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_rels/externalLink1.xml.rels" ContentType="application/vnd.openxmlformats-package.relationships+xml"/>
  <Override PartName="/xl/externalLinks/externalLink1.xml" ContentType="application/vnd.openxmlformats-officedocument.spreadsheetml.externalLink+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EEE ORC. JD PARAÍSO" sheetId="1" state="visible" r:id="rId2"/>
    <sheet name="CRONOCRAMA FÍSICO FINANC" sheetId="2" state="visible" r:id="rId3"/>
    <sheet name="SINAPI OUT19+CPOS176" sheetId="3" state="visible" r:id="rId4"/>
  </sheets>
  <externalReferences>
    <externalReference r:id="rId5"/>
  </externalReferences>
  <definedNames>
    <definedName function="false" hidden="false" localSheetId="1" name="_xlnm.Print_Area" vbProcedure="false">'CRONOCRAMA FÍSICO FINANC'!$A$1:$K$83</definedName>
    <definedName function="false" hidden="false" localSheetId="1" name="_xlnm.Print_Titles" vbProcedure="false">'CRONOCRAMA FÍSICO FINANC'!$1:$5</definedName>
    <definedName function="false" hidden="false" localSheetId="0" name="_xlnm.Print_Area" vbProcedure="false">'planilha EEE ORC. JD PARAÍSO'!$A$1:$J$438</definedName>
    <definedName function="false" hidden="false" localSheetId="0" name="_xlnm.Print_Titles" vbProcedure="false">'planilha EEE ORC. JD PARAÍSO'!$1:$10</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_FilterDatabase" vbProcedure="false">'planilha EEE ORC. JD PARAÍSO'!$B$1:$B$439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<sst xmlns="http://schemas.openxmlformats.org/spreadsheetml/2006/main" count="67625" uniqueCount="41446">
  <si>
    <t xml:space="preserve">PLANILHA ORÇAMENTÁRIA REDES DE INTERLIGAÇÃO E NOVA EEEB PARAÍSO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</si>
  <si>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</si>
  <si>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</si>
  <si>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</si>
  <si>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</si>
  <si>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</si>
  <si>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</si>
  <si>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</si>
  <si>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</si>
  <si>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</si>
  <si>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</si>
  <si>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C</t>
  </si>
  <si>
    <t xml:space="preserve">D</t>
  </si>
  <si>
    <t xml:space="preserve">TOTAL DA OBRA</t>
  </si>
  <si>
    <t xml:space="preserve">BOTA FORA</t>
  </si>
  <si>
    <t xml:space="preserve">KM</t>
  </si>
  <si>
    <t xml:space="preserve">DATA BASE: SINAPI OUT/2019 e CPOS 176</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</si>
  <si>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</si>
  <si>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</si>
  <si>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</si>
  <si>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</si>
  <si>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</si>
  <si>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</si>
  <si>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</si>
  <si>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</si>
  <si>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</si>
  <si>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</si>
  <si>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</si>
  <si>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</si>
  <si>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</si>
  <si>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</si>
  <si>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</si>
  <si>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</si>
  <si>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</si>
  <si>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</si>
  <si>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1.1.2</t>
  </si>
  <si>
    <t xml:space="preserve">1.1.3</t>
  </si>
  <si>
    <t xml:space="preserve">41598</t>
  </si>
  <si>
    <t xml:space="preserve">1.1.4</t>
  </si>
  <si>
    <t xml:space="preserve">83878</t>
  </si>
  <si>
    <t xml:space="preserve">1.1.5</t>
  </si>
  <si>
    <t xml:space="preserve">73658</t>
  </si>
  <si>
    <t xml:space="preserve">1.1.6</t>
  </si>
  <si>
    <t xml:space="preserve">74209/1</t>
  </si>
  <si>
    <t xml:space="preserve">SUB-TOTAL</t>
  </si>
  <si>
    <t xml:space="preserve">REDES DE INTERLIGAÇÃO ENTRE O SISTEMA EXISTENTE E A NOVA EEEB</t>
  </si>
  <si>
    <t xml:space="preserve">2.1</t>
  </si>
  <si>
    <t xml:space="preserve">SERVIÇOS PRELIMINARES</t>
  </si>
  <si>
    <t xml:space="preserve">2.1.1</t>
  </si>
  <si>
    <t xml:space="preserve">92970</t>
  </si>
  <si>
    <t xml:space="preserve">COMPRIMENTO DE COLETOR A SER EXECUTADO NO TRECHO COM ASFALTO EXISTENTE * 2 m DE LARGURA</t>
  </si>
  <si>
    <t xml:space="preserve">2.1.2</t>
  </si>
  <si>
    <t xml:space="preserve">72898</t>
  </si>
  <si>
    <t xml:space="preserve">ÁREA TOTAL DEMOLIDA * 15 CM DE ESPESSURA</t>
  </si>
  <si>
    <t xml:space="preserve">2.1.3</t>
  </si>
  <si>
    <t xml:space="preserve">83358</t>
  </si>
  <si>
    <t xml:space="preserve">VOLUME TOTAL DEMOLIDO * DISTANCIA DO BOTA-FORA</t>
  </si>
  <si>
    <t xml:space="preserve">2.1.4</t>
  </si>
  <si>
    <t xml:space="preserve">73822/2</t>
  </si>
  <si>
    <t xml:space="preserve">COMPRIMENTO TOTAL DO COLETOR - COMPRIMENTO SOB O ASFALTO EXISTENTE * 3 m DE LARGURA</t>
  </si>
  <si>
    <t xml:space="preserve">2.1.5</t>
  </si>
  <si>
    <t xml:space="preserve">83344</t>
  </si>
  <si>
    <t xml:space="preserve">VOLUME TOTAL DEMOLIDO</t>
  </si>
  <si>
    <t xml:space="preserve">2.1.6</t>
  </si>
  <si>
    <t xml:space="preserve">99063</t>
  </si>
  <si>
    <t xml:space="preserve">COMPRIMENTO TOTAL DO COLETOR</t>
  </si>
  <si>
    <t xml:space="preserve">2.2</t>
  </si>
  <si>
    <t xml:space="preserve">RECONSTITUIÇÃO DE ASFALTO</t>
  </si>
  <si>
    <t xml:space="preserve">2.2.1</t>
  </si>
  <si>
    <t xml:space="preserve">96396</t>
  </si>
  <si>
    <t xml:space="preserve">ÁREA TOTAL DEMOLIDA * 15 cm DE ESPESSURA DE RECONSTITUIÇÃO</t>
  </si>
  <si>
    <t xml:space="preserve">2.2.2</t>
  </si>
  <si>
    <t xml:space="preserve">83356</t>
  </si>
  <si>
    <t xml:space="preserve">VOLUME RECONSTITUÍDO x DISTÂNCIA A PARTIR DA JAZIDA</t>
  </si>
  <si>
    <t xml:space="preserve">2.2.3</t>
  </si>
  <si>
    <t xml:space="preserve">54.03.210</t>
  </si>
  <si>
    <t xml:space="preserve">ÁREA TOTAL DEMOLIDA * 5 cm DE ESPESSURA DA CAPA</t>
  </si>
  <si>
    <t xml:space="preserve">2.2.4</t>
  </si>
  <si>
    <t xml:space="preserve">96401</t>
  </si>
  <si>
    <t xml:space="preserve">ÁREA TOTAL RECONSTITUIDA </t>
  </si>
  <si>
    <t xml:space="preserve">2.2.5</t>
  </si>
  <si>
    <t xml:space="preserve">72943</t>
  </si>
  <si>
    <t xml:space="preserve">2.3</t>
  </si>
  <si>
    <t xml:space="preserve">MOVIMENTO DE TERRA</t>
  </si>
  <si>
    <t xml:space="preserve">2.3.1</t>
  </si>
  <si>
    <t xml:space="preserve">90086</t>
  </si>
  <si>
    <t xml:space="preserve">COMPRIMENTO TOTAL DO COLETOR * ALTURA MÉDIA DA VALA * LARGURA DA VALA</t>
  </si>
  <si>
    <t xml:space="preserve">2.3.2</t>
  </si>
  <si>
    <t xml:space="preserve">93382</t>
  </si>
  <si>
    <t xml:space="preserve">PARCELA DE REATERRO MANUAL ACIMA DA TUBULAÇÃO (15 cm) COM COMPACTAÇÃO MECANIZADA</t>
  </si>
  <si>
    <t xml:space="preserve">2.3.3</t>
  </si>
  <si>
    <t xml:space="preserve">93370</t>
  </si>
  <si>
    <t xml:space="preserve">REATERRO ACIMA DA TUBULAÇÃO DESCONTANDO-SE LASTROS E EMBASAMENTO</t>
  </si>
  <si>
    <t xml:space="preserve">2.3.4</t>
  </si>
  <si>
    <t xml:space="preserve">74010/1</t>
  </si>
  <si>
    <t xml:space="preserve">TOTAL ESCAVADO MENOS O TOTAL REATERRADO</t>
  </si>
  <si>
    <t xml:space="preserve">2.3.5</t>
  </si>
  <si>
    <t xml:space="preserve">97915</t>
  </si>
  <si>
    <t xml:space="preserve">TOTAL CARREGADO * DISTANCIA DO BOTA FORA</t>
  </si>
  <si>
    <t xml:space="preserve">2.3.6</t>
  </si>
  <si>
    <t xml:space="preserve">TOTAL CARREGADO</t>
  </si>
  <si>
    <t xml:space="preserve">2.4</t>
  </si>
  <si>
    <t xml:space="preserve">EMBASAMENTO</t>
  </si>
  <si>
    <t xml:space="preserve">2.4.1</t>
  </si>
  <si>
    <t xml:space="preserve">2.4.2</t>
  </si>
  <si>
    <t xml:space="preserve">TOTAL DE AREIA CARREGADO NA JAZIDA (ESP = 5 cm)</t>
  </si>
  <si>
    <t xml:space="preserve">2.4.3</t>
  </si>
  <si>
    <t xml:space="preserve">97914</t>
  </si>
  <si>
    <t xml:space="preserve">TOTAL CARREGADO * DISTÂNCIA A PARTIR DA JAZIDA</t>
  </si>
  <si>
    <t xml:space="preserve">2.5</t>
  </si>
  <si>
    <t xml:space="preserve">ESCORAMENTO</t>
  </si>
  <si>
    <t xml:space="preserve">2.5.1</t>
  </si>
  <si>
    <t xml:space="preserve">94060</t>
  </si>
  <si>
    <t xml:space="preserve">COMPRIMENTO TOTAL DO COLETOR * PROFUNDIDADE MÉDIA DA VALA (2,0 m) * 2 LADOS DA VALA</t>
  </si>
  <si>
    <t xml:space="preserve">2.6</t>
  </si>
  <si>
    <t xml:space="preserve">HIDRÁULICA</t>
  </si>
  <si>
    <t xml:space="preserve">2.6.1</t>
  </si>
  <si>
    <t xml:space="preserve">46.05.060</t>
  </si>
  <si>
    <t xml:space="preserve">*</t>
  </si>
  <si>
    <t xml:space="preserve">COMPRIMENTO TOTAL DO COLETOR DN 250</t>
  </si>
  <si>
    <t xml:space="preserve">2.6.2</t>
  </si>
  <si>
    <t xml:space="preserve">46.05.070</t>
  </si>
  <si>
    <t xml:space="preserve">COMPRIMENTO TOTAL DO COLETOR  DN 300</t>
  </si>
  <si>
    <t xml:space="preserve">2.6.3</t>
  </si>
  <si>
    <t xml:space="preserve">46.12.150</t>
  </si>
  <si>
    <t xml:space="preserve">COMPRIMENTO TOTAL DO COLETOR DN 600</t>
  </si>
  <si>
    <t xml:space="preserve">2.6.4</t>
  </si>
  <si>
    <t xml:space="preserve">ASSENTAMENTO DE TUBO DE CONCRETO PARA REDES COLETORAS DE ESGOTO SANITÁRIO, DIÂMETRO DE 250 MM, JUNTA ELÁSTICA, INSTALADO EM LOCAL COM BAIXO NÍVEL DE INTERFERÊNCIAS (NÃO INCLUI FORNECIMENTO). AF_12/2015</t>
  </si>
  <si>
    <t xml:space="preserve">92834</t>
  </si>
  <si>
    <t xml:space="preserve">2.6.5</t>
  </si>
  <si>
    <t xml:space="preserve">2.6.6</t>
  </si>
  <si>
    <t xml:space="preserve">46.20.010</t>
  </si>
  <si>
    <t xml:space="preserve">2.7</t>
  </si>
  <si>
    <t xml:space="preserve">PV's</t>
  </si>
  <si>
    <t xml:space="preserve">2.7.1</t>
  </si>
  <si>
    <t xml:space="preserve">98432</t>
  </si>
  <si>
    <t xml:space="preserve">TOTAL DE PVs DO COLETOR COM PROFUNDIDADE ENTRE 3,20 E 3,50</t>
  </si>
  <si>
    <t xml:space="preserve">2.7.2</t>
  </si>
  <si>
    <t xml:space="preserve">98424</t>
  </si>
  <si>
    <t xml:space="preserve">ESTAÇÃO ELEVATÓRIA DE ESGOTO BRUTO JARDIM PARAÍSO</t>
  </si>
  <si>
    <t xml:space="preserve">3.1</t>
  </si>
  <si>
    <t xml:space="preserve">3.1.1</t>
  </si>
  <si>
    <t xml:space="preserve">3.1.2</t>
  </si>
  <si>
    <t xml:space="preserve">99059</t>
  </si>
  <si>
    <t xml:space="preserve">3.2</t>
  </si>
  <si>
    <t xml:space="preserve">3.2.1</t>
  </si>
  <si>
    <t xml:space="preserve">83338</t>
  </si>
  <si>
    <t xml:space="preserve">3.2.2</t>
  </si>
  <si>
    <t xml:space="preserve">93366</t>
  </si>
  <si>
    <t xml:space="preserve">3.2.3</t>
  </si>
  <si>
    <t xml:space="preserve">3.2.4</t>
  </si>
  <si>
    <t xml:space="preserve">3.2.5</t>
  </si>
  <si>
    <t xml:space="preserve">3.3</t>
  </si>
  <si>
    <t xml:space="preserve">ESGOTAMENTO</t>
  </si>
  <si>
    <t xml:space="preserve">3.3.1</t>
  </si>
  <si>
    <t xml:space="preserve">08.07.050</t>
  </si>
  <si>
    <t xml:space="preserve">1,5 MESES DE OBRAS * BOMBEAMENTO DO LENÇOL 24 HORAS POR DIA.</t>
  </si>
  <si>
    <t xml:space="preserve">3.3.2</t>
  </si>
  <si>
    <t xml:space="preserve">08.07.060</t>
  </si>
  <si>
    <t xml:space="preserve">3.4</t>
  </si>
  <si>
    <t xml:space="preserve">ESTRUTURAS PV DE ENTRADA</t>
  </si>
  <si>
    <t xml:space="preserve">3.4.1</t>
  </si>
  <si>
    <t xml:space="preserve">95241</t>
  </si>
  <si>
    <t xml:space="preserve">3.4.2</t>
  </si>
  <si>
    <t xml:space="preserve">96399</t>
  </si>
  <si>
    <t xml:space="preserve">3.4.3</t>
  </si>
  <si>
    <t xml:space="preserve">3.4.4</t>
  </si>
  <si>
    <t xml:space="preserve">94967</t>
  </si>
  <si>
    <t xml:space="preserve">3.4.5</t>
  </si>
  <si>
    <t xml:space="preserve">92884</t>
  </si>
  <si>
    <t xml:space="preserve">3.4.6</t>
  </si>
  <si>
    <t xml:space="preserve">97086</t>
  </si>
  <si>
    <t xml:space="preserve">3.4.7</t>
  </si>
  <si>
    <t xml:space="preserve">73872/2</t>
  </si>
  <si>
    <t xml:space="preserve">PAREDES INTERNAS LAJES DE FUNDO E TAMPA</t>
  </si>
  <si>
    <t xml:space="preserve">3.5</t>
  </si>
  <si>
    <t xml:space="preserve">ESTRUTURAS POÇO DE GRADEAMENTO</t>
  </si>
  <si>
    <t xml:space="preserve">3.5.1</t>
  </si>
  <si>
    <t xml:space="preserve">3.5.2</t>
  </si>
  <si>
    <t xml:space="preserve">3.5.3</t>
  </si>
  <si>
    <t xml:space="preserve">3.5.4</t>
  </si>
  <si>
    <t xml:space="preserve">3.5.5</t>
  </si>
  <si>
    <t xml:space="preserve">3.5.6</t>
  </si>
  <si>
    <t xml:space="preserve">3.6</t>
  </si>
  <si>
    <t xml:space="preserve">ESTRUTURAS POÇO DE SUCÇÃO</t>
  </si>
  <si>
    <t xml:space="preserve">3.6.1</t>
  </si>
  <si>
    <t xml:space="preserve">3.6.2</t>
  </si>
  <si>
    <t xml:space="preserve">3.6.3</t>
  </si>
  <si>
    <t xml:space="preserve">3.6.4</t>
  </si>
  <si>
    <t xml:space="preserve">3.6.5</t>
  </si>
  <si>
    <t xml:space="preserve">3.7</t>
  </si>
  <si>
    <t xml:space="preserve">ESTRUTURAS CAIXA DO BARRILETE</t>
  </si>
  <si>
    <t xml:space="preserve">3.7.1</t>
  </si>
  <si>
    <t xml:space="preserve">3.7.2</t>
  </si>
  <si>
    <t xml:space="preserve">3.7.3</t>
  </si>
  <si>
    <t xml:space="preserve">3.7.4</t>
  </si>
  <si>
    <t xml:space="preserve">3.7.6</t>
  </si>
  <si>
    <t xml:space="preserve">PAREDES INTERNAS E LAJE DE FUNDO</t>
  </si>
  <si>
    <t xml:space="preserve">3.8</t>
  </si>
  <si>
    <t xml:space="preserve">ESTRUTURAS TANQUE DE ACUMULAÇÃO</t>
  </si>
  <si>
    <t xml:space="preserve">3.8.1</t>
  </si>
  <si>
    <t xml:space="preserve">3.8.2</t>
  </si>
  <si>
    <t xml:space="preserve">3.8.3</t>
  </si>
  <si>
    <t xml:space="preserve">3.8.4</t>
  </si>
  <si>
    <t xml:space="preserve">3.8.5</t>
  </si>
  <si>
    <t xml:space="preserve">3.9</t>
  </si>
  <si>
    <t xml:space="preserve">EQUIPAMENTOS E SERRALHERIA</t>
  </si>
  <si>
    <t xml:space="preserve">3.9.1</t>
  </si>
  <si>
    <t xml:space="preserve">Bomba Submersível  Q = 121,0 l/s, Hman = 26,10 m.c.a., POT= 55,0 kW  com corrente L= 6,50 m e com 2 tubos guias L= 6,25 m</t>
  </si>
  <si>
    <t xml:space="preserve">cotação</t>
  </si>
  <si>
    <t xml:space="preserve">CJ</t>
  </si>
  <si>
    <t xml:space="preserve">MERITO</t>
  </si>
  <si>
    <t xml:space="preserve">WILO</t>
  </si>
  <si>
    <t xml:space="preserve">SULZER*</t>
  </si>
  <si>
    <t xml:space="preserve">3.9.2</t>
  </si>
  <si>
    <t xml:space="preserve">3.9.3</t>
  </si>
  <si>
    <t xml:space="preserve">Tampa em fibra de vidro, AB=1,20x0,85m - Conforme Detalhe 07 dos Projetos Hidráulicos</t>
  </si>
  <si>
    <t xml:space="preserve">3.9.4</t>
  </si>
  <si>
    <t xml:space="preserve">3.9.5</t>
  </si>
  <si>
    <t xml:space="preserve">Tampa em fibra de vidro, AB=1,00x1,00m - Conforme Detalhe 07 dos Projetos Hidráulicos</t>
  </si>
  <si>
    <t xml:space="preserve">r$/M2 Tampa Fibra</t>
  </si>
  <si>
    <t xml:space="preserve">3.9.6</t>
  </si>
  <si>
    <t xml:space="preserve">Suporte de Ancoragem dos Tubos - Conforme Detalhe 08 dos Projetos Hidráulicos</t>
  </si>
  <si>
    <t xml:space="preserve">3.9.7</t>
  </si>
  <si>
    <t xml:space="preserve">Poste de Ventilação - Conforme Detalhe 04 dos Projetos Hidráulicos</t>
  </si>
  <si>
    <t xml:space="preserve">3.9.8</t>
  </si>
  <si>
    <t xml:space="preserve">Guindaste giratório 360ª, com talha manual, cap. 2000 kg - Ver Detalhe 10</t>
  </si>
  <si>
    <t xml:space="preserve">SANSEY</t>
  </si>
  <si>
    <t xml:space="preserve">REI</t>
  </si>
  <si>
    <t xml:space="preserve">STAHL</t>
  </si>
  <si>
    <t xml:space="preserve">3.9.9</t>
  </si>
  <si>
    <t xml:space="preserve">Gradeamento retentor de sólidos tipo cesto - Conforme Detalhe 01 dos Projetos Hidráulicos</t>
  </si>
  <si>
    <t xml:space="preserve">JR COMERCIAL</t>
  </si>
  <si>
    <t xml:space="preserve">IVAN</t>
  </si>
  <si>
    <t xml:space="preserve">ELETEL</t>
  </si>
  <si>
    <t xml:space="preserve">3.9.10</t>
  </si>
  <si>
    <t xml:space="preserve">Gradeamento retentor de sólidos de emergência - Conforme Detalhe 02  dos Projetos Hidráulicos</t>
  </si>
  <si>
    <t xml:space="preserve">3.9.11</t>
  </si>
  <si>
    <t xml:space="preserve">Escada Marinheiro, Fibra de Vidro, L=6,15m</t>
  </si>
  <si>
    <t xml:space="preserve">ENMAC</t>
  </si>
  <si>
    <t xml:space="preserve">JEFIBER</t>
  </si>
  <si>
    <t xml:space="preserve">3.9.12</t>
  </si>
  <si>
    <t xml:space="preserve">Tampão em FoFo, ø600mm</t>
  </si>
  <si>
    <t xml:space="preserve">3.9.13</t>
  </si>
  <si>
    <t xml:space="preserve">Guarda corpo em fibra de vidro - Conforme Detalhe 03 dos Projetos Hidráulicos</t>
  </si>
  <si>
    <t xml:space="preserve">M</t>
  </si>
  <si>
    <t xml:space="preserve">BIOPROJECT</t>
  </si>
  <si>
    <t xml:space="preserve">CENTROPROJEKT</t>
  </si>
  <si>
    <t xml:space="preserve">3.9.14</t>
  </si>
  <si>
    <t xml:space="preserve">3.10</t>
  </si>
  <si>
    <t xml:space="preserve">unitário</t>
  </si>
  <si>
    <t xml:space="preserve">total</t>
  </si>
  <si>
    <t xml:space="preserve">3.10.1</t>
  </si>
  <si>
    <t xml:space="preserve">Tubo flangeado, DN80, FR, PN 10, FoFo, NBR 7675 - L= 2,80M</t>
  </si>
  <si>
    <t xml:space="preserve">UN </t>
  </si>
  <si>
    <t xml:space="preserve">MULT-HIDRO</t>
  </si>
  <si>
    <t xml:space="preserve">3.10.2</t>
  </si>
  <si>
    <t xml:space="preserve">Tubo ponta x flange, DN80, FR, PN 10, FoFo, NBR 7675 - L= 1,40M</t>
  </si>
  <si>
    <t xml:space="preserve">R$/m</t>
  </si>
  <si>
    <t xml:space="preserve">3.10.3</t>
  </si>
  <si>
    <t xml:space="preserve">Tubo coletor de esgoto, PP, JEI, DN100, PVC ocre</t>
  </si>
  <si>
    <t xml:space="preserve">46.05.020</t>
  </si>
  <si>
    <t xml:space="preserve">m</t>
  </si>
  <si>
    <t xml:space="preserve">DN</t>
  </si>
  <si>
    <t xml:space="preserve">3.10.4</t>
  </si>
  <si>
    <t xml:space="preserve">Tubo flangeado, DN250, FR, PN 10, FoFo, NBR 7675 - L= 1.50M</t>
  </si>
  <si>
    <t xml:space="preserve">3.10.5</t>
  </si>
  <si>
    <t xml:space="preserve">Tubo flangeado, DN250, FR, PN 10, FoFo, NBR 7675 - L= 4,40M</t>
  </si>
  <si>
    <t xml:space="preserve">3.10.6</t>
  </si>
  <si>
    <t xml:space="preserve">Tubo flangeado, DN300, FR, PN 10, FoFo, NBR 7675 - L= 0,40M</t>
  </si>
  <si>
    <t xml:space="preserve">3.10.7</t>
  </si>
  <si>
    <t xml:space="preserve">Tubo ponta x flange, DN300, FR, PN 10, FoFo, NBR 7675 - L= 0,55M</t>
  </si>
  <si>
    <t xml:space="preserve">3.10.8</t>
  </si>
  <si>
    <t xml:space="preserve">Tubo ponta x flange, DN300, FR, PN 10, FoFo, NBR 7675 - L= 0,95M</t>
  </si>
  <si>
    <t xml:space="preserve">3.10.9</t>
  </si>
  <si>
    <t xml:space="preserve">Tubo coletor de esgoto, PP, JEI, DN400, PVC ocre</t>
  </si>
  <si>
    <t xml:space="preserve">46.05.090</t>
  </si>
  <si>
    <t xml:space="preserve">3.10.10</t>
  </si>
  <si>
    <t xml:space="preserve">Tubo ponta x flange c/ aba de vedação, DN400, FR, PN 10, FoFo, NBR 7675 - L= 1,20M</t>
  </si>
  <si>
    <t xml:space="preserve">3.10.11</t>
  </si>
  <si>
    <t xml:space="preserve">Tubo ponta x flange, DN600, FR, PN 10, FoFo, NBR 7675 - L= 1,40M</t>
  </si>
  <si>
    <t xml:space="preserve">3.10.12</t>
  </si>
  <si>
    <t xml:space="preserve">Tubo ponta x flange, DN600, FR, PN 10, FoFo, NBR 7675 - L= 0,25M</t>
  </si>
  <si>
    <t xml:space="preserve">3.10.13</t>
  </si>
  <si>
    <t xml:space="preserve">Tubo ponta x flange c/ aba de vedação, DN600, FR, PN 10, FoFo, NBR 7675 - L= 1,35M</t>
  </si>
  <si>
    <t xml:space="preserve">3.10.14</t>
  </si>
  <si>
    <t xml:space="preserve">Tubo ponta x ponta, DN600, FoFo, PN10</t>
  </si>
  <si>
    <t xml:space="preserve">3.10.15</t>
  </si>
  <si>
    <t xml:space="preserve">Curva 90 flangeada, DN80, FR, PN 10, FoFo, NBR 7675</t>
  </si>
  <si>
    <t xml:space="preserve">46.18.170</t>
  </si>
  <si>
    <t xml:space="preserve">3.10.16</t>
  </si>
  <si>
    <t xml:space="preserve">Curva 45 flangeada, DN80, FR, PN 10, FoFo, NBR 7675</t>
  </si>
  <si>
    <t xml:space="preserve">3.10.17</t>
  </si>
  <si>
    <t xml:space="preserve">Junta de desmontagem travada axialmente, JDTA, DN250, FR, PN 10, FoFo, NBR 7675</t>
  </si>
  <si>
    <t xml:space="preserve">3.10.18</t>
  </si>
  <si>
    <t xml:space="preserve">Curva 90 flangeada, DN250, FR, PN 10, FoFo, NBR 7675</t>
  </si>
  <si>
    <t xml:space="preserve">3.10.19</t>
  </si>
  <si>
    <t xml:space="preserve">Flange cego, DN300, FR, PN 10, FoFo, NBR 7675</t>
  </si>
  <si>
    <t xml:space="preserve">46.18.140</t>
  </si>
  <si>
    <t xml:space="preserve">3.10.20</t>
  </si>
  <si>
    <t xml:space="preserve">Curva 90 com Bolsas, JGS, DN300, FoFo, PN10</t>
  </si>
  <si>
    <t xml:space="preserve">3.10.21</t>
  </si>
  <si>
    <t xml:space="preserve">Redução conc. flangeada, DN250xDN150, FR, PN 10, FoFo, NBR 7675</t>
  </si>
  <si>
    <t xml:space="preserve">3.10.22</t>
  </si>
  <si>
    <t xml:space="preserve">Tê c/ flanges, DN300, FR, PN 10, FoFo, NBR 7675</t>
  </si>
  <si>
    <t xml:space="preserve">3.10.23</t>
  </si>
  <si>
    <t xml:space="preserve">Tê red. flangeado, DN300xDN80, FR, PN 10, FoFo, NBR 7675</t>
  </si>
  <si>
    <t xml:space="preserve">3.10.24</t>
  </si>
  <si>
    <t xml:space="preserve">Tê com Bolsas, JGS, DN600, FoFo, PN10</t>
  </si>
  <si>
    <t xml:space="preserve">3.10.25</t>
  </si>
  <si>
    <t xml:space="preserve">Tê c/ flanges, DN600, FR, PN 10, FoFo, NBR 7675</t>
  </si>
  <si>
    <t xml:space="preserve">3.10.26</t>
  </si>
  <si>
    <t xml:space="preserve">Parafuso, aço galvanizado a fogo, tipo M16 X 80 LG, ISO 4016 c/ 1 porca hex. M16, ISO 4034, c/ 1 arruela M16, ISO 7091</t>
  </si>
  <si>
    <t xml:space="preserve">3.10.27</t>
  </si>
  <si>
    <t xml:space="preserve">Junta de vedação tipo arruela c/ alma metálica e dispositivo de apoio moldado, DN80, FR, PN 10, SBR, NBR 7675</t>
  </si>
  <si>
    <t xml:space="preserve">3.10.28</t>
  </si>
  <si>
    <t xml:space="preserve">Parafuso, aço galvanizado a fogo, tipo M20 X 90 LG, ISO 4016 c/ 1 porca hex. M20, ISO 4034, c/ 1 arruela M20, ISO 7091</t>
  </si>
  <si>
    <t xml:space="preserve">3.10.29</t>
  </si>
  <si>
    <t xml:space="preserve">Junta de vedação tipo arruela c/ alma metálica e dispositivo de apoio moldado, DN250, FR, PN 10, SBR, NBR 7675</t>
  </si>
  <si>
    <t xml:space="preserve">3.10.30</t>
  </si>
  <si>
    <t xml:space="preserve">Parafuso, aço galvanizado a fogo, tipo M20 X 100 LG, ISO 4016 c/ 1 porca hex. M20, ISO 4034, c/ 1 arruela M20, ISO 7091</t>
  </si>
  <si>
    <t xml:space="preserve">3.10.31</t>
  </si>
  <si>
    <t xml:space="preserve">Junta de vedação tipo arruela c/ alma metálica e dispositivo de apoio moldado, DN300, FR, PN 10, SBR, NBR 7675</t>
  </si>
  <si>
    <t xml:space="preserve">3.10.32</t>
  </si>
  <si>
    <t xml:space="preserve">Parafuso, aço galvanizado a fogo, tipo M24 X 110 LG, ISO 4016 c/ 1 porca hex. M24, ISO 4034, c/ 1 arruela M24, ISO 7091</t>
  </si>
  <si>
    <t xml:space="preserve">3.10.33</t>
  </si>
  <si>
    <t xml:space="preserve">Junta de vedação tipo arruela c/ alma metálica e dispositivo de apoio moldado, DN400, FR, PN 10, SBR, NBR 7675</t>
  </si>
  <si>
    <t xml:space="preserve">3.10.34</t>
  </si>
  <si>
    <t xml:space="preserve">Parafuso, aço galvanizado a fogo, tipo M27 X 120 LG, ISO 4016 c/ 1 porca hex. M27, ISO 4034, c/ 1 arruela M27, ISO 7091</t>
  </si>
  <si>
    <t xml:space="preserve">3.10.35</t>
  </si>
  <si>
    <t xml:space="preserve">Junta de vedação tipo arruela c/ alma metálica e dispositivo de apoio moldado, DN600, FR, PN 10, SBR, NBR 7675</t>
  </si>
  <si>
    <t xml:space="preserve">3.10.36</t>
  </si>
  <si>
    <t xml:space="preserve">Válvula gaveta, c. borracha, DN80, FR, PN 10, FoFo, NBR 7675</t>
  </si>
  <si>
    <t xml:space="preserve">3.10.37</t>
  </si>
  <si>
    <t xml:space="preserve">Válvula de retenção, port. única, DN250, FR, PN 10, ferro nodular, NBR FE 42012, NBR 7675</t>
  </si>
  <si>
    <t xml:space="preserve">89811</t>
  </si>
  <si>
    <t xml:space="preserve">3.10.38</t>
  </si>
  <si>
    <t xml:space="preserve">Válvula gaveta, c. borracha, DN250, FR, PN 10, FoFo, NBR 7675</t>
  </si>
  <si>
    <t xml:space="preserve">3.10.39</t>
  </si>
  <si>
    <t xml:space="preserve">Válvula gaveta, c. borracha, DN400, FR, PN 10, FoFo, NBR 7675, com haste de prolongamento L = 5,70</t>
  </si>
  <si>
    <t xml:space="preserve">3.10.40</t>
  </si>
  <si>
    <t xml:space="preserve">Válvula gaveta, c. metálica, DN600, FR, PN 10, FoFo, NBR 7675, com pedestal e haste de prolongamento L = 3,50M</t>
  </si>
  <si>
    <t xml:space="preserve">3.10.41</t>
  </si>
  <si>
    <t xml:space="preserve">3.11</t>
  </si>
  <si>
    <t xml:space="preserve">INSTALAÇÕES ELÉTRICAS</t>
  </si>
  <si>
    <t xml:space="preserve">3.11.1</t>
  </si>
  <si>
    <t xml:space="preserve">POSTE DE ENTRADA</t>
  </si>
  <si>
    <t xml:space="preserve">3.11.1.1</t>
  </si>
  <si>
    <t xml:space="preserve">Poste de concreto circular de 11 metros de comprimento e 400daN, com traço demarcatório para engastamento, placa de identificação e furos de Ø15mm para passagem de cabo de terra.</t>
  </si>
  <si>
    <t xml:space="preserve">Pç</t>
  </si>
  <si>
    <t xml:space="preserve">ZANAROTTI</t>
  </si>
  <si>
    <t xml:space="preserve">M&amp;C</t>
  </si>
  <si>
    <t xml:space="preserve">KIILL</t>
  </si>
  <si>
    <t xml:space="preserve">3.11.1.2</t>
  </si>
  <si>
    <t xml:space="preserve">Perfil "U" em aço carbono zincado por imersão a quente com espessura de 6mm, comprimento de 900mm, largura de 76mm e altura de 38mm.</t>
  </si>
  <si>
    <t xml:space="preserve">3.11.1.3</t>
  </si>
  <si>
    <t xml:space="preserve">Cruzeta de madeira nas dimensões 90x90x2000mm.</t>
  </si>
  <si>
    <t xml:space="preserve">P.31.000.049508</t>
  </si>
  <si>
    <t xml:space="preserve">3.11.1.4</t>
  </si>
  <si>
    <t xml:space="preserve">Cinta para poste de seção circular Ø270mm, em aço carbono COPANT 1010 a 1020, laminado e fornecida com parafusos e porcas.</t>
  </si>
  <si>
    <t xml:space="preserve">68.20.040</t>
  </si>
  <si>
    <t xml:space="preserve">3.11.1.5</t>
  </si>
  <si>
    <t xml:space="preserve">Cinta para poste de seção circular Ø280mm, em aço carbono COPANT 1010 a 1020, laminado e fornecida com parafusos e porcas.</t>
  </si>
  <si>
    <t xml:space="preserve">3.11.1.6</t>
  </si>
  <si>
    <t xml:space="preserve">Suporte para equipamento (transformador) de seção circular Ø285mm, em aço ABNT 1010 a 1020, laminado e fornecido com parafusos e porcas.</t>
  </si>
  <si>
    <t xml:space="preserve">3.11.1.7</t>
  </si>
  <si>
    <t xml:space="preserve">Mão francesa plana com furo obilongo e dimensões 619x32x5mm, em aço carbono SAE 1010 a 1020 laminado.</t>
  </si>
  <si>
    <t xml:space="preserve">P.04.000.049511</t>
  </si>
  <si>
    <t xml:space="preserve">3.11.1.8</t>
  </si>
  <si>
    <t xml:space="preserve">Mão francesa perfilada com furo obilongo e dimensões 993x38x5mm, em aço carbono SAE 1010 a 1020 laminado.</t>
  </si>
  <si>
    <t xml:space="preserve">P.04.000.049513</t>
  </si>
  <si>
    <t xml:space="preserve">3.11.1.9</t>
  </si>
  <si>
    <t xml:space="preserve">Suporte tipo "L" (205x85x6mm) em aço SAE 1010 a 1020 laminado, fornecido com parafusos, porcas e arruelas lisa e de pressão.</t>
  </si>
  <si>
    <t xml:space="preserve">3.11.1.10</t>
  </si>
  <si>
    <t xml:space="preserve">Porca olhal com ∅19mm em aço carbono ABNT 1010 a 1045, forjado e zincado por imersão a quente.</t>
  </si>
  <si>
    <t xml:space="preserve">3.11.1.11</t>
  </si>
  <si>
    <t xml:space="preserve">Sapatilha com ∅17mm e abertura de 12mm em aço carbono ABNT 1010 a 1020, laminado e zincado por imersão a quente.</t>
  </si>
  <si>
    <t xml:space="preserve">3.11.1.12</t>
  </si>
  <si>
    <t xml:space="preserve">Parafuso de cabeça abaulada (francês) M16x45mm em aço carbono ABNT 1010 a 1020, laminado e zincado por imersão a quente.</t>
  </si>
  <si>
    <t xml:space="preserve">E.03.000.049534</t>
  </si>
  <si>
    <t xml:space="preserve">3.11.1.13</t>
  </si>
  <si>
    <t xml:space="preserve">Alça preformda para estai com comprimento de 595mm (preto) em aço carbono COPANT 1050 a 1070 laminado e trefilado, revestido de zinco classe 2 ou B pelo processo de imersão a quente.</t>
  </si>
  <si>
    <t xml:space="preserve">P.19.000.049561</t>
  </si>
  <si>
    <t xml:space="preserve">3.11.1.14</t>
  </si>
  <si>
    <t xml:space="preserve">Isolador de ancoragem polimérico classe 15KV (comprimento de 370mm).</t>
  </si>
  <si>
    <t xml:space="preserve">3.11.1.15</t>
  </si>
  <si>
    <t xml:space="preserve">Manilha-sapatilha em ferro fundido nodular zincado, com pino de aço SAE 1010 a 1020 laminado, ambos zincados por imersão a quente e a cupilha de latão.</t>
  </si>
  <si>
    <t xml:space="preserve">P.19.000.049562</t>
  </si>
  <si>
    <t xml:space="preserve">3.11.1.16</t>
  </si>
  <si>
    <t xml:space="preserve">Grampo de ancoragem para cabo coberto de 15KV com bitola 35mm2, formado de estribo em aço galvanizado classe B, cunha de poliamida e corpo de liga de alumínio de alta resistência.</t>
  </si>
  <si>
    <t xml:space="preserve">3.11.1.17</t>
  </si>
  <si>
    <t xml:space="preserve">Estribo em fio de cobre eletrolítico têmpera dura estanhado com as extremidades soldadas no Ø6,5mm.</t>
  </si>
  <si>
    <t xml:space="preserve">3.11.1.18</t>
  </si>
  <si>
    <t xml:space="preserve">Conector tipo cunha de alumínio para 2 AWG (estribo - Ø6,5mm) x 2 AWG (bitola da linha derivação) - Cartucho "Vermelho".</t>
  </si>
  <si>
    <t xml:space="preserve">3.11.1.19</t>
  </si>
  <si>
    <t xml:space="preserve">Cobertura para conector cunha em EPR, resistente a raios UV, recoberto com uma camada de mastic para vedação e adesivo de fechamento.</t>
  </si>
  <si>
    <t xml:space="preserve">3.11.1.20</t>
  </si>
  <si>
    <t xml:space="preserve">Conector garra de linha viva em liga de cobre próprio para acomodar fio 6 a cabo 2/0 AWG na derivação e fio 4 a cabo 1/0 AWG na linha principal.</t>
  </si>
  <si>
    <t xml:space="preserve">3.11.1.21</t>
  </si>
  <si>
    <t xml:space="preserve">Sela para cruzeta em aço SAE 1010 a 1020 laminado, zincado por imersão a quente.</t>
  </si>
  <si>
    <t xml:space="preserve">3.11.1.22</t>
  </si>
  <si>
    <t xml:space="preserve">Pára-raios de distribuição a óxidos metálicos, sem centelhador, com desligador automático e invólucro polimérico, 12 kV, 10 kA e rabicho de 60cm cabo flexível 70°C, isolação 0,6/1,0KV, 16mm2 classe 5.</t>
  </si>
  <si>
    <t xml:space="preserve">36.07.060</t>
  </si>
  <si>
    <t xml:space="preserve">3.11.1.23</t>
  </si>
  <si>
    <t xml:space="preserve">Chave fusível de distribuição, fornecida com base tipo "C" e porta-fusível de 300A, abertura sob carga para tensão nominal de 15KV com parafusos, porcas e arruelas.</t>
  </si>
  <si>
    <t xml:space="preserve">P.27.000.043657</t>
  </si>
  <si>
    <t xml:space="preserve">3.11.1.24</t>
  </si>
  <si>
    <t xml:space="preserve">Transformador trifásico de distribuição, isolação em óleo mineral, com classe de tensão de 15 kV, para instalação em poste, com potência de 112,5kVA em 60 Hz, com tensões primárias de 10,8 até 13,8 kV e tensões secundárias de 380/220 V.</t>
  </si>
  <si>
    <t xml:space="preserve">36.09.180</t>
  </si>
  <si>
    <t xml:space="preserve">3.11.1.25</t>
  </si>
  <si>
    <t xml:space="preserve">Cobertura de terminais para transformador em polietileno de alta densidade PEAD resistente a raios UV, intemperismo, abrasão e ao trilhamento elétrico.</t>
  </si>
  <si>
    <t xml:space="preserve">3.11.1.26</t>
  </si>
  <si>
    <t xml:space="preserve">Parafuso espaçador Ø16mm com 550mm de comprimento, com porca e contra porca quadradas, em aço carbono ABNT 1010 a 1020 zincado por imersão a quente.</t>
  </si>
  <si>
    <t xml:space="preserve">3.11.1.27</t>
  </si>
  <si>
    <t xml:space="preserve">Cabo de cobre coberto isolação 15KV, classe 2, com 1x1/C#16mm2, isolação XLPE 90°C antichamas na cor PT, com proteção UV e trilhamento elétrico.</t>
  </si>
  <si>
    <t xml:space="preserve">Mtrs</t>
  </si>
  <si>
    <t xml:space="preserve">3.11.1.28</t>
  </si>
  <si>
    <t xml:space="preserve">Cabo de cobre nu, com têmpera mole, formado por 7 fios de bitola #35mm2, classe 2A.</t>
  </si>
  <si>
    <t xml:space="preserve">39.04.070</t>
  </si>
  <si>
    <t xml:space="preserve">3.11.1.29</t>
  </si>
  <si>
    <t xml:space="preserve">Curva 135º em aço galvanizado a fogo, serviço pesado, com rosca BSP nas extremidades, sendo uma delas protegida e a outra com luva no Ø2" (Sem costura).</t>
  </si>
  <si>
    <t xml:space="preserve">3.11.1.30</t>
  </si>
  <si>
    <t xml:space="preserve">Curva 90º em aço galvanizado a fogo, serviço pesado, com rosca BSP nas extremidades, sendo uma delas protegida e a outra com luva no Ø2" (Sem costura).</t>
  </si>
  <si>
    <t xml:space="preserve">3.11.1.31</t>
  </si>
  <si>
    <t xml:space="preserve">Eletroduto rígido em aço galvanizado a fogo, serviço pesado, com rosca BSP nas extremidades, sendo uma delas protegida e a outra com luva no Ø2" (Sem costura).</t>
  </si>
  <si>
    <t xml:space="preserve">P.04.000.042118</t>
  </si>
  <si>
    <t xml:space="preserve">3.11.1.32</t>
  </si>
  <si>
    <t xml:space="preserve">Bucha de acabamento em alumínio silício, com rosca BSP Ø2".</t>
  </si>
  <si>
    <t xml:space="preserve">3.11.1.33</t>
  </si>
  <si>
    <t xml:space="preserve">Arruela de acabamento em alumínio silício, com rosca BSP Ø2".</t>
  </si>
  <si>
    <t xml:space="preserve">3.11.1.34</t>
  </si>
  <si>
    <t xml:space="preserve">Curva 90º em PVC resistente a raios UV e intempéries, com rosca BSP nas extremidades, sendo uma delas protegida e a outra com luva no Ø1" [Sem costura].</t>
  </si>
  <si>
    <t xml:space="preserve">3.11.1.35</t>
  </si>
  <si>
    <t xml:space="preserve">Eletroduto em PVC resistente a raios UV e intempéries, com rosca BSP nas extremidades, sendo uma delas protegida e a outra com luva no Ø1" [Sem costura].</t>
  </si>
  <si>
    <t xml:space="preserve">P.02.000.042503</t>
  </si>
  <si>
    <t xml:space="preserve">3.11.1.36</t>
  </si>
  <si>
    <t xml:space="preserve">Bucha de acabamento em alumínio silício, com rosca BSP Ø1".</t>
  </si>
  <si>
    <t xml:space="preserve">3.11.1.37</t>
  </si>
  <si>
    <t xml:space="preserve">Arruela de acabamento em alumínio silício, com rosca BSP Ø1".</t>
  </si>
  <si>
    <t xml:space="preserve">3.11.1.38</t>
  </si>
  <si>
    <t xml:space="preserve">Caixa em aço carbono nº 18 MSG (1,27mm) com porta e contra porta, protegida por duas camadas de zarcão, na cor cinza claro, com placa de madeira de 20mm, nas dimensão de 1600x1800x400mm.</t>
  </si>
  <si>
    <t xml:space="preserve">3.11.1.39</t>
  </si>
  <si>
    <t xml:space="preserve">Fita de aço inox laminada de 30x9,5x0,6mm (comp. x larg. x esp.) com fecho.</t>
  </si>
  <si>
    <t xml:space="preserve">3.11.1.40</t>
  </si>
  <si>
    <t xml:space="preserve">Cabo de cobre nu, com têmpera mole, formado por 7 fios de bitola #50mm2, classe 2A.</t>
  </si>
  <si>
    <t xml:space="preserve">39.04.080</t>
  </si>
  <si>
    <t xml:space="preserve">3.11.1.41</t>
  </si>
  <si>
    <t xml:space="preserve">Caixa de inspeção aterramento em PVC com tampa em ferro fundido reforçada, boca quadrada articulável c/ garras Ø 300mm.</t>
  </si>
  <si>
    <t xml:space="preserve">42.05.320</t>
  </si>
  <si>
    <t xml:space="preserve">3.11.1.42</t>
  </si>
  <si>
    <t xml:space="preserve">Haste para aterramento com núcleo de açoa carbono ABNT 1010 ou 1020 trefilado, recoberto com camada mínima de 0,25mm de cobre eletrolítico com Ø5/8"x3 metros.</t>
  </si>
  <si>
    <t xml:space="preserve">3.11.1.43</t>
  </si>
  <si>
    <t xml:space="preserve">Disjuntor tripolar em caixa moldada para proteção de instalações com seletividade, com sensor de sobrecorrente eletrônico, com função LSI, para corrente nominal de 250A, ajuste de 100-250A e capacidade de interrupção standard de 25KA.</t>
  </si>
  <si>
    <t xml:space="preserve">3.11.1.44</t>
  </si>
  <si>
    <t xml:space="preserve">Cabo de cobre coberto isolação 0,6/1KV, classe 2, com 1x1/C#70mm2, isolação XLPE 90°C antichamas e cobertura de PVC na cor PT.</t>
  </si>
  <si>
    <t xml:space="preserve">P.08.000.043059</t>
  </si>
  <si>
    <t xml:space="preserve">3.11.1.45</t>
  </si>
  <si>
    <t xml:space="preserve">Cabo de cobre coberto isolação 0,6/1KV, classe 2, com 1x1/C#70mm2, isolação XLPE 90°C antichamas e cobertura de PVC na cor AZ.</t>
  </si>
  <si>
    <t xml:space="preserve">3.11.1.46</t>
  </si>
  <si>
    <t xml:space="preserve">Elo fusível com tubo fusível de fibra fulcanizada e cordoalha estanhada por imersão a quente com corrente de 6A tipo K cabeça fixa.</t>
  </si>
  <si>
    <t xml:space="preserve">3.11.1.47</t>
  </si>
  <si>
    <t xml:space="preserve">Massa para calafetar com 1 kg.</t>
  </si>
  <si>
    <t xml:space="preserve">3.11.1.48</t>
  </si>
  <si>
    <t xml:space="preserve">Minidisjuntor bipolar curva "C" de 1A, com capacidade de interrupção de 10KA.</t>
  </si>
  <si>
    <t xml:space="preserve">3.11.1.49</t>
  </si>
  <si>
    <t xml:space="preserve">Transformador isolador de comando monofásico com primário em 220 / 380Vac e secundário em 127Vac, potência de 500VA e classe de isolação de 0,6KV, para frequência de 60Hz.</t>
  </si>
  <si>
    <t xml:space="preserve">3.11.1.50</t>
  </si>
  <si>
    <t xml:space="preserve">Tomada de sobrepor em trilho DIN, com 2P+T, 10A em 220Vac, padrão novo.</t>
  </si>
  <si>
    <t xml:space="preserve">40.04.450</t>
  </si>
  <si>
    <t xml:space="preserve">3.11.1.51</t>
  </si>
  <si>
    <t xml:space="preserve">Cabo de cobre flexível multipolar isolação 0,6/1KV, classe 5, com 1x2/C#2,5mm2, isolação EPR 90°C antichamas, na cor preta com veias coloridas.</t>
  </si>
  <si>
    <t xml:space="preserve">P.08.000.043201</t>
  </si>
  <si>
    <t xml:space="preserve">3.11.1.52</t>
  </si>
  <si>
    <t xml:space="preserve">Cinta para poste de seção circular Ø285mm, em aço carbono COPANT 1010 a 1020, laminado e fornecida com parafusos e porcas.</t>
  </si>
  <si>
    <t xml:space="preserve">3.11.1.53</t>
  </si>
  <si>
    <t xml:space="preserve">Armação secundária com haste para dois estribos em aço ABNT 1010 a 1020 laminado e zincado por imersão a quente.</t>
  </si>
  <si>
    <t xml:space="preserve">P.19.000.043502</t>
  </si>
  <si>
    <t xml:space="preserve">3.11.1.54</t>
  </si>
  <si>
    <t xml:space="preserve">Isolador tipo roldana de um leito em dielétrico de porcelana com ∅79mm e altura de 76mm, recoberto com esmalte liso vitrificado.</t>
  </si>
  <si>
    <t xml:space="preserve">P.19.000.043505</t>
  </si>
  <si>
    <t xml:space="preserve">3.11.1.55</t>
  </si>
  <si>
    <t xml:space="preserve">Miscelâneas para padrão de entrada (Fita isolante auto fusão, fita isolante, parafusos, porcas, arruelas, buchas, terminais etc.).</t>
  </si>
  <si>
    <t xml:space="preserve">3.11.2</t>
  </si>
  <si>
    <t xml:space="preserve">PAINEL DO CCM/CLP</t>
  </si>
  <si>
    <t xml:space="preserve">3.11.2.1</t>
  </si>
  <si>
    <t xml:space="preserve">Painel IP 55 em aço carbono com estrutura em perfil de alumínio, contendo porta, teto e fechamentos, na cor RAL 7035, com dimensões de 2200x600x800mm, com base soleira de 100mm de altura na cor RAL 9011 e placa de montagem em aço carbono na cor RAL 2000.</t>
  </si>
  <si>
    <t xml:space="preserve">3.11.2.2</t>
  </si>
  <si>
    <t xml:space="preserve">Painel IP 55 em aço carbono com estrutura em perfil de alumínio, contendo porta, teto e fechamentos, na cor RAL 7035, com dimensões de 2200x800x800mm, com base soleira de 100mm de altura na cor RAL 9011 e placa de montagem em aço carbono na cor RAL 2000.</t>
  </si>
  <si>
    <t xml:space="preserve">3.11.2.3</t>
  </si>
  <si>
    <t xml:space="preserve">Seccionadora tripolar abertura sob carga de 160A, com acionamento central e capacidade de interrupção de 50KA.</t>
  </si>
  <si>
    <t xml:space="preserve">P.27.000.043681</t>
  </si>
  <si>
    <t xml:space="preserve">3.11.2.4</t>
  </si>
  <si>
    <t xml:space="preserve">Seccionadora tripolar abertura sob carga com base porta fusível NH incorporada de 100A e capacidade de interrupção de 100KA.</t>
  </si>
  <si>
    <t xml:space="preserve">P.27.000.043668</t>
  </si>
  <si>
    <t xml:space="preserve">3.11.2.5</t>
  </si>
  <si>
    <t xml:space="preserve">Bloco de contatos laterais com 1NA+1NF e capacidade de comutação de 6A nos contatos para seccionadora tripolar de 100A.</t>
  </si>
  <si>
    <t xml:space="preserve">3.11.2.6</t>
  </si>
  <si>
    <t xml:space="preserve">Fusível retardado tipo NH de 32A.</t>
  </si>
  <si>
    <t xml:space="preserve">P.27.000.042258</t>
  </si>
  <si>
    <t xml:space="preserve">3.11.2.7</t>
  </si>
  <si>
    <t xml:space="preserve">Fusível diazed de 4A.</t>
  </si>
  <si>
    <t xml:space="preserve">P.27.000.044102</t>
  </si>
  <si>
    <t xml:space="preserve">3.11.2.8</t>
  </si>
  <si>
    <t xml:space="preserve">Fusível diazed de 6A.</t>
  </si>
  <si>
    <t xml:space="preserve">3.11.2.9</t>
  </si>
  <si>
    <t xml:space="preserve">Parafuso de ajuste de 4A para fusível diazed.</t>
  </si>
  <si>
    <t xml:space="preserve">3.11.2.10</t>
  </si>
  <si>
    <t xml:space="preserve">Parafuso de ajuste de 6A para fusível diazed.</t>
  </si>
  <si>
    <t xml:space="preserve">3.11.2.11</t>
  </si>
  <si>
    <t xml:space="preserve">Tampa para fusível diazed tamanho DII (2A-25A).</t>
  </si>
  <si>
    <t xml:space="preserve">3.11.2.12</t>
  </si>
  <si>
    <t xml:space="preserve">Base para fusível diazed tamanho DII rosca E27 (2A-25A).</t>
  </si>
  <si>
    <t xml:space="preserve">P.27.000.044001</t>
  </si>
  <si>
    <t xml:space="preserve">3.11.2.13</t>
  </si>
  <si>
    <t xml:space="preserve">Cobertura para fusível diazed tamanho DII (2A-25A).</t>
  </si>
  <si>
    <t xml:space="preserve">3.11.2.14</t>
  </si>
  <si>
    <t xml:space="preserve">Dispositivo Protetor de Surto (DPS) tetrapolar (3P+N) classe I+II, curvas 10/350µs e 8/20µs, para tensão de 220Vac, com nível de proteção de 1,5KV, com corrente de surto máximo de 25KA.</t>
  </si>
  <si>
    <t xml:space="preserve">3.11.2.15</t>
  </si>
  <si>
    <t xml:space="preserve">Dispositivo Protetor de Surto (DPS) monopolar (1P) classe II, curva 8/20µs, para tensão de 220Vac, com nível de proteção de 1,4KV, com corrente de surto máximo de 20KA.</t>
  </si>
  <si>
    <t xml:space="preserve">3.11.2.16</t>
  </si>
  <si>
    <t xml:space="preserve">Dispositivo Protetor de Surto (DPS) bipolar (1P+N) classe III, curva 8/20µs, para tensão de 220Vac, com nível de proteção de 1,4KV, com corrente de surto máximo de 3KA.</t>
  </si>
  <si>
    <t xml:space="preserve">3.11.2.17</t>
  </si>
  <si>
    <t xml:space="preserve">Dispositivo Protetor de Surto (DPS) monopolar (1P) classe III, curva 8/20µs, para tensão de 24Vcc, com nível de proteção de 28V, com corrente de surto máximo de 1KA.</t>
  </si>
  <si>
    <t xml:space="preserve">3.11.2.18</t>
  </si>
  <si>
    <t xml:space="preserve">Minidisjuntor monopolar com interruptor diferencial residual classe "AC" de 10A, com capacidade de interrupção de 6KA e sensibilidade de 300mA.</t>
  </si>
  <si>
    <t xml:space="preserve">3.11.2.19</t>
  </si>
  <si>
    <t xml:space="preserve">Bloco diferencial residual para minidisjuntor tripolar classe "AC" de 25A, com capacidade de interrupção de 6KA e sensibilidade de 300mA.</t>
  </si>
  <si>
    <t xml:space="preserve">3.11.2.20</t>
  </si>
  <si>
    <t xml:space="preserve">Minidisjuntor tripolar curva "C" de 50A, com capacidade de interrupção de 6KA.</t>
  </si>
  <si>
    <t xml:space="preserve">P.26.000.044636</t>
  </si>
  <si>
    <t xml:space="preserve">3.11.2.21</t>
  </si>
  <si>
    <t xml:space="preserve">Minidisjuntor tripolar curva "C" de 32A, com capacidade de interrupção de 6KA.</t>
  </si>
  <si>
    <t xml:space="preserve">P.26.000.044635</t>
  </si>
  <si>
    <t xml:space="preserve">3.11.2.22</t>
  </si>
  <si>
    <t xml:space="preserve">Minidisjuntor tripolar curva "C" de 16A, com capacidade de interrupção de 6KA.</t>
  </si>
  <si>
    <t xml:space="preserve">3.11.2.23</t>
  </si>
  <si>
    <t xml:space="preserve">Minidisjuntor bipolar curva "C" de 16A, com capacidade de interrupção de 6KA.</t>
  </si>
  <si>
    <t xml:space="preserve">P.26.000.044631</t>
  </si>
  <si>
    <t xml:space="preserve">3.11.2.24</t>
  </si>
  <si>
    <t xml:space="preserve">Minidisjuntor bipolar curva "C" de 6A, com capacidade de interrupção de 6KA.</t>
  </si>
  <si>
    <t xml:space="preserve">3.11.2.25</t>
  </si>
  <si>
    <t xml:space="preserve">Minidisjuntor bipolar curva "C" de 4A, com capacidade de interrupção de 6KA.</t>
  </si>
  <si>
    <t xml:space="preserve">3.11.2.26</t>
  </si>
  <si>
    <t xml:space="preserve">Minidisjuntor monopolar curva "C" de 16A, com capacidade de interrupção de 6KA.</t>
  </si>
  <si>
    <t xml:space="preserve">P.26.000.044639</t>
  </si>
  <si>
    <t xml:space="preserve">3.11.2.27</t>
  </si>
  <si>
    <t xml:space="preserve">Minidisjuntor monopolar curva "C" de 6A, com capacidade de interrupção de 6KA.</t>
  </si>
  <si>
    <t xml:space="preserve">3.11.2.28</t>
  </si>
  <si>
    <t xml:space="preserve">Minidisjuntor monopolar curva "C" de 2A, com capacidade de interrupção de 6KA.</t>
  </si>
  <si>
    <t xml:space="preserve">3.11.2.29</t>
  </si>
  <si>
    <t xml:space="preserve">Medidor de multigrandezas com alimentação de 220Vac e comunicação serial (Modbus).</t>
  </si>
  <si>
    <t xml:space="preserve">3.11.2.30</t>
  </si>
  <si>
    <t xml:space="preserve">Transformador de corrente relação de 200/5A tipo janela, com classe de exatidão de 0,6% em carga nominal de 5VA, fabricado em termoplástico com alta resistência mecânica e térmica com tensão de serviço de 0,6KV.</t>
  </si>
  <si>
    <t xml:space="preserve">P.12.000.041016</t>
  </si>
  <si>
    <t xml:space="preserve">3.11.2.31</t>
  </si>
  <si>
    <t xml:space="preserve">Transformador de potencial bifásico com primário em 380Vac e secundário em 115Vac com classe de exatidão de 0,6P25 e 1,2P75, com isolação de 0,6KV para frequência de 60Hz e 400VA.</t>
  </si>
  <si>
    <t xml:space="preserve">3.11.2.32</t>
  </si>
  <si>
    <t xml:space="preserve">Transformador isolador de comando monofásico com primário em 220 / 380 / 440Vac e secundário em 220 / 127Vac, potência de 1500VA e classe de isolação de 0,6KV, para frequência de 60Hz.</t>
  </si>
  <si>
    <t xml:space="preserve">3.11.2.33</t>
  </si>
  <si>
    <t xml:space="preserve">Transformador trifásico com primário em 380Vac e secundário em 220 / 127Vac, potência de 15kVA e classe de isolação de 0,6KV, para frequência de 60Hz.</t>
  </si>
  <si>
    <t xml:space="preserve">3.11.2.34</t>
  </si>
  <si>
    <t xml:space="preserve">Disjuntor tripolar em caixa moldada para proteção de instalações com seletividade, com sensor magnético eletrônico, para corrente nominal de 150A e capacidade de interrupção standard de 20KA.</t>
  </si>
  <si>
    <t xml:space="preserve">3.11.2.35</t>
  </si>
  <si>
    <t xml:space="preserve">Disjuntor tripolar em caixa moldada para proteção de instalações com seletividade, para corrente nominal de 16A e capacidade de interrupção standard de 25KA, equipado com trip termomagnético de 15A - Ajustável de 11,2-16A.</t>
  </si>
  <si>
    <t xml:space="preserve">3.11.2.36</t>
  </si>
  <si>
    <t xml:space="preserve">Disjuntor tripolar em caixa moldada para proteção de instalações com seletividade, com sensor de sobrecorrente eletrônico, com função LSI, para corrente nominal de 40A, ajuste de 16-40A e capacidade de interrupção standard de 25KA.</t>
  </si>
  <si>
    <t xml:space="preserve">3.11.2.37</t>
  </si>
  <si>
    <t xml:space="preserve">Bloco de contatos interno com 1NA+1NF e capacidade de comutação de 3A nos contatos para disjuntor tipo caixa moldada.</t>
  </si>
  <si>
    <t xml:space="preserve">3.11.2.38</t>
  </si>
  <si>
    <t xml:space="preserve">Contator tripolar para capacitor de 15KVAr em 380Vac, com bobina em 24Vcc, fornecido com contato auxiliar 3NA+1NF.</t>
  </si>
  <si>
    <t xml:space="preserve">3.11.2.39</t>
  </si>
  <si>
    <t xml:space="preserve">Contator tripolar para corrente de 18A, com bobina em 220Vac e contato auxiliar 1NA+1NF.</t>
  </si>
  <si>
    <t xml:space="preserve">3.11.2.40</t>
  </si>
  <si>
    <t xml:space="preserve">Contator auxiliar bobina 24Vcc com 2NA+2NF e capacidade de comutação de 3A nos contatos.</t>
  </si>
  <si>
    <t xml:space="preserve">3.11.2.41</t>
  </si>
  <si>
    <t xml:space="preserve">Contator auxiliar bobina 24Vcc com 3NA+1NF e capacidade de comutação de 3A nos contatos.</t>
  </si>
  <si>
    <t xml:space="preserve">3.11.2.42</t>
  </si>
  <si>
    <t xml:space="preserve">Contator auxiliar bobina 220Vac com 3NA+1NF e capacidade de comutação de 3A nos contatos.</t>
  </si>
  <si>
    <t xml:space="preserve">3.11.2.43</t>
  </si>
  <si>
    <t xml:space="preserve">Bloco de contatos frontal com 2NA+2NF e capacidade de comutação para 3A nos contatos para contatores auxiliares.</t>
  </si>
  <si>
    <t xml:space="preserve">3.11.2.44</t>
  </si>
  <si>
    <t xml:space="preserve">Matriz de diodos para teste de leds com 22 elementos.</t>
  </si>
  <si>
    <t xml:space="preserve">3.11.2.45</t>
  </si>
  <si>
    <t xml:space="preserve">Bloco de aferição para 2 TP´s e 3 TC´s.</t>
  </si>
  <si>
    <t xml:space="preserve">3.11.2.46</t>
  </si>
  <si>
    <t xml:space="preserve">Banco de capacitor trifásico à seco de 15KVAr em 380Vac.</t>
  </si>
  <si>
    <t xml:space="preserve">3.11.2.47</t>
  </si>
  <si>
    <t xml:space="preserve">Inversor de frequência de 75CV (55KW) para tensão de 380Vac na parte de potência e tensão de 24Vcc na parte de comando, fornecida com entradas e saídas digitais e analógicas configuráveis, com placa de comunicação modbus e com kit para montagem da IHM em porta de painel.</t>
  </si>
  <si>
    <t xml:space="preserve">3.11.2.48</t>
  </si>
  <si>
    <t xml:space="preserve">Relé de proteção para bomba submersível, com alimentação em 24Vcc.</t>
  </si>
  <si>
    <t xml:space="preserve">3.11.2.49</t>
  </si>
  <si>
    <t xml:space="preserve">Borne comum para conexões de cabos com bitolas de 0,5-6,0mm2.</t>
  </si>
  <si>
    <t xml:space="preserve">3.11.2.50</t>
  </si>
  <si>
    <t xml:space="preserve">Borne terra para conexões de cabos com bitolas de 0,5-6,0mm2.</t>
  </si>
  <si>
    <t xml:space="preserve">3.11.2.51</t>
  </si>
  <si>
    <t xml:space="preserve">Borne comum para conexões de cabos com bitolas de 0,5-4,0mm2.</t>
  </si>
  <si>
    <t xml:space="preserve">3.11.2.52</t>
  </si>
  <si>
    <t xml:space="preserve">Borne terra para conexões de cabos com bitolas de 0,5-4,0mm2.</t>
  </si>
  <si>
    <t xml:space="preserve">3.11.2.53</t>
  </si>
  <si>
    <t xml:space="preserve">Porta identificador para borneiras.</t>
  </si>
  <si>
    <t xml:space="preserve">3.11.2.54</t>
  </si>
  <si>
    <t xml:space="preserve">Poste de terminação para borneiras.</t>
  </si>
  <si>
    <t xml:space="preserve">3.11.2.55</t>
  </si>
  <si>
    <t xml:space="preserve">Termostato ajuste de 0-60C com contato 1NF, para controle de aquecimento.</t>
  </si>
  <si>
    <t xml:space="preserve">3.11.2.56</t>
  </si>
  <si>
    <t xml:space="preserve">Resistência de aquecimento com potência de 100W, com alimentação em 127/220Vac e proteção contra contato acidental.</t>
  </si>
  <si>
    <t xml:space="preserve">3.11.2.57</t>
  </si>
  <si>
    <t xml:space="preserve">Conjunto de iluminação, com alimentação em 220Vac, para lâmpada fluorescente compacta de 23W e com proteção mecânica.</t>
  </si>
  <si>
    <t xml:space="preserve">3.11.2.58</t>
  </si>
  <si>
    <t xml:space="preserve">Conjunto de ventilação nas dimensões de 250x250mm, com alimentação em 220Vac e vazão de ar de 265m3/h com filtro.</t>
  </si>
  <si>
    <t xml:space="preserve">3.11.2.59</t>
  </si>
  <si>
    <t xml:space="preserve">Conjunto de grelha e filtro nas dimensões de 250x250mm, para ventilação.</t>
  </si>
  <si>
    <t xml:space="preserve">3.11.2.60</t>
  </si>
  <si>
    <t xml:space="preserve">Chave fim de curso com 1NA+2NF.</t>
  </si>
  <si>
    <t xml:space="preserve">3.11.2.61</t>
  </si>
  <si>
    <t xml:space="preserve">Botão de emergência em termoplástico com Ø22mm, com mecanismo de retenção, sendo necessário girar para destravar, com contato 1NF e cor "VM".</t>
  </si>
  <si>
    <t xml:space="preserve">3.11.2.62</t>
  </si>
  <si>
    <t xml:space="preserve">Botão de comando em termoplástico com Ø22mm, pulsador, com tecla faceada, com contato 1NA e cor "PT".</t>
  </si>
  <si>
    <t xml:space="preserve">3.11.2.63</t>
  </si>
  <si>
    <t xml:space="preserve">Botão de comando em termoplástico com Ø22mm, pulsador, com tecla faceada, com contato 1NA e cor "VD".</t>
  </si>
  <si>
    <t xml:space="preserve">3.11.2.64</t>
  </si>
  <si>
    <t xml:space="preserve">Botão de comando em termoplástico com Ø22mm, pulsador, com tecla faceada, com contato 1NF e cor "VM".</t>
  </si>
  <si>
    <t xml:space="preserve">3.11.2.65</t>
  </si>
  <si>
    <t xml:space="preserve">Seletora 3 posições com retenção em termoplástico com Ø22mm, com contatos 1NA+1NA, com ângulo de operação 2x50 e cor "PT".</t>
  </si>
  <si>
    <t xml:space="preserve">3.11.2.66</t>
  </si>
  <si>
    <t xml:space="preserve">Sinaleiro em termoplástico com Ø22mm, lente lisa, com LED integrado, na tensão de 24Vcc e cor "VD".</t>
  </si>
  <si>
    <t xml:space="preserve">3.11.2.67</t>
  </si>
  <si>
    <t xml:space="preserve">Sinaleiro em termoplástico com Ø22mm, lente lisa, com LED integrado, na tensão de 24Vcc e cor "VM".</t>
  </si>
  <si>
    <t xml:space="preserve">3.11.2.68</t>
  </si>
  <si>
    <t xml:space="preserve">Sinaleiro em termoplástico com Ø22mm, lente lisa, com LED integrado, na tensão de 24Vcc e cor "AM".</t>
  </si>
  <si>
    <t xml:space="preserve">3.11.2.69</t>
  </si>
  <si>
    <t xml:space="preserve">Fonte de alimentação chaveada entrada 110Vca/220Vca - saída 24Vcc, com 5A.</t>
  </si>
  <si>
    <t xml:space="preserve">3.11.2.70</t>
  </si>
  <si>
    <t xml:space="preserve">Relé programador horário, alimentação 220Vac, com duas saídas SPDT de 8A em 250Vac, com display e leds para indicação.</t>
  </si>
  <si>
    <t xml:space="preserve">3.11.2.71</t>
  </si>
  <si>
    <t xml:space="preserve">Miscelâneas para painel CCM.</t>
  </si>
  <si>
    <t xml:space="preserve">Cj</t>
  </si>
  <si>
    <t xml:space="preserve">3.11.2.72</t>
  </si>
  <si>
    <t xml:space="preserve">Mão de obra para montagem elétrica do painel CCM.</t>
  </si>
  <si>
    <t xml:space="preserve">Vb</t>
  </si>
  <si>
    <t xml:space="preserve">3.11.3</t>
  </si>
  <si>
    <t xml:space="preserve">CABOS DE INTERLIGAÇÃO</t>
  </si>
  <si>
    <t xml:space="preserve">3.11.3.1</t>
  </si>
  <si>
    <t xml:space="preserve">Cabo de força flexível unipolar isolação 0,6/1KV, classe 5, com 1x1/C#95mm2, isolação EPR 90°C antichamas, na cor PT.</t>
  </si>
  <si>
    <t xml:space="preserve">P.08.000.043060</t>
  </si>
  <si>
    <t xml:space="preserve">3.11.3.2</t>
  </si>
  <si>
    <t xml:space="preserve">Cabo de força flexível unipolar isolação 0,6/1KV, classe 5, com 1x1/C#95mm2, isolação EPR 90°C antichamas, na cor AZ.</t>
  </si>
  <si>
    <t xml:space="preserve">3.11.3.3</t>
  </si>
  <si>
    <t xml:space="preserve">Cabo de força flexível unipolar isolação 0,6/1KV, classe 5, com 1x1/C#50mm2, isolação EPR 90°C antichamas, na cor VD.</t>
  </si>
  <si>
    <t xml:space="preserve">P.08.000.043058</t>
  </si>
  <si>
    <t xml:space="preserve">3.11.3.4</t>
  </si>
  <si>
    <t xml:space="preserve">Cabo de força flexível unipolar isolação 0,6/1KV, classe 5, com 1x1/C#70mm2, isolação EPR 90°C antichamas, na cor PT.</t>
  </si>
  <si>
    <t xml:space="preserve">3.11.3.5</t>
  </si>
  <si>
    <t xml:space="preserve">Cabo de força flexível unipolar isolação 0,6/1KV, classe 5, com 1x1/C#35mm2, isolação EPR 90°C antichamas, na cor VD.</t>
  </si>
  <si>
    <t xml:space="preserve">P.08.000.043057</t>
  </si>
  <si>
    <t xml:space="preserve">3.11.3.6</t>
  </si>
  <si>
    <t xml:space="preserve">Cabo de força flexível multipolar isolação 0,6/1KV, classe 5, com 1x4/C#6,0mm2, isolação EPR 90°C antichamas, na cor preta com veias coloridas.</t>
  </si>
  <si>
    <t xml:space="preserve">3.11.3.7</t>
  </si>
  <si>
    <t xml:space="preserve">Cabo de força flexível multipolar isolação 0,6/1KV, classe 5, com 1x4/C#4,0mm2, isolação EPR 90°C antichamas, na cor preta com veias coloridas.</t>
  </si>
  <si>
    <t xml:space="preserve">3.11.3.8</t>
  </si>
  <si>
    <t xml:space="preserve">Cabo de força flexível multipolar isolação 0,6/1KV, classe 5, com 1x4/C#2,5mm2, isolação EPR 90°C antichamas, na cor preta com veias coloridas.</t>
  </si>
  <si>
    <t xml:space="preserve">3.11.3.9</t>
  </si>
  <si>
    <t xml:space="preserve">Cabo de força flexível multipolar isolação 0,6/1KV, classe 5, com 1x3/C#2,5mm2, isolação EPR 90°C antichamas, na cor preta com veias coloridas.</t>
  </si>
  <si>
    <t xml:space="preserve">3.11.3.10</t>
  </si>
  <si>
    <t xml:space="preserve">Cabo de controle flexível multipolar isolação 750V, classe 5, com 1x5/C#1,5mm2, isolação PVC antichamas, classe térmica 70°C, na cor preta com veias numeradas. </t>
  </si>
  <si>
    <t xml:space="preserve">3.11.3.11</t>
  </si>
  <si>
    <t xml:space="preserve">Cabo de controle flexível multipolar isolação 750V, classe 5, com 1x3/C#1,5mm2, isolação PVC antichamas, classe térmica 70°C, na cor preta com veias numeradas. </t>
  </si>
  <si>
    <t xml:space="preserve">3.11.3.12</t>
  </si>
  <si>
    <t xml:space="preserve">Cabo de controle flexível multipolar isolação 750V, classe 5, com 1x3/C#1,0mm2, isolação PVC antichamas, classe térmica 70°C, na cor preta com veias numeradas. </t>
  </si>
  <si>
    <t xml:space="preserve">3.11.3.13</t>
  </si>
  <si>
    <t xml:space="preserve">Cabo singelo flexível, isolação 750V, bitola #2,5mm2, com isolação em PVC antichamas, na cor PT.</t>
  </si>
  <si>
    <t xml:space="preserve">3.11.3.14</t>
  </si>
  <si>
    <t xml:space="preserve">Cabo singelo flexível, isolação 750V, bitola #2,5mm2, com isolação em PVC antichamas, na cor AZ.</t>
  </si>
  <si>
    <t xml:space="preserve">3.11.3.15</t>
  </si>
  <si>
    <t xml:space="preserve">Cabo singelo flexível, isolação 750V, bitola #2,5mm2, com isolação em PVC antichamas, na cor BR.</t>
  </si>
  <si>
    <t xml:space="preserve">3.11.3.16</t>
  </si>
  <si>
    <t xml:space="preserve">Cabo singelo flexível, isolação 750V, bitola #2,5mm2, com isolação em PVC antichamas, na cor VD/AM.</t>
  </si>
  <si>
    <t xml:space="preserve">3.11.3.17</t>
  </si>
  <si>
    <t xml:space="preserve">Miscelâneas para cabos de interligação.</t>
  </si>
  <si>
    <t xml:space="preserve">3.11.4</t>
  </si>
  <si>
    <t xml:space="preserve">DISTRIBUIÇÃO DE ENERGIA / COMANDO / INSTRUMENTAÇÃO EXTERNA</t>
  </si>
  <si>
    <t xml:space="preserve">3.11.4.1</t>
  </si>
  <si>
    <t xml:space="preserve">Caixa de passagem tipo 5, em alvenaria c/ fundo de brita nas dimensões 400 x 400 x Variável mm.</t>
  </si>
  <si>
    <t xml:space="preserve">3.11.4.2</t>
  </si>
  <si>
    <t xml:space="preserve">Duto corrugado flexível em PEAD (polietileno de alta densidade), fornecido com arame guia e fita de aviso Ø4".</t>
  </si>
  <si>
    <t xml:space="preserve">P.03.000.042624</t>
  </si>
  <si>
    <t xml:space="preserve">3.11.4.3</t>
  </si>
  <si>
    <t xml:space="preserve">Duto corrugado flexível em PEAD (polietileno de alta densidade), fornecido com arame guia e fita de aviso Ø2".</t>
  </si>
  <si>
    <t xml:space="preserve">P.03.000.042622</t>
  </si>
  <si>
    <t xml:space="preserve">3.11.4.4</t>
  </si>
  <si>
    <t xml:space="preserve">3.11.4.5</t>
  </si>
  <si>
    <t xml:space="preserve">Miscelâneas para distribuição de energia, comando e instrumentação externa.</t>
  </si>
  <si>
    <t xml:space="preserve">3.11.5</t>
  </si>
  <si>
    <t xml:space="preserve">DISTRIBUIÇÃO DE ILUMINAÇÃO EXTERNA</t>
  </si>
  <si>
    <t xml:space="preserve">3.11.5.1</t>
  </si>
  <si>
    <t xml:space="preserve">3.11.5.2</t>
  </si>
  <si>
    <t xml:space="preserve">3.11.5.3</t>
  </si>
  <si>
    <t xml:space="preserve">Poste telecônico reto em aço galvanizado a fogo, com altura de 7 metros, com base para fixação e chumbadores.</t>
  </si>
  <si>
    <t xml:space="preserve">P.04.000.091362</t>
  </si>
  <si>
    <t xml:space="preserve">3.11.5.4</t>
  </si>
  <si>
    <t xml:space="preserve">Suporte simples para uma luminária tipo pública instalada em poste telecônico reto.</t>
  </si>
  <si>
    <t xml:space="preserve">P.15.000.046030</t>
  </si>
  <si>
    <t xml:space="preserve">3.11.5.5</t>
  </si>
  <si>
    <t xml:space="preserve">Luminária hermética para iluminação pública, em aluminio silício, com globo de vidro de alta resistência, com soquete E40 protegido, com alojamento para reator, ignitor e capacitor, para 1 lâmpada de vapor de sódio de 150W.</t>
  </si>
  <si>
    <t xml:space="preserve">P.15.000.092173</t>
  </si>
  <si>
    <t xml:space="preserve">3.11.5.6</t>
  </si>
  <si>
    <t xml:space="preserve">Lâmpada de vapor de sódio de 150W em 220Vac para soquete E40.</t>
  </si>
  <si>
    <t xml:space="preserve">P.14.000.046503</t>
  </si>
  <si>
    <t xml:space="preserve">3.11.5.7</t>
  </si>
  <si>
    <t xml:space="preserve">Reator AFP bivolt, com ignitor bivolt e capacitor para 01 lâmpada de vapor de sódio de 150W.</t>
  </si>
  <si>
    <t xml:space="preserve">P.28.000.049715</t>
  </si>
  <si>
    <t xml:space="preserve">3.11.5.8</t>
  </si>
  <si>
    <t xml:space="preserve">3.11.5.9</t>
  </si>
  <si>
    <t xml:space="preserve">3.11.5.10</t>
  </si>
  <si>
    <t xml:space="preserve">Terminal aéreo em aço inox com 600mm e fixação vertical de Ø3/8" (SPDA).</t>
  </si>
  <si>
    <t xml:space="preserve">P.19.000.044308</t>
  </si>
  <si>
    <t xml:space="preserve">3.11.5.11</t>
  </si>
  <si>
    <t xml:space="preserve">Cabo de cobre nú, com têmpera meio dura, formado por 7 fios e bitola de #16mm2, classe 2A.</t>
  </si>
  <si>
    <t xml:space="preserve">39.04.050</t>
  </si>
  <si>
    <t xml:space="preserve">3.11.5.12</t>
  </si>
  <si>
    <t xml:space="preserve">3.11.5.13</t>
  </si>
  <si>
    <t xml:space="preserve">Miscelâneas para distribuição de iluminação externa.</t>
  </si>
  <si>
    <t xml:space="preserve">3.11.6</t>
  </si>
  <si>
    <t xml:space="preserve">DISTRIBUIÇÃO DE ILUMINAÇÃO CASA DE PAINEIS</t>
  </si>
  <si>
    <t xml:space="preserve">3.11.6.1</t>
  </si>
  <si>
    <t xml:space="preserve">Eletroduto rígido em PVC com 3 mts de comprimento contendo rosca BSP nas extremidades, sendo uma delas protegida e a outra com luva no Ø2" (Sem costura).</t>
  </si>
  <si>
    <t xml:space="preserve">P.02.000.042506</t>
  </si>
  <si>
    <t xml:space="preserve">3.11.6.2</t>
  </si>
  <si>
    <t xml:space="preserve">Condulete retângular em alumínio com tampa aparafusada e rosca BSP nas conexôes, sendo tipo "LL" com Ø2".</t>
  </si>
  <si>
    <t xml:space="preserve">3.11.6.3</t>
  </si>
  <si>
    <t xml:space="preserve">Condulete retângular em alumínio com tampa aparafusada e rosca BSP nas conexôes, sendo tipo "LR" com Ø2".</t>
  </si>
  <si>
    <t xml:space="preserve">3.11.6.4</t>
  </si>
  <si>
    <t xml:space="preserve">Condulete retângular em alumínio com tampa aparafusada e rosca BSP nas conexôes, sendo tipo "T" com Ø2".</t>
  </si>
  <si>
    <t xml:space="preserve">3.11.6.5</t>
  </si>
  <si>
    <t xml:space="preserve">Condulete retângular em alumínio com tampa aparafusada e rosca BSP nas conexôes, sendo tipo "C" com Ø2".</t>
  </si>
  <si>
    <t xml:space="preserve">3.11.6.6</t>
  </si>
  <si>
    <t xml:space="preserve">Condulete retângular em alumínio com tampa aparafusada e rosca BSP nas conexôes, sendo tipo "E" com Ø2".</t>
  </si>
  <si>
    <t xml:space="preserve">3.11.6.7</t>
  </si>
  <si>
    <t xml:space="preserve">Bucha de redução c/ rosca BSP de Ø2"x1"</t>
  </si>
  <si>
    <t xml:space="preserve">3.11.6.8</t>
  </si>
  <si>
    <t xml:space="preserve">Tampa para condulete retângular em alumínio com Ø2" fornecida montada com 1 interruptor duplo para 10A em 220Vac.</t>
  </si>
  <si>
    <t xml:space="preserve">3.11.6.9</t>
  </si>
  <si>
    <t xml:space="preserve">Tampa para condulete retângular em alumínio com Ø2" fornecida montada com 2 tomadas (padrão novo) 2P+T - 15A, 220Vac.</t>
  </si>
  <si>
    <t xml:space="preserve">3.11.6.10</t>
  </si>
  <si>
    <t xml:space="preserve">Eletroduto rígido em PVC com 3 mts de comprimento contendo rosca BSP nas extremidades, sendo uma delas protegida e a outra com luva no Ø1" (Sem costura).</t>
  </si>
  <si>
    <t xml:space="preserve">3.11.6.11</t>
  </si>
  <si>
    <t xml:space="preserve">Condulete retângular em alumínio com tampa aparafusada e rosca BSP nas conexôes, sendo tipo "LL" com Ø1".</t>
  </si>
  <si>
    <t xml:space="preserve">3.11.6.12</t>
  </si>
  <si>
    <t xml:space="preserve">Condulete retângular em alumínio com tampa aparafusada e rosca BSP nas conexôes, sendo tipo "LR" com Ø1".</t>
  </si>
  <si>
    <t xml:space="preserve">3.11.6.13</t>
  </si>
  <si>
    <t xml:space="preserve">Condulete retângular em alumínio com tampa aparafusada e rosca BSP nas conexôes, sendo tipo "C" com Ø1".</t>
  </si>
  <si>
    <t xml:space="preserve">3.11.6.14</t>
  </si>
  <si>
    <t xml:space="preserve">Prensa cabo em nylon na cor cinza com rosca BSP Ø1" e IP-68.</t>
  </si>
  <si>
    <t xml:space="preserve">3.11.6.15</t>
  </si>
  <si>
    <t xml:space="preserve">Tampa para condulete retângular em alumínio com Ø1" fornecida montada com 1 tomada (padrão novo) 2P+T - 15A, 220Vac.</t>
  </si>
  <si>
    <t xml:space="preserve">3.11.6.16</t>
  </si>
  <si>
    <t xml:space="preserve">Eletroduto rígido em PVC com 3 mts de comprimento contendo rosca BSP nas extremidades, sendo uma delas protegida e a outra com luva no Ø3/4" (Sem costura).</t>
  </si>
  <si>
    <t xml:space="preserve">P.02.000.042502</t>
  </si>
  <si>
    <t xml:space="preserve">3.11.6.17</t>
  </si>
  <si>
    <t xml:space="preserve">Condulete retângular em alumínio com tampa aparafusada e rosca BSP nas conexôes, sendo tipo "LL" com Ø3/4".</t>
  </si>
  <si>
    <t xml:space="preserve">3.11.6.18</t>
  </si>
  <si>
    <t xml:space="preserve">Condulete retângular em alumínio com tampa aparafusada e rosca BSP nas conexôes, sendo tipo "LR" com Ø3/4".</t>
  </si>
  <si>
    <t xml:space="preserve">3.11.6.19</t>
  </si>
  <si>
    <t xml:space="preserve">Prensa cabo em nylon na cor cinza com rosca BSP Ø3/4" e IP-68.</t>
  </si>
  <si>
    <t xml:space="preserve">3.11.6.20</t>
  </si>
  <si>
    <t xml:space="preserve">Plug macho para tomada com 2P+T de 10A em 250Vac, padrão novo.</t>
  </si>
  <si>
    <t xml:space="preserve">3.11.6.21</t>
  </si>
  <si>
    <t xml:space="preserve">Gancho curto para luminária, galvanizado à fogo, com chapa #14 (2,00mm) [Instalação em perfilado 38x38mm].</t>
  </si>
  <si>
    <t xml:space="preserve">3.11.6.22</t>
  </si>
  <si>
    <t xml:space="preserve">Luminária de sobrepor em teto, corpo e aletas confeccionadas em chapa de aço tratado e pintado, com refletor em chapa de alumínio anodizado, alojamento para reator com tampa de fácil acesso, para 2 lâmpadas fluorescente de 36W.</t>
  </si>
  <si>
    <t xml:space="preserve">P.15.000.046064</t>
  </si>
  <si>
    <t xml:space="preserve">3.11.6.23</t>
  </si>
  <si>
    <t xml:space="preserve">Lâmpada fluorescente tubular de 36W para ligação à reator AFP. </t>
  </si>
  <si>
    <t xml:space="preserve">41.07.070</t>
  </si>
  <si>
    <t xml:space="preserve">3.11.6.24</t>
  </si>
  <si>
    <t xml:space="preserve">Reator AFP bivolt, para 02 lâmpadas fluorescentes tubulares de 36W.</t>
  </si>
  <si>
    <t xml:space="preserve">P.28.000.049743</t>
  </si>
  <si>
    <t xml:space="preserve">3.11.6.25</t>
  </si>
  <si>
    <t xml:space="preserve">Miscelâneas para distribuição Casa de Painéis.</t>
  </si>
  <si>
    <t xml:space="preserve">3.11.7</t>
  </si>
  <si>
    <t xml:space="preserve">DISTRIBUIÇÃO DE ATERRAMENTO EXTERNO</t>
  </si>
  <si>
    <t xml:space="preserve">3.11.7.1</t>
  </si>
  <si>
    <t xml:space="preserve">Haste para aterramento tipo copperweld de alta camada com Ø5/8"x3 metros.</t>
  </si>
  <si>
    <t xml:space="preserve">3.11.7.2</t>
  </si>
  <si>
    <t xml:space="preserve">Cabo de cobre nú, com têmpera meio dura, formado por 7 fios e bitola de #50mm2, classe 2A.</t>
  </si>
  <si>
    <t xml:space="preserve">3.11.7.3</t>
  </si>
  <si>
    <t xml:space="preserve">Cabo de cobre nú, com têmpera meio dura, formado por 7 fios e bitola de #35mm2, classe 2A.</t>
  </si>
  <si>
    <t xml:space="preserve">3.11.7.4</t>
  </si>
  <si>
    <t xml:space="preserve">Miscelâneas para distribuição de aterramento externo.</t>
  </si>
  <si>
    <t xml:space="preserve">3.11.8</t>
  </si>
  <si>
    <t xml:space="preserve">DISTRIBUIÇÃO DE ALARME</t>
  </si>
  <si>
    <t xml:space="preserve">3.11.8.1</t>
  </si>
  <si>
    <t xml:space="preserve">3.11.8.2</t>
  </si>
  <si>
    <t xml:space="preserve">3.11.8.3</t>
  </si>
  <si>
    <t xml:space="preserve">Central de alarmes patrimonial alim. 127-220Vac, fornecida com teclado, display alfanumérico, 2 saídas aux. à relé e com 8 sensores de campo, fiação e suportes dos sensores conforme projeto elétrico e especificação técnica.</t>
  </si>
  <si>
    <t xml:space="preserve">3.11.8.4</t>
  </si>
  <si>
    <t xml:space="preserve">Eletroduto tipo pesado em aço galvanizado a fogo com 3 mts de comprimento contendo rosca BSP nas extremidades, sendo uma delas protegida e a outra com luva no Ø2" (Sem costura).</t>
  </si>
  <si>
    <t xml:space="preserve">3.11.8.5</t>
  </si>
  <si>
    <t xml:space="preserve">Tampão cap galvanizado a fogo para eletroduto de Ø2" rosca BSP.</t>
  </si>
  <si>
    <t xml:space="preserve">3.11.8.6</t>
  </si>
  <si>
    <t xml:space="preserve">3.11.8.7</t>
  </si>
  <si>
    <t xml:space="preserve">Miscelâneas para distribuição de alarme.</t>
  </si>
  <si>
    <t xml:space="preserve">3.11.9</t>
  </si>
  <si>
    <t xml:space="preserve">DISTRIBUIÇÃO EEEB</t>
  </si>
  <si>
    <t xml:space="preserve">3.11.9.1</t>
  </si>
  <si>
    <t xml:space="preserve">Leito de 200x100x3000mm, galvanizado à fogo, com chapa #14 (2,00mm) [Serviço pesado].</t>
  </si>
  <si>
    <t xml:space="preserve">3.11.9.2</t>
  </si>
  <si>
    <t xml:space="preserve">3.11.9.3</t>
  </si>
  <si>
    <t xml:space="preserve">3.11.9.4</t>
  </si>
  <si>
    <t xml:space="preserve">3.11.9.5</t>
  </si>
  <si>
    <t xml:space="preserve">3.11.9.6</t>
  </si>
  <si>
    <t xml:space="preserve">Conexão II (emenda duto corrugados com duto liso de mesma bitola) para duto corrugado flexível em PEAD (polietileno de alta densidade) Ø2".</t>
  </si>
  <si>
    <t xml:space="preserve">3.11.9.7</t>
  </si>
  <si>
    <t xml:space="preserve">3.11.9.8</t>
  </si>
  <si>
    <t xml:space="preserve">3.11.9.9</t>
  </si>
  <si>
    <t xml:space="preserve">Suporte de inox para cabos.</t>
  </si>
  <si>
    <t xml:space="preserve">3.11.9.10</t>
  </si>
  <si>
    <t xml:space="preserve">Miscelâneas para distribuição EEEB.</t>
  </si>
  <si>
    <t xml:space="preserve">3.11.10</t>
  </si>
  <si>
    <t xml:space="preserve">INSTRUMENTOS</t>
  </si>
  <si>
    <t xml:space="preserve">3.11.10.1</t>
  </si>
  <si>
    <t xml:space="preserve">Chave de nível tipo bóia pêra diferencial, com 1 contato reversível 1NA/NF, fornecida com cabo de 15 mts, sendo 1x3C/#1,5mm2, com isolação 0,45/0,75KV, isolação PVC antichamas classe térmica 90°C colorido.</t>
  </si>
  <si>
    <t xml:space="preserve">3.11.10.2</t>
  </si>
  <si>
    <t xml:space="preserve">Transmissor de vazão à 4 fios, tensão de 220Vac com visor alfa numérico, para montagem em caixa, com saída 4-20mA, fornecido com sensor eletromagnético de vazão IP 67 em aço inox para tubulação flangeada DN250, montado com cabos de bobina e eletrodo no tamanho de 20 mtrs.</t>
  </si>
  <si>
    <t xml:space="preserve">3.11.10.3</t>
  </si>
  <si>
    <t xml:space="preserve">Miscelâneas para instrumentos.</t>
  </si>
  <si>
    <t xml:space="preserve">3.11.11</t>
  </si>
  <si>
    <t xml:space="preserve">MÃO DE OBRA</t>
  </si>
  <si>
    <t xml:space="preserve">3.11.11.1</t>
  </si>
  <si>
    <t xml:space="preserve">Mão de obra especializada para execução de montagem elétrica da EEEB Jd Paraiso.</t>
  </si>
  <si>
    <t xml:space="preserve">3.12</t>
  </si>
  <si>
    <t xml:space="preserve">URBANISMO</t>
  </si>
  <si>
    <t xml:space="preserve">3.12.1</t>
  </si>
  <si>
    <t xml:space="preserve">73787/1</t>
  </si>
  <si>
    <t xml:space="preserve">3.12.2</t>
  </si>
  <si>
    <t xml:space="preserve">74238/2</t>
  </si>
  <si>
    <t xml:space="preserve">3.12.3</t>
  </si>
  <si>
    <t xml:space="preserve">3.12.4</t>
  </si>
  <si>
    <t xml:space="preserve">93590</t>
  </si>
  <si>
    <t xml:space="preserve">3.12.5</t>
  </si>
  <si>
    <t xml:space="preserve">3.12.6</t>
  </si>
  <si>
    <t xml:space="preserve">94997</t>
  </si>
  <si>
    <t xml:space="preserve">LINHA DE RECALQUE ENTRE A EEEB NOVA E A EEEB ANTIGA</t>
  </si>
  <si>
    <t xml:space="preserve">4.1</t>
  </si>
  <si>
    <t xml:space="preserve">4.1.1</t>
  </si>
  <si>
    <t xml:space="preserve">94107</t>
  </si>
  <si>
    <t xml:space="preserve">4.2</t>
  </si>
  <si>
    <t xml:space="preserve">4.2.1</t>
  </si>
  <si>
    <t xml:space="preserve">46.14.040</t>
  </si>
  <si>
    <t xml:space="preserve">4.2.2</t>
  </si>
  <si>
    <t xml:space="preserve">97161</t>
  </si>
  <si>
    <t xml:space="preserve">Prefeitura Municipal de Sertãozinho</t>
  </si>
  <si>
    <t xml:space="preserve">ENG Consultoria e Projetos Ltda.</t>
  </si>
  <si>
    <t xml:space="preserve">Pedro Ivo de Almeida Santos</t>
  </si>
  <si>
    <t xml:space="preserve">CREA: 5061115668    ART: 92221220161202749
</t>
  </si>
  <si>
    <t xml:space="preserve">CRONOGRAMA FÍSICO-FINANCEIRO - REDES DE INTERLIGAÇÃO E NOVA EEEB PARAÍSO - SERTÃOZINHO/SP </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</si>
  <si>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</si>
  <si>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</si>
  <si>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</si>
  <si>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</si>
  <si>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</si>
  <si>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</si>
  <si>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</si>
  <si>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</si>
  <si>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</si>
  <si>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</si>
  <si>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SOMA MENSAL</t>
  </si>
  <si>
    <t xml:space="preserve">Convenente</t>
  </si>
  <si>
    <t xml:space="preserve">SOMA TOTAL</t>
  </si>
  <si>
    <t xml:space="preserve">Concedente</t>
  </si>
  <si>
    <t xml:space="preserve">CPOS - COMPANHIA PAULISTA DE OBRAS E SERVIÇOS</t>
  </si>
  <si>
    <t xml:space="preserve">RELATÓRIO DE INSUMOS</t>
  </si>
  <si>
    <t xml:space="preserve">VERSÃO 176</t>
  </si>
  <si>
    <t xml:space="preserve">Vigência: a partir de 01/07/19</t>
  </si>
  <si>
    <t xml:space="preserve">Referência</t>
  </si>
  <si>
    <t xml:space="preserve"> Descrição do Insumo</t>
  </si>
  <si>
    <t xml:space="preserve">Unidade</t>
  </si>
  <si>
    <t xml:space="preserve">Custo (R$)</t>
  </si>
  <si>
    <t xml:space="preserve">A.02.000.070107</t>
  </si>
  <si>
    <t xml:space="preserve">Impressão colorida em papel sulfite A4</t>
  </si>
  <si>
    <t xml:space="preserve">un</t>
  </si>
  <si>
    <t xml:space="preserve">A.02.000.070108</t>
  </si>
  <si>
    <t xml:space="preserve">Encadernação espiral até 100 folhas</t>
  </si>
  <si>
    <t xml:space="preserve">A.03.000.022111</t>
  </si>
  <si>
    <t xml:space="preserve">Taxa de mobilização e desmobilização de equipamentos para execução de estacas escavadas com injeção ou microestaca</t>
  </si>
  <si>
    <t xml:space="preserve">tx</t>
  </si>
  <si>
    <t xml:space="preserve">A.04.000.098083</t>
  </si>
  <si>
    <t xml:space="preserve">Taxa de mobilização e desmobilização de equipamentos para execução de rebaixamento de lençol freático</t>
  </si>
  <si>
    <t xml:space="preserve">A.04.000.098084</t>
  </si>
  <si>
    <t xml:space="preserve">Locação de conjunto de bombeamento a vácuo para rebaixamento de lençol freático, com até 50 ponteiras e potência até 15HP mínimo 30 dias</t>
  </si>
  <si>
    <t xml:space="preserve">cjxdia</t>
  </si>
  <si>
    <t xml:space="preserve">A.04.000.098085</t>
  </si>
  <si>
    <t xml:space="preserve">Ponteiras filtrantes até 5,0m instaladas</t>
  </si>
  <si>
    <t xml:space="preserve">A.05.000.020299</t>
  </si>
  <si>
    <t xml:space="preserve">Taxa de destinação de residuo sólido em aterro; tipo inerte</t>
  </si>
  <si>
    <t xml:space="preserve">t</t>
  </si>
  <si>
    <t xml:space="preserve">A.05.000.020300</t>
  </si>
  <si>
    <t xml:space="preserve">Taxa de destinação de residuo sólido em aterro, tipo gesso</t>
  </si>
  <si>
    <t xml:space="preserve">A.05.000.020301</t>
  </si>
  <si>
    <t xml:space="preserve">Taxa de destinação de residuo sólido em aterro, tipo vidro</t>
  </si>
  <si>
    <t xml:space="preserve">A.05.000.020302</t>
  </si>
  <si>
    <t xml:space="preserve">Taxa de destinação de residuo sólido em aterro, tipo madeira</t>
  </si>
  <si>
    <t xml:space="preserve">A.05.000.020303</t>
  </si>
  <si>
    <t xml:space="preserve">Taxa de destinação de residuo sólido em aterro, tipo papel</t>
  </si>
  <si>
    <t xml:space="preserve">A.05.000.020304</t>
  </si>
  <si>
    <t xml:space="preserve">Taxa de destinação de residuo sólido em aterro, tipo plástico</t>
  </si>
  <si>
    <t xml:space="preserve">A.05.000.020306</t>
  </si>
  <si>
    <t xml:space="preserve">Taxa de destinação de resíduo sólido em aterro, tipo solo/terra</t>
  </si>
  <si>
    <t xml:space="preserve">m³</t>
  </si>
  <si>
    <t xml:space="preserve">A.05.000.020358</t>
  </si>
  <si>
    <t xml:space="preserve">Remoção de entulho de obra, terra, alvenaria, concreto, argamassa, madeira, papel, plástico, metal, capacidade de 4m³</t>
  </si>
  <si>
    <t xml:space="preserve">A.05.000.020359</t>
  </si>
  <si>
    <t xml:space="preserve">Remoção de entulho de obra, material volumoso (mistura de alvenaria, terra, madeira, papel, plástico e metal), capacidade 4 m³</t>
  </si>
  <si>
    <t xml:space="preserve">A.05.000.020363</t>
  </si>
  <si>
    <t xml:space="preserve">Transporte e taxa de destinação de resíduo sólido em aterro, tipo telhas cimento amianto</t>
  </si>
  <si>
    <t xml:space="preserve">A.05.000.020998</t>
  </si>
  <si>
    <t xml:space="preserve">Remoção de entulho de obra, material rejeitado (mistura de vegetação, isopor, manta asfáltica, lã de vidro), capacidade 4 m³</t>
  </si>
  <si>
    <t xml:space="preserve">A.05.000.020999</t>
  </si>
  <si>
    <t xml:space="preserve">Remoção de entulho de obra, gesso, dry wall, capacidade 4 m³</t>
  </si>
  <si>
    <t xml:space="preserve">A.05.000.021093</t>
  </si>
  <si>
    <t xml:space="preserve">Locação de duto coletor de entulho</t>
  </si>
  <si>
    <t xml:space="preserve">mxmês</t>
  </si>
  <si>
    <t xml:space="preserve">A.05.000.027014</t>
  </si>
  <si>
    <t xml:space="preserve">Locação máquinas de solda MIG/MAC, modelo TRR 3410 marca Bambozzi, (100% ciclo), para arame sólido/tubular 0,8 até 1,6mm, trifásicos, 220/380/440 V</t>
  </si>
  <si>
    <t xml:space="preserve">unxdia</t>
  </si>
  <si>
    <t xml:space="preserve">A.05.000.047592</t>
  </si>
  <si>
    <t xml:space="preserve">Gerador a diesel carenado 150/136 kVA, variação de + ou - 5%, 380/220 V ou 220/127 V, 85dB a 1,5m, completo; ref. GMG 150 da Heimer ou equivalente</t>
  </si>
  <si>
    <t xml:space="preserve">A.05.000.066595</t>
  </si>
  <si>
    <t xml:space="preserve">Locação de bomba submersível monofásica, diâmetro de 2´ ou 3´, potência de 0,5CV até 3CV</t>
  </si>
  <si>
    <t xml:space="preserve">h</t>
  </si>
  <si>
    <t xml:space="preserve">A.05.000.070104</t>
  </si>
  <si>
    <t xml:space="preserve">Computador - Processador intel Core I5 ou superior, 4 GB RAM, HD 320 GB, Placa de rede 10/100 TX Mbps, intel Graphics, Saidas Serial/Paralela/USB e periféricos</t>
  </si>
  <si>
    <t xml:space="preserve">A.05.000.080110</t>
  </si>
  <si>
    <t xml:space="preserve">Balancim elétrico tipo plataforma de 3 m de comprimento, para transporte vertical, com cabo passante de 60m, com gancho, clips, sapatilhas, ponta de cabo, etc.</t>
  </si>
  <si>
    <t xml:space="preserve">unxmês</t>
  </si>
  <si>
    <t xml:space="preserve">A.05.000.080359</t>
  </si>
  <si>
    <t xml:space="preserve">GPS com receptor L1-L2 / RTK com base</t>
  </si>
  <si>
    <t xml:space="preserve">A.05.000.080373</t>
  </si>
  <si>
    <t xml:space="preserve">Plataforma articulada elétrica, autopropelida, com altura aproximada de 12,50m e capacidade para 227kg, ref. Z34/22 DC da Genie, ou equivalente</t>
  </si>
  <si>
    <t xml:space="preserve">A.05.000.080374</t>
  </si>
  <si>
    <t xml:space="preserve">Plataforma articulada à diesel, autopropelida, com altura aproximada de 20,00m e capacidade para 227kg, ref. 600 AJ da JLG, Z60/34 RT da Genie, ou equivalente</t>
  </si>
  <si>
    <t xml:space="preserve">A.06.000.027013</t>
  </si>
  <si>
    <t xml:space="preserve">Gás para soldagem tipo MIG, ref. Coogar 215 ou equivalente</t>
  </si>
  <si>
    <t xml:space="preserve">A.06.000.044680</t>
  </si>
  <si>
    <t xml:space="preserve">Óleo mineral para disjuntor e transformador</t>
  </si>
  <si>
    <t xml:space="preserve">l</t>
  </si>
  <si>
    <t xml:space="preserve">A.06.000.068502</t>
  </si>
  <si>
    <t xml:space="preserve">Cilíndro de aço para gás GLP de 45kg com carga</t>
  </si>
  <si>
    <t xml:space="preserve">A.06.000.068550</t>
  </si>
  <si>
    <t xml:space="preserve">Cilíndro de aço para gás GLP de 13kg com carga</t>
  </si>
  <si>
    <t xml:space="preserve">A.07.000.020350</t>
  </si>
  <si>
    <t xml:space="preserve">Taxa de mobilização e desmobilização de equipamentos para execução de sondagem rotativa</t>
  </si>
  <si>
    <t xml:space="preserve">A.07.000.020459</t>
  </si>
  <si>
    <t xml:space="preserve">Taxa de mobilização e desmobilização de equipamentos para execução de levantamento topográfico 100km</t>
  </si>
  <si>
    <t xml:space="preserve">A.07.000.020476</t>
  </si>
  <si>
    <t xml:space="preserve">Taxa de mobilização e desmobilização de equipamentos para execução de sondagem</t>
  </si>
  <si>
    <t xml:space="preserve">A.07.000.020483</t>
  </si>
  <si>
    <t xml:space="preserve">Sondagem a percursão, inclusive as peças gráficas e relatórios pertinentes mínimo de 30m</t>
  </si>
  <si>
    <t xml:space="preserve">A.07.000.020484</t>
  </si>
  <si>
    <t xml:space="preserve">Sondagem rotativa em solo, inclusive as peças gráficas e retatórios pertinentes mínimo 30m</t>
  </si>
  <si>
    <t xml:space="preserve">A.07.000.020485</t>
  </si>
  <si>
    <t xml:space="preserve">Sondagem rotativa em rocha, inclusive as peças gráficas e relatórios pertinentes</t>
  </si>
  <si>
    <t xml:space="preserve">A.07.000.020486</t>
  </si>
  <si>
    <t xml:space="preserve">Sondagem a trado, inclusive as peças gráficas e relatórios pertinentes (não considerar os ensaios de solo) mínimo 30m</t>
  </si>
  <si>
    <t xml:space="preserve">A.07.000.020487</t>
  </si>
  <si>
    <t xml:space="preserve">Sondagem percussão com a utilização de torquímetro, inclusive peças gráficas e relatórios pertinentes mínimo 30m</t>
  </si>
  <si>
    <t xml:space="preserve">A.08.000.020108</t>
  </si>
  <si>
    <t xml:space="preserve">Taxa de mobilização e desmobilização de equipamentos para execução de estaca pré-moldada em concreto</t>
  </si>
  <si>
    <t xml:space="preserve">A.08.000.020109</t>
  </si>
  <si>
    <t xml:space="preserve">Taxa de mobilização e desmobilização de equipamentos para execução de estaca escavada</t>
  </si>
  <si>
    <t xml:space="preserve">A.08.000.020110</t>
  </si>
  <si>
    <t xml:space="preserve">Taxa de mobilização e desmobilização de equipamentos para execução de estaca tipo Strauss</t>
  </si>
  <si>
    <t xml:space="preserve">A.08.000.020111</t>
  </si>
  <si>
    <t xml:space="preserve">Taxa de mobilização e desmobilização de equipamentos para execução de estaca tipo Raiz em solo</t>
  </si>
  <si>
    <t xml:space="preserve">A.08.000.020112</t>
  </si>
  <si>
    <t xml:space="preserve">Taxa de mobilização e desmobilização de equipamentos para execução de tubulão escavado mecanicamente</t>
  </si>
  <si>
    <t xml:space="preserve">A.08.000.020117</t>
  </si>
  <si>
    <t xml:space="preserve">Estaca tipo Strauss, diâmetro de 25 cm até 20 t</t>
  </si>
  <si>
    <t xml:space="preserve">A.08.000.020118</t>
  </si>
  <si>
    <t xml:space="preserve">Estaca tipo Strauss, diâmetro de 32 cm até 30 t</t>
  </si>
  <si>
    <t xml:space="preserve">A.08.000.020119</t>
  </si>
  <si>
    <t xml:space="preserve">Estaca tipo Strauss, diâmetro de 38 cm até 40 t</t>
  </si>
  <si>
    <t xml:space="preserve">A.08.000.020129</t>
  </si>
  <si>
    <t xml:space="preserve">Perfil de ferro soldado ´I´ de 12´</t>
  </si>
  <si>
    <t xml:space="preserve">kg</t>
  </si>
  <si>
    <t xml:space="preserve">A.08.000.020130</t>
  </si>
  <si>
    <t xml:space="preserve">Abertura de fuste mecanizado diâmetro 50 cm</t>
  </si>
  <si>
    <t xml:space="preserve">A.08.000.020131</t>
  </si>
  <si>
    <t xml:space="preserve">Abertura de fuste mecanizado diâmetro 60 cm</t>
  </si>
  <si>
    <t xml:space="preserve">A.08.000.020132</t>
  </si>
  <si>
    <t xml:space="preserve">Abertura de fuste mecanizado diâmetro 80 cm</t>
  </si>
  <si>
    <t xml:space="preserve">A.08.000.020137</t>
  </si>
  <si>
    <t xml:space="preserve">Taxa de mobilização e desmobilização de equipamentos para execução de estaca tipo hélice contínua em solo</t>
  </si>
  <si>
    <t xml:space="preserve">A.08.000.020138</t>
  </si>
  <si>
    <t xml:space="preserve">Estaca tipo hélice contínua, diâmetro de 35 cm em solo</t>
  </si>
  <si>
    <t xml:space="preserve">A.08.000.020139</t>
  </si>
  <si>
    <t xml:space="preserve">Estaca tipo hélice contínua, diâmetro de 60 cm em solo</t>
  </si>
  <si>
    <t xml:space="preserve">A.08.000.020143</t>
  </si>
  <si>
    <t xml:space="preserve">Estaca tipo hélice contínua, diâmetro de 30 cm em solo</t>
  </si>
  <si>
    <t xml:space="preserve">A.08.000.020144</t>
  </si>
  <si>
    <t xml:space="preserve">Estaca escavada mecanicamente, diâmetro de 25 cm até 20 t</t>
  </si>
  <si>
    <t xml:space="preserve">A.08.000.020145</t>
  </si>
  <si>
    <t xml:space="preserve">Estaca escavada mecanicamente, diâmetro de 30 cm até 30 t</t>
  </si>
  <si>
    <t xml:space="preserve">A.08.000.020146</t>
  </si>
  <si>
    <t xml:space="preserve">Estaca escavada mecanicamente, diâmetro de 35 cm até 40 t</t>
  </si>
  <si>
    <t xml:space="preserve">A.08.000.020147</t>
  </si>
  <si>
    <t xml:space="preserve">Estaca escavada mecanicamente, diâmetro de 40 cm até 50 t</t>
  </si>
  <si>
    <t xml:space="preserve">A.08.000.020150</t>
  </si>
  <si>
    <t xml:space="preserve">Estaca tipo hélice contínua, diâmetro de 25 cm em solo</t>
  </si>
  <si>
    <t xml:space="preserve">A.08.000.020154</t>
  </si>
  <si>
    <t xml:space="preserve">Estaca tipo hélice contínua, diâmetro de 40 cm em solo</t>
  </si>
  <si>
    <t xml:space="preserve">A.08.000.020161</t>
  </si>
  <si>
    <t xml:space="preserve">Estaca tipo hélice contínua, diâmetro de 50 cm em solo</t>
  </si>
  <si>
    <t xml:space="preserve">A.08.000.020162</t>
  </si>
  <si>
    <t xml:space="preserve">Estaca tipo hélice contínua, diâmetro de 80 cm em solo</t>
  </si>
  <si>
    <t xml:space="preserve">A.08.000.020198</t>
  </si>
  <si>
    <t xml:space="preserve">Estaca pré-moldada cravada para 20t</t>
  </si>
  <si>
    <t xml:space="preserve">A.08.000.020201</t>
  </si>
  <si>
    <t xml:space="preserve">Estaca pré-moldada cravada para 30t</t>
  </si>
  <si>
    <t xml:space="preserve">A.08.000.020203</t>
  </si>
  <si>
    <t xml:space="preserve">Estaca pré-moldada cravada para 40t</t>
  </si>
  <si>
    <t xml:space="preserve">A.08.000.020205</t>
  </si>
  <si>
    <t xml:space="preserve">Estaca pré-moldada cravada para 60t</t>
  </si>
  <si>
    <t xml:space="preserve">A.08.000.020216</t>
  </si>
  <si>
    <t xml:space="preserve">Estaca tipo Strauss, diâmetro de 45 cm até 60 t</t>
  </si>
  <si>
    <t xml:space="preserve">A.08.000.020220</t>
  </si>
  <si>
    <t xml:space="preserve">Estaca tipo hélice contínua, diâmetro de 70 cm em solo</t>
  </si>
  <si>
    <t xml:space="preserve">A.08.000.020251</t>
  </si>
  <si>
    <t xml:space="preserve">Taxa de mobilização e desmobilização de equipamentos para execução de estaca tipo Raiz em rocha</t>
  </si>
  <si>
    <t xml:space="preserve">A.08.000.020260</t>
  </si>
  <si>
    <t xml:space="preserve">Estaca tipo Raiz, diâmetro 10cm para 10t, em solo</t>
  </si>
  <si>
    <t xml:space="preserve">A.08.000.020261</t>
  </si>
  <si>
    <t xml:space="preserve">Estaca tipo Raiz, diâmetro 31cm para 100t, em solo</t>
  </si>
  <si>
    <t xml:space="preserve">A.08.000.020262</t>
  </si>
  <si>
    <t xml:space="preserve">Estaca tipo Raiz, diâmetro 40cm para 130t, em solo</t>
  </si>
  <si>
    <t xml:space="preserve">A.08.000.020263</t>
  </si>
  <si>
    <t xml:space="preserve">Estaca tipo Raiz, diâmetro 12cm para 15t, em solo</t>
  </si>
  <si>
    <t xml:space="preserve">A.08.000.020265</t>
  </si>
  <si>
    <t xml:space="preserve">Estaca tipo Raiz, diâmetro 15cm para 25t, em solo</t>
  </si>
  <si>
    <t xml:space="preserve">A.08.000.020266</t>
  </si>
  <si>
    <t xml:space="preserve">Estaca tipo Raiz, diâmetro 16cm para 35t, em solo</t>
  </si>
  <si>
    <t xml:space="preserve">A.08.000.020267</t>
  </si>
  <si>
    <t xml:space="preserve">Estaca tipo Raiz, diâmetro 20cm para 50t, em solo</t>
  </si>
  <si>
    <t xml:space="preserve">A.08.000.020268</t>
  </si>
  <si>
    <t xml:space="preserve">Estaca tipo Raiz, diâmetro 25cm para 80t, em solo</t>
  </si>
  <si>
    <t xml:space="preserve">A.08.000.020271</t>
  </si>
  <si>
    <t xml:space="preserve">Estaca tipo Raiz, diâmetro de 45cm, sem armação, em solo</t>
  </si>
  <si>
    <t xml:space="preserve">A.08.000.020272</t>
  </si>
  <si>
    <t xml:space="preserve">Estaca tipo Raiz, diâmetro de 31cm, sem armação, em rocha</t>
  </si>
  <si>
    <t xml:space="preserve">A.08.000.020273</t>
  </si>
  <si>
    <t xml:space="preserve">Estaca tipo Raiz, diâmetro de 41cm, sem armação, em rocha</t>
  </si>
  <si>
    <t xml:space="preserve">A.08.000.020274</t>
  </si>
  <si>
    <t xml:space="preserve">Estaca tipo Raiz, diâmetro de 45cm, sem armação, em rocha</t>
  </si>
  <si>
    <t xml:space="preserve">A.08.000.022106</t>
  </si>
  <si>
    <t xml:space="preserve">Estaca escavada com injeção ou microestaca, diâmetro de 16 cm</t>
  </si>
  <si>
    <t xml:space="preserve">A.08.000.022107</t>
  </si>
  <si>
    <t xml:space="preserve">Estaca escavada com injeção ou microestaca, diâmetro de 20 cm</t>
  </si>
  <si>
    <t xml:space="preserve">A.08.000.022108</t>
  </si>
  <si>
    <t xml:space="preserve">Estaca escavada com injeção ou microestaca, diâmetro de 25 cm</t>
  </si>
  <si>
    <t xml:space="preserve">A.08.000.090121</t>
  </si>
  <si>
    <t xml:space="preserve">Estaca pré-moldada cravada para 50t</t>
  </si>
  <si>
    <t xml:space="preserve">A.09.000.020393</t>
  </si>
  <si>
    <t xml:space="preserve">Tubo de aço preto liso calandrado, para revestimento interno de poço profundo, diâmetro de 16" (406,40 mm), espessura de 3/16" (4,75 mm) com solda - fornecimento e aplicação</t>
  </si>
  <si>
    <t xml:space="preserve">A.09.000.020394</t>
  </si>
  <si>
    <t xml:space="preserve">Filtro espiralado em aço galvanizado simples (Standard) para poço profundo, diâmetro 6" (152,40 mm)</t>
  </si>
  <si>
    <t xml:space="preserve">A.09.000.020405</t>
  </si>
  <si>
    <t xml:space="preserve">Desinfecção de poço profundo</t>
  </si>
  <si>
    <t xml:space="preserve">A.09.000.020406</t>
  </si>
  <si>
    <t xml:space="preserve">Cimentação de boca do poço profundo, entre perfuração de maior diâmetro (cimentação do espaço anular)</t>
  </si>
  <si>
    <t xml:space="preserve">A.09.000.020408</t>
  </si>
  <si>
    <t xml:space="preserve">Ensaio de vazão (bombeamento) para poço profundo, com bomba submersa, conforme Norma ABNT NBR 12244</t>
  </si>
  <si>
    <t xml:space="preserve">A.09.000.020411</t>
  </si>
  <si>
    <t xml:space="preserve">Filtro em aço galvanizado tipo NOLD para poço profundo, diâmetro 6" (150 mm) - fornecimento e aplicação</t>
  </si>
  <si>
    <t xml:space="preserve">A.09.000.020413</t>
  </si>
  <si>
    <t xml:space="preserve">Limpeza e desenvolvimento de poço profundo com ar ou bomba submersível</t>
  </si>
  <si>
    <t xml:space="preserve">A.09.000.020414</t>
  </si>
  <si>
    <t xml:space="preserve">Perfuração rotativa para poço profundo em aluvião, arenito ou solos sedimentados em geral, diâmetro de 14" (350 mm)</t>
  </si>
  <si>
    <t xml:space="preserve">A.09.000.020415</t>
  </si>
  <si>
    <t xml:space="preserve">Perfuração rotativa para poço profundo em aluvião, arenito ou solos sedimentados em geral, diâmetro de 16" (400 mm)</t>
  </si>
  <si>
    <t xml:space="preserve">A.09.000.020416</t>
  </si>
  <si>
    <t xml:space="preserve">Perfuração rotativa para poço profundo em aluvião, arenito ou solos sedimentados em geral, diâmetro de 18" (450 mm)</t>
  </si>
  <si>
    <t xml:space="preserve">A.09.000.020417</t>
  </si>
  <si>
    <t xml:space="preserve">Perfuração rotativa para poço profundo em aluvião, arenito ou solos sedimentados em geral, diâmetro de 10" (250 mm)</t>
  </si>
  <si>
    <t xml:space="preserve">A.09.000.020418</t>
  </si>
  <si>
    <t xml:space="preserve">Perfuração rotativa para poço profundo em aluvião, arenito ou solos sedimentados em geral, diâmetro de 12" (300 mm)</t>
  </si>
  <si>
    <t xml:space="preserve">A.09.000.020419</t>
  </si>
  <si>
    <t xml:space="preserve">Perfuração para poço profundo em rocha alterada (basalto alterado) em geral, diâmetro de 8" (200 mm)</t>
  </si>
  <si>
    <t xml:space="preserve">A.09.000.020420</t>
  </si>
  <si>
    <t xml:space="preserve">Perfuração para poço profundo em rocha alterada (basalto alterado) em geral, diâmetro de 10" (250 mm)</t>
  </si>
  <si>
    <t xml:space="preserve">A.09.000.020421</t>
  </si>
  <si>
    <t xml:space="preserve">Perfuração para poço profundo em rocha alterada (basalto alterado) em geral, diâmetro de 12" (300 mm)</t>
  </si>
  <si>
    <t xml:space="preserve">A.09.000.020422</t>
  </si>
  <si>
    <t xml:space="preserve">Perfuração roto-pneumática para poço profundo em rocha sã (basalto), diâmetro de 6" (150 mm)</t>
  </si>
  <si>
    <t xml:space="preserve">A.09.000.020423</t>
  </si>
  <si>
    <t xml:space="preserve">Perfuração roto-pneumática para poço profundo em rocha sã (basalto), diâmetro de 8" (200 mm)</t>
  </si>
  <si>
    <t xml:space="preserve">A.09.000.020424</t>
  </si>
  <si>
    <t xml:space="preserve">Perfuração roto-pneumática para poço profundo em rocha sã (basalto), diâmetro de 10" (250 mm)</t>
  </si>
  <si>
    <t xml:space="preserve">A.09.000.020428</t>
  </si>
  <si>
    <t xml:space="preserve">Taxa de mobilização e desmobilização de equipamentos para execução de bombeamento, limpeza, desenvolvimento e teste de vazão</t>
  </si>
  <si>
    <t xml:space="preserve">A.09.000.020429</t>
  </si>
  <si>
    <t xml:space="preserve">Taxa de mobilização e desmobilização de equipamentos para execução de perfuração para poço profundo - profundidade até 200 m</t>
  </si>
  <si>
    <t xml:space="preserve">A.09.000.020430</t>
  </si>
  <si>
    <t xml:space="preserve">Tubo em chapa de aço 3/16", diâmetro de 12", para revestimento interno de poço profundo - fornecimento e aplicação (tubo sanitário)</t>
  </si>
  <si>
    <t xml:space="preserve">A.09.000.020431</t>
  </si>
  <si>
    <t xml:space="preserve">Tubo em chapa de aço 3/16", diâmetro de 14", para revestimento interno de poço profundo - fornecimento e aplicação (tubo sanitário)</t>
  </si>
  <si>
    <t xml:space="preserve">A.09.000.020432</t>
  </si>
  <si>
    <t xml:space="preserve">Tubo em chapa de aço 3/16", diâmetro de 16", para revestimento interno de poço profundo - fornecimento e aplicação</t>
  </si>
  <si>
    <t xml:space="preserve">A.09.000.020433</t>
  </si>
  <si>
    <t xml:space="preserve">Tubo preto DIN 2440 para revestimento interno de poço profundo, diâmetro de 6" (150 mm) - fornecimento e aplicação</t>
  </si>
  <si>
    <t xml:space="preserve">A.09.000.020434</t>
  </si>
  <si>
    <t xml:space="preserve">Tubo preto DIN 2440 para revestimento interno de poço profundo, diâmetro de 8" (200 mm) - fornecimento e aplicação</t>
  </si>
  <si>
    <t xml:space="preserve">A.09.000.020442</t>
  </si>
  <si>
    <t xml:space="preserve">Perfuração rotativa para poço profundo em aluvião, arenito ou solos sedimentados em geral, diâmetro de 26" (650 mm)</t>
  </si>
  <si>
    <t xml:space="preserve">A.09.000.020443</t>
  </si>
  <si>
    <t xml:space="preserve">Perfuração roto-pneumática para poço profundo em rocha sã (basalto), diâmetro de 12" (300 mm)</t>
  </si>
  <si>
    <t xml:space="preserve">A.09.000.020444</t>
  </si>
  <si>
    <t xml:space="preserve">Perfuração rotativa para poço profundo em aluvião, arenito ou solos sedimentados em geral, diâmetro de 20" (500 mm)</t>
  </si>
  <si>
    <t xml:space="preserve">A.09.000.020445</t>
  </si>
  <si>
    <t xml:space="preserve">Perfuração roto-pneumática para poço profundo em rocha sã (basalto), diâmetro de 18" (450 mm)</t>
  </si>
  <si>
    <t xml:space="preserve">A.09.000.020447</t>
  </si>
  <si>
    <t xml:space="preserve">Filtro PVC geomecânico nervurado tipo Standard para poço profundo, diâmetro 6" (150 mm) - fornecimento e aplicação</t>
  </si>
  <si>
    <t xml:space="preserve">A.09.000.020448</t>
  </si>
  <si>
    <t xml:space="preserve">Pré-filtro tipo Jacareí (pedrisco arestado tipo 1,5/3,0 mm) - fornecimento e aplicação</t>
  </si>
  <si>
    <t xml:space="preserve">A.09.000.020449</t>
  </si>
  <si>
    <t xml:space="preserve">Tubo em PVC geomecânico nervurado tipo Standard, diâmetro 6" (150 mm) - fornecimento e aplicação</t>
  </si>
  <si>
    <t xml:space="preserve">A.09.000.020452</t>
  </si>
  <si>
    <t xml:space="preserve">Filtro PVC geomecânico nervurado tipo reforçado para poço profundo, diâmetro 8" (200 mm) - fornecimento e aplicação</t>
  </si>
  <si>
    <t xml:space="preserve">A.09.000.020453</t>
  </si>
  <si>
    <t xml:space="preserve">Tubo em PVC geomecânico nervurado tipo reforçado, diâmetro 8" (200 mm) - fornecimento e aplicação</t>
  </si>
  <si>
    <t xml:space="preserve">A.09.000.020454</t>
  </si>
  <si>
    <t xml:space="preserve">Perfuração rotativa para poço profundo em rocha sã (basalto), diâmetro de 14" (350 mm)</t>
  </si>
  <si>
    <t xml:space="preserve">A.09.000.020473</t>
  </si>
  <si>
    <t xml:space="preserve">Taxa de mobilização e desmobilização de equipamentos para execução de perfuração para poço profundo - profundidade acima de 300 m</t>
  </si>
  <si>
    <t xml:space="preserve">A.09.000.020478</t>
  </si>
  <si>
    <t xml:space="preserve">Taxa de mobilização e desmobilização de equipamentos para execução de perfuração para poço profundo - profundidade acima de 200 m e até 300 m</t>
  </si>
  <si>
    <t xml:space="preserve">A.09.000.020496</t>
  </si>
  <si>
    <t xml:space="preserve">Perfuração rotativa para poço profundo em aluvião, arenito ou solos sedimentados em geral, diâmetro de 22" (550 mm)</t>
  </si>
  <si>
    <t xml:space="preserve">A.09.000.020497</t>
  </si>
  <si>
    <t xml:space="preserve">Perfuração roto-pneumática para poço profundo em rocha sã (basalto), diâmetro de 14" (350 mm)</t>
  </si>
  <si>
    <t xml:space="preserve">A.09.000.020500</t>
  </si>
  <si>
    <t xml:space="preserve">Tubo em chapa de aço 3/16", para revestimento da boca de poço profundo, diâmetro 20" (508 mm) - fornecimento e aplicação</t>
  </si>
  <si>
    <t xml:space="preserve">A.09.000.020506</t>
  </si>
  <si>
    <t xml:space="preserve">Licença de perfuração para poço profundo conforme Portaria DAEE nº 1.630 de 30/05/2017  e suas complementares 1.631 a 1.635 e Instrução Técnica DPO nº 10 de 30/05/2017 do DAEE</t>
  </si>
  <si>
    <t xml:space="preserve">A.09.000.020507</t>
  </si>
  <si>
    <t xml:space="preserve">Outorga de direito de uso para poço profundo conforme Portaria DAEE nº 1.630 de 30/05/2017 e suas complementares 1.631 a 1.635 e Instrução Técnica DPO nº 10 de 30/05/2017 do DAEE</t>
  </si>
  <si>
    <t xml:space="preserve">A.09.000.020897</t>
  </si>
  <si>
    <t xml:space="preserve">Perfuração rotativa para poço profundo em camadas de solos sedimentares, diâmetro de 8.1/2" (215,90 mm)</t>
  </si>
  <si>
    <t xml:space="preserve">A.09.000.020898</t>
  </si>
  <si>
    <t xml:space="preserve">Tubo liso em aço galvanizado conforme norma ABNT NBR 5590, espessura de 1/4" (6,35 mm), diâmetro de 6" (152,40 mm), união solda - fornecimento e aplicação</t>
  </si>
  <si>
    <t xml:space="preserve">A.09.000.020899</t>
  </si>
  <si>
    <t xml:space="preserve">Filtro espiralado em aço galvanizado tipo reforçado para poço profundo, diâmetro de 6" (152,40 mm) - fornecimento e aplicação</t>
  </si>
  <si>
    <t xml:space="preserve">A.09.000.020900</t>
  </si>
  <si>
    <t xml:space="preserve">Perfuração rotativa para poço profundo em solos e/ou rocha metassedimentar alterada em geral, diâmetro de 20" (508 mm)</t>
  </si>
  <si>
    <t xml:space="preserve">A.09.000.020901</t>
  </si>
  <si>
    <t xml:space="preserve">Perfuração roto-pneumática para poço profundo em rocha metassedimentar em geral, diâmetro de 12.1/4" (311,15 mm)</t>
  </si>
  <si>
    <t xml:space="preserve">A.09.000.020902</t>
  </si>
  <si>
    <t xml:space="preserve">Tubo de aço preto, com costura (soldado), para revestimento interno de poço profundo, diâmetro de 6" (152,40 mm), espessura de 1/4" (6,35 mm) - fornecimento e aplicação</t>
  </si>
  <si>
    <t xml:space="preserve">A.09.000.020925</t>
  </si>
  <si>
    <t xml:space="preserve">Filtro espiralado em aço inoxidável tipo reforçado para poço profundo, diâmetro de 6" (152,40 mm) - fornecimento e aplicação</t>
  </si>
  <si>
    <t xml:space="preserve">A.09.000.020926</t>
  </si>
  <si>
    <t xml:space="preserve">Centralizador de coluna para poço profundo, diâmetro de 4´ ou 6´ - fornecimento e aplicação</t>
  </si>
  <si>
    <t xml:space="preserve">A.09.000.020927</t>
  </si>
  <si>
    <t xml:space="preserve">Ensaio de vazão escalonado para poço profundo, conforme Norma ABNT NBR 12244</t>
  </si>
  <si>
    <t xml:space="preserve">A.09.000.020928</t>
  </si>
  <si>
    <t xml:space="preserve">Ensaio de recuperação de nível para poço profundo, conforme Norma ABNT NBR 12244</t>
  </si>
  <si>
    <t xml:space="preserve">A.09.000.020929</t>
  </si>
  <si>
    <t xml:space="preserve">Lacre do poço profundo (tampa), conforme Instrução Técnica DPO nº 10 de 30/05/2017 do DAEE - fornecimento e aplicação</t>
  </si>
  <si>
    <t xml:space="preserve">A.09.000.020930</t>
  </si>
  <si>
    <t xml:space="preserve">Parecer técnico junto a CETESB conforme critérios específicos determinados na Instrução Técnica DPO nº 10 de 30/05/2017 do DAEE</t>
  </si>
  <si>
    <t xml:space="preserve">A.09.000.090378</t>
  </si>
  <si>
    <t xml:space="preserve">Pré-filtro tipo Pérola (seixos selecionados tipo 1,0/2,0 mm) - fornecimento e aplicação</t>
  </si>
  <si>
    <t xml:space="preserve">A.09.000.090380</t>
  </si>
  <si>
    <t xml:space="preserve">Perfilagem elétrica de poço profundo com perfil raio gama</t>
  </si>
  <si>
    <t xml:space="preserve">A.09.000.090429</t>
  </si>
  <si>
    <t xml:space="preserve">Perfilagem ótica (filmagem / endoscopia) de poço profundo</t>
  </si>
  <si>
    <t xml:space="preserve">A.10.000.012114</t>
  </si>
  <si>
    <t xml:space="preserve">Realimentador automático de 1', ref. fabricação Acqua Save ou equivalente</t>
  </si>
  <si>
    <t xml:space="preserve">A.10.000.012115</t>
  </si>
  <si>
    <t xml:space="preserve">Sifão ladrão em polietileno para extravasão, diâmetro de 100mm, ref. fabricação Acqua Save ou equivalente</t>
  </si>
  <si>
    <t xml:space="preserve">A.10.000.066607</t>
  </si>
  <si>
    <t xml:space="preserve">Peneira estática em poliéster reforçado de fibra de vidro (PRFV) com tela de aço inoxidável AISI 304, malha de 1,5 mm, vazão de 50 l/s; ref. PE-03 da SanecomFibra ou equivalente</t>
  </si>
  <si>
    <t xml:space="preserve">cj</t>
  </si>
  <si>
    <t xml:space="preserve">A.10.000.092000</t>
  </si>
  <si>
    <t xml:space="preserve">Análises químicas laboratoriais em amostra de efluente, conforme CONAMA 357 de 2005 - Artigo 15 (Água Doce - Classe II), exigências CETESB e para tratamento de fósforo e nitrogênio</t>
  </si>
  <si>
    <t xml:space="preserve">A.10.000.092001</t>
  </si>
  <si>
    <t xml:space="preserve">Análises químicas laboratoriais em amostra de efluente, conforme CONAMA 357 de 2005 - Artigo 15 (Água Doce - Classe II)</t>
  </si>
  <si>
    <t xml:space="preserve">A.10.000.092210</t>
  </si>
  <si>
    <t xml:space="preserve">Medidor vazão ´Parshall´ em fibra de vidro, garganta W= 3´ com régua medidora, conforme Norma ASTM D-1941, ref. SanecomFibra, Caldefiber, Werjen, ou equivalente</t>
  </si>
  <si>
    <t xml:space="preserve">A.11.000.020364</t>
  </si>
  <si>
    <t xml:space="preserve">Locação de escoramento tubular metálico (pontual ou em quadros)</t>
  </si>
  <si>
    <t xml:space="preserve">kgxmês</t>
  </si>
  <si>
    <t xml:space="preserve">A.11.000.020376</t>
  </si>
  <si>
    <t xml:space="preserve">Locação de quadros metálicos para plataforma de proteção perimetral, com lateral inclinada de 45°, largura 2,05+0,80m (desenvolvida)</t>
  </si>
  <si>
    <t xml:space="preserve">A.12.000.021081</t>
  </si>
  <si>
    <t xml:space="preserve">Container guarita, módulo metálico aço galvanizado 2,00x2,30m ou 2,30x2,30m, vão livre, forro térmico, piso concreto, cimentado, madeira ou material equivalente</t>
  </si>
  <si>
    <t xml:space="preserve">A.12.000.021097</t>
  </si>
  <si>
    <t xml:space="preserve">Container alojamento, módulo metálico em aço galvanizado de 6,0x2,3x1,5m, vão livre, piso de concreto, cimentado, madeira ou material equivalente</t>
  </si>
  <si>
    <t xml:space="preserve">A.12.000.021098</t>
  </si>
  <si>
    <t xml:space="preserve">Container sanitário, módulo aço galvanizado, 2 vasos sanitários, 2 lavatórios/calha e 2 mictórios/calha, 4 pontos para chuveiro, piso impermeável e anti-derrapante</t>
  </si>
  <si>
    <t xml:space="preserve">A.12.000.021099</t>
  </si>
  <si>
    <t xml:space="preserve">Container depósito, módulo metálico em aço galvanizado de 6,0x2,3x2,5m, vão livre, piso de concreto, cimentado, madeira ou material equivalente</t>
  </si>
  <si>
    <t xml:space="preserve">A.12.000.021100</t>
  </si>
  <si>
    <t xml:space="preserve">Container escritório com WC, em aço galvanizado, piso compensado naval (escritório), 1 vaso sanitário, 1 lavatório, 1 ponto para chuveiro, piso impermeável e anti-derrapante (WC)</t>
  </si>
  <si>
    <t xml:space="preserve">A.13.000.020661</t>
  </si>
  <si>
    <t xml:space="preserve">Análise físico-química e bacteriológica da água para poço profundo, conforme portaria 2914/2011, anexos I, VII e X do Ministério da Saúde</t>
  </si>
  <si>
    <t xml:space="preserve">A.14.000.038043</t>
  </si>
  <si>
    <t xml:space="preserve">Saco de ráfia - capacidade 50 kg - dimensões (60 x 90)cm</t>
  </si>
  <si>
    <t xml:space="preserve">A.14.000.081900</t>
  </si>
  <si>
    <t xml:space="preserve">Banheiro químico, modelo Standard, com manutenção conforme exigências da CETESB</t>
  </si>
  <si>
    <t xml:space="preserve">B.01.000.010101</t>
  </si>
  <si>
    <t xml:space="preserve">Ajudante geral</t>
  </si>
  <si>
    <t xml:space="preserve">B.01.000.010106</t>
  </si>
  <si>
    <t xml:space="preserve">Azulejista</t>
  </si>
  <si>
    <t xml:space="preserve">B.01.000.010109</t>
  </si>
  <si>
    <t xml:space="preserve">Esgoteiro/cavoqueiro</t>
  </si>
  <si>
    <t xml:space="preserve">B.01.000.010111</t>
  </si>
  <si>
    <t xml:space="preserve">Carpinteiro</t>
  </si>
  <si>
    <t xml:space="preserve">B.01.000.010112</t>
  </si>
  <si>
    <t xml:space="preserve">Ajudante de carpinteiro</t>
  </si>
  <si>
    <t xml:space="preserve">B.01.000.010115</t>
  </si>
  <si>
    <t xml:space="preserve">Eletricista</t>
  </si>
  <si>
    <t xml:space="preserve">B.01.000.010116</t>
  </si>
  <si>
    <t xml:space="preserve">Ajudante eletricista</t>
  </si>
  <si>
    <t xml:space="preserve">B.01.000.010117</t>
  </si>
  <si>
    <t xml:space="preserve">Eletrotécnico montador</t>
  </si>
  <si>
    <t xml:space="preserve">B.01.000.010118</t>
  </si>
  <si>
    <t xml:space="preserve">Encanador</t>
  </si>
  <si>
    <t xml:space="preserve">B.01.000.010119</t>
  </si>
  <si>
    <t xml:space="preserve">Ajudante de encanador</t>
  </si>
  <si>
    <t xml:space="preserve">B.01.000.010121</t>
  </si>
  <si>
    <t xml:space="preserve">Ferreiro/armador</t>
  </si>
  <si>
    <t xml:space="preserve">B.01.000.010122</t>
  </si>
  <si>
    <t xml:space="preserve">Ajudante de ferreiro</t>
  </si>
  <si>
    <t xml:space="preserve">B.01.000.010123</t>
  </si>
  <si>
    <t xml:space="preserve">Gesseiro</t>
  </si>
  <si>
    <t xml:space="preserve">B.01.000.010124</t>
  </si>
  <si>
    <t xml:space="preserve">Graniteiro</t>
  </si>
  <si>
    <t xml:space="preserve">B.01.000.010126</t>
  </si>
  <si>
    <t xml:space="preserve">Jardineiro</t>
  </si>
  <si>
    <t xml:space="preserve">B.01.000.010130</t>
  </si>
  <si>
    <t xml:space="preserve">Marceneiro</t>
  </si>
  <si>
    <t xml:space="preserve">B.01.000.010139</t>
  </si>
  <si>
    <t xml:space="preserve">Pedreiro</t>
  </si>
  <si>
    <t xml:space="preserve">B.01.000.010140</t>
  </si>
  <si>
    <t xml:space="preserve">Pintor</t>
  </si>
  <si>
    <t xml:space="preserve">B.01.000.010141</t>
  </si>
  <si>
    <t xml:space="preserve">Ajudante de pintor</t>
  </si>
  <si>
    <t xml:space="preserve">B.01.000.010142</t>
  </si>
  <si>
    <t xml:space="preserve">Poceiro</t>
  </si>
  <si>
    <t xml:space="preserve">B.01.000.010143</t>
  </si>
  <si>
    <t xml:space="preserve">Operador</t>
  </si>
  <si>
    <t xml:space="preserve">B.01.000.010144</t>
  </si>
  <si>
    <t xml:space="preserve">Serralheiro</t>
  </si>
  <si>
    <t xml:space="preserve">B.01.000.010145</t>
  </si>
  <si>
    <t xml:space="preserve">Ajudante serralheiro</t>
  </si>
  <si>
    <t xml:space="preserve">B.01.000.010146</t>
  </si>
  <si>
    <t xml:space="preserve">Servente</t>
  </si>
  <si>
    <t xml:space="preserve">B.01.000.010148</t>
  </si>
  <si>
    <t xml:space="preserve">Soldador</t>
  </si>
  <si>
    <t xml:space="preserve">B.01.000.010160</t>
  </si>
  <si>
    <t xml:space="preserve">Ajudante de topógrafo</t>
  </si>
  <si>
    <t xml:space="preserve">B.01.000.010185</t>
  </si>
  <si>
    <t xml:space="preserve">Topografo</t>
  </si>
  <si>
    <t xml:space="preserve">B.01.000.010186</t>
  </si>
  <si>
    <t xml:space="preserve">Vidraceiro</t>
  </si>
  <si>
    <t xml:space="preserve">B.01.000.010187</t>
  </si>
  <si>
    <t xml:space="preserve">Desenhista</t>
  </si>
  <si>
    <t xml:space="preserve">B.01.000.010195</t>
  </si>
  <si>
    <t xml:space="preserve">Ajudante de esgoteiro</t>
  </si>
  <si>
    <t xml:space="preserve">B.01.000.010197</t>
  </si>
  <si>
    <t xml:space="preserve">Oficial de eletrificação</t>
  </si>
  <si>
    <t xml:space="preserve">B.01.000.010198</t>
  </si>
  <si>
    <t xml:space="preserve">Técnico equipamentos informática</t>
  </si>
  <si>
    <t xml:space="preserve">B.01.000.010506</t>
  </si>
  <si>
    <t xml:space="preserve">Montador</t>
  </si>
  <si>
    <t xml:space="preserve">B.01.000.010507</t>
  </si>
  <si>
    <t xml:space="preserve">Montador eletromecânico</t>
  </si>
  <si>
    <t xml:space="preserve">B.01.000.020112</t>
  </si>
  <si>
    <t xml:space="preserve">Coordenador de projetos</t>
  </si>
  <si>
    <t xml:space="preserve">B.01.000.020113</t>
  </si>
  <si>
    <t xml:space="preserve">Arquiteto junior</t>
  </si>
  <si>
    <t xml:space="preserve">B.01.000.020114</t>
  </si>
  <si>
    <t xml:space="preserve">Arquiteto senior</t>
  </si>
  <si>
    <t xml:space="preserve">B.01.000.020115</t>
  </si>
  <si>
    <t xml:space="preserve">Engenheiro junior de civil</t>
  </si>
  <si>
    <t xml:space="preserve">B.01.000.020116</t>
  </si>
  <si>
    <t xml:space="preserve">Engenheiro junior de elétrica</t>
  </si>
  <si>
    <t xml:space="preserve">B.01.000.020117</t>
  </si>
  <si>
    <t xml:space="preserve">Engenheiro junior de mecânica</t>
  </si>
  <si>
    <t xml:space="preserve">B.01.000.020118</t>
  </si>
  <si>
    <t xml:space="preserve">Engenheiro senior de civil</t>
  </si>
  <si>
    <t xml:space="preserve">B.01.000.020119</t>
  </si>
  <si>
    <t xml:space="preserve">Engenheiro senior de elétrica</t>
  </si>
  <si>
    <t xml:space="preserve">B.01.000.020120</t>
  </si>
  <si>
    <t xml:space="preserve">Engenheiro senior de mecânica</t>
  </si>
  <si>
    <t xml:space="preserve">B.01.000.020121</t>
  </si>
  <si>
    <t xml:space="preserve">Projetista pleno - nível técnico</t>
  </si>
  <si>
    <t xml:space="preserve">B.01.000.020122</t>
  </si>
  <si>
    <t xml:space="preserve">Desenhista pleno/cadista</t>
  </si>
  <si>
    <t xml:space="preserve">B.02.000.020508</t>
  </si>
  <si>
    <t xml:space="preserve">Cimento CPII-E-32 (sacos de 50 kg)</t>
  </si>
  <si>
    <t xml:space="preserve">B.02.000.020509</t>
  </si>
  <si>
    <t xml:space="preserve">Cimento branco comum (sacos de 20 kg)</t>
  </si>
  <si>
    <t xml:space="preserve">B.02.000.020529</t>
  </si>
  <si>
    <t xml:space="preserve">Massa (só material) cor marfim, Classic Spray HD da Argamont ou equivalente</t>
  </si>
  <si>
    <t xml:space="preserve">B.02.000.026680</t>
  </si>
  <si>
    <t xml:space="preserve">Nitobond EPD Adesivo estrutural à base de resina epoxi de alta viscosidade</t>
  </si>
  <si>
    <t xml:space="preserve">B.02.000.028016</t>
  </si>
  <si>
    <t xml:space="preserve">Adesivo colante ´Bianco´ (embalagem em balde de 18 kg)</t>
  </si>
  <si>
    <t xml:space="preserve">B.02.000.034597</t>
  </si>
  <si>
    <t xml:space="preserve">Argamassa com resistência química, térmica e vibração, para áreas com altas temperaturas até 300°C, ref. Argamassa Kitchen ou equivalente</t>
  </si>
  <si>
    <t xml:space="preserve">B.02.000.035601</t>
  </si>
  <si>
    <t xml:space="preserve">Argamassa decorativa para revestimento de paredes internas e externas, ref. Monocapa Classic Quartizolit da Weber ou equivalente</t>
  </si>
  <si>
    <t xml:space="preserve">m²</t>
  </si>
  <si>
    <t xml:space="preserve">B.02.000.037043</t>
  </si>
  <si>
    <t xml:space="preserve">Massa para vidro comum branca e/ou cinza</t>
  </si>
  <si>
    <t xml:space="preserve">B.02.000.037501</t>
  </si>
  <si>
    <t xml:space="preserve">Massa plástica</t>
  </si>
  <si>
    <t xml:space="preserve">B.02.000.038504</t>
  </si>
  <si>
    <t xml:space="preserve">Argamassa polimérica do tipo Anchortec Anchormassa S2 da Fosroc, Denvertec 700 da Denver, ou equivalente</t>
  </si>
  <si>
    <t xml:space="preserve">B.02.000.039024</t>
  </si>
  <si>
    <t xml:space="preserve">Argamassa polimérica impermeabilizante, referência Sikatop 100, Tec Plus Top da Quartzolit Weber ou equivalente</t>
  </si>
  <si>
    <t xml:space="preserve">B.02.000.039025</t>
  </si>
  <si>
    <t xml:space="preserve">Cimento cristalizante de pega normal, ref. K11-KZ da Viapol, DenverBlitz da Denver ou equivalente</t>
  </si>
  <si>
    <t xml:space="preserve">B.02.000.039026</t>
  </si>
  <si>
    <t xml:space="preserve">Impermeabilização em membrana à base de resina termoplástica e cimentos aditivados com reforço em tela poliéster, ref. Viaplus 5000 / Viapol</t>
  </si>
  <si>
    <t xml:space="preserve">B.02.000.039027</t>
  </si>
  <si>
    <t xml:space="preserve">Rejunte flexível cores diversas, para áreas interna e externa, pisos e paredes, juntas de 2 a 10 mm</t>
  </si>
  <si>
    <t xml:space="preserve">B.02.000.039028</t>
  </si>
  <si>
    <t xml:space="preserve">Rejunte antiácido bicomponente, à base de resina furânica, para rejuntamento de placas cerâmicas anticorrosivas, ref. comercial Resilit FN da Resinar, Rejunte Furânico da Gail ou equivalente</t>
  </si>
  <si>
    <t xml:space="preserve">B.02.000.039031</t>
  </si>
  <si>
    <t xml:space="preserve">Argamassa colante industrializada para assentamento, uso interno, tipo AC-I, conforme NBR 14081</t>
  </si>
  <si>
    <t xml:space="preserve">B.02.000.039032</t>
  </si>
  <si>
    <t xml:space="preserve">Argamassa colante industrializada flexível, para assentamento de placas cerâmicas em áreas internas e externas, tipo AC-II, conforme NBR 14081, ref. comercial Ligamax Gold Extra fabricante Eliane ou equivalente.</t>
  </si>
  <si>
    <t xml:space="preserve">B.02.000.039033</t>
  </si>
  <si>
    <t xml:space="preserve">Argamassa industrializada colorida, para assentamento e rejuntamento de pastilhas cerâmicas, porcelana/vidro, bloco de vidro, interno e externo, e= 3 a 6 mm</t>
  </si>
  <si>
    <t xml:space="preserve">B.02.000.039041</t>
  </si>
  <si>
    <t xml:space="preserve">Rejunte sintético anticorrosivo tricomponente, à base de resina epóxi, para rejuntamento de placas cerâmicas antiácidas de uso industrial, ref. comercial Resilit E da Resinar, Rejunte Epóxi Anticorrosivo da Gail ou equivalente</t>
  </si>
  <si>
    <t xml:space="preserve">B.02.000.039042</t>
  </si>
  <si>
    <t xml:space="preserve">Argamassa química bicomponente, alta resistência química, térmicas e vibrações, Argamassa AC-III-E da Gail</t>
  </si>
  <si>
    <t xml:space="preserve">B.02.000.039043</t>
  </si>
  <si>
    <t xml:space="preserve">Rejunte anticorrosivo bicomponente, composto de cimentos especiais à base de bauxita, agregados e aditivos químicos não tóxico, resistente a altas temperaturas até 300°C, ref. Rejunte Aluminoso da Gail, Resilit Aluminoso da Resinar ou equivalente</t>
  </si>
  <si>
    <t xml:space="preserve">B.02.000.039055</t>
  </si>
  <si>
    <t xml:space="preserve">Massa para revestimento, ref. Multimassa pronta uso geral da Quartizolit - saco de 20 kg</t>
  </si>
  <si>
    <t xml:space="preserve">B.02.000.039056</t>
  </si>
  <si>
    <t xml:space="preserve">Argamassa colante industrializada, elevada resistência química e térmicas, tipo AC-III. Ref. Argamassa Ligamax Gold Performance Branca da Eliane ou equivalente</t>
  </si>
  <si>
    <t xml:space="preserve">B.02.000.042229</t>
  </si>
  <si>
    <t xml:space="preserve">Adesivo estrutural bicomponente, à base de epóxi, ref. Cola Compound- Otto Baumgart</t>
  </si>
  <si>
    <t xml:space="preserve">B.02.000.092014</t>
  </si>
  <si>
    <t xml:space="preserve">Argamassa graute expansiva; referência Sikagrout 250 da Sika, V-2 Grauth da Vedacit ou equivalente</t>
  </si>
  <si>
    <t xml:space="preserve">B.02.000.093344</t>
  </si>
  <si>
    <t xml:space="preserve">Rejunte flexível para porcelanato, aplicada em áreas internas e externas com junta até 3mm, ref. Rejunte Ligamax Gold Total da Eliane ou equivalente</t>
  </si>
  <si>
    <t xml:space="preserve">B.03.000.020505</t>
  </si>
  <si>
    <t xml:space="preserve">Cal hidratada (saco de 20 kg)</t>
  </si>
  <si>
    <t xml:space="preserve">B.03.000.020580</t>
  </si>
  <si>
    <t xml:space="preserve">Gesso em pó ensacado para revestimento saco de 20 kg</t>
  </si>
  <si>
    <t xml:space="preserve">B.03.000.038003</t>
  </si>
  <si>
    <t xml:space="preserve">Cal para pintura (saco de 8 kg)</t>
  </si>
  <si>
    <t xml:space="preserve">B.04.000.020503</t>
  </si>
  <si>
    <t xml:space="preserve">Areia média lavada (a granel caçamba fechada)</t>
  </si>
  <si>
    <t xml:space="preserve">B.04.000.020504</t>
  </si>
  <si>
    <t xml:space="preserve">Areia grossa</t>
  </si>
  <si>
    <t xml:space="preserve">B.05.000.020513</t>
  </si>
  <si>
    <t xml:space="preserve">Pedra britada usinada n° 1 posto obra</t>
  </si>
  <si>
    <t xml:space="preserve">B.05.000.020514</t>
  </si>
  <si>
    <t xml:space="preserve">Pedra britada usinada n° 2 posto obra</t>
  </si>
  <si>
    <t xml:space="preserve">B.05.000.020515</t>
  </si>
  <si>
    <t xml:space="preserve">Pedra britada usinada n° 4 posto obra</t>
  </si>
  <si>
    <t xml:space="preserve">B.05.000.020516</t>
  </si>
  <si>
    <t xml:space="preserve">Brita graduada usinada posto obra</t>
  </si>
  <si>
    <t xml:space="preserve">B.05.000.020518</t>
  </si>
  <si>
    <t xml:space="preserve">Pedra britada nº médios 1.2.3 e 4 (a granel)</t>
  </si>
  <si>
    <t xml:space="preserve">B.05.000.020519</t>
  </si>
  <si>
    <t xml:space="preserve">Pedra britada usinada nº 3 posto obra</t>
  </si>
  <si>
    <t xml:space="preserve">B.05.000.020521</t>
  </si>
  <si>
    <t xml:space="preserve">Pedra de mão (rachão)</t>
  </si>
  <si>
    <t xml:space="preserve">B.05.000.020522</t>
  </si>
  <si>
    <t xml:space="preserve">Pedrisco</t>
  </si>
  <si>
    <t xml:space="preserve">B.05.000.020523</t>
  </si>
  <si>
    <t xml:space="preserve">Bica corrida posto obra</t>
  </si>
  <si>
    <t xml:space="preserve">B.05.000.020524</t>
  </si>
  <si>
    <t xml:space="preserve">Pó de pedra</t>
  </si>
  <si>
    <t xml:space="preserve">B.06.000.021510</t>
  </si>
  <si>
    <t xml:space="preserve">Aço CA-25 $MD bitolas</t>
  </si>
  <si>
    <t xml:space="preserve">B.06.000.021525</t>
  </si>
  <si>
    <t xml:space="preserve">Aço CA-50-A $MD bitolas</t>
  </si>
  <si>
    <t xml:space="preserve">B.06.000.021538</t>
  </si>
  <si>
    <t xml:space="preserve">Aço CA-60-B $MD bitolas</t>
  </si>
  <si>
    <t xml:space="preserve">B.06.000.021560</t>
  </si>
  <si>
    <t xml:space="preserve">Tela soldada, diversas bitolas</t>
  </si>
  <si>
    <t xml:space="preserve">B.06.000.042302</t>
  </si>
  <si>
    <t xml:space="preserve">Tela aco soldada nervurada CA-60, Q-61, diâmetro do fio = 3,4mm, espaçamento da malha = 15x15cm - (0,97 kg/m²)</t>
  </si>
  <si>
    <t xml:space="preserve">B.07.000.022500</t>
  </si>
  <si>
    <t xml:space="preserve">Espaçador para bloco de vidro</t>
  </si>
  <si>
    <t xml:space="preserve">B.07.000.024042</t>
  </si>
  <si>
    <t xml:space="preserve">Disco de corte 7´</t>
  </si>
  <si>
    <t xml:space="preserve">B.07.000.024090</t>
  </si>
  <si>
    <t xml:space="preserve">Fita adesiva textura antiderrapante fosforescente/fotoluminescente para pisos, degraus, escadas, rampas, corredores e saídas de emergência, entre outros, na cor preta, para áreas internas e externas, alto tráfego, com largura de 5 cm, ref. Safety Walk Neon, fabricação 3M ou equivalente</t>
  </si>
  <si>
    <t xml:space="preserve">B.07.000.024091</t>
  </si>
  <si>
    <t xml:space="preserve">Faixa em policarbonato para sinalização, fotoluminescente amarela, adesivado com dupla face, para degraus, antiderrapante, comprimento 20cm, largura mínima de 3cm, ref. Andaluz ou equivalente</t>
  </si>
  <si>
    <t xml:space="preserve">B.07.000.024502</t>
  </si>
  <si>
    <t xml:space="preserve">Argila expandida n° 1 (tipo 2215 - dimensões 22 a 15 mm) - a granel</t>
  </si>
  <si>
    <t xml:space="preserve">B.07.000.026681</t>
  </si>
  <si>
    <t xml:space="preserve">Resina epóxi de baixa viscosidade para injeção de fissuras, ref. Anchorbond Injeção da Anchortec, ou equivalente</t>
  </si>
  <si>
    <t xml:space="preserve">B.07.000.038005</t>
  </si>
  <si>
    <t xml:space="preserve">Disco de desbaste 7´</t>
  </si>
  <si>
    <t xml:space="preserve">B.07.000.038098</t>
  </si>
  <si>
    <t xml:space="preserve">Lona plástica preta</t>
  </si>
  <si>
    <t xml:space="preserve">B.07.000.039063</t>
  </si>
  <si>
    <t xml:space="preserve">Cera para piso</t>
  </si>
  <si>
    <t xml:space="preserve">B.07.000.049501</t>
  </si>
  <si>
    <t xml:space="preserve">Fita isolante de 20 m, ref. 3M Scoth 33MR - uso especial</t>
  </si>
  <si>
    <t xml:space="preserve">B.07.000.049753</t>
  </si>
  <si>
    <t xml:space="preserve">Luva isolante de borracha, acima de 5 até 10kV</t>
  </si>
  <si>
    <t xml:space="preserve">par</t>
  </si>
  <si>
    <t xml:space="preserve">B.07.000.049763</t>
  </si>
  <si>
    <t xml:space="preserve">Luva de couro para proteção de luva isolante</t>
  </si>
  <si>
    <t xml:space="preserve">B.07.000.049764</t>
  </si>
  <si>
    <t xml:space="preserve">Porta luvas (caixa) em madeira com tampa</t>
  </si>
  <si>
    <t xml:space="preserve">B.07.000.049767</t>
  </si>
  <si>
    <t xml:space="preserve">Luva isolante de barracha acima de 10 até 20kV</t>
  </si>
  <si>
    <t xml:space="preserve">B.07.000.067021</t>
  </si>
  <si>
    <t xml:space="preserve">Mangueira plástica flexível 3/4´</t>
  </si>
  <si>
    <t xml:space="preserve">B.07.000.069552</t>
  </si>
  <si>
    <t xml:space="preserve">Fita teflon de 18 mm</t>
  </si>
  <si>
    <t xml:space="preserve">B.07.000.090631</t>
  </si>
  <si>
    <t xml:space="preserve">Fita adesiva antiderrapante para pisos e degraus, na cor preta, alto tráfego, com largura de 5cm, ref. Safety-WalkMR fabricação 3M ou equivalente</t>
  </si>
  <si>
    <t xml:space="preserve">B.07.000.090806</t>
  </si>
  <si>
    <t xml:space="preserve">Escova de aço</t>
  </si>
  <si>
    <t xml:space="preserve">B.09.000.024005</t>
  </si>
  <si>
    <t xml:space="preserve">Impermeabilização em argamassa de concreto não estrutural, com consumo de cimento 350 Kg/m³, relação a/c de 0,5 e aditivo hidrófugo impermeabilizante, dosado em central</t>
  </si>
  <si>
    <t xml:space="preserve">B.09.000.024006</t>
  </si>
  <si>
    <t xml:space="preserve">Agente de cura química para concreto e argamassa, ref. Quimicret Quimatécnica, Basf Masterkure 201, Curing-Otto Baumgart ou equivalente</t>
  </si>
  <si>
    <t xml:space="preserve">B.09.000.024069</t>
  </si>
  <si>
    <t xml:space="preserve">Aditivo hidrófugo de pega normal, ref. Vedacit / Otto Baumgart, Sika 1 / Sika</t>
  </si>
  <si>
    <t xml:space="preserve">B.09.000.028074</t>
  </si>
  <si>
    <t xml:space="preserve">Adesivo para poliuretano PA 02</t>
  </si>
  <si>
    <t xml:space="preserve">bg</t>
  </si>
  <si>
    <t xml:space="preserve">B.09.000.039023</t>
  </si>
  <si>
    <t xml:space="preserve">Adesivo/selador à base de emulsão acrílica, ref. Nitobond AR da Anchortec ou Rheomix 104 da BASF ou equivalente</t>
  </si>
  <si>
    <t xml:space="preserve">B.09.000.039075</t>
  </si>
  <si>
    <t xml:space="preserve">Cola para chapas melaminicas</t>
  </si>
  <si>
    <t xml:space="preserve">B.09.000.039076</t>
  </si>
  <si>
    <t xml:space="preserve">Cola branca específica para piso, tacos madeira</t>
  </si>
  <si>
    <t xml:space="preserve">B.09.000.069513</t>
  </si>
  <si>
    <t xml:space="preserve">Adesivo para tubos PVC</t>
  </si>
  <si>
    <t xml:space="preserve">C.01.000.020235</t>
  </si>
  <si>
    <t xml:space="preserve">Furo em concreto armado com diâmetro de 1 1/4´</t>
  </si>
  <si>
    <t xml:space="preserve">C.01.000.020236</t>
  </si>
  <si>
    <t xml:space="preserve">Furo em concreto armado com diâmetro de 1 1/2´</t>
  </si>
  <si>
    <t xml:space="preserve">C.01.000.020237</t>
  </si>
  <si>
    <t xml:space="preserve">Furo em concreto armado com diâmetro de 2 1/4´</t>
  </si>
  <si>
    <t xml:space="preserve">C.01.000.020256</t>
  </si>
  <si>
    <t xml:space="preserve">Furação com broca de vídea para até 10mm x 100mm em concreto armado, inclusive colagem da armadura com resina Epoxi (para barra de até Ø8mm)</t>
  </si>
  <si>
    <t xml:space="preserve">C.01.000.020257</t>
  </si>
  <si>
    <t xml:space="preserve">Furação com broca de vídea para 16mm x 150mm em concreto armado, inclusive colagem da armadura com resina Epoxi (para barra de Ø12,5mm)</t>
  </si>
  <si>
    <t xml:space="preserve">C.01.000.020258</t>
  </si>
  <si>
    <t xml:space="preserve">Furação com broca de vídea para 20mm x 150mm em concreto armado, inclusive colagem da armadura com resina Epoxi (para barra de Ø16mm)</t>
  </si>
  <si>
    <t xml:space="preserve">C.01.000.020259</t>
  </si>
  <si>
    <t xml:space="preserve">Furação com broca de vídea para 12,5mm x 200mm em concreto armado, inclusive colagem da armadura com resina Epoxi (para barra de Ø10mm)</t>
  </si>
  <si>
    <t xml:space="preserve">C.01.000.020260</t>
  </si>
  <si>
    <t xml:space="preserve">Furação com broca de vídea para 12,5mm x 100mm em concreto armado, inclusive colagem da armadura com resina Epoxi (para barra de Ø10mm)</t>
  </si>
  <si>
    <t xml:space="preserve">C.01.000.020261</t>
  </si>
  <si>
    <t xml:space="preserve">Furação com broca de vídea para 16mm x 100mm em concreto armado, inclusive colagem da armadura com resina Epoxi (para barra de Ø12,5mm)</t>
  </si>
  <si>
    <t xml:space="preserve">C.01.000.020263</t>
  </si>
  <si>
    <t xml:space="preserve">Furação com broca de vídea para até 10mm x 150mm em concreto armado, inclusive colagem da armadura com resina Epoxi (para barra de até Ø8mm)</t>
  </si>
  <si>
    <t xml:space="preserve">C.01.000.020264</t>
  </si>
  <si>
    <t xml:space="preserve">Furação com broca de vídea para 12,5mm x 150mm em concreto armado, inclusive colagem da armadura com resina Epoxi (para barra de Ø10mm)</t>
  </si>
  <si>
    <t xml:space="preserve">C.01.000.020265</t>
  </si>
  <si>
    <t xml:space="preserve">Furação com broca de vídea para até 10mm x 200mm em concreto armado, inclusive colagem da armadura com resina Epoxi (para barra de até Ø8mm)</t>
  </si>
  <si>
    <t xml:space="preserve">C.01.000.020266</t>
  </si>
  <si>
    <t xml:space="preserve">Furação com broca de vídea para 16mm x 200mm em concreto armado, inclusive colagem da armadura com resina Epoxi (para barra de Ø12,5mm)</t>
  </si>
  <si>
    <t xml:space="preserve">C.01.000.020267</t>
  </si>
  <si>
    <t xml:space="preserve">Furação com broca de vídea para 20mm x 200mm em concreto armado, inclusive colagem da armadura com resina Epoxi (para barra de Ø16mm)</t>
  </si>
  <si>
    <t xml:space="preserve">C.01.000.020307</t>
  </si>
  <si>
    <t xml:space="preserve">Forma deslizante para reservatório, Øext. 6,00 a 6,50m, Øint. 5,50 a 6,00m, com mão-de-obra especializada e equipamentos para deslizamento vertical</t>
  </si>
  <si>
    <t xml:space="preserve">C.01.000.020308</t>
  </si>
  <si>
    <t xml:space="preserve">Forma deslizante para reservatório, Øext. 4,00 a 4,50m, Øint. 3,50 a 4,00m, com mão-de-obra especializada e equipamentos para deslizamento vertical</t>
  </si>
  <si>
    <t xml:space="preserve">C.01.000.020560</t>
  </si>
  <si>
    <t xml:space="preserve">Furo em concreto armado com diâmetro de 2 1/2´</t>
  </si>
  <si>
    <t xml:space="preserve">C.01.000.020592</t>
  </si>
  <si>
    <t xml:space="preserve">Furo em concreto armado de 1´</t>
  </si>
  <si>
    <t xml:space="preserve">C.01.000.020593</t>
  </si>
  <si>
    <t xml:space="preserve">Furo em concreto armado de 3´</t>
  </si>
  <si>
    <t xml:space="preserve">C.01.000.020594</t>
  </si>
  <si>
    <t xml:space="preserve">Furo em concreto armado de 5´</t>
  </si>
  <si>
    <t xml:space="preserve">C.01.000.020692</t>
  </si>
  <si>
    <t xml:space="preserve">Taxa de mobilização e desmobilização de equipamentos para execução de corte em concreto armado</t>
  </si>
  <si>
    <t xml:space="preserve">C.01.000.024054</t>
  </si>
  <si>
    <t xml:space="preserve">Fibra de carbono para reforço estrutural de alta resistencia, 300 g/m²</t>
  </si>
  <si>
    <t xml:space="preserve">C.01.000.090095</t>
  </si>
  <si>
    <t xml:space="preserve">Corte vertical em placa de concreto armado, espessura de 15cm</t>
  </si>
  <si>
    <t xml:space="preserve">C.01.000.090640</t>
  </si>
  <si>
    <t xml:space="preserve">Taxa de mobilização e desmobilização de equipamentos para execução de perfuração em concreto, com broca diamantada ou vídea</t>
  </si>
  <si>
    <t xml:space="preserve">C.01.000.090647</t>
  </si>
  <si>
    <t xml:space="preserve">Furo em concreto armado de 2´</t>
  </si>
  <si>
    <t xml:space="preserve">C.01.000.090648</t>
  </si>
  <si>
    <t xml:space="preserve">Furo em concreto armado de 4´</t>
  </si>
  <si>
    <t xml:space="preserve">C.01.000.090649</t>
  </si>
  <si>
    <t xml:space="preserve">Furo em concreto armado de 6´</t>
  </si>
  <si>
    <t xml:space="preserve">C.01.000.092024</t>
  </si>
  <si>
    <t xml:space="preserve">Corte de junta dilatação com serra disco diamantado na largura de 3 mm, profundidade de 3 cm, para piso de concreto ou alta resistência 3,0 mm x 3,0 cm</t>
  </si>
  <si>
    <t xml:space="preserve">C.01.000.098199</t>
  </si>
  <si>
    <t xml:space="preserve">Mão-de-obra especializada, equipamento e ferramentas apropriadas para nivelamento de piso em concreto com desempeno de magnésio e acabadora de superfície</t>
  </si>
  <si>
    <t xml:space="preserve">C.02.000.023047</t>
  </si>
  <si>
    <t xml:space="preserve">Mourão de concreto armado reto de 15 x 15cm - h= 2,30m</t>
  </si>
  <si>
    <t xml:space="preserve">C.02.000.035614</t>
  </si>
  <si>
    <t xml:space="preserve">Piso em placa de concreto permeável drenante, cinza natural de 40x40x6cm, com resina protetora; ref. DRCCL19D12M da Drenalte, Ecoverde, Oterprem, Presto ou equivalente, conforme Norma ACI 522 R-06</t>
  </si>
  <si>
    <t xml:space="preserve">C.04.000.020530</t>
  </si>
  <si>
    <t xml:space="preserve">Concreto usinado fck= 15 MPa, slump 5 ± 1cm, brita 1 e 2</t>
  </si>
  <si>
    <t xml:space="preserve">C.04.000.020535</t>
  </si>
  <si>
    <t xml:space="preserve">Concreto usinado fck= 20 MPa, slump 5 ± 1cm, brita 1 e 2</t>
  </si>
  <si>
    <t xml:space="preserve">C.04.000.020536</t>
  </si>
  <si>
    <t xml:space="preserve">Concreto usinado fck= 25 MPa, slump 5 ± 1cm, slump 1 e 2</t>
  </si>
  <si>
    <t xml:space="preserve">C.04.000.020542</t>
  </si>
  <si>
    <t xml:space="preserve">Concreto usinado fck= 35 MPa, slump 5 ± 1cm, brita 1 e 2</t>
  </si>
  <si>
    <t xml:space="preserve">C.04.000.020544</t>
  </si>
  <si>
    <t xml:space="preserve">Concreto usinado fck= 30 MPa, slump 5 ± 1cm, brita 1 e 2</t>
  </si>
  <si>
    <t xml:space="preserve">C.04.000.020546</t>
  </si>
  <si>
    <t xml:space="preserve">Concreto usinado bombeado fck= 40 MPa, slump 8 ± 1cm, brita 1 e 2</t>
  </si>
  <si>
    <t xml:space="preserve">C.04.000.020551</t>
  </si>
  <si>
    <t xml:space="preserve">Concreto usinado fck= 40 MPa, slump 5 ± 1cm, brita 1 e 2</t>
  </si>
  <si>
    <t xml:space="preserve">C.04.000.020553</t>
  </si>
  <si>
    <t xml:space="preserve">Concreto usinado bombeado fck= 20 MPa, slump 8 ± 1cm, brita 1 e 2</t>
  </si>
  <si>
    <t xml:space="preserve">C.04.000.020554</t>
  </si>
  <si>
    <t xml:space="preserve">Concreto usinado bombeado fck= 25 MPa, slump 8 ± 1cm, brita 1 e 2</t>
  </si>
  <si>
    <t xml:space="preserve">C.04.000.020556</t>
  </si>
  <si>
    <t xml:space="preserve">Concreto usinado bombeado fck= 35 MPa, slump 8 ± 1cm, brita 1 e 2</t>
  </si>
  <si>
    <t xml:space="preserve">C.04.000.020557</t>
  </si>
  <si>
    <t xml:space="preserve">Concreto usinado fck= 20 MPa, pedrisco, slump 22cm ± 2cm</t>
  </si>
  <si>
    <t xml:space="preserve">C.04.000.020559</t>
  </si>
  <si>
    <t xml:space="preserve">Concreto usinado bombeado fck= 30 MPa, slump 8 ± 1cm, brita 1 e 2</t>
  </si>
  <si>
    <t xml:space="preserve">C.04.000.020562</t>
  </si>
  <si>
    <t xml:space="preserve">Concreto usinado fck= 25 MPa para perfil extrudado, Slump 0 ± 1</t>
  </si>
  <si>
    <t xml:space="preserve">C.04.000.020563</t>
  </si>
  <si>
    <t xml:space="preserve">Concreto usinado 150kg cimento/m³</t>
  </si>
  <si>
    <t xml:space="preserve">C.04.000.020564</t>
  </si>
  <si>
    <t xml:space="preserve">Concreto usinado 200kg cimento/m³</t>
  </si>
  <si>
    <t xml:space="preserve">C.04.000.020565</t>
  </si>
  <si>
    <t xml:space="preserve">Concreto usinado 300kg cimento/m³</t>
  </si>
  <si>
    <t xml:space="preserve">C.04.000.020566</t>
  </si>
  <si>
    <t xml:space="preserve">Taxa para bombeamento de concreto</t>
  </si>
  <si>
    <t xml:space="preserve">C.04.000.022006</t>
  </si>
  <si>
    <t xml:space="preserve">Enchimento de laje com concreto celular, densidade 1200kg/m³</t>
  </si>
  <si>
    <t xml:space="preserve">C.05.000.020379</t>
  </si>
  <si>
    <t xml:space="preserve">Tubo de papelão para forma com diâmetro de 45cm</t>
  </si>
  <si>
    <t xml:space="preserve">C.05.000.021235</t>
  </si>
  <si>
    <t xml:space="preserve">Tubo de papelão para forma com diâmetro de 30 cm</t>
  </si>
  <si>
    <t xml:space="preserve">C.05.000.021238</t>
  </si>
  <si>
    <t xml:space="preserve">Tubo de papelão para forma com diâmetro de 25 cm</t>
  </si>
  <si>
    <t xml:space="preserve">C.05.000.021239</t>
  </si>
  <si>
    <t xml:space="preserve">Tubo de papelão para forma com diâmetro de 35 cm</t>
  </si>
  <si>
    <t xml:space="preserve">C.05.000.021240</t>
  </si>
  <si>
    <t xml:space="preserve">Tubo de papelão para fôrma com diâmetro de 40 cm</t>
  </si>
  <si>
    <t xml:space="preserve">C.06.000.022011</t>
  </si>
  <si>
    <t xml:space="preserve">Laje pré-fabricada unidirecional em viga treliçada/lajota em EPS LT 12 (8 + 4)</t>
  </si>
  <si>
    <t xml:space="preserve">C.06.000.022012</t>
  </si>
  <si>
    <t xml:space="preserve">Laje pré-fabricada unidirecional em viga treliçada/lajota em EPS LT 16 (12 + 4)</t>
  </si>
  <si>
    <t xml:space="preserve">C.06.000.022013</t>
  </si>
  <si>
    <t xml:space="preserve">Laje pré-fabricada unidirecional em viga treliçada/lajota em EPS LT 20 (16 + 4)</t>
  </si>
  <si>
    <t xml:space="preserve">C.06.000.022014</t>
  </si>
  <si>
    <t xml:space="preserve">Laje pré-fabricada unidirecional em viga treliçada/lajota em EPS LT 25 (20 + 5)</t>
  </si>
  <si>
    <t xml:space="preserve">C.06.000.022015</t>
  </si>
  <si>
    <t xml:space="preserve">Laje pré-fabricada unidirecional em viga treliçada/lajota em EPS LT 30 (25+ 5)</t>
  </si>
  <si>
    <t xml:space="preserve">C.06.000.022029</t>
  </si>
  <si>
    <t xml:space="preserve">Laje pré-fabricada mista vigota treliçada/lajota cerâmica - LT 24 (20+4); sobrecarga 200 kgf/m²</t>
  </si>
  <si>
    <t xml:space="preserve">C.06.000.022030</t>
  </si>
  <si>
    <t xml:space="preserve">Laje pré-fabricada mista vigota treliçada/lajota cerâmica - LT 30 (24+6); sobrecarga 200 kgf/m²</t>
  </si>
  <si>
    <t xml:space="preserve">C.06.000.022032</t>
  </si>
  <si>
    <t xml:space="preserve">Pré-laje em painel pré-fabricado treliçado, com EPS classe PI, H= 12 cm, sem capeamento; sobrecarga 200 kgf/m²</t>
  </si>
  <si>
    <t xml:space="preserve">C.06.000.022033</t>
  </si>
  <si>
    <t xml:space="preserve">Pré-laje em painel pré-fabricado treliçado, com EPS classe PI, H= 25 cm, sem capeamento; sobrecarga 200 kgf/m²</t>
  </si>
  <si>
    <t xml:space="preserve">C.06.000.022034</t>
  </si>
  <si>
    <t xml:space="preserve">Pré-laje em painel pré-fabricado treliçado, com EPS classe PI, H= 20 cm, sem capeamento; sobrecarga 200 kgf/m²</t>
  </si>
  <si>
    <t xml:space="preserve">C.06.000.022035</t>
  </si>
  <si>
    <t xml:space="preserve">Pré-laje em painel pré-fabricado treliçado, com EPS classe PI, H= 16 cm, sem capeamento; sobrecarga 200 kgf/m²</t>
  </si>
  <si>
    <t xml:space="preserve">C.06.000.022039</t>
  </si>
  <si>
    <t xml:space="preserve">Laje pré-fabricada mista vigota protendida/lajota cerâmica - LP 25 (20+5); sobrecarga 200kgf/m²</t>
  </si>
  <si>
    <t xml:space="preserve">C.06.000.022047</t>
  </si>
  <si>
    <t xml:space="preserve">Laje pré-fabricada mista vigota treliçada/lajota cerâmica - LT 12 (8+4); sobrecarga 200kgf/m²</t>
  </si>
  <si>
    <t xml:space="preserve">C.06.000.022048</t>
  </si>
  <si>
    <t xml:space="preserve">Laje pré-fabricada mista vigota treliçada/lajota cerâmica - LT 16 (12+4); sobrecarga 200 kgf/m²</t>
  </si>
  <si>
    <t xml:space="preserve">C.06.000.022049</t>
  </si>
  <si>
    <t xml:space="preserve">Laje pré-fabricada mista vigota treliçada/lajota cerâmica - LT 20 (16+4); sobrecarga 200 kgf/m²</t>
  </si>
  <si>
    <t xml:space="preserve">C.06.000.022050</t>
  </si>
  <si>
    <t xml:space="preserve">Laje pré-fabricada mista vigota protendida/lajota cerâmica - LP 12 (8+4); sobrecarga 200kgf/m²</t>
  </si>
  <si>
    <t xml:space="preserve">C.06.000.022051</t>
  </si>
  <si>
    <t xml:space="preserve">Laje pré-fabricada mista vigota protendida/lajota cerâmica - LP 16 (12+4); sobrecarga 200kgf/m²</t>
  </si>
  <si>
    <t xml:space="preserve">C.06.000.022052</t>
  </si>
  <si>
    <t xml:space="preserve">Laje pré-fabricada mista vigota protendida/lajota cerâmica - LP 20 (16+4); sobrecarga 200kgf/m²</t>
  </si>
  <si>
    <t xml:space="preserve">C.06.000.022061</t>
  </si>
  <si>
    <t xml:space="preserve">Pré-laje em painel pré-fabricado treliçado maciço; altura total, H= 12 cm, sobrecarga 200 kgf/m²</t>
  </si>
  <si>
    <t xml:space="preserve">C.06.000.022065</t>
  </si>
  <si>
    <t xml:space="preserve">Pré-laje em painel pré-fabricado treliçado maciço; altura total, H= 16 cm; sobrecarga 200 kgf/m²</t>
  </si>
  <si>
    <t xml:space="preserve">C.06.000.025011</t>
  </si>
  <si>
    <t xml:space="preserve">Capa para muro e/ou rufo pré-moldado em concreto de 14 x 50 x 18,5 cm, ref. mod. 75C da Neo Rex ou equivalente</t>
  </si>
  <si>
    <t xml:space="preserve">C.06.000.025012</t>
  </si>
  <si>
    <t xml:space="preserve">Capa para muro e/ou rufo pré-moldado em concreto de 20 x 50 x 26 cm, ref. mod. 75D da Neo Rex ou equivalente</t>
  </si>
  <si>
    <t xml:space="preserve">C.07.000.022510</t>
  </si>
  <si>
    <t xml:space="preserve">Bloco de concreto de vedação 9 x 19 x 39 cm, classe C (resistência &gt; ou = 3 Mpa)</t>
  </si>
  <si>
    <t xml:space="preserve">C.07.000.022522</t>
  </si>
  <si>
    <t xml:space="preserve">Bloco de concreto de vedação 14 x 19 x 39 cm, classe C (resistência &gt; ou = 3 Mpa)</t>
  </si>
  <si>
    <t xml:space="preserve">C.07.000.022523</t>
  </si>
  <si>
    <t xml:space="preserve">Bloco de concreto de vedação 19 x 19 x 39 cm, classe C (resistência &gt; ou = 3 Mpa)</t>
  </si>
  <si>
    <t xml:space="preserve">C.07.000.022537</t>
  </si>
  <si>
    <t xml:space="preserve">Bloco de concreto estrutural de 14 x 19 x 39 cm, classe B (resistência &gt; ou = 4 Mpa)</t>
  </si>
  <si>
    <t xml:space="preserve">C.07.000.022538</t>
  </si>
  <si>
    <t xml:space="preserve">Bloco de concreto estrutural de 19 x 19 x 39 cm, classe B (resistência &gt; ou = 4 Mpa)</t>
  </si>
  <si>
    <t xml:space="preserve">C.07.000.022539</t>
  </si>
  <si>
    <t xml:space="preserve">Bloco de concreto estrutural de 14 x 19 x 39 cm, classe A (resistência &gt; ou = 8 Mpa)</t>
  </si>
  <si>
    <t xml:space="preserve">C.07.000.022540</t>
  </si>
  <si>
    <t xml:space="preserve">Bloco de concreto estrutural de 19 x 19 x 39 cm, classe A (resistência &gt; ou = 8 Mpa)</t>
  </si>
  <si>
    <t xml:space="preserve">C.07.000.022577</t>
  </si>
  <si>
    <t xml:space="preserve">Bloco de concreto para piso drenante de 50 x 50 x 10 cm; ref. ´Neo-Rex´-CGD / Facital AD-CGD</t>
  </si>
  <si>
    <t xml:space="preserve">C.07.000.022579</t>
  </si>
  <si>
    <t xml:space="preserve">Elemento vazado em concreto, tipo veneziana por sobreposição de peças de 39 x 39 x 10 cm, ref. ´Neo Rex´ EV59A</t>
  </si>
  <si>
    <t xml:space="preserve">C.07.000.023005</t>
  </si>
  <si>
    <t xml:space="preserve">Grelha pré-moldada em concreto, com furos redondos 79,5 x 24,5 x 8 cm ref. GRE88R da Neo Rex</t>
  </si>
  <si>
    <t xml:space="preserve">C.07.000.023016</t>
  </si>
  <si>
    <t xml:space="preserve">Elemento vazado em concreto do tipo quadriculado de 39 x 39 x 10 cm; ref. ´Neo-Rex´ 23A</t>
  </si>
  <si>
    <t xml:space="preserve">C.07.000.023042</t>
  </si>
  <si>
    <t xml:space="preserve">Banco em concreto pré-moldado, dimensões 150 x 45 x 45 cm, referência B 5P da Neo Rex ou equivalente</t>
  </si>
  <si>
    <t xml:space="preserve">C.07.000.023049</t>
  </si>
  <si>
    <t xml:space="preserve">Banco em concreto pré-moldado com 1 assento, pés vazados, de 200 x 42 x 47cm, ref. BV200 da Neo Rex ou equivalente</t>
  </si>
  <si>
    <t xml:space="preserve">C.07.000.023055</t>
  </si>
  <si>
    <t xml:space="preserve">Banco em concreto pré-moldado, reto, sem encosto, com 3 pés, medindo aproximadamente 300 x 42 x 47 cm, ref. BV 300 da Neorex ou equivalente</t>
  </si>
  <si>
    <t xml:space="preserve">C.07.000.027504</t>
  </si>
  <si>
    <t xml:space="preserve">Mourão de concreto 10x10x300cm, curvo com 8 furos</t>
  </si>
  <si>
    <t xml:space="preserve">C.07.000.027520</t>
  </si>
  <si>
    <t xml:space="preserve">Mourão em concreto de 10x10x220cm, reto com furos a cada 20cm</t>
  </si>
  <si>
    <t xml:space="preserve">C.07.000.027540</t>
  </si>
  <si>
    <t xml:space="preserve">Mourão de concreto secão min. 10x10x300cm, 12 furos</t>
  </si>
  <si>
    <t xml:space="preserve">C.07.000.035580</t>
  </si>
  <si>
    <t xml:space="preserve">Piso de concreto intertravado, tipos: raquete, retangular, sextavado e 16 faces, espessura 6 cm, 35 MPa</t>
  </si>
  <si>
    <t xml:space="preserve">C.07.000.035581</t>
  </si>
  <si>
    <t xml:space="preserve">Piso de concreto intertravado, tipos: raquete, retangular, sextavado e 16 faces, espessura 8 cm, 35 MPa</t>
  </si>
  <si>
    <t xml:space="preserve">C.09.000.022551</t>
  </si>
  <si>
    <t xml:space="preserve">Bloco de concreto celular autoclavado com espessura de 10 cm - Classe C25</t>
  </si>
  <si>
    <t xml:space="preserve">C.09.000.022552</t>
  </si>
  <si>
    <t xml:space="preserve">Bloco de concreto celular autoclavado com espessura de 12,5 cm - Classe C25</t>
  </si>
  <si>
    <t xml:space="preserve">C.09.000.022553</t>
  </si>
  <si>
    <t xml:space="preserve">Bloco de concreto celular autoclavado com espessura de 15 cm - Classe C25</t>
  </si>
  <si>
    <t xml:space="preserve">C.09.000.022554</t>
  </si>
  <si>
    <t xml:space="preserve">Bloco de concreto celular autoclavado com espessura de 20 cm - Classe C25</t>
  </si>
  <si>
    <t xml:space="preserve">C.10.000.028150</t>
  </si>
  <si>
    <t xml:space="preserve">Guia chapeu para boca de lobo padrão PMSP</t>
  </si>
  <si>
    <t xml:space="preserve">C.10.000.028151</t>
  </si>
  <si>
    <t xml:space="preserve">Tampa de concreto para boca de lobo padrão PMSP</t>
  </si>
  <si>
    <t xml:space="preserve">C.10.000.028153</t>
  </si>
  <si>
    <t xml:space="preserve">Bate-roda pré-fabricado em concreto aparente liso, com chumbador para fixação, cor natural - medidas: (13x17x180cm) ou (13x17x200cm)</t>
  </si>
  <si>
    <t xml:space="preserve">C.10.000.032022</t>
  </si>
  <si>
    <t xml:space="preserve">Ladrilho hidráulico várias cores, exceto branco, cinza e preto, de 20x20x1,8cm, ref. fabricação Fulget, Artefatos cimentos Maria Estela Ltda ou Pisos Paulista</t>
  </si>
  <si>
    <t xml:space="preserve">C.10.000.036514</t>
  </si>
  <si>
    <t xml:space="preserve">Guia pré-moldada reta/curva tipo PMSP 100 25MPa</t>
  </si>
  <si>
    <t xml:space="preserve">C.10.000.036525</t>
  </si>
  <si>
    <t xml:space="preserve">Guias pré-moldada curvas tipo ´PMSP´ 100,fck 25 MPa</t>
  </si>
  <si>
    <t xml:space="preserve">C.10.000.091167</t>
  </si>
  <si>
    <t xml:space="preserve">Ladrilho hidráulico nas cores: branco, preto e cinza, de 20 x 20 x 1,8 cm, ref. fabricação Fulget ou equivalente</t>
  </si>
  <si>
    <t xml:space="preserve">D.01.000.035569</t>
  </si>
  <si>
    <t xml:space="preserve">Raspagem/calafetação/cera em piso de madeira - aplicado</t>
  </si>
  <si>
    <t xml:space="preserve">D.01.000.035576</t>
  </si>
  <si>
    <t xml:space="preserve">Raspagem, calafetação, sinteko em piso de madeira aplicado</t>
  </si>
  <si>
    <t xml:space="preserve">D.01.000.036007</t>
  </si>
  <si>
    <t xml:space="preserve">Colocação do soalho, inclusive fornecimento e acessórios para instalação</t>
  </si>
  <si>
    <t xml:space="preserve">D.02.000.020215</t>
  </si>
  <si>
    <t xml:space="preserve">Estronca de eucalipto com 10cm de diâmetro sem casca</t>
  </si>
  <si>
    <t xml:space="preserve">D.02.000.020217</t>
  </si>
  <si>
    <t xml:space="preserve">Estronca de eucalipto-citriodora (mourão), com diâmetro de 200 a 250 mm - com casca</t>
  </si>
  <si>
    <t xml:space="preserve">D.02.000.021001</t>
  </si>
  <si>
    <t xml:space="preserve">Caibro em cambará, cedrinho, eucalipto-citriodora, eucalipto-saligna, garapa, cupiúba, de 5,0 x 6,0cm</t>
  </si>
  <si>
    <t xml:space="preserve">D.02.000.021005</t>
  </si>
  <si>
    <t xml:space="preserve">Madeira serrada em cambará, cedrinho, cumaru, eucalipto-citriodora, eucalipto-saligna, garapa, pinus-elioti, tuari, (viga de 6 x 12cm)</t>
  </si>
  <si>
    <t xml:space="preserve">D.02.000.021009</t>
  </si>
  <si>
    <t xml:space="preserve">Pontalete de cedrinho de 75 mm x 75 mm - 3ª construcão</t>
  </si>
  <si>
    <t xml:space="preserve">D.02.000.021014</t>
  </si>
  <si>
    <t xml:space="preserve">Sarrafo de cedrinho 2,5 x 5 cm</t>
  </si>
  <si>
    <t xml:space="preserve">D.02.000.021017</t>
  </si>
  <si>
    <t xml:space="preserve">Sarrafo de cedrinho 2,5 x 10 cm</t>
  </si>
  <si>
    <t xml:space="preserve">D.02.000.021018</t>
  </si>
  <si>
    <t xml:space="preserve">Sarrafo de cedrinho bruto - 1´ x 3´</t>
  </si>
  <si>
    <t xml:space="preserve">D.02.000.021021</t>
  </si>
  <si>
    <t xml:space="preserve">Tábua cedrinho 25 mm x 300 mm de 3ª</t>
  </si>
  <si>
    <t xml:space="preserve">D.02.000.021027</t>
  </si>
  <si>
    <t xml:space="preserve">Vigas em cambará, cedrinho, eucalipto-citriodora, eucalipto-saligna, garapa, cupiúba, itaúba, de 6,0 x 16,0cm</t>
  </si>
  <si>
    <t xml:space="preserve">D.02.000.021043</t>
  </si>
  <si>
    <t xml:space="preserve">Madeira de cedrinho - bruto</t>
  </si>
  <si>
    <t xml:space="preserve">D.02.000.021052</t>
  </si>
  <si>
    <t xml:space="preserve">Estronca de eucalipto (mourão), com 15cm de diâmetro sem casca</t>
  </si>
  <si>
    <t xml:space="preserve">D.02.000.021060</t>
  </si>
  <si>
    <t xml:space="preserve">Ripa em cambará, cedrinho, cupuíba, eucalipto-citriodora, eucalipto-saligna, garapa, itaúba, pinus-elioti, 12 mm x 50 mm</t>
  </si>
  <si>
    <t xml:space="preserve">D.02.000.021066</t>
  </si>
  <si>
    <t xml:space="preserve">Sarrafo de cedrinho aparelhado 1 x 2´</t>
  </si>
  <si>
    <t xml:space="preserve">D.02.000.021070</t>
  </si>
  <si>
    <t xml:space="preserve">Chapa OSB (Oriented Strand Board), dimensões 122 x 220 x 8 mm</t>
  </si>
  <si>
    <t xml:space="preserve">D.02.000.021071</t>
  </si>
  <si>
    <t xml:space="preserve">Chapa OSB (Oriented Strand Board), dimensões 122 x 220 x 10 mm</t>
  </si>
  <si>
    <t xml:space="preserve">D.02.000.021072</t>
  </si>
  <si>
    <t xml:space="preserve">Chapa OSB (Oriented Strand Board), dimensões 122 x 220 x 12 mm</t>
  </si>
  <si>
    <t xml:space="preserve">D.02.000.090166</t>
  </si>
  <si>
    <t xml:space="preserve">Tábua aparelhada em cambará, cedrinho, cupuíba, eucalipto-citriodora, eucalipto-saligna, garapa, pinus-elioti, itaúba, de 2,5 x 20,0 cm - testeira / tabeira</t>
  </si>
  <si>
    <t xml:space="preserve">D.02.000.090635</t>
  </si>
  <si>
    <t xml:space="preserve">Madeira em cambará, cedrinho, eucalipto-citriodora, eucalipto-saligna, garapa, cupiúba, itaúba, de 5 x 20 cm - bruta</t>
  </si>
  <si>
    <t xml:space="preserve">D.03.000.021030</t>
  </si>
  <si>
    <t xml:space="preserve">Chapa compensada cola PVA resinada de 6mm - 1,10 m x 2,20 m</t>
  </si>
  <si>
    <t xml:space="preserve">D.03.000.021031</t>
  </si>
  <si>
    <t xml:space="preserve">Chapa compensada cola resinada de 10mm (2,20 x 1,10)m</t>
  </si>
  <si>
    <t xml:space="preserve">D.03.000.021032</t>
  </si>
  <si>
    <t xml:space="preserve">Chapa compensada cola PVA resinada de 12mm (2,20 x 1,10)m</t>
  </si>
  <si>
    <t xml:space="preserve">D.03.000.021033</t>
  </si>
  <si>
    <t xml:space="preserve">Chapa compensada cola fenólica plastificada de 12mm (2,20 x 1,10)m</t>
  </si>
  <si>
    <t xml:space="preserve">D.03.000.021034</t>
  </si>
  <si>
    <t xml:space="preserve">Chapa compensada cola fenólica plastificada de 18mm (2,44 x 1,22)m</t>
  </si>
  <si>
    <t xml:space="preserve">D.03.000.021036</t>
  </si>
  <si>
    <t xml:space="preserve">Chapa compensado naval em virola, espessura de 25mm - (2,20 x 1,60)m</t>
  </si>
  <si>
    <t xml:space="preserve">D.03.000.021085</t>
  </si>
  <si>
    <t xml:space="preserve">Chapa compensada cola fenólica plastificada de 6mm - 1,10 m x 2,20 m</t>
  </si>
  <si>
    <t xml:space="preserve">D.03.000.021095</t>
  </si>
  <si>
    <t xml:space="preserve">Forma em polipropileno (cubeta) e acessórios para laje nervurada com dimensões variáveis - locação</t>
  </si>
  <si>
    <t xml:space="preserve">m³xmês</t>
  </si>
  <si>
    <t xml:space="preserve">D.04.000.021076</t>
  </si>
  <si>
    <t xml:space="preserve">Tabua emparelhada em cambará, cedrinho, cupuíba, amesclão, eucalipto-citriodora, eucalipto-saligna, garapa, pinus-elioti, tauari, de 2,50 x 10cm</t>
  </si>
  <si>
    <t xml:space="preserve">D.04.000.030006</t>
  </si>
  <si>
    <t xml:space="preserve">Caixilho em madeira, tipo veneziana de correr</t>
  </si>
  <si>
    <t xml:space="preserve">D.04.000.030020</t>
  </si>
  <si>
    <t xml:space="preserve">Porta lisa de madeira, interna "PIM", para acabamento em pintura, 01 folha, desempenho intermediário para uso coletivo, tráfego regular 50.000 ciclos, padrão dimensional médio, com ferragens, completo - 80 x 210 cm</t>
  </si>
  <si>
    <t xml:space="preserve">D.04.000.030021</t>
  </si>
  <si>
    <t xml:space="preserve">Porta lisa de madeira, interna "PIM", para acabamento em pintura, 01 folha, desempenho superior para uso público, tráfego intenso de 100.000 ciclos, padrão dimensional médio/pesado, com ferragens, completo - 80 x 210 cm</t>
  </si>
  <si>
    <t xml:space="preserve">D.04.000.030022</t>
  </si>
  <si>
    <t xml:space="preserve">Porta lisa de madeira, interna "PIM", para acabamento em pintura, 01 folha, desempenho superior para uso público, tráfego intenso de 100.000 ciclos, padrão dimensional médio/pesado, com ferragens, completo - 90 x 210 cm</t>
  </si>
  <si>
    <t xml:space="preserve">D.04.000.030023</t>
  </si>
  <si>
    <t xml:space="preserve">Porta lisa de madeira, interna, resistente a umidade "PIM RU", para acabamento em pintura, 01 folha, desempenho superior para uso público, tráfego intenso de 100.000 ciclos, padrão dimensional médio/pesado, com ferragens, completo - 80 x 210 cm</t>
  </si>
  <si>
    <t xml:space="preserve">D.04.000.030024</t>
  </si>
  <si>
    <t xml:space="preserve">Porta lisa de madeira, interna, resistente a umidade "PIM RU", para acabamento revestida ou em pintura, 01 folha, de 35mm, para divisória sanitária, desempenho superior para uso público, tráfego intenso de 100.000 ciclos, padrão dimensional médio/pesado, com ferragens, completo - 80 x 190 cm</t>
  </si>
  <si>
    <t xml:space="preserve">D.04.000.030025</t>
  </si>
  <si>
    <t xml:space="preserve">Porta lisa de madeira, interna, resistente a umidade "PIM RU", para acabamento em pintura, 01 folha, tipo acessível, desempenho superior para uso público, tráfego intenso de 100.000 ciclos, padrão dimensional médio/pesado, com ferragens, completo - 90 x 210 cm</t>
  </si>
  <si>
    <t xml:space="preserve">D.04.000.030026</t>
  </si>
  <si>
    <t xml:space="preserve">Porta lisa de madeira, interna, resistente a umidade "PIM RU", para acabamento em pintura, 01 folha, de correr ou deslizante, tipo acessível, desempenho superior para uso público, tráfego intenso de 100.000 ciclos, padrão dimensional pesado, com sistema deslizante e ferragens, completo - 100 x 210 cm</t>
  </si>
  <si>
    <t xml:space="preserve">D.04.000.030108</t>
  </si>
  <si>
    <t xml:space="preserve">Folha de porta lisa em madeira folheada e encabeçada, sob medida</t>
  </si>
  <si>
    <t xml:space="preserve">D.04.000.030112</t>
  </si>
  <si>
    <t xml:space="preserve">Folha de porta em madeira sarrafeada com película lisa para verniz 72x210cm</t>
  </si>
  <si>
    <t xml:space="preserve">D.04.000.030113</t>
  </si>
  <si>
    <t xml:space="preserve">Folha de porta em madeira sarrafeada com película lisa para verniz 82x210cm</t>
  </si>
  <si>
    <t xml:space="preserve">D.04.000.030114</t>
  </si>
  <si>
    <t xml:space="preserve">Folha de porta em madeira sarrafeada com película lisa para verniz 92x210cm</t>
  </si>
  <si>
    <t xml:space="preserve">D.04.000.030135</t>
  </si>
  <si>
    <t xml:space="preserve">Batente madeira itauba/garapeira/cedro/angelim 14 x 3,5 cm, vão 52 a 92 x 210 cm</t>
  </si>
  <si>
    <t xml:space="preserve">D.04.000.030137</t>
  </si>
  <si>
    <t xml:space="preserve">Batente madeira itauba/garapeira/cedro/angelim 14 x 3,5 cm, vão 122 x 210 cm</t>
  </si>
  <si>
    <t xml:space="preserve">D.04.000.030150</t>
  </si>
  <si>
    <t xml:space="preserve">Guarnição cedrinho de 210 x 100 x 1 x 5 cm</t>
  </si>
  <si>
    <t xml:space="preserve">D.04.000.030205</t>
  </si>
  <si>
    <t xml:space="preserve">Folha de madeira sarrafeada, revestida nas 2 faces com laminado liso 62x210cm</t>
  </si>
  <si>
    <t xml:space="preserve">D.04.000.030206</t>
  </si>
  <si>
    <t xml:space="preserve">Folha de madeira sarrafeada, revestida nas 2 faces com laminado liso 72x210cm</t>
  </si>
  <si>
    <t xml:space="preserve">D.04.000.030207</t>
  </si>
  <si>
    <t xml:space="preserve">Folha de madeira sarrafeada, revestida nas 2 faces com laminado liso 82x210cm</t>
  </si>
  <si>
    <t xml:space="preserve">D.04.000.030208</t>
  </si>
  <si>
    <t xml:space="preserve">Folha de madeira sarrafeada, revestida nas 2 faces com laminado liso 92x210cm</t>
  </si>
  <si>
    <t xml:space="preserve">D.04.000.030221</t>
  </si>
  <si>
    <t xml:space="preserve">Folha de porta lisa em madeira sarrafeada para pintura 62x210cm</t>
  </si>
  <si>
    <t xml:space="preserve">D.04.000.030222</t>
  </si>
  <si>
    <t xml:space="preserve">Folha de porta lisa em madeira sarrafeada para pintura 72x210cm</t>
  </si>
  <si>
    <t xml:space="preserve">D.04.000.030223</t>
  </si>
  <si>
    <t xml:space="preserve">Folha de porta lisa em madeira sarrafeada para pintura 82x210cm</t>
  </si>
  <si>
    <t xml:space="preserve">D.04.000.030224</t>
  </si>
  <si>
    <t xml:space="preserve">Folha de porta lisa em madeira sarrafeada para pintura 92x210cm</t>
  </si>
  <si>
    <t xml:space="preserve">D.04.000.030225</t>
  </si>
  <si>
    <t xml:space="preserve">Folha de porta macho/fêmea sem emenda de 0,72x2,10m</t>
  </si>
  <si>
    <t xml:space="preserve">D.04.000.030226</t>
  </si>
  <si>
    <t xml:space="preserve">Folha de porta macho/fêmea sem emenda de 0,82x2,10m</t>
  </si>
  <si>
    <t xml:space="preserve">D.04.000.030227</t>
  </si>
  <si>
    <t xml:space="preserve">Folha de porta macho/fêmea sem emenda de 0,92x2,10m</t>
  </si>
  <si>
    <t xml:space="preserve">D.04.000.030228</t>
  </si>
  <si>
    <t xml:space="preserve">Folha de porta macho/fêmea sem emenda de 0,62x2,10m</t>
  </si>
  <si>
    <t xml:space="preserve">D.04.000.030274</t>
  </si>
  <si>
    <t xml:space="preserve">Folha de porta lisa em madeira para pintura 110 x 210 cm</t>
  </si>
  <si>
    <t xml:space="preserve">D.04.000.030360</t>
  </si>
  <si>
    <t xml:space="preserve">Chapa de laminado melamínico</t>
  </si>
  <si>
    <t xml:space="preserve">D.04.000.030366</t>
  </si>
  <si>
    <t xml:space="preserve">Sarrafo de cedrinho de 10 x 1,5 cm, aparelhada 3ª construção (para acabamento lateral de beiral)</t>
  </si>
  <si>
    <t xml:space="preserve">D.04.000.030380</t>
  </si>
  <si>
    <t xml:space="preserve">Faixa/batedor de proteção em tábua de MDF, revestido com laminado melamínico, canto arredondado - 290x15mm</t>
  </si>
  <si>
    <t xml:space="preserve">D.04.000.034041</t>
  </si>
  <si>
    <t xml:space="preserve">Tabua aparelhada de pinus macho-fêmea, de 1 x 10 cm - para forro</t>
  </si>
  <si>
    <t xml:space="preserve">D.04.000.035511</t>
  </si>
  <si>
    <t xml:space="preserve">Tabua aparelhada em cambará, cedrinho, cupuíba, eucalipto-citriodora, eucalipto-saligna, garapa, pinus-elioti, de 10 x 2 cm - macho/fêmea</t>
  </si>
  <si>
    <t xml:space="preserve">D.04.000.035551</t>
  </si>
  <si>
    <t xml:space="preserve">Taco de Ipê fixado com cola 10 x 40cm - material</t>
  </si>
  <si>
    <t xml:space="preserve">D.04.000.036002</t>
  </si>
  <si>
    <t xml:space="preserve">Rodapé de madeira ipê/jatobá de 7 x 1,5 cm</t>
  </si>
  <si>
    <t xml:space="preserve">D.04.000.036006</t>
  </si>
  <si>
    <t xml:space="preserve">Soalho madeira aparelhada em cumaru, ipê, jatobá, tauari, garapa, angelim-pedra, de 20 x 2 cm</t>
  </si>
  <si>
    <t xml:space="preserve">D.04.000.036106</t>
  </si>
  <si>
    <t xml:space="preserve">Cordão meia cana de madeira aparelhada 1 x 1cm, em cumaru, ipê, jatobá, tauari, garapa, angelim-pedra, de 1 x 1cm</t>
  </si>
  <si>
    <t xml:space="preserve">D.04.000.098078</t>
  </si>
  <si>
    <t xml:space="preserve">Lousa em laminado melamínico, branco linha comercial</t>
  </si>
  <si>
    <t xml:space="preserve">D.05.000.023507</t>
  </si>
  <si>
    <t xml:space="preserve">Divisória cega tipo naval, Divilux 35 Fibraroc Formidur BPplus - instalado</t>
  </si>
  <si>
    <t xml:space="preserve">D.05.000.023509</t>
  </si>
  <si>
    <t xml:space="preserve">Divisória para sanitários, painéis em laminado melamínico estrutural, perfis em alumínio, inclusive ferragem</t>
  </si>
  <si>
    <t xml:space="preserve">D.05.000.023512</t>
  </si>
  <si>
    <t xml:space="preserve">Divisória painel/vidro/vidro, tipo naval, Divilux 35 MSO, Eucaplac UV instalado</t>
  </si>
  <si>
    <t xml:space="preserve">D.05.000.023585</t>
  </si>
  <si>
    <t xml:space="preserve">Divisória Divilux 35 MSO Eucaplac UV cega - instalado</t>
  </si>
  <si>
    <t xml:space="preserve">D.05.000.024618</t>
  </si>
  <si>
    <t xml:space="preserve">Divisória cega tipo piso/teto em laminado melamínico de baixa pressão, com coluna estrutural em alumínio extrudado</t>
  </si>
  <si>
    <t xml:space="preserve">D.05.000.024619</t>
  </si>
  <si>
    <t xml:space="preserve">Divisória tipo piso/teto em vidro temperado simples de 6mm, com coluna estrutural em alumínio extrudado</t>
  </si>
  <si>
    <t xml:space="preserve">D.05.000.024620</t>
  </si>
  <si>
    <t xml:space="preserve">Divisória tipo piso/teto em vidro temperado duplo de 6mm e micro persianas, com coluna estrutural em alumínio extrudado</t>
  </si>
  <si>
    <t xml:space="preserve">D.05.000.024621</t>
  </si>
  <si>
    <t xml:space="preserve">Porta cega simples com bandeira cega em laminado melamínico de baixa pressão para divisórias modulares, com batentes em alumínio extrudado</t>
  </si>
  <si>
    <t xml:space="preserve">E.01.000.037530</t>
  </si>
  <si>
    <t xml:space="preserve">Pintura de acabamento em tinta esmalte sobre estrutura metálica</t>
  </si>
  <si>
    <t xml:space="preserve">E.01.000.037531</t>
  </si>
  <si>
    <t xml:space="preserve">Pintura de acabamento em tinta epóxi sobre estrutura metálica</t>
  </si>
  <si>
    <t xml:space="preserve">E.02.000.026760</t>
  </si>
  <si>
    <t xml:space="preserve">Prego diversas bitolas (referência 18 x 27)</t>
  </si>
  <si>
    <t xml:space="preserve">E.02.000.027010</t>
  </si>
  <si>
    <t xml:space="preserve">Arame recozido nº 18 BWG</t>
  </si>
  <si>
    <t xml:space="preserve">E.02.000.027011</t>
  </si>
  <si>
    <t xml:space="preserve">Arame tipo MIG, diâmetro de 0,80 a 1,20 mm</t>
  </si>
  <si>
    <t xml:space="preserve">E.02.000.027015</t>
  </si>
  <si>
    <t xml:space="preserve">Grampo para cerca</t>
  </si>
  <si>
    <t xml:space="preserve">E.02.000.027018</t>
  </si>
  <si>
    <t xml:space="preserve">Arame farpado galvanizado fio Nº 16 BWG</t>
  </si>
  <si>
    <t xml:space="preserve">E.02.000.027025</t>
  </si>
  <si>
    <t xml:space="preserve">Arame galvanizado nº 16 BWG</t>
  </si>
  <si>
    <t xml:space="preserve">E.02.000.090264</t>
  </si>
  <si>
    <t xml:space="preserve">Arame galvanizado nº 14 BWG</t>
  </si>
  <si>
    <t xml:space="preserve">E.03.000.026504</t>
  </si>
  <si>
    <t xml:space="preserve">Gancho de 1/4´ com porca e arruela, 550 mm</t>
  </si>
  <si>
    <t xml:space="preserve">E.03.000.026513</t>
  </si>
  <si>
    <t xml:space="preserve">Chumbador Fischer Bolt diâmetro = 1/2´ e comprimento = 4´</t>
  </si>
  <si>
    <t xml:space="preserve">E.03.000.026516</t>
  </si>
  <si>
    <t xml:space="preserve">Parafuso em latão com cabeça sextavada, com rosca mecânica de 3/8´ x 50mm</t>
  </si>
  <si>
    <t xml:space="preserve">E.03.000.026548</t>
  </si>
  <si>
    <t xml:space="preserve">Parafuso cabeça chata com bucha plástica de 8 mm - 5,5 x 50 mm</t>
  </si>
  <si>
    <t xml:space="preserve">E.03.000.026577</t>
  </si>
  <si>
    <t xml:space="preserve">Parafuso com rosca soberba 8 x 165mm</t>
  </si>
  <si>
    <t xml:space="preserve">E.03.000.026651</t>
  </si>
  <si>
    <t xml:space="preserve">Gaxeta EPDM ref. 1619 da Day Brasil ou equivalente</t>
  </si>
  <si>
    <t xml:space="preserve">E.03.000.026652</t>
  </si>
  <si>
    <t xml:space="preserve">Gaxeta EPDM ref. 274 da Day Brasil ou equivalente</t>
  </si>
  <si>
    <t xml:space="preserve">E.03.000.026653</t>
  </si>
  <si>
    <t xml:space="preserve">Parafuso auto-atarraxante/auto-brocante em aço médio carbono, com acabamento zincado brando, de 12 x 38 mm - com arruela de vedação</t>
  </si>
  <si>
    <t xml:space="preserve">E.03.000.026709</t>
  </si>
  <si>
    <t xml:space="preserve">Grapa ferro para cantoneira 1´ x 1/8´ 1,19 kg/m</t>
  </si>
  <si>
    <t xml:space="preserve">E.03.000.026726</t>
  </si>
  <si>
    <t xml:space="preserve">Parafuso com arruela e bucha S8 de 4,8 x 50 mm, tipo panela</t>
  </si>
  <si>
    <t xml:space="preserve">E.03.000.026733</t>
  </si>
  <si>
    <t xml:space="preserve">Parafusos niquelados para sanitários</t>
  </si>
  <si>
    <t xml:space="preserve">E.03.000.026735</t>
  </si>
  <si>
    <t xml:space="preserve">Conjunto de fixação para lavatório (dois parafusos, duas buchas e quatro arruelas), ref. SP 7 01 da Deca</t>
  </si>
  <si>
    <t xml:space="preserve">E.03.000.026771</t>
  </si>
  <si>
    <t xml:space="preserve">Rebites de ferro zincado n° 8, comprimento de 6,10 mm, diâmetro nominal de 3,00 mm</t>
  </si>
  <si>
    <t xml:space="preserve">E.03.000.049502</t>
  </si>
  <si>
    <t xml:space="preserve">Porca quadrada para parafuso M16</t>
  </si>
  <si>
    <t xml:space="preserve">Parafuso cabeça abaulada M16 x 45 mm</t>
  </si>
  <si>
    <t xml:space="preserve">E.03.000.049535</t>
  </si>
  <si>
    <t xml:space="preserve">Parafuso cabeça abaulada M10 x 115 mm</t>
  </si>
  <si>
    <t xml:space="preserve">E.03.000.049539</t>
  </si>
  <si>
    <t xml:space="preserve">Arruela quadrada de 50 mm com furo de 18 mm</t>
  </si>
  <si>
    <t xml:space="preserve">E.03.000.049540</t>
  </si>
  <si>
    <t xml:space="preserve">Arruela quadrada 100 x 100 x 5 mm com furo de 18 mm</t>
  </si>
  <si>
    <t xml:space="preserve">E.03.000.049550</t>
  </si>
  <si>
    <t xml:space="preserve">Parafuso cabeça quadrada M16 x 125 mm</t>
  </si>
  <si>
    <t xml:space="preserve">E.03.000.049551</t>
  </si>
  <si>
    <t xml:space="preserve">Parafuso cabeça abaulada M16 x 150 mm</t>
  </si>
  <si>
    <t xml:space="preserve">E.03.000.049552</t>
  </si>
  <si>
    <t xml:space="preserve">Parafuso cabeça quadrada M16 x 300 mm</t>
  </si>
  <si>
    <t xml:space="preserve">E.03.000.049553</t>
  </si>
  <si>
    <t xml:space="preserve">Parafuso rosca dupla M16 x 450 mm</t>
  </si>
  <si>
    <t xml:space="preserve">E.03.000.069519</t>
  </si>
  <si>
    <t xml:space="preserve">Conjunto para fixação de tanque</t>
  </si>
  <si>
    <t xml:space="preserve">E.03.000.069568</t>
  </si>
  <si>
    <t xml:space="preserve">Parafuso e bucha de 8´ para fixação de louça sanitária</t>
  </si>
  <si>
    <t xml:space="preserve">E.03.000.090616</t>
  </si>
  <si>
    <t xml:space="preserve">Parafuso sextavado em aço inoxidável de 1/4" x 1 1/4" ref. TEL 5329 da Termotécnica ou equivalente</t>
  </si>
  <si>
    <t xml:space="preserve">E.03.000.090617</t>
  </si>
  <si>
    <t xml:space="preserve">Arruela lisa em aço inoxidável de 1/4" ref. TEL 5303 da Termotécnica ou equivalente</t>
  </si>
  <si>
    <t xml:space="preserve">E.03.000.090618</t>
  </si>
  <si>
    <t xml:space="preserve">Porca sextavada em aço inoxidável de 1/4" ref. TEL 5314 da Termotécnica ou equivalente</t>
  </si>
  <si>
    <t xml:space="preserve">E.04.000.025014</t>
  </si>
  <si>
    <t xml:space="preserve">Fornecimento e montagem de estrutura metálica em aço USISAC41E / COSARCOR400E / CSNCOR420</t>
  </si>
  <si>
    <t xml:space="preserve">E.04.000.037502</t>
  </si>
  <si>
    <t xml:space="preserve">Fornecimento e montagem de estrutura em aço ASTM-A572 Grau 50, sem pintura</t>
  </si>
  <si>
    <t xml:space="preserve">E.04.000.037503</t>
  </si>
  <si>
    <t xml:space="preserve">Fornecimento e montagem de estrutura tubular em aço ASTM-A572 Grau 50, sem pintura</t>
  </si>
  <si>
    <t xml:space="preserve">E.04.000.037504</t>
  </si>
  <si>
    <t xml:space="preserve">Tubo metálico metalon, referência 60 x 60 x 3,75mm</t>
  </si>
  <si>
    <t xml:space="preserve">E.04.000.037532</t>
  </si>
  <si>
    <t xml:space="preserve">Fornecimento e montagem de estrutura metálica em aço ASTM-A 36, sem pintura</t>
  </si>
  <si>
    <t xml:space="preserve">E.05.000.026198</t>
  </si>
  <si>
    <t xml:space="preserve">Chapa perfurada em aço SAE 1020, furos redondos de diâmetro 7,5 mm, área aberta 45%, e espessura de 1/8´, dimensão 2,0 x 1,0 m</t>
  </si>
  <si>
    <t xml:space="preserve">E.05.000.026615</t>
  </si>
  <si>
    <t xml:space="preserve">Cantoneira ferro 1´ x 1´ x 1/8´ - 1,19 kg/m</t>
  </si>
  <si>
    <t xml:space="preserve">E.05.000.026662</t>
  </si>
  <si>
    <t xml:space="preserve">Chapa de aço ASTM A-36 de 1/4´</t>
  </si>
  <si>
    <t xml:space="preserve">E.05.000.026678</t>
  </si>
  <si>
    <t xml:space="preserve">Ferro cantoneira abas iguais em aço carbono, de 1´ x 1´ x 1/8´</t>
  </si>
  <si>
    <t xml:space="preserve">E.05.000.026682</t>
  </si>
  <si>
    <t xml:space="preserve">Cantoneira em aço galvanizado de 1´ x 1/8´</t>
  </si>
  <si>
    <t xml:space="preserve">E.05.000.026702</t>
  </si>
  <si>
    <t xml:space="preserve">Insert maciço com furo inferior para ancoragem, carga de trabalho 3.000 kg, ref. TS24 fabricação Trejor</t>
  </si>
  <si>
    <t xml:space="preserve">E.05.000.026703</t>
  </si>
  <si>
    <t xml:space="preserve">Içador, carga de trabalho 3.000 kg, ref. TP24 fabricação Trejor</t>
  </si>
  <si>
    <t xml:space="preserve">E.05.000.026704</t>
  </si>
  <si>
    <t xml:space="preserve">Chapa de ferro Nº 14</t>
  </si>
  <si>
    <t xml:space="preserve">E.05.000.026707</t>
  </si>
  <si>
    <t xml:space="preserve">Posicionador, carga de trabalho 3.000 kg, ref. TP24 fabricação Trejor</t>
  </si>
  <si>
    <t xml:space="preserve">E.06.000.021500</t>
  </si>
  <si>
    <t xml:space="preserve">Dobradiça inferior em zamac, para porta de vidro temperado, ref. 1103 Santa Marina ou equivalente</t>
  </si>
  <si>
    <t xml:space="preserve">E.06.000.021501</t>
  </si>
  <si>
    <t xml:space="preserve">Dobradiça superior em zamac,para porta de vidro temperado, ref. 1101 Santa Marina ou equivalente</t>
  </si>
  <si>
    <t xml:space="preserve">E.06.000.021502</t>
  </si>
  <si>
    <t xml:space="preserve">Suporte simples de canto em zamac, para vidro temperado, ref. 1302 Santa Marina ou equivalente</t>
  </si>
  <si>
    <t xml:space="preserve">E.06.000.021503</t>
  </si>
  <si>
    <t xml:space="preserve">Suporte duplo em zamac para vidro temperado fixado em alvenaria, ref. 1306 Santa Marina ou equivalente</t>
  </si>
  <si>
    <t xml:space="preserve">E.06.000.021504</t>
  </si>
  <si>
    <t xml:space="preserve">Suporte quadruplo em zamac, para vidro temperado, ref. 1316 Santa Marina ou equivalente</t>
  </si>
  <si>
    <t xml:space="preserve">E.06.000.021505</t>
  </si>
  <si>
    <t xml:space="preserve">Pivô superior lateral, para porta em vidro temperado, ref. 1201 Santa Marina ou equivalente</t>
  </si>
  <si>
    <t xml:space="preserve">E.06.000.021506</t>
  </si>
  <si>
    <t xml:space="preserve">Mancal inferior com rolamento, para porta em vidro temperado, ref. 1013 Santa Marina ou equivalente</t>
  </si>
  <si>
    <t xml:space="preserve">E.06.000.021507</t>
  </si>
  <si>
    <t xml:space="preserve">Contra fechadura de centro, para porta de vidro temperado, ref. 1531 Santa Marina ou equivalente</t>
  </si>
  <si>
    <t xml:space="preserve">E.06.000.021508</t>
  </si>
  <si>
    <t xml:space="preserve">Suporte duplo, suporte central ou suporte união, sem núcleo, para vidro temperado, ref. 1305 Santa Marina e Espelhos ou equivalente</t>
  </si>
  <si>
    <t xml:space="preserve">E.06.000.021509</t>
  </si>
  <si>
    <t xml:space="preserve">Trinco para piso, ref. 1519 Santa Marina ou equivalente</t>
  </si>
  <si>
    <t xml:space="preserve">E.06.000.021510</t>
  </si>
  <si>
    <t xml:space="preserve">Espelho para trinco de piso, ref. 1801C Santa Marina ou equivalente</t>
  </si>
  <si>
    <t xml:space="preserve">E.06.000.021546</t>
  </si>
  <si>
    <t xml:space="preserve">Tela galvanizada para fixação de alvenaria, malha de 15x15mm e dimensão 6x50cm</t>
  </si>
  <si>
    <t xml:space="preserve">E.06.000.021547</t>
  </si>
  <si>
    <t xml:space="preserve">Tela galvanizada para fixação de alvenaria, malha de 15x15mm e dimensão 7,5x50cm</t>
  </si>
  <si>
    <t xml:space="preserve">E.06.000.021548</t>
  </si>
  <si>
    <t xml:space="preserve">Tela galvanizada para fixação de alvenaria, malha de 15x15mm e dimensão 10,5x50cm</t>
  </si>
  <si>
    <t xml:space="preserve">E.06.000.021549</t>
  </si>
  <si>
    <t xml:space="preserve">Tela galvanizada para fixação de alvenaria, malha de 15x15mm e dimensão 12x50cm</t>
  </si>
  <si>
    <t xml:space="preserve">E.06.000.021550</t>
  </si>
  <si>
    <t xml:space="preserve">Tela galvanizada para fixação de alvenaria, malha de 15x15mm e dimensão 17x50cm</t>
  </si>
  <si>
    <t xml:space="preserve">E.06.000.021551</t>
  </si>
  <si>
    <t xml:space="preserve">Pino de aço liso com arruela  1/4" x 27 mm para tela galvanizada para fixação de alvenaria</t>
  </si>
  <si>
    <t xml:space="preserve">E.06.000.042847</t>
  </si>
  <si>
    <t xml:space="preserve">Clips de fixação para vergalhão em aço galvanizado diâmetro de 3/8´, ref. TEL 5238</t>
  </si>
  <si>
    <t xml:space="preserve">E.06.000.065001</t>
  </si>
  <si>
    <t xml:space="preserve">Reservatório metálico cilíndrico horizontal, capacidade de 1.000 litros</t>
  </si>
  <si>
    <t xml:space="preserve">E.06.000.065041</t>
  </si>
  <si>
    <t xml:space="preserve">Reservatório metálico cilíndrico horizontal, capacidade de 10.000 litros</t>
  </si>
  <si>
    <t xml:space="preserve">E.06.000.065042</t>
  </si>
  <si>
    <t xml:space="preserve">Reservatório metálico cilíndrico horizontal, capacidade de 5.000 litros</t>
  </si>
  <si>
    <t xml:space="preserve">E.06.000.065056</t>
  </si>
  <si>
    <t xml:space="preserve">Reservatório metálico cilíndrico horizontal, capacidade de 3.000 litros</t>
  </si>
  <si>
    <t xml:space="preserve">E.07.000.020127</t>
  </si>
  <si>
    <t xml:space="preserve">Perfil em alumínio anodizado natural, perfil qualquer</t>
  </si>
  <si>
    <t xml:space="preserve">E.07.000.026661</t>
  </si>
  <si>
    <t xml:space="preserve">Chapa lisa em alumínio 2000 x 1000 x 3 mm (16,20 kg/pc)</t>
  </si>
  <si>
    <t xml:space="preserve">E.07.000.026667</t>
  </si>
  <si>
    <t xml:space="preserve">Cantoneira sextavada em alumínio para placa cerâmica, acabamento natural ref. Canto metal A3, ou equivalente</t>
  </si>
  <si>
    <t xml:space="preserve">E.07.000.027632</t>
  </si>
  <si>
    <t xml:space="preserve">Gradil em aluminio natural com portão central de 2 folhas de 80cm cada - sob medida</t>
  </si>
  <si>
    <t xml:space="preserve">E.07.000.033503</t>
  </si>
  <si>
    <t xml:space="preserve">Cantoneira em alumínio ´Y´ para massa, espessura de 1,5mm, ref. R-78da Pin-Can, M-1 da Canto Metal ou similiar</t>
  </si>
  <si>
    <t xml:space="preserve">E.07.000.090592</t>
  </si>
  <si>
    <t xml:space="preserve">Cinta de alumínio, diâmetro de 1/2´</t>
  </si>
  <si>
    <t xml:space="preserve">E.07.000.093837</t>
  </si>
  <si>
    <t xml:space="preserve">Fita porosa de 25mm x 25 m</t>
  </si>
  <si>
    <t xml:space="preserve">E.08.000.021080</t>
  </si>
  <si>
    <t xml:space="preserve">Perfil em alumínio anodizado tipo "U", abas iguais, de 9,53x9,53x1,58mm</t>
  </si>
  <si>
    <t xml:space="preserve">E.08.000.025041</t>
  </si>
  <si>
    <t xml:space="preserve">Brise metálico fixo, em chapa microperfurada em alumínio pré-pintada, ângulo fixo, espessura 0,5mm, ref. Brise H2 e SL4 da Hunter Douglas, LC100 da Refax, BSM-84 da Sul Metais ou equivalente</t>
  </si>
  <si>
    <t xml:space="preserve">E.08.000.025042</t>
  </si>
  <si>
    <t xml:space="preserve">Brise metálico fixo e linear, chapa microperfurada de alumínio pré-pintada, esp. 0,6mm, seção "U" largura frontal 57mm, ref. RB da Refax, BSM-B57 da Sul Metais ou equivalente</t>
  </si>
  <si>
    <t xml:space="preserve">E.08.000.025043</t>
  </si>
  <si>
    <t xml:space="preserve">Brise metálico fixo linear, em chapa lisa de alumínio pré-pintada, espessura 0,6 mm, seção "U" medição frontal 30mm, ref. BR30 da Refax, BSM-B30 da Sul Metais ou equivalente</t>
  </si>
  <si>
    <t xml:space="preserve">E.08.000.025044</t>
  </si>
  <si>
    <t xml:space="preserve">Brise metálico curvo e móvel termoacustico, em chapa lisa de alumíno pré-pintada, preenchido com poliuretano expandido injetado, largura 335 mm, ref. Asa de avião da Refax, BSM335 da Sul Metal ou equivalente</t>
  </si>
  <si>
    <t xml:space="preserve">E.08.000.025053</t>
  </si>
  <si>
    <t xml:space="preserve">Brise metálico curvo e móvel em chapa microperfurada de alumínio pré-pintada, ref. AS288 Retrátil da Refax, SM A300 da Sul Metais ou equivalente</t>
  </si>
  <si>
    <t xml:space="preserve">E.08.000.025059</t>
  </si>
  <si>
    <t xml:space="preserve">Brise metálico em Alumínio, espessura 0,5 mm, com aletas de 20 cm, estrutura auxiliar, ref. AB200 da Refax, BSM-A200 da Sul Metais ou equivalente</t>
  </si>
  <si>
    <t xml:space="preserve">E.08.000.026215</t>
  </si>
  <si>
    <t xml:space="preserve">Revestimento tipo ACM com acabamento em PVDF e espessura de 4 mm - instalado</t>
  </si>
  <si>
    <t xml:space="preserve">E.08.000.026216</t>
  </si>
  <si>
    <t xml:space="preserve">Revestimento tipo ACM com acabamento em PVDF e espessura de 4 mm, na cor verde - instalado</t>
  </si>
  <si>
    <t xml:space="preserve">E.08.000.027654</t>
  </si>
  <si>
    <t xml:space="preserve">Guarda-corpo com perfis em alumínio, com acabamento em pintura eletrostática na cor branca com altura de 95cm</t>
  </si>
  <si>
    <t xml:space="preserve">E.08.000.030901</t>
  </si>
  <si>
    <t xml:space="preserve">Barra de proteção para lavatório, tipo ´U´ para pessoas com mobilidade reduzida, em tubo de alumínio com pintura de epóxi, medidas: 63x51cm ou 54x40cm</t>
  </si>
  <si>
    <t xml:space="preserve">E.08.000.031195</t>
  </si>
  <si>
    <t xml:space="preserve">Caixa de proteção em aluminio anodizado, com suporte para câmera fixa de 250mm, interna ou externa, ref. Confiseg, Mitsupak ou equivalente</t>
  </si>
  <si>
    <t xml:space="preserve">E.08.000.090569</t>
  </si>
  <si>
    <t xml:space="preserve">Folha em alumínio corrugado 015 revestido em papel kraft</t>
  </si>
  <si>
    <t xml:space="preserve">E.09.000.045602</t>
  </si>
  <si>
    <t xml:space="preserve">Caixa de derivação, embutida ou externa, 2x30x40 / 2x40x40 / 2x30x60mm, para rodapé duplo</t>
  </si>
  <si>
    <t xml:space="preserve">E.09.000.090147</t>
  </si>
  <si>
    <t xml:space="preserve">Parafuso com arruela em aço galvanizado, para flange S16/80</t>
  </si>
  <si>
    <t xml:space="preserve">E.09.000.090150</t>
  </si>
  <si>
    <t xml:space="preserve">Parafuso com porca e arruela em aço galvanizado S20/90</t>
  </si>
  <si>
    <t xml:space="preserve">E.10.000.020343</t>
  </si>
  <si>
    <t xml:space="preserve">Tela galvanizada fio 24 BWG, malha hexagonal de 1/2´</t>
  </si>
  <si>
    <t xml:space="preserve">E.10.000.027017</t>
  </si>
  <si>
    <t xml:space="preserve">Gabião tipo caixa em tela metálica, revestido com galvanização com liga zinco/alumínio, malha hexagonal de torção dupla 8x10cm, fio de diâmetro 2,70mm, altura de 0,50m, independente do formato, conforme NBR 8964, ref. Maccaferri, Comep, Diprotec ou equivalente</t>
  </si>
  <si>
    <t xml:space="preserve">E.10.000.027018</t>
  </si>
  <si>
    <t xml:space="preserve">Gabião tipo caixa em tela metálica, revestido com galvanização com liga zinco/alumínio, malha hexagonal de torção dupla 8x10cm, fio de diâmetro 2,70mm, altura de 1,00m, independente do formato, conforme NBR 8964; ref. Maccaferri, Comep, Diprotec ou equivalente</t>
  </si>
  <si>
    <t xml:space="preserve">E.10.000.027511</t>
  </si>
  <si>
    <t xml:space="preserve">Tela de aço galvanizado, fio 10 BWG,  malha 2´ tipo alambrado</t>
  </si>
  <si>
    <t xml:space="preserve">E.10.000.027518</t>
  </si>
  <si>
    <t xml:space="preserve">Tela de aço galvanizado, fio 12BWG, malha 2´ tipo alambrado</t>
  </si>
  <si>
    <t xml:space="preserve">E.10.000.027521</t>
  </si>
  <si>
    <t xml:space="preserve">Tela em arame galvanizado, malha 2´, fio 22BWG, tipo galinheiro</t>
  </si>
  <si>
    <t xml:space="preserve">E.10.000.027526</t>
  </si>
  <si>
    <t xml:space="preserve">Tela ondulada de arame galvanizado, fio 10B WG, malha 1´ artística</t>
  </si>
  <si>
    <t xml:space="preserve">E.10.000.027529</t>
  </si>
  <si>
    <t xml:space="preserve">Tela de alambrado em arame galvanizado, fio 16BWG, malha 1´</t>
  </si>
  <si>
    <t xml:space="preserve">E.10.000.049565</t>
  </si>
  <si>
    <t xml:space="preserve">Cordoalha para estai de aço galvanizado 7 fios, diâmetro 3/8´ tipo SM, galvanização eletrolítica</t>
  </si>
  <si>
    <t xml:space="preserve">E.10.000.049575</t>
  </si>
  <si>
    <t xml:space="preserve">Esticador para cabo de aço 5/16´ (8 mm) com terminal gancho-olhal</t>
  </si>
  <si>
    <t xml:space="preserve">E.10.000.090472</t>
  </si>
  <si>
    <t xml:space="preserve">Cabo de aço galvanizado com alma de aço, diâmetro 5/16´ (7,94mm)</t>
  </si>
  <si>
    <t xml:space="preserve">E.10.000.090476</t>
  </si>
  <si>
    <t xml:space="preserve">Cabo de aço galvanizado com alma de aço, diâmetro 3/16´ (4,76mm)</t>
  </si>
  <si>
    <t xml:space="preserve">E.10.000.090477</t>
  </si>
  <si>
    <t xml:space="preserve">Cordoalha de aço galvanizado, diâmetro de 1/4´ (6,35mm), tipo HS, galvanização à fogo, classe A com 7 fios</t>
  </si>
  <si>
    <t xml:space="preserve">E.10.000.092774</t>
  </si>
  <si>
    <t xml:space="preserve">Cabo de aço galvanizado com alma de aço, diâmetro 3/8" (9,52mm)</t>
  </si>
  <si>
    <t xml:space="preserve">E.18.000.020159</t>
  </si>
  <si>
    <t xml:space="preserve">Barra de apoio lateral para lavatório, para pessoas com mobilidade reduzida, em tubo de aço inoxidável de 1.1/4", comprimento 25 a 30 cm</t>
  </si>
  <si>
    <t xml:space="preserve">E.18.000.027519</t>
  </si>
  <si>
    <t xml:space="preserve">Barreira de proteção perimetral em aço inoxidável, AISI 430, dupla (clipada) instalado com 8 espiras, ref. Iron Wall, Master proteção, Incotela ou equivalente</t>
  </si>
  <si>
    <t xml:space="preserve">E.18.000.027523</t>
  </si>
  <si>
    <t xml:space="preserve">Colocação de Ourico, simples ou dupla, com 8 espiras - instalado</t>
  </si>
  <si>
    <t xml:space="preserve">E.18.000.030900</t>
  </si>
  <si>
    <t xml:space="preserve">Barra de apoio em aço inoxidável AISI 304, diâmetro de 32 mm (1 1/4´), espessura 1,5 mm e comprimento 40 cm</t>
  </si>
  <si>
    <t xml:space="preserve">E.18.000.031010</t>
  </si>
  <si>
    <t xml:space="preserve">Barra de apoio, para pessoas com mobilidade reduzida, em tubo de aço inoxidável 1 1/2´, L= 500mm</t>
  </si>
  <si>
    <t xml:space="preserve">E.18.000.031011</t>
  </si>
  <si>
    <t xml:space="preserve">Barra de apoio, para pessoas com mobilidade reduzida, em tubo de aço inoxidável 1 1/2´, L= 800mm</t>
  </si>
  <si>
    <t xml:space="preserve">E.18.000.031012</t>
  </si>
  <si>
    <t xml:space="preserve">Barra de apoio, para pessoas com mobilidade reduzida, em tubo de aço inoxidável 1 1/2´, L= 900mm</t>
  </si>
  <si>
    <t xml:space="preserve">E.18.000.031013</t>
  </si>
  <si>
    <t xml:space="preserve">Barra de apoio, para pessoas com mobilidade reduzida, em tubo de aço inoxidável 1 1/2´, L= 800x800mm</t>
  </si>
  <si>
    <t xml:space="preserve">E.18.000.031109</t>
  </si>
  <si>
    <t xml:space="preserve">Corrimão em tubo redondo de aço inoxidável AISI 304 liga 18,8, diâmetro nominal de 1 1/2" (38,1mm), espessura de 1,5mm, acabamento escovado, sem arestas vivas, conforme NBR 9050, NBR 9077 E NBR 14718</t>
  </si>
  <si>
    <t xml:space="preserve">E.18.000.031932</t>
  </si>
  <si>
    <t xml:space="preserve">Corrimão duplo em tubo de aço inoxidável com diâmetro de 1 1/2´ e montantes com diâmetro de 2´, acabamento aço inox 304 escovado, fixado com flange e canopla</t>
  </si>
  <si>
    <t xml:space="preserve">E.18.000.031933</t>
  </si>
  <si>
    <t xml:space="preserve">Corrimão em tubo de aço inoxidável, diâmetro 1 1/2´ e montantes com diâmetro de 2´, acabamento em aço inox 304 escovado, fixado com flange e canopla</t>
  </si>
  <si>
    <t xml:space="preserve">E.18.000.036519</t>
  </si>
  <si>
    <t xml:space="preserve">Revestimento em aço inoxidável AISI304, liga18,8 em chapa 20 com espessura de 1mm, acabamento escovado - colocado</t>
  </si>
  <si>
    <t xml:space="preserve">E.18.000.039079</t>
  </si>
  <si>
    <t xml:space="preserve">Placa comemorativa em aço inoxidável escovado, medidas aproximadas de 50cm de largura e 70cm de altura, texto+desenho+parafuos</t>
  </si>
  <si>
    <t xml:space="preserve">E.18.000.050496</t>
  </si>
  <si>
    <t xml:space="preserve">Mesa lateral em aço inoxidável com prateleira inferior, de 2100 x 700 x 850mm</t>
  </si>
  <si>
    <t xml:space="preserve">E.18.000.063554</t>
  </si>
  <si>
    <t xml:space="preserve">Abrigo simples em aço inoxidável escovado AISI-304/316, com suporte para mangueira 1 1/2", porta em vidro temperado, 60x90x17cm, ref. Firex, Gilfire, Rwinox ou equivalente</t>
  </si>
  <si>
    <t xml:space="preserve">E.18.000.067524</t>
  </si>
  <si>
    <t xml:space="preserve">Captor pluvial equipado com mecanismo anti-vórtice, corpo em aço inoxidável, grelha em alumínio, DN= 50 mm, ref. Linha EPAMS da Saint Gobain</t>
  </si>
  <si>
    <t xml:space="preserve">E.18.000.067525</t>
  </si>
  <si>
    <t xml:space="preserve">Captor pluvial equipado com mecanismo anti-vórtice, corpo em aço inoxidável, grelha em alumínio, DN= 75 mm, ref. Linha SMU EPAMS da Saint Gobain</t>
  </si>
  <si>
    <t xml:space="preserve">E.19.000.025645</t>
  </si>
  <si>
    <t xml:space="preserve">Telha ondulada translúcida em polipropileno, 244x110cm, espessura 1,10mm, ref. 177 Esaf, Atco ou equivalente</t>
  </si>
  <si>
    <t xml:space="preserve">E.20.000.025040</t>
  </si>
  <si>
    <t xml:space="preserve">Brise metálico curvo e móvel, em chapa miocroperfurada de aluzinc pré-pintada, esp. 0,5mm; ref. Aeroscreen 300 Hunter Douglas,  AS288 da Refax, SM A300 da Sul Metais ou equivalente</t>
  </si>
  <si>
    <t xml:space="preserve">E.20.000.025049</t>
  </si>
  <si>
    <t xml:space="preserve">Brise metálico fixo e linear, chapa microperfurada de aluzinc pré-pintada, esp. 0,6mm, seção "U", largura frontal 57mm, ref. B57 Hunter Douglas, RB da Refax, BSM-B 57 da Sul Metais ou equivalente</t>
  </si>
  <si>
    <t xml:space="preserve">E.20.000.025052</t>
  </si>
  <si>
    <t xml:space="preserve">Brise metálico fixo, em chapa microperfurada aluzinc pré-pintada, ângulo fixo, espessura 0,5mm, ref. Brise H2 e SL4 da Hunter Douglas, LC100 da Refax, BSM-84 da Sul Metais ou equivalente, sem estrutura auxiliar</t>
  </si>
  <si>
    <t xml:space="preserve">E.20.000.025616</t>
  </si>
  <si>
    <t xml:space="preserve">Brise metálico fixo e linear, em chapa lisa de aluzinc pré-pintada, espessur 0,6 mm, seção "U" medição frontal 30mm, ref. B30 da Hunter Douglas, RB 30 da Refax, BSM-B 30 da Sul Metais ou equivalente</t>
  </si>
  <si>
    <t xml:space="preserve">E.20.000.025640</t>
  </si>
  <si>
    <t xml:space="preserve">Brise metálico curvo/móvel termoacústico, chapa lisa aluzinc pré-pintada, injeção poliuretano expandido, ref.Termobrise Luxalon 335 da Hunter Douglas, Asa de avião da Refax, BSM335 da Sul Metais ou equivalente</t>
  </si>
  <si>
    <t xml:space="preserve">E.20.000.091554</t>
  </si>
  <si>
    <t xml:space="preserve">Brise metalico fixo em chapa lisa de Aluzinc pré-pintada, espessura de 0,6 mm, seção "U" dimensão 200x75mm, ref. Aerobrise 200 da Hunter Douglas, AB 200 da Refax, BSM-A200 da Sul Metais ou equivalente</t>
  </si>
  <si>
    <t xml:space="preserve">F.03.000.020572</t>
  </si>
  <si>
    <t xml:space="preserve">Concreto asfáltico usinado à quente tipo CBUQ, faixa Dersa (faixa 4 ou 5) posto obra</t>
  </si>
  <si>
    <t xml:space="preserve">F.03.000.020573</t>
  </si>
  <si>
    <t xml:space="preserve">Binder fechado, fornecimento posto obra</t>
  </si>
  <si>
    <t xml:space="preserve">F.03.000.024018</t>
  </si>
  <si>
    <t xml:space="preserve">Manta asfáltica plastomérica com armadura filme de poliéster, tipo III, espessura de 3mm, face exposta em ardósia cinza, Premium Ardosiado Poliéster PL</t>
  </si>
  <si>
    <t xml:space="preserve">F.03.000.024023</t>
  </si>
  <si>
    <t xml:space="preserve">Manta asfáltica plastomérica com armadura filme de poliéster tipo III, espessura 4mm, face exposta em geotêxtil, Premium Geotêxtil da Viapol ou equivalente</t>
  </si>
  <si>
    <t xml:space="preserve">F.03.000.024031</t>
  </si>
  <si>
    <t xml:space="preserve">Papel betumado KRAFT</t>
  </si>
  <si>
    <t xml:space="preserve">F.03.000.024034</t>
  </si>
  <si>
    <t xml:space="preserve">Asfalto oxidado tipo II (NBR9910), ref. Denverasfalto OX ou 084 da Petrox ou equivalente</t>
  </si>
  <si>
    <t xml:space="preserve">F.03.000.024078</t>
  </si>
  <si>
    <t xml:space="preserve">Impermeabilização Denvercril / Igolflex / Vedapren / Viaflex branco ou equivalente</t>
  </si>
  <si>
    <t xml:space="preserve">F.03.000.024081</t>
  </si>
  <si>
    <t xml:space="preserve">Membrana de asfalto modificado com elastômeros cor preta, ref. Vedapren / Otto Baumgart, Denverpren SBS / Denver, Igolflex Preto / Sika</t>
  </si>
  <si>
    <t xml:space="preserve">F.03.000.024094</t>
  </si>
  <si>
    <t xml:space="preserve">Pré-misturado a quente</t>
  </si>
  <si>
    <t xml:space="preserve">F.03.000.024095</t>
  </si>
  <si>
    <t xml:space="preserve">Pré-misturado a frio</t>
  </si>
  <si>
    <t xml:space="preserve">F.03.000.024109</t>
  </si>
  <si>
    <t xml:space="preserve">Manta asfáltica com armadura filme de poliéster, tipo III-B, espessura de 3 mm, ref. Denvermanta III-B Denver Global, Torodin III-B Viapol, Premium Poliéster III-B Viapol ou equivalente</t>
  </si>
  <si>
    <t xml:space="preserve">F.03.000.024110</t>
  </si>
  <si>
    <t xml:space="preserve">Manta asfáltica com armadura filme de poliéster, tipo III-B, espessura de 4 mm, ref. Denvermanta III-B Denver Global, Torodin III-B Viapol, Premium Poliéster III-B Viapol ou equivalente</t>
  </si>
  <si>
    <t xml:space="preserve">F.03.000.024111</t>
  </si>
  <si>
    <t xml:space="preserve">Manta asfáltica tipo III-B, esp. 3mm, face exposta em geotêxtil, ref. Denvermanta Geotêxtil III-B -Denver Global, Torodin Geotêxtil III-B e Premium III-B Viapol</t>
  </si>
  <si>
    <t xml:space="preserve">F.03.000.024534</t>
  </si>
  <si>
    <t xml:space="preserve">Isolamento térmico em espuma elastomérica, espessura de 9 a 12 mm, para tubulação água quente e refrigeração, diâmetro de 1/4´ (cobre)</t>
  </si>
  <si>
    <t xml:space="preserve">F.03.000.024535</t>
  </si>
  <si>
    <t xml:space="preserve">Isolamento térmico em espuma elastomérica, espessura de 9 a 12 mm, para tubulação água quente e refrigeração, diâmetro de 5/8´ (cobre) ou 1/4´ (ferro)</t>
  </si>
  <si>
    <t xml:space="preserve">F.03.000.024549</t>
  </si>
  <si>
    <t xml:space="preserve">Manta elastomérica para tubulação de água quente e refrigeração, espessura de 19 a 26 mm</t>
  </si>
  <si>
    <t xml:space="preserve">F.03.000.024550</t>
  </si>
  <si>
    <t xml:space="preserve">Isolamento térmico em espuma elastomérica, espessura de 19 a 26 mm, para tubulação de agua quente e refrigeração, diâmetro de 3/8" (cobre) e 1/8" (ferro)</t>
  </si>
  <si>
    <t xml:space="preserve">F.03.000.024551</t>
  </si>
  <si>
    <t xml:space="preserve">Isolamento térmico em espuma elastomérica, espessura de 19 a 26 mm, para tubulação de agua quente e refrigeração, diâmetro de 3/4" (cobre) e 3/8" (ferro)</t>
  </si>
  <si>
    <t xml:space="preserve">F.03.000.024702</t>
  </si>
  <si>
    <t xml:space="preserve">Asfalto betuminoso (CAP 85/100= CAP 7)(CAP 50/60= CAP 20)</t>
  </si>
  <si>
    <t xml:space="preserve">F.03.000.024704</t>
  </si>
  <si>
    <t xml:space="preserve">Emulsão RR-1-C</t>
  </si>
  <si>
    <t xml:space="preserve">F.03.000.024705</t>
  </si>
  <si>
    <t xml:space="preserve">Asfalto diluido CM-30</t>
  </si>
  <si>
    <t xml:space="preserve">F.03.000.039005</t>
  </si>
  <si>
    <t xml:space="preserve">Pintura impermeabilizante com asfalto oxidado e solventes orgânicos, ref. Viabit/Viapol, Neutrol/Otto Baumgart/IGOL55 Sika, ou equivalente</t>
  </si>
  <si>
    <t xml:space="preserve">F.04.000.025523</t>
  </si>
  <si>
    <t xml:space="preserve">Cumeeira para telha poliester perfil trapezoidal 49/calheta</t>
  </si>
  <si>
    <t xml:space="preserve">F.04.000.025549</t>
  </si>
  <si>
    <t xml:space="preserve">Domo em acrílico fixado com perfil de alumínio, de 1,05 x 1,05 m - instalado; ref. Alumecril, Domoplast ou equivalente</t>
  </si>
  <si>
    <t xml:space="preserve">F.04.000.025550</t>
  </si>
  <si>
    <t xml:space="preserve">Chapa em policarbonato alveolar bronze de 6 x 1050 x 6000 mm</t>
  </si>
  <si>
    <t xml:space="preserve">F.04.000.025600</t>
  </si>
  <si>
    <t xml:space="preserve">Chapa em policarbonato compacto, cor fumê/bronze, espessura de 6mm</t>
  </si>
  <si>
    <t xml:space="preserve">F.04.000.025601</t>
  </si>
  <si>
    <t xml:space="preserve">Chapa em policarbonato compacto, cor cristal, espessura de 6mm</t>
  </si>
  <si>
    <t xml:space="preserve">F.04.000.025602</t>
  </si>
  <si>
    <t xml:space="preserve">Chapa em policarbonato compacto, cor cristal, espessura de 10mm</t>
  </si>
  <si>
    <t xml:space="preserve">F.04.000.025608</t>
  </si>
  <si>
    <t xml:space="preserve">Telha de poliester (perfil 49 ou kalheta), com espessura de 1,5mm</t>
  </si>
  <si>
    <t xml:space="preserve">F.04.000.025638</t>
  </si>
  <si>
    <t xml:space="preserve">Chapa em policarbonato alveolar bronze de 10 x 2100 x 6000 mm</t>
  </si>
  <si>
    <t xml:space="preserve">F.04.000.025642</t>
  </si>
  <si>
    <t xml:space="preserve">Chapa em policarbonato alveolar translúcido de 10 x 2100 x 6000 mm</t>
  </si>
  <si>
    <t xml:space="preserve">F.04.000.026505</t>
  </si>
  <si>
    <t xml:space="preserve">Calço plástico para telha ondulada, 18 mm</t>
  </si>
  <si>
    <t xml:space="preserve">F.04.000.026506</t>
  </si>
  <si>
    <t xml:space="preserve">Calço plástico para telha trapezoidal, 38 mm</t>
  </si>
  <si>
    <t xml:space="preserve">F.07.000.022013</t>
  </si>
  <si>
    <t xml:space="preserve">Poliestireno expandido densidade 9 a 10 kg/m³ - P1 para enchimento</t>
  </si>
  <si>
    <t xml:space="preserve">F.07.000.024075</t>
  </si>
  <si>
    <t xml:space="preserve">Manta de lã de vidro e/ou lã de rocha de 2´</t>
  </si>
  <si>
    <t xml:space="preserve">F.07.000.024507</t>
  </si>
  <si>
    <t xml:space="preserve">Poliestireno expandido P-III (isopor), espessura de 10mm</t>
  </si>
  <si>
    <t xml:space="preserve">F.07.000.024513</t>
  </si>
  <si>
    <t xml:space="preserve">Poliestireno expandido P-III (isopor), esp.= 20mm</t>
  </si>
  <si>
    <t xml:space="preserve">F.07.000.024536</t>
  </si>
  <si>
    <t xml:space="preserve">Isolamento térmico em espuma elastomérica, espessura de 9 a 12 mm, para tubulação água quente e refrigeração, diâmetro de 1/2´ (cobre)</t>
  </si>
  <si>
    <t xml:space="preserve">F.07.000.024537</t>
  </si>
  <si>
    <t xml:space="preserve">Isolamento térmico em espuma elastomérica, espessura de 9 a 12 mm, para tubulação água quente e refrigeração, diâmetro de 1´ (cobre)</t>
  </si>
  <si>
    <t xml:space="preserve">F.07.000.024538</t>
  </si>
  <si>
    <t xml:space="preserve">Isolamento térmico em espuma elastomérica, espessura de 19 a 26 mm, para tubulação água quente e refrigeração, diâmetro de 7/8´ (cobre) / 1/2´ (ferro)</t>
  </si>
  <si>
    <t xml:space="preserve">F.07.000.024539</t>
  </si>
  <si>
    <t xml:space="preserve">Isolamento térmico em espuma elastomérica, espessura de 19 a 26 mm, para tubulação água quente e refrigeração, diâmetro de 1 1/8´ (cobre) / 3/4´ (ferro)</t>
  </si>
  <si>
    <t xml:space="preserve">F.07.000.024540</t>
  </si>
  <si>
    <t xml:space="preserve">Isolamento térmico em espuma elastomérica, espessura de 19 a 26 mm, para tubulação água quente e refrigeração, diâmetro de 1 3/8´ (cobre) ou 1´ (ferro)</t>
  </si>
  <si>
    <t xml:space="preserve">F.07.000.024541</t>
  </si>
  <si>
    <t xml:space="preserve">Isolamento térmico em espuma elastomérica, espessura de 19 a 26 mm, para tubulação água quente e refrigeração, diâmetro de 1 5/8´ (cobre) ou 1 1/4´ (ferro)</t>
  </si>
  <si>
    <t xml:space="preserve">F.07.000.024542</t>
  </si>
  <si>
    <t xml:space="preserve">Isolamento térmico em espuma elastomérica, espessura de 19 a 26 mm, para tubulação água quente e refrigeração, diâmetro de 1 1/2´ (ferro)</t>
  </si>
  <si>
    <t xml:space="preserve">F.07.000.024543</t>
  </si>
  <si>
    <t xml:space="preserve">Isolamento térmico em espuma elastomérica, espessura de 19 a 26 mm, para tubulação água quente e refrigeração, diâmetro de 2´ (ferro)</t>
  </si>
  <si>
    <t xml:space="preserve">F.07.000.024544</t>
  </si>
  <si>
    <t xml:space="preserve">Isolamento térmico em espuma elastomérica, espessura de 19 a 26 mm, para tubulação água quente e refrigeração, diâmetro de 2 1/2´ (ferro)</t>
  </si>
  <si>
    <t xml:space="preserve">F.07.000.024545</t>
  </si>
  <si>
    <t xml:space="preserve">Isolamento térmico em espuma elastomérica, espessura de 19 a 26 mm, para tubulação água quente e refrigeração, diâmetro de 3 1/2´ (cobre) / 3´ (ferro)</t>
  </si>
  <si>
    <t xml:space="preserve">F.07.000.024546</t>
  </si>
  <si>
    <t xml:space="preserve">Isolamento térmico em espuma elastomérica, espessura de 19 a 26 mm, para tubulação água quente e refrigeração, diâmetro de 4´ (ferro)</t>
  </si>
  <si>
    <t xml:space="preserve">F.07.000.024547</t>
  </si>
  <si>
    <t xml:space="preserve">Isolamento térmico em espuma elastomérica, espessura de 19 a 26 mm, para tubulação água quente e refrigeração, diâmetro de 5´ (ferro)</t>
  </si>
  <si>
    <t xml:space="preserve">F.07.000.024548</t>
  </si>
  <si>
    <t xml:space="preserve">Isolamento térmico em espuma elastomérica, espessura de 19 a 26 mm, para tubulação água quente e refrigeração, diâmetro de 6´ (ferro)</t>
  </si>
  <si>
    <t xml:space="preserve">F.07.000.024551</t>
  </si>
  <si>
    <t xml:space="preserve">Manta em fibra cerâmica aluminizada, espessura de 38 mm, densidade 96 kg/m³, comprimento de fibra (médio) 100mm, para isolamento térmico de duto de pressurização</t>
  </si>
  <si>
    <t xml:space="preserve">F.07.000.024571</t>
  </si>
  <si>
    <t xml:space="preserve">Manta de lã de vidro e/ou lã de rocha de 1´</t>
  </si>
  <si>
    <t xml:space="preserve">F.08.000.020301</t>
  </si>
  <si>
    <t xml:space="preserve">Placa neoprene fretado para apoio-Dm³</t>
  </si>
  <si>
    <t xml:space="preserve">dm³</t>
  </si>
  <si>
    <t xml:space="preserve">F.08.000.024103</t>
  </si>
  <si>
    <t xml:space="preserve">Mástique silicone Silix 567 da Rhodia / Dow Corning 790, ou equivalente</t>
  </si>
  <si>
    <t xml:space="preserve">F.08.000.028059</t>
  </si>
  <si>
    <t xml:space="preserve">Perfil acabamento borracha termoplástica vulcanizada embutir, para junta dilatação piso-piso, fixação em perfis aluminio, ref. GFTW100V/GFT100x2´ da CS Brasil</t>
  </si>
  <si>
    <t xml:space="preserve">F.08.000.028060</t>
  </si>
  <si>
    <t xml:space="preserve">Perfil acabamento borracha santoprene embutir, para junta dilatação piso-parede, fixação em perfis aluminio, ref. GFTW100V da CS Brasil</t>
  </si>
  <si>
    <t xml:space="preserve">F.08.000.028061</t>
  </si>
  <si>
    <t xml:space="preserve">Perfil acabamento borracha santoprene embutir, para junta dilatação parede-parede ou forro-forro, fix. em perfis aluminio, ref. FWF100V da CS Brasil</t>
  </si>
  <si>
    <t xml:space="preserve">F.08.000.028062</t>
  </si>
  <si>
    <t xml:space="preserve">Perfil acabamento borracha santoprene embutir, para junta dilatação parede-parede ou forro-forro-canto, fix. perfis alum., ref. FWFC100V da CS Brasil</t>
  </si>
  <si>
    <t xml:space="preserve">F.08.000.028065</t>
  </si>
  <si>
    <t xml:space="preserve">Mástique elástico poliuretano para juntas, ref. Vedaflex da Otto Baumgart, Sikaflex 1A da Sika, Durolastic poliuretano da Wolf Hacker ou equivalente</t>
  </si>
  <si>
    <t xml:space="preserve">F.08.000.033572</t>
  </si>
  <si>
    <t xml:space="preserve">Friso para junta de dilatação em revestimento granito lavado tipo Fulget</t>
  </si>
  <si>
    <t xml:space="preserve">F.08.000.036004</t>
  </si>
  <si>
    <t xml:space="preserve">Junta estrutural, UT10VMA Uniontech / JJ1015M Jeene</t>
  </si>
  <si>
    <t xml:space="preserve">F.08.000.036005</t>
  </si>
  <si>
    <t xml:space="preserve">Junta estrutural, UT20VMA Uniontech / JJ2027M Jeene</t>
  </si>
  <si>
    <t xml:space="preserve">F.08.000.036018</t>
  </si>
  <si>
    <t xml:space="preserve">Junta UT25OAE Uniontech / JJ2540VV Jeene, Labios poliméricos</t>
  </si>
  <si>
    <t xml:space="preserve">F.08.000.036019</t>
  </si>
  <si>
    <t xml:space="preserve">Junta UT35OAE Uniontech / JJ3550VV Jeene, labios poliméricos</t>
  </si>
  <si>
    <t xml:space="preserve">F.08.000.036025</t>
  </si>
  <si>
    <t xml:space="preserve">Perfilado termoplast. PVC, Vedacit O-12/Sika O-12</t>
  </si>
  <si>
    <t xml:space="preserve">F.08.000.036027</t>
  </si>
  <si>
    <t xml:space="preserve">Perfilado termoplast. PVC, Vedacit O-22/Sika O-22</t>
  </si>
  <si>
    <t xml:space="preserve">F.08.000.036063</t>
  </si>
  <si>
    <t xml:space="preserve">Juntas latão 3/4´x 1/8´</t>
  </si>
  <si>
    <t xml:space="preserve">F.08.000.062026</t>
  </si>
  <si>
    <t xml:space="preserve">Guia de polietileno ´Tarucel´, diâmetro de 15 mm</t>
  </si>
  <si>
    <t xml:space="preserve">F.09.000.024029</t>
  </si>
  <si>
    <t xml:space="preserve">Manta geotêxtil com resistência à tração longitudinal de 31kN/m e transversal de 27kN/m, ref. Linha Bidim RT ou equivalente</t>
  </si>
  <si>
    <t xml:space="preserve">F.09.000.024049</t>
  </si>
  <si>
    <t xml:space="preserve">Manta geotêxtil com resistência à tração longitudinal de 16kN/m e transversal de 14kN/m, ref. Linha Bidim RT ou equivalente</t>
  </si>
  <si>
    <t xml:space="preserve">F.09.000.024080</t>
  </si>
  <si>
    <t xml:space="preserve">Manta geotêxtil com resistênciaà tração longitudinal de 10kN/m e transversal de 9kN/m, ref. Linha Bidim RT ou equivalente</t>
  </si>
  <si>
    <t xml:space="preserve">F.09.000.092628</t>
  </si>
  <si>
    <t xml:space="preserve">Tela de juta (aniagem)</t>
  </si>
  <si>
    <t xml:space="preserve">F.10.000.023573</t>
  </si>
  <si>
    <t xml:space="preserve">Forro termoacústico em lã de vidro com acabamento plástico; e= 20 mm, densidade 60 kg/m³, com estrutura de sustentação colocado; ref. Forrovid K-60</t>
  </si>
  <si>
    <t xml:space="preserve">F.10.000.024058</t>
  </si>
  <si>
    <t xml:space="preserve">Lâmina refletiva revestida nas 2 faces com alumínio puro, dupla malha de reforço de resina termoplástica de alta densidade e laminação com filme entre suas camadas, classe A atendendo norma ABNT NBR 15567, espessura 0,20mm, ref. Duralfoil Multi 2 fabricante Gib do Brasil ou equivalente</t>
  </si>
  <si>
    <t xml:space="preserve">F.10.000.024520</t>
  </si>
  <si>
    <t xml:space="preserve">Espuma flexível poliuretano poliéter, auto extinguível, superfície em cunhas anecóicas ou ondulado, natural grafite, e=5cm, densidade 28 até 35kg/m³; ref. Sonique Wave 50/10 Vibrasom, Sinus PLus da Isopur ou equivalente</t>
  </si>
  <si>
    <t xml:space="preserve">F.11.000.025601</t>
  </si>
  <si>
    <t xml:space="preserve">Telha em fibra vegetal,ondulada de 3mm, Onduline, Fibroflex</t>
  </si>
  <si>
    <t xml:space="preserve">F.11.000.025602</t>
  </si>
  <si>
    <t xml:space="preserve">Cumeeira em fibra vegetal, lisa de 3mm, Onduline, Fibroflex</t>
  </si>
  <si>
    <t xml:space="preserve">F.12.000.024008</t>
  </si>
  <si>
    <t xml:space="preserve">Fita auto-adesiva em poliester de 5 cm, para trincas, ref. Fitafix ou equivalente</t>
  </si>
  <si>
    <t xml:space="preserve">F.12.000.024026</t>
  </si>
  <si>
    <t xml:space="preserve">Selante endurecedor à base de polímeros siliconados, ref. Otto baugart, Masterkure HD 200WB da Basf ou equivalente</t>
  </si>
  <si>
    <t xml:space="preserve">F.12.000.024102</t>
  </si>
  <si>
    <t xml:space="preserve">Geomembrana em polietileno PEAD de 1,00mm</t>
  </si>
  <si>
    <t xml:space="preserve">F.12.000.028008</t>
  </si>
  <si>
    <t xml:space="preserve">Desmoldante para formas</t>
  </si>
  <si>
    <t xml:space="preserve">F.12.000.028069</t>
  </si>
  <si>
    <t xml:space="preserve">Selante elástico de alto desempenho à base de poliuretano para uso geral, ref. Nitoseal PU30 da Fosroc, Sikaflex-Construction ou equivalente</t>
  </si>
  <si>
    <t xml:space="preserve">F.12.000.028075</t>
  </si>
  <si>
    <t xml:space="preserve">Cola de contato para espuma elastomérica, isolamento térmico (uso adesivo industrial), ref. Armaflex 520 ou equivalente</t>
  </si>
  <si>
    <t xml:space="preserve">F.12.000.091473</t>
  </si>
  <si>
    <t xml:space="preserve">Serviço soldagem geomembrana alta densidade PEAD</t>
  </si>
  <si>
    <t xml:space="preserve">F.13.000.025534</t>
  </si>
  <si>
    <t xml:space="preserve">Telha ondulada em CRFS (2,13x1,10m) de 8mm</t>
  </si>
  <si>
    <t xml:space="preserve">F.13.000.025535</t>
  </si>
  <si>
    <t xml:space="preserve">Cumeeira universal CRFS 0,06, (1,10), perfil ondulado</t>
  </si>
  <si>
    <t xml:space="preserve">F.13.000.025538</t>
  </si>
  <si>
    <t xml:space="preserve">Telha tipo Kalheta 44cm CRFS (3,0 x 0,472m)</t>
  </si>
  <si>
    <t xml:space="preserve">F.13.000.025539</t>
  </si>
  <si>
    <t xml:space="preserve">Rufo em CRFS 0,08, Tod.1,10m, perfil ondulado</t>
  </si>
  <si>
    <t xml:space="preserve">F.13.000.025542</t>
  </si>
  <si>
    <t xml:space="preserve">Cumeeira normal em CRFS, perfil ondulado (1,10m)</t>
  </si>
  <si>
    <t xml:space="preserve">F.13.000.025545</t>
  </si>
  <si>
    <t xml:space="preserve">Telha ondulada em CRFS (2,13x1,10m) de 6mm</t>
  </si>
  <si>
    <t xml:space="preserve">F.13.000.025551</t>
  </si>
  <si>
    <t xml:space="preserve">Cumeeira normal em CRFS, perfil Kalheta 44 (0,608m)</t>
  </si>
  <si>
    <t xml:space="preserve">F.13.000.025552</t>
  </si>
  <si>
    <t xml:space="preserve">Telha modulada (onda 50) em CRFS (2,30 x 0,605m)</t>
  </si>
  <si>
    <t xml:space="preserve">F.13.000.025555</t>
  </si>
  <si>
    <t xml:space="preserve">Cumeeira normal em CRFS, perfil modulada/onda 50(0,6m)</t>
  </si>
  <si>
    <t xml:space="preserve">F.13.000.025564</t>
  </si>
  <si>
    <t xml:space="preserve">Espigão normal CRFS perfil modulada/onda 50(1,22m)</t>
  </si>
  <si>
    <t xml:space="preserve">F.13.000.026001</t>
  </si>
  <si>
    <t xml:space="preserve">Espigão universal em CRFS perfil ondulado (1,80m)</t>
  </si>
  <si>
    <t xml:space="preserve">F.14.000.025516</t>
  </si>
  <si>
    <t xml:space="preserve">Telha em chapa de aço zincado, pré-pintado, perfil trapezoidal, espessura de 0,50mm, ref.: LR-40 da Perfilor, LR 40 Eucatex, MBP 40 - MBP</t>
  </si>
  <si>
    <t xml:space="preserve">F.14.000.025529</t>
  </si>
  <si>
    <t xml:space="preserve">Cumeeira em chapa de aço zincado, pré-pintada, perfil trapezoidal, esp. 0,50mm- Ref.: LR-40 Perfilor, Eucatex, MBP-40- MBP</t>
  </si>
  <si>
    <t xml:space="preserve">F.14.000.025531</t>
  </si>
  <si>
    <t xml:space="preserve">Cumeeira em de aço zincado, pré-pintada, perfil ondulado, esp. 0,50mm- Ref.: LR-17 Perfilor, Eucatex, MBP17,5- MBP</t>
  </si>
  <si>
    <t xml:space="preserve">F.14.000.025532</t>
  </si>
  <si>
    <t xml:space="preserve">Telha em chapa de aço zincado, grau ´B´, 260g/m2, perfil trapezoidal, esp.0,80 mm, h=120 mm, autoportante- ref.: A120 da Eucatex</t>
  </si>
  <si>
    <t xml:space="preserve">F.14.000.025563</t>
  </si>
  <si>
    <t xml:space="preserve">Telha sanduíche chapa de aço zincado, perfil trapezoidal, pré-pintada, esp. 0,50 mm, miolo polliestireno expandido classe F2, esp. 30 mm, ref. MBP / Eucatex</t>
  </si>
  <si>
    <t xml:space="preserve">F.14.000.025576</t>
  </si>
  <si>
    <t xml:space="preserve">Telha em chapa de aço zincado, pré-pintada, perfil trapezoidal, esp. 0,80 mm- Ref.: LR-100N Perfilor, MBP 100- MBP</t>
  </si>
  <si>
    <t xml:space="preserve">F.14.000.025580</t>
  </si>
  <si>
    <t xml:space="preserve">Telha em chapa de aço zincado, pré-pintada, perfil ondulado, esp. 0,50mm Ref.: LR-17 Pefilor, L17,5 Eucatex, MBP 17,5- MBP.</t>
  </si>
  <si>
    <t xml:space="preserve">F.14.000.025581</t>
  </si>
  <si>
    <t xml:space="preserve">Telha em chapa de aço zincado, pré-pintada, perfil ondulado, espessura de 0.8mm, ref. LR-17 Calandrada da Perfilor, RT 17 calandrada-MBP ou equivalente</t>
  </si>
  <si>
    <t xml:space="preserve">F.14.000.068001</t>
  </si>
  <si>
    <t xml:space="preserve">Calha em chapa galvanizada 26 desenvolvimento 0,33 m</t>
  </si>
  <si>
    <t xml:space="preserve">F.14.000.068002</t>
  </si>
  <si>
    <t xml:space="preserve">Calha em chapa galvanizada 26 desenvolvimento 0,50 m</t>
  </si>
  <si>
    <t xml:space="preserve">F.14.000.068025</t>
  </si>
  <si>
    <t xml:space="preserve">Calha em chapa galvanizada 24 desenvolvimento 0,33 m</t>
  </si>
  <si>
    <t xml:space="preserve">F.14.000.068026</t>
  </si>
  <si>
    <t xml:space="preserve">Calha em chapa galvanizada 24 desenvolvimento 0,50 m</t>
  </si>
  <si>
    <t xml:space="preserve">F.14.000.068027</t>
  </si>
  <si>
    <t xml:space="preserve">Calha em chapa galvanizada 24 desenvolvimento 1,00 m</t>
  </si>
  <si>
    <t xml:space="preserve">F.14.000.092046</t>
  </si>
  <si>
    <t xml:space="preserve">Telha sanduíche chapa de aço zincado pré-pintada, perfil trapez. h= 25 mm p/face inf. e sup., esp. 0,50 mm, miolo lã de rocha FRS 32 de 50 mm, p/montar-ref. MBP</t>
  </si>
  <si>
    <t xml:space="preserve">F.14.000.092047</t>
  </si>
  <si>
    <t xml:space="preserve">Telha sanduíche chapa de aço zinc. pré pintada, perfil trapez. h=40mm p/face inf. e sup., esp 0,50mm, miolo poliur. injetado 30 kg/m3 de 30mm, montada, ref. MBP</t>
  </si>
  <si>
    <t xml:space="preserve">G.01.000.022514</t>
  </si>
  <si>
    <t xml:space="preserve">Tijolo especial maciço para alvenaria a vista</t>
  </si>
  <si>
    <t xml:space="preserve">G.01.000.022515</t>
  </si>
  <si>
    <t xml:space="preserve">Tijolo comum maciço</t>
  </si>
  <si>
    <t xml:space="preserve">G.01.000.022516</t>
  </si>
  <si>
    <t xml:space="preserve">Tijolo cerâmico furado ´baianinho´ de 10 x 19 x 19 cm</t>
  </si>
  <si>
    <t xml:space="preserve">G.01.000.022536</t>
  </si>
  <si>
    <t xml:space="preserve">Tijolo laminado 5,5 x 11 x 23,5 cm</t>
  </si>
  <si>
    <t xml:space="preserve">G.01.000.022541</t>
  </si>
  <si>
    <t xml:space="preserve">Bloco cerâmico para vedação 9 x 19 x 39 cm, uso revestido</t>
  </si>
  <si>
    <t xml:space="preserve">G.01.000.022542</t>
  </si>
  <si>
    <t xml:space="preserve">Bloco cerâmico para vedação 14 x 19 x 39 cm</t>
  </si>
  <si>
    <t xml:space="preserve">G.01.000.022543</t>
  </si>
  <si>
    <t xml:space="preserve">Bloco cerâmico para vedação 19 x 19 x 39 cm, uso revestido</t>
  </si>
  <si>
    <t xml:space="preserve">G.01.000.022544</t>
  </si>
  <si>
    <t xml:space="preserve">Bloco cerâmico estrutural 14 x 19 x 39 cm, uso revestido</t>
  </si>
  <si>
    <t xml:space="preserve">G.01.000.022545</t>
  </si>
  <si>
    <t xml:space="preserve">Bloco cerâmico estrutural 19 x 19 x 39 cm, uso revestido</t>
  </si>
  <si>
    <t xml:space="preserve">G.01.000.025501</t>
  </si>
  <si>
    <t xml:space="preserve">Telha de barro tipo francesa</t>
  </si>
  <si>
    <t xml:space="preserve">G.01.000.025508</t>
  </si>
  <si>
    <t xml:space="preserve">Telha de barro tipo plan</t>
  </si>
  <si>
    <t xml:space="preserve">G.01.000.025533</t>
  </si>
  <si>
    <t xml:space="preserve">Telha de barro tipo italiana</t>
  </si>
  <si>
    <t xml:space="preserve">G.01.000.025536</t>
  </si>
  <si>
    <t xml:space="preserve">Telha de barro tipo romana</t>
  </si>
  <si>
    <t xml:space="preserve">G.01.000.025537</t>
  </si>
  <si>
    <t xml:space="preserve">Cumeeira para telhas tipo universal</t>
  </si>
  <si>
    <t xml:space="preserve">G.01.000.025639</t>
  </si>
  <si>
    <t xml:space="preserve">Final de espigão de barro - (terminal de cumeeira)</t>
  </si>
  <si>
    <t xml:space="preserve">G.01.000.026042</t>
  </si>
  <si>
    <t xml:space="preserve">Telhas ceramica, tipo colonial paulista (capa e canal)</t>
  </si>
  <si>
    <t xml:space="preserve">G.02.000.022584</t>
  </si>
  <si>
    <t xml:space="preserve">Pastilha de porcelana, esmaltada ou natural, para uso em paredes e fachadas internas/externas, formato 2,5x5 cm, diversas cores, ref. comercial Linha Piscina e Decoração e Design da Jatobá, Linha Revenda da Atlas ou equivalente.</t>
  </si>
  <si>
    <t xml:space="preserve">G.02.000.022585</t>
  </si>
  <si>
    <t xml:space="preserve">Placa cerâmica extrudada para uso vertical (paredes e fachadas), com garras cônicas, espessura entre 9 e 10 mm, ref. linha Natural da Gail, linha Piscina e Cor e linha Industrial Premium da Cerâmica São Luiz ou equivalente</t>
  </si>
  <si>
    <t xml:space="preserve">G.02.000.023000</t>
  </si>
  <si>
    <t xml:space="preserve">Ladrilho hidráulico antiderrapante, tipo rampa, várias cores, de 30 x 30 cm, ref. Ivaí, Mosaico Amazonas ou equivalente</t>
  </si>
  <si>
    <t xml:space="preserve">G.02.000.023001</t>
  </si>
  <si>
    <t xml:space="preserve">Porcelanato esmaltado tipo antiderrapante, com acabamento retificado, indicado para áreas externas, grupo de absorção BIa; referência comercial Eliane, Itagres, Elizabeth ou equivalente</t>
  </si>
  <si>
    <t xml:space="preserve">G.02.000.023003</t>
  </si>
  <si>
    <t xml:space="preserve">Porcelanato esmaltado polido, com acabamento retificado, indicado para áreas internas e ambientes com tráfego médio, grupo de absorção BIa; referência comercial Eliane, Cecrisa-Portinari ou equivalente</t>
  </si>
  <si>
    <t xml:space="preserve">G.02.000.023005</t>
  </si>
  <si>
    <t xml:space="preserve">Placa cerâmica esmaltada para parede ou fachada, formato 7,5x7,5 cm, monocromática, diversas cores, ref. comercial Linha Prisma da Portobello ou equivalente.</t>
  </si>
  <si>
    <t xml:space="preserve">G.02.000.023006</t>
  </si>
  <si>
    <t xml:space="preserve">Placa cerâmica esmaltada para parede ou fachada, de 10x10 cm, monocromática, diversas cores, ref. comercial Linha Arquiteto Design da Portobello, Linha Revestimento 10x10 da Tecnogres ou equivalente</t>
  </si>
  <si>
    <t xml:space="preserve">G.02.000.023007</t>
  </si>
  <si>
    <t xml:space="preserve">Placa cerâmica esmaltada para parede, ambientes internos, tipo monoporosa, formato retangular, ref. comercial Linha Diamante da Eliane, Linha Monocrom da Cecrisa-Portinari, ou equivalente.</t>
  </si>
  <si>
    <t xml:space="preserve">G.02.000.023008</t>
  </si>
  <si>
    <t xml:space="preserve">Placa cerâmica esmaltada para parede, formato 15x15 cm, tipo monocolor, diversas cores, ref. comercial Linha Piscina da Eliane ou equivalente.</t>
  </si>
  <si>
    <t xml:space="preserve">G.02.000.023009</t>
  </si>
  <si>
    <t xml:space="preserve">Placa cerâmica esmaltada para parede, de 20x20 cm, tipo monocolor, diversas cores, ref. comercial linhas Marinha e linha piscina da Eliane ou equivalente</t>
  </si>
  <si>
    <t xml:space="preserve">G.02.000.023014</t>
  </si>
  <si>
    <t xml:space="preserve">Placa cerâmica esmaltada tipo antiderrapante, área externa, grupo absorção BIb, classe abrasão PEI-4, resistência química A, ref. Incepa ou equivalente</t>
  </si>
  <si>
    <t xml:space="preserve">G.02.000.023017</t>
  </si>
  <si>
    <t xml:space="preserve">Placa cerâmica extrudada resistente a altas temperaturas, indicada para pisos em indústrias e cozinhas profissionais, alta resistência química e mecânica, espessura mínima 13 mm; ref. Gail, Cerâmica São Luiz, Hunter Douglas  ou equivalente</t>
  </si>
  <si>
    <t xml:space="preserve">G.02.000.023018</t>
  </si>
  <si>
    <t xml:space="preserve">Rodapé em placa cerâmica extrudada resistente a altas temperaturas, indicado para pisos em indústrias e cozinhas profissionais, alta resistência química e mecânica, altura de 10 cm; ref. Gail, Hunter Douglas, Cerâmica São Luiz ou equivalente</t>
  </si>
  <si>
    <t xml:space="preserve">G.02.000.032009</t>
  </si>
  <si>
    <t xml:space="preserve">Ladrilho hidráulico para portadores de deficiência física/visual 25 x 25 x 2,5 cm, ref.Tátil cônico da Paulista, Podotáctil da Bernardi ou equivalente</t>
  </si>
  <si>
    <t xml:space="preserve">G.02.000.034522</t>
  </si>
  <si>
    <t xml:space="preserve">Placa cerâmica esmaltada para área interna, textura semirugosa, grupo de absorção Bib, classe de abrasão PEI-5, resistência química A; ref. Incepa, Itagres, Cerâmica Almeida, Incefra ou equivalente</t>
  </si>
  <si>
    <t xml:space="preserve">G.02.000.034523</t>
  </si>
  <si>
    <t xml:space="preserve">Placa cerâmica esmaltada antiderrapante, área interna com saída para o exterior, grupo de absorção BIIa, classe de abrasão PEI-5, resistência química A; ref. Biancogres, Incepa, Elizabeth ou equivalente</t>
  </si>
  <si>
    <t xml:space="preserve">G.02.000.034525</t>
  </si>
  <si>
    <t xml:space="preserve">Placa cerâmica esmaltada para área interna, grupo de absorção BIIb, classe de abrasão PEI-5, resistência química B; ref. Eliane, Cecrisa-Portinari, Incefra, Cerâmica Almeida ou equivalente</t>
  </si>
  <si>
    <t xml:space="preserve">G.02.000.034527</t>
  </si>
  <si>
    <t xml:space="preserve">Placa cerâmica esmaltada para área interna, grupo de absorção BIIa, classe de abrasão PEI-4, resistência química A; ref. Itagres,  Elizabeth, Incefra, Cerâmica Almeida ou equivalente</t>
  </si>
  <si>
    <t xml:space="preserve">G.02.000.034532</t>
  </si>
  <si>
    <t xml:space="preserve">Placa cerâmica esmaltada tipo rústica para área interna com saída para o exterior, grupo de absorção BIIb, classe de abrasão PEI-5, resistência química B; ref. Eliane, Incefra, Cerâmica Almeida, Elizabeth ou equivalente</t>
  </si>
  <si>
    <t xml:space="preserve">G.02.000.034533</t>
  </si>
  <si>
    <t xml:space="preserve">Placa cerâmica esmaltada para área externa, grupo de absorção BIIb, classe de abrasão PEI-5, resistência química B; ref. Eliane, Itagres, Biancogres ou equivalente</t>
  </si>
  <si>
    <t xml:space="preserve">G.02.000.034534</t>
  </si>
  <si>
    <t xml:space="preserve">Pastilha de porcelana, esmaltada ou natural, para uso em paredes e fachadas internas/externas, formato 5x5 cm, diversas cores, ref. comercial Linha Piscina da Jatobá, Linhas Revenda e Engenharia da Atlas ou equivalente</t>
  </si>
  <si>
    <t xml:space="preserve">G.02.000.034535</t>
  </si>
  <si>
    <t xml:space="preserve">Pastilha de porcelana, esmaltada ou natural, para uso em paredes e fachadas internas/externas, formato 2,5x2,5 cm, diversas cores, ref. comercial Linhas Piscina e Mediterranée da Jatobá, Linha Revenda da Atlas ou equivalente</t>
  </si>
  <si>
    <t xml:space="preserve">G.02.000.034536</t>
  </si>
  <si>
    <t xml:space="preserve">Placa cerâmica extrudada para piso industrial, de alta resistência química e mecânica, com espessura de 9 a 10 mm; ref. Gail, Hunter Douglas, Cerâmica São Luiz ou equivalente</t>
  </si>
  <si>
    <t xml:space="preserve">G.02.000.034537</t>
  </si>
  <si>
    <t xml:space="preserve">Placa cerâmica extrudada para piso industrial, de alta resistência química e mecânica, com espessura de 12 a 14 mm; ref. Gail, Hunter Douglas, Cerâmica São Luiz ou equivalente</t>
  </si>
  <si>
    <t xml:space="preserve">G.02.000.034538</t>
  </si>
  <si>
    <t xml:space="preserve">Rodapé em placa cerâmica extrudada para piso industrial, de alta resistência química e mecânica, com altura de 10 cm, topo boleado; ref. Gail, Cerâmica São Luiz, Hunter Douglas ou equivalente</t>
  </si>
  <si>
    <t xml:space="preserve">G.02.000.034583</t>
  </si>
  <si>
    <t xml:space="preserve">Porcelanato técnico No Slip, resistente ao escorregamento e/ou resistente ao acido; ref. Eliane ou equivalente</t>
  </si>
  <si>
    <t xml:space="preserve">G.02.000.034585</t>
  </si>
  <si>
    <t xml:space="preserve">Porcelanato esmaltado tipo acetinado, indicado para áreas internas e ambientes com acesso ao exterior, com acabamento tradicional, grupo de absorção BIa; ref. comercial Eliane, Elizabeth, Cecrisa-Portinari ou equivalente</t>
  </si>
  <si>
    <t xml:space="preserve">G.02.000.034586</t>
  </si>
  <si>
    <t xml:space="preserve">Rodapé em porcelanato esmaltado acetinado, indicado para áreas internas e ambientes com acesso ao exterior, grupo de absorção Bia (8,0 ou 8,5x45cm), ref. Eliane, Elizabeth, Cecrisa-Portinari ou equivalente</t>
  </si>
  <si>
    <t xml:space="preserve">G.02.000.034587</t>
  </si>
  <si>
    <t xml:space="preserve">Piso tátil em porcelanto técnico antiderrapante, ref. Linha Arqtec modelo Stop ou Go da Eliane ou equivalente</t>
  </si>
  <si>
    <t xml:space="preserve">G.02.000.034588</t>
  </si>
  <si>
    <t xml:space="preserve">Porcelanato técnico resistente a ácidos, com acabamento retificado, resistente a variações de temperatura, indicado para ambientes de alto tráfego, grupo de absorção BIa, ref. Eliane ou equivalente.</t>
  </si>
  <si>
    <t xml:space="preserve">G.02.000.034590</t>
  </si>
  <si>
    <t xml:space="preserve">Porcelanato técnico natural, com acabamento retificado, indicado para áreas internas e ambientes com acesso ao exterior, grupo de absorção BIa; ref. Eliane, Incepa ou equivalente</t>
  </si>
  <si>
    <t xml:space="preserve">G.02.000.034592</t>
  </si>
  <si>
    <t xml:space="preserve">Porcelanato técnico polido, indicado para ambientes internos e de médio tráfego, grupo de absorção BIa; referência comercial Eliane, Incepa, Cecrisa-Portinari ou equivalente</t>
  </si>
  <si>
    <t xml:space="preserve">G.02.000.034593</t>
  </si>
  <si>
    <t xml:space="preserve">Rodapé em porcelanato técnico polido, indicado para ambientes internos e de médio tráfego, grupo de absorção BIa (10x60cm); ref. Comercial Eliane, Incepa, Cecrisa -Portinari ou equivalente</t>
  </si>
  <si>
    <t xml:space="preserve">H.01.000.021198</t>
  </si>
  <si>
    <t xml:space="preserve">Barra antipânico para porta dupla com travamentos horizontal e vertical completa, com maçaneta tipo alavanca e chave, para vãos de 1,40 a 1,60 m</t>
  </si>
  <si>
    <t xml:space="preserve">H.01.000.021199</t>
  </si>
  <si>
    <t xml:space="preserve">Barra antipânico para porta dupla com travamentos horizontal e vertical completa, com maçaneta tipo alavanca e chave, para vãos de 1,70 a 2,60 m</t>
  </si>
  <si>
    <t xml:space="preserve">H.01.000.021229</t>
  </si>
  <si>
    <t xml:space="preserve">Porta corta-fogo classe P.120 de 80 x 210 cm, chapa de aço n. 26, com uma folha de abrir, completa, sem barra anti-pânico</t>
  </si>
  <si>
    <t xml:space="preserve">H.01.000.021234</t>
  </si>
  <si>
    <t xml:space="preserve">Porta corta-fogo em aço galvanizada P.90, com barra antipânico numa face e maçaneta na outra, completa; ref. Authentic ou equivalente</t>
  </si>
  <si>
    <t xml:space="preserve">H.01.000.021403</t>
  </si>
  <si>
    <t xml:space="preserve">Porta corta-fogo classe P.120 de 90 x 210 cm, chapa de aço n. 26, com uma folha de abrir, completa, sem barra anti-pânico</t>
  </si>
  <si>
    <t xml:space="preserve">H.01.000.031213</t>
  </si>
  <si>
    <t xml:space="preserve">Porta corta-fogo classe P.90 leve 90x210 completa, com maçaneta tipo alavanca e batentes (NBR 11742)</t>
  </si>
  <si>
    <t xml:space="preserve">H.01.000.031233</t>
  </si>
  <si>
    <t xml:space="preserve">Porta corta-fogo classe P.90 100x210cm, completa, com maçaneta tipo alavanca e batentes (NBR 11742)</t>
  </si>
  <si>
    <t xml:space="preserve">H.01.000.031674</t>
  </si>
  <si>
    <t xml:space="preserve">Barra antipânico de sobrepor, com maçaneta e chave, com travamento horizontal, para porta em vidro de 1 folha</t>
  </si>
  <si>
    <t xml:space="preserve">H.01.000.031919</t>
  </si>
  <si>
    <t xml:space="preserve">Barra antipânico de sobrepor, com maçaneta e chave, com travamento vertical, para porta em vidro de 2 folhas</t>
  </si>
  <si>
    <t xml:space="preserve">H.02.000.030107</t>
  </si>
  <si>
    <t xml:space="preserve">Folha de porta veneziana maciça sob medida</t>
  </si>
  <si>
    <t xml:space="preserve">H.02.000.065547</t>
  </si>
  <si>
    <t xml:space="preserve">Armário sob medida compensado, revestido folheado madeira (mogno, freijó, imbuia, marfim, cerejeira) dobr. aço, puxadores, trinco com chave prof. até 50cm</t>
  </si>
  <si>
    <t xml:space="preserve">H.02.000.065548</t>
  </si>
  <si>
    <t xml:space="preserve">Armário sob medida compensado, revestido laminado melamínico texturizado, várias cores (post forming) dobrad. aço, puxadores, trinco com chave, prof. até 50 cm</t>
  </si>
  <si>
    <t xml:space="preserve">H.02.000.090738</t>
  </si>
  <si>
    <t xml:space="preserve">Folha de porta em madeira para receber vidro, com montantes em imbuia</t>
  </si>
  <si>
    <t xml:space="preserve">H.02.000.090741</t>
  </si>
  <si>
    <t xml:space="preserve">Caixilho de madeira maximar</t>
  </si>
  <si>
    <t xml:space="preserve">H.02.000.090797</t>
  </si>
  <si>
    <t xml:space="preserve">Instalação de visor (vidro branco de 3 mm) de 20x30cm, em porta de madeira colocado</t>
  </si>
  <si>
    <t xml:space="preserve">H.02.000.090798</t>
  </si>
  <si>
    <t xml:space="preserve">Prateleira sob medida em compensado, revestido nas 2 faces com laminado fenólico melamínico, e= 20 mm, L= 45 cm, C= 1,20 m - instalado</t>
  </si>
  <si>
    <t xml:space="preserve">H.02.000.090801</t>
  </si>
  <si>
    <t xml:space="preserve">Armário tipo prateleira revestido em laminado fenólico melamínico, espesssura 20mm instalado</t>
  </si>
  <si>
    <t xml:space="preserve">H.02.000.090802</t>
  </si>
  <si>
    <t xml:space="preserve">Tampo compensado, espessura de 25 mm, largura de 60 cm, revestimento na face superior em laminado fenólico melamínico - instalado</t>
  </si>
  <si>
    <t xml:space="preserve">H.02.000.090916</t>
  </si>
  <si>
    <t xml:space="preserve">Armário/gabinete embutido em MDF sob medida, revestido em laminado melamínico, com portas, prateleiras e ferragens - instalado</t>
  </si>
  <si>
    <t xml:space="preserve">H.03.000.026208</t>
  </si>
  <si>
    <t xml:space="preserve">Chapa perfurada em aço SAE 1020, furos redondos de diâmetro 25,0mm, área aberta de 57%, espessura 1/4´ - inclusive sondagem</t>
  </si>
  <si>
    <t xml:space="preserve">H.03.000.027541</t>
  </si>
  <si>
    <t xml:space="preserve">Portão tipo basculante com contrapeso, em chapa metálica 14 calandrada, estruturado com perfis metálicos, uma folha, de 3,30 x 7,20 m, completo, sem motor</t>
  </si>
  <si>
    <t xml:space="preserve">H.03.000.030355</t>
  </si>
  <si>
    <t xml:space="preserve">Porta veneziana completa para abrigo em chapa</t>
  </si>
  <si>
    <t xml:space="preserve">H.03.000.031045</t>
  </si>
  <si>
    <t xml:space="preserve">Porta ferro de abrir para receber vidro, sob medida</t>
  </si>
  <si>
    <t xml:space="preserve">H.03.000.031126</t>
  </si>
  <si>
    <t xml:space="preserve">Fechamento em chapa perfurada de 1,2mm, furos quadrados 4x4mm, com requadro cantoneira em aço carbono, sob medida</t>
  </si>
  <si>
    <t xml:space="preserve">H.03.000.031203</t>
  </si>
  <si>
    <t xml:space="preserve">Caixilho em ferro de correr sem grade, bandeira projetante com divisão; referência comercial JCBBD 63.41.301-1/JCBBD 63.41.304-6 Belforte da Sasazaki ou equivalente - linha comercial</t>
  </si>
  <si>
    <t xml:space="preserve">H.03.000.031204</t>
  </si>
  <si>
    <t xml:space="preserve">Porta de ferro de abrir com divisão horizontal, para receber vidros, de 217x140cm, batente 8 cm, 2 folhas; referência comercial PAQ Silenfort 66.81.506-4 Sasazaki ou equivalente - linha comercial</t>
  </si>
  <si>
    <t xml:space="preserve">H.03.000.031205</t>
  </si>
  <si>
    <t xml:space="preserve">Veneziana de ferro com folhas fixas e de correr sem grade, com 6 folhas; referência comercial JVB 62.51.301-2/62.51.304-7 Belfort da Sasazaki ou equivalente - linha comercial</t>
  </si>
  <si>
    <t xml:space="preserve">H.03.000.031206</t>
  </si>
  <si>
    <t xml:space="preserve">Porta de ferro veneziana de abrir 217 x 87 cm, 1 folha, ref. PAV Silenfort Sasazaki ou equivalente</t>
  </si>
  <si>
    <t xml:space="preserve">H.03.000.031222</t>
  </si>
  <si>
    <t xml:space="preserve">Porta em chapa n° 14 com batente</t>
  </si>
  <si>
    <t xml:space="preserve">H.03.000.031225</t>
  </si>
  <si>
    <t xml:space="preserve">Porta/portão correr em chapa cega dupla, sobmedida</t>
  </si>
  <si>
    <t xml:space="preserve">H.03.000.031241</t>
  </si>
  <si>
    <t xml:space="preserve">Caixilho de correr em chapa de ferro dobrado, com subdivisão, sob medida</t>
  </si>
  <si>
    <t xml:space="preserve">H.03.000.031244</t>
  </si>
  <si>
    <t xml:space="preserve">Caixilho em ferro, tipo basculante, perfil em ´T´ e ´L´ com espesssura de 1/8´, sob medida</t>
  </si>
  <si>
    <t xml:space="preserve">H.03.000.031245</t>
  </si>
  <si>
    <t xml:space="preserve">Caixilho em perfis de chapa dobrada, com espessura de 1/8´, baguetes em chapa de aço 14, para fixação de vidros, sob medida</t>
  </si>
  <si>
    <t xml:space="preserve">H.03.000.031262</t>
  </si>
  <si>
    <t xml:space="preserve">Porta ferro de abrir para receber vidro, parte inferior chapeada sob medida</t>
  </si>
  <si>
    <t xml:space="preserve">H.03.000.031263</t>
  </si>
  <si>
    <t xml:space="preserve">Porta ferro tp. sanfona em chapa cega, sob medida</t>
  </si>
  <si>
    <t xml:space="preserve">H.03.000.031266</t>
  </si>
  <si>
    <t xml:space="preserve">Grade de proteção para caixilhos</t>
  </si>
  <si>
    <t xml:space="preserve">H.03.000.031273</t>
  </si>
  <si>
    <t xml:space="preserve">Fechamento em chapa metálica expandida EXP-12D com requadro em cantoneira</t>
  </si>
  <si>
    <t xml:space="preserve">H.03.000.031274</t>
  </si>
  <si>
    <t xml:space="preserve">Grade de proteção em barra chata soldada 1 1/2´x1/4´, com requadro em chapa dobrada</t>
  </si>
  <si>
    <t xml:space="preserve">H.03.000.031275</t>
  </si>
  <si>
    <t xml:space="preserve">Portinhola de correr em chapa de aço 1/4´, para ´passa pacote´, completa</t>
  </si>
  <si>
    <t xml:space="preserve">H.03.000.031276</t>
  </si>
  <si>
    <t xml:space="preserve">Portinhola de abrir, dupla, em chapa de aço 10, para ´passa pacote´, completa sob medida</t>
  </si>
  <si>
    <t xml:space="preserve">H.03.000.031284</t>
  </si>
  <si>
    <t xml:space="preserve">Grade média em aço carbono com espaçamento de 2cm, com barra chata 1´ x 3/8´</t>
  </si>
  <si>
    <t xml:space="preserve">H.03.000.031296</t>
  </si>
  <si>
    <t xml:space="preserve">Portão tipo gradil 1 ou 2 folhas, com ou sem bandeira, sob medida</t>
  </si>
  <si>
    <t xml:space="preserve">H.03.000.031624</t>
  </si>
  <si>
    <t xml:space="preserve">Caixilho tipo guichê em perfil de chapa dobrada em aço com subdivisões para vidro laminado 3mm, sob medida</t>
  </si>
  <si>
    <t xml:space="preserve">H.03.000.031627</t>
  </si>
  <si>
    <t xml:space="preserve">Porta de abrir em chapa dupla 14 com visor, batente envolvente, completa</t>
  </si>
  <si>
    <t xml:space="preserve">H.03.000.067564</t>
  </si>
  <si>
    <t xml:space="preserve">Grelha arvoreira em ferro fundido nodular</t>
  </si>
  <si>
    <t xml:space="preserve">H.03.000.068037</t>
  </si>
  <si>
    <t xml:space="preserve">Fechamento em chapa de aço 14 MSG perfurada com diâmetro de 12,7 mm, com requadro em chapa dobrada</t>
  </si>
  <si>
    <t xml:space="preserve">H.03.000.090241</t>
  </si>
  <si>
    <t xml:space="preserve">Caixilho em ferro com ventilação permanente, perfil de ferro tipo ´T´ de 1´x 1/8´ - sob medida</t>
  </si>
  <si>
    <t xml:space="preserve">H.03.000.090904</t>
  </si>
  <si>
    <t xml:space="preserve">Caixilho em ferro veneziana em perfis ´L´ e ´T´ com espessura de 1/8´ - sob medida</t>
  </si>
  <si>
    <t xml:space="preserve">H.03.000.090910</t>
  </si>
  <si>
    <t xml:space="preserve">Tela de proteção de aço, malha ondulada artística de 1´, fio 10 com requadro em perfil ´L´ de 1´ x 1´ x 1/8´ - (3,40 x 1,30 m)</t>
  </si>
  <si>
    <t xml:space="preserve">H.04.000.026223</t>
  </si>
  <si>
    <t xml:space="preserve">Portão de abrir 2 folhas, com tela ondulada galvanizada, malha 2´ e fio 10BWG, cantoneira 5/8x1/8, esquadro tubular de 100x50mm, aço SAE 1008/1010 galvanizado</t>
  </si>
  <si>
    <t xml:space="preserve">H.04.000.026229</t>
  </si>
  <si>
    <t xml:space="preserve">Porta de enrolar automatizada, em chapa aço galvanizado 20 perfil articulada raiada, meia cana com micro perfurações, tipo transvision, inclusive coluna</t>
  </si>
  <si>
    <t xml:space="preserve">H.04.000.026233</t>
  </si>
  <si>
    <t xml:space="preserve">Guarda-corpo em tubo de aço galvanizado, diâmetro de 1 1/2" para receber vidro</t>
  </si>
  <si>
    <t xml:space="preserve">H.04.000.026666</t>
  </si>
  <si>
    <t xml:space="preserve">Tampa em chapa xadrez galvanizada a fogo antiderrapente, espessura 1/4´ 50kg/m² com cantoneira 1´ x 1´ x 1/8´</t>
  </si>
  <si>
    <t xml:space="preserve">H.04.000.027501</t>
  </si>
  <si>
    <t xml:space="preserve">Alambrado em tela de aço galvanizado malha 2´, com montantes metálicos</t>
  </si>
  <si>
    <t xml:space="preserve">H.04.000.027517</t>
  </si>
  <si>
    <t xml:space="preserve">Alambrado de segurança em aço galvanizado malha 1´, fio 12BWG, montantes verticais aço carbono SAE 1008/1010 e arame farpado, completo</t>
  </si>
  <si>
    <t xml:space="preserve">H.04.000.027524</t>
  </si>
  <si>
    <t xml:space="preserve">Caixilho fixo em tela galvanizada, revestida com poliamida, malha 10mm</t>
  </si>
  <si>
    <t xml:space="preserve">H.04.000.027530</t>
  </si>
  <si>
    <t xml:space="preserve">Alambrado em tela de aço galvanizado malha 2´, montantes metálicos extremo superior duplo e arame farpado, acima de 4m de altura, instalado, ref. São Luiz ou  Alambre</t>
  </si>
  <si>
    <t xml:space="preserve">H.04.000.031006</t>
  </si>
  <si>
    <t xml:space="preserve">Corrimão tubular em aço galvanizado, diâmetro de 1 1/2´</t>
  </si>
  <si>
    <t xml:space="preserve">H.04.000.031007</t>
  </si>
  <si>
    <t xml:space="preserve">Corrimão tubular em aço galvanizado, diâmetro de 2´</t>
  </si>
  <si>
    <t xml:space="preserve">H.04.000.031030</t>
  </si>
  <si>
    <t xml:space="preserve">Porta de enrolar manual em chapa de aço galvanizado 22 perfil articulada raiada, meia cana cega ou vazada</t>
  </si>
  <si>
    <t xml:space="preserve">H.04.000.031111</t>
  </si>
  <si>
    <t xml:space="preserve">Mão-de-obra especializada para instalação de veneziana industrial em aço galvanizado com aletas em resina reforçada de fibra de vidro</t>
  </si>
  <si>
    <t xml:space="preserve">H.04.000.031224</t>
  </si>
  <si>
    <t xml:space="preserve">Porta/portão correr tela ondulada em aço galvanizado sobmedida</t>
  </si>
  <si>
    <t xml:space="preserve">H.04.000.031249</t>
  </si>
  <si>
    <t xml:space="preserve">Porta em ferro galvanizado de correr, para vidro 2 folhas, completa sob medida</t>
  </si>
  <si>
    <t xml:space="preserve">H.04.000.031269</t>
  </si>
  <si>
    <t xml:space="preserve">Caixilho fixo em tela de aço galvanizada, tipo ondulada com malha 1/2´, fio 12, com requadro cantoneira de aço carbono, sob medida</t>
  </si>
  <si>
    <t xml:space="preserve">H.04.000.031270</t>
  </si>
  <si>
    <t xml:space="preserve">Caixilho removível em tela de aço galvanizada, tipo ondulada com malha 1´, fio 12, com requadro tubular de aço carbono de 2´, sob medida</t>
  </si>
  <si>
    <t xml:space="preserve">H.04.000.031272</t>
  </si>
  <si>
    <t xml:space="preserve">Porta de abrir em tela de aço galvanizado, ondulada de 1´ fio 12, sob medida</t>
  </si>
  <si>
    <t xml:space="preserve">H.04.000.031282</t>
  </si>
  <si>
    <t xml:space="preserve">Caixilho para vidro á prova de bala em aço SAE1010/1020</t>
  </si>
  <si>
    <t xml:space="preserve">H.04.000.031312</t>
  </si>
  <si>
    <t xml:space="preserve">Batente em chapa 16 dobrada e zincada</t>
  </si>
  <si>
    <t xml:space="preserve">H.04.000.031352</t>
  </si>
  <si>
    <t xml:space="preserve">Guarda-corpo tubular em aço galvanizado de 1 1/2´ com tela ondulada artística</t>
  </si>
  <si>
    <t xml:space="preserve">H.04.000.031374</t>
  </si>
  <si>
    <t xml:space="preserve">Escada marinheiro galvanizada com guarda-corpo</t>
  </si>
  <si>
    <t xml:space="preserve">H.04.000.031375</t>
  </si>
  <si>
    <t xml:space="preserve">Escada marinheiro galvanizada</t>
  </si>
  <si>
    <t xml:space="preserve">H.04.000.031390</t>
  </si>
  <si>
    <t xml:space="preserve">Tampa para alçapão em chapa de aço galvanizada de 14, com porta cadeado</t>
  </si>
  <si>
    <t xml:space="preserve">H.04.000.031395</t>
  </si>
  <si>
    <t xml:space="preserve">Portão 2 folhas tubular diâmetro 3´, com tela em aço galvanizado 2´, altura acima 3,0m, completo, ref. São Luiz, Alambre e Pruden Art</t>
  </si>
  <si>
    <t xml:space="preserve">H.04.000.031616</t>
  </si>
  <si>
    <t xml:space="preserve">Portão pivotante/abrir aço galvanizado de 65x132mm, pintura eletrostática 1 folha, medida 2200x1000mm, dimensão 100x2100mm, incluso Pilares</t>
  </si>
  <si>
    <t xml:space="preserve">H.04.000.031617</t>
  </si>
  <si>
    <t xml:space="preserve">Portão pivotante/abrir aço galvanizado de 65x132mm, pintura eletrostática, 2 folhas, medida 2200x3600mm, dimensões 1600x2100mm, incluso requadro e pilares</t>
  </si>
  <si>
    <t xml:space="preserve">H.04.000.031618</t>
  </si>
  <si>
    <t xml:space="preserve">Gradil em aço galvanizado eletrofundido de 1718x1650mm e pintura eletrostática, 65x132mm e barra portante 25x2mm</t>
  </si>
  <si>
    <t xml:space="preserve">H.04.000.031619</t>
  </si>
  <si>
    <t xml:space="preserve">Montante para gradil em aço galvanizado eletrofundido, pintura eletrostática, chato, dimensões 2120 x 76 x 8 mm</t>
  </si>
  <si>
    <t xml:space="preserve">H.04.000.031621</t>
  </si>
  <si>
    <t xml:space="preserve">Portão deslizante/correr em aço galvanizado de 65x132mm, pintura eletrostática, inclusive requadros e pilares, dimensão 1600x2100mm</t>
  </si>
  <si>
    <t xml:space="preserve">H.04.000.031633</t>
  </si>
  <si>
    <t xml:space="preserve">Porta de enrolar em chapa de aço galvanizado, perfil meia-cana Tansvizion de 22, automátizada, com controle remoto, pintura eletrostática - instalada</t>
  </si>
  <si>
    <t xml:space="preserve">H.04.000.091169</t>
  </si>
  <si>
    <t xml:space="preserve">Portão 1 ou 2 folhas tubular com tela de arame galvanizado, completo até 2,50m</t>
  </si>
  <si>
    <t xml:space="preserve">H.04.000.091170</t>
  </si>
  <si>
    <t xml:space="preserve">Alambrado de segurança em aço galvanizado malha 2´, fio 10, com montantes verticais em tubos de aço carbono SAE 1008/1010 e arame farpado completo</t>
  </si>
  <si>
    <t xml:space="preserve">H.04.000.091532</t>
  </si>
  <si>
    <t xml:space="preserve">Portão com 2 folhas, tubular em tela de aço galvanizado, para alambrado, com altura acima de 2,50m</t>
  </si>
  <si>
    <t xml:space="preserve">H.04.000.091533</t>
  </si>
  <si>
    <t xml:space="preserve">Alambrado de segurança em aço galvanizado malha 2´, com montantes verticais em tubos de aço carbono SAE 1008/1010 e arame farpado, acima de 4,00 m de altura</t>
  </si>
  <si>
    <t xml:space="preserve">H.04.000.092647</t>
  </si>
  <si>
    <t xml:space="preserve">Grade para forro eletrofundida em aço carbono galvanizado 1008/1010 malha 25x100mm, barra 25x2mm, ref. Metalgrade</t>
  </si>
  <si>
    <t xml:space="preserve">H.04.000.092773</t>
  </si>
  <si>
    <t xml:space="preserve">Grade para piso eletrofundida em aço carbono galvanizado a fogo antiderrapante de 30 x 100 mm, barra chata 4 x 2 mm e redonda com diâmetro de 5 mm</t>
  </si>
  <si>
    <t xml:space="preserve">H.05.000.027629</t>
  </si>
  <si>
    <t xml:space="preserve">Caixilho em alumínio anodizado natural fixo, linha Cittá da Alcoa ou equivalente</t>
  </si>
  <si>
    <t xml:space="preserve">H.05.000.027630</t>
  </si>
  <si>
    <t xml:space="preserve">Caixilho em alumínio anodizado natural maximar, linha Cittá da Alcoa ou equivalente</t>
  </si>
  <si>
    <t xml:space="preserve">H.05.000.027631</t>
  </si>
  <si>
    <t xml:space="preserve">Caixilho em alumínio anodizado natural para pele de vidro, linha Cittá da Alcoa ou equivalente</t>
  </si>
  <si>
    <t xml:space="preserve">H.05.000.027635</t>
  </si>
  <si>
    <t xml:space="preserve">Caixilho fixo em alumínio anodizado, nas cores bronze/preto, linha 30 - sem vidro</t>
  </si>
  <si>
    <t xml:space="preserve">H.05.000.027636</t>
  </si>
  <si>
    <t xml:space="preserve">Caixilho basculante em alumínio anodizado, nas cores bronze/preto, linha 30 - sem vidro</t>
  </si>
  <si>
    <t xml:space="preserve">H.05.000.027637</t>
  </si>
  <si>
    <t xml:space="preserve">Caixilho maximar em alumínio anodizado, nas cores bronze/preto, linha 30 - sem vidro</t>
  </si>
  <si>
    <t xml:space="preserve">H.05.000.027638</t>
  </si>
  <si>
    <t xml:space="preserve">Caixilho de correr em alumínio anodizado, nas cores bronze/preto, linha 30 - sem vidro</t>
  </si>
  <si>
    <t xml:space="preserve">H.05.000.027639</t>
  </si>
  <si>
    <t xml:space="preserve">Porta de abrir em alumínio anodizado, nas cores bronze/preto, linha 30 - sem vidro</t>
  </si>
  <si>
    <t xml:space="preserve">H.05.000.027640</t>
  </si>
  <si>
    <t xml:space="preserve">Porta de correr em alumínio anodizado, nas cores bronze/preto, linha 30 - sem vidro</t>
  </si>
  <si>
    <t xml:space="preserve">H.05.000.027641</t>
  </si>
  <si>
    <t xml:space="preserve">Porta de abrir tipo veneziana em alumínio anodizado, nas cores bronze/preto, linha 30 - sem vidro</t>
  </si>
  <si>
    <t xml:space="preserve">H.05.000.027642</t>
  </si>
  <si>
    <t xml:space="preserve">Portinhola de correr em alumínio anodizado linha 30, tipo veneziana, nas cores bronze/preto</t>
  </si>
  <si>
    <t xml:space="preserve">H.05.000.027644</t>
  </si>
  <si>
    <t xml:space="preserve">Porta de abrir em alumínio com pintura eletrostática branca, sob medida, instalada - SEM VIDRO</t>
  </si>
  <si>
    <t xml:space="preserve">H.05.000.027645</t>
  </si>
  <si>
    <t xml:space="preserve">Porta de abrir em aluminio tipo lambri branco, sob medida - sem vidro, ref. comercial project MGM ou equivalente</t>
  </si>
  <si>
    <t xml:space="preserve">H.05.000.030403</t>
  </si>
  <si>
    <t xml:space="preserve">Caixilho fixo em alumínio com pintura eletrostática branca, sob medida, instalado - sem vidros</t>
  </si>
  <si>
    <t xml:space="preserve">H.05.000.030415</t>
  </si>
  <si>
    <t xml:space="preserve">Caixilho fixo tipo veneziana em alumínio anodizado branco, linha 25 - sob medida</t>
  </si>
  <si>
    <t xml:space="preserve">H.05.000.031002</t>
  </si>
  <si>
    <t xml:space="preserve">Caixilho em alumínio anodizado fosco L 25 de correr, sob medida</t>
  </si>
  <si>
    <t xml:space="preserve">H.05.000.031014</t>
  </si>
  <si>
    <t xml:space="preserve">Barra de apoio reto, para pessoas com mobilidade reduzida, em tubo de alumínio, L= 900mm, c/flanges,acabamento com pintura epóxi, conforme norma NBR 9050</t>
  </si>
  <si>
    <t xml:space="preserve">H.05.000.031015</t>
  </si>
  <si>
    <t xml:space="preserve">Barra de proteção em forma de ´U´, para pessoas com mobilidade reduzida, em tubo de alumínio, L= 250 x 250mm, acabamento com pintura epóxi, conforme NBR9050</t>
  </si>
  <si>
    <t xml:space="preserve">H.05.000.031101</t>
  </si>
  <si>
    <t xml:space="preserve">Caixilho em alumínio tipo basculante com vidro, linha comercial</t>
  </si>
  <si>
    <t xml:space="preserve">H.05.000.031102</t>
  </si>
  <si>
    <t xml:space="preserve">Caixilho em alumínio tipo maximar com vidro, linha comercial</t>
  </si>
  <si>
    <t xml:space="preserve">H.05.000.031103</t>
  </si>
  <si>
    <t xml:space="preserve">Caixilho em alumínio tipo correr com vidro, linha comercial</t>
  </si>
  <si>
    <t xml:space="preserve">H.05.000.031104</t>
  </si>
  <si>
    <t xml:space="preserve">Caixilho em alumínio tipo veneziana com vidro, linha comercial</t>
  </si>
  <si>
    <t xml:space="preserve">H.05.000.031105</t>
  </si>
  <si>
    <t xml:space="preserve">Porta entrada de abrir em alumínio, com divisão horizontal e vidro fixo - linha comercial</t>
  </si>
  <si>
    <t xml:space="preserve">H.05.000.031107</t>
  </si>
  <si>
    <t xml:space="preserve">Porta veneziana abrir em alumínio, linha comercial</t>
  </si>
  <si>
    <t xml:space="preserve">H.05.000.031108</t>
  </si>
  <si>
    <t xml:space="preserve">Portinhola tipo veneziana alumínio, linha comercial</t>
  </si>
  <si>
    <t xml:space="preserve">H.05.000.031109</t>
  </si>
  <si>
    <t xml:space="preserve">Veneziana industrial em alumínio com aletas em fiber-glass, ref. Comovent ou equivalente</t>
  </si>
  <si>
    <t xml:space="preserve">H.05.000.031120</t>
  </si>
  <si>
    <t xml:space="preserve">Porta em alumínio anodizado fosco L 30, tipo veneziana de giro, completa com batente e ferragem, sob medida com referência 90 cm x 185 cm</t>
  </si>
  <si>
    <t xml:space="preserve">H.05.000.031127</t>
  </si>
  <si>
    <t xml:space="preserve">Porta de entrada em alumínio anodizado fosco L 30 de correr, completa com batente e ferragem, sob medida</t>
  </si>
  <si>
    <t xml:space="preserve">H.05.000.031128</t>
  </si>
  <si>
    <t xml:space="preserve">Porta de entrada em alumínio anodizado fosco L 30, 01 folha de giro, completa com batente e ferragem, sob medida</t>
  </si>
  <si>
    <t xml:space="preserve">H.05.000.031153</t>
  </si>
  <si>
    <t xml:space="preserve">Caixilho em alumínio anodizado fosco L 25 basculante, sob medida</t>
  </si>
  <si>
    <t xml:space="preserve">H.05.000.031154</t>
  </si>
  <si>
    <t xml:space="preserve">Caixilho guilhotina em alumínio anodizado natural, sob medida, instalado - sem vidros</t>
  </si>
  <si>
    <t xml:space="preserve">H.05.000.031155</t>
  </si>
  <si>
    <t xml:space="preserve">Caixilho em alumínio anodizado fosco L 25 fixo, sob medida</t>
  </si>
  <si>
    <t xml:space="preserve">H.05.000.031156</t>
  </si>
  <si>
    <t xml:space="preserve">Caixilho em alumínio anodizado fosco L 25 maximar, sob medida</t>
  </si>
  <si>
    <t xml:space="preserve">H.05.000.032419</t>
  </si>
  <si>
    <t xml:space="preserve">Porta de correr em alumínio com veneziana e vidro liso - cor branca; referência comercial fabricação Sasazaki ou equivalente</t>
  </si>
  <si>
    <t xml:space="preserve">H.05.000.032421</t>
  </si>
  <si>
    <t xml:space="preserve">Porta veneziana de abrir em alumínio, cor branca, ref. 76.25.411-7 Alumifort da Sasazaki ou equivalente</t>
  </si>
  <si>
    <t xml:space="preserve">H.05.000.032422</t>
  </si>
  <si>
    <t xml:space="preserve">Caixilho em alumínio tipo maxiam-ar com vidro liso ou mini boreal, cor branco; referência comercial JM 72.05.204-8 / JM 72.05.224-2 Alumifort da Sasazaki ou equivalente</t>
  </si>
  <si>
    <t xml:space="preserve">H.05.000.032426</t>
  </si>
  <si>
    <t xml:space="preserve">Caixilho em alumínio tipo basculante com vidro mini boreal, cor branco; referência comercial JB 73.15.165-1 Alumifort da Sasazaki ou equivalente</t>
  </si>
  <si>
    <t xml:space="preserve">H.05.000.032427</t>
  </si>
  <si>
    <t xml:space="preserve">Caixilho em alumínio de correr com vidro, cor branco; referência comercial fabricante Sasazaki - linha comercial</t>
  </si>
  <si>
    <t xml:space="preserve">H.05.000.032437</t>
  </si>
  <si>
    <t xml:space="preserve">Caixilho em alumínio basculante, com pintura eletrostática branca, sob medida</t>
  </si>
  <si>
    <t xml:space="preserve">H.05.000.032439</t>
  </si>
  <si>
    <t xml:space="preserve">Caixilho em alumínio maximar com pintura eletrostática na cor  branca, sob medida</t>
  </si>
  <si>
    <t xml:space="preserve">H.05.000.067522</t>
  </si>
  <si>
    <t xml:space="preserve">Grelha em alumínio fundido com requadro, 20x100 / 20x50cm, ref. Vila Rica ou equivalente</t>
  </si>
  <si>
    <t xml:space="preserve">H.05.000.067526</t>
  </si>
  <si>
    <t xml:space="preserve">Canaleta com grelha em alumínio, largura de 80 mm, ref. Sekapiso ou equivalente</t>
  </si>
  <si>
    <t xml:space="preserve">H.05.000.067536</t>
  </si>
  <si>
    <t xml:space="preserve">Canaleta com grelha em alumínio, largura de 46mm, saida central vertical para tubo até 50mm, ref. Sekabox SBOX46 da Sekapiso ou equivalente</t>
  </si>
  <si>
    <t xml:space="preserve">H.05.000.067537</t>
  </si>
  <si>
    <t xml:space="preserve">Canaleta com grelha removível, em alumínio, com saída central ou vertical, 46mm x 52mm e Grelha abre e fecha, anodizada fosca, 46mm x 1000mm. Referencia comercial: Sekapiso ou equivalente, sendo para canaleta: Modelo SP46 Linha Sekapiso e para grelha: Linha Abreseka</t>
  </si>
  <si>
    <t xml:space="preserve">H.05.000.090632</t>
  </si>
  <si>
    <t xml:space="preserve">Caixilho em alumínio anodizado fosco L 25, tipo veneziana, sob medida</t>
  </si>
  <si>
    <t xml:space="preserve">H.05.000.090633</t>
  </si>
  <si>
    <t xml:space="preserve">Portinhola em alumínio anodizado fosco L 16, tipo veneziana de giro para abrigo, completa, com batente e ferragens, sob medida</t>
  </si>
  <si>
    <t xml:space="preserve">H.05.000.090685</t>
  </si>
  <si>
    <t xml:space="preserve">Barra de apoio reta, para pessoas com mobilidade reduzida, em tubo de alumínio, L= 500mm, com flanges, acabamento com pintura epóxi, conforme norma NBR 9050</t>
  </si>
  <si>
    <t xml:space="preserve">H.05.000.090686</t>
  </si>
  <si>
    <t xml:space="preserve">Barra de apoio reta, para pessoas com mobilidade reduzida, em tubo de alumínio, L= 800mm, com flanges, acabamento pintura epóxi, conforme norma NBR 9050</t>
  </si>
  <si>
    <t xml:space="preserve">H.05.000.090687</t>
  </si>
  <si>
    <t xml:space="preserve">Barra de apoio em ângulo 90°, para pessoas com mobilidade reduzida, em tubo de alumínio, L= 800x800mm, acabamento com pintura epóxi, conforme norma NBR9050</t>
  </si>
  <si>
    <t xml:space="preserve">H.06.000.031110</t>
  </si>
  <si>
    <t xml:space="preserve">Veneziana industrial em aço galvanizado com aletas em resina reforçada de fibra de vidro</t>
  </si>
  <si>
    <t xml:space="preserve">H.06.000.031639</t>
  </si>
  <si>
    <t xml:space="preserve">Caixilho de correr com requadro em PVC</t>
  </si>
  <si>
    <t xml:space="preserve">H.06.000.037103</t>
  </si>
  <si>
    <t xml:space="preserve">Placa de poliester insaturado com fibra vidro de 3 mm</t>
  </si>
  <si>
    <t xml:space="preserve">H.07.000.037004</t>
  </si>
  <si>
    <t xml:space="preserve">Vidro temperado serigrafado Sreen de 8 mm incolor - material</t>
  </si>
  <si>
    <t xml:space="preserve">H.07.000.037005</t>
  </si>
  <si>
    <t xml:space="preserve">Vidro liso laminado jateado de 6 mm - material</t>
  </si>
  <si>
    <t xml:space="preserve">H.07.000.037008</t>
  </si>
  <si>
    <t xml:space="preserve">Vidro liso laminado incolor de 10 mm - material</t>
  </si>
  <si>
    <t xml:space="preserve">H.07.000.037011</t>
  </si>
  <si>
    <t xml:space="preserve">Espelho comum com espessura de 3mm, com moldura em perfil de alumínio de 1cm, fundo em chapa compensada com 3 mm de espessura</t>
  </si>
  <si>
    <t xml:space="preserve">H.07.000.037013</t>
  </si>
  <si>
    <t xml:space="preserve">Vidro liso laminado colorido de 10 mm - material</t>
  </si>
  <si>
    <t xml:space="preserve">H.07.000.037026</t>
  </si>
  <si>
    <t xml:space="preserve">Espelho em vidro cristal liso, espessura de 4 mm, colocado sobre a parede, peças aproximadamente 0,5 a 4,12 m²</t>
  </si>
  <si>
    <t xml:space="preserve">H.07.000.037033</t>
  </si>
  <si>
    <t xml:space="preserve">Vidro multilaminado de alta segurança (blindado) em policarbonato, com certificação Retex; ref. NIJ III da Fanavid ou equivalente - material</t>
  </si>
  <si>
    <t xml:space="preserve">H.07.000.037040</t>
  </si>
  <si>
    <t xml:space="preserve">Vidro liso laminado, com filme polivinil butiral (PVB), incolor de 8 mm - material</t>
  </si>
  <si>
    <t xml:space="preserve">H.07.000.037042</t>
  </si>
  <si>
    <t xml:space="preserve">Vidro fantasia de 3/4 mm - material</t>
  </si>
  <si>
    <t xml:space="preserve">H.07.000.037044</t>
  </si>
  <si>
    <t xml:space="preserve">Vidro fantasia colorido 3/4 mm - material</t>
  </si>
  <si>
    <t xml:space="preserve">H.07.000.037047</t>
  </si>
  <si>
    <t xml:space="preserve">Vidro liso incolor laminado e temperado, espessura de 16 mm (8+8); ref. Personal ou equivalente - material</t>
  </si>
  <si>
    <t xml:space="preserve">H.07.000.037048</t>
  </si>
  <si>
    <t xml:space="preserve">Vidro temperado neutro verde de 10 mm - material</t>
  </si>
  <si>
    <t xml:space="preserve">H.07.000.037049</t>
  </si>
  <si>
    <t xml:space="preserve">Vidro laminado temperado neutro verde, composto por vidro temperado neutro verde 6 mm, camada de PVB e vidro temperado incolor 6 mm - material</t>
  </si>
  <si>
    <t xml:space="preserve">H.07.000.037074</t>
  </si>
  <si>
    <t xml:space="preserve">Vidro liso laminado incolor de 6 mm - material</t>
  </si>
  <si>
    <t xml:space="preserve">H.07.000.037075</t>
  </si>
  <si>
    <t xml:space="preserve">Vidro aramado 6/7 mm - material</t>
  </si>
  <si>
    <t xml:space="preserve">H.07.000.037079</t>
  </si>
  <si>
    <t xml:space="preserve">Vidro liso laminado colorido de 6 mm - material</t>
  </si>
  <si>
    <t xml:space="preserve">H.07.000.037080</t>
  </si>
  <si>
    <t xml:space="preserve">Vidro liso laminado leitoso de 6 mm - material</t>
  </si>
  <si>
    <t xml:space="preserve">H.07.000.037081</t>
  </si>
  <si>
    <t xml:space="preserve">Vidro liso transparente de 3 mm - material</t>
  </si>
  <si>
    <t xml:space="preserve">H.07.000.037082</t>
  </si>
  <si>
    <t xml:space="preserve">Vidro liso transparente de 4 mm - material</t>
  </si>
  <si>
    <t xml:space="preserve">H.07.000.037083</t>
  </si>
  <si>
    <t xml:space="preserve">Vidro liso transparente de 5 mm - material</t>
  </si>
  <si>
    <t xml:space="preserve">H.07.000.037084</t>
  </si>
  <si>
    <t xml:space="preserve">Vidro liso transparente de 6 mm - material</t>
  </si>
  <si>
    <t xml:space="preserve">H.07.000.037086</t>
  </si>
  <si>
    <t xml:space="preserve">Vidro temperado cinza ou bronze 6 mm - material</t>
  </si>
  <si>
    <t xml:space="preserve">H.07.000.037087</t>
  </si>
  <si>
    <t xml:space="preserve">Vidro temperado cinza ou bronze 8 mm - material</t>
  </si>
  <si>
    <t xml:space="preserve">H.07.000.037088</t>
  </si>
  <si>
    <t xml:space="preserve">Vidro temperado incolor 10 mm - material</t>
  </si>
  <si>
    <t xml:space="preserve">H.07.000.037089</t>
  </si>
  <si>
    <t xml:space="preserve">Vidro temperado incolor 6 mm - material</t>
  </si>
  <si>
    <t xml:space="preserve">H.07.000.037090</t>
  </si>
  <si>
    <t xml:space="preserve">Vidro temperado incolor 8 mm - material</t>
  </si>
  <si>
    <t xml:space="preserve">H.07.000.037095</t>
  </si>
  <si>
    <t xml:space="preserve">Vidro temperado cinza ou bronze 10 mm - material</t>
  </si>
  <si>
    <t xml:space="preserve">H.07.000.037098</t>
  </si>
  <si>
    <t xml:space="preserve">Vidro laminado temperado incolor de 8mm - material</t>
  </si>
  <si>
    <t xml:space="preserve">H.07.000.037099</t>
  </si>
  <si>
    <t xml:space="preserve">Vidro multilaminado de alta segurança, com proteção balística de nível III, com espessura final de 51 a 70 mm, com certificação Retex; ref. Inovaglass, Blindare, Grupo Fort ou equivalente - instalado</t>
  </si>
  <si>
    <t xml:space="preserve">H.07.000.037100</t>
  </si>
  <si>
    <t xml:space="preserve">Vidro laminado temperado jateado de 8mm - material</t>
  </si>
  <si>
    <t xml:space="preserve">H.07.000.090915</t>
  </si>
  <si>
    <t xml:space="preserve">Vidro liso laminado de 30mm - material</t>
  </si>
  <si>
    <t xml:space="preserve">H.08.000.031218</t>
  </si>
  <si>
    <t xml:space="preserve">Fechadura tipo alavanca com chave para porta corta-fogo, cilindro para acionamento com chave, ref. modelo PHT05 fabricação Dorma ou equivalente</t>
  </si>
  <si>
    <t xml:space="preserve">H.08.000.031221</t>
  </si>
  <si>
    <t xml:space="preserve">Barra antipânico de sobrepor de um lado da folha para porta e do outro lado cega</t>
  </si>
  <si>
    <t xml:space="preserve">H.08.000.031223</t>
  </si>
  <si>
    <t xml:space="preserve">Barra antipânico de sobrepor de um lado da folha da porta e do outro lado maçaneta, tipo alavanca, com acionamento livre</t>
  </si>
  <si>
    <t xml:space="preserve">H.08.000.031614</t>
  </si>
  <si>
    <t xml:space="preserve">Porta cadeado zincado, ref. 81114 89mm ZI da Aliança ou equivalente</t>
  </si>
  <si>
    <t xml:space="preserve">H.08.000.031637</t>
  </si>
  <si>
    <t xml:space="preserve">Maçaneta tipo alavanca e cilindro para acionamento com chave, acabamento na cor prata</t>
  </si>
  <si>
    <t xml:space="preserve">H.08.000.031641</t>
  </si>
  <si>
    <t xml:space="preserve">Pivô superior lateral, para porta em vidro temperado, ref. SM-1001 fabricação Dorma ou equivalente</t>
  </si>
  <si>
    <t xml:space="preserve">H.08.000.031642</t>
  </si>
  <si>
    <t xml:space="preserve">Mancal inferior com rolamento, para porta em vidro temperado, ref. SM 1002 fabricação Dorma, 1013 Santa Marina ou equivalente</t>
  </si>
  <si>
    <t xml:space="preserve">H.08.000.031644</t>
  </si>
  <si>
    <t xml:space="preserve">Dobradiça vai-vem de 3" com mola em latão cromado, ref. 355/3 da Page ou equivalente</t>
  </si>
  <si>
    <t xml:space="preserve">H.08.000.031645</t>
  </si>
  <si>
    <t xml:space="preserve">Dobradiça em latão cromado de 3 1/2" x 3", ref. La Fonte Dob 90 3 1/2" x 3" LT S/P CR, Arouca 346, 3500 da União Mundial ou equivalente</t>
  </si>
  <si>
    <t xml:space="preserve">H.08.000.031646</t>
  </si>
  <si>
    <t xml:space="preserve">Dobradiça inferior para vidro temperado, ref. SM1010 fabricação Dorma, 1103 Santa Marina ou equivalente</t>
  </si>
  <si>
    <t xml:space="preserve">H.08.000.031647</t>
  </si>
  <si>
    <t xml:space="preserve">Dobradiça superior para vidro temperado, ref. SM1020 fabricação Dorma, 1101 Santa Marina ou equivalente</t>
  </si>
  <si>
    <t xml:space="preserve">H.08.000.031650</t>
  </si>
  <si>
    <t xml:space="preserve">Fechadura de centro com cilindro, para porta externa em vidro temperado, ref. Dorma - SM-1050-E</t>
  </si>
  <si>
    <t xml:space="preserve">H.08.000.031653</t>
  </si>
  <si>
    <t xml:space="preserve">Suporte duplo para vidro temperado fixado em alvenaria, ref. SM1092 fabricação Dorma, 1306 Santa Marina ou equivalente</t>
  </si>
  <si>
    <t xml:space="preserve">H.08.000.031656</t>
  </si>
  <si>
    <t xml:space="preserve">Contra fechadura de centro, para porta de vidro temperado, ref. linha Dorma Glas SM1051/S1051E1 fabricação Dorma, linha ECO 1504 VV da Super 5, 1531 Santa Marina ou equivalente</t>
  </si>
  <si>
    <t xml:space="preserve">H.08.000.031658</t>
  </si>
  <si>
    <t xml:space="preserve">Puxador duplo para porta de madeira, alumínio ou vidro, ref. Dorma Manet de 350mm da Dorma</t>
  </si>
  <si>
    <t xml:space="preserve">H.08.000.031671</t>
  </si>
  <si>
    <t xml:space="preserve">Espelho para trinco de piso, ref. SM-1061 fabricação Dorma ou equivalente</t>
  </si>
  <si>
    <t xml:space="preserve">H.08.000.031672</t>
  </si>
  <si>
    <t xml:space="preserve">Trinco para piso, ref. SM1060 fabricação Dorma, 3240 fabricação Glasspeças, 1519 Santa Marina ou equivalente</t>
  </si>
  <si>
    <t xml:space="preserve">H.08.000.031687</t>
  </si>
  <si>
    <t xml:space="preserve">Fecho de embutir de alavanca, com 20 cm, em latão cromado, referência 1011 / 20 FC fabricação Arouca ou equivalente</t>
  </si>
  <si>
    <t xml:space="preserve">H.08.000.031688</t>
  </si>
  <si>
    <t xml:space="preserve">Fecho tipo ´unho´ de 10 cm em latão cromado de embutir</t>
  </si>
  <si>
    <t xml:space="preserve">H.08.000.031697</t>
  </si>
  <si>
    <t xml:space="preserve">Visor tipo olho mágico com ângulo de visualização de 200°, referência Vonder, ou equivalente</t>
  </si>
  <si>
    <t xml:space="preserve">H.08.000.031698</t>
  </si>
  <si>
    <t xml:space="preserve">Ferragem adicional para porta de divisória, vão simples colocado</t>
  </si>
  <si>
    <t xml:space="preserve">H.08.000.031699</t>
  </si>
  <si>
    <t xml:space="preserve">Ferragem adicional para porta de divisória, vão duplo colocado</t>
  </si>
  <si>
    <t xml:space="preserve">H.08.000.031701</t>
  </si>
  <si>
    <t xml:space="preserve">Dobradiça de aço cromado de 3 1/2", para portas de até 21 kg, ref. União Mundial ou equivalente - (embalagem com 3 dobradiças)</t>
  </si>
  <si>
    <t xml:space="preserve">H.08.000.031715</t>
  </si>
  <si>
    <t xml:space="preserve">Ferragem completa para porta de box de WC tipo livre/ocupado. Referência 719 AZ CR fabricação La Fonte ou equivalente</t>
  </si>
  <si>
    <t xml:space="preserve">H.08.000.031718</t>
  </si>
  <si>
    <t xml:space="preserve">Cadeado alta segurança 16 pinos, ref. CRT 70 mm da Papaiz ou equivalente</t>
  </si>
  <si>
    <t xml:space="preserve">H.08.000.031719</t>
  </si>
  <si>
    <t xml:space="preserve">Cadeado com haste de aço, 35/36 mm, ref. CR35 da Papaiz, E35 da Pado ou equivalente</t>
  </si>
  <si>
    <t xml:space="preserve">H.08.000.031722</t>
  </si>
  <si>
    <t xml:space="preserve">Cadeado com haste de aço, 60 mm, ref. CR60 da Papaiz, E60 da Pado ou equivalente</t>
  </si>
  <si>
    <t xml:space="preserve">H.08.000.031723</t>
  </si>
  <si>
    <t xml:space="preserve">Cadeado com haste de aço, 25/27 mm, ref. CR25 da Papaiz, E27 da Pado ou equivalente</t>
  </si>
  <si>
    <t xml:space="preserve">H.08.000.031726</t>
  </si>
  <si>
    <t xml:space="preserve">Mola de piso para porta com largura até 1,10m e esforço até 120kg, ref. BTS 75 V fabricação Dorma ou equivalente</t>
  </si>
  <si>
    <t xml:space="preserve">H.08.000.031728</t>
  </si>
  <si>
    <t xml:space="preserve">Cadeado com haste de aço, 50 mm, ref. CR50 da Papaiz; E50 da Pado ou equivalente</t>
  </si>
  <si>
    <t xml:space="preserve">H.08.000.031734</t>
  </si>
  <si>
    <t xml:space="preserve">Dobradiça em latão cromado reforçada com anéis de 3 1/2" x 3", ref. La Fonte Dob 85 3 1/2" x 3" LT S/P CR, 3635 da União Mundial ou equivalente</t>
  </si>
  <si>
    <t xml:space="preserve">H.08.000.031740</t>
  </si>
  <si>
    <t xml:space="preserve">Dobradiça em aço inoxidável escovado com anéis, de 3" x 2 1/2", para portas de até 25 kg, ref. Dobradiça 395 da La Fonte ou equivalente</t>
  </si>
  <si>
    <t xml:space="preserve">H.08.000.031764</t>
  </si>
  <si>
    <t xml:space="preserve">Equipamento automatizador de portas deslizantes para folha dupla, ref. ES200 EASY da Dorma ou equivalente</t>
  </si>
  <si>
    <t xml:space="preserve">H.08.000.031765</t>
  </si>
  <si>
    <t xml:space="preserve">Equipamento automatizador telescópico unilateral de portas deslizantes para folha dupla, ref. ES 200 T da Dorma ou equivalente</t>
  </si>
  <si>
    <t xml:space="preserve">H.08.000.035003</t>
  </si>
  <si>
    <t xml:space="preserve">Fechadura completa com maçaneta tipo alavanca, para porta externa de 1 folha, ref. Francesa 460-45 da Pado, equivalente</t>
  </si>
  <si>
    <t xml:space="preserve">H.08.000.035004</t>
  </si>
  <si>
    <t xml:space="preserve">Ferragem completa com maçaneta tipo alavanca, com miolo tipo gorges, para porta interna com 1 folha; referência 721/01 CR da Pado, 402526/40 da Arouca ou equivalente</t>
  </si>
  <si>
    <t xml:space="preserve">H.08.000.035009</t>
  </si>
  <si>
    <t xml:space="preserve">Fechadura eletroímã para capacidade de atraque de 150kgf</t>
  </si>
  <si>
    <t xml:space="preserve">H.08.000.035010</t>
  </si>
  <si>
    <t xml:space="preserve">Fechadura elétrica de sobrepor e fonte, para portas ou portões de metal ou madeira, ref. C-90 dupla da HDL; fonte com botão, ref. TRA-400 da HDL, ou equivalente</t>
  </si>
  <si>
    <t xml:space="preserve">H.08.000.035011</t>
  </si>
  <si>
    <t xml:space="preserve">Mola aérea para porta com esforço acima de 50kg até 60kg, ref. MA 200 potência 3 fabricação Dorma, linha 770 POT2 fabricação Disafe ou equivalente</t>
  </si>
  <si>
    <t xml:space="preserve">H.08.000.035012</t>
  </si>
  <si>
    <t xml:space="preserve">Mola aérea para porta com esforço acima de 60kg até 80kg, ref. MA 200 potência 4 fabricação Dorma, linha 770POT2 fabricação Disafe ou equivalente</t>
  </si>
  <si>
    <t xml:space="preserve">H.08.000.035013</t>
  </si>
  <si>
    <t xml:space="preserve">Mola aérea hidráulica com calha deslizante, para porta com largura até 1,60mm, com esforço de 81 até 250kg, ref. TS 93B / TS 93 System da Dorma, linha 6825 fabricação Disafe ou equivalente</t>
  </si>
  <si>
    <t xml:space="preserve">H.08.000.035019</t>
  </si>
  <si>
    <t xml:space="preserve">Fechadura com maçaneta tipo alavanca em aço inoxidável e rozeta, ref. Victória Ecoinox 882 IXE externa fabricação Pado, ou equivalente</t>
  </si>
  <si>
    <t xml:space="preserve">H.09.000.031168</t>
  </si>
  <si>
    <t xml:space="preserve">Porta de segurança de correr suspensa em grade com aço SAE 1045, com brete superior, diâmetro de 1´, completa, sem têmpera e revenimento</t>
  </si>
  <si>
    <t xml:space="preserve">H.09.000.031181</t>
  </si>
  <si>
    <t xml:space="preserve">Brete para instalação lateral em porta chapa/grade de segurança</t>
  </si>
  <si>
    <t xml:space="preserve">H.09.000.031253</t>
  </si>
  <si>
    <t xml:space="preserve">Grade de segurança em aço SAE 1045, diâmetro de 1´, com têmpera e revenimento</t>
  </si>
  <si>
    <t xml:space="preserve">H.09.000.031254</t>
  </si>
  <si>
    <t xml:space="preserve">Grade de segurança para janela em aço SAE 1045, diâmetro 1´, com têmpera e revenimento</t>
  </si>
  <si>
    <t xml:space="preserve">H.09.000.031255</t>
  </si>
  <si>
    <t xml:space="preserve">Porta de segurança de abrir em grade aço SAE 1045, diâmetro de 1´, completa - com têmpera e revenimento</t>
  </si>
  <si>
    <t xml:space="preserve">H.09.000.031256</t>
  </si>
  <si>
    <t xml:space="preserve">Porta de segurança de abrir grade em aço SAE 1045 chapeada, diâmetro de 1´, completa, com têmpera e revenimento</t>
  </si>
  <si>
    <t xml:space="preserve">H.09.000.031257</t>
  </si>
  <si>
    <t xml:space="preserve">Porta de segurança especial de abrir com grade em aço SAE 1045, diâmetro de 1´, completa, com têmpera e revenimento</t>
  </si>
  <si>
    <t xml:space="preserve">H.09.000.031258</t>
  </si>
  <si>
    <t xml:space="preserve">Portão de abrir para muralha em aço SAE 1045 chapeada, diâmetro de 1´, completa, com têmpera e revenimento</t>
  </si>
  <si>
    <t xml:space="preserve">H.09.000.031260</t>
  </si>
  <si>
    <t xml:space="preserve">Grade de segurança em aço SAE 1045 chapeada, diâmetro de 1´, com têmpera e revenimento</t>
  </si>
  <si>
    <t xml:space="preserve">H.09.000.031329</t>
  </si>
  <si>
    <t xml:space="preserve">Batente em chapa de aço SAE 1010/1020, espessura de 3/16´, para obras de segurança</t>
  </si>
  <si>
    <t xml:space="preserve">H.09.000.031341</t>
  </si>
  <si>
    <t xml:space="preserve">Ferrolho de segurança de 1,20 m, DN= 1´, para adaptação em portas de celas, embutido em caixa externamente</t>
  </si>
  <si>
    <t xml:space="preserve">H.09.000.031361</t>
  </si>
  <si>
    <t xml:space="preserve">Grade de segurança em aço SAE 1045, diâmetro de 1´ - sem têmpera e revenimento - instalado</t>
  </si>
  <si>
    <t xml:space="preserve">H.09.000.031362</t>
  </si>
  <si>
    <t xml:space="preserve">Grade de segurança para janela em aço SAE 1045, diâmetro 1´ - sem têmpera e revenimento - instalado</t>
  </si>
  <si>
    <t xml:space="preserve">H.09.000.031363</t>
  </si>
  <si>
    <t xml:space="preserve">Porta de segurança de abrir em grade aço SAE 1045, diâmetro de 1´, sem completa - sem têmpera e revenimento</t>
  </si>
  <si>
    <t xml:space="preserve">H.09.000.031364</t>
  </si>
  <si>
    <t xml:space="preserve">Porta de segurança de abrir grade em aço SAE 1045 chapeada, diâmetro de 1´, completa - sem têmpera e revenimento</t>
  </si>
  <si>
    <t xml:space="preserve">H.09.000.031368</t>
  </si>
  <si>
    <t xml:space="preserve">Porta de segurança especial de abrir com grade em aço SAE 1045, diâmetro de 1´, completa - sem têmpera e revenimento</t>
  </si>
  <si>
    <t xml:space="preserve">H.09.000.031369</t>
  </si>
  <si>
    <t xml:space="preserve">Portão de abrir para muralha em aço SAE 1045 chapeada, diâmetro de 1´, completa - sem têmpera e revenimento</t>
  </si>
  <si>
    <t xml:space="preserve">H.09.000.031370</t>
  </si>
  <si>
    <t xml:space="preserve">Grade de segurança em aço SAE 1045 chapeada, diâmetro de 1´ - sem têmpera e revenimento - instalado</t>
  </si>
  <si>
    <t xml:space="preserve">H.09.000.031613</t>
  </si>
  <si>
    <t xml:space="preserve">Ferrolho de segurança de 7/8´ para adaptação em portas de celas, com porta cadeado e suporte de fixação</t>
  </si>
  <si>
    <t xml:space="preserve">H.09.000.031622</t>
  </si>
  <si>
    <t xml:space="preserve">Caixilho de segurança em aço SAE 1010/1020 tipo fixo e de correr (0,70x0,80m), para receber vidro, com bandeira tipo veneziana (0,375x0,80m)</t>
  </si>
  <si>
    <t xml:space="preserve">H.09.000.031623</t>
  </si>
  <si>
    <t xml:space="preserve">Guichê de segurança em grade com aço SAE 1045, diâmetro de 1´, com têmpera e revenimento</t>
  </si>
  <si>
    <t xml:space="preserve">H.09.000.031625</t>
  </si>
  <si>
    <t xml:space="preserve">Guichê de segurança em grade com aço SAE 1045, diâmetro de 1´, sem têmpera e revenimento</t>
  </si>
  <si>
    <t xml:space="preserve">H.09.000.031626</t>
  </si>
  <si>
    <t xml:space="preserve">Brete para instalação superior em porta chapa/grade de segurança</t>
  </si>
  <si>
    <t xml:space="preserve">H.09.000.031628</t>
  </si>
  <si>
    <t xml:space="preserve">Porta de segurança de correr em grade de aço SAE 1045, com brete lateral, diâmetro de 1´, completa, com têmpera e revenimento</t>
  </si>
  <si>
    <t xml:space="preserve">H.09.000.031629</t>
  </si>
  <si>
    <t xml:space="preserve">Porta de segurança de correr suspensa em grade de aço SAE 1045, chapeada, diâmetro de 1´, completa, com têmpera e revenimento</t>
  </si>
  <si>
    <t xml:space="preserve">H.09.000.031631</t>
  </si>
  <si>
    <t xml:space="preserve">Porta de segurança de correr/deslizante, em grade com aço SAE 1045, diâmetro de 1´, completa, sem têmpera e revenimento</t>
  </si>
  <si>
    <t xml:space="preserve">H.09.000.031907</t>
  </si>
  <si>
    <t xml:space="preserve">Porta de segurança de correr suspensa em grade em aço SAE 1045, chapeada, diâmetro de 1´, com brete vertical, completa - sem têmpera e revenimento</t>
  </si>
  <si>
    <t xml:space="preserve">H.12.000.031610</t>
  </si>
  <si>
    <t xml:space="preserve">Dobradiça tipo gonzo em aço SAE 1045, diâmetro de 1 1/2´ com abas de 2´ x 3/8´ instalada</t>
  </si>
  <si>
    <t xml:space="preserve">H.12.000.031752</t>
  </si>
  <si>
    <t xml:space="preserve">Fechadura para cela com abertura de 1 lado, ref. Arouca 7979FZ ( 2 chaves )</t>
  </si>
  <si>
    <t xml:space="preserve">H.12.000.031754</t>
  </si>
  <si>
    <t xml:space="preserve">Fechadura para cela com abertura de 1 lado, ref. Arouca 7981FZ ( 2 chaves )</t>
  </si>
  <si>
    <t xml:space="preserve">H.12.000.031755</t>
  </si>
  <si>
    <t xml:space="preserve">Fechadura de segurança para corredor, com abertura 2 lados, ref. Arouca 7980 FZ ( 2chaves )</t>
  </si>
  <si>
    <t xml:space="preserve">H.13.000.069501</t>
  </si>
  <si>
    <t xml:space="preserve">Solda 50/50</t>
  </si>
  <si>
    <t xml:space="preserve">H.13.000.069502</t>
  </si>
  <si>
    <t xml:space="preserve">Pasta para soldar</t>
  </si>
  <si>
    <t xml:space="preserve">H.13.000.069565</t>
  </si>
  <si>
    <t xml:space="preserve">Solda eletrolítica tipo Smaw-AWS 6013 eletrodos esp. 2,5/3,25/4,0mm, ref. ESAB, LINCOLN e WELD</t>
  </si>
  <si>
    <t xml:space="preserve">I.01.000.025057</t>
  </si>
  <si>
    <t xml:space="preserve">Painel Wall com miolo de madeira contraplacado por lâminas de madeira e externamente por chapas em CRFS, para piso, ref. Eternit ou equivalente</t>
  </si>
  <si>
    <t xml:space="preserve">I.01.000.030105</t>
  </si>
  <si>
    <t xml:space="preserve">Porta em laminado melamínico estrutural Alcoplac, TS-10 (fórmica maciça) - 62 x 180cm, com dobradiça e fechadura</t>
  </si>
  <si>
    <t xml:space="preserve">I.05.000.021057</t>
  </si>
  <si>
    <t xml:space="preserve">Placa cimentícia impermeabilizada com espessura de 12mm, em chapa de 1,20 x 2,40m, ref. Brasilit ou equivalente</t>
  </si>
  <si>
    <t xml:space="preserve">I.05.000.021080</t>
  </si>
  <si>
    <t xml:space="preserve">Placa cimentícia em CRFS impermeabilizada, espessura 6 mm, dimensões 1,20 x 2,00m, ref. Eternit, Brasilit ou equivalente</t>
  </si>
  <si>
    <t xml:space="preserve">I.06.000.022564</t>
  </si>
  <si>
    <t xml:space="preserve">Bloco de vidro de 19 x 19 x 8 cm</t>
  </si>
  <si>
    <t xml:space="preserve">I.06.000.022566</t>
  </si>
  <si>
    <t xml:space="preserve">Veneziana de vidro tipo ´CAPELINHA´ 20 x 10 x 10 cm</t>
  </si>
  <si>
    <t xml:space="preserve">I.06.000.022567</t>
  </si>
  <si>
    <t xml:space="preserve">Veneziana de vidro ´IBRAVIR´ 20 x 20 x 6 cm</t>
  </si>
  <si>
    <t xml:space="preserve">I.06.000.025561</t>
  </si>
  <si>
    <t xml:space="preserve">Telha de vidro tipo ´FRANCESA´</t>
  </si>
  <si>
    <t xml:space="preserve">I.06.000.025562</t>
  </si>
  <si>
    <t xml:space="preserve">Telha de vidro tipo ´PAULISTA´</t>
  </si>
  <si>
    <t xml:space="preserve">J.01.000.038012</t>
  </si>
  <si>
    <t xml:space="preserve">Lixa para ferro e metais Norton N° 80, ou equivalente</t>
  </si>
  <si>
    <t xml:space="preserve">J.01.000.038013</t>
  </si>
  <si>
    <t xml:space="preserve">Lixa de pano folha para ferro, GR. 100, ref. Norton, ou 3 M, ou equivalente</t>
  </si>
  <si>
    <t xml:space="preserve">J.01.000.038014</t>
  </si>
  <si>
    <t xml:space="preserve">Lixa massa/madeira uso geral Norton, Alcar ou equivalente (médias)</t>
  </si>
  <si>
    <t xml:space="preserve">J.01.000.038040</t>
  </si>
  <si>
    <t xml:space="preserve">Lixa d´água, ref. Norton n° 80, Aquaflex ou equivalente</t>
  </si>
  <si>
    <t xml:space="preserve">J.02.000.024007</t>
  </si>
  <si>
    <t xml:space="preserve">Emulsão acrílica para vedação de trincas, ref. Selatrinca Suvinil</t>
  </si>
  <si>
    <t xml:space="preserve">J.02.000.024028</t>
  </si>
  <si>
    <t xml:space="preserve">Hidrorrepelente a base de silano-siloxano oligomérico disperso em solvente; ref. Silicone da Sika, Acquella Original da Otto Baumgart, Silicone K-154 da Viapol ou equivalente</t>
  </si>
  <si>
    <t xml:space="preserve">J.02.000.024030</t>
  </si>
  <si>
    <t xml:space="preserve">Hidrorrepelente a base de silano-siloxano oligomérico disperso em água, ref. Acqua da Denver, Repele água da Quartzolit ou equivalente</t>
  </si>
  <si>
    <t xml:space="preserve">J.02.000.024047</t>
  </si>
  <si>
    <t xml:space="preserve">Líquido imunizante para madeira pentox (Montana), Penetrol Cupim (Otto Baungart)</t>
  </si>
  <si>
    <t xml:space="preserve">J.02.000.024076</t>
  </si>
  <si>
    <t xml:space="preserve">Resina 100% acrílica plastificante, Hiper 409 da NS Brasil ou equivalente</t>
  </si>
  <si>
    <t xml:space="preserve">J.02.000.024147</t>
  </si>
  <si>
    <t xml:space="preserve">Resina acrílica para piso granilite</t>
  </si>
  <si>
    <t xml:space="preserve">J.02.000.024148</t>
  </si>
  <si>
    <t xml:space="preserve">Resina epóxi para piso granilite</t>
  </si>
  <si>
    <t xml:space="preserve">J.02.000.024149</t>
  </si>
  <si>
    <t xml:space="preserve">Resina poliuretano para piso granilite</t>
  </si>
  <si>
    <t xml:space="preserve">J.02.000.028056</t>
  </si>
  <si>
    <t xml:space="preserve">Tinta esmalte sintético alto brilho, grafite metálico, para estrutura metálica, ref. Sherwin Willians, Metalatex, ou equivalente</t>
  </si>
  <si>
    <t xml:space="preserve">J.02.000.028057</t>
  </si>
  <si>
    <t xml:space="preserve">Selador para tinta epóxi</t>
  </si>
  <si>
    <t xml:space="preserve">J.02.000.028058</t>
  </si>
  <si>
    <t xml:space="preserve">Tinta esmalte Premium, base água, brilhante/acetinado, várias cores, pintura interna/externa, ref. Coralite Zero Coral, Futura Premium, Suvinil Premium, Metalatex Eco, Sherwin Williams, ou equivalente</t>
  </si>
  <si>
    <t xml:space="preserve">J.02.000.037503</t>
  </si>
  <si>
    <t xml:space="preserve">Revestimento texturizado acrílico com microagregado, uso interno/externo em várias corres; ref. Permalit Textura Domus da Ibratin ou equivalente</t>
  </si>
  <si>
    <t xml:space="preserve">J.02.000.037505</t>
  </si>
  <si>
    <t xml:space="preserve">Textura acrílica sem agregados minerais, cor branca, ref. Texturatto liso ou clássico da Suvinil ou equivalente, para uso interno ou externo</t>
  </si>
  <si>
    <t xml:space="preserve">J.02.000.037506</t>
  </si>
  <si>
    <t xml:space="preserve">Tinta base borracha clorada, ref. Anklor TR da Tintas Ancora, Globaltrafic 611 da Global Tintas, Perfortrafic código 25020 da Tintas Perfortex ou equivalente</t>
  </si>
  <si>
    <t xml:space="preserve">J.02.000.037508</t>
  </si>
  <si>
    <t xml:space="preserve">Resina epóxi com alcatrão de hulha, ref. Denvercoat Epóxi Alcatrão da Denver, Compound Coal Tar Epóxi, Duropoxy alcatrão especial, ou equivalente</t>
  </si>
  <si>
    <t xml:space="preserve">J.02.000.037509</t>
  </si>
  <si>
    <t xml:space="preserve">Primer base epóxi cromato de zinco 1 demão, ref. Nitoprimer ZN Fosroc ou equivalente</t>
  </si>
  <si>
    <t xml:space="preserve">J.02.000.037510</t>
  </si>
  <si>
    <t xml:space="preserve">Massa corrida de base acrílica, Massa Acrílica (Suvinil/Glasurit), Massa FC (Fusecolor), Massa Especial para fachada (Retinco) ou equivalente</t>
  </si>
  <si>
    <t xml:space="preserve">J.02.000.037513</t>
  </si>
  <si>
    <t xml:space="preserve">Tinta latex, acabamento fosco aveludado, Coralatex (Coral), Suvinil Latex PVA (Glasurit), Latex PVA (Sherwin Willians), Eucalatex (Eucatex), ou equivalente</t>
  </si>
  <si>
    <t xml:space="preserve">J.02.000.037516</t>
  </si>
  <si>
    <t xml:space="preserve">Massa corrida a base de óleo. Massa à Óleo Wanda (Akzo/Wanda), Coral, Suvinil/Glassurit ou equivalente</t>
  </si>
  <si>
    <t xml:space="preserve">J.02.000.037517</t>
  </si>
  <si>
    <t xml:space="preserve">Tinta acrílica para pisos, ref. Novacor Piso Liso-amarelo (Globo/Novacor), Suvinil Poliesportiva da Glasurit, Metalatex Acrilico com Quartzo da Sherwin Williams</t>
  </si>
  <si>
    <t xml:space="preserve">J.02.000.037518</t>
  </si>
  <si>
    <t xml:space="preserve">Selador para tinta acrílica Coral, Suvinil ou equivalente</t>
  </si>
  <si>
    <t xml:space="preserve">J.02.000.037528</t>
  </si>
  <si>
    <t xml:space="preserve">Tinta acrílica para sinalização visual de pisos, com acabamento fosco, várias cores, ref. Interlight da Indutil ou equivalente</t>
  </si>
  <si>
    <t xml:space="preserve">J.02.000.037539</t>
  </si>
  <si>
    <t xml:space="preserve">Verniz fungicida Stain, para madeiras, ref. Osmocolor Montana / Verniz Satin Suvinil</t>
  </si>
  <si>
    <t xml:space="preserve">J.02.000.037542</t>
  </si>
  <si>
    <t xml:space="preserve">Tinta 100% acrílica acabamento fosco acetinado, Coral, Suvinil 100% Acrílico (Glasurit), Sherwin Willian, Metalatex (Fusecolor) ou equivalente</t>
  </si>
  <si>
    <t xml:space="preserve">J.02.000.037545</t>
  </si>
  <si>
    <t xml:space="preserve">Tinta-base epoxi</t>
  </si>
  <si>
    <t xml:space="preserve">J.02.000.037548</t>
  </si>
  <si>
    <t xml:space="preserve">Verniz incolor antipichação, ref. Graffitiguard da Anchortec, Antgraf Eco verniz da Ant Graf ou equivalente</t>
  </si>
  <si>
    <t xml:space="preserve">J.02.000.037549</t>
  </si>
  <si>
    <t xml:space="preserve">Microesferas de vidro Extra Premix (tipo I-B), ref. Vimaster ou equivalente</t>
  </si>
  <si>
    <t xml:space="preserve">J.02.000.037600</t>
  </si>
  <si>
    <t xml:space="preserve">Proteção passiva contra incêndio com tinta intumescente, com tempo requerido de resistência ao fogo TRRF = 60 min - aplicação em estrutura metálica.</t>
  </si>
  <si>
    <t xml:space="preserve">J.02.000.037601</t>
  </si>
  <si>
    <t xml:space="preserve">Proteção passiva contra incêndio com tinta intumescente, com tempo requerido de resistência ao fogo TRRF = 120 min - aplicação em estrutura metálica.</t>
  </si>
  <si>
    <t xml:space="preserve">J.02.000.037602</t>
  </si>
  <si>
    <t xml:space="preserve">Proteção passiva contra incêndio com tinta intumescente, com tempo requerido de resistência ao fogo TRRF = 60 min - aplicação em painéis de gesso acartonado</t>
  </si>
  <si>
    <t xml:space="preserve">J.02.000.037603</t>
  </si>
  <si>
    <t xml:space="preserve">Proteção passiva contra incêndio com tinta indumescente, com tempo requerido de resistência ao fogo TRRF = 120 min - aplicação em painéis de gesso acartonado</t>
  </si>
  <si>
    <t xml:space="preserve">J.02.000.038001</t>
  </si>
  <si>
    <t xml:space="preserve">Diluente aguarrás mineral, referência Suvinil, Luksnova, Coral ou equivalente</t>
  </si>
  <si>
    <t xml:space="preserve">J.02.000.038006</t>
  </si>
  <si>
    <t xml:space="preserve">Fundo sintético branco para superfície galvanizada, alumínio, ref. Coral fundo para galvanização, ou equivalente</t>
  </si>
  <si>
    <t xml:space="preserve">J.02.000.038007</t>
  </si>
  <si>
    <t xml:space="preserve">Tinta latex PVA anti-mofo, ref. Coralmur da Coral, Premium ou equivalente</t>
  </si>
  <si>
    <t xml:space="preserve">J.02.000.038008</t>
  </si>
  <si>
    <t xml:space="preserve">Tinta latex acrílica antimofo, ref. Metalatex antimofo (Sherwin Williams), ou equivalente</t>
  </si>
  <si>
    <t xml:space="preserve">J.02.000.038017</t>
  </si>
  <si>
    <t xml:space="preserve">Massa corrida PVA, ref. Massa Corrida Suvinil, Massa Corrida Coral, Metalatex da Sherwin Willians, ou equivalente</t>
  </si>
  <si>
    <t xml:space="preserve">J.02.000.038028</t>
  </si>
  <si>
    <t xml:space="preserve">Zarcão, ref. Zarcoral fabricação Coral - Zarcão Internacional ou equivalente</t>
  </si>
  <si>
    <t xml:space="preserve">J.02.000.038029</t>
  </si>
  <si>
    <t xml:space="preserve">Removedor de tinta, ref. Pintoff da Coral ou equivalente</t>
  </si>
  <si>
    <t xml:space="preserve">J.02.000.038034</t>
  </si>
  <si>
    <t xml:space="preserve">Tinta a óleo acabamento liso brilhante, ref. Óleo Coral (Coral), Suvinil Tinta Óleo (Glasurit)  ou equivalente</t>
  </si>
  <si>
    <t xml:space="preserve">J.02.000.038038</t>
  </si>
  <si>
    <t xml:space="preserve">Pigmento para argamassa tipo Pó Xadrez, ref. amarelo Novacor, Globo ou equivalente</t>
  </si>
  <si>
    <t xml:space="preserve">J.02.000.038050</t>
  </si>
  <si>
    <t xml:space="preserve">Verniz comum a base de poliuretano; referência comercial Verniz SW Marítimo brilhante (Sherwin Willians), Suvinil Verniz Copal (Glasurit), Sparlak Copal (Akzo/Ypiranga) ou equivalente</t>
  </si>
  <si>
    <t xml:space="preserve">J.02.000.038052</t>
  </si>
  <si>
    <t xml:space="preserve">Verniz acrílico base água, ref. Denverniz Acqua (Denver), Durocryl A (Wolf Hacker), Nitoprimer AW (Fosroc) ou equivalente</t>
  </si>
  <si>
    <t xml:space="preserve">J.02.000.038054</t>
  </si>
  <si>
    <t xml:space="preserve">Verniz acrílico base solvente, Dekguard BS/FS, (Fosroc), Durocryl S (Wolf Hacker), Denverniz SB/SF (Denver) ou equivalente</t>
  </si>
  <si>
    <t xml:space="preserve">J.02.000.038058</t>
  </si>
  <si>
    <t xml:space="preserve">Impermeabilizante acrílico, ref. Suviflex ou equivalente</t>
  </si>
  <si>
    <t xml:space="preserve">J.02.000.038060</t>
  </si>
  <si>
    <t xml:space="preserve">Thinner, ref. Natrielli ou equivalente</t>
  </si>
  <si>
    <t xml:space="preserve">J.02.000.038061</t>
  </si>
  <si>
    <t xml:space="preserve">Líquido de fundo (fundo preparador)</t>
  </si>
  <si>
    <t xml:space="preserve">J.02.000.090805</t>
  </si>
  <si>
    <t xml:space="preserve">Tinta esmalte especial para lousa, cor verde, acabamento fosco, ref. Coralit Esmalte Sintético (Coral), Suvinil Esmalte Sintético, ou equivalente</t>
  </si>
  <si>
    <t xml:space="preserve">K.01.000.023500</t>
  </si>
  <si>
    <t xml:space="preserve">Divisória em granilite frontal, maciça ou revestida, e= 4,0cm - instalado</t>
  </si>
  <si>
    <t xml:space="preserve">K.01.000.023501</t>
  </si>
  <si>
    <t xml:space="preserve">Divisória em granilite maciça ou revestida, e= 3,0cm instalado</t>
  </si>
  <si>
    <t xml:space="preserve">K.01.000.033001</t>
  </si>
  <si>
    <t xml:space="preserve">Estucamento e polimento piso/patamar em granilite</t>
  </si>
  <si>
    <t xml:space="preserve">K.01.000.033002</t>
  </si>
  <si>
    <t xml:space="preserve">Estucamento e polimento degrau (piso e espelho) em granilite</t>
  </si>
  <si>
    <t xml:space="preserve">K.01.000.033004</t>
  </si>
  <si>
    <t xml:space="preserve">Estucamento e polimento de rodapé em granilite</t>
  </si>
  <si>
    <t xml:space="preserve">K.01.000.033011</t>
  </si>
  <si>
    <t xml:space="preserve">Soleira em granilite cinza ou verde, polido com espessura mínima de 8mm fornecimento e aplicação média</t>
  </si>
  <si>
    <t xml:space="preserve">K.01.000.033015</t>
  </si>
  <si>
    <t xml:space="preserve">Piso em granilite cinza ou verde, polido, espessura mínimo de 8mm fornecimento e aplicação média</t>
  </si>
  <si>
    <t xml:space="preserve">K.01.000.033017</t>
  </si>
  <si>
    <t xml:space="preserve">Soleira para piso alta resistência (&gt;40MPa), moldado no local, tráfego médio (8mm) ou pesado (12mm), largura até 30cm aplicado média</t>
  </si>
  <si>
    <t xml:space="preserve">K.01.000.035031</t>
  </si>
  <si>
    <t xml:space="preserve">Degrau em granilite, cinza ou verde, polido, com espessura mínima de 8mm fornecimento e aplicação média</t>
  </si>
  <si>
    <t xml:space="preserve">K.01.000.035531</t>
  </si>
  <si>
    <t xml:space="preserve">Placa granilite de 3 cm</t>
  </si>
  <si>
    <t xml:space="preserve">K.01.000.035534</t>
  </si>
  <si>
    <t xml:space="preserve">Piso alta resistência (&gt;40MPa), moldado no local, tráfego pesado com espessura de 12mm aplicado</t>
  </si>
  <si>
    <t xml:space="preserve">K.01.000.035535</t>
  </si>
  <si>
    <t xml:space="preserve">Degrau para piso alta resistência (&gt;40 MPa), moldado no local, tráfego médio, espessura de 8 mm aplicado</t>
  </si>
  <si>
    <t xml:space="preserve">K.01.000.035536</t>
  </si>
  <si>
    <t xml:space="preserve">Degrau para piso alta resistência (&gt;40 MPa), moldado no local, tráfego médio, espessura de 12 mm aplicado</t>
  </si>
  <si>
    <t xml:space="preserve">K.01.000.036042</t>
  </si>
  <si>
    <t xml:space="preserve">Rodapé em granilite tipo meia cana, cor cinza ou verde, polido, até 10cm fornecimento e aplicação média</t>
  </si>
  <si>
    <t xml:space="preserve">K.01.000.036140</t>
  </si>
  <si>
    <t xml:space="preserve">Rodapé para piso alta resistência (&gt;40MPa), moldado no local, tráfego médio (8mm) ou tráfego pesado (12mm) aplicado média</t>
  </si>
  <si>
    <t xml:space="preserve">K.01.000.036512</t>
  </si>
  <si>
    <t xml:space="preserve">Polimento piso fundido no local alta resistência</t>
  </si>
  <si>
    <t xml:space="preserve">K.02.000.023504</t>
  </si>
  <si>
    <t xml:space="preserve">Divisória placa granito cinza andorinha; dimensões 1,00x2,00m, e=3,0cm; colocado (fixada piso e parede)</t>
  </si>
  <si>
    <t xml:space="preserve">K.02.000.023555</t>
  </si>
  <si>
    <t xml:space="preserve">Divisória em mármore branco, dimensões 1,00x2,00m; e= 3,0cm, colocado (fixada piso e parede)</t>
  </si>
  <si>
    <t xml:space="preserve">K.02.000.032500</t>
  </si>
  <si>
    <t xml:space="preserve">Rodapé em granito com espessura de 3,0cm e altura entre 7,01 a 10cm, acabamento polido</t>
  </si>
  <si>
    <t xml:space="preserve">K.02.000.032515</t>
  </si>
  <si>
    <t xml:space="preserve">Revestimento em granito com espessura de 2,0 cm, em placas de 40 x 40 cm, acabamento polido</t>
  </si>
  <si>
    <t xml:space="preserve">K.02.000.032567</t>
  </si>
  <si>
    <t xml:space="preserve">Peitoril e/ou soleira em granito com espessura de 2 cm e largura de 21 até 30 cm, acabamento polido</t>
  </si>
  <si>
    <t xml:space="preserve">K.02.000.033006</t>
  </si>
  <si>
    <t xml:space="preserve">Peitoril e/ou soleira em granito com espessura de 2 cm e largura de 20 cm, acabamento polido</t>
  </si>
  <si>
    <t xml:space="preserve">K.02.000.033012</t>
  </si>
  <si>
    <t xml:space="preserve">Piso em granilite, em placas pré-moldadas de 40 x 40 cm, inclusive assentamento, polimento, enceramento e rejunte</t>
  </si>
  <si>
    <t xml:space="preserve">K.02.000.033570</t>
  </si>
  <si>
    <t xml:space="preserve">Revestimento granito lavado tipo Fulget tradicional ou natural em faixas até 40cm, ref. Fulget, fabricação Grani Torre</t>
  </si>
  <si>
    <t xml:space="preserve">K.02.000.033571</t>
  </si>
  <si>
    <t xml:space="preserve">Revestimento granito lavado tipo Fulget tradicional ou natural em panos, ref. Fulget, fabricação Grani Torre</t>
  </si>
  <si>
    <t xml:space="preserve">K.02.000.035029</t>
  </si>
  <si>
    <t xml:space="preserve">Degrau e espelho em granito com espessura de 2,0cm, piso 30cm e espelho 20cm, acabamento polido</t>
  </si>
  <si>
    <t xml:space="preserve">K.02.000.035033</t>
  </si>
  <si>
    <t xml:space="preserve">Degrau em mármore travertino nacional com espessura de 2,0cm, piso 30cm e espelho 20cm</t>
  </si>
  <si>
    <t xml:space="preserve">K.02.000.035036</t>
  </si>
  <si>
    <t xml:space="preserve">Degrau e espelho em mármore branco com espessura de 2,0cm, piso 30cm e espelho 20cm</t>
  </si>
  <si>
    <t xml:space="preserve">K.02.000.035049</t>
  </si>
  <si>
    <t xml:space="preserve">Revestimento em granito com espessura de 3,0cm, em placas de 40 x 40 cm, acabamento polido</t>
  </si>
  <si>
    <t xml:space="preserve">K.02.000.035072</t>
  </si>
  <si>
    <t xml:space="preserve">Revestimento em mármore travertino nacional de 2,0 cm</t>
  </si>
  <si>
    <t xml:space="preserve">K.02.000.035073</t>
  </si>
  <si>
    <t xml:space="preserve">Revestimento em mármore branco espessura 3,0cm</t>
  </si>
  <si>
    <t xml:space="preserve">K.02.000.035075</t>
  </si>
  <si>
    <t xml:space="preserve">Revestimento em mármore travertino nacional de 3,0cm</t>
  </si>
  <si>
    <t xml:space="preserve">K.02.000.035076</t>
  </si>
  <si>
    <t xml:space="preserve">Revestimento em mármore branco espessura 2,0cm</t>
  </si>
  <si>
    <t xml:space="preserve">K.02.000.036001</t>
  </si>
  <si>
    <t xml:space="preserve">Rodapé reto em granito com espessura de 3,0cm e altura 7,0cm, acabamento polido</t>
  </si>
  <si>
    <t xml:space="preserve">K.02.000.036087</t>
  </si>
  <si>
    <t xml:space="preserve">Granito cinza Andorinha ou Corumbá, jateado, com espessura de 2,0 cm</t>
  </si>
  <si>
    <t xml:space="preserve">K.02.000.036088</t>
  </si>
  <si>
    <t xml:space="preserve">Rodapé em granito cinza Andorinha ou Corumbá,  jateado, com altura de 7,0 cm</t>
  </si>
  <si>
    <t xml:space="preserve">K.02.000.036089</t>
  </si>
  <si>
    <t xml:space="preserve">Degrau e espelho em granito cinza Andorinha ou Corumbá, jateado</t>
  </si>
  <si>
    <t xml:space="preserve">K.02.000.036090</t>
  </si>
  <si>
    <t xml:space="preserve">Peitoril e/ou soleira em granito cinza Andorinha ou Corumbá com espessura de 2 cm,  jateado, de 20 a 30 cm</t>
  </si>
  <si>
    <t xml:space="preserve">K.02.000.065637</t>
  </si>
  <si>
    <t xml:space="preserve">Tampo (com frontão) em granito, espessura de 3,0 cm, com furo para 1 cuba simples, acabamento polido nas  cores Andorinha, Corumbá, Santa Cecília ou Verde Ubatuba</t>
  </si>
  <si>
    <t xml:space="preserve">K.02.000.065652</t>
  </si>
  <si>
    <t xml:space="preserve">Tampo (com frontão) para pia em mármore Espírito Santo; e= 3,0cm; dim. 0,60x1,50; furo para 1 cuba simples colocado</t>
  </si>
  <si>
    <t xml:space="preserve">K.03.000.032503</t>
  </si>
  <si>
    <t xml:space="preserve">Divisória em placa ardósia cinza polido, espessura de 2cm</t>
  </si>
  <si>
    <t xml:space="preserve">K.03.000.032508</t>
  </si>
  <si>
    <t xml:space="preserve">Peitoril e/ou soleira em ardósia na cor verde, espessura de 2,0cm e largura até 20,0cm</t>
  </si>
  <si>
    <t xml:space="preserve">K.03.000.032517</t>
  </si>
  <si>
    <t xml:space="preserve">Ardósia verde de 40 x 40cm e espessura 1,5cm</t>
  </si>
  <si>
    <t xml:space="preserve">K.03.000.032519</t>
  </si>
  <si>
    <t xml:space="preserve">Rodapé em ardósia verde com 7cm de altura</t>
  </si>
  <si>
    <t xml:space="preserve">K.03.000.035017</t>
  </si>
  <si>
    <t xml:space="preserve">Arenito comum para revestimento</t>
  </si>
  <si>
    <t xml:space="preserve">K.03.000.035055</t>
  </si>
  <si>
    <t xml:space="preserve">Pedra em mosaico portugues 2 cores colocado</t>
  </si>
  <si>
    <t xml:space="preserve">K.03.000.035060</t>
  </si>
  <si>
    <t xml:space="preserve">Pedra miracema de 11,5 x 23cm, espessura de 10 a 15 mm</t>
  </si>
  <si>
    <t xml:space="preserve">K.03.000.035061</t>
  </si>
  <si>
    <t xml:space="preserve">Pedra mineira comum irregular (chapa) para revestimento</t>
  </si>
  <si>
    <t xml:space="preserve">K.03.000.036138</t>
  </si>
  <si>
    <t xml:space="preserve">Rodapé em pedra mineira simples com 10cm de altura</t>
  </si>
  <si>
    <t xml:space="preserve">K.03.000.036505</t>
  </si>
  <si>
    <t xml:space="preserve">Paralelepípedo só material</t>
  </si>
  <si>
    <t xml:space="preserve">L.01.000.023531</t>
  </si>
  <si>
    <t xml:space="preserve">Divisória em placas de gesso acartonado, resistência ao fogo 30 minutos, espessura 73/48mm - 1ST 12,5 + 1ST 12,5</t>
  </si>
  <si>
    <t xml:space="preserve">L.01.000.023533</t>
  </si>
  <si>
    <t xml:space="preserve">Divisória em placas de gesso acartonado, resistência ao fogo 30 minutos, espessura 73/48mm - 1ST 12,5 + 1ST 12,5 - com lã mineral</t>
  </si>
  <si>
    <t xml:space="preserve">L.01.000.023534</t>
  </si>
  <si>
    <t xml:space="preserve">Divisória em placas de gesso acartonado, resistência ao fogo 30 minutos, espessura 100/70mm - 1ST 15 + 1ST 15 - com lã mineral</t>
  </si>
  <si>
    <t xml:space="preserve">L.01.000.023535</t>
  </si>
  <si>
    <t xml:space="preserve">Divisória em placas de gesso acartonado, resistência ao fogo 30 minutos, espessura 100/70mm - 1ST 15 + 1ST 15</t>
  </si>
  <si>
    <t xml:space="preserve">L.01.000.023560</t>
  </si>
  <si>
    <t xml:space="preserve">Divisória em placas de gesso acartonado, resistência ao fogo 30 minutos, espessura 100/70mm - 1RU 15 + 1RU 15</t>
  </si>
  <si>
    <t xml:space="preserve">L.01.000.023564</t>
  </si>
  <si>
    <t xml:space="preserve">Divisória em placas duplas de gesso acartonado, resistência ao fogo 60 minutos, espessura 120/70mm - 2ST 12,5 + 2ST 12,5 - com lã mineral</t>
  </si>
  <si>
    <t xml:space="preserve">L.01.000.023587</t>
  </si>
  <si>
    <t xml:space="preserve">Divisória em placas de gesso acartonado, resistência ao fogo 60 minutos, espessura 120/90mm - 1RF 15 + 1RF 15 - com lã mineral</t>
  </si>
  <si>
    <t xml:space="preserve">L.01.000.023606</t>
  </si>
  <si>
    <t xml:space="preserve">Forro em painéis de gesso acartonado acabamento liso com película rígida de PVC, placas 625x1250mm, esp. 9,5mm, colocado, ref. Gyprex liso Placo - removível</t>
  </si>
  <si>
    <t xml:space="preserve">L.01.000.023630</t>
  </si>
  <si>
    <t xml:space="preserve">Divisória em placas duplas de gesso acartonado, resistência ao fogo 120 minutos, espessura 130/70mm - 2RF 15 + 2RF 15</t>
  </si>
  <si>
    <t xml:space="preserve">L.01.000.023631</t>
  </si>
  <si>
    <t xml:space="preserve">Divisória em placas duplas de gesso acartonado, resistência ao fogo 60 minutos, espessura 120/70mm - 2ST 12,5 + 2RU 12,5</t>
  </si>
  <si>
    <t xml:space="preserve">L.01.000.023632</t>
  </si>
  <si>
    <t xml:space="preserve">Divisória em placas duplas de gesso acartonado, resistência ao fogo 60 minutos, espessura 120/70mm - 2RU 12,5 + 2RU 12,5</t>
  </si>
  <si>
    <t xml:space="preserve">L.01.000.023633</t>
  </si>
  <si>
    <t xml:space="preserve">Divisória em placas duplas de gesso acartonado, resistência ao fogo 60 minutos, espessura 98/48mm - 2ST 12,5 + 2ST 12,5 - com lã mineral</t>
  </si>
  <si>
    <t xml:space="preserve">L.01.000.023634</t>
  </si>
  <si>
    <t xml:space="preserve">Divisória em placas duplas de gesso acartonado, resistência ao fogo 60 minutos, espessura 98/48mm - 2RU 12,5 + 2RU 12,5 - com lã mineral</t>
  </si>
  <si>
    <t xml:space="preserve">L.01.000.023635</t>
  </si>
  <si>
    <t xml:space="preserve">Divisória em placas duplas de gesso acartonado, resistência ao fogo 60 minutos, espessura 98/48mm - 2ST 12,5 + 2RU 12,5 - com lã mineral</t>
  </si>
  <si>
    <t xml:space="preserve">L.01.000.034019</t>
  </si>
  <si>
    <t xml:space="preserve">Moldura gesso simples, espessura até 6,0cm, instalada</t>
  </si>
  <si>
    <t xml:space="preserve">L.01.000.034021</t>
  </si>
  <si>
    <t xml:space="preserve">Forro em painel de gesso acartonado, tipo standard, espessura 12,5mm, estrutura em aço galvanizado, ref. Gypsum FGE, Placostil F530, ou equivalente</t>
  </si>
  <si>
    <t xml:space="preserve">L.01.000.034024</t>
  </si>
  <si>
    <t xml:space="preserve">Forro em placa de gesso liso, fixado e estruturado</t>
  </si>
  <si>
    <t xml:space="preserve">L.02.000.023653</t>
  </si>
  <si>
    <t xml:space="preserve">Forro de gesso removível com película rígida de PVC de 625 x 625mm; ref. Gyprex da Placo ou equivalente</t>
  </si>
  <si>
    <t xml:space="preserve">M.02.000.036114</t>
  </si>
  <si>
    <t xml:space="preserve">Furação de piso elevado telescópico em chapa de aço</t>
  </si>
  <si>
    <t xml:space="preserve">M.02.000.036115</t>
  </si>
  <si>
    <t xml:space="preserve">Fornecimento e instalação de piso elevado tipo telescópico em chapa de aço, sem revestimento</t>
  </si>
  <si>
    <t xml:space="preserve">M.02.000.036118</t>
  </si>
  <si>
    <t xml:space="preserve">Piso elevado de concreto, placas 60x60cm, dispostas em sistema de apoio composto de pedestais em PVC, resistência 7 KN/m², espes. aproximada 4cm, altura piso 15cm, antiderrapante, sem longarinas, sem revestimento; ref. Piso Elevado Externo C40-600-PV Concreto linha Sílica da Dacapo, Piso Elevado Concrestiell ou equivalente - instalado</t>
  </si>
  <si>
    <t xml:space="preserve">M.02.000.036141</t>
  </si>
  <si>
    <t xml:space="preserve">Revestimento para piso, monolitico epóxi de multiplas camadas, com espessura total de no mínimo 4mm, para trafego médio a moderado, com textura superficial áspera</t>
  </si>
  <si>
    <t xml:space="preserve">M.03.000.020450</t>
  </si>
  <si>
    <t xml:space="preserve">Limpeza fossa séptica</t>
  </si>
  <si>
    <t xml:space="preserve">M.04.000.022593</t>
  </si>
  <si>
    <t xml:space="preserve">Piso podotátil alerta / direcional em borracha - espessura 5 mm de relevo, dimensões (250 x 250) mm</t>
  </si>
  <si>
    <t xml:space="preserve">M.04.000.023609</t>
  </si>
  <si>
    <t xml:space="preserve">Forro em fibra minenral acústico removível, em placas de 625 x 1250 mm, com atenuação sonora mínima de 28 dB, coeficiente de absorção sonora (NRC) de 0,85; ref. Forro Thermatex Thermofon da AMF, Forro Mineral Humancare da OWA ou equivalente - instalado</t>
  </si>
  <si>
    <t xml:space="preserve">M.04.000.023626</t>
  </si>
  <si>
    <t xml:space="preserve">Forro em fibra mineral com placas acústicas removíveis de 625 x 625mm, ref. Linha Finetta da OWA do Brasil ou equivalente</t>
  </si>
  <si>
    <t xml:space="preserve">M.04.000.023650</t>
  </si>
  <si>
    <t xml:space="preserve">Forro metálico removível tipo colmeia, paineis de 625 x 625 mm, modulação das células de 125 x 125 mm, ref. CELL T15 da Hunter Douglas ou equivalente</t>
  </si>
  <si>
    <t xml:space="preserve">M.04.000.024096</t>
  </si>
  <si>
    <t xml:space="preserve">Placa para sinalização tátil em braille (início ou final) de 13 x 3 cm, para corrimão, com o verso auto-aderente</t>
  </si>
  <si>
    <t xml:space="preserve">M.04.000.024097</t>
  </si>
  <si>
    <t xml:space="preserve">Placa para sinalização tátil em braille (pavimento), para corrimão, com o verso auto-aderente</t>
  </si>
  <si>
    <t xml:space="preserve">M.04.000.024108</t>
  </si>
  <si>
    <t xml:space="preserve">Anel de borracha para sinalização tátil, para corrimão, com diâmetro de 4,5 cm</t>
  </si>
  <si>
    <t xml:space="preserve">M.04.000.024522</t>
  </si>
  <si>
    <t xml:space="preserve">Isolamento térmico em polietileno expandido para tubulação água quente e refrigeração, espessura de 5mm, diâmetro de 15mm, ref. Elumaflex , Polipex</t>
  </si>
  <si>
    <t xml:space="preserve">M.04.000.024523</t>
  </si>
  <si>
    <t xml:space="preserve">Isolamento térmico em polietileno expandido para tubulação água quente e refrigeração, espessura de 5mm, diâmetro de 22mm, ref. Elumaflex , Polipex</t>
  </si>
  <si>
    <t xml:space="preserve">M.04.000.024524</t>
  </si>
  <si>
    <t xml:space="preserve">Isolamento térmico em polietileno expandido para tubulação água quente e refrigeração, espessura de 5mm, diâmetro de 28mm, ref. Elumaflex, Polipex</t>
  </si>
  <si>
    <t xml:space="preserve">M.04.000.024525</t>
  </si>
  <si>
    <t xml:space="preserve">Isolamento térmico em polietileno expandido para tubulação água quente e refrigeração, espessura de 10mm, diâmetro de 35mm, ref. Elumaflex , Polipex</t>
  </si>
  <si>
    <t xml:space="preserve">M.04.000.024526</t>
  </si>
  <si>
    <t xml:space="preserve">Isolamento térmico em polietileno expandido para tubulação água quente e refrigeração, espessura de 10mm, diâmetro de 42mm, ref. Elumaflex , Polipex</t>
  </si>
  <si>
    <t xml:space="preserve">M.04.000.024527</t>
  </si>
  <si>
    <t xml:space="preserve">Isolamento térmico em polietileno expandido para tubulação água quente e refrigeração, espessura de 10mm, diâmetro de 54mm, ref. Elumaflex , Polipex</t>
  </si>
  <si>
    <t xml:space="preserve">M.04.000.024618</t>
  </si>
  <si>
    <t xml:space="preserve">Placa acústica em espuma semirrígida na cor cinza, com uma camada de manta HD, espessura de 50mm e dimensões 500x500mm, ref. Sonex Illtec Bloc 50/35 da OWA ou equivalente</t>
  </si>
  <si>
    <t xml:space="preserve">M.04.000.024621</t>
  </si>
  <si>
    <t xml:space="preserve">Placa acústica incombustível em espuma semirrígida na cor cinza, com superfície em cunhas anecóicas</t>
  </si>
  <si>
    <t xml:space="preserve">M.04.000.030368</t>
  </si>
  <si>
    <t xml:space="preserve">Cantoneira de sobrepor em PVC, dimensões (40x40x2,8)mm - 90º - referência TEC-029 da Tecnoperfil ou equivalente</t>
  </si>
  <si>
    <t xml:space="preserve">M.04.000.030375</t>
  </si>
  <si>
    <t xml:space="preserve">Canto externo de acabamento em PVC, perfil de 1,0 x 3,0 cm, ref. TEC 183 da Tecnoperfil ou equivalente - barra de 2,70 m</t>
  </si>
  <si>
    <t xml:space="preserve">M.04.000.030376</t>
  </si>
  <si>
    <t xml:space="preserve">Corrimão, bate-maca ou protetor de parede em PVC, com altura de 131mm, barras de 4,0m, nas azul ou marfim, ref. TEC 026 da Tecnoperfil ou equivalente</t>
  </si>
  <si>
    <t xml:space="preserve">M.04.000.030377</t>
  </si>
  <si>
    <t xml:space="preserve">Protetor de parede ou bate-maca em PVC flexível, com altura de 150mm, nas amarelo, branco ou preto, rolo de 25m, ref. TEC 913 da Tecnoperfil ou equivalente</t>
  </si>
  <si>
    <t xml:space="preserve">M.04.000.030378</t>
  </si>
  <si>
    <t xml:space="preserve">Bate-maca ou protetor curvo de parede em PVC, com altura de 200mm, nas cores branco, bege azul escuro, barra de 4m, ref. TEC 198 da Tecnoperfil ou equivalente</t>
  </si>
  <si>
    <t xml:space="preserve">M.04.000.030379</t>
  </si>
  <si>
    <t xml:space="preserve">Bate-maca ou protetor de parede em PVC, com altura de 200mm, barra de 4m, ref. TEC 200 da Tecnoperfil ou equivalente</t>
  </si>
  <si>
    <t xml:space="preserve">M.04.000.030380</t>
  </si>
  <si>
    <t xml:space="preserve">Faixa protetora em vinil de alto impacto para paredes, altura de 400mm, várias cores, com tratamento antibacteriano, antifungo, antimofo, retardante de chama e resistente a impacto, ref. Cosimo Cataldo, Enterprises Arquitetura ou equivalente</t>
  </si>
  <si>
    <t xml:space="preserve">M.04.000.030382</t>
  </si>
  <si>
    <t xml:space="preserve">Cantoneira autoadesiva em vinil de alto impacto, aba de 2,0cm a 3,8cm, espessura 2,0mm, ângulo 90º, cor branca; Referencia comercial: Enterprises Arquitetura, Cosimo Cataldo ou equivalente</t>
  </si>
  <si>
    <t xml:space="preserve">M.04.000.032533</t>
  </si>
  <si>
    <t xml:space="preserve">Rodapé em poliestireno com altura de 7 cm, cor branca, linha Primer/BR, ref. 451 RP/BR da Revitech, Mod. 451 RP/BR da Santa Luzia</t>
  </si>
  <si>
    <t xml:space="preserve">M.04.000.033508</t>
  </si>
  <si>
    <t xml:space="preserve">Piso de borracha sintética preta, ref. Daud ou equivalente colado</t>
  </si>
  <si>
    <t xml:space="preserve">M.04.000.033510</t>
  </si>
  <si>
    <t xml:space="preserve">Rodapé de borracha sintética preta, altura até 7 cm, ref. Le Corp, Daud ou equivalente colado</t>
  </si>
  <si>
    <t xml:space="preserve">M.04.000.033511</t>
  </si>
  <si>
    <t xml:space="preserve">Degrau (piso e espelho) de borracha sintética preta de 4,0 mm, ref. Le Corp, Daud ou equivalente - colado</t>
  </si>
  <si>
    <t xml:space="preserve">M.04.000.033516</t>
  </si>
  <si>
    <t xml:space="preserve">Grama sintética decorativa, com altura da grama: 20 a 32mm, fio, Polietileno (PE); referencia Comercial: Beaulieu (modelo Spring ou Golf), Mundo Grama (Modelo Mundo Jardim) ou equivalente - instalado</t>
  </si>
  <si>
    <t xml:space="preserve">M.04.000.033520</t>
  </si>
  <si>
    <t xml:space="preserve">Piso de borracha sintética tipo pastilha soft, na cor preta de 7,0 mm, ref. Daud ou equivalente argamassado</t>
  </si>
  <si>
    <t xml:space="preserve">M.04.000.033526</t>
  </si>
  <si>
    <t xml:space="preserve">Rodapé em poliestireno de sobrepor, altura de 8,0 cm, ref. linha Essence, modelo HS da Tarkett, ou equivalente</t>
  </si>
  <si>
    <t xml:space="preserve">M.04.000.033529</t>
  </si>
  <si>
    <t xml:space="preserve">Piso vinílico autoportante com espessura de 4,0 mm, com impermeabilização acrílica. Referência: Linha Square - Coleção Set, da Tarket.</t>
  </si>
  <si>
    <t xml:space="preserve">M.04.000.033534</t>
  </si>
  <si>
    <t xml:space="preserve">Piso vinílico autoportante acústico com e=4,5 mm, classe III A. Ref.  Linha Square Acoustic da Tarkett ou equivalente</t>
  </si>
  <si>
    <t xml:space="preserve">M.04.000.033535</t>
  </si>
  <si>
    <t xml:space="preserve">Rodapé flexível em resinas de PVC de 5cm, espessura de 2mm, curvo/plano. Ref. Tarkett ou equivalente</t>
  </si>
  <si>
    <t xml:space="preserve">M.04.000.033536</t>
  </si>
  <si>
    <t xml:space="preserve">Rodapé flexível em resinas de PVC de 7,5cm, espessura de 2mm, curvo/plano. Ref. Tarkett ou equivalente</t>
  </si>
  <si>
    <t xml:space="preserve">M.04.000.033537</t>
  </si>
  <si>
    <t xml:space="preserve">Rodapé hospitalar flexível em resinas de PVC de 7,5cm, espessura de 2mm, nível/sobrepor. Ref. Tarkett ou equivalente</t>
  </si>
  <si>
    <t xml:space="preserve">M.04.000.033539</t>
  </si>
  <si>
    <t xml:space="preserve">Testeira flexível em resinas de PVC para arremate de degrau, espessura de 2,0 mm. Ref. Tarkett ou equivalente</t>
  </si>
  <si>
    <t xml:space="preserve">M.04.000.033540</t>
  </si>
  <si>
    <t xml:space="preserve">Revestimento vinílico em placas de 30 x 30 cm, classe II A, com e= 2,0 mm. Ref. Paviflex Natural da Tarkett ou equivalente</t>
  </si>
  <si>
    <t xml:space="preserve">M.04.000.033541</t>
  </si>
  <si>
    <t xml:space="preserve">Revestimento vinílico em placas de 30 x 30 cm, classe II A, com e= 3,2 mm. Ref. Paviflex Natural da Tarkett ou equivalente</t>
  </si>
  <si>
    <t xml:space="preserve">M.04.000.033542</t>
  </si>
  <si>
    <t xml:space="preserve">Piso vinílico em manta heterogênea com e= 2mm, classe III A. Ref. Linha Absolute da Tarkett ou equivalente</t>
  </si>
  <si>
    <t xml:space="preserve">M.04.000.033543</t>
  </si>
  <si>
    <t xml:space="preserve">Piso vinílico flexível em manta homogênea com e= 2mm, classe II A. Ref. Linha IQ Optima da Tarkett ou equivalente</t>
  </si>
  <si>
    <t xml:space="preserve">M.04.000.033544</t>
  </si>
  <si>
    <t xml:space="preserve">Piso vinílico flexível em régua heterogênea com e= 3mm, classe II A. Ref. Linha Ambienta da Tarkett ou equivalente</t>
  </si>
  <si>
    <t xml:space="preserve">M.04.000.033545</t>
  </si>
  <si>
    <t xml:space="preserve">Piso vinílico antiestático com e=5 mm, classe II A. Referência Linha Kilt Antiestático modelo KBO 8102 cor Silver da Beaulieu ou equivalente</t>
  </si>
  <si>
    <t xml:space="preserve">M.04.000.034017</t>
  </si>
  <si>
    <t xml:space="preserve">Forro modular removível em PVC, em placas de 618 x 1243mm, espessura 10 mm, montado com estrutura de sustentação</t>
  </si>
  <si>
    <t xml:space="preserve">M.04.000.034020</t>
  </si>
  <si>
    <t xml:space="preserve">Placas em fibra vidro; revestida em PVC tipo Forrovid, para reparos em forro existente</t>
  </si>
  <si>
    <t xml:space="preserve">M.04.000.034022</t>
  </si>
  <si>
    <t xml:space="preserve">Forro isopor com textura acrílica autoextinguivel; e= 20mm BASF, com estrutura de sustentação colocado</t>
  </si>
  <si>
    <t xml:space="preserve">M.04.000.034027</t>
  </si>
  <si>
    <t xml:space="preserve">Forro em lâmina PVC, frisada, largura 100/200mm (média); com estrutura de sustentação colocado; ref. Tigre</t>
  </si>
  <si>
    <t xml:space="preserve">M.04.000.034035</t>
  </si>
  <si>
    <t xml:space="preserve">Forro em painel de fibra mineral, acab. pintura vinílica, 625x1250mm, com estrutura de sustentação, ref. Armstrong Encore HumiGuard Plus ou equivalmente</t>
  </si>
  <si>
    <t xml:space="preserve">M.04.000.035525</t>
  </si>
  <si>
    <t xml:space="preserve">Carpete tráfego intenso, comercial, bouclê, filamento nylon, altura de 6,0mm, colocado Astral Beaulieu, Chronos 22 oz Shaw</t>
  </si>
  <si>
    <t xml:space="preserve">M.04.000.035526</t>
  </si>
  <si>
    <t xml:space="preserve">Carpete tráfego moderado, comercial, bouclê, filamento polipropileno, com altura de 5,4 a 8,0mm, colocado, Essex Beauliex, Champion Inybra, Project  Meller</t>
  </si>
  <si>
    <t xml:space="preserve">M.04.000.035531</t>
  </si>
  <si>
    <t xml:space="preserve">Revestimento vinílico com espessura total de 2mm, em manta de 2,00m, uso comercial pesado 23/34/43, reação ao fogo II-A, resistência antiderrapante , resistência à abrasão EM ISO 10581 - tipo I, tratamento anti-bacteriano incorporado, tratamento da superfície "PUR". Resistente a lavagem com hipoclorito. Ref. comercial: CLASSIC MYSTIC PUR, da Beaulieu ou equivalente.</t>
  </si>
  <si>
    <t xml:space="preserve">M.04.000.035583</t>
  </si>
  <si>
    <t xml:space="preserve">Piso de borracha para sinalização tátil de alerta/direcional colorido em placas 25 x 25 cm, espessura 5,0 mm, ref. Daud, Andaluz, ou equivalente</t>
  </si>
  <si>
    <t xml:space="preserve">M.04.000.036047</t>
  </si>
  <si>
    <t xml:space="preserve">Rodapé de cordão em poliamida (nylon) ou em polipropileno - colocado</t>
  </si>
  <si>
    <t xml:space="preserve">M.04.000.036135</t>
  </si>
  <si>
    <t xml:space="preserve">Revestimento laminado melamínico dissipativo texturizado ou liso, e=2mm, placa 60x60cm, várias cores, ref. Formipiso ou equivalente instalado</t>
  </si>
  <si>
    <t xml:space="preserve">M.04.000.065082</t>
  </si>
  <si>
    <t xml:space="preserve">Reservatório em polietileno de alta densidade (cisterna), antioxidante e proteção anti UV, capac. 5.000 litros, com acessórios, ref. Acqualimp ou equivalente</t>
  </si>
  <si>
    <t xml:space="preserve">M.04.000.065083</t>
  </si>
  <si>
    <t xml:space="preserve">Reservatório em polietileno de alta densidade (cisterna),antioxidante e proteção anti UV,capac. 10.000 litros,c/ acessório,ref.Acqualimp, Amanco ou equivalente</t>
  </si>
  <si>
    <t xml:space="preserve">M.04.000.092626</t>
  </si>
  <si>
    <t xml:space="preserve">Plástico bolha, diâmetro de 1,00 a 2,00 cm - rolo de (1,00 x 100 ou 1,30 x 100) metros, ref. Syroplat ou equivalente</t>
  </si>
  <si>
    <t xml:space="preserve">M.04.000.092845</t>
  </si>
  <si>
    <t xml:space="preserve">Película de controle solar refletiva para vidros, na cor prata, referência Window Film Silver 35 da 3M ou equivalente - instalado</t>
  </si>
  <si>
    <t xml:space="preserve">N.01.000.038507</t>
  </si>
  <si>
    <t xml:space="preserve">Grama tipo batatais em placas (caminhão cap.400m²)</t>
  </si>
  <si>
    <t xml:space="preserve">N.01.000.038508</t>
  </si>
  <si>
    <t xml:space="preserve">Forração Hera Inglesa, min. 18 mudas/m² H= 0,15m</t>
  </si>
  <si>
    <t xml:space="preserve">N.01.000.038510</t>
  </si>
  <si>
    <t xml:space="preserve">Terra vegetal orgânica adubada</t>
  </si>
  <si>
    <t xml:space="preserve">N.01.000.038511</t>
  </si>
  <si>
    <t xml:space="preserve">Terra vegetal orgânica comum</t>
  </si>
  <si>
    <t xml:space="preserve">N.01.000.038513</t>
  </si>
  <si>
    <t xml:space="preserve">Grama tipo Esmeralda em placas</t>
  </si>
  <si>
    <t xml:space="preserve">N.01.000.038516</t>
  </si>
  <si>
    <t xml:space="preserve">Arbusto alamanda h= 0,60 a 0,80 m</t>
  </si>
  <si>
    <t xml:space="preserve">N.01.000.038605</t>
  </si>
  <si>
    <t xml:space="preserve">Árvore ornamental tipo Ipê Amarelo H= 2,00m</t>
  </si>
  <si>
    <t xml:space="preserve">N.01.000.038610</t>
  </si>
  <si>
    <t xml:space="preserve">Grama tipo São Carlos em placas</t>
  </si>
  <si>
    <t xml:space="preserve">N.01.000.038613</t>
  </si>
  <si>
    <t xml:space="preserve">Árvore ornamental tipo Areca Bambu H= 2,00m</t>
  </si>
  <si>
    <t xml:space="preserve">N.01.000.038621</t>
  </si>
  <si>
    <t xml:space="preserve">Arbusto Curculigo h= 0,60 a 0,80 m</t>
  </si>
  <si>
    <t xml:space="preserve">N.01.000.038624</t>
  </si>
  <si>
    <t xml:space="preserve">Árvore ornamental tipo Manaca-da-serra - H= 2,00m</t>
  </si>
  <si>
    <t xml:space="preserve">N.01.000.038628</t>
  </si>
  <si>
    <t xml:space="preserve">Árvore ornamental tipo Pata de Vaca H= 2,00m</t>
  </si>
  <si>
    <t xml:space="preserve">N.01.000.038632</t>
  </si>
  <si>
    <t xml:space="preserve">Forração Lírio Amarelo, min.18 mudas/m² H= 0,50m</t>
  </si>
  <si>
    <t xml:space="preserve">N.01.000.038639</t>
  </si>
  <si>
    <t xml:space="preserve">Arbusto Moréia h= 0,50 m</t>
  </si>
  <si>
    <t xml:space="preserve">N.01.000.038642</t>
  </si>
  <si>
    <t xml:space="preserve">Arbusto Azaléia h= 0,60 a 0,80 m</t>
  </si>
  <si>
    <t xml:space="preserve">N.01.000.038648</t>
  </si>
  <si>
    <t xml:space="preserve">Forração c/clorofito, mínimo 20 mudas/m², H= 0,15m</t>
  </si>
  <si>
    <t xml:space="preserve">N.01.000.038712</t>
  </si>
  <si>
    <t xml:space="preserve">Árvore tipo Aroeira salsa (Shinus molle) - h= 2,00m</t>
  </si>
  <si>
    <t xml:space="preserve">N.01.000.039154</t>
  </si>
  <si>
    <t xml:space="preserve">Árvore do tipo Coqueiro Jerivá (Syagrus romanzoffiana) - h = 4,00m</t>
  </si>
  <si>
    <t xml:space="preserve">N.01.000.039164</t>
  </si>
  <si>
    <t xml:space="preserve">Árvore do tipo Falso barbatimão (Cassia leptophylla) - h = 2,00m</t>
  </si>
  <si>
    <t xml:space="preserve">N.02.000.091652</t>
  </si>
  <si>
    <t xml:space="preserve">Mini centro de atividades em madeira rústica, ref. Mundo Mágico ou equivalente</t>
  </si>
  <si>
    <t xml:space="preserve">N.02.000.091653</t>
  </si>
  <si>
    <t xml:space="preserve">Balanço duplo em madeira rústica, ref. Mundo Mágico ou equivalente</t>
  </si>
  <si>
    <t xml:space="preserve">N.02.000.091654</t>
  </si>
  <si>
    <t xml:space="preserve">Gangorra dupla em madeira rústica, ref. Mundo Mágico ou equivalente</t>
  </si>
  <si>
    <t xml:space="preserve">N.02.000.091656</t>
  </si>
  <si>
    <t xml:space="preserve">Gira-gira em ferro com assento de madeira (8 lugares), ref. Mundo Mágico ou equivalente</t>
  </si>
  <si>
    <t xml:space="preserve">N.03.000.050471</t>
  </si>
  <si>
    <t xml:space="preserve">Assento (banco) articulado para banho, em liga de alumínio com pintura epóxi, de 700 x 450 mm, conforme norma NBR9050</t>
  </si>
  <si>
    <t xml:space="preserve">N.03.000.050494</t>
  </si>
  <si>
    <t xml:space="preserve">Banco de madeira tipos cavalinho ou tamanduá, com réguas em madeira envernizada de 1,60m e pés em ferro fundido pintado</t>
  </si>
  <si>
    <t xml:space="preserve">N.03.000.065537</t>
  </si>
  <si>
    <t xml:space="preserve">Tanque simples em granito sintético, ref. T60 Marsinty</t>
  </si>
  <si>
    <t xml:space="preserve">N.03.000.065539</t>
  </si>
  <si>
    <t xml:space="preserve">Armário plástico para lavatório embutir/sobrepor; referência modelo A43 fabricação Astra ou equivalente</t>
  </si>
  <si>
    <t xml:space="preserve">N.03.000.094235</t>
  </si>
  <si>
    <t xml:space="preserve">Superfície sólido mineral para bancadas, saias e frontões, não poroso e homogêneo composto de resina acrílica e minerais naturais; ref. Corian da Dupont ou equivalente</t>
  </si>
  <si>
    <t xml:space="preserve">N.04.000.020300</t>
  </si>
  <si>
    <t xml:space="preserve">Placa de sinalização em PVC fotoluminescente (200x200mm), com indicação de equipamentos de alarme, detecção e extinção de incêncio, ref. E001.01 da ADVcomm, C410506 da Digimetta, TAG17388 da TAG Sinalização ou equivalente</t>
  </si>
  <si>
    <t xml:space="preserve">N.04.000.020301</t>
  </si>
  <si>
    <t xml:space="preserve">Placa de sinalização em PVC fotoluminescente (150x150mm), com indicação de equipamentos de combate à incêndio, ref. E005.01 da ADVcomm, C410493 da Digimetta, TAG 3638 da TAG Sinalização ou equivalente</t>
  </si>
  <si>
    <t xml:space="preserve">N.04.000.020302</t>
  </si>
  <si>
    <t xml:space="preserve">Placa de sinalização em PVC fotoluminescente, com indicação de rota de evacuação e saída de emergência, ref. S001.01 da ADVcomm, C410231 da Digimetta, TAG 22128  da TAG Sinalização ou equivalente</t>
  </si>
  <si>
    <t xml:space="preserve">N.04.000.020303</t>
  </si>
  <si>
    <t xml:space="preserve">Placa de sinalização em PVC fotoluminescente, com identificação de pavimentos, ref. S017.01 da ADVcomm, C410334 da Digimetta ou equivalente</t>
  </si>
  <si>
    <t xml:space="preserve">N.04.000.020304</t>
  </si>
  <si>
    <t xml:space="preserve">Placa de sinalização em PVC, com indicação de alerta, ref. A002.01 da ADVcomm, TAG 558 da TAG Sinalização ou equivalente</t>
  </si>
  <si>
    <t xml:space="preserve">N.04.000.020305</t>
  </si>
  <si>
    <t xml:space="preserve">Placa de sinalização em PVC, com indicação de proibição normativa, ref. P001.11 da ADVcomm, TAG15660 da TAG Sinalização ou equivalente</t>
  </si>
  <si>
    <t xml:space="preserve">N.04.000.020357</t>
  </si>
  <si>
    <t xml:space="preserve">Placa para identificação da obra, em chapa de aço n° 18, galvanizado com tratamento anticorrosivo padrão</t>
  </si>
  <si>
    <t xml:space="preserve">N.04.000.020359</t>
  </si>
  <si>
    <t xml:space="preserve">Placa de sinalização tátill em poliestireno "PS", na cor cinza claro e alto relevo em braile preto, nas dimensoes de 80x50x3mm, para sinalização de pavimentos, conforme Norma NBR 9050</t>
  </si>
  <si>
    <t xml:space="preserve">N.04.000.037601</t>
  </si>
  <si>
    <t xml:space="preserve">Matriz símbolo PSAI, poliestireno alto impacto, para vaga de estacionamento de pessoas com mobilidade reduzida, de acordo com a norma  NBR 9050</t>
  </si>
  <si>
    <t xml:space="preserve">N.04.000.039071</t>
  </si>
  <si>
    <t xml:space="preserve">Placa de identificação em PVC, com texto em vinil e espessura de 2mm</t>
  </si>
  <si>
    <t xml:space="preserve">N.04.000.039085</t>
  </si>
  <si>
    <t xml:space="preserve">Placa com sinalização indicativa de 7 x 25 cm, em acrílico cristal ou colorido, com espessura de 2 mm, com texto em vinílico adesivo</t>
  </si>
  <si>
    <t xml:space="preserve">N.04.000.039112</t>
  </si>
  <si>
    <t xml:space="preserve">Placa de identificação em alumínio para WC, com desenho universal de acessibilidade</t>
  </si>
  <si>
    <t xml:space="preserve">N.04.000.039114</t>
  </si>
  <si>
    <t xml:space="preserve">Banner em lona com impressão digitalmente, com bainha reforçada e ilhoses</t>
  </si>
  <si>
    <t xml:space="preserve">N.04.000.039115</t>
  </si>
  <si>
    <t xml:space="preserve">Requadro em metalon para banner em lona impresso</t>
  </si>
  <si>
    <t xml:space="preserve">N.04.000.067002</t>
  </si>
  <si>
    <t xml:space="preserve">Placa vinílica adesiva de 22 x 35cm, para sinalização de equipamentos para proteção e combate a incêndio hidrante</t>
  </si>
  <si>
    <t xml:space="preserve">N.04.000.091435</t>
  </si>
  <si>
    <t xml:space="preserve">Pictograma autoadesivo em policarbonato resistente para piso, de 80 cm x 120 cm, para área de resgate; ref. referência comercial Andaluz Acessibilidade, Escolha Certa, Advann Comunicação, Digimetta, Efeito Publicidade ou equivalente</t>
  </si>
  <si>
    <t xml:space="preserve">N.05.000.036708</t>
  </si>
  <si>
    <t xml:space="preserve">Poste oficial para voleibol completo</t>
  </si>
  <si>
    <t xml:space="preserve">N.05.000.036709</t>
  </si>
  <si>
    <t xml:space="preserve">Rede para voleibol em nylon com 1 faixa, fio 2, malha 10x10cm</t>
  </si>
  <si>
    <t xml:space="preserve">N.05.000.036710</t>
  </si>
  <si>
    <t xml:space="preserve">Aro duplo de aço basquete</t>
  </si>
  <si>
    <t xml:space="preserve">N.05.000.036711</t>
  </si>
  <si>
    <t xml:space="preserve">Cesto para basquete em malha de náilon, fio 2</t>
  </si>
  <si>
    <t xml:space="preserve">N.05.000.036719</t>
  </si>
  <si>
    <t xml:space="preserve">Trave oficial para futebol de salão completa</t>
  </si>
  <si>
    <t xml:space="preserve">N.05.000.036720</t>
  </si>
  <si>
    <t xml:space="preserve">Rede para futebol de salão, em náilon, fio 2</t>
  </si>
  <si>
    <t xml:space="preserve">N.06.000.050297</t>
  </si>
  <si>
    <t xml:space="preserve">Coifa em aço inoxidável com filtro e exaustor axial - área até 3,00 m²</t>
  </si>
  <si>
    <t xml:space="preserve">N.06.000.050298</t>
  </si>
  <si>
    <t xml:space="preserve">Coifa em aço inoxidável com filtro e exaustor axial - área de 3,01 até 7,50 m²</t>
  </si>
  <si>
    <t xml:space="preserve">N.06.000.050299</t>
  </si>
  <si>
    <t xml:space="preserve">Coifa em aço inoxidável com filtro e exaustor axial - área de 7,51 até 16,00 m²</t>
  </si>
  <si>
    <t xml:space="preserve">O.01.000.067503</t>
  </si>
  <si>
    <t xml:space="preserve">Caixa de gordura em PVC, com tampa, cesto de limpeza, 2 entradas de 75mm, 1 entrada de 50mm, 1 saída de 100mm, completo; ref. Tigre ou equivalente - capacidade de 19 litros</t>
  </si>
  <si>
    <t xml:space="preserve">O.02.000.020455</t>
  </si>
  <si>
    <t xml:space="preserve">Tubo flexível em PVC de 3´, ref. KM-3 da Kanaflex</t>
  </si>
  <si>
    <t xml:space="preserve">O.02.000.062501</t>
  </si>
  <si>
    <t xml:space="preserve">Tubo de PVC rígido soldável marrom, DN= 20mm (1/2´)</t>
  </si>
  <si>
    <t xml:space="preserve">O.02.000.062502</t>
  </si>
  <si>
    <t xml:space="preserve">Tubo de PVC rígido soldável marrom, DN= 25mm (3/4´)</t>
  </si>
  <si>
    <t xml:space="preserve">O.02.000.062503</t>
  </si>
  <si>
    <t xml:space="preserve">Tubo de PVC rígido soldável marrom, DN= 32mm (1´)</t>
  </si>
  <si>
    <t xml:space="preserve">O.02.000.062504</t>
  </si>
  <si>
    <t xml:space="preserve">Tubo de PVC rígido soldável marrom, DN= 40mm (1 1/4´)</t>
  </si>
  <si>
    <t xml:space="preserve">O.02.000.062505</t>
  </si>
  <si>
    <t xml:space="preserve">Tubo de PVC rígido soldável marrom, DN= 50mm (1 1/2´)</t>
  </si>
  <si>
    <t xml:space="preserve">O.02.000.062506</t>
  </si>
  <si>
    <t xml:space="preserve">Tubo de PVC rígido soldável marrom, DN= 60mm (2´)</t>
  </si>
  <si>
    <t xml:space="preserve">O.02.000.062507</t>
  </si>
  <si>
    <t xml:space="preserve">Tubo de PVC rígido soldável marrom, DN= 75mm (2 1/2´)</t>
  </si>
  <si>
    <t xml:space="preserve">O.02.000.062508</t>
  </si>
  <si>
    <t xml:space="preserve">Tubo de PVC rígido soldável marrom, DN= 85mm (3´)</t>
  </si>
  <si>
    <t xml:space="preserve">O.02.000.062509</t>
  </si>
  <si>
    <t xml:space="preserve">Tubo de PVC rígido soldável marrom, DN= 110mm (4´)</t>
  </si>
  <si>
    <t xml:space="preserve">O.02.000.062512</t>
  </si>
  <si>
    <t xml:space="preserve">Tubo de PVC rígido DEFoFo, DN= 200mm (DE= 222mm), ref. Vinilfer ou equivalente</t>
  </si>
  <si>
    <t xml:space="preserve">O.02.000.062513</t>
  </si>
  <si>
    <t xml:space="preserve">Tubo de PVC rígido DEFoFo, DN= 250mm (DE= 274mm), ref. Vinilfer ou equivalente</t>
  </si>
  <si>
    <t xml:space="preserve">O.02.000.062514</t>
  </si>
  <si>
    <t xml:space="preserve">Tubo de PVC rígido DEFoFo, DN= 300mm (DE= 326mm), ref. Vinilfer ou equivalente</t>
  </si>
  <si>
    <t xml:space="preserve">O.02.000.062515</t>
  </si>
  <si>
    <t xml:space="preserve">Tubo de PVC rígido tipo Coletor Esgoto, DN= 400 mm, junta elástica</t>
  </si>
  <si>
    <t xml:space="preserve">O.02.000.062530</t>
  </si>
  <si>
    <t xml:space="preserve">Tubo de PVC rígido branco, pontas lisas, soldável, série normal, DN 40mm</t>
  </si>
  <si>
    <t xml:space="preserve">O.02.000.062531</t>
  </si>
  <si>
    <t xml:space="preserve">Tubo de PVC rígido branco PxB com virola, linha esgoto série normal, DN= 50mm</t>
  </si>
  <si>
    <t xml:space="preserve">O.02.000.062532</t>
  </si>
  <si>
    <t xml:space="preserve">Tubo de PVC rígido branco PxB com virola, linha esgoto série normal, DN= 75mm</t>
  </si>
  <si>
    <t xml:space="preserve">O.02.000.062533</t>
  </si>
  <si>
    <t xml:space="preserve">Tubo de PVC rígido branco PxB com virola, linha esgoto série normal, DN= 100mm</t>
  </si>
  <si>
    <t xml:space="preserve">O.02.000.062534</t>
  </si>
  <si>
    <t xml:space="preserve">Tubo de PVC para esgoto 150mm</t>
  </si>
  <si>
    <t xml:space="preserve">O.02.000.062549</t>
  </si>
  <si>
    <t xml:space="preserve">Tubo descarga em PVC de 1 1/2´ longo</t>
  </si>
  <si>
    <t xml:space="preserve">O.02.000.062554</t>
  </si>
  <si>
    <t xml:space="preserve">Tubo de PVC rígido, pontas lisas, soldável, linha esgoto série reforçada ´R´, DN= 40mm</t>
  </si>
  <si>
    <t xml:space="preserve">O.02.000.062556</t>
  </si>
  <si>
    <t xml:space="preserve">Tubo de PVC série R, para esgoto DN= 100mm, pontas lisas</t>
  </si>
  <si>
    <t xml:space="preserve">O.02.000.062558</t>
  </si>
  <si>
    <t xml:space="preserve">Tubo de PVC rígido PxB com virola, linha esgoto série reforçada ´R´, DN= 50mm</t>
  </si>
  <si>
    <t xml:space="preserve">O.02.000.062560</t>
  </si>
  <si>
    <t xml:space="preserve">Tubo de PVC rígido PxB com virola, linha esgoto série reforçada ´R´, DN= 75mm</t>
  </si>
  <si>
    <t xml:space="preserve">O.02.000.062561</t>
  </si>
  <si>
    <t xml:space="preserve">Tubo de PVC rígido PxB com virola, linha esgoto série reforçada ´R´, DN= 100mm</t>
  </si>
  <si>
    <t xml:space="preserve">O.02.000.062562</t>
  </si>
  <si>
    <t xml:space="preserve">Tubo de PVC rígido PxB com virola, linha esgoto série reforçada ´R´, DN= 150mm</t>
  </si>
  <si>
    <t xml:space="preserve">O.02.000.062570</t>
  </si>
  <si>
    <t xml:space="preserve">Tubo de PVC rígido PBA, classe 15, DN= 50mm</t>
  </si>
  <si>
    <t xml:space="preserve">O.02.000.062571</t>
  </si>
  <si>
    <t xml:space="preserve">Tubo de PVC rígido PBA, classe 15, DN= 75mm</t>
  </si>
  <si>
    <t xml:space="preserve">O.02.000.062572</t>
  </si>
  <si>
    <t xml:space="preserve">Tubo de PVC rígido PBA, classe 15, DN= 100mm</t>
  </si>
  <si>
    <t xml:space="preserve">O.02.000.062581</t>
  </si>
  <si>
    <t xml:space="preserve">Tubo de PVC rígido tipo Coletor Esgoto, DN= 100mm</t>
  </si>
  <si>
    <t xml:space="preserve">O.02.000.062583</t>
  </si>
  <si>
    <t xml:space="preserve">Tubo de PVC rígido tipo Coletor Esgoto, DN= 150mm</t>
  </si>
  <si>
    <t xml:space="preserve">O.02.000.062584</t>
  </si>
  <si>
    <t xml:space="preserve">Tubo de PVC rígido tipo Coletor Esgoto, DN= 200mm</t>
  </si>
  <si>
    <t xml:space="preserve">O.02.000.062585</t>
  </si>
  <si>
    <t xml:space="preserve">Tubo de PVC rígido tipo Coletor Esgoto, DN= 250mm</t>
  </si>
  <si>
    <t xml:space="preserve">O.02.000.062586</t>
  </si>
  <si>
    <t xml:space="preserve">Tubo de PVC rígido tipo Coletor Esgoto, DN= 300mm</t>
  </si>
  <si>
    <t xml:space="preserve">O.02.000.062591</t>
  </si>
  <si>
    <t xml:space="preserve">Caixa de areia em PVC de 100 mm, ref. Tigre ou equivalente</t>
  </si>
  <si>
    <t xml:space="preserve">O.02.000.063513</t>
  </si>
  <si>
    <t xml:space="preserve">Registro de pressão PVC soldável DN= 25mm (3/4´)</t>
  </si>
  <si>
    <t xml:space="preserve">O.02.000.064510</t>
  </si>
  <si>
    <t xml:space="preserve">Sifão de PVC rígido tipo copo 1´ x 1 1/2´, com tubo de ligação ajustável; ref. Akros 43.003-2 ou equivalente</t>
  </si>
  <si>
    <t xml:space="preserve">O.02.000.065572</t>
  </si>
  <si>
    <t xml:space="preserve">Válvula para lavatório em PVC- ref. Astra ou equivalente</t>
  </si>
  <si>
    <t xml:space="preserve">O.02.000.067501</t>
  </si>
  <si>
    <t xml:space="preserve">Caixa sifonada em PVC rígido de 150 x 150 x 50 mm</t>
  </si>
  <si>
    <t xml:space="preserve">O.02.000.067509</t>
  </si>
  <si>
    <t xml:space="preserve">Caixa sifonada em PVC rígido de 250 x 230 x 75 mm, com tampa cega</t>
  </si>
  <si>
    <t xml:space="preserve">O.02.000.067510</t>
  </si>
  <si>
    <t xml:space="preserve">Ralo seco em PVC rígido de 100 x 40 mm</t>
  </si>
  <si>
    <t xml:space="preserve">O.02.000.067512</t>
  </si>
  <si>
    <t xml:space="preserve">Caixa sifonada em PVC rígido de 100 x 150 x 50 mm</t>
  </si>
  <si>
    <t xml:space="preserve">O.02.000.067514</t>
  </si>
  <si>
    <t xml:space="preserve">Caixa sifonada em PVC rígido de 250 x 172 x 50 mm, com tampa cega</t>
  </si>
  <si>
    <t xml:space="preserve">O.02.000.067527</t>
  </si>
  <si>
    <t xml:space="preserve">Caixa sifonada em PVC rígido de 100 x 100 x 50 mm</t>
  </si>
  <si>
    <t xml:space="preserve">O.02.000.069514</t>
  </si>
  <si>
    <t xml:space="preserve">Solução limpadora para PVC</t>
  </si>
  <si>
    <t xml:space="preserve">O.02.000.090596</t>
  </si>
  <si>
    <t xml:space="preserve">Tubo de PVC rígido DEFoFo, DN= 150mm (DE= 170mm), ref. Vinilfer</t>
  </si>
  <si>
    <t xml:space="preserve">O.02.000.090600</t>
  </si>
  <si>
    <t xml:space="preserve">Bengala em PVC rígido para o ramal de entrada, diâmetro de 32 mm, padrão Eletropaulo, ref. Coflex ou equivalente</t>
  </si>
  <si>
    <t xml:space="preserve">O.02.000.090637</t>
  </si>
  <si>
    <t xml:space="preserve">Tubo de PVC rígido DEFoFo, DN= 100mm (DE= 118mm), ref. Vinilfer</t>
  </si>
  <si>
    <t xml:space="preserve">O.02.000.090829</t>
  </si>
  <si>
    <t xml:space="preserve">Caixa sifonada em PVC rígido de 150 x 185 x 75 mm, ref. Tigre</t>
  </si>
  <si>
    <t xml:space="preserve">O.03.000.061340</t>
  </si>
  <si>
    <t xml:space="preserve">Tubo em polietileno de alta densidade PEAD PE 100 SDR17, DE 160 mm, PN-10, soldado</t>
  </si>
  <si>
    <t xml:space="preserve">O.03.000.061341</t>
  </si>
  <si>
    <t xml:space="preserve">Tubo em polietileno de alta densidade PEAD PE 100 SDR17, DE 200 mm, PN-10, soldado</t>
  </si>
  <si>
    <t xml:space="preserve">O.03.000.061342</t>
  </si>
  <si>
    <t xml:space="preserve">Tubo em polietileno de alta densidade PEAD PE 100 SDR17, DE 225 mm, PN-10, soldado</t>
  </si>
  <si>
    <t xml:space="preserve">O.03.000.062681</t>
  </si>
  <si>
    <t xml:space="preserve">Duto corrugado para dreno tipo Kananet, DN= 3´</t>
  </si>
  <si>
    <t xml:space="preserve">O.03.000.062682</t>
  </si>
  <si>
    <t xml:space="preserve">Duto corrugado para dreno tipo Kananet, DN= 4´</t>
  </si>
  <si>
    <t xml:space="preserve">O.03.000.062683</t>
  </si>
  <si>
    <t xml:space="preserve">Duto corrugado para dreno tipo Kananet, DN= 2 1/2´</t>
  </si>
  <si>
    <t xml:space="preserve">O.03.000.062684</t>
  </si>
  <si>
    <t xml:space="preserve">Duto corrugado para dreno tipo Kananet, DN= 6´</t>
  </si>
  <si>
    <t xml:space="preserve">O.03.000.062686</t>
  </si>
  <si>
    <t xml:space="preserve">Duto corrugado para dreno tipo Kananet, DN= 8´</t>
  </si>
  <si>
    <t xml:space="preserve">O.04.000.020472</t>
  </si>
  <si>
    <t xml:space="preserve">Tubo em aço carbono preto sem costura, SCH 40 DN= 6´</t>
  </si>
  <si>
    <t xml:space="preserve">O.04.000.021101</t>
  </si>
  <si>
    <t xml:space="preserve">Tubo de aço carbono preto sem costura, SCH 40 DN= 3´</t>
  </si>
  <si>
    <t xml:space="preserve">O.04.000.021102</t>
  </si>
  <si>
    <t xml:space="preserve">Tubo de aço carbono preto sem costura, SCH 40 DN= 8´</t>
  </si>
  <si>
    <t xml:space="preserve">O.04.000.021105</t>
  </si>
  <si>
    <t xml:space="preserve">Tubo em aço carbono preto sem costura SCH 40 DN= 1 1/2´</t>
  </si>
  <si>
    <t xml:space="preserve">O.04.000.021106</t>
  </si>
  <si>
    <t xml:space="preserve">Tubo de aço carbono preto sem costura SCH 40 DN= 2 1/2´</t>
  </si>
  <si>
    <t xml:space="preserve">O.04.000.021107</t>
  </si>
  <si>
    <t xml:space="preserve">Tubo de aço carbono preto sem costura SCH 40 DN= 4´</t>
  </si>
  <si>
    <t xml:space="preserve">O.04.000.021126</t>
  </si>
  <si>
    <t xml:space="preserve">Tubo de aço carbono preto sem costura SCH 40 DN= 5´</t>
  </si>
  <si>
    <t xml:space="preserve">O.04.000.021127</t>
  </si>
  <si>
    <t xml:space="preserve">Tubo de aço carbono preto sem costura SCH 40 DN= 2´</t>
  </si>
  <si>
    <t xml:space="preserve">O.04.000.021128</t>
  </si>
  <si>
    <t xml:space="preserve">Tubo de aço carbono preto sem costura SCH 40 DN= 1 1/4´</t>
  </si>
  <si>
    <t xml:space="preserve">O.04.000.021129</t>
  </si>
  <si>
    <t xml:space="preserve">Tubo de aço carbono preto sem costura SCH-40 DN= 1´</t>
  </si>
  <si>
    <t xml:space="preserve">O.04.000.021134</t>
  </si>
  <si>
    <t xml:space="preserve">Tubo de aço carbono preto sem costura, SCH 40 DN= 3 1/2´</t>
  </si>
  <si>
    <t xml:space="preserve">O.04.000.021308</t>
  </si>
  <si>
    <t xml:space="preserve">Tubo de aço carbono preto com costura, SCH 40 DN= 10´</t>
  </si>
  <si>
    <t xml:space="preserve">O.04.000.021309</t>
  </si>
  <si>
    <t xml:space="preserve">Tubo de aço carbono preto com costura, SCH 40 DN= 12´</t>
  </si>
  <si>
    <t xml:space="preserve">O.04.000.064080</t>
  </si>
  <si>
    <t xml:space="preserve">Válvula esfera passagem plena, extremidades rosqueáveis, corpo em aço carbono fundido, esfera em aço inoxidável, DN= 1/2´, classe 150lbs para vapor, 600lbs para água, óleo e gás</t>
  </si>
  <si>
    <t xml:space="preserve">O.04.000.064081</t>
  </si>
  <si>
    <t xml:space="preserve">Válvula esfera passagem plena, extremidades rosqueáveis, corpo aço carbono fundido, esfera aço inox, DN= 3/4´, classe 150lbs p/vapor, 600lbs p/água, óleo e gás</t>
  </si>
  <si>
    <t xml:space="preserve">O.04.000.064082</t>
  </si>
  <si>
    <t xml:space="preserve">Válvula esfera passagem plena, extremidades rosqueáveis, corpo aço carbono fundido, esfera aço inox, DN= 1´, classe 150lbs p/vapor, 600lbs p/água, óleo e gás</t>
  </si>
  <si>
    <t xml:space="preserve">O.04.000.064096</t>
  </si>
  <si>
    <t xml:space="preserve">Válvula globo, em aço carbono forjado, extremidades rosqueáveis; haste, disco, anel e junta em aço inox, DN= 3/4', cl. 800lbs p/vapor; 2000lbs p/água óleo e gás</t>
  </si>
  <si>
    <t xml:space="preserve">O.04.000.064097</t>
  </si>
  <si>
    <t xml:space="preserve">Válvula globo, em aço carbono forjado, extremidades rosqueáveis; haste, disco, anel e junta em aço inox, DN= 1', cl. 800lbs p/vapor; 200lbs p/água óleo e gás</t>
  </si>
  <si>
    <t xml:space="preserve">O.04.000.064098</t>
  </si>
  <si>
    <t xml:space="preserve">Válvula globo, em aço carbono forjado, extremidades rosqueáveis; haste, disco, anel e junta em aço inox, DN=1 1/2', cl. 800lbs p/vapor; 200lbs p/água óleo e gás</t>
  </si>
  <si>
    <t xml:space="preserve">O.04.000.064099</t>
  </si>
  <si>
    <t xml:space="preserve">Válvula globo, em aço carbono forjado, extremidades rosqueáveis; haste, disco, anel e junta em aço inox, DN= 2', cl. 800lbs p/vapor; 200lbs p/água óleo e gás</t>
  </si>
  <si>
    <t xml:space="preserve">O.04.000.064164</t>
  </si>
  <si>
    <t xml:space="preserve">Chave de fluxo tipo palheta, para líquidos, com conexão tipo macho diâmetro 1´, ref. AT2011 da Contech ou equivalente</t>
  </si>
  <si>
    <t xml:space="preserve">O.04.000.064608</t>
  </si>
  <si>
    <t xml:space="preserve">Chave de fluxo de água com retardo eletrônico de 0 a 100 segundos, para tubulações com diâmetros de 1´ a 6´, funcionamento por palheta, conexão BSP</t>
  </si>
  <si>
    <t xml:space="preserve">O.04.000.068502</t>
  </si>
  <si>
    <t xml:space="preserve">CAP (tampão) em aço SCH 80, diâmetro de 3/4" soldável para tamponamento de tubulação</t>
  </si>
  <si>
    <t xml:space="preserve">O.04.000.068508</t>
  </si>
  <si>
    <t xml:space="preserve">Válvula esfera monobloco em aço carbono, diâmetro de 1/2´, com passagem plena e rosca BSP</t>
  </si>
  <si>
    <t xml:space="preserve">O.04.000.068509</t>
  </si>
  <si>
    <t xml:space="preserve">Tê em aço SCH 80, diâmetro de 1/2", soldável</t>
  </si>
  <si>
    <t xml:space="preserve">O.04.000.068541</t>
  </si>
  <si>
    <t xml:space="preserve">Manômetro em aço carbono, com mostrador de 4´, escalas: 0-4 , 0-7 / 0-10 / 0-17 / 0-21 / 0-28 kg/cm²</t>
  </si>
  <si>
    <t xml:space="preserve">O.04.000.068542</t>
  </si>
  <si>
    <t xml:space="preserve">Filtro Y em aço carbono, classe 150 libras, diâmetro
nominal 4', conexões flangeadas 150, tela 1,2mm em aço inoxidável, referência 34C da Spirax Sarco ou equivalente</t>
  </si>
  <si>
    <t xml:space="preserve">O.04.000.092866</t>
  </si>
  <si>
    <t xml:space="preserve">Curva 90° em ferro fundido com flange, classe PN-10, DN= 50mm</t>
  </si>
  <si>
    <t xml:space="preserve">O.05.000.026519</t>
  </si>
  <si>
    <t xml:space="preserve">Ventosa em ferro dúctil simples rosqueada, classe PN-25, DN= 3/4´</t>
  </si>
  <si>
    <t xml:space="preserve">O.05.000.026520</t>
  </si>
  <si>
    <t xml:space="preserve">Ventosa em ferro dúctil , tríplice função, flangeada, classe PN-10, DN= 50mm</t>
  </si>
  <si>
    <t xml:space="preserve">O.05.000.036507</t>
  </si>
  <si>
    <t xml:space="preserve">Tampão em ferro dúctil de Ø 600mm, classe 125 (ruptura &gt;125 kN), conforme NBR 10160/2005</t>
  </si>
  <si>
    <t xml:space="preserve">O.05.000.036508</t>
  </si>
  <si>
    <t xml:space="preserve">Tampão em ferro dúctil, de Ø 600mm, classe 250 (ruptura &gt;250 kN), conforme NBR 10160/2005</t>
  </si>
  <si>
    <t xml:space="preserve">O.05.000.036521</t>
  </si>
  <si>
    <t xml:space="preserve">Tampão em ferro dúctil de Ø 600mm, classe 400 (ruptura &gt;400 kN), conforme NBR 10160/2005</t>
  </si>
  <si>
    <t xml:space="preserve">O.05.000.036522</t>
  </si>
  <si>
    <t xml:space="preserve">Tampão ferro dúctil, de 400 x 400 mm, classe 125 (ruptura &gt; 125 kN), conforme NBR 10160/2005</t>
  </si>
  <si>
    <t xml:space="preserve">O.05.000.036524</t>
  </si>
  <si>
    <t xml:space="preserve">Tampão ferro dúctil, de 500 x 500 mm, classe 125 (ruptura &gt; 125 kN), para tráfego leve, conforme NBR 10160/2005</t>
  </si>
  <si>
    <t xml:space="preserve">O.05.000.036527</t>
  </si>
  <si>
    <t xml:space="preserve">Tampão ferro dúctil, de 600 x 600 mm, classe 125 (ruptura &gt; 125 kN), para tráfego leve, conforme NBR 10160/2005</t>
  </si>
  <si>
    <t xml:space="preserve">O.05.000.043699</t>
  </si>
  <si>
    <t xml:space="preserve">Punho de manobra de alavanca retrátil sem bloqueio kirk, com articulador de acionamento e biela, referência D Light ou equivalente</t>
  </si>
  <si>
    <t xml:space="preserve">O.05.000.061004</t>
  </si>
  <si>
    <t xml:space="preserve">Tubo em ferro fundido de 150mm, para esgoto, ref. PB SME linha predial da Saint-gobain ou equivalente</t>
  </si>
  <si>
    <t xml:space="preserve">O.05.000.061015</t>
  </si>
  <si>
    <t xml:space="preserve">Tubo em ferro fundido com PxP, TCLA, DN= 100mm sem juntas e conexões, ref. Barbara ou equivalente</t>
  </si>
  <si>
    <t xml:space="preserve">O.05.000.061016</t>
  </si>
  <si>
    <t xml:space="preserve">Tubo em ferro fundido com PxP, TCLA, DN= 200mm, sem juntas e conexões, ref. Barbara ou equivalente</t>
  </si>
  <si>
    <t xml:space="preserve">O.05.000.061017</t>
  </si>
  <si>
    <t xml:space="preserve">Flange avulso em ferro fundido classe PN-10, DN= 100mm, ref. Barbara ou equivalente</t>
  </si>
  <si>
    <t xml:space="preserve">O.05.000.061018</t>
  </si>
  <si>
    <t xml:space="preserve">Flange avulso em ferro fundido classe PN-10, DN= 200mm, ref. Barbara ou equivalente</t>
  </si>
  <si>
    <t xml:space="preserve">O.05.000.061019</t>
  </si>
  <si>
    <t xml:space="preserve">Curva de 90° em ferro fundido com flanges, classe PN-10, DN= 100mm</t>
  </si>
  <si>
    <t xml:space="preserve">O.05.000.061020</t>
  </si>
  <si>
    <t xml:space="preserve">Tubo em ferro fundido de 150mm, classe k-7 JGS, ref. Barbara ou equivalente</t>
  </si>
  <si>
    <t xml:space="preserve">O.05.000.061021</t>
  </si>
  <si>
    <t xml:space="preserve">Tubo em ferro fundido de 200mm, classe k-7 JGS, ref. Barbara ou equivalente</t>
  </si>
  <si>
    <t xml:space="preserve">O.05.000.061022</t>
  </si>
  <si>
    <t xml:space="preserve">Tubo em ferro fundido de 250mm, classe k-7 JGS, ref. Barbara ou equivalente</t>
  </si>
  <si>
    <t xml:space="preserve">O.05.000.061023</t>
  </si>
  <si>
    <t xml:space="preserve">Tubo em ferro fundido de 350mm, classe k-7 JGS, ref. Barbara ou equivalente</t>
  </si>
  <si>
    <t xml:space="preserve">O.05.000.061026</t>
  </si>
  <si>
    <t xml:space="preserve">Tubo em ferro fundido com PxP, TCLA, DN= 80mm sem juntas e conexões, ref. Barbará ou equivalente</t>
  </si>
  <si>
    <t xml:space="preserve">O.05.000.061027</t>
  </si>
  <si>
    <t xml:space="preserve">Tubo em ferro fundido com PxP, TCLA, DN= 150mm sem juntas e conexões, ref. Barbará ou equivalente</t>
  </si>
  <si>
    <t xml:space="preserve">O.05.000.061028</t>
  </si>
  <si>
    <t xml:space="preserve">Tubo em ferro fundido com PxP, TCLA, DN= 250mm sem juntas e conexões, ref. Barbará ou equivalente</t>
  </si>
  <si>
    <t xml:space="preserve">O.05.000.061030</t>
  </si>
  <si>
    <t xml:space="preserve">Tubo em ferro fundido com PxP, TCLA, DN= 300mm sem juntas e conexões, ref. Barbará ou equivalente</t>
  </si>
  <si>
    <t xml:space="preserve">O.05.000.061033</t>
  </si>
  <si>
    <t xml:space="preserve">Flange avulso em ferro fundido classe PN-10, DN= 80mm, ref. Barbara ou equivalente</t>
  </si>
  <si>
    <t xml:space="preserve">O.05.000.061034</t>
  </si>
  <si>
    <t xml:space="preserve">Flange avulso em ferro fundido classe PN-10, DN= 150mm, ref. Barbará ou equivalente</t>
  </si>
  <si>
    <t xml:space="preserve">O.05.000.061035</t>
  </si>
  <si>
    <t xml:space="preserve">Flange avulso em ferro fundido classe PN-10, DN= 250mm, ref. Barbará ou equivalente</t>
  </si>
  <si>
    <t xml:space="preserve">O.05.000.061036</t>
  </si>
  <si>
    <t xml:space="preserve">Flange avulso em ferro fundido classe PN-10, DN= 300mm, ref. Barbará ou equivalente</t>
  </si>
  <si>
    <t xml:space="preserve">O.05.000.061041</t>
  </si>
  <si>
    <t xml:space="preserve">Tubo em ferro fundido de 200mm, classe k-9 JGS, ref. Barbará ou equivalente</t>
  </si>
  <si>
    <t xml:space="preserve">O.05.000.061048</t>
  </si>
  <si>
    <t xml:space="preserve">Curva de 90° em ferro fundido com flanges, classe PN-10, DN= 80mm</t>
  </si>
  <si>
    <t xml:space="preserve">O.05.000.061049</t>
  </si>
  <si>
    <t xml:space="preserve">Curva de 90° em ferro fundido com flanges, classe PN-10, DN= 150mm</t>
  </si>
  <si>
    <t xml:space="preserve">O.05.000.061073</t>
  </si>
  <si>
    <t xml:space="preserve">Te em ferro fundido com flanges, classe PN-10, DN= 80mm com derivação 80x80mm, ref. Barbará ou equivalente</t>
  </si>
  <si>
    <t xml:space="preserve">O.05.000.061074</t>
  </si>
  <si>
    <t xml:space="preserve">Te em ferro fundido com flanges, classe PN-10, DN= 100mm com derivação 100x80mm, ref. Barbará ou equivalente</t>
  </si>
  <si>
    <t xml:space="preserve">O.05.000.061076</t>
  </si>
  <si>
    <t xml:space="preserve">Te em ferro fundido com flanges, classe PN-10, DN= 150mm com derivação 150x150mm, ref. Barbará ou equivalente</t>
  </si>
  <si>
    <t xml:space="preserve">O.05.000.061101</t>
  </si>
  <si>
    <t xml:space="preserve">Tubo em ferro fundido de 150mm, classe k-9 JGS, ref. Barbará ou equivalente</t>
  </si>
  <si>
    <t xml:space="preserve">O.05.000.061102</t>
  </si>
  <si>
    <t xml:space="preserve">Tubo em ferro fundido de 300mm, classe k-9 JGS, ref. Barbará ou equivalente</t>
  </si>
  <si>
    <t xml:space="preserve">O.05.000.061107</t>
  </si>
  <si>
    <t xml:space="preserve">Tubo em ferro fundido de 300mm, classe k-7 JGS, ref. Barbará ou equivalente</t>
  </si>
  <si>
    <t xml:space="preserve">O.05.000.061108</t>
  </si>
  <si>
    <t xml:space="preserve">Tubo em ferro fundido de 100mm, classe K-9 JGS, ref. Barbará ou equivalente</t>
  </si>
  <si>
    <t xml:space="preserve">O.05.000.061109</t>
  </si>
  <si>
    <t xml:space="preserve">Tubo em ferro fundido de 80mm, classe k-9 JGS, ref. Barbará ou equivalente</t>
  </si>
  <si>
    <t xml:space="preserve">O.05.000.061110</t>
  </si>
  <si>
    <t xml:space="preserve">Tubo em ferro fundido de 250mm, classe k-9 JGS, ref. Barbará ou equivalente</t>
  </si>
  <si>
    <t xml:space="preserve">O.05.000.061111</t>
  </si>
  <si>
    <t xml:space="preserve">Tubo em ferro fundido de 350mm, classe k-9 JGS, ref. Barbará ou equivalente</t>
  </si>
  <si>
    <t xml:space="preserve">O.05.000.061117</t>
  </si>
  <si>
    <t xml:space="preserve">Tubo em ferro fundido de 100 mm, predial para esgoto e pluvial, ref. TPSMU 300237 da Saint Gobain ou equivalente</t>
  </si>
  <si>
    <t xml:space="preserve">O.05.000.061118</t>
  </si>
  <si>
    <t xml:space="preserve">Tubo em ferro fundido de 150 mm, predial para esgoto e pluvial, ref. TPSMU 300332 da Saint Gobain ou equivalente</t>
  </si>
  <si>
    <t xml:space="preserve">O.05.000.061119</t>
  </si>
  <si>
    <t xml:space="preserve">Junta rapid de união em aço inoxidável, com parafuso de aço zincado, para tubo em ferro fundido, DN= 100 mm, ref. JR SMUI 300497 da Saint Gobain ou equivalente</t>
  </si>
  <si>
    <t xml:space="preserve">O.05.000.061120</t>
  </si>
  <si>
    <t xml:space="preserve">Junta rapid de união em aço inoxidável, com parafuso de aço zincado, para tubo em ferro fundido, DN= 150 mm, ref. JR SMUI 300505 da Saint Gobain ou equivalente</t>
  </si>
  <si>
    <t xml:space="preserve">O.05.000.061121</t>
  </si>
  <si>
    <t xml:space="preserve">Conjunto de ancoragem para tubo em ferro fundido predial SMU, DN= 100 mm, ref. CASMU 300071 da Saint Gobain ou equivalente</t>
  </si>
  <si>
    <t xml:space="preserve">O.05.000.061122</t>
  </si>
  <si>
    <t xml:space="preserve">Tubo em ferro fundido de 50 mm, predial para esgoto e pluvial, ref. TPSMU 300128 da Saint Gobain ou equivalente</t>
  </si>
  <si>
    <t xml:space="preserve">O.05.000.061123</t>
  </si>
  <si>
    <t xml:space="preserve">Tubo em ferro fundido de 75 mm, predial para esgoto e pluvial, ref. TPSMU 300172 da Saint Gobain ou equivalente</t>
  </si>
  <si>
    <t xml:space="preserve">O.05.000.061124</t>
  </si>
  <si>
    <t xml:space="preserve">Tubo em ferro fundido de 200 mm, predial para esgoto e pluvial, ref. TPSMU 300374 da Saint Gobain ou equivalente</t>
  </si>
  <si>
    <t xml:space="preserve">O.05.000.061125</t>
  </si>
  <si>
    <t xml:space="preserve">Junta rapid de união em aço inoxidável, com parafuso de aço zincado, para tubo em ferro fundido, DN= 50 mm, ref. JR SMUI 300489 da Saint Gobain ou equivalente</t>
  </si>
  <si>
    <t xml:space="preserve">O.05.000.061126</t>
  </si>
  <si>
    <t xml:space="preserve">Junta rapid de união em aço inoxidável, com parafuso de aço zincado, para tubo em ferro fundido, DN= 75 mm, ref. JR SMUI 300493 da Saint Gobain ou equivalente</t>
  </si>
  <si>
    <t xml:space="preserve">O.05.000.061127</t>
  </si>
  <si>
    <t xml:space="preserve">Junta rapid de união em aço inoxidável, com parafuso de aço zincado, para tubo em ferro fundido, DN= 200 mm, ref. JR SMUI 300509 da Saint Gobain ou equivalente</t>
  </si>
  <si>
    <t xml:space="preserve">O.05.000.061128</t>
  </si>
  <si>
    <t xml:space="preserve">Conjunto de ancoragem para tubo em ferro fundido predial SMU, DN= 50 mm, ref. CASMU 300065 da Saint Gobain ou equivalente</t>
  </si>
  <si>
    <t xml:space="preserve">O.05.000.061129</t>
  </si>
  <si>
    <t xml:space="preserve">Conjunto de ancoragem para tubo em ferro fundido predial SMU, DN= 75 mm, ref. CASMU 300068 da Saint Gobain ou equivalente</t>
  </si>
  <si>
    <t xml:space="preserve">O.05.000.061130</t>
  </si>
  <si>
    <t xml:space="preserve">Conjunto de ancoragem para tubo em ferro fundido predial SMU, DN= 150 mm, ref. CASMU 300076 da Saint Gobain ou equivalente</t>
  </si>
  <si>
    <t xml:space="preserve">O.05.000.061131</t>
  </si>
  <si>
    <t xml:space="preserve">Conjunto de ancoragem para tubo em ferro fundido predial SMU, DN= 200 mm, ref. CASMU 300080 da Saint Gobain ou equivalente</t>
  </si>
  <si>
    <t xml:space="preserve">O.05.000.061133</t>
  </si>
  <si>
    <t xml:space="preserve">Joelho 45° em ferro fundido, linha predial tradicional, DN= 50 mm, ref. J45SBB 315912 Saint-Gobain ou equivalente</t>
  </si>
  <si>
    <t xml:space="preserve">O.05.000.061134</t>
  </si>
  <si>
    <t xml:space="preserve">Joelho 45° em ferro fundido, linha predial tradicional, DN= 75 mm  ref. J45SBB 315913 Saint-Gobain ou equivalente</t>
  </si>
  <si>
    <t xml:space="preserve">O.05.000.061135</t>
  </si>
  <si>
    <t xml:space="preserve">Joelho 45° em ferro fundido, linha predial tradicional, DN= 100 mm  ref. J45SBB 315914 Saint-Gobain ou equivalente</t>
  </si>
  <si>
    <t xml:space="preserve">O.05.000.061136</t>
  </si>
  <si>
    <t xml:space="preserve">Joelho 45° em ferro fundido, linha predial tradicional, DN= 150 mm, ref. J45SBB 315915 Saint-Gobain ou equivalente</t>
  </si>
  <si>
    <t xml:space="preserve">O.05.000.061137</t>
  </si>
  <si>
    <t xml:space="preserve">Joelho 87° 30' em ferro fundido, linha predial tradicional, DN= 50 mm, ref. J87SBB 315916 Saint-Gobain ou equivalente</t>
  </si>
  <si>
    <t xml:space="preserve">O.05.000.061138</t>
  </si>
  <si>
    <t xml:space="preserve">Joelho 87° 30' em ferro fundido, linha predial tradicional, DN= 75 mm, ref. J87SBB 315919 Saint-Gobain ou equivalente</t>
  </si>
  <si>
    <t xml:space="preserve">O.05.000.061139</t>
  </si>
  <si>
    <t xml:space="preserve">Joelho 87° 30' em ferro fundido, linha predial tradicional, DN= 100 mm, ref. J87SBB 315920 Saint-Gobain ou equivalente</t>
  </si>
  <si>
    <t xml:space="preserve">O.05.000.061140</t>
  </si>
  <si>
    <t xml:space="preserve">Joelho 87° 30' em ferro fundido, linha predial tradicional, DN= 150 mm, ref. J87SBB 315921 Saint-Gobain ou equivalente</t>
  </si>
  <si>
    <t xml:space="preserve">O.05.000.061141</t>
  </si>
  <si>
    <t xml:space="preserve">Luva bolsa/bolsa em ferro fundido, linha predial tradicional, DN= 50 mm, ref. LBBSBB 315937 Saint-Gobain ou equivalente</t>
  </si>
  <si>
    <t xml:space="preserve">O.05.000.061142</t>
  </si>
  <si>
    <t xml:space="preserve">Luva bolsa/bolsa em ferro fundido, linha predial tradicional, DN= 75 mm, ref. LBBSBB 315938 Saint-Gobain ou equivalente</t>
  </si>
  <si>
    <t xml:space="preserve">O.05.000.061143</t>
  </si>
  <si>
    <t xml:space="preserve">Luva bolsa/bolsa em ferro fundido, linha predial tradicional, DN= 100 mm, ref. LBBSBB 315939 Saint-Gobain ou equivalente</t>
  </si>
  <si>
    <t xml:space="preserve">O.05.000.061144</t>
  </si>
  <si>
    <t xml:space="preserve">Luva bolsa/bolsa em ferro fundido, linha predial tradicional, DN= 150 mm, ref. LBBSBB 315940 Saint-Gobain ou equivalente</t>
  </si>
  <si>
    <t xml:space="preserve">O.05.000.061145</t>
  </si>
  <si>
    <t xml:space="preserve">Placa cega em ferro fundido, linha predial tradicional, DN= 75 mm, ref. PCSBB 315942 Saint-Gobain ou equivalente</t>
  </si>
  <si>
    <t xml:space="preserve">O.05.000.061146</t>
  </si>
  <si>
    <t xml:space="preserve">Placa cega em ferro fundido, linha predial tradicional, DN= 100 mm, ref. PCSBB 315943 Saint-Gobain ou equivalente</t>
  </si>
  <si>
    <t xml:space="preserve">O.05.000.061147</t>
  </si>
  <si>
    <t xml:space="preserve">Junção 45° em ferro fundido, linha predial tradicional, DN= 50x50 mm  ref. YSBB 315923 Saint-Gobain ou equivalente</t>
  </si>
  <si>
    <t xml:space="preserve">O.05.000.061148</t>
  </si>
  <si>
    <t xml:space="preserve">Junção 45° em ferro fundido, linha predial tradicional, DN= 75x50 mm  ref. YSBB 315924 Saint-Gobain ou equivalente</t>
  </si>
  <si>
    <t xml:space="preserve">O.05.000.061149</t>
  </si>
  <si>
    <t xml:space="preserve">Junção 45° em ferro fundido, linha predial tradicional, DN= 75x75 mm  ref. YSBB 315925 Saint-Gobain ou equivalente</t>
  </si>
  <si>
    <t xml:space="preserve">O.05.000.061150</t>
  </si>
  <si>
    <t xml:space="preserve">Junção 45° em ferro fundido, linha predial tradicional, DN= 100x50 mm  ref. YSBB 315926 Saint-Gobain ou equivalente</t>
  </si>
  <si>
    <t xml:space="preserve">O.05.000.061151</t>
  </si>
  <si>
    <t xml:space="preserve">Junção 45° em ferro fundido, linha predial tradicional, DN= 100x75 mm  ref. YSBB 315927 Saint-Gobain ou equivalente</t>
  </si>
  <si>
    <t xml:space="preserve">O.05.000.061152</t>
  </si>
  <si>
    <t xml:space="preserve">Junção 45° em ferro fundido, linha predial tradicional, DN= 100x100 mm  ref. YSBB 315928 Saint-Gobain ou equivalente</t>
  </si>
  <si>
    <t xml:space="preserve">O.05.000.061153</t>
  </si>
  <si>
    <t xml:space="preserve">Junção 45° em ferro fundido, linha predial tradicional, DN= 150x100 mm  ref. YSBB 315930 Saint-Gobain ou equivalente</t>
  </si>
  <si>
    <t xml:space="preserve">O.05.000.061154</t>
  </si>
  <si>
    <t xml:space="preserve">Junção dupla 45° em ferro fundido, linha predial tradicional, DN= 100 mm  ref. YDSBB 315932 Saint-Gobain ou equivalente</t>
  </si>
  <si>
    <t xml:space="preserve">O.05.000.061155</t>
  </si>
  <si>
    <t xml:space="preserve">Te sanitário 87° 30' em ferro fundido, linha predial tradicional, DN= 50x50 mm, ref. TS87SBB 315953 Saint-Gobain ou equivalente</t>
  </si>
  <si>
    <t xml:space="preserve">O.05.000.061156</t>
  </si>
  <si>
    <t xml:space="preserve">Te sanitário 87° 30' em ferro fundido, linha predial tradicional, DN= 75x50 mm, ref. TS87SBB 315954 Saint-Gobain ou equivalente</t>
  </si>
  <si>
    <t xml:space="preserve">O.05.000.061157</t>
  </si>
  <si>
    <t xml:space="preserve">Te sanitário 87° 30' em ferro fundido, linha predial tradicional, DN= 75x75 mm, ref. TS87SBB 315955 Saint-Gobain ou equivalente</t>
  </si>
  <si>
    <t xml:space="preserve">O.05.000.061158</t>
  </si>
  <si>
    <t xml:space="preserve">Te sanitário 87° 30' em ferro fundido, linha predial tradicional, DN= 100x50 mm, ref. TS87SBB 315956 Saint-Gobain ou equivalente</t>
  </si>
  <si>
    <t xml:space="preserve">O.05.000.061159</t>
  </si>
  <si>
    <t xml:space="preserve">Te sanitário 87° 30' em ferro fundido, linha predial tradicional, DN= 100x75 mm, ref. TS87SBB 315957 Saint-Gobain ou equivalente</t>
  </si>
  <si>
    <t xml:space="preserve">O.05.000.061160</t>
  </si>
  <si>
    <t xml:space="preserve">Te sanitário 87° 30' em ferro fundido, linha predial tradicional, DN= 100x100 mm, ref. TS87SBB 315958 Saint-Gobain ou equivalente</t>
  </si>
  <si>
    <t xml:space="preserve">O.05.000.061161</t>
  </si>
  <si>
    <t xml:space="preserve">Bucha de redução em ferro fundido, linha predial tradicional, DN= 75x50 mm, ref. BRSBB 315906 Saint-Gobain ou equivalente</t>
  </si>
  <si>
    <t xml:space="preserve">O.05.000.061162</t>
  </si>
  <si>
    <t xml:space="preserve">Bucha de redução em ferro fundido, linha predial tradicional, DN= 100x75 mm, ref. BRSBB 315907 Saint-Gobain ou equivalente</t>
  </si>
  <si>
    <t xml:space="preserve">O.05.000.061163</t>
  </si>
  <si>
    <t xml:space="preserve">Bucha de redução em ferro fundido, linha predial tradicional, DN= 150x100 mm, ref. BRSBB 315908 Saint-Gobain ou equivalente</t>
  </si>
  <si>
    <t xml:space="preserve">O.05.000.061164</t>
  </si>
  <si>
    <t xml:space="preserve">Joelho 87° em ferro fundido, linha predial SMU, DN= 100 mm, ref. J88SMU 300246 Saint-Gobain ou equivalente</t>
  </si>
  <si>
    <t xml:space="preserve">O.05.000.061165</t>
  </si>
  <si>
    <t xml:space="preserve">Joelho 87° em ferro fundido, linha predial SMU, DN= 150 mm, ref. J88SMU 300338 Saint-Gobain ou equivalente</t>
  </si>
  <si>
    <t xml:space="preserve">O.05.000.061166</t>
  </si>
  <si>
    <t xml:space="preserve">Junção 45° em ferro fundido, linha predial SMU, DN= 50x50 mm  ref. YSMU 300169 Saint-Gobain, ou equivalente</t>
  </si>
  <si>
    <t xml:space="preserve">O.05.000.061167</t>
  </si>
  <si>
    <t xml:space="preserve">Junção 45° em ferro fundido, linha predial SMU, DN= 75x50 mm  ref. YSMU 300195 Saint-Gobain, ou equivalente</t>
  </si>
  <si>
    <t xml:space="preserve">O.05.000.061168</t>
  </si>
  <si>
    <t xml:space="preserve">Junção 45° em ferro fundido, linha predial SMU, DN= 100x75 mm  ref. YSMU 300268 Saint-Gobain, ou equivalente</t>
  </si>
  <si>
    <t xml:space="preserve">O.05.000.061169</t>
  </si>
  <si>
    <t xml:space="preserve">Junção 45º em ferro fundido, predial SMU, DN = 100 x 100 mm, ref. YSMU 300298 da Saint Gobain ou equivalente</t>
  </si>
  <si>
    <t xml:space="preserve">O.05.000.061170</t>
  </si>
  <si>
    <t xml:space="preserve">Junção 45º em ferro fundido, predial SMU, DN = 150 x 150 mm, ref. YSMU 300370 da Saint Gobain ou equivalente</t>
  </si>
  <si>
    <t xml:space="preserve">O.05.000.061172</t>
  </si>
  <si>
    <t xml:space="preserve">Joelho 45° em ferro fundido, linha predial SMU, DN= 125 mm ref. J45SMU 300312 da Saint Gobain ou equivalente</t>
  </si>
  <si>
    <t xml:space="preserve">O.05.000.061173</t>
  </si>
  <si>
    <t xml:space="preserve">Joelho 45º em ferro fundido, predial SMU, DN=150mm, ref. J45SMU 300340 da Saint Gobain ou equivalente</t>
  </si>
  <si>
    <t xml:space="preserve">O.05.000.061174</t>
  </si>
  <si>
    <t xml:space="preserve">Tê de visita em ferro fundido linha predial SMU, DN= 125 mm, ref. TVSMU 300322 da Saint Gobain ou equivalente</t>
  </si>
  <si>
    <t xml:space="preserve">O.05.000.061175</t>
  </si>
  <si>
    <t xml:space="preserve">Conjunto de ancoragem para tubo em ferro fundido predial SMU, DN= 125 mm, ref. CASMU 300073 da Saint Gobain ou equivalente</t>
  </si>
  <si>
    <t xml:space="preserve">O.05.000.061176</t>
  </si>
  <si>
    <t xml:space="preserve">Junta rapid de união em aço inoxidável,p/ tubo de ferro fundido predial SMU DN=125mm,inclusive anel de vedação nitrílico ou EPDM,ref. JRSMUI da Saint Gobain ou</t>
  </si>
  <si>
    <t xml:space="preserve">O.05.000.061178</t>
  </si>
  <si>
    <t xml:space="preserve">Abraçadeira dentada para travamento em aço inoxidável para tubo de ferro fundido predial ADSMU 300005 - DN = 150 mm</t>
  </si>
  <si>
    <t xml:space="preserve">O.05.000.061179</t>
  </si>
  <si>
    <t xml:space="preserve">Redução excêntrica em ferro fundido, predial SMU, DN = 125 x 100 mm, ref. RESMU 300286 da Saint Gobain ou equivalente</t>
  </si>
  <si>
    <t xml:space="preserve">O.05.000.061180</t>
  </si>
  <si>
    <t xml:space="preserve">Redução excêntrica em ferro fundido, predial SMU, DN = 150 x 75 mm, ref. RESMU 300219 da Saint Gobain ou equivalente</t>
  </si>
  <si>
    <t xml:space="preserve">O.05.000.061181</t>
  </si>
  <si>
    <t xml:space="preserve">Redução excêntrica em ferro fundido, predial SMU, DN = 150 x 125 mm, ref. RESMU 300324 da Saint Gobain ou equivalente</t>
  </si>
  <si>
    <t xml:space="preserve">O.05.000.061182</t>
  </si>
  <si>
    <t xml:space="preserve">Redução excêntrica em ferro fundido, predial SMU, DN = 200 x 125 mm, ref. RESMU 300326 da Saint Gobain ou equivalente</t>
  </si>
  <si>
    <t xml:space="preserve">O.05.000.061183</t>
  </si>
  <si>
    <t xml:space="preserve">Tubo em ferro fundido com ponta e ponta, predial SMU - esgoto e pluvial - DN= 125 mm, ref. TPSMU 300306 da Saint Gobain ou equivalente</t>
  </si>
  <si>
    <t xml:space="preserve">O.05.000.061184</t>
  </si>
  <si>
    <t xml:space="preserve">Redução excêntrica em ferro fundido, predial SMU, DN = 200 x 150 mm, ref. RESMU 300362 da Saint Gobain ou equivalente</t>
  </si>
  <si>
    <t xml:space="preserve">O.05.000.061185</t>
  </si>
  <si>
    <t xml:space="preserve">Flange avulso em ferro fundido classe PN-10, DN= 50mm, ref. Barbara ou equivalente</t>
  </si>
  <si>
    <t xml:space="preserve">O.05.000.061186</t>
  </si>
  <si>
    <t xml:space="preserve">Joelho 88° em ferro fundido, linha predial SMU, DN= 200 mm, ref. J88SMU 300380 Saint-Gobain ou equivalente</t>
  </si>
  <si>
    <t xml:space="preserve">O.05.000.061187</t>
  </si>
  <si>
    <t xml:space="preserve">Junção 45° em ferro fundido, linha predial YSMU, DN= 125x100 mm  ref. YSMU 300319 Saint-Gobain, ou equivalente</t>
  </si>
  <si>
    <t xml:space="preserve">O.05.000.061188</t>
  </si>
  <si>
    <t xml:space="preserve">Joelho 45° em ferro fundido, linha predial SMU, DN= 200 mm  ref. J45SMU 300382 da Saint Gobain ou equivalente</t>
  </si>
  <si>
    <t xml:space="preserve">O.05.000.061189</t>
  </si>
  <si>
    <t xml:space="preserve">Junção 45° em ferro fundido, linha predial YSMU, DN= 150x100 mm  ref. YSMU 300350 Saint-Gobain, ou equivalente</t>
  </si>
  <si>
    <t xml:space="preserve">O.05.000.061190</t>
  </si>
  <si>
    <t xml:space="preserve">Tampão simples em ferro fundido, predial SMU, DN=150mm, ref. TPS SMU 300336 da Saint Gobain ou equivalente</t>
  </si>
  <si>
    <t xml:space="preserve">O.05.000.061195</t>
  </si>
  <si>
    <t xml:space="preserve">Redução excêntrica em ferro fundido, predial (RE SMU) DN= 125 x 75 mm, ref. J88SMU 300216 Saint-Gobain ou equivalente</t>
  </si>
  <si>
    <t xml:space="preserve">O.05.000.061196</t>
  </si>
  <si>
    <t xml:space="preserve">Junção 45° em ferro fundido, linha predial YSMU, DN= 200x100 mm  ref. YSMU 300388 Saint-Gobain, ou equivalente</t>
  </si>
  <si>
    <t xml:space="preserve">O.05.000.061197</t>
  </si>
  <si>
    <t xml:space="preserve">Junção 45° em ferro fundido, linha predial YSMU, DN= 200x200 mm  ref. YSMU 300409 Saint-Gobain, ou equivalente</t>
  </si>
  <si>
    <t xml:space="preserve">O.05.000.061198</t>
  </si>
  <si>
    <t xml:space="preserve">Tê de visita em ferro fundido linha predial SMU, DN= 150 mm, ref. TVSMU 300358 da Saint Gobain ou equivalente</t>
  </si>
  <si>
    <t xml:space="preserve">O.05.000.061199</t>
  </si>
  <si>
    <t xml:space="preserve">Tê de visita em ferro fundido linha predial SMU, DN= 200 mm, ref. TVSMU 300398 da Saint Gobain ou equivalente</t>
  </si>
  <si>
    <t xml:space="preserve">O.05.000.061401</t>
  </si>
  <si>
    <t xml:space="preserve">Redução em ferro fundido concêntrica com flange, classe PN-10, DN= 100 x 80 mm, ref. Barbara ou equivalente</t>
  </si>
  <si>
    <t xml:space="preserve">O.05.000.061402</t>
  </si>
  <si>
    <t xml:space="preserve">Redução em ferro fundido concêntrica com flange, classe PN-10, DN= 150 x 80 mm, ref. Barbará ou equivalente</t>
  </si>
  <si>
    <t xml:space="preserve">O.05.000.061403</t>
  </si>
  <si>
    <t xml:space="preserve">Redução em ferro fundido concêntrica com flange, classe PN-10, DN= 200 x 150 mm, ref. Barbará ou equivalente</t>
  </si>
  <si>
    <t xml:space="preserve">O.05.000.061404</t>
  </si>
  <si>
    <t xml:space="preserve">Redução em ferro fundido concêntrica com flange, classe PN-10, DN= 250 x 200 mm, ref. Barbará ou equivalente</t>
  </si>
  <si>
    <t xml:space="preserve">O.05.000.062010</t>
  </si>
  <si>
    <t xml:space="preserve">Redução em ferro fundido excêntrica com flange, classe PN-10, DN= 100 x 80 mm, ref. Barbara ou equivalente</t>
  </si>
  <si>
    <t xml:space="preserve">O.05.000.062011</t>
  </si>
  <si>
    <t xml:space="preserve">Redução em ferro fundido excêntrica com flange, classe PN-10, DN= 150 x 80 mm, ref. Barbará ou equivalente</t>
  </si>
  <si>
    <t xml:space="preserve">O.05.000.062012</t>
  </si>
  <si>
    <t xml:space="preserve">Redução em ferro fundido excêntrica com flange, classe PN-10, DN= 200 x 150 mm, ref. Barbará ou equivalente</t>
  </si>
  <si>
    <t xml:space="preserve">O.05.000.062013</t>
  </si>
  <si>
    <t xml:space="preserve">Redução em ferro fundido excêntrica com flange, classe PN-10, DN= 250 x 200 mm, ref. Barbará ou equivalente</t>
  </si>
  <si>
    <t xml:space="preserve">O.05.000.062027</t>
  </si>
  <si>
    <t xml:space="preserve">Redução concêntrica em ferro fundido com flange, classe PN-10, DN= 80x50mm</t>
  </si>
  <si>
    <t xml:space="preserve">O.05.000.062400</t>
  </si>
  <si>
    <t xml:space="preserve">Joelho 45° em ferro fundido, SMU (J45SMU) DN= 50 mm</t>
  </si>
  <si>
    <t xml:space="preserve">O.05.000.062401</t>
  </si>
  <si>
    <t xml:space="preserve">Joelho 45° em ferro fundido, SMU (J45SMU) DN= 75 mm</t>
  </si>
  <si>
    <t xml:space="preserve">O.05.000.062402</t>
  </si>
  <si>
    <t xml:space="preserve">Joelho 45° em ferro fundido, SMU (J45SMU) DN= 100 mm</t>
  </si>
  <si>
    <t xml:space="preserve">O.05.000.062403</t>
  </si>
  <si>
    <t xml:space="preserve">Redução excêntrica em ferro fundido, predial (RE SMU) DN= 75 x 50 mm</t>
  </si>
  <si>
    <t xml:space="preserve">O.05.000.062404</t>
  </si>
  <si>
    <t xml:space="preserve">Redução excêntrica em ferro fundido, predial (RE SMU) DN= 100 x 75 mm</t>
  </si>
  <si>
    <t xml:space="preserve">O.05.000.062405</t>
  </si>
  <si>
    <t xml:space="preserve">Joelho 88° em ferro fundido SMU (J88 SMU) DN= 50 mm</t>
  </si>
  <si>
    <t xml:space="preserve">O.05.000.062406</t>
  </si>
  <si>
    <t xml:space="preserve">Junção 45° em ferro fundido SMU (Y SMU) DN= 75 x 75 mm</t>
  </si>
  <si>
    <t xml:space="preserve">O.05.000.062407</t>
  </si>
  <si>
    <t xml:space="preserve">Te de visita em ferro fundido SMU (TV SMU) DN= 75 mm</t>
  </si>
  <si>
    <t xml:space="preserve">O.05.000.062408</t>
  </si>
  <si>
    <t xml:space="preserve">Abracadeira dentada para travamento em ferro fundido, predial SMU DN= 50 mm</t>
  </si>
  <si>
    <t xml:space="preserve">O.05.000.062409</t>
  </si>
  <si>
    <t xml:space="preserve">Redução excêntrica em ferro fundido, linha predial SMU, DN= 150 x 100 mm, ref. RESMU 300288 da Saint-Gobain, ou equivalente</t>
  </si>
  <si>
    <t xml:space="preserve">O.05.000.062410</t>
  </si>
  <si>
    <t xml:space="preserve">Joelho 88° em ferro fundido SMU (J88 SMU) - DN= 75 mm</t>
  </si>
  <si>
    <t xml:space="preserve">O.05.000.062411</t>
  </si>
  <si>
    <t xml:space="preserve">Tê de visita em ferro fundido linha predial SMU, DN= 100 mm, ref. TVSMU 300276 da Saint-Gobain, ou equivalente</t>
  </si>
  <si>
    <t xml:space="preserve">O.05.000.062412</t>
  </si>
  <si>
    <t xml:space="preserve">Abraçadeira dentada para travamento, linha predial SMU, DN= 75 mm, ref. AD SMU da Saint-Gobain, ou equivalente</t>
  </si>
  <si>
    <t xml:space="preserve">O.05.000.062413</t>
  </si>
  <si>
    <t xml:space="preserve">Abraçadeira dentada para travamento, linha predial SMU, DN= 100 mm, ref. AD SMU da Saint-Gobain, ou equivalente</t>
  </si>
  <si>
    <t xml:space="preserve">O.05.000.062414</t>
  </si>
  <si>
    <t xml:space="preserve">Tubo em ferro fundido com ponta e ponta, predial SMU - esgoto e pluvial - DN= 250 mm, ref. TPSMU 300411 da Saint Gobain ou equivalente</t>
  </si>
  <si>
    <t xml:space="preserve">O.05.000.062415</t>
  </si>
  <si>
    <t xml:space="preserve">Redução excêntrica em ferro fundido, predial (RE SMU) DN= 250 x 200 mm, ref. J88SMU 300402 Saint-Gobain ou equivalente</t>
  </si>
  <si>
    <t xml:space="preserve">O.05.000.062416</t>
  </si>
  <si>
    <t xml:space="preserve">Junta CV em aço inoxidável linha predial JCV SMU, ref. ZA91J25V - 250mm</t>
  </si>
  <si>
    <t xml:space="preserve">O.05.000.063501</t>
  </si>
  <si>
    <t xml:space="preserve">Válvula de gaveta em ferro fundido, haste ascendente com flange, classe 125 lb, DN= 2´</t>
  </si>
  <si>
    <t xml:space="preserve">O.05.000.063502</t>
  </si>
  <si>
    <t xml:space="preserve">Válvula de retenção em ferro fundido, nodular ASTM A-536 Gr. 65-45-12, tipo portinhola dupla e vedação em Buna-N, DN= 6´</t>
  </si>
  <si>
    <t xml:space="preserve">O.05.000.063503</t>
  </si>
  <si>
    <t xml:space="preserve">Válvula de retenção tipo portinhola simples em ferro fundido, flangeada, DN= 6´</t>
  </si>
  <si>
    <t xml:space="preserve">O.05.000.063504</t>
  </si>
  <si>
    <t xml:space="preserve">Válvula de retenção de pé com crivo em ferro fundido, flangeada, DN= 8´</t>
  </si>
  <si>
    <t xml:space="preserve">O.05.000.063505</t>
  </si>
  <si>
    <t xml:space="preserve">Hidrômetro tipo Woltmann em ferro fundido de 100mm (4´), flangeado inclusive acessórios de fixação</t>
  </si>
  <si>
    <t xml:space="preserve">O.05.000.063516</t>
  </si>
  <si>
    <t xml:space="preserve">Hidrômetro tipo Woltmann em ferro fundido de 50mm (2´), flangeado inclusive acessórios de fixação</t>
  </si>
  <si>
    <t xml:space="preserve">O.05.000.063517</t>
  </si>
  <si>
    <t xml:space="preserve">Filtro tipo cesto, corpo em ferro fundido para hidrômetro de 50mm (2´), flangeado</t>
  </si>
  <si>
    <t xml:space="preserve">O.05.000.063518</t>
  </si>
  <si>
    <t xml:space="preserve">Hidrômetro tipo Woltmann em ferro fundido de 80mm (3´), flangeado inclusive acessórios de fixação</t>
  </si>
  <si>
    <t xml:space="preserve">O.05.000.063519</t>
  </si>
  <si>
    <t xml:space="preserve">Filtro tipo cesto, corpo em ferro fundido para hidrômetro de 80mm (3´), flangeado</t>
  </si>
  <si>
    <t xml:space="preserve">O.05.000.063520</t>
  </si>
  <si>
    <t xml:space="preserve">Hidrômetro tipo Woltmann em ferro fundido de 150mm (6´), flangeado inclusive acessórios de fixação</t>
  </si>
  <si>
    <t xml:space="preserve">O.05.000.064007</t>
  </si>
  <si>
    <t xml:space="preserve">Válvula de gaveta em ferro fundido com bolsa, DN= 150mm, acionamento com volante</t>
  </si>
  <si>
    <t xml:space="preserve">O.05.000.064008</t>
  </si>
  <si>
    <t xml:space="preserve">Válvula de gaveta em ferro fundido com bolsa, DN= 200mm, acionamento com volante</t>
  </si>
  <si>
    <t xml:space="preserve">O.05.000.064009</t>
  </si>
  <si>
    <t xml:space="preserve">Válvula de retenção em ferro fundido, tipo portinhola simples e vedação em Buna-N, DN= 4´</t>
  </si>
  <si>
    <t xml:space="preserve">O.05.000.064012</t>
  </si>
  <si>
    <t xml:space="preserve">Válvula de retenção em ferro fundido, nodular ASTM A-536 Gr. 65-45-12, tipo portinhola dupla e vedação em Buna-N, DN= 4´</t>
  </si>
  <si>
    <t xml:space="preserve">O.05.000.064026</t>
  </si>
  <si>
    <t xml:space="preserve">Válvula de retenção em pé com crivo, flangeada, em ferro fundido, DN= 6´</t>
  </si>
  <si>
    <t xml:space="preserve">O.05.000.064049</t>
  </si>
  <si>
    <t xml:space="preserve">Válvula de gaveta em ferro dúctil com flange, classe PN-10, DN= 200 mm, com corpo curto e volante, ref. Barbará ou equivalente</t>
  </si>
  <si>
    <t xml:space="preserve">O.05.000.064052</t>
  </si>
  <si>
    <t xml:space="preserve">Válvula de segurança em ferro fundido rosqueada, com pressão de ajuste de 6,1 até 10 kg/cm², DN= 3/4´ ref. SV 17 da Spirax Sarco</t>
  </si>
  <si>
    <t xml:space="preserve">O.05.000.064053</t>
  </si>
  <si>
    <t xml:space="preserve">Válvula de segurança em ferro fundido rosqueada, com pressão de ajuste de 0,40 até 0,75 kg/cm², DN= 2´ ref. SV 17 da Spirax Sarco</t>
  </si>
  <si>
    <t xml:space="preserve">O.05.000.064126</t>
  </si>
  <si>
    <t xml:space="preserve">Válvula automática em ferro dúctil, controle de nível máxima, DN= 50 mm, classe PN 10, ref. VHM, AVK do Brasil ou equivalente</t>
  </si>
  <si>
    <t xml:space="preserve">O.05.000.064127</t>
  </si>
  <si>
    <t xml:space="preserve">Válvula automática em ferro dúctil, controle de nível máxima com solenoide, DN= 50mm, classe PN 10, ref. VHM, AVK do Brasil ou equivalente</t>
  </si>
  <si>
    <t xml:space="preserve">O.05.000.064128</t>
  </si>
  <si>
    <t xml:space="preserve">Válvula automática em ferro dúctil, controle de nível máxima com solenoide, DN= 100mm, classe PN 10, ref. VHM, AVK do Brasil ou equivalente</t>
  </si>
  <si>
    <t xml:space="preserve">O.05.000.064129</t>
  </si>
  <si>
    <t xml:space="preserve">Válvula de gaveta em ferro fundido com bolsa, DN= 100mm</t>
  </si>
  <si>
    <t xml:space="preserve">O.05.000.064132</t>
  </si>
  <si>
    <t xml:space="preserve">Válvula de gaveta em ferro dúctil com flange, classe PN-10, DN= 300 mm, com corpo curto e volante, ref. Barbará ou equivalente</t>
  </si>
  <si>
    <t xml:space="preserve">O.05.000.064133</t>
  </si>
  <si>
    <t xml:space="preserve">Válvula de gaveta em ferro dúctil com flange, classe PN-10, DN= 100 mm, com corpo curto e volante, ref. Barbará ou equivalente</t>
  </si>
  <si>
    <t xml:space="preserve">O.05.000.064134</t>
  </si>
  <si>
    <t xml:space="preserve">Válvula de gaveta em ferro dúctil com flange, classe PN-10, DN= 150 mm, com corpo curto e volante, ref. Barbará ou equivalente</t>
  </si>
  <si>
    <t xml:space="preserve">O.05.000.064175</t>
  </si>
  <si>
    <t xml:space="preserve">Visor de fluxo com janela simples, corpo em ferro fundido ou aço carbono, DN = 1´</t>
  </si>
  <si>
    <t xml:space="preserve">O.05.000.064198</t>
  </si>
  <si>
    <t xml:space="preserve">Válvula esfera em aço carbono fundido, passagem plena, extremidades rosqueáveis, classe 300lbs para vapor saturado VMR Spirax Sarc - DN 2´, ou equivalente</t>
  </si>
  <si>
    <t xml:space="preserve">O.05.000.064204</t>
  </si>
  <si>
    <t xml:space="preserve">Válvula de governo (retenção e alarme) completa, corpo em ferro fundido, extremidades flangeadas, classe 125 lbs, DN=4´</t>
  </si>
  <si>
    <t xml:space="preserve">O.05.000.064205</t>
  </si>
  <si>
    <t xml:space="preserve">Válvula de gaveta, corpo em ferro fundido, extremidades flangeadas, haste ascendente, classe 125lbs, DN=4´</t>
  </si>
  <si>
    <t xml:space="preserve">O.05.000.064206</t>
  </si>
  <si>
    <t xml:space="preserve">Válvula de gaveta, corpo em ferro fundido, extremidades flangeadas, haste ascendente, classe 125lbs, DN=6´</t>
  </si>
  <si>
    <t xml:space="preserve">O.05.000.064207</t>
  </si>
  <si>
    <t xml:space="preserve">Válvula de retenção vertical, corpo em ferro fundido, extremidades flangeadas, classe 125lbs, DN=4´</t>
  </si>
  <si>
    <t xml:space="preserve">O.05.000.064213</t>
  </si>
  <si>
    <t xml:space="preserve">Válvula dupla em latão cromado, para bancada de laboratório, uso em GLP, bico para mangueira, de 1/4´ a 1/2´, ref. PV120 Pecinox, JV109 Juval, ou equivalente</t>
  </si>
  <si>
    <t xml:space="preserve">O.05.000.064214</t>
  </si>
  <si>
    <t xml:space="preserve">Válvula latão cromado, para cuba de laboratório, bico arejado/escalonado e nuca alta giratória, para mangueira, ref. PV-140 Pecinox, JV203 Juval, ou equivalente</t>
  </si>
  <si>
    <t xml:space="preserve">O.05.000.066226</t>
  </si>
  <si>
    <t xml:space="preserve">Conjunto motor-bomba (centrífuga) 50cv, monoestágio, Hman= 61 a 81 mca, Q= 170 a 80 m³/h, ref. modelo Norm Bloc TH-65-200 Thebe, ou equivalente</t>
  </si>
  <si>
    <t xml:space="preserve">O.05.000.067502</t>
  </si>
  <si>
    <t xml:space="preserve">Ralo seco em ferro fundido de 100 x 165 x 50 mm</t>
  </si>
  <si>
    <t xml:space="preserve">O.05.000.067517</t>
  </si>
  <si>
    <t xml:space="preserve">Grelha com malha quadriculada e requadro, em ferro fundido nodular de 50 x 100 x 4,5 cm</t>
  </si>
  <si>
    <t xml:space="preserve">O.05.000.067521</t>
  </si>
  <si>
    <t xml:space="preserve">Ralo sifonado em ferro fundido de 150 x 240 x 75 mm</t>
  </si>
  <si>
    <t xml:space="preserve">O.05.000.067535</t>
  </si>
  <si>
    <t xml:space="preserve">Plug em ferro fundido para ralo de 2´</t>
  </si>
  <si>
    <t xml:space="preserve">O.05.000.067543</t>
  </si>
  <si>
    <t xml:space="preserve">Grelha em ferro fundido com requadro de 30 x 100 cm - 20 kg/m</t>
  </si>
  <si>
    <t xml:space="preserve">O.05.000.067548</t>
  </si>
  <si>
    <t xml:space="preserve">Grelha metálica de 150 x 150 mm, para caixa sifonada ou ralo, ref. Metal Vila ou equivalente</t>
  </si>
  <si>
    <t xml:space="preserve">O.05.000.067549</t>
  </si>
  <si>
    <t xml:space="preserve">Grelha metálica de 100 x 100 mm, para caixa sifonada ou ralo, ref. Metal Vila ou equivalente</t>
  </si>
  <si>
    <t xml:space="preserve">O.05.000.067566</t>
  </si>
  <si>
    <t xml:space="preserve">Grelha em ferro fundido, caixa coletora 0,70x0,30 27,0kg</t>
  </si>
  <si>
    <t xml:space="preserve">O.05.000.068510</t>
  </si>
  <si>
    <t xml:space="preserve">Pig tail ou chicote flexível revestimento em borracha sintética resistente, DN= 7/16´ x 1,00 m</t>
  </si>
  <si>
    <t xml:space="preserve">O.05.000.068533</t>
  </si>
  <si>
    <t xml:space="preserve">Filtro ´Y´ ferro fundido, rosca, 125lbs vapor, 2´ ref. Spirax Sarco Manual de produtos/1996, fig. 13</t>
  </si>
  <si>
    <t xml:space="preserve">O.05.000.069512</t>
  </si>
  <si>
    <t xml:space="preserve">Registro automático de entrada (RAU) em ferro dúctil com flange tipo ABNT ou ISO, classe PN-10, DN= 3´, haste em aço inoxidável AISI410</t>
  </si>
  <si>
    <t xml:space="preserve">O.05.000.090133</t>
  </si>
  <si>
    <t xml:space="preserve">Tampão ferro fundido com tampa articulada, de 400 x 600 mm, classe 15 (ruptura &gt; 1500 kg), ref. TA-40AR (Afer) / TF-40 (Fuminas), ou equivalente</t>
  </si>
  <si>
    <t xml:space="preserve">O.05.000.090143</t>
  </si>
  <si>
    <t xml:space="preserve">Grelha articulada ferro fundido GR-135 carga 15t</t>
  </si>
  <si>
    <t xml:space="preserve">O.05.000.090427</t>
  </si>
  <si>
    <t xml:space="preserve">Grelha hemisférica em ferro fundido de 4´</t>
  </si>
  <si>
    <t xml:space="preserve">O.05.000.090496</t>
  </si>
  <si>
    <t xml:space="preserve">Grelha hemisférica em ferro fundido de 3´</t>
  </si>
  <si>
    <t xml:space="preserve">O.05.000.091139</t>
  </si>
  <si>
    <t xml:space="preserve">Grelha hemisférica em ferro fundido de 2´</t>
  </si>
  <si>
    <t xml:space="preserve">O.05.000.091171</t>
  </si>
  <si>
    <t xml:space="preserve">Grelha hemisférica em ferro fundido de 6´</t>
  </si>
  <si>
    <t xml:space="preserve">O.05.000.092863</t>
  </si>
  <si>
    <t xml:space="preserve">Válvula de gaveta em ferro dúctil com flange, classe PN-10, DN= 80 mm, com corpo curto e volante, ref. Barbará ou equivalente</t>
  </si>
  <si>
    <t xml:space="preserve">O.06.000.060501</t>
  </si>
  <si>
    <t xml:space="preserve">Tubo galvanizado, DN= 1/2´ DIN 2440 classe média</t>
  </si>
  <si>
    <t xml:space="preserve">O.06.000.060502</t>
  </si>
  <si>
    <t xml:space="preserve">Tubo galvanizado, DN= 3/4´ DIN 2440 classe média</t>
  </si>
  <si>
    <t xml:space="preserve">O.06.000.060503</t>
  </si>
  <si>
    <t xml:space="preserve">Tubo galvanizado, DN= 1´ DIN 2440 classe média</t>
  </si>
  <si>
    <t xml:space="preserve">O.06.000.060504</t>
  </si>
  <si>
    <t xml:space="preserve">Tubo galvanizado, DN= 1 1/4´ DIN 2440 classe média</t>
  </si>
  <si>
    <t xml:space="preserve">O.06.000.060505</t>
  </si>
  <si>
    <t xml:space="preserve">Tubo galvanizado, DN= 1 1/2´ DIN 2440 classe média</t>
  </si>
  <si>
    <t xml:space="preserve">O.06.000.060506</t>
  </si>
  <si>
    <t xml:space="preserve">Tubo galvanizado, DN= 2´ DIN 2440 classe média</t>
  </si>
  <si>
    <t xml:space="preserve">O.06.000.060507</t>
  </si>
  <si>
    <t xml:space="preserve">Tubo galvanizado, DN= 2 1/2´ DIN 2440 classe média</t>
  </si>
  <si>
    <t xml:space="preserve">O.06.000.060508</t>
  </si>
  <si>
    <t xml:space="preserve">Tubo galvanizado, DN= 3´ DIN 2440 classe média</t>
  </si>
  <si>
    <t xml:space="preserve">O.06.000.060509</t>
  </si>
  <si>
    <t xml:space="preserve">Tubo galvanizado, DN= 4´ DIN 2440 classe média</t>
  </si>
  <si>
    <t xml:space="preserve">O.06.000.060511</t>
  </si>
  <si>
    <t xml:space="preserve">Tubo galvanizado, DN= 6´ DIN 2440 classe média</t>
  </si>
  <si>
    <t xml:space="preserve">O.06.000.060702</t>
  </si>
  <si>
    <t xml:space="preserve">Tubo em aço galvanizado 2´ SCH 40, sem costura</t>
  </si>
  <si>
    <t xml:space="preserve">O.06.000.060705</t>
  </si>
  <si>
    <t xml:space="preserve">Tubo em aço galvanizado 1 1/2´ SCH 40, sem costura</t>
  </si>
  <si>
    <t xml:space="preserve">O.06.000.060750</t>
  </si>
  <si>
    <t xml:space="preserve">Tubo em aço galvanizado 1/2´ SCH 80, sem costura</t>
  </si>
  <si>
    <t xml:space="preserve">O.06.000.060751</t>
  </si>
  <si>
    <t xml:space="preserve">Tubo em aço galvanizado 3/4´ SCH 80, sem costura</t>
  </si>
  <si>
    <t xml:space="preserve">O.06.000.060801</t>
  </si>
  <si>
    <t xml:space="preserve">Tubo em aço galvanizado 4´ SCH 40, sem costura</t>
  </si>
  <si>
    <t xml:space="preserve">O.06.000.060802</t>
  </si>
  <si>
    <t xml:space="preserve">Tubo em aço galvanizado 3/4´ SCH 40, sem costura</t>
  </si>
  <si>
    <t xml:space="preserve">O.06.000.060803</t>
  </si>
  <si>
    <t xml:space="preserve">Tubo em aço galvanizado 1´ SCH 40, sem costura</t>
  </si>
  <si>
    <t xml:space="preserve">O.06.000.060804</t>
  </si>
  <si>
    <t xml:space="preserve">Tubo em aço galvanizado 1 1/4´ SCH 40, sem costura</t>
  </si>
  <si>
    <t xml:space="preserve">O.06.000.060805</t>
  </si>
  <si>
    <t xml:space="preserve">Tubo em aço galvanizado 2 1/2´ SCH 40, sem costura</t>
  </si>
  <si>
    <t xml:space="preserve">O.06.000.060806</t>
  </si>
  <si>
    <t xml:space="preserve">Tubo em aço galvanizado 3´ SCH 40, sem costura</t>
  </si>
  <si>
    <t xml:space="preserve">O.06.000.060808</t>
  </si>
  <si>
    <t xml:space="preserve">Tubo em aço galvanizado 1/2´ SCH 40, sem costura</t>
  </si>
  <si>
    <t xml:space="preserve">O.06.000.060809</t>
  </si>
  <si>
    <t xml:space="preserve">Tubo em aço galvanizado 6´ SCH 40, sem costura</t>
  </si>
  <si>
    <t xml:space="preserve">O.07.000.061330</t>
  </si>
  <si>
    <t xml:space="preserve">Válvula esfera monobloco em latão fundido passagem plena, acionamento com alavanca, DN= 4", ref. Mipel ou equivalente</t>
  </si>
  <si>
    <t xml:space="preserve">O.07.000.063530</t>
  </si>
  <si>
    <t xml:space="preserve">Registro regulador de vazão para chuveiros e duchas 1/2´, cod. 00142206 da Docol linha Docolmatic ou equivalente</t>
  </si>
  <si>
    <t xml:space="preserve">O.07.000.063531</t>
  </si>
  <si>
    <t xml:space="preserve">Registro de pressão amarelo 3/4´, sem canopla ref. Deca</t>
  </si>
  <si>
    <t xml:space="preserve">O.07.000.063532</t>
  </si>
  <si>
    <t xml:space="preserve">Registro de pressão cromado com canopla 1/2´</t>
  </si>
  <si>
    <t xml:space="preserve">O.07.000.063533</t>
  </si>
  <si>
    <t xml:space="preserve">Registro de pressão cromado com canopla 3/4´</t>
  </si>
  <si>
    <t xml:space="preserve">O.07.000.063535</t>
  </si>
  <si>
    <t xml:space="preserve">Registro regulador de vazão para torneiras, misturadores, bidês e outros de 1/2´ cromado, cod. 13010006 Docol linha Docolmatic ou equivalente</t>
  </si>
  <si>
    <t xml:space="preserve">O.07.000.063545</t>
  </si>
  <si>
    <t xml:space="preserve">Registro de gaveta cromado com canopla 1/2´</t>
  </si>
  <si>
    <t xml:space="preserve">O.07.000.063546</t>
  </si>
  <si>
    <t xml:space="preserve">Registro de gaveta cromado com canopla 3/4´</t>
  </si>
  <si>
    <t xml:space="preserve">O.07.000.063547</t>
  </si>
  <si>
    <t xml:space="preserve">Registro de gaveta cromado com canopla 1´</t>
  </si>
  <si>
    <t xml:space="preserve">O.07.000.063548</t>
  </si>
  <si>
    <t xml:space="preserve">Registro de gaveta cromado com canopla 1 1/4´</t>
  </si>
  <si>
    <t xml:space="preserve">O.07.000.063549</t>
  </si>
  <si>
    <t xml:space="preserve">Registro de gaveta cromado com canopla 1 1/2´</t>
  </si>
  <si>
    <t xml:space="preserve">O.07.000.063560</t>
  </si>
  <si>
    <t xml:space="preserve">Registro de gaveta amarelo 1/2´</t>
  </si>
  <si>
    <t xml:space="preserve">O.07.000.063561</t>
  </si>
  <si>
    <t xml:space="preserve">Registro de gaveta amarelo de 3/4´</t>
  </si>
  <si>
    <t xml:space="preserve">O.07.000.063562</t>
  </si>
  <si>
    <t xml:space="preserve">Registro de gaveta amarelo 1´</t>
  </si>
  <si>
    <t xml:space="preserve">O.07.000.063563</t>
  </si>
  <si>
    <t xml:space="preserve">Registro de gaveta amarelo 1 1/4´</t>
  </si>
  <si>
    <t xml:space="preserve">O.07.000.063564</t>
  </si>
  <si>
    <t xml:space="preserve">Registro de gaveta amarelo 1 1/2´</t>
  </si>
  <si>
    <t xml:space="preserve">O.07.000.063565</t>
  </si>
  <si>
    <t xml:space="preserve">Registro de gaveta amarelo 2´</t>
  </si>
  <si>
    <t xml:space="preserve">O.07.000.063566</t>
  </si>
  <si>
    <t xml:space="preserve">Registro de gaveta amarelo 2 1/2´</t>
  </si>
  <si>
    <t xml:space="preserve">O.07.000.063567</t>
  </si>
  <si>
    <t xml:space="preserve">Registro de gaveta amarelo 3´</t>
  </si>
  <si>
    <t xml:space="preserve">O.07.000.063569</t>
  </si>
  <si>
    <t xml:space="preserve">Registro de gaveta amarelo de 4´</t>
  </si>
  <si>
    <t xml:space="preserve">O.07.000.064006</t>
  </si>
  <si>
    <t xml:space="preserve">Válvula esfera monobloco em latão fundido, passagem plena, acionamento com alavanca, DN=1/2'</t>
  </si>
  <si>
    <t xml:space="preserve">O.07.000.068503</t>
  </si>
  <si>
    <t xml:space="preserve">Luva de redução de 3/4´x 1/2´ para entrada de gás em latão</t>
  </si>
  <si>
    <t xml:space="preserve">O.07.000.068505</t>
  </si>
  <si>
    <t xml:space="preserve">Pigtail para manômetro em latão (rabo de porco), DN 1/2´</t>
  </si>
  <si>
    <t xml:space="preserve">O.07.000.068512</t>
  </si>
  <si>
    <t xml:space="preserve">Regulador de primeiro estágio, tipo alta pressão até 1,3 kgf/cm², vazão de 50kg GLP/hora, ref. 76510/2 Alianca</t>
  </si>
  <si>
    <t xml:space="preserve">O.07.000.068516</t>
  </si>
  <si>
    <t xml:space="preserve">Bico escalonado para gás 3/8´ em latão</t>
  </si>
  <si>
    <t xml:space="preserve">O.07.000.090509</t>
  </si>
  <si>
    <t xml:space="preserve">Válvula de esfera monobloco, em latão fundido, passagem plena, acionamento com alavanca, DN= 3/4´</t>
  </si>
  <si>
    <t xml:space="preserve">O.07.000.090510</t>
  </si>
  <si>
    <t xml:space="preserve">Válvula esfera monobloco em latão fundido, passagem plena, acionamento com alavanca, DN= 1´</t>
  </si>
  <si>
    <t xml:space="preserve">O.07.000.090518</t>
  </si>
  <si>
    <t xml:space="preserve">Válvula esfera monobloco em latão fundido passagem plena, acionamento com alavanca, DN= 2´</t>
  </si>
  <si>
    <t xml:space="preserve">O.08.000.061342</t>
  </si>
  <si>
    <t xml:space="preserve">Filtro ´Y´ corpo em bronze, pressão de serviço até 20,7 bar (PN 20), DN= 1 1/2´</t>
  </si>
  <si>
    <t xml:space="preserve">O.08.000.061343</t>
  </si>
  <si>
    <t xml:space="preserve">Filtro ´Y´ corpo em bronze, pressão de serviço até 20,7 bar (PN 20), DN= 2´</t>
  </si>
  <si>
    <t xml:space="preserve">O.08.000.063001</t>
  </si>
  <si>
    <t xml:space="preserve">Tubo de cobre flexível para sistema de ar condicionado, espessura 1/32" - diâmetro 3/16" (0,090 kg/m)</t>
  </si>
  <si>
    <t xml:space="preserve">O.08.000.063002</t>
  </si>
  <si>
    <t xml:space="preserve">Tubo de cobre flexível para sistema de ar condicionado, espessura 1/32" - diâmetro 1/4" (0,133 kg/m)</t>
  </si>
  <si>
    <t xml:space="preserve">O.08.000.063003</t>
  </si>
  <si>
    <t xml:space="preserve">Tubo de cobre flexível para sistema de ar condicionado, espessura 1/32" - diâmetro 5/16" (0,160 kg/m)</t>
  </si>
  <si>
    <t xml:space="preserve">O.08.000.063004</t>
  </si>
  <si>
    <t xml:space="preserve">Tubo de cobre flexível para sistema de ar condicionado, espessura 1/32" - diâmetro 3/8" (0,200 kg/m)</t>
  </si>
  <si>
    <t xml:space="preserve">O.08.000.063005</t>
  </si>
  <si>
    <t xml:space="preserve">Tubo de cobre flexível para sistema de ar condicionado, espessura 1/32" - diâmetro 1/2" (0,280 kg/m)</t>
  </si>
  <si>
    <t xml:space="preserve">O.08.000.063006</t>
  </si>
  <si>
    <t xml:space="preserve">Tubo de cobre flexível para sistema de ar condicionado, espessura 1/32" - diâmetro 5/8" (0,346 kg/m)</t>
  </si>
  <si>
    <t xml:space="preserve">O.08.000.063007</t>
  </si>
  <si>
    <t xml:space="preserve">Tubo de cobre flexível para sistema de ar condicionado, espessura 1/32" - diâmetro 3/4" (0,426 kg/m)</t>
  </si>
  <si>
    <t xml:space="preserve">O.08.000.063010</t>
  </si>
  <si>
    <t xml:space="preserve">Tubo de cobre sem costura, rígido, espessura 1/16" - Diam. 3/8" (0,353 kg/m)</t>
  </si>
  <si>
    <t xml:space="preserve">O.08.000.063011</t>
  </si>
  <si>
    <t xml:space="preserve">Tubo de cobre sem costura, rígido, espessura 1/16" - Diam. 1/2" (0,494 kg/m)</t>
  </si>
  <si>
    <t xml:space="preserve">O.08.000.063012</t>
  </si>
  <si>
    <t xml:space="preserve">Tubo de cobre sem costura, rígido, espessura 1/16" - Diam. 5/8" (0,635 kg/m)</t>
  </si>
  <si>
    <t xml:space="preserve">O.08.000.063013</t>
  </si>
  <si>
    <t xml:space="preserve">Tubo de cobre sem costura, rígido, espessura 1/16" - Diam. 3/4" (0,776 kg/m)</t>
  </si>
  <si>
    <t xml:space="preserve">O.08.000.063014</t>
  </si>
  <si>
    <t xml:space="preserve">Tubo de cobre sem costura, rígido, espessura 1/16" - Diam. 7/8" (0,918 kg/m)</t>
  </si>
  <si>
    <t xml:space="preserve">O.08.000.063015</t>
  </si>
  <si>
    <t xml:space="preserve">Tubo de cobre sem costura, rígido, espessura 1/16" - Diam. 1" (1,060 kg/m)</t>
  </si>
  <si>
    <t xml:space="preserve">O.08.000.063016</t>
  </si>
  <si>
    <t xml:space="preserve">Tubo de cobre sem costura, rígido, espessura 1/16" - Diam. 1.1/8" (1,200 kg/m)</t>
  </si>
  <si>
    <t xml:space="preserve">O.08.000.063017</t>
  </si>
  <si>
    <t xml:space="preserve">Tubo de cobre sem costura, rígido, espessura 1/16" - Diam. 1.1/4" (1,340 kg/m)</t>
  </si>
  <si>
    <t xml:space="preserve">O.08.000.063018</t>
  </si>
  <si>
    <t xml:space="preserve">Tubo de cobre sem costura, rígido, espessura 1/16" - Diam. 1.3/8" (1,480 kg/m)</t>
  </si>
  <si>
    <t xml:space="preserve">O.08.000.063019</t>
  </si>
  <si>
    <t xml:space="preserve">Tubo de cobre sem costura, rígido, espessura 1/16" - Diam. 1.1/2" (1,620 kg/m)</t>
  </si>
  <si>
    <t xml:space="preserve">O.08.000.063020</t>
  </si>
  <si>
    <t xml:space="preserve">Tubo de cobre sem costura, rígido, espessura 1/16" - Diam. 1.5/8" (1,760 kg/m)</t>
  </si>
  <si>
    <t xml:space="preserve">O.08.000.063040</t>
  </si>
  <si>
    <t xml:space="preserve">Tubo de cobre classe A, DN= 35mm (1.1/4´)</t>
  </si>
  <si>
    <t xml:space="preserve">O.08.000.063041</t>
  </si>
  <si>
    <t xml:space="preserve">Tubo de cobre classe A, DN= 42mm (1.1/2´)</t>
  </si>
  <si>
    <t xml:space="preserve">O.08.000.063042</t>
  </si>
  <si>
    <t xml:space="preserve">Tubo de cobre classe A, DN= 54mm (2´)</t>
  </si>
  <si>
    <t xml:space="preserve">O.08.000.063043</t>
  </si>
  <si>
    <t xml:space="preserve">Tubo de cobre classe A, DN= 66mm (2.1/2´)</t>
  </si>
  <si>
    <t xml:space="preserve">O.08.000.063044</t>
  </si>
  <si>
    <t xml:space="preserve">Tubo de cobre classe A, DN= 79mm (3´)</t>
  </si>
  <si>
    <t xml:space="preserve">O.08.000.063045</t>
  </si>
  <si>
    <t xml:space="preserve">Tubo de cobre classe A, DN= 104mm (4´)</t>
  </si>
  <si>
    <t xml:space="preserve">O.08.000.063046</t>
  </si>
  <si>
    <t xml:space="preserve">Tubo de cobre classe A, DN= 15mm (1/2´)</t>
  </si>
  <si>
    <t xml:space="preserve">O.08.000.063047</t>
  </si>
  <si>
    <t xml:space="preserve">Tubo de cobre classe A, DN= 22mm (3/4´)</t>
  </si>
  <si>
    <t xml:space="preserve">O.08.000.063048</t>
  </si>
  <si>
    <t xml:space="preserve">Tubo de cobre classe A, DN= 28mm (1´)</t>
  </si>
  <si>
    <t xml:space="preserve">O.08.000.063049</t>
  </si>
  <si>
    <t xml:space="preserve">Tubo de cobre classe E, DN= 22mm (3/4´)</t>
  </si>
  <si>
    <t xml:space="preserve">O.08.000.063050</t>
  </si>
  <si>
    <t xml:space="preserve">Tubo de cobre classe E, DN= 28mm (1´)</t>
  </si>
  <si>
    <t xml:space="preserve">O.08.000.063051</t>
  </si>
  <si>
    <t xml:space="preserve">Tubo de cobre classe E, DN= 35mm (1 1/4´)</t>
  </si>
  <si>
    <t xml:space="preserve">O.08.000.063052</t>
  </si>
  <si>
    <t xml:space="preserve">Tubo de cobre classe E, DN= 42mm (1 1/2´)</t>
  </si>
  <si>
    <t xml:space="preserve">O.08.000.063053</t>
  </si>
  <si>
    <t xml:space="preserve">Tubo de cobre classe E, DN= 54mm (2´)</t>
  </si>
  <si>
    <t xml:space="preserve">O.08.000.063054</t>
  </si>
  <si>
    <t xml:space="preserve">Tubo de cobre classe E, DN= 66mm (2 1/2´)</t>
  </si>
  <si>
    <t xml:space="preserve">O.08.000.069515</t>
  </si>
  <si>
    <t xml:space="preserve">Torneira de bóia em cobre de 3/4´</t>
  </si>
  <si>
    <t xml:space="preserve">O.08.000.069516</t>
  </si>
  <si>
    <t xml:space="preserve">Torneira de bóia em cobre de 1´</t>
  </si>
  <si>
    <t xml:space="preserve">O.08.000.069517</t>
  </si>
  <si>
    <t xml:space="preserve">Torneira de bóia em cobre de 1 1/2´</t>
  </si>
  <si>
    <t xml:space="preserve">O.08.000.069518</t>
  </si>
  <si>
    <t xml:space="preserve">Torneira de bóia em cobre de 2´</t>
  </si>
  <si>
    <t xml:space="preserve">O.08.000.069522</t>
  </si>
  <si>
    <t xml:space="preserve">Torneira de bóia em cobre de 1 1/4´</t>
  </si>
  <si>
    <t xml:space="preserve">O.08.000.069523</t>
  </si>
  <si>
    <t xml:space="preserve">Torneira de bóia em cobre de 2 1/2´</t>
  </si>
  <si>
    <t xml:space="preserve">O.09.000.063500</t>
  </si>
  <si>
    <t xml:space="preserve">Válvula de gaveta em bronze, haste ascendente, classe 150 libras para vapor saturado e 300 libras para água, óleo e gás, DN= 4´</t>
  </si>
  <si>
    <t xml:space="preserve">O.09.000.063503</t>
  </si>
  <si>
    <t xml:space="preserve">Válvula de gaveta em bronze com haste não ascendente e extremidades roscáveis, classe 150lbs para vapor saturado e classe 300lbs para água, óleo e gás, DN= 4´</t>
  </si>
  <si>
    <t xml:space="preserve">O.09.000.063504</t>
  </si>
  <si>
    <t xml:space="preserve">Válvula de gaveta em bronze com haste não ascendente e extremidades roscáveis, classe 150lbs para vapor saturado e classe 300lbs para água, óleo e gás, DN= 2´</t>
  </si>
  <si>
    <t xml:space="preserve">O.09.000.063541</t>
  </si>
  <si>
    <t xml:space="preserve">Válvula de gaveta em bronze, classe 125 libras, para vapor e classe 200 libras, para água, óleo e gás, DN= 1´</t>
  </si>
  <si>
    <t xml:space="preserve">O.09.000.063542</t>
  </si>
  <si>
    <t xml:space="preserve">Válvula de gaveta em bronze, classe 125 libras, para vapor e classe 200 libras, para água, óleo e gás, DN= 1 1/2´</t>
  </si>
  <si>
    <t xml:space="preserve">O.09.000.063543</t>
  </si>
  <si>
    <t xml:space="preserve">Válvula de gaveta em bronze, classe 125 libras, para vapor e classe 200 libras, para água, óleo e gás, DN= 2 1/2´</t>
  </si>
  <si>
    <t xml:space="preserve">O.09.000.063544</t>
  </si>
  <si>
    <t xml:space="preserve">Válvula de gaveta em bronze, classe 125 libras, para vapor e classe 200 libras, para água, óleo e gás, DN= 3´</t>
  </si>
  <si>
    <t xml:space="preserve">O.09.000.063551</t>
  </si>
  <si>
    <t xml:space="preserve">Hidrômetro em bronze, diâmetro 25 mm (1), vazão máxima de trabalho de 10 m³/h</t>
  </si>
  <si>
    <t xml:space="preserve">O.09.000.063552</t>
  </si>
  <si>
    <t xml:space="preserve">Hidrômetro em bronze, diâmetro 40 mm (1 1/2)</t>
  </si>
  <si>
    <t xml:space="preserve">O.09.000.064001</t>
  </si>
  <si>
    <t xml:space="preserve">Válvula de gaveta em bronze com haste não ascendente e extremidades roscáveis, classe 125 libras para vapor e classe 200 libras, para água, óleo e gás, DN= 6´</t>
  </si>
  <si>
    <t xml:space="preserve">O.09.000.064005</t>
  </si>
  <si>
    <t xml:space="preserve">Válvula de gaveta em bronze com haste não ascendente e extremidades roscáveis, classe 125 libras para vapor e classe 200 libras para água, óleo e gás, DN= 2´</t>
  </si>
  <si>
    <t xml:space="preserve">O.09.000.064016</t>
  </si>
  <si>
    <t xml:space="preserve">Válvula de retenção horizontal em bronze 3/4´</t>
  </si>
  <si>
    <t xml:space="preserve">O.09.000.064017</t>
  </si>
  <si>
    <t xml:space="preserve">Válvula de retenção horizontal em bronze 1´</t>
  </si>
  <si>
    <t xml:space="preserve">O.09.000.064018</t>
  </si>
  <si>
    <t xml:space="preserve">Válvula de retenção horizontal em bronze 1 1/4´</t>
  </si>
  <si>
    <t xml:space="preserve">O.09.000.064019</t>
  </si>
  <si>
    <t xml:space="preserve">Válvula de retenção horizontal em bronze 1 1/2´</t>
  </si>
  <si>
    <t xml:space="preserve">O.09.000.064020</t>
  </si>
  <si>
    <t xml:space="preserve">Válvula de retenção horizontal em bronze 2´</t>
  </si>
  <si>
    <t xml:space="preserve">O.09.000.064021</t>
  </si>
  <si>
    <t xml:space="preserve">Válvula de retenção horizontal em bronze 2 1/2´</t>
  </si>
  <si>
    <t xml:space="preserve">O.09.000.064022</t>
  </si>
  <si>
    <t xml:space="preserve">Válvula de retenção horizontal em bronze 3´</t>
  </si>
  <si>
    <t xml:space="preserve">O.09.000.064023</t>
  </si>
  <si>
    <t xml:space="preserve">Válvula de retenção horizontal em bronze 4´</t>
  </si>
  <si>
    <t xml:space="preserve">O.09.000.064025</t>
  </si>
  <si>
    <t xml:space="preserve">Válvula globo em bronze com extremidades roscáveis, classe 150lbs para vapor saturado e classe 300lbs para água, óleo e gás, DN= 3/4´</t>
  </si>
  <si>
    <t xml:space="preserve">O.09.000.064027</t>
  </si>
  <si>
    <t xml:space="preserve">Válvula retenção pé com crivo em bronze, DN= 1´</t>
  </si>
  <si>
    <t xml:space="preserve">O.09.000.064028</t>
  </si>
  <si>
    <t xml:space="preserve">Válvula retenção pé com crivo em bronze, DN= 1 1/4´</t>
  </si>
  <si>
    <t xml:space="preserve">O.09.000.064029</t>
  </si>
  <si>
    <t xml:space="preserve">Válvula retenção pé com crivo em bronze, DN= 1 1/2´</t>
  </si>
  <si>
    <t xml:space="preserve">O.09.000.064030</t>
  </si>
  <si>
    <t xml:space="preserve">Válvula retenção pé com crivo em bronze, DN= 2´</t>
  </si>
  <si>
    <t xml:space="preserve">O.09.000.064031</t>
  </si>
  <si>
    <t xml:space="preserve">Válvula retenção pé com crivo em bronze, DN= 2 1/2´</t>
  </si>
  <si>
    <t xml:space="preserve">O.09.000.064032</t>
  </si>
  <si>
    <t xml:space="preserve">Válvula retenção pé com crivo em bronze, DN= 3´</t>
  </si>
  <si>
    <t xml:space="preserve">O.09.000.064033</t>
  </si>
  <si>
    <t xml:space="preserve">Válvula globo em bronze com extremidades roscáveis, classe 150lbs para vapor saturado, classe 300lbs para água, óleo e gás, DN= 1´</t>
  </si>
  <si>
    <t xml:space="preserve">O.09.000.064034</t>
  </si>
  <si>
    <t xml:space="preserve">Válvula retenção pé com crivo em bronze, DN= 4´</t>
  </si>
  <si>
    <t xml:space="preserve">O.09.000.064037</t>
  </si>
  <si>
    <t xml:space="preserve">Válvula globo em bronze com extremidades roscáveis, classe 150lbs para vapor saturado, classe 300lbs para água, óleo e gás, DN= 1 1/2´</t>
  </si>
  <si>
    <t xml:space="preserve">O.09.000.064038</t>
  </si>
  <si>
    <t xml:space="preserve">Válvula globo em bronze com extremidades roscáveis, classe 150lbs para vapor saturado, classe 300lbs para água, óleo e gás, DN= 2´</t>
  </si>
  <si>
    <t xml:space="preserve">O.09.000.064048</t>
  </si>
  <si>
    <t xml:space="preserve">Válvula globo em bronze com extremidades roscáveis, classe 150lbs para vapor saturado, 300lbs para água, óleo e gás, DN= 2 1/2´</t>
  </si>
  <si>
    <t xml:space="preserve">O.09.000.064050</t>
  </si>
  <si>
    <t xml:space="preserve">Válvula globo em bronze com extremidades roscáveis, classe 125lb para vapor saturado, classe 200 libras para água, óleo e gás, DN= 2´</t>
  </si>
  <si>
    <t xml:space="preserve">O.09.000.064051</t>
  </si>
  <si>
    <t xml:space="preserve">Válvula globo em bronze com extremidades roscáveis, classe 150lbs para vapor saturado, classe 300lbs para água, óleo e gás, D= 4´</t>
  </si>
  <si>
    <t xml:space="preserve">O.09.000.064061</t>
  </si>
  <si>
    <t xml:space="preserve">Válvula de retenção vertical em bronze 1´</t>
  </si>
  <si>
    <t xml:space="preserve">O.09.000.064062</t>
  </si>
  <si>
    <t xml:space="preserve">Válvula de retenção vertical em bronze 1 1/4´</t>
  </si>
  <si>
    <t xml:space="preserve">O.09.000.064063</t>
  </si>
  <si>
    <t xml:space="preserve">Válvula de retenção vertical em bronze 1 1/2´</t>
  </si>
  <si>
    <t xml:space="preserve">O.09.000.064064</t>
  </si>
  <si>
    <t xml:space="preserve">Válvula de retenção vertical em bronze 2´</t>
  </si>
  <si>
    <t xml:space="preserve">O.09.000.064065</t>
  </si>
  <si>
    <t xml:space="preserve">Válvula de retenção vertical em bronze 2 1/2´</t>
  </si>
  <si>
    <t xml:space="preserve">O.09.000.064066</t>
  </si>
  <si>
    <t xml:space="preserve">Válvula de retenção vertical em bronze 3´</t>
  </si>
  <si>
    <t xml:space="preserve">O.09.000.064068</t>
  </si>
  <si>
    <t xml:space="preserve">Válvula de retenção vertical em bronze de 4´ - com flange</t>
  </si>
  <si>
    <t xml:space="preserve">O.09.000.064172</t>
  </si>
  <si>
    <t xml:space="preserve">Válvula globo em bronze com extremidades roscáveis, classe 150lbs para vapor saturado, classe 300lbs para água, óleo e gás, D= 3´</t>
  </si>
  <si>
    <t xml:space="preserve">O.09.000.064187</t>
  </si>
  <si>
    <t xml:space="preserve">Válvula de gaveta, corpo em bronze, extremidades roscáveis, haste fixa, classe 150 libras, DN=1/2´</t>
  </si>
  <si>
    <t xml:space="preserve">O.09.000.064188</t>
  </si>
  <si>
    <t xml:space="preserve">Válvula de gaveta, corpo em bronze, extremidades roscáveis, haste fixa, classe 150 libras, DN=3/4´</t>
  </si>
  <si>
    <t xml:space="preserve">O.09.000.064189</t>
  </si>
  <si>
    <t xml:space="preserve">Válvula de gaveta, corpo em bronze, extremidades roscáveis, haste fixa, classe 150 libras, DN=1´</t>
  </si>
  <si>
    <t xml:space="preserve">O.09.000.064190</t>
  </si>
  <si>
    <t xml:space="preserve">Válvula de gaveta, corpo em bronze, extremidades roscáveis, haste fixa, classe 150 libras, DN=1 1/4´</t>
  </si>
  <si>
    <t xml:space="preserve">O.09.000.064191</t>
  </si>
  <si>
    <t xml:space="preserve">Válvula globo, corpo em bronze,extremidades roscáveis, haste ascendente, classe 150 libras, DN=1/2´</t>
  </si>
  <si>
    <t xml:space="preserve">O.09.000.064192</t>
  </si>
  <si>
    <t xml:space="preserve">Válvula globo, corpo em bronze,extremidades roscáveis, haste ascendente, classe 150 libras, DN=1 1/4´</t>
  </si>
  <si>
    <t xml:space="preserve">O.09.000.064193</t>
  </si>
  <si>
    <t xml:space="preserve">Filtro Y, corpo em aço carbono, tela removível em aço inox, classe 150 libras, DN=1/2´</t>
  </si>
  <si>
    <t xml:space="preserve">O.09.000.064194</t>
  </si>
  <si>
    <t xml:space="preserve">Filtro Y, corpo em aço carbono, tela removível em aço inox, classe 150 libras, DN=3,4´</t>
  </si>
  <si>
    <t xml:space="preserve">O.09.000.064195</t>
  </si>
  <si>
    <t xml:space="preserve">Filtro Y, corpo em aço carbono, tela removível em aço inox, classe 150 libras, DN=1´</t>
  </si>
  <si>
    <t xml:space="preserve">O.09.000.064196</t>
  </si>
  <si>
    <t xml:space="preserve">Filtro Y, corpo em aço carbono, tela removível em aço inox, classe 150 libras, DN=1 1/4´</t>
  </si>
  <si>
    <t xml:space="preserve">O.09.000.064202</t>
  </si>
  <si>
    <t xml:space="preserve">Válvula automática redutora de pressão, de ação direta, corpo em bronze, extremidades roscadas, para água, ar, óleo e gás, PE=200psi e PS=20 à 90psi, DN=11/4´</t>
  </si>
  <si>
    <t xml:space="preserve">O.09.000.064203</t>
  </si>
  <si>
    <t xml:space="preserve">Válvula automática de redução de pressão, de ação direta, corpo em bronze, extremidades roscadas, para água, ar, óleo e gás, PE=200psi e PS=20 à 90psi, DN=2´</t>
  </si>
  <si>
    <t xml:space="preserve">O.09.000.064215</t>
  </si>
  <si>
    <t xml:space="preserve">Válvula de gaveta em bronze com fecho rápido sem acabamento, DN= 1 1/2´</t>
  </si>
  <si>
    <t xml:space="preserve">O.09.000.068531</t>
  </si>
  <si>
    <t xml:space="preserve">Filtro tipo ´Y´ corpo em bronze, tela (filtro) em aço inoxidável, extremidades roscáveis, para gás, DN= 2´</t>
  </si>
  <si>
    <t xml:space="preserve">O.09.000.090132</t>
  </si>
  <si>
    <t xml:space="preserve">Válvula globo angular de 45° em bronze ou latão,classe de pressão mínima 14kgf/cm², p/ recalque de rede de incêndio,DN= 2 1/2´, fabr. Buckaspiero ou equivalente</t>
  </si>
  <si>
    <t xml:space="preserve">O.09.000.092041</t>
  </si>
  <si>
    <t xml:space="preserve">Válvula de gaveta em bronze com haste ascendente e extremidades roscáveis, classe 150lbs para vapor saturado, classe 300lbs para água, óleo e gás, DN= 1/2´</t>
  </si>
  <si>
    <t xml:space="preserve">O.10.000.065502</t>
  </si>
  <si>
    <t xml:space="preserve">Bacia sifonada de louça branca 6 litros, linha Sabará ou Diamantina da Icasa, linha Ravena da Deca, ou equivalente</t>
  </si>
  <si>
    <t xml:space="preserve">O.10.000.065506</t>
  </si>
  <si>
    <t xml:space="preserve">Bacia turca de louça branca, 6 litros com sifão, linha Institucional da Celite ou equivalente</t>
  </si>
  <si>
    <t xml:space="preserve">O.10.000.065508</t>
  </si>
  <si>
    <t xml:space="preserve">Lavatório de louça, branco, com coluna de 46x56cm, ref. Icasa, Deca Ravena</t>
  </si>
  <si>
    <t xml:space="preserve">O.10.000.065509</t>
  </si>
  <si>
    <t xml:space="preserve">Lavatório de louça, sem coluna de 46 x 36 cm, ref. Icasa, Sabara, Deca Ravena</t>
  </si>
  <si>
    <t xml:space="preserve">O.10.000.065514</t>
  </si>
  <si>
    <t xml:space="preserve">Papeleira de louça de embutir, 15x15cm / 18x18cm, inclusive rolete de plástico, ref. Celite, Hervy, Deca ou equivalente</t>
  </si>
  <si>
    <t xml:space="preserve">O.10.000.065516</t>
  </si>
  <si>
    <t xml:space="preserve">Meia saboneteira de louça de embutir 7,5x15cm / 10,5x17,5cm, ref. Deca, Celite, Hervy ou equivalente</t>
  </si>
  <si>
    <t xml:space="preserve">O.10.000.065518</t>
  </si>
  <si>
    <t xml:space="preserve">Saboneteira de louça de embutir 15x15cm / 18x18cm, ref. Deca, Celite, Hervy ou equivalente</t>
  </si>
  <si>
    <t xml:space="preserve">O.10.000.065522</t>
  </si>
  <si>
    <t xml:space="preserve">Bacia sifonada de louça com saída horizontal, linha Ravena da Deca, ou equivalente</t>
  </si>
  <si>
    <t xml:space="preserve">O.10.000.065528</t>
  </si>
  <si>
    <t xml:space="preserve">Tanque de louça com coluna de 18 a 20 litros, ref. Celite, Icasa, Incepa ou equivalente</t>
  </si>
  <si>
    <t xml:space="preserve">O.10.000.065534</t>
  </si>
  <si>
    <t xml:space="preserve">Lavatório pequeno e coluna suspena, Vogue Plus</t>
  </si>
  <si>
    <t xml:space="preserve">O.10.000.065538</t>
  </si>
  <si>
    <t xml:space="preserve">Mictório auto sifonado de louça, branco, ref. Icasa, Celite ou equivalente</t>
  </si>
  <si>
    <t xml:space="preserve">O.10.000.065544</t>
  </si>
  <si>
    <t xml:space="preserve">Cuba de louça de embutir redonda, de 36cm, branca, ref. Icasa, Deca ou equivalente</t>
  </si>
  <si>
    <t xml:space="preserve">O.10.000.065555</t>
  </si>
  <si>
    <t xml:space="preserve">Bacia louça branca 6 litros, com caixa descarga acoplada, linha Ravena da Deca, linha Diamantina, Azálea da Celite, ou equivalente</t>
  </si>
  <si>
    <t xml:space="preserve">O.10.000.065556</t>
  </si>
  <si>
    <t xml:space="preserve">Cuba de louça de embutir oval, 40x30cm, ref. Deca L 59 ou equivalente</t>
  </si>
  <si>
    <t xml:space="preserve">O.10.000.065559</t>
  </si>
  <si>
    <t xml:space="preserve">Lavatório de louça com coluna suspensa, ref. L18 CS 1G Linha Village da Deca ou equivalente</t>
  </si>
  <si>
    <t xml:space="preserve">O.10.000.065564</t>
  </si>
  <si>
    <t xml:space="preserve">Lavatório de louça para canto sem coluna para pessoa com mobilidade reduzida, ref. Deca, Coleção Master, cód. L 76, ou equivalente</t>
  </si>
  <si>
    <t xml:space="preserve">O.10.000.065570</t>
  </si>
  <si>
    <t xml:space="preserve">Tanque louça branca com coluna, 30 litros Celite</t>
  </si>
  <si>
    <t xml:space="preserve">O.10.000.065671</t>
  </si>
  <si>
    <t xml:space="preserve">Bacia para pessoas com mobilidade reduzida, linha tradicional, cor branco gelo, ref. linha Vogue Plus Conforto P.510, ou equivalente</t>
  </si>
  <si>
    <t xml:space="preserve">O.10.000.065672</t>
  </si>
  <si>
    <t xml:space="preserve">Tanque de louça sem coluna, médio, capacidade 30 litros, ref. TQ.02.30l, branco (17) da Deca, ou equivalente</t>
  </si>
  <si>
    <t xml:space="preserve">O.10.000.066152</t>
  </si>
  <si>
    <t xml:space="preserve">Lavatório de louça para canto de 300 x 300 x 300 mm, branco gelo, ref. L 101 linha Izi da Deca ou equivalente</t>
  </si>
  <si>
    <t xml:space="preserve">O.11.000.021000</t>
  </si>
  <si>
    <t xml:space="preserve">Misturador termostato com acabamento cromado, para chuveiros e duchas, com dois volantes, trava de segurança a 38°C, ref. Decaterm 2430 C034 da Deca ou equivalente</t>
  </si>
  <si>
    <t xml:space="preserve">O.11.000.031636</t>
  </si>
  <si>
    <t xml:space="preserve">Arejador com articulador em ABS cromado, completo, para torneira padrão, referência Blukit ou equivalente</t>
  </si>
  <si>
    <t xml:space="preserve">O.11.000.047507</t>
  </si>
  <si>
    <t xml:space="preserve">Torneira elétrica bica alta e móvel com arejador articulável 220V; referência comercial 220V de 5.400W da Fame, Clean 220V de 5.500 W da Lorenzetti ou equivalente</t>
  </si>
  <si>
    <t xml:space="preserve">O.11.000.063536</t>
  </si>
  <si>
    <t xml:space="preserve">Válvula para água fria ou pré-misturada 3/4´ baixa e alta pressão, acabamento Chrome, cod. 17120306 (alta), 17120206 (baixa), ref. Docol linha Docolmatic</t>
  </si>
  <si>
    <t xml:space="preserve">O.11.000.063537</t>
  </si>
  <si>
    <t xml:space="preserve">Registro regulador de vazão para torneira, misturador, bidê e outros 1/2´ plástico ABS, cod. 13030023 da Docol linha Docolmatic ou equivalente</t>
  </si>
  <si>
    <t xml:space="preserve">O.11.000.064004</t>
  </si>
  <si>
    <t xml:space="preserve">Válvula de escoamento cromada de 1 1/2', ref. 1606C da Deca ou equivalente</t>
  </si>
  <si>
    <t xml:space="preserve">O.11.000.064010</t>
  </si>
  <si>
    <t xml:space="preserve">Válvula de descarga com registro próprio e duplo acionamento limitador de fluxo de 1 1/2, ref. Hydra Max Duo 2545C; Docol DV Salvágua, ou equivalente</t>
  </si>
  <si>
    <t xml:space="preserve">O.11.000.064011</t>
  </si>
  <si>
    <t xml:space="preserve">Válvula de descarga com registro de 1 1/2´, ref. Hidramax 2550 da Deca / Docol / Flux 3650 Fabrimar ou equivalente</t>
  </si>
  <si>
    <t xml:space="preserve">O.11.000.064036</t>
  </si>
  <si>
    <t xml:space="preserve">Válvula de descarga com registro de 1 1/4´, ref.  Hidramax 2550 da Deca, Docol, Flux 3650 da Fabrimar ou equivalente</t>
  </si>
  <si>
    <t xml:space="preserve">O.11.000.064044</t>
  </si>
  <si>
    <t xml:space="preserve">Válvula de metal cromado para lavatório com acabamento cromado de 1´, ref. VVL216 da Esteves; 1602C da Deca ou equivalente</t>
  </si>
  <si>
    <t xml:space="preserve">O.11.000.064045</t>
  </si>
  <si>
    <t xml:space="preserve">Válvula cromada para pia, tipo americana de Ø 3 1/2 com cesta, sem unho, referência 1623 da Kimetais, Forusi, Esteves ou equivalente</t>
  </si>
  <si>
    <t xml:space="preserve">O.11.000.064056</t>
  </si>
  <si>
    <t xml:space="preserve">Válvula para mictório antivandalismo DN= 3/4´, ref. Presmatic / Docol</t>
  </si>
  <si>
    <t xml:space="preserve">O.11.000.064057</t>
  </si>
  <si>
    <t xml:space="preserve">Válvula de descarga externa tipo alavanca de 1 1/4´,  ref. Silent Flux 3500 da Fabrimar</t>
  </si>
  <si>
    <t xml:space="preserve">O.11.000.064138</t>
  </si>
  <si>
    <t xml:space="preserve">Válvula com acionamento hidromecânico para piso, ref. piso Docol 17012100 ou equivalente</t>
  </si>
  <si>
    <t xml:space="preserve">O.11.000.064503</t>
  </si>
  <si>
    <t xml:space="preserve">Sifão metálico cromado 1´ x 1 1/2´, com tubo de ligação ajustável; ref. Fabrimar, Esteves, ou equivalente</t>
  </si>
  <si>
    <t xml:space="preserve">O.11.000.064513</t>
  </si>
  <si>
    <t xml:space="preserve">Sifão metálico cromado 1 1/2´  x  2´, com tubo de ligação, ref. Fabrimar, Oriente ou equivalente</t>
  </si>
  <si>
    <t xml:space="preserve">O.11.000.065568</t>
  </si>
  <si>
    <t xml:space="preserve">Chuveiro com jato regulável de metal acabamento cromado, ref. cod. 1999C.CT linha Chuá fabricação Deca ou equivalente</t>
  </si>
  <si>
    <t xml:space="preserve">O.11.000.065571</t>
  </si>
  <si>
    <t xml:space="preserve">Chuveiro simples em PVC, diâmetro de 10 cm, com registro e tubo de ligação acoplados, ref. 2012 da Herc, Luconi ou equivalente</t>
  </si>
  <si>
    <t xml:space="preserve">O.11.000.065573</t>
  </si>
  <si>
    <t xml:space="preserve">Chuveiro frio em PVC, diâmetro de 15 cm, com registro com tubo de ligação acoplados, ref. Luconi ou equivalente</t>
  </si>
  <si>
    <t xml:space="preserve">O.11.000.065579</t>
  </si>
  <si>
    <t xml:space="preserve">Válvula de descarga com registro próprio e duplo acionamento limitador de fluxo de 1 1/4´, ref. Hydra Max Duo 2545C; Docol DV Salvágua, ou equivalente</t>
  </si>
  <si>
    <t xml:space="preserve">O.11.000.066001</t>
  </si>
  <si>
    <t xml:space="preserve">Torneira curta amarela de 3/4´ para jardim, ref. Chaveta 1128A da Metais Poly ou equivalente</t>
  </si>
  <si>
    <t xml:space="preserve">O.11.000.066002</t>
  </si>
  <si>
    <t xml:space="preserve">Torneira curta amarela de 1/2´ para jardim, ref. Chaveta 1128A da Metais Poly ou equivalente</t>
  </si>
  <si>
    <t xml:space="preserve">O.11.000.066004</t>
  </si>
  <si>
    <t xml:space="preserve">Torneira mesa para lavatório acionamento hidromecânico, com registro integrado regulador, latão cromado, DN 1/2´, ref. Decamatic 1170C</t>
  </si>
  <si>
    <t xml:space="preserve">O.11.000.066007</t>
  </si>
  <si>
    <t xml:space="preserve">Válvula de descarga antivandalismo DN= 1 1/2´, ref. DOCOL / Hidra MaxPública</t>
  </si>
  <si>
    <t xml:space="preserve">O.11.000.066008</t>
  </si>
  <si>
    <t xml:space="preserve">Válvula de mictório vazão automática 3/4´, ref. Docol ou equivalente</t>
  </si>
  <si>
    <t xml:space="preserve">O.11.000.066010</t>
  </si>
  <si>
    <t xml:space="preserve">Torneira curta cromada de 3/4´ para jardim, ref. Chaveta 1128C da Metais Poly, Linha C23 da Forusi ou equivalente</t>
  </si>
  <si>
    <t xml:space="preserve">O.11.000.066012</t>
  </si>
  <si>
    <t xml:space="preserve">Torneira amarela de 3/4´ para tanque, curta (aprox. 10 cm), sem rosca</t>
  </si>
  <si>
    <t xml:space="preserve">O.11.000.066015</t>
  </si>
  <si>
    <t xml:space="preserve">Torneira curta cromada de 1/2´ para tanque, ref. Chaveta 1126C da Metais Poly, Linha C23 da Forusi ou equivalente</t>
  </si>
  <si>
    <t xml:space="preserve">O.11.000.066016</t>
  </si>
  <si>
    <t xml:space="preserve">Torneira curta cromada de 3/4´ para tanque, ref. Chaveta 1126C da Metais Poly, Linha C23 da Forusi ou equivalente</t>
  </si>
  <si>
    <t xml:space="preserve">O.11.000.066018</t>
  </si>
  <si>
    <t xml:space="preserve">Torneira longa de 1/2´ ou 3/4´ para pia com arejador, ref. Spagna, 2159 C24 da Metais Poly, Linha C23 da Forusi ou equivalente</t>
  </si>
  <si>
    <t xml:space="preserve">O.11.000.066020</t>
  </si>
  <si>
    <t xml:space="preserve">Chuveiro simples em PVC, diâmetro de 10 cm, com braço acoplado, ref. Ducha 4 - linha Plena Duchas da Tigre ou equivalente</t>
  </si>
  <si>
    <t xml:space="preserve">O.11.000.066022</t>
  </si>
  <si>
    <t xml:space="preserve">Torneira de 1/2´ para lavatório cromado, ref. Creta 1193 C23 da Metais Poly, Linha C23 da Forusi ou equivalente</t>
  </si>
  <si>
    <t xml:space="preserve">O.11.000.066023</t>
  </si>
  <si>
    <t xml:space="preserve">Ducha higiênica manual cromada, ref. linha activa cromada C40 da Deca, ou equivalente</t>
  </si>
  <si>
    <t xml:space="preserve">O.11.000.066024</t>
  </si>
  <si>
    <t xml:space="preserve">Torneira de parede (de metal) para pia com bica móvel, arejador, de 1/2´ ou 3/4´, ref. 3159 Linha Belle Époque CR da Forusi ou equivalente</t>
  </si>
  <si>
    <t xml:space="preserve">O.11.000.066025</t>
  </si>
  <si>
    <t xml:space="preserve">Torneira clínica profissional, parede ou mesa tipo alavanca, fabricada em metal cromado com bico arejador.</t>
  </si>
  <si>
    <t xml:space="preserve">O.11.000.066026</t>
  </si>
  <si>
    <t xml:space="preserve">Torneira de mesa para lavatório compacta, acionamento hidromecânico, latão cromado, DN 1/2´, ref. Presmatic</t>
  </si>
  <si>
    <t xml:space="preserve">O.11.000.066037</t>
  </si>
  <si>
    <t xml:space="preserve">Torneira de parede antivandalismo de 3/4´ de alta/baixa pressão, acabamento cromado, ref. Chrome da Docol de 135 mm, Biopress da Fabrimar ou equivalente</t>
  </si>
  <si>
    <t xml:space="preserve">O.11.000.066038</t>
  </si>
  <si>
    <t xml:space="preserve">Chuveiro com válvula e acionamento antivandalismo de 3/4´, ref. Pressmatic (válvula + chuveiro)</t>
  </si>
  <si>
    <t xml:space="preserve">O.11.000.066039</t>
  </si>
  <si>
    <t xml:space="preserve">Ducha cromada simples, água fria, sem desviador, referência Fria Fitt 7000 F16 Fortti Cromada da Lorenzetti ou equivalente</t>
  </si>
  <si>
    <t xml:space="preserve">O.11.000.066040</t>
  </si>
  <si>
    <t xml:space="preserve">Chuveiro elétrico 4 estações de 6500W/220V com resistência blindada, ref. Ducha e estações, fabricação Corona ou equivalente</t>
  </si>
  <si>
    <t xml:space="preserve">O.11.000.066050</t>
  </si>
  <si>
    <t xml:space="preserve">Misturador de parede para pia com bica movel, com acabamento cromado, ref. linha Prata C50 da Forusi, 1258 da Fabrimar ou equivalente</t>
  </si>
  <si>
    <t xml:space="preserve">O.11.000.066059</t>
  </si>
  <si>
    <t xml:space="preserve">Torneria de mesa (de metal) com bica móvel e arejador, de 1/2´ ou 3/4´, ref. Docol/00111506 ou equivalente</t>
  </si>
  <si>
    <t xml:space="preserve">O.11.000.066063</t>
  </si>
  <si>
    <t xml:space="preserve">Torneira de acionamento, registro 1/2´ ou 3/4´ em latão cromado; referência comercial 20000806 (1/2´), 20000906 (3/4´) linha Pressmatic Antivandalismo da Docol ou equivalente</t>
  </si>
  <si>
    <t xml:space="preserve">O.11.000.066064</t>
  </si>
  <si>
    <t xml:space="preserve">Torneira de parede p/lavatório acionamento hidromecânico latão fundido cromado, DN 1/2´/3/4´ cod.17160706, Presmatic 120 da Docol, equivalente</t>
  </si>
  <si>
    <t xml:space="preserve">O.11.000.066066</t>
  </si>
  <si>
    <t xml:space="preserve">Torneira de parede para tanque em plástico (ABS e/ou polipropileno), DN 1/2´ ou 3/4´, 10 cm, sem rosca, ref. 1126 Herc ou equivalente</t>
  </si>
  <si>
    <t xml:space="preserve">O.11.000.066067</t>
  </si>
  <si>
    <t xml:space="preserve">Torneira de parede para tanque em plástico (ABS e/ou polipropileno), DN 1/2´ ou 3/4´, 15 cm, sem rosca, ref. 1158 Herc ou equivalente</t>
  </si>
  <si>
    <t xml:space="preserve">O.11.000.066072</t>
  </si>
  <si>
    <t xml:space="preserve">Torneira de mesa para lavatório acionamento hidromecânico com alavanca, registro integrado reguladro, latão cromado, ref. linha DocolMatc 185106 da Docol</t>
  </si>
  <si>
    <t xml:space="preserve">O.11.000.066097</t>
  </si>
  <si>
    <t xml:space="preserve">Chuveiro elétrico comum com acabamento em plástico e braço, 220 V / 5500 W, ref. modelo Bello Banho / Maxi Ducha fabricação Lorenzetti ou equivalente</t>
  </si>
  <si>
    <t xml:space="preserve">O.11.000.066104</t>
  </si>
  <si>
    <t xml:space="preserve">Chuveiro lava olhos, acionamento manual através de haste triangular e placa empurre, com pintura epóxi, refer. CL001 KITINOX da Avlis Válvulas ou equivalente</t>
  </si>
  <si>
    <t xml:space="preserve">O.11.000.066106</t>
  </si>
  <si>
    <t xml:space="preserve">Torneira para lavatório em plástico, bitola de 1/2´</t>
  </si>
  <si>
    <t xml:space="preserve">O.11.000.066108</t>
  </si>
  <si>
    <t xml:space="preserve">Chuveiro com comando eletrônico de temperaturas, com tubo de ligação acoplado e haste,  6.800W até 7.900W - 220 V, resistência bindada, aprovado Inmetro/Procel</t>
  </si>
  <si>
    <t xml:space="preserve">O.11.000.066109</t>
  </si>
  <si>
    <t xml:space="preserve">Ducha com comando eletrônico de temperaturas e haste de 30cm, de 6.800W até  7.900W - 220 V, regulagem de inclunação, aprovado Inmetro/Procel</t>
  </si>
  <si>
    <t xml:space="preserve">O.11.000.068506</t>
  </si>
  <si>
    <t xml:space="preserve">Regulador de pressão, estágio único 12kg/h, ref. 76511- Aliança</t>
  </si>
  <si>
    <t xml:space="preserve">O.11.000.068511</t>
  </si>
  <si>
    <t xml:space="preserve">Regulador de alta pressão, vazão 90kg, mod.76510/3 da Aliança</t>
  </si>
  <si>
    <t xml:space="preserve">O.11.000.068513</t>
  </si>
  <si>
    <t xml:space="preserve">Regulador para gás, industrial vazão 12kg/h, 2º estágio, ref. 76511/1 Aliança</t>
  </si>
  <si>
    <t xml:space="preserve">O.11.000.068515</t>
  </si>
  <si>
    <t xml:space="preserve">Válvula e mangueira para gás domiciliar de 3/8´</t>
  </si>
  <si>
    <t xml:space="preserve">O.11.000.069556</t>
  </si>
  <si>
    <t xml:space="preserve">Botão para válvula descarga</t>
  </si>
  <si>
    <t xml:space="preserve">O.11.000.069558</t>
  </si>
  <si>
    <t xml:space="preserve">Canopla para válvula de descarga, ref. Hidramax 2550 da Deca, ou Docol, ou Flux 3650 Fabrimar, ou equivalente</t>
  </si>
  <si>
    <t xml:space="preserve">O.11.000.069562</t>
  </si>
  <si>
    <t xml:space="preserve">Acabamento cromado para registro de pressão ou de gaveta, ref. linha Spot da Deca ou equivalente</t>
  </si>
  <si>
    <t xml:space="preserve">O.11.000.092035</t>
  </si>
  <si>
    <t xml:space="preserve">Dispenser tipo toalheiro metálico esmaltado para bobina de 25cm x 50m, sem alavanca, ref. 1855 da Ideal, Aurimar 86 da Guarani ou equivalente</t>
  </si>
  <si>
    <t xml:space="preserve">O.11.000.092038</t>
  </si>
  <si>
    <t xml:space="preserve">Cabide cromado para banheiro simples, ref. Remma plus rp08, Versailles 08v, Requint 108rsk ou equivalente</t>
  </si>
  <si>
    <t xml:space="preserve">O.12.000.061029</t>
  </si>
  <si>
    <t xml:space="preserve">Arruela de borracha para flange, diâmetro 200mm</t>
  </si>
  <si>
    <t xml:space="preserve">O.12.000.061039</t>
  </si>
  <si>
    <t xml:space="preserve">Arruela de borracha para flange, diâmetro 80mm</t>
  </si>
  <si>
    <t xml:space="preserve">O.12.000.061042</t>
  </si>
  <si>
    <t xml:space="preserve">Arruela de borracha para flange, diâmetro 150mm</t>
  </si>
  <si>
    <t xml:space="preserve">O.12.000.061043</t>
  </si>
  <si>
    <t xml:space="preserve">Arruela de borracha para flange, diâmetro 250mm</t>
  </si>
  <si>
    <t xml:space="preserve">O.12.000.061044</t>
  </si>
  <si>
    <t xml:space="preserve">Arruela de borracha para flange, diâmetro 300mm</t>
  </si>
  <si>
    <t xml:space="preserve">O.12.000.061100</t>
  </si>
  <si>
    <t xml:space="preserve">Anel de borracha EPDM de 50 mm (2´), para tubulação em ferro fundido, ref. AFLEX Saint Gobain</t>
  </si>
  <si>
    <t xml:space="preserve">O.12.000.061115</t>
  </si>
  <si>
    <t xml:space="preserve">Anel de borracha EPDM de 75 mm (3´), para tubulação em ferro fundido, ref. AFLEX Saint Gobaim</t>
  </si>
  <si>
    <t xml:space="preserve">O.12.000.061116</t>
  </si>
  <si>
    <t xml:space="preserve">Anel de borracha EPDM de 100 mm (4´), para tubulação em ferro fundido, ref. AFLEX Saint Gobaim</t>
  </si>
  <si>
    <t xml:space="preserve">O.12.000.062671</t>
  </si>
  <si>
    <t xml:space="preserve">Anel borracha para tubo PVC 50mm (2´)</t>
  </si>
  <si>
    <t xml:space="preserve">O.12.000.062672</t>
  </si>
  <si>
    <t xml:space="preserve">Anel borracha para tubo PVC 75mm (3´)</t>
  </si>
  <si>
    <t xml:space="preserve">O.12.000.062673</t>
  </si>
  <si>
    <t xml:space="preserve">Anel borracha para tubo PVC 100mm (4´)</t>
  </si>
  <si>
    <t xml:space="preserve">O.12.000.062674</t>
  </si>
  <si>
    <t xml:space="preserve">Anel borracha para tubo PVC 150mm (6´)</t>
  </si>
  <si>
    <t xml:space="preserve">O.12.000.063510</t>
  </si>
  <si>
    <t xml:space="preserve">Arruela de borracha para flange, diâmetro 50mm</t>
  </si>
  <si>
    <t xml:space="preserve">O.12.000.064109</t>
  </si>
  <si>
    <t xml:space="preserve">Filtro de pressão em ABS para 360 l/h, ref. Cuno / Aqualar APL230 AP200LE</t>
  </si>
  <si>
    <t xml:space="preserve">O.12.000.064179</t>
  </si>
  <si>
    <t xml:space="preserve">Caixa de descarga, capacidade 6 litros em plástico, de sobrepor, ref. C15/S fabricação Astra ou equivalente</t>
  </si>
  <si>
    <t xml:space="preserve">O.12.000.064504</t>
  </si>
  <si>
    <t xml:space="preserve">Sifão sanfonado universal de 1´ x 40mm e 50mm, ref. SSU e SSU40 da Astra</t>
  </si>
  <si>
    <t xml:space="preserve">O.12.000.064505</t>
  </si>
  <si>
    <t xml:space="preserve">Sifão de plástico rígido, tipo copo de 1 1/4´ x 2´, com tubo de ligação ajustável</t>
  </si>
  <si>
    <t xml:space="preserve">O.12.000.065023</t>
  </si>
  <si>
    <t xml:space="preserve">Caixa de descarga, capacidade 9 litros em plástico, de sobrepor com engate flexível e acessórios</t>
  </si>
  <si>
    <t xml:space="preserve">O.12.000.065055</t>
  </si>
  <si>
    <t xml:space="preserve">Caixa de descarga, volume regulável 6 a 9 litros, de embutir, com engate flexível, acionamento por botão acabamento cromado, ref. 9000C Montreal da Montana, 2500 CX.MC.AF da Deca ou equivalente</t>
  </si>
  <si>
    <t xml:space="preserve">O.12.000.065513</t>
  </si>
  <si>
    <t xml:space="preserve">Saboneteira em ABS, tipo dispenser, para refil de 800ml, ref. Columbus SG 4000 ou equivalente</t>
  </si>
  <si>
    <t xml:space="preserve">O.12.000.065543</t>
  </si>
  <si>
    <t xml:space="preserve">Lavatório em polipropileno de 36x26cm, ref. Astra ou equivalente</t>
  </si>
  <si>
    <t xml:space="preserve">O.12.000.065595</t>
  </si>
  <si>
    <t xml:space="preserve">Secador de mãos em ABS, fluxo de ar 70 l/s, resistência 1350 W, tensão de 220 V, ref. CR-108B da Brakey ou equivalente</t>
  </si>
  <si>
    <t xml:space="preserve">O.12.000.066013</t>
  </si>
  <si>
    <t xml:space="preserve">Tubo de ligação cromado com canopla de 1 1/2´ x 25 cm, ajustável, ref. VLL418 da Esteves ou equivalente</t>
  </si>
  <si>
    <t xml:space="preserve">O.12.000.066028</t>
  </si>
  <si>
    <t xml:space="preserve">Ligação (engate) flexível metálico de 1/2´x 30cm / 40cm</t>
  </si>
  <si>
    <t xml:space="preserve">O.12.000.066029</t>
  </si>
  <si>
    <t xml:space="preserve">Engate flexível de PVC DN= 1/2´x 30 / 40 cm</t>
  </si>
  <si>
    <t xml:space="preserve">O.12.000.066053</t>
  </si>
  <si>
    <t xml:space="preserve">Tubo de ligação com canopla para sanitários</t>
  </si>
  <si>
    <t xml:space="preserve">O.12.000.066068</t>
  </si>
  <si>
    <t xml:space="preserve">Tubo de ligação em cobre acabamento cromado para mictório DN= 1/2´, comprimento 20 ou 30cm, ref. VLC 454 ou VLC 456 Esteves</t>
  </si>
  <si>
    <t xml:space="preserve">O.12.000.066105</t>
  </si>
  <si>
    <t xml:space="preserve">Desviador para ducha e chuveiro, com mangueira de 2,20m de comprimento;  referência comercial 8010 da Lorenzetti ou equivalente</t>
  </si>
  <si>
    <t xml:space="preserve">O.12.000.067076</t>
  </si>
  <si>
    <t xml:space="preserve">Botoeira para acionamento de bomba de incêndio tipo quebra-vidro, com botão liga e desliga, em chapa de plástico na cor vermelha, com um martelo</t>
  </si>
  <si>
    <t xml:space="preserve">O.12.000.069503</t>
  </si>
  <si>
    <t xml:space="preserve">Bolsa de borracha para bacia sifonada</t>
  </si>
  <si>
    <t xml:space="preserve">O.12.000.069527</t>
  </si>
  <si>
    <t xml:space="preserve">Lubrificante para anel de neoprene</t>
  </si>
  <si>
    <t xml:space="preserve">O.12.000.069547</t>
  </si>
  <si>
    <t xml:space="preserve">Reparo para válvula hidra</t>
  </si>
  <si>
    <t xml:space="preserve">O.12.000.069550</t>
  </si>
  <si>
    <t xml:space="preserve">Tampa plástica para bacia sanitária</t>
  </si>
  <si>
    <t xml:space="preserve">O.12.000.069555</t>
  </si>
  <si>
    <t xml:space="preserve">Anel borracha expansão para ligação em bacia sifonada, 100 mm (4´)</t>
  </si>
  <si>
    <t xml:space="preserve">O.12.000.070960</t>
  </si>
  <si>
    <t xml:space="preserve">Manta de borracha de 100x75cm, espessura 10mm, cor preto e amarelo, alta resistência a atritos, para sinalização em estacionamento e proteção de coluna e parede</t>
  </si>
  <si>
    <t xml:space="preserve">O.12.000.070961</t>
  </si>
  <si>
    <t xml:space="preserve">Cantoneira de borracha de 75x10x10cm, espessura 10mm, cor preto e amarelo, alta resistência a atritos, para sinalização em estacionamento e proteção de coluna</t>
  </si>
  <si>
    <t xml:space="preserve">O.12.000.090146</t>
  </si>
  <si>
    <t xml:space="preserve">Arruela de borracha para flange, diâmetro 100mm</t>
  </si>
  <si>
    <t xml:space="preserve">O.12.000.090901</t>
  </si>
  <si>
    <t xml:space="preserve">Conjunto de 4 lixeiras em plástico com tampa basculante, para coleta seletiva, com suporte para chão em aço galvanizado, capacidade de 50 litros cada cesto, ref. Natural Limp, Lixlimp, Plasbox ou equivalente</t>
  </si>
  <si>
    <t xml:space="preserve">O.12.000.092034</t>
  </si>
  <si>
    <t xml:space="preserve">Dispenser toalheiro em ABS e policarbonato para bobina de 20cm x 200m com alavanca. Ref. Jofel, Exaccta, Alwin ou equivalente</t>
  </si>
  <si>
    <t xml:space="preserve">O.12.000.092036</t>
  </si>
  <si>
    <t xml:space="preserve">Dispenser papel higiênico em ABS para rolão 300/600m, com visor. Ref. Unik JSN, Trilha ou equivalente</t>
  </si>
  <si>
    <t xml:space="preserve">O.12.000.092309</t>
  </si>
  <si>
    <t xml:space="preserve">Toalheiro plástico em ABS branco tipo dispenser para papel</t>
  </si>
  <si>
    <t xml:space="preserve">O.13.000.060101</t>
  </si>
  <si>
    <t xml:space="preserve">Tubo de concreto (PS-1) DN= 300mm</t>
  </si>
  <si>
    <t xml:space="preserve">O.13.000.060102</t>
  </si>
  <si>
    <t xml:space="preserve">Tubo de concreto (PS-1) DN= 400mm</t>
  </si>
  <si>
    <t xml:space="preserve">O.13.000.060110</t>
  </si>
  <si>
    <t xml:space="preserve">Tubo de concreto (PS-2) DN= 300mm</t>
  </si>
  <si>
    <t xml:space="preserve">O.13.000.060111</t>
  </si>
  <si>
    <t xml:space="preserve">Tubo de concreto (PS-2) DN= 400mm</t>
  </si>
  <si>
    <t xml:space="preserve">O.13.000.060112</t>
  </si>
  <si>
    <t xml:space="preserve">Tubo de concreto (PS-2) DN= 500mm</t>
  </si>
  <si>
    <t xml:space="preserve">O.13.000.060113</t>
  </si>
  <si>
    <t xml:space="preserve">Tubo de concreto (PA-2) DN= 700mm</t>
  </si>
  <si>
    <t xml:space="preserve">O.13.000.060114</t>
  </si>
  <si>
    <t xml:space="preserve">Tubo de concreto (PA-2) DN= 300mm</t>
  </si>
  <si>
    <t xml:space="preserve">O.13.000.060115</t>
  </si>
  <si>
    <t xml:space="preserve">Tubo de concreto (PA-2) DN= 900mm</t>
  </si>
  <si>
    <t xml:space="preserve">O.13.000.060131</t>
  </si>
  <si>
    <t xml:space="preserve">Tubo de concreto (PA-1) DN= 300mm</t>
  </si>
  <si>
    <t xml:space="preserve">O.13.000.060132</t>
  </si>
  <si>
    <t xml:space="preserve">Tubo de concreto (PA-1) DN= 400mm</t>
  </si>
  <si>
    <t xml:space="preserve">O.13.000.060140</t>
  </si>
  <si>
    <t xml:space="preserve">Tubo de concreto (PA-1) DN= 600mm</t>
  </si>
  <si>
    <t xml:space="preserve">O.13.000.060141</t>
  </si>
  <si>
    <t xml:space="preserve">Tubo de concreto (PA-1) DN= 800mm</t>
  </si>
  <si>
    <t xml:space="preserve">O.13.000.060144</t>
  </si>
  <si>
    <t xml:space="preserve">Tubo de concreto (PA-2) DN= 400mm</t>
  </si>
  <si>
    <t xml:space="preserve">O.13.000.060145</t>
  </si>
  <si>
    <t xml:space="preserve">Tubo de concreto (PA-2) DN= 600mm</t>
  </si>
  <si>
    <t xml:space="preserve">O.13.000.060146</t>
  </si>
  <si>
    <t xml:space="preserve">Tubo de concreto (PA-2) DN= 800mm</t>
  </si>
  <si>
    <t xml:space="preserve">O.13.000.060147</t>
  </si>
  <si>
    <t xml:space="preserve">Tubo de concreto (PA-2) DN= 1000mm</t>
  </si>
  <si>
    <t xml:space="preserve">O.13.000.060149</t>
  </si>
  <si>
    <t xml:space="preserve">Tubo de concreto (PA-3) DN= 400mm</t>
  </si>
  <si>
    <t xml:space="preserve">O.13.000.060150</t>
  </si>
  <si>
    <t xml:space="preserve">Tubo de concreto (PA-3) DN= 600mm</t>
  </si>
  <si>
    <t xml:space="preserve">O.13.000.060151</t>
  </si>
  <si>
    <t xml:space="preserve">Tubo de concreto (PA-3) DN= 800mm</t>
  </si>
  <si>
    <t xml:space="preserve">O.13.000.060152</t>
  </si>
  <si>
    <t xml:space="preserve">Tubo de concreto (PA-3) DN= 1000mm</t>
  </si>
  <si>
    <t xml:space="preserve">O.13.000.060202</t>
  </si>
  <si>
    <t xml:space="preserve">Anel pré-moldado em concreto, diâmetro externo de 2,00 m, h= 0,50 m</t>
  </si>
  <si>
    <t xml:space="preserve">O.13.000.060203</t>
  </si>
  <si>
    <t xml:space="preserve">Anel pré-moldado em concreto, diâmetro externo de 2,50 m, h= 0,50 m</t>
  </si>
  <si>
    <t xml:space="preserve">O.13.000.060204</t>
  </si>
  <si>
    <t xml:space="preserve">Tubo de concreto (PA-1) DN= 1000mm</t>
  </si>
  <si>
    <t xml:space="preserve">O.13.000.060206</t>
  </si>
  <si>
    <t xml:space="preserve">Tubo de concreto (PA-1) DN= 1200mm</t>
  </si>
  <si>
    <t xml:space="preserve">O.13.000.060207</t>
  </si>
  <si>
    <t xml:space="preserve">Anel pré-moldado em concreto, diâmetro externo de 1,20 m, h= 0,50 m</t>
  </si>
  <si>
    <t xml:space="preserve">O.13.000.060208</t>
  </si>
  <si>
    <t xml:space="preserve">Anel pré-moldado em concreto, diâmetro externo de 1,50 m, h= 0,50 m</t>
  </si>
  <si>
    <t xml:space="preserve">O.13.000.060209</t>
  </si>
  <si>
    <t xml:space="preserve">Anel pré-moldado em concreto, diâmetro externo de 1,80 m, h= 0,50 m</t>
  </si>
  <si>
    <t xml:space="preserve">O.13.000.060210</t>
  </si>
  <si>
    <t xml:space="preserve">Anel pré-moldado em concreto, diâmetro externo de 2,50 m, h= 0,50 m, com cortina</t>
  </si>
  <si>
    <t xml:space="preserve">O.13.000.060213</t>
  </si>
  <si>
    <t xml:space="preserve">Tubo de concreto (PA-2) DN= 500mm</t>
  </si>
  <si>
    <t xml:space="preserve">O.13.000.060215</t>
  </si>
  <si>
    <t xml:space="preserve">Anel pré-moldado em concreto, diâmetro externo de 0,60 m, h= 0,50 m</t>
  </si>
  <si>
    <t xml:space="preserve">O.13.000.060219</t>
  </si>
  <si>
    <t xml:space="preserve">Meia cana de concreto DN= 200mm</t>
  </si>
  <si>
    <t xml:space="preserve">O.13.000.060220</t>
  </si>
  <si>
    <t xml:space="preserve">Tampa pré moldada em concreto, diâmetro externo de 1,50m com 1 abertura de inspeção (para fossa séptica)</t>
  </si>
  <si>
    <t xml:space="preserve">O.13.000.060232</t>
  </si>
  <si>
    <t xml:space="preserve">Tubo de concreto (EA-3) DN= 400mm esgoto sanitário</t>
  </si>
  <si>
    <t xml:space="preserve">O.13.000.060233</t>
  </si>
  <si>
    <t xml:space="preserve">Tubo de concreto (EA-3) DN= 500mm esgoto sanitário</t>
  </si>
  <si>
    <t xml:space="preserve">O.13.000.060234</t>
  </si>
  <si>
    <t xml:space="preserve">Tubo de concreto (EA-3) DN= 600mm esgoto sanitário</t>
  </si>
  <si>
    <t xml:space="preserve">O.13.000.060235</t>
  </si>
  <si>
    <t xml:space="preserve">Tubo de concreto (EA-3) DN= 700mm esgoto sanitário</t>
  </si>
  <si>
    <t xml:space="preserve">O.13.000.060236</t>
  </si>
  <si>
    <t xml:space="preserve">Tubo de concreto (EA-3) DN= 800mm esgoto sanitário</t>
  </si>
  <si>
    <t xml:space="preserve">O.13.000.060237</t>
  </si>
  <si>
    <t xml:space="preserve">Tubo de concreto (EA-3) DN= 900mm esgoto sanitário</t>
  </si>
  <si>
    <t xml:space="preserve">O.13.000.060238</t>
  </si>
  <si>
    <t xml:space="preserve">Tubo de concreto (EA-3) DN= 1000mm esgoto sanitário</t>
  </si>
  <si>
    <t xml:space="preserve">O.13.000.060239</t>
  </si>
  <si>
    <t xml:space="preserve">Tubo de concreto (EA-3) DN= 1200mm esgoto sanitário</t>
  </si>
  <si>
    <t xml:space="preserve">O.13.000.060240</t>
  </si>
  <si>
    <t xml:space="preserve">Meia cana de concreto DN= 300mm</t>
  </si>
  <si>
    <t xml:space="preserve">O.13.000.060241</t>
  </si>
  <si>
    <t xml:space="preserve">Meia cana de concreto DN= 400mm</t>
  </si>
  <si>
    <t xml:space="preserve">O.13.000.060243</t>
  </si>
  <si>
    <t xml:space="preserve">Meia cana de concreto DN= 600mm</t>
  </si>
  <si>
    <t xml:space="preserve">O.13.000.060246</t>
  </si>
  <si>
    <t xml:space="preserve">Tampa pré-moldada de concreto, diâmetro externo de 2,50m, com 2 aberturas de inspeção (para fossa séptica)</t>
  </si>
  <si>
    <t xml:space="preserve">O.13.000.065551</t>
  </si>
  <si>
    <t xml:space="preserve">Tanque pré-moldado em concreto de 65 x 65 cm - simples</t>
  </si>
  <si>
    <t xml:space="preserve">O.13.000.091172</t>
  </si>
  <si>
    <t xml:space="preserve">Anel pré-moldado em concreto, diâmetro externo de 3,00 m, h= 0,50 m</t>
  </si>
  <si>
    <t xml:space="preserve">O.13.000.091262</t>
  </si>
  <si>
    <t xml:space="preserve">Tubo de concreto (PA-2) DN= 1500mm</t>
  </si>
  <si>
    <t xml:space="preserve">O.15.000.062634</t>
  </si>
  <si>
    <t xml:space="preserve">Bebedouro elétrico de pressão em aço inoxidável, capacidade de refrigeração 06 l/h, ref. BDF100 da IBBL ou equivalente</t>
  </si>
  <si>
    <t xml:space="preserve">O.15.000.062635</t>
  </si>
  <si>
    <t xml:space="preserve">Bebedouro elétrico de pressão em aço inoxidável, capacidade de refrigeração 16,6 l/h, ref. BDF300 da IBBL ou equivalente</t>
  </si>
  <si>
    <t xml:space="preserve">O.15.000.064071</t>
  </si>
  <si>
    <t xml:space="preserve">Purgador termodinâmico com filtro incorporado, em aço inoxidável forjado, pressão de 0,25 a 42kg/cm², temperatura até 425°C, DN= 1/2´</t>
  </si>
  <si>
    <t xml:space="preserve">O.15.000.065503</t>
  </si>
  <si>
    <t xml:space="preserve">Cuba em aço inoxidável dupla de 1020x400x250mm, AISI 304, liga 18,8 e chapa 22</t>
  </si>
  <si>
    <t xml:space="preserve">O.15.000.065521</t>
  </si>
  <si>
    <t xml:space="preserve">Tanque em aço inoxidável, 60 x 60 x 30 / 64 x 53 x 28 cm</t>
  </si>
  <si>
    <t xml:space="preserve">O.15.000.065565</t>
  </si>
  <si>
    <t xml:space="preserve">Mictório coletivo em aço inoxidável AISI 304, liga 18,8, bitola 20, desenvolvimento 750 mm</t>
  </si>
  <si>
    <t xml:space="preserve">O.15.000.065603</t>
  </si>
  <si>
    <t xml:space="preserve">Cuba em aço inoxidável simples de 500x400x200mm, AISI 304, liga 18,8 e chapa 22</t>
  </si>
  <si>
    <t xml:space="preserve">O.15.000.065605</t>
  </si>
  <si>
    <t xml:space="preserve">Cuba em aço inoxidável simples de 465x300x140mm, AISI 304, liga 18,8 e chapa 22</t>
  </si>
  <si>
    <t xml:space="preserve">O.15.000.065606</t>
  </si>
  <si>
    <t xml:space="preserve">Cuba em aço inoxidável simples de 400x340x140mm, AISI 304, liga 18,8 e chapa 22</t>
  </si>
  <si>
    <t xml:space="preserve">O.15.000.065607</t>
  </si>
  <si>
    <t xml:space="preserve">Cuba em aço inoxidável dupla de 835x340x140mm, AISI 304, liga 18,8 e chapa 22</t>
  </si>
  <si>
    <t xml:space="preserve">O.15.000.065608</t>
  </si>
  <si>
    <t xml:space="preserve">Cuba em aço inoxidável simples de 560x330x140mm, AISI 304, liga 18,8 e chapa 22</t>
  </si>
  <si>
    <t xml:space="preserve">O.15.000.065609</t>
  </si>
  <si>
    <t xml:space="preserve">Cuba em aço inoxidável dupla de 715x400x140mm, AISI 304, liga 18,8 e chapa 22</t>
  </si>
  <si>
    <t xml:space="preserve">O.15.000.065611</t>
  </si>
  <si>
    <t xml:space="preserve">Cuba em aço inoxidável simples de 600x500x350mm, AISI 304, liga 18,8 e chapa 20</t>
  </si>
  <si>
    <t xml:space="preserve">O.15.000.065616</t>
  </si>
  <si>
    <t xml:space="preserve">Cuba em aço inoxidável simples de 1100x600x400mm, AISI-304, liga 18,8 e chapa 20</t>
  </si>
  <si>
    <t xml:space="preserve">O.15.000.065617</t>
  </si>
  <si>
    <t xml:space="preserve">Mesa em aço inoxidável, largura de 700 mm</t>
  </si>
  <si>
    <t xml:space="preserve">O.15.000.065619</t>
  </si>
  <si>
    <t xml:space="preserve">Cuba em aço inoxidável AISI304, simples, de 500x400x250mm, acabamento alto brilhante, referência mod. 50 da Tramontina, 304 da Tecnocuba, 314 da Strake, Projinox ou equivalente</t>
  </si>
  <si>
    <t xml:space="preserve">O.15.000.065620</t>
  </si>
  <si>
    <t xml:space="preserve">Cuba em aço inoxidável simples de 500x400x300mm, AISI 304, liga 18,8 e chapa 22</t>
  </si>
  <si>
    <t xml:space="preserve">O.15.000.065622</t>
  </si>
  <si>
    <t xml:space="preserve">Cuba em aço inoxidável simples de 700x600x450mm, AISI 304, liga 18,8 e chapa 22</t>
  </si>
  <si>
    <t xml:space="preserve">O.15.000.065666</t>
  </si>
  <si>
    <t xml:space="preserve">Cuba de aço inoxidável simples de 500 x 400 x 400mm</t>
  </si>
  <si>
    <t xml:space="preserve">O.15.000.065670</t>
  </si>
  <si>
    <t xml:space="preserve">Tanque tipo cuba em aço inoxidável AISI 304, liga 18.8, de 1400 x 900 x 500 mm, acabamento polido, espessura de 1,2 a 1,5mm</t>
  </si>
  <si>
    <t xml:space="preserve">O.15.000.065785</t>
  </si>
  <si>
    <t xml:space="preserve">Cuba em aço inoxidável redonda de 300 x 140mm, ref. Linha Standard da Tramontina ou equivalente</t>
  </si>
  <si>
    <t xml:space="preserve">O.15.000.067555</t>
  </si>
  <si>
    <t xml:space="preserve">Grelha com calha e cesto coletor para piso, em aço inox com 15cm de largura</t>
  </si>
  <si>
    <t xml:space="preserve">O.15.000.067556</t>
  </si>
  <si>
    <t xml:space="preserve">Grelha com calha e cesto coletor para piso, em aço inoxidável com 20cm de largura</t>
  </si>
  <si>
    <t xml:space="preserve">O.15.000.090259</t>
  </si>
  <si>
    <t xml:space="preserve">Lavatório/bebedouro coletivo de aço inoxidável AISI 304 chapa 20 (1,0mm) - (200 x 80) cm</t>
  </si>
  <si>
    <t xml:space="preserve">O.15.000.090556</t>
  </si>
  <si>
    <t xml:space="preserve">Cesto em chapa de aço inoxidável de 28 x 40 x 20 cm, espessura de 1,5 mm, com furo 1/2´</t>
  </si>
  <si>
    <t xml:space="preserve">O.15.000.092032</t>
  </si>
  <si>
    <t xml:space="preserve">Bebedouro elétrico de pressão em aço inoxidável, capacidade 4 l/h simples, BRX-40 Begel</t>
  </si>
  <si>
    <t xml:space="preserve">O.15.000.092033</t>
  </si>
  <si>
    <t xml:space="preserve">Bebedouro elétrico de pressão em aço inoxidável, capacidade 4 l/h conjugado, CJ-40 Begel</t>
  </si>
  <si>
    <t xml:space="preserve">O.15.000.094216</t>
  </si>
  <si>
    <t xml:space="preserve">Tanque duplo com pés tubulares em aço inoxidável com válvula americana de 3 1/2´ - 1600x700x850mm</t>
  </si>
  <si>
    <t xml:space="preserve">O.16.000.030539</t>
  </si>
  <si>
    <t xml:space="preserve">Acionador manual quebra-vidro endereçável, ref. Ascael ou equivalente</t>
  </si>
  <si>
    <t xml:space="preserve">O.16.000.063526</t>
  </si>
  <si>
    <t xml:space="preserve">Abrigo duplo para hidrante/mangueira, de 120x90x30cm, visor em vidro com a inscrição ´INCÊNDIO´ em ambas as portas e suportes para mangueiras</t>
  </si>
  <si>
    <t xml:space="preserve">O.16.000.063527</t>
  </si>
  <si>
    <t xml:space="preserve">Coluna hidrante T4´ x 2 1/2´, alt. 1,0m SCH40 com flange</t>
  </si>
  <si>
    <t xml:space="preserve">O.16.000.063528</t>
  </si>
  <si>
    <t xml:space="preserve">Tampão de engate rápido em latão, Storz de 2 1/2´</t>
  </si>
  <si>
    <t xml:space="preserve">O.16.000.063529</t>
  </si>
  <si>
    <t xml:space="preserve">Tampão de engate rápido em latão, Storz de 1 1/2´</t>
  </si>
  <si>
    <t xml:space="preserve">O.16.000.063555</t>
  </si>
  <si>
    <t xml:space="preserve">Chave tipo Storz dupla em latão de alta densidade e resistência, de Ø 1 1/2´ ou 2 1/2´</t>
  </si>
  <si>
    <t xml:space="preserve">O.16.000.064217</t>
  </si>
  <si>
    <t xml:space="preserve">Válvula de governo e alarme VGA, completa DN= 6´ - extremidade flangeada</t>
  </si>
  <si>
    <t xml:space="preserve">O.16.000.067001</t>
  </si>
  <si>
    <t xml:space="preserve">AH-02/03 abrigo hidrante 60 x 90 x 17 cm</t>
  </si>
  <si>
    <t xml:space="preserve">O.16.000.067009</t>
  </si>
  <si>
    <t xml:space="preserve">Adaptador de engate rápido em latão 2 1/2´ x 1 1/2´</t>
  </si>
  <si>
    <t xml:space="preserve">O.16.000.067010</t>
  </si>
  <si>
    <t xml:space="preserve">Extintor manual de pó químico seco BC, capacidade de 4 kg com carga</t>
  </si>
  <si>
    <t xml:space="preserve">O.16.000.067011</t>
  </si>
  <si>
    <t xml:space="preserve">Extintor manual de água pressurizada capacidade de 10 litros</t>
  </si>
  <si>
    <t xml:space="preserve">O.16.000.067013</t>
  </si>
  <si>
    <t xml:space="preserve">Extintor manual sobre rodas de gás carbônico, capacidade de 10 kg com carga</t>
  </si>
  <si>
    <t xml:space="preserve">O.16.000.067015</t>
  </si>
  <si>
    <t xml:space="preserve">Extintor manual de pó químico seco BC, capacidade de 8 kg com carga</t>
  </si>
  <si>
    <t xml:space="preserve">O.16.000.067017</t>
  </si>
  <si>
    <t xml:space="preserve">Extintor manual de pó químico seco 20 BC, capacidade de 12 kg com carga</t>
  </si>
  <si>
    <t xml:space="preserve">O.16.000.067019</t>
  </si>
  <si>
    <t xml:space="preserve">Extintor sobre rodas de pó químico seco 20BC - capacidade de 20 kg</t>
  </si>
  <si>
    <t xml:space="preserve">O.16.000.067022</t>
  </si>
  <si>
    <t xml:space="preserve">Mangueira com adaptador 1 1/2´ x 15m</t>
  </si>
  <si>
    <t xml:space="preserve">O.16.000.067023</t>
  </si>
  <si>
    <t xml:space="preserve">Mangueira com união de engate rápido, diâmetro 1.1/2´</t>
  </si>
  <si>
    <t xml:space="preserve">O.16.000.067024</t>
  </si>
  <si>
    <t xml:space="preserve">Mangueira com união de engate rápido, diâmetro 2.1/2´</t>
  </si>
  <si>
    <t xml:space="preserve">O.16.000.067026</t>
  </si>
  <si>
    <t xml:space="preserve">Mangueira com adaptador 2 1/2´ x 15m</t>
  </si>
  <si>
    <t xml:space="preserve">O.16.000.067027</t>
  </si>
  <si>
    <t xml:space="preserve">Adaptador de engate rápido em latão 2 1/2´ x 2 1/2´</t>
  </si>
  <si>
    <t xml:space="preserve">O.16.000.067031</t>
  </si>
  <si>
    <t xml:space="preserve">Esguicho em latão polido com engate rápido, jato regulável, DN= 1 1/2´ (38 mm), ref. Tata, Chama, Kasti, Aerotex extintores, Mecânica Reunida ou equivalente</t>
  </si>
  <si>
    <t xml:space="preserve">O.16.000.067042</t>
  </si>
  <si>
    <t xml:space="preserve">Recarga de extintor de pó químico seco</t>
  </si>
  <si>
    <t xml:space="preserve">O.16.000.067043</t>
  </si>
  <si>
    <t xml:space="preserve">Recarga de extintor de gás carbônico</t>
  </si>
  <si>
    <t xml:space="preserve">O.16.000.067044</t>
  </si>
  <si>
    <t xml:space="preserve">Recarga de extintor de água pressurizada</t>
  </si>
  <si>
    <t xml:space="preserve">O.16.000.067047</t>
  </si>
  <si>
    <t xml:space="preserve">Teste hidrostático e pintura de extintor CO2/PQS/H2O, acima 12kg até 20kg</t>
  </si>
  <si>
    <t xml:space="preserve">O.16.000.067048</t>
  </si>
  <si>
    <t xml:space="preserve">Teste hidrostático e pintura de extintor CO2/PQS/H2O até 12kg</t>
  </si>
  <si>
    <t xml:space="preserve">O.16.000.067055</t>
  </si>
  <si>
    <t xml:space="preserve">Esguicho em latão polido com engate rápido, jato regulável de 2 1/2´</t>
  </si>
  <si>
    <t xml:space="preserve">O.16.000.067067</t>
  </si>
  <si>
    <t xml:space="preserve">Extintor sobre rodas de gás carbônico - capacidade de 25 kg com carga</t>
  </si>
  <si>
    <t xml:space="preserve">O.16.000.067071</t>
  </si>
  <si>
    <t xml:space="preserve">Extintor manual de pó químico classes ABC, capacidade de 4 kg, ref. 1-A NBR 9443 e 10-B NBR 9444 com carga</t>
  </si>
  <si>
    <t xml:space="preserve">O.16.000.067072</t>
  </si>
  <si>
    <t xml:space="preserve">Extintor manual de pó químico seco classes ABC, capacidade de 6 kg, ref. 2-A NBR 9443 e 20-B NBR 9444 com carga</t>
  </si>
  <si>
    <t xml:space="preserve">O.16.000.067078</t>
  </si>
  <si>
    <t xml:space="preserve">Bico Sprinklers tipo ´Up Right´ d = 1/2´, com rompimento da ampola a 68°C</t>
  </si>
  <si>
    <t xml:space="preserve">O.16.000.067079</t>
  </si>
  <si>
    <t xml:space="preserve">Extintor manual de gás carbônico de 06 kg, capacidade extintora 5BC</t>
  </si>
  <si>
    <t xml:space="preserve">O.16.000.067303</t>
  </si>
  <si>
    <t xml:space="preserve">Suporte de piso para extintor em fibra de vidro cor vermelha; referência comercial n° 13 da Gilfire, Comercial fire, Evolumix, Metalcasty, Brinox, Protege ou equivalente</t>
  </si>
  <si>
    <t xml:space="preserve">O.16.000.067304</t>
  </si>
  <si>
    <t xml:space="preserve">Suporte de piso para extintor base redonda em aço inoxidável, ref. n° 10 da Gilfire, modelo Torre da Protexfire, Comercial fire, Evolumix, Metalcasty, Brinox, Protege ou equivalente</t>
  </si>
  <si>
    <t xml:space="preserve">O.16.000.090629</t>
  </si>
  <si>
    <t xml:space="preserve">Acionador manual tipo quebra vidro em caixa plástica, ref. AC-01FCS da Maximus, ou  AM-1 / AM-2 ou AM-1/PT da Renglan ou equivalente</t>
  </si>
  <si>
    <t xml:space="preserve">O.16.000.091292</t>
  </si>
  <si>
    <t xml:space="preserve">Bico Sprinklers cromado, pendente para tubulação 1/2´, com rompimento da ampola a 68°C</t>
  </si>
  <si>
    <t xml:space="preserve">O.17.000.042431</t>
  </si>
  <si>
    <t xml:space="preserve">Pressostato diferencial ajustável mecânico, montagem inferior diâmetro de 1/2", faixa de operação de 1 a 16 bar; referência comercial modelo UT.16 da Zurich ou equivalente</t>
  </si>
  <si>
    <t xml:space="preserve">O.17.000.042479</t>
  </si>
  <si>
    <t xml:space="preserve">Termometro bimetálico mostrador tipo relógio circular, com diâmetro de 4´, escala de 0°C até 100°C, referência HTA-100-100 Hygro-Therm, ou equivalente</t>
  </si>
  <si>
    <t xml:space="preserve">O.17.000.047501</t>
  </si>
  <si>
    <t xml:space="preserve">Aquecedor a gás vertical/horizontal 300 l, revestimento interno em aço inoxidável AISI 304, isolamento em lã de vidro, ref. modelo GV 300 da Etna ou equivalente</t>
  </si>
  <si>
    <t xml:space="preserve">O.17.000.047524</t>
  </si>
  <si>
    <t xml:space="preserve">Aquecedor a gás vertical/horizontal 500l, revestimento interno em aço inoxidável AISI 304, revestimento externo em aço carbono pintado, isolamento em lã de vidro; ref. modelo GL-500 da Etna ou equivalente</t>
  </si>
  <si>
    <t xml:space="preserve">O.17.000.047526</t>
  </si>
  <si>
    <t xml:space="preserve">Conjunto misturador para até 16 duchas, com 02 aquecedores REU304UBRS de 35,5L/min., 2 válvulas, 1 bomba, 1 quadro comando, ref. SME-2 Rinnai ou equivalente</t>
  </si>
  <si>
    <t xml:space="preserve">O.17.000.047527</t>
  </si>
  <si>
    <t xml:space="preserve">Conjunto misturador para até 24 duchas, com 03 aquecedores REU304UBRS de 35,5L/min., 4 válvulas, 1 bomba, 1 quadro comando, ref. SME-3 Rinnai ou equivalente</t>
  </si>
  <si>
    <t xml:space="preserve">O.17.000.047578</t>
  </si>
  <si>
    <t xml:space="preserve">Aquecedor de passagem elétrico individual, baixa pressão, 5100 W / 127 V ou 5200 W / 220 V, ref. Cardal ou equivalente</t>
  </si>
  <si>
    <t xml:space="preserve">O.17.000.047588</t>
  </si>
  <si>
    <t xml:space="preserve">Conjunto misturador para até 08 duchas, com 01 aquecedor REU304UBRS de 35,5L/min., 1 válvulas, 1 bomba, 1 quadro comando, ref. SME-1 Rinnai ou equivalente</t>
  </si>
  <si>
    <t xml:space="preserve">O.17.000.047606</t>
  </si>
  <si>
    <t xml:space="preserve">Coletor solar de alumínio com área coletora de 1,60m²; ref. Soletrol Max 1,60m² ou equivalente</t>
  </si>
  <si>
    <t xml:space="preserve">O.17.000.047607</t>
  </si>
  <si>
    <t xml:space="preserve">Coletor solar de alumínio com área coletora de 2,00m²; ref. Soletrol Max 2,00m² ou equivalente</t>
  </si>
  <si>
    <t xml:space="preserve">O.17.000.047608</t>
  </si>
  <si>
    <t xml:space="preserve">Controlador diferencial de temperatura para sistema de aquecimento solar, ref. Anasol ou equivalente</t>
  </si>
  <si>
    <t xml:space="preserve">O.17.000.047609</t>
  </si>
  <si>
    <t xml:space="preserve">Bomba de circulação para aquecimento solar, ref. GP 100C da Inova, ou equivalente</t>
  </si>
  <si>
    <t xml:space="preserve">O.17.000.047613</t>
  </si>
  <si>
    <t xml:space="preserve">Reservatório térmico horizontal em aço inoxidável AISI 304, capacidade de 500 litros, ref. Max Inox da Soletrol ou equivalente</t>
  </si>
  <si>
    <t xml:space="preserve">O.17.000.064177</t>
  </si>
  <si>
    <t xml:space="preserve">Pressostato diferencial ajustável, caixa à prova de água, unidade sensora em aço inoxidável 316, faixa de operação entre 1,4 a 14 bar, para fluídos corrosivos, conexão diâmetro 1/2´ NPT; ref. a unidade interruptora PA11B e unidade sensora RG10A44BX - TPL-21028 da Asco, 20D da Norgren, TP da PVV Indústria e Comércio ou equivalente</t>
  </si>
  <si>
    <t xml:space="preserve">O.18.000.065001</t>
  </si>
  <si>
    <t xml:space="preserve">Reservatório em polietileno, com tampa de rosca, capacidade de 1.000 litros, ref. Acqualimp, Fortlev, Tigre ou equivalente</t>
  </si>
  <si>
    <t xml:space="preserve">O.18.000.065002</t>
  </si>
  <si>
    <t xml:space="preserve">Reservatório em polietileno, com tampa de rosca, capacidade de 500 litros, ref. Acqualimp, Fortlev, Tigre ou equivalente</t>
  </si>
  <si>
    <t xml:space="preserve">O.18.000.065003</t>
  </si>
  <si>
    <t xml:space="preserve">Reservatório em poliester reforçado de fibra vidro, capacidade de 15.000 litros</t>
  </si>
  <si>
    <t xml:space="preserve">O.18.000.065004</t>
  </si>
  <si>
    <t xml:space="preserve">Reservatório em poliester reforçado de fibra vidro, capacidade de 2.000 litros</t>
  </si>
  <si>
    <t xml:space="preserve">O.18.000.065008</t>
  </si>
  <si>
    <t xml:space="preserve">Reservatório em poliester reforçado de fibra vidro, capacidade de 1.000 litros</t>
  </si>
  <si>
    <t xml:space="preserve">O.18.000.065009</t>
  </si>
  <si>
    <t xml:space="preserve">Reservatório em poliester reforçado de fibra vidro, capacidade de 500 litros</t>
  </si>
  <si>
    <t xml:space="preserve">O.18.000.065021</t>
  </si>
  <si>
    <t xml:space="preserve">Reservatório em poliester reforçado de fibra vidro, capacidade de 3.000 litros</t>
  </si>
  <si>
    <t xml:space="preserve">O.18.000.065060</t>
  </si>
  <si>
    <t xml:space="preserve">Reservatório em poliester reforçado de fibra de vidro, capacidade 10.000 litros</t>
  </si>
  <si>
    <t xml:space="preserve">O.18.000.065075</t>
  </si>
  <si>
    <t xml:space="preserve">Reservatório em poliester reforçado de fibra vidro, capacidade de 5.000 litros</t>
  </si>
  <si>
    <t xml:space="preserve">O.18.000.065086</t>
  </si>
  <si>
    <t xml:space="preserve">Reservatório em poliester reforçado de fibra vidro, capacidade de 20.000 litros, ref. Fortlev ou equivalente</t>
  </si>
  <si>
    <t xml:space="preserve">O.18.000.065103</t>
  </si>
  <si>
    <t xml:space="preserve">Reservatório em poliester reforçado de fibra vidro, capacidade de 25.000 litros, ref. Fortlev, Caixa Forte, Bakoftec ou equivalente</t>
  </si>
  <si>
    <t xml:space="preserve">O.18.000.065110</t>
  </si>
  <si>
    <t xml:space="preserve">Tanque em poliéster reforçado de fibra vidro (PRFV) com quebra ondas, capacidade de 25.000 l e misturador interno vertical em aço inoxidável, trifásico, potência mínima de 2 cv</t>
  </si>
  <si>
    <t xml:space="preserve">O.18.000.065111</t>
  </si>
  <si>
    <t xml:space="preserve">Sistema de tratamento de efluente por reator anaeróbio (UASB) e Filtro aeróbio (FAS), para obras de segurança com vazão máxima horária 12 l/s</t>
  </si>
  <si>
    <t xml:space="preserve">O.18.000.091212</t>
  </si>
  <si>
    <t xml:space="preserve">Reservatório em poliester reforçado de fibra vidro, capacidade de 1500 litros</t>
  </si>
  <si>
    <t xml:space="preserve">O.18.000.092351</t>
  </si>
  <si>
    <t xml:space="preserve">Chapa em fibra de vidro (stop log) de 0,45 x 0,50 m, com espessura de 10 mm</t>
  </si>
  <si>
    <t xml:space="preserve">O.18.000.093460</t>
  </si>
  <si>
    <t xml:space="preserve">Banheira para imersão em acrílico de 170 x 75 x 41 cm, sem hidromassagem, ref. modelo Serenity da Jacuzzi ou equivalente</t>
  </si>
  <si>
    <t xml:space="preserve">O.25.000.000001</t>
  </si>
  <si>
    <t xml:space="preserve">Tubo de esgoto em polipropileno de alta resistência - PP, DN= 40mm, preto, com união deslizante, com guarnição elastomérica de duplo lábio, ref. Duratop da Tecnofluidos ou equivalente., ref. Duratop da Tecnofluidos ou equivalente.</t>
  </si>
  <si>
    <t xml:space="preserve">O.25.000.000002</t>
  </si>
  <si>
    <t xml:space="preserve">Tubo de esgoto em polipropileno de alta resistência - PP, DN= 50mm, preto, com união deslizante, com guarnição elastomérica de duplo lábio, ref. Duratop da Tecnofluidos ou equivalente.</t>
  </si>
  <si>
    <t xml:space="preserve">O.25.000.000003</t>
  </si>
  <si>
    <t xml:space="preserve">Tubo de esgoto em polipropileno de alta resistência - PP, DN= 63mm, preto, com união deslizante, com guarnição elastomérica de duplo lábio, ref. Duratop da Tecnofluidos ou equivalente.</t>
  </si>
  <si>
    <t xml:space="preserve">O.25.000.000004</t>
  </si>
  <si>
    <t xml:space="preserve">Tubo de esgoto em polipropileno de alta resistência - PP, DN= 110mm, preto, com união deslizante, com guarnição elastomérica de duplo lábio, ref. Duratop da Tecnofluidos ou equivalente.</t>
  </si>
  <si>
    <t xml:space="preserve">O.25.000.000020</t>
  </si>
  <si>
    <t xml:space="preserve">Joelho 45° em polipropileno de alta resistência - PP, preto, tipo PB, DN= 40mm, ref. Duratop da Tecnofluidos ou equivalente.</t>
  </si>
  <si>
    <t xml:space="preserve">O.25.000.000021</t>
  </si>
  <si>
    <t xml:space="preserve">Joelho 45° em polipropileno de alta resistência - PP, preto, tipo PB, DN= 50mm, ref. Duratop da Tecnofluidos ou equivalente.</t>
  </si>
  <si>
    <t xml:space="preserve">O.25.000.000022</t>
  </si>
  <si>
    <t xml:space="preserve">Joelho 45° em polipropileno de alta resistência - PP, preto, tipo PB, DN= 63mm, ref. Duratop da Tecnofluidos ou equivalente.</t>
  </si>
  <si>
    <t xml:space="preserve">O.25.000.000023</t>
  </si>
  <si>
    <t xml:space="preserve">Joelho 45° em polipropileno de alta resistência - PP, preto, tipo PB, DN= 110mm, ref. Duratop da Tecnofluidos ou equivalente.</t>
  </si>
  <si>
    <t xml:space="preserve">O.25.000.000047</t>
  </si>
  <si>
    <t xml:space="preserve">Joelho 87°30' em polipropileno de alta resistência - PP, preto, tipo PB, DN= 40mm, ref. Duratop da Tecnofluidos ou equivalente.</t>
  </si>
  <si>
    <t xml:space="preserve">O.25.000.000048</t>
  </si>
  <si>
    <t xml:space="preserve">Joelho 87°30' em polipropileno de alta resistência - PP, preto, tipo PB, DN= 50mm, ref. Duratop da Tecnofluidos ou equivalente.</t>
  </si>
  <si>
    <t xml:space="preserve">O.25.000.000049</t>
  </si>
  <si>
    <t xml:space="preserve">Joelho 87°30' em polipropileno de alta resistência - PP, preto, tipo PB, DN= 63mm, ref. Duratop da Tecnofluidos ou equivalente.</t>
  </si>
  <si>
    <t xml:space="preserve">O.25.000.000074</t>
  </si>
  <si>
    <t xml:space="preserve">Joelho 87°30' em polipropileno de alta resistência - PP, preto, tipo PB, DN= 110mm, com base de apoio, ref. Duratop da Tecnofluidos ou equivalente.</t>
  </si>
  <si>
    <t xml:space="preserve">O.25.000.000102</t>
  </si>
  <si>
    <t xml:space="preserve">Luva Dupla em polipropileno de alta resistência - PP,  preto,  DN= 40mm, ref. Duratop da Tecnofluidos ou equivalente.</t>
  </si>
  <si>
    <t xml:space="preserve">O.25.000.000103</t>
  </si>
  <si>
    <t xml:space="preserve">Luva Dupla em polipropileno de alta resistência - PP,  preto,  DN= 50mm, ref. Duratop da Tecnofluidos ou equivalente.</t>
  </si>
  <si>
    <t xml:space="preserve">O.25.000.000104</t>
  </si>
  <si>
    <t xml:space="preserve">Luva Dupla em polipropileno de alta resistência - PP,  preto,  DN= 63mm, ref. Duratop da Tecnofluidos ou equivalente.</t>
  </si>
  <si>
    <t xml:space="preserve">O.25.000.000105</t>
  </si>
  <si>
    <t xml:space="preserve">Luva Dupla em polipropileno de alta resistência - PP,  preto,  DN= 110mm, ref. Duratop da Tecnofluidos ou equivalente.</t>
  </si>
  <si>
    <t xml:space="preserve">O.25.000.000116</t>
  </si>
  <si>
    <t xml:space="preserve">Luva de Redução em polipropileno de alta resistência - PP, preto, tipo PB, DN= 50x40mm, ref. Duratop da Tecnofluidos ou equivalente.</t>
  </si>
  <si>
    <t xml:space="preserve">O.25.000.000117</t>
  </si>
  <si>
    <t xml:space="preserve">Luva de Redução em polipropileno de alta resistência - PP, preto, tipo PB, DN= 63x50mm, ref. Duratop da Tecnofluidos ou equivalente.</t>
  </si>
  <si>
    <t xml:space="preserve">O.25.000.000118</t>
  </si>
  <si>
    <t xml:space="preserve">Luva de Redução em polipropileno de alta resistência - PP, preto, tipo PB, DN= 110x63mm, ref. Duratop da Tecnofluidos ou equivalente.</t>
  </si>
  <si>
    <t xml:space="preserve">O.25.000.000130</t>
  </si>
  <si>
    <t xml:space="preserve">Tê 87°30' simples em polipropileno de alta resistência, preto, tipo PB, DN= 50x50mm</t>
  </si>
  <si>
    <t xml:space="preserve">O.25.000.000131</t>
  </si>
  <si>
    <t xml:space="preserve">Tê 87°30' simples em polipropileno de alta resistência, preto, tipo PB, DN= 63x63mm</t>
  </si>
  <si>
    <t xml:space="preserve">O.25.000.000132</t>
  </si>
  <si>
    <t xml:space="preserve">Tê 87°30' simples em polipropileno de alta resistência, preto, tipo PB, DN= 110x110mm</t>
  </si>
  <si>
    <t xml:space="preserve">O.25.000.000137</t>
  </si>
  <si>
    <t xml:space="preserve">Tê 87°30' simples em polipropileno de alta resistência, preto, de redução, tipo PB, DN= 110x63mm</t>
  </si>
  <si>
    <t xml:space="preserve">O.25.000.000149</t>
  </si>
  <si>
    <t xml:space="preserve">Junção 45° simples em polipropileno de alta resistência, preto, tipo PB, DN= 50x50mm</t>
  </si>
  <si>
    <t xml:space="preserve">O.25.000.000150</t>
  </si>
  <si>
    <t xml:space="preserve">Junção 45° simples em polipropileno de alta resistência, preto, tipo PB, DN= 63x63mm</t>
  </si>
  <si>
    <t xml:space="preserve">O.25.000.000151</t>
  </si>
  <si>
    <t xml:space="preserve">Junção 45° simples em polipropileno de alta resistência, preto, tipo PB, DN= 110x110mm</t>
  </si>
  <si>
    <t xml:space="preserve">O.25.000.000159</t>
  </si>
  <si>
    <t xml:space="preserve">Junção 45° simples de redução, em polipropileno de alta resistência, preto, tipo PB, DN= 63x50mm</t>
  </si>
  <si>
    <t xml:space="preserve">O.25.000.000160</t>
  </si>
  <si>
    <t xml:space="preserve">Junção 45° simples de redução, em polipropileno de alta resistência, preto, tipo PB, DN= 110x50mm</t>
  </si>
  <si>
    <t xml:space="preserve">O.25.000.000161</t>
  </si>
  <si>
    <t xml:space="preserve">Junção 45° simples de redução, em polipropileno de alta resistência, preto, tipo PB, DN= 110x63mm</t>
  </si>
  <si>
    <t xml:space="preserve">O.25.000.000168</t>
  </si>
  <si>
    <t xml:space="preserve">Porta marco para grelha de 12x12 cm, em prolipropileno de alta resistência, preto</t>
  </si>
  <si>
    <t xml:space="preserve">O.25.000.000170</t>
  </si>
  <si>
    <t xml:space="preserve">Marco de bronze com grelha em aço inoxidável, 12x12cm - Ø12x12mm</t>
  </si>
  <si>
    <t xml:space="preserve">O.25.000.000186</t>
  </si>
  <si>
    <t xml:space="preserve">Caixa sifonada de piso, DN 125, 1 saída de 63mm, em polipropileno de alta resistencia preto</t>
  </si>
  <si>
    <t xml:space="preserve">O.25.000.000189</t>
  </si>
  <si>
    <t xml:space="preserve">Curva 87°30' em propileno de alta resistência, preto, tipo PB, DN= 110mm</t>
  </si>
  <si>
    <t xml:space="preserve">O.25.000.000197</t>
  </si>
  <si>
    <t xml:space="preserve">Prolongamento para caixa sifonada em propileno de alta resistência, preto, DN= 125mm</t>
  </si>
  <si>
    <t xml:space="preserve">O.25.000.000201</t>
  </si>
  <si>
    <t xml:space="preserve">Tampa tê de inspeção oval, em polipropileno de alta resistencia preto (PxB) - DN 110mm</t>
  </si>
  <si>
    <t xml:space="preserve">O.25.000.000206</t>
  </si>
  <si>
    <t xml:space="preserve">Tampão de esgoto em polipropileno de alta resistencia, preto (PxB) - DN 63mm</t>
  </si>
  <si>
    <t xml:space="preserve">O.25.000.000207</t>
  </si>
  <si>
    <t xml:space="preserve">Tampão de esgoto em polipropileno de alta resistencia, preto (PxB) - DN 110mm</t>
  </si>
  <si>
    <t xml:space="preserve">O.25.000.000213</t>
  </si>
  <si>
    <t xml:space="preserve">Tê de inspeção 87°30' em polipropileno de alta resistencia preto (PxB) - DN 110mm</t>
  </si>
  <si>
    <t xml:space="preserve">P.01.000.030501</t>
  </si>
  <si>
    <t xml:space="preserve">Monitor LCD e/ou LED de 21,5", resolução máxima 1920x1080@60Hz, pixel pitch: 0,24795x0,24795mm, sinal vídeo analógico / digital, ref. AOC, ou equivalente</t>
  </si>
  <si>
    <t xml:space="preserve">P.01.000.034016</t>
  </si>
  <si>
    <t xml:space="preserve">Abertura para vão de luminária em forro de PVC modular</t>
  </si>
  <si>
    <t xml:space="preserve">P.02.000.042501</t>
  </si>
  <si>
    <t xml:space="preserve">Eletroduto de PVC rígido roscável de 20mm (1/2´)</t>
  </si>
  <si>
    <t xml:space="preserve">Eletroduto de PVC rígido roscável de 25mm (3/4´)</t>
  </si>
  <si>
    <t xml:space="preserve">Eletroduto de PVC rígido roscável de 32mm (1´)</t>
  </si>
  <si>
    <t xml:space="preserve">P.02.000.042504</t>
  </si>
  <si>
    <t xml:space="preserve">Eletroduto de PVC rígido roscável de 38mm (1 1/4´)</t>
  </si>
  <si>
    <t xml:space="preserve">P.02.000.042505</t>
  </si>
  <si>
    <t xml:space="preserve">Eletroduto de PVC rígido roscável de 50mm (1 1/2´)</t>
  </si>
  <si>
    <t xml:space="preserve">Eletroduto de PVC rígido roscável de 60mm (2´)</t>
  </si>
  <si>
    <t xml:space="preserve">P.02.000.042507</t>
  </si>
  <si>
    <t xml:space="preserve">Eletroduto de PVC rígido roscável de 75mm (2 1/2´)</t>
  </si>
  <si>
    <t xml:space="preserve">P.02.000.042508</t>
  </si>
  <si>
    <t xml:space="preserve">Eletroduto de PVC rígido roscável de 85mm (3´)</t>
  </si>
  <si>
    <t xml:space="preserve">P.02.000.042509</t>
  </si>
  <si>
    <t xml:space="preserve">Eletroduto de PVC rígido roscável de 110mm (4´)</t>
  </si>
  <si>
    <t xml:space="preserve">P.02.000.042511</t>
  </si>
  <si>
    <t xml:space="preserve">Eletroduto de PVC corrugado flexível leve amarelo, DE= 20mm</t>
  </si>
  <si>
    <t xml:space="preserve">P.02.000.042512</t>
  </si>
  <si>
    <t xml:space="preserve">Eletroduto de PVC corrugado flexível leve amarelo, DE= 25mm</t>
  </si>
  <si>
    <t xml:space="preserve">P.02.000.042513</t>
  </si>
  <si>
    <t xml:space="preserve">Eletroduto de PVC corrugado flexível leve amarelo, DE= 32mm</t>
  </si>
  <si>
    <t xml:space="preserve">P.02.000.042515</t>
  </si>
  <si>
    <t xml:space="preserve">Eletroduto de PVC corrugado flexível reforçado cinza, DE= 25mm</t>
  </si>
  <si>
    <t xml:space="preserve">P.02.000.042516</t>
  </si>
  <si>
    <t xml:space="preserve">Eletroduto de PVC corrugado flexível reforçado cinza, DE= 32mm</t>
  </si>
  <si>
    <t xml:space="preserve">P.02.000.045668</t>
  </si>
  <si>
    <t xml:space="preserve">Base com tampa em PVC para canaleta aparente de 4 vias, autoextinguível, na cor branca, 85 x 35 mm; ref. 1122-05/06-BR da Parcus ou equivalente</t>
  </si>
  <si>
    <t xml:space="preserve">P.02.000.045669</t>
  </si>
  <si>
    <t xml:space="preserve">Base com duas tampas curvas em PVC para canaleta aparente de 4 vias, autoextinguível, na cor branca, 120 x 35 mm; ref. 1122-04/02-BR da Parcus ou equivalente</t>
  </si>
  <si>
    <t xml:space="preserve">P.02.000.045670</t>
  </si>
  <si>
    <t xml:space="preserve">Base com duas tampas curvas em PVC para canaleta aparente de 3 vias, autoextinguível, na cor branca, 120 x 60 mm; ref. 1122-20/24-BR da Parcus ou equivalente</t>
  </si>
  <si>
    <t xml:space="preserve">P.02.000.045671</t>
  </si>
  <si>
    <t xml:space="preserve">Suporte de tomada RJ em PVC 60x35x150mm, com 03 furos 14.7x19.3mm, para canaleta aparente; ref. 1126-12-BR da Parcus ou equivalente</t>
  </si>
  <si>
    <t xml:space="preserve">P.02.000.045672</t>
  </si>
  <si>
    <t xml:space="preserve">Suporte de tomada RJ em PVC 85x35x150mm, com 03 furos 14.7x19.3mm, para canaleta aparente; ref. 1126-33-BR da Parcus ou equivalente</t>
  </si>
  <si>
    <t xml:space="preserve">P.02.000.045673</t>
  </si>
  <si>
    <t xml:space="preserve">Suporte de tomada RJ em PVC 60x60x150mm, com 03 furos 14.7x19.3mm, para canaleta aparente; ref. 1126-88-BR da Parcus ou equivalente</t>
  </si>
  <si>
    <t xml:space="preserve">P.02.000.045678</t>
  </si>
  <si>
    <t xml:space="preserve">Tomada simples de  sobrepor modelo universal 2P+T 10A 250V</t>
  </si>
  <si>
    <t xml:space="preserve">P.02.000.090792</t>
  </si>
  <si>
    <t xml:space="preserve">Canaleta em PVC na cor branca, de 20x12mm, sistema X, referência 30802x fabricação Pial Legrand ou equivalente</t>
  </si>
  <si>
    <t xml:space="preserve">P.03.000.042621</t>
  </si>
  <si>
    <t xml:space="preserve">Duto corrugado tipo Kanalex-KL, DN= 30mm</t>
  </si>
  <si>
    <t xml:space="preserve">Duto corrugado tipo Kanalex-KL, DN= 50mm</t>
  </si>
  <si>
    <t xml:space="preserve">P.03.000.042623</t>
  </si>
  <si>
    <t xml:space="preserve">Duto corrugado tipo Kanalex-KL, DN= 75mm</t>
  </si>
  <si>
    <t xml:space="preserve">Duto corrugado tipo Kanalex-KL, DN= 100mm</t>
  </si>
  <si>
    <t xml:space="preserve">P.03.000.042625</t>
  </si>
  <si>
    <t xml:space="preserve">Duto corrugado tipo Kanalex-KL, DN= 125mm</t>
  </si>
  <si>
    <t xml:space="preserve">P.03.000.042626</t>
  </si>
  <si>
    <t xml:space="preserve">Duto corrugado tipo Kanalex-KL, DN= 150mm</t>
  </si>
  <si>
    <t xml:space="preserve">P.03.000.042627</t>
  </si>
  <si>
    <t xml:space="preserve">Duto corrugado tipo Kanalex-KL, DN= 40mm</t>
  </si>
  <si>
    <t xml:space="preserve">P.04.000.040119</t>
  </si>
  <si>
    <t xml:space="preserve">Poste telecônico reto em aço galvanizado a fogo, altura de 4m, com base, chumbadores, porcas e arruelas</t>
  </si>
  <si>
    <t xml:space="preserve">P.04.000.040123</t>
  </si>
  <si>
    <t xml:space="preserve">Poste telecônico em aço SAE 1010/1020 galvanizado a fogo, com espera para uma luminária, altura de 3,00m</t>
  </si>
  <si>
    <t xml:space="preserve">P.04.000.040128</t>
  </si>
  <si>
    <t xml:space="preserve">Poste telecônico curvo em aço SAE 1010/1020 galvanizado a fogo, altura de 8,00m</t>
  </si>
  <si>
    <t xml:space="preserve">P.04.000.042081</t>
  </si>
  <si>
    <t xml:space="preserve">Tirante/vergalhão aço rosca total de 5/16</t>
  </si>
  <si>
    <t xml:space="preserve">P.04.000.042082</t>
  </si>
  <si>
    <t xml:space="preserve">Vergalhão liso de aço galvanizado a fogo RE-BAR 3/8´, ref. TEL 760 da Termotécnica, ou E-240 da Paratec, ou PK-1251 da Paraklin ou equivalente</t>
  </si>
  <si>
    <t xml:space="preserve">P.04.000.042105</t>
  </si>
  <si>
    <t xml:space="preserve">Eletroduto galvanizado eletrolítico médio 1 1/2´</t>
  </si>
  <si>
    <t xml:space="preserve">P.04.000.042107</t>
  </si>
  <si>
    <t xml:space="preserve">Eletroduto galvanizado eletrolítico médio 2 1/2´</t>
  </si>
  <si>
    <t xml:space="preserve">P.04.000.042114</t>
  </si>
  <si>
    <t xml:space="preserve">Eletroduto galvanizado eletrolítico pesado 3/4´</t>
  </si>
  <si>
    <t xml:space="preserve">P.04.000.042115</t>
  </si>
  <si>
    <t xml:space="preserve">Eletroduto galvanizado eletrolítico pesado 1´</t>
  </si>
  <si>
    <t xml:space="preserve">P.04.000.042116</t>
  </si>
  <si>
    <t xml:space="preserve">Eletroduto galvanizado eletrolítico pesado 1 1/4´</t>
  </si>
  <si>
    <t xml:space="preserve">P.04.000.042117</t>
  </si>
  <si>
    <t xml:space="preserve">Eletroduto galvanizado eletrolítico pesado 1 1/2´</t>
  </si>
  <si>
    <t xml:space="preserve">Eletroduto galvanizado eletrolítico pesado 2´</t>
  </si>
  <si>
    <t xml:space="preserve">P.04.000.042119</t>
  </si>
  <si>
    <t xml:space="preserve">Eletroduto galvanizado eletrolítico pesado 2 1/2´</t>
  </si>
  <si>
    <t xml:space="preserve">P.04.000.042120</t>
  </si>
  <si>
    <t xml:space="preserve">Eletroduto galvanizado eletrolítico pesado 3´</t>
  </si>
  <si>
    <t xml:space="preserve">P.04.000.042121</t>
  </si>
  <si>
    <t xml:space="preserve">Eletroduto galvanizado eletrolítico pesado 4´</t>
  </si>
  <si>
    <t xml:space="preserve">P.04.000.042122</t>
  </si>
  <si>
    <t xml:space="preserve">Eletroduto galvanizado a quente pesado 1/2´</t>
  </si>
  <si>
    <t xml:space="preserve">P.04.000.042123</t>
  </si>
  <si>
    <t xml:space="preserve">Eletroduto galvanizado a quente pesado 3/4´</t>
  </si>
  <si>
    <t xml:space="preserve">P.04.000.042124</t>
  </si>
  <si>
    <t xml:space="preserve">Eletroduto galvanizado a quente pesado 1´</t>
  </si>
  <si>
    <t xml:space="preserve">P.04.000.042125</t>
  </si>
  <si>
    <t xml:space="preserve">Eletroduto galvanizado a quente pesado 1 1/4´</t>
  </si>
  <si>
    <t xml:space="preserve">P.04.000.042126</t>
  </si>
  <si>
    <t xml:space="preserve">Eletroduto galvanizado a quente pesado 1 1/2´</t>
  </si>
  <si>
    <t xml:space="preserve">P.04.000.042127</t>
  </si>
  <si>
    <t xml:space="preserve">Eletroduto galvanizado a quente pesado 2´</t>
  </si>
  <si>
    <t xml:space="preserve">P.04.000.042128</t>
  </si>
  <si>
    <t xml:space="preserve">Eletroduto galvanizado a quente pesado 2 1/2´</t>
  </si>
  <si>
    <t xml:space="preserve">P.04.000.042129</t>
  </si>
  <si>
    <t xml:space="preserve">Eletroduto galvanizado a quente pesado 3´</t>
  </si>
  <si>
    <t xml:space="preserve">P.04.000.042130</t>
  </si>
  <si>
    <t xml:space="preserve">Eletroduto galvanizado a quente pesado 4´</t>
  </si>
  <si>
    <t xml:space="preserve">P.04.000.042171</t>
  </si>
  <si>
    <t xml:space="preserve">Eletroduto galvanizado eletrolítico médio 3/4´</t>
  </si>
  <si>
    <t xml:space="preserve">P.04.000.042172</t>
  </si>
  <si>
    <t xml:space="preserve">Eletroduto galvanizado eletrolítico médio 1´</t>
  </si>
  <si>
    <t xml:space="preserve">P.04.000.042173</t>
  </si>
  <si>
    <t xml:space="preserve">Eletroduto galvanizado eletrolítico médio 1 1/4´</t>
  </si>
  <si>
    <t xml:space="preserve">P.04.000.042174</t>
  </si>
  <si>
    <t xml:space="preserve">Eletroduto galvanizado eletrolítico médio 4´</t>
  </si>
  <si>
    <t xml:space="preserve">P.04.000.042175</t>
  </si>
  <si>
    <t xml:space="preserve">Eletroduto galvanizado eletrolítico médio 2´</t>
  </si>
  <si>
    <t xml:space="preserve">P.04.000.042177</t>
  </si>
  <si>
    <t xml:space="preserve">Eletroduto galvanizado eletrolítico médio 3´</t>
  </si>
  <si>
    <t xml:space="preserve">P.04.000.042221</t>
  </si>
  <si>
    <t xml:space="preserve">Luva de redução galvanizado de 2´ x 3/4´ - para-raio tipo Franklin</t>
  </si>
  <si>
    <t xml:space="preserve">P.04.000.042222</t>
  </si>
  <si>
    <t xml:space="preserve">Niple duplo galvanizado de 2´</t>
  </si>
  <si>
    <t xml:space="preserve">P.04.000.042290</t>
  </si>
  <si>
    <t xml:space="preserve">Perfilado perfurado 38 x 38 mm em chapa 14 pré-zincada</t>
  </si>
  <si>
    <t xml:space="preserve">P.04.000.042291</t>
  </si>
  <si>
    <t xml:space="preserve">Saída final de 3/4´ para perfilado</t>
  </si>
  <si>
    <t xml:space="preserve">P.04.000.042293</t>
  </si>
  <si>
    <t xml:space="preserve">Saída superior de 3/4´ para perfilado</t>
  </si>
  <si>
    <t xml:space="preserve">P.04.000.042301</t>
  </si>
  <si>
    <t xml:space="preserve">Tirante/vergalhão aço rosca total de 3/8´</t>
  </si>
  <si>
    <t xml:space="preserve">P.04.000.045015</t>
  </si>
  <si>
    <t xml:space="preserve">Suporte de tomada em chapa pré-zincada a fogo, para fixação de caixa com 2, 3 ou 4 vias</t>
  </si>
  <si>
    <t xml:space="preserve">P.04.000.045069</t>
  </si>
  <si>
    <t xml:space="preserve">Curva horizontal dupla 90°, interna ou externa, tampa pintura eletrostática, 2x30x40 / 2x40x40 / 2x30x60mm, ref. 3143/3140PT Real Perfil ou equivalente</t>
  </si>
  <si>
    <t xml:space="preserve">P.04.000.045072</t>
  </si>
  <si>
    <t xml:space="preserve">Curva vertical tripla de 90°, interna/externa, e tampa pintura eletrostática, 3x30x40 / 3x40x40 3x30x60mm, ref. 3126/3129PT Real Perfil ou equivalente</t>
  </si>
  <si>
    <t xml:space="preserve">P.04.000.045571</t>
  </si>
  <si>
    <t xml:space="preserve">Terminal de fechamento ou mata junta com pintura eletrostática para rodapé triplo, 3x30x40 / 3x40x40 / 3x30x60mm, referência 3138PT Real Perfil ou equivalente</t>
  </si>
  <si>
    <t xml:space="preserve">P.04.000.046029</t>
  </si>
  <si>
    <t xml:space="preserve">Cruzeta reforçada em ferro galvanziada para fixação de 4 projetores, externo, ref. TC 714/R Tropico ou equivalente</t>
  </si>
  <si>
    <t xml:space="preserve">P.04.000.046055</t>
  </si>
  <si>
    <t xml:space="preserve">Cruzeta reforçada em ferro galvanizada para fixação de 2 projetores, externa</t>
  </si>
  <si>
    <t xml:space="preserve">P.04.000.048553</t>
  </si>
  <si>
    <t xml:space="preserve">Braçadeiras aço galvanizado para tubo de 1´ a 4´</t>
  </si>
  <si>
    <t xml:space="preserve">P.04.000.049470</t>
  </si>
  <si>
    <t xml:space="preserve">Perfilado perfurado 38 x 76 mm em chapa 14 pré-zincada</t>
  </si>
  <si>
    <t xml:space="preserve">P.04.000.049471</t>
  </si>
  <si>
    <t xml:space="preserve">Perfilado liso 38 x 38 mm em chapa pré-zincada</t>
  </si>
  <si>
    <t xml:space="preserve">P.04.000.049472</t>
  </si>
  <si>
    <t xml:space="preserve">Tampa pressão para perfilado perfurado de 38 x 38 mm em chapa pré-zincada</t>
  </si>
  <si>
    <t xml:space="preserve">Mão francesa plana de 32x5x619mm</t>
  </si>
  <si>
    <t xml:space="preserve">P.04.000.049512</t>
  </si>
  <si>
    <t xml:space="preserve">Mão francesa de 1/4´ x 32 x 700 mm</t>
  </si>
  <si>
    <t xml:space="preserve">Mão francesa perfilada de 5x38x38x993mm</t>
  </si>
  <si>
    <t xml:space="preserve">P.04.000.049671</t>
  </si>
  <si>
    <t xml:space="preserve">Niple cônico galvanizado a fogo de 2 1/2´</t>
  </si>
  <si>
    <t xml:space="preserve">P.04.000.062038</t>
  </si>
  <si>
    <t xml:space="preserve">Eletrocalha lisa galvanizada a fogo, 50x50mm</t>
  </si>
  <si>
    <t xml:space="preserve">P.04.000.062039</t>
  </si>
  <si>
    <t xml:space="preserve">Eletrocalha lisa galvanizada a fogo, 100x50mm</t>
  </si>
  <si>
    <t xml:space="preserve">P.04.000.062040</t>
  </si>
  <si>
    <t xml:space="preserve">Eletrocalha lisa galvanizada a fogo, 150x50mm</t>
  </si>
  <si>
    <t xml:space="preserve">P.04.000.062041</t>
  </si>
  <si>
    <t xml:space="preserve">Eletrocalha lisa galvanizada a fogo, 200x50mm</t>
  </si>
  <si>
    <t xml:space="preserve">P.04.000.062042</t>
  </si>
  <si>
    <t xml:space="preserve">Eletrocalha lisa galvanizada a fogo, 250x50mm</t>
  </si>
  <si>
    <t xml:space="preserve">P.04.000.062055</t>
  </si>
  <si>
    <t xml:space="preserve">Eletrocalha lisa galvanizada a fogo, 100x100mm</t>
  </si>
  <si>
    <t xml:space="preserve">P.04.000.062056</t>
  </si>
  <si>
    <t xml:space="preserve">Eletrocalha lisa galvanizada a fogo, 150x100mm</t>
  </si>
  <si>
    <t xml:space="preserve">P.04.000.062057</t>
  </si>
  <si>
    <t xml:space="preserve">Eletrocalha lisa galvanizada a fogo, 200x100mm</t>
  </si>
  <si>
    <t xml:space="preserve">P.04.000.062058</t>
  </si>
  <si>
    <t xml:space="preserve">Eletrocalha lisa galvanizada a fogo, 250x100mm</t>
  </si>
  <si>
    <t xml:space="preserve">P.04.000.062059</t>
  </si>
  <si>
    <t xml:space="preserve">Eletrocalha lisa galvanizada a fogo, 300x100mm</t>
  </si>
  <si>
    <t xml:space="preserve">P.04.000.062060</t>
  </si>
  <si>
    <t xml:space="preserve">Eletrocalha lisa galvanizada a fogo, 400x100mm</t>
  </si>
  <si>
    <t xml:space="preserve">P.04.000.062061</t>
  </si>
  <si>
    <t xml:space="preserve">Eletrocalha lisa galvanizada a fogo, 500x100mm</t>
  </si>
  <si>
    <t xml:space="preserve">P.04.000.062115</t>
  </si>
  <si>
    <t xml:space="preserve">Eletrocalha perfurada galvanizada a fogo, 100x50mm</t>
  </si>
  <si>
    <t xml:space="preserve">P.04.000.062116</t>
  </si>
  <si>
    <t xml:space="preserve">Eletrocalha perfurada galvanizada a fogo, 150x50mm</t>
  </si>
  <si>
    <t xml:space="preserve">P.04.000.062117</t>
  </si>
  <si>
    <t xml:space="preserve">Eletrocalha perfurada galvanizada a fogo, 200x50mm</t>
  </si>
  <si>
    <t xml:space="preserve">P.04.000.062118</t>
  </si>
  <si>
    <t xml:space="preserve">Eletrocalha perfurada galvanizada a fogo, 250x50mm</t>
  </si>
  <si>
    <t xml:space="preserve">P.04.000.062132</t>
  </si>
  <si>
    <t xml:space="preserve">Eletrocalha perfurada galvanizada a fogo, 150x100mm</t>
  </si>
  <si>
    <t xml:space="preserve">P.04.000.062133</t>
  </si>
  <si>
    <t xml:space="preserve">Eletrocalha perfurada galvanizada a fogo, 200x100mm</t>
  </si>
  <si>
    <t xml:space="preserve">P.04.000.062134</t>
  </si>
  <si>
    <t xml:space="preserve">Eletrocalha perfurada galvanizada a fogo, 250x100mm</t>
  </si>
  <si>
    <t xml:space="preserve">P.04.000.062135</t>
  </si>
  <si>
    <t xml:space="preserve">Eletrocalha perfurada galvanizada a fogo, 300x100mm</t>
  </si>
  <si>
    <t xml:space="preserve">P.04.000.062136</t>
  </si>
  <si>
    <t xml:space="preserve">Eletrocalha perfurada galvanizada a fogo, 400x100mm</t>
  </si>
  <si>
    <t xml:space="preserve">P.04.000.062137</t>
  </si>
  <si>
    <t xml:space="preserve">Eletrocalha perfurada galvanizada a fogo, 500x100mm</t>
  </si>
  <si>
    <t xml:space="preserve">P.04.000.062138</t>
  </si>
  <si>
    <t xml:space="preserve">Eletrocalha perfurada galvanizada a fogo, 700x100mm</t>
  </si>
  <si>
    <t xml:space="preserve">P.04.000.062170</t>
  </si>
  <si>
    <t xml:space="preserve">Tampa encaixe para eletrocalha galvanizada a fogo, L= 50mm</t>
  </si>
  <si>
    <t xml:space="preserve">P.04.000.062171</t>
  </si>
  <si>
    <t xml:space="preserve">Tampa encaixe para eletrocalha galvanizada a fogo, L= 100mm</t>
  </si>
  <si>
    <t xml:space="preserve">P.04.000.062172</t>
  </si>
  <si>
    <t xml:space="preserve">Tampa encaixe para eletrocalha galvanizada a fogo, L= 150mm</t>
  </si>
  <si>
    <t xml:space="preserve">P.04.000.062173</t>
  </si>
  <si>
    <t xml:space="preserve">Tampa encaixe para eletrocalha galvanizada a fogo, L= 200mm</t>
  </si>
  <si>
    <t xml:space="preserve">P.04.000.062174</t>
  </si>
  <si>
    <t xml:space="preserve">Tampa encaixe para eletrocalha galvanizada a fogo, L= 250mm</t>
  </si>
  <si>
    <t xml:space="preserve">P.04.000.062175</t>
  </si>
  <si>
    <t xml:space="preserve">Tampa encaixe para eletrocalha galvanizada a fogo, L= 300mm</t>
  </si>
  <si>
    <t xml:space="preserve">P.04.000.062176</t>
  </si>
  <si>
    <t xml:space="preserve">Tampa encaixe para eletrocalha galvanizada a fogo, L= 400mm</t>
  </si>
  <si>
    <t xml:space="preserve">P.04.000.062177</t>
  </si>
  <si>
    <t xml:space="preserve">Tampa encaixe para eletrocalha galvanizada a fogo, L= 500mm</t>
  </si>
  <si>
    <t xml:space="preserve">P.04.000.062178</t>
  </si>
  <si>
    <t xml:space="preserve">Tampa encaixe para eletrocalha galvanizada a fogo, L= 700mm</t>
  </si>
  <si>
    <t xml:space="preserve">P.04.000.062187</t>
  </si>
  <si>
    <t xml:space="preserve">Suporte para eletrocalha galvanizado a fogo, 50x50mm</t>
  </si>
  <si>
    <t xml:space="preserve">P.04.000.062188</t>
  </si>
  <si>
    <t xml:space="preserve">Suporte para eletrocalha galvanizado a fogo, 100x50mm</t>
  </si>
  <si>
    <t xml:space="preserve">P.04.000.062189</t>
  </si>
  <si>
    <t xml:space="preserve">Suporte para eletrocalha galvanizado a fogo, 150x50mm</t>
  </si>
  <si>
    <t xml:space="preserve">P.04.000.062190</t>
  </si>
  <si>
    <t xml:space="preserve">Suporte para eletrocalha galvanizado a fogo, 200x50mm</t>
  </si>
  <si>
    <t xml:space="preserve">P.04.000.062191</t>
  </si>
  <si>
    <t xml:space="preserve">Suporte para eletrocalha galvanizado a fogo, 250x50mm</t>
  </si>
  <si>
    <t xml:space="preserve">P.04.000.062192</t>
  </si>
  <si>
    <t xml:space="preserve">Suporte para eletrocalha galvanizado a fogo, 300x50mm</t>
  </si>
  <si>
    <t xml:space="preserve">P.04.000.062196</t>
  </si>
  <si>
    <t xml:space="preserve">Suporte para eletrocalha galvanizada a fogo, 100x100mm</t>
  </si>
  <si>
    <t xml:space="preserve">P.04.000.062197</t>
  </si>
  <si>
    <t xml:space="preserve">Suporte para eletrocalha galvanizada a fogo, 150x100mm</t>
  </si>
  <si>
    <t xml:space="preserve">P.04.000.062198</t>
  </si>
  <si>
    <t xml:space="preserve">Suporte para eletrocalha galvanizada a fogo, 200x100mm</t>
  </si>
  <si>
    <t xml:space="preserve">P.04.000.062199</t>
  </si>
  <si>
    <t xml:space="preserve">Suporte para eletrocalha galvanizada a fogo, 250x100mm</t>
  </si>
  <si>
    <t xml:space="preserve">P.04.000.062201</t>
  </si>
  <si>
    <t xml:space="preserve">Suporte para eletrocalha galvanizada a fogo, 300x100mm</t>
  </si>
  <si>
    <t xml:space="preserve">P.04.000.062202</t>
  </si>
  <si>
    <t xml:space="preserve">Suporte para eletrocalha galvanizada a fogo, 400x100mm</t>
  </si>
  <si>
    <t xml:space="preserve">P.04.000.062203</t>
  </si>
  <si>
    <t xml:space="preserve">Suporte para eletrocalha galvanizada a fogo, 500x100mm</t>
  </si>
  <si>
    <t xml:space="preserve">P.04.000.062204</t>
  </si>
  <si>
    <t xml:space="preserve">Suporte para eletrocalha galvanizada a fogo, 700x100mm</t>
  </si>
  <si>
    <t xml:space="preserve">P.04.000.062205</t>
  </si>
  <si>
    <t xml:space="preserve">Mão francesa simples, galvanizada a fogo, L= 200mm</t>
  </si>
  <si>
    <t xml:space="preserve">P.04.000.062206</t>
  </si>
  <si>
    <t xml:space="preserve">Mão francesa simples, galvanizada a fogo, L= 300mm</t>
  </si>
  <si>
    <t xml:space="preserve">P.04.000.062207</t>
  </si>
  <si>
    <t xml:space="preserve">Mão francesa simples, galvanizada a fogo, L= 400mm</t>
  </si>
  <si>
    <t xml:space="preserve">P.04.000.062208</t>
  </si>
  <si>
    <t xml:space="preserve">Mão francesa simples, galvanizada a fogo, L= 500mm</t>
  </si>
  <si>
    <t xml:space="preserve">P.04.000.062210</t>
  </si>
  <si>
    <t xml:space="preserve">Mão francesa dupla, galvanizada a fogo, L= 300mm</t>
  </si>
  <si>
    <t xml:space="preserve">P.04.000.062211</t>
  </si>
  <si>
    <t xml:space="preserve">Mão francesa dupla, galvanizada a fogo, L= 400mm</t>
  </si>
  <si>
    <t xml:space="preserve">P.04.000.062212</t>
  </si>
  <si>
    <t xml:space="preserve">Mão francesa dupla, galvanizada a fogo, L= 500mm</t>
  </si>
  <si>
    <t xml:space="preserve">P.04.000.062214</t>
  </si>
  <si>
    <t xml:space="preserve">Mão francesa dupla, galvanizada a fogo, L= 700mm</t>
  </si>
  <si>
    <t xml:space="preserve">P.04.000.062215</t>
  </si>
  <si>
    <t xml:space="preserve">Mão francesa reforçada, galvanizada a fogo, L= 900mm</t>
  </si>
  <si>
    <t xml:space="preserve">P.04.000.062229</t>
  </si>
  <si>
    <t xml:space="preserve">Rodapé técnico duplo com tampa pintura eletrostática, 2x30x40 / 2x40x40 / 2x30x60mm</t>
  </si>
  <si>
    <t xml:space="preserve">P.04.000.062230</t>
  </si>
  <si>
    <t xml:space="preserve">Curva vertical dupla de 90°, interna ou externa, e tampa pintura eletrostática, 2x30x40 / 2x40x40 / 2x30x60mm, ref. 3128PT Real Perfil ou equivalente</t>
  </si>
  <si>
    <t xml:space="preserve">P.04.000.062231</t>
  </si>
  <si>
    <t xml:space="preserve">Terminal de fechamento ou mata junta com pintura eletrostática, para rodapé duplo, 2x30x40 / 2x40x40 / 2x30x60mm, ref. 3137PT Real Perfil ou equivalente</t>
  </si>
  <si>
    <t xml:space="preserve">P.04.000.062251</t>
  </si>
  <si>
    <t xml:space="preserve">Saída lateral de eletrocalha para eletroduto de 1´</t>
  </si>
  <si>
    <t xml:space="preserve">P.04.000.062801</t>
  </si>
  <si>
    <t xml:space="preserve">Rodapé técnico triplo com tampa e pintura eletrostática de 3x30x40 / 3x40x40 / 3x30x60mm, ref. 3109PT Real Perfil ou equivalente</t>
  </si>
  <si>
    <t xml:space="preserve">P.04.000.062803</t>
  </si>
  <si>
    <t xml:space="preserve">Curva horizontal tripla 90° interna/externa, tampa e pintura eletrostática de 3x30x40 / 3x40x40 / 3x30x60mm, ref. 3144/3141PT Real Perfil ou equivalente</t>
  </si>
  <si>
    <t xml:space="preserve">P.04.000.062805</t>
  </si>
  <si>
    <t xml:space="preserve">Tê triplo de 90° horizontal ou vertical, tampa com pintura eletrostática de 3x30x40 / 3x40x40 / 3x30x60mm, ref. 3135/3132PT Real Perfil ou equivalente</t>
  </si>
  <si>
    <t xml:space="preserve">P.04.000.062806</t>
  </si>
  <si>
    <t xml:space="preserve">Caixa para tomadas de energia, RJ, sobressalente, interruptor ou espelho de 3x30x40 / 3x40x40 / 3x30x60mm, ref. 3114PT Real Perfil ou equivalente</t>
  </si>
  <si>
    <t xml:space="preserve">P.04.000.062808</t>
  </si>
  <si>
    <t xml:space="preserve">Caixa de derivação, embutida ou externa, 3x30x40 / 3x40x40 / 3x30x60mm, para rodapé triplo</t>
  </si>
  <si>
    <t xml:space="preserve">P.04.000.065641</t>
  </si>
  <si>
    <t xml:space="preserve">Leito para cabos, tipo pesado, em aço galvanizado a fogo, de 300 x 100 mm, ref. Mopa ou equivalente</t>
  </si>
  <si>
    <t xml:space="preserve">P.04.000.065643</t>
  </si>
  <si>
    <t xml:space="preserve">Leito para cabos, tipo pesado, em aço galvanizado a fogo, de 800 x 100 mm, ref. 156-0800 Mopa ou equivalente</t>
  </si>
  <si>
    <t xml:space="preserve">P.04.000.065644</t>
  </si>
  <si>
    <t xml:space="preserve">Leito para cabos, tipo pesado, em aço galvanizado a fogo, de 500 x 100 mm, ref. 156-0500-Z Mopa ou equivalente</t>
  </si>
  <si>
    <t xml:space="preserve">P.04.000.065649</t>
  </si>
  <si>
    <t xml:space="preserve">Leito para cabos, tipo pesado, em aço galvanizado a fogo, de 400 x 100 mm, ref. 156-0400-F da Mopa ou equivalente</t>
  </si>
  <si>
    <t xml:space="preserve">P.04.000.065650</t>
  </si>
  <si>
    <t xml:space="preserve">Leito para cabos, tipo pesado, em aço galvanizado a fogo, de 600 x 100 mm, ref. 156-0600-F da Mopa ou equivalente</t>
  </si>
  <si>
    <t xml:space="preserve">P.04.000.090407</t>
  </si>
  <si>
    <t xml:space="preserve">Terminal para vergalhão diâmetro 3/8´</t>
  </si>
  <si>
    <t xml:space="preserve">P.04.000.090614</t>
  </si>
  <si>
    <t xml:space="preserve">Caixa de passagem pré-zincado a frio, com tampa quadrada 4 x 25 x 70 mm, para duto de piso</t>
  </si>
  <si>
    <t xml:space="preserve">P.04.000.090728</t>
  </si>
  <si>
    <t xml:space="preserve">Poste telecônico em aço SAE 1010/1020 galvanizado a fogo, com espera para duas luminarias, altura de 3,00 m</t>
  </si>
  <si>
    <t xml:space="preserve">P.04.000.091215</t>
  </si>
  <si>
    <t xml:space="preserve">Duto modulado, pré-zincado, com luvas deslocadas 3 x 25 x 70 mm</t>
  </si>
  <si>
    <t xml:space="preserve">P.04.000.091216</t>
  </si>
  <si>
    <t xml:space="preserve">Duto liso pré-zincado a fogo/galvanizado de 2 x 25 x 70 mm, ref. Mopa ou equivalente</t>
  </si>
  <si>
    <t xml:space="preserve">P.04.000.091217</t>
  </si>
  <si>
    <t xml:space="preserve">Tirante/vergalhão aço rosca total de 1/4´</t>
  </si>
  <si>
    <t xml:space="preserve">P.04.000.091220</t>
  </si>
  <si>
    <t xml:space="preserve">Saída lateral simples de 3/4" para perfilado, referência VL 2/3.00.00.33PZ da Valeman, Real Perfil ou equivalente</t>
  </si>
  <si>
    <t xml:space="preserve">P.04.000.091361</t>
  </si>
  <si>
    <t xml:space="preserve">Poste telecônico reto em aço SAE 1010/1020 galvanizado a fogo, altura de 10m</t>
  </si>
  <si>
    <t xml:space="preserve">Poste telecônico reto em aço SAE 1010/1020 galvanizado a fogo, altura de 8,00m</t>
  </si>
  <si>
    <t xml:space="preserve">P.04.000.092151</t>
  </si>
  <si>
    <t xml:space="preserve">Cruzeta em aço carbono galvanizado, perfil ´L´, dimensões 8 x 75 x 2500 mm, ref. 400238 Romagnole ou equivalente</t>
  </si>
  <si>
    <t xml:space="preserve">P.04.000.092157</t>
  </si>
  <si>
    <t xml:space="preserve">Eletroduto metálico flexível de 3/4´, ref. Sealtubo da SPTF</t>
  </si>
  <si>
    <t xml:space="preserve">P.04.000.092158</t>
  </si>
  <si>
    <t xml:space="preserve">Eletroduto metálico flexível de 1´, ref. Sealtubo da SPTF</t>
  </si>
  <si>
    <t xml:space="preserve">P.04.000.092160</t>
  </si>
  <si>
    <t xml:space="preserve">Eletroduto metálico flexível de 2´, ref. Sealtubo da SPTF</t>
  </si>
  <si>
    <t xml:space="preserve">P.04.000.092172</t>
  </si>
  <si>
    <t xml:space="preserve">Poste telecônico reto em aço SAE 1010/1020 galvanizado a fogo, altura de 6,00m</t>
  </si>
  <si>
    <t xml:space="preserve">P.05.000.092162</t>
  </si>
  <si>
    <t xml:space="preserve">Terminal em latão zincado macho fixo, 3/4´ ref. CMZL da SPTF ou equivalente</t>
  </si>
  <si>
    <t xml:space="preserve">P.05.000.092163</t>
  </si>
  <si>
    <t xml:space="preserve">Terminal em latão zincado macho fixo, 1´ ref. CMZL da SPTF ou equivalente</t>
  </si>
  <si>
    <t xml:space="preserve">P.05.000.092165</t>
  </si>
  <si>
    <t xml:space="preserve">Terminal em latão zincado macho fixo, 2´ ref. CMZL da SPTF ou equivalente</t>
  </si>
  <si>
    <t xml:space="preserve">P.05.000.092167</t>
  </si>
  <si>
    <t xml:space="preserve">Terminal em latão zincado macho giratório 3/4´ ref. CMZGL da SPTF ou equivalente</t>
  </si>
  <si>
    <t xml:space="preserve">P.05.000.092168</t>
  </si>
  <si>
    <t xml:space="preserve">Terminal em latão zincado macho giratório 1´ ref. CMZGL da SPTF ou equivalente</t>
  </si>
  <si>
    <t xml:space="preserve">P.05.000.092170</t>
  </si>
  <si>
    <t xml:space="preserve">Terminal em latão zincado macho giratório 2´ ref. CMZGL da SPTF ou equivalente</t>
  </si>
  <si>
    <t xml:space="preserve">P.07.000.042247</t>
  </si>
  <si>
    <t xml:space="preserve">Caixa de inspeção suspensa</t>
  </si>
  <si>
    <t xml:space="preserve">P.07.000.045033</t>
  </si>
  <si>
    <t xml:space="preserve">Caixa tomada em poliamida para piso elevado c/4 aloj. eletr., até 8 aloj. p/telef. e dados, ref. SPE-2702R da Sperone,CCT215E/CQT215E da Arcoplan ou equivalente</t>
  </si>
  <si>
    <t xml:space="preserve">P.07.000.045056</t>
  </si>
  <si>
    <t xml:space="preserve">Condulete metálico tipos: ´L´, ´T´ ou ´C´ de 4´ - com rosca</t>
  </si>
  <si>
    <t xml:space="preserve">P.07.000.045057</t>
  </si>
  <si>
    <t xml:space="preserve">Condulete de 1´ vários modelos</t>
  </si>
  <si>
    <t xml:space="preserve">P.07.000.045059</t>
  </si>
  <si>
    <t xml:space="preserve">Condulete de 1 1/2´ vários modelos</t>
  </si>
  <si>
    <t xml:space="preserve">P.07.000.045060</t>
  </si>
  <si>
    <t xml:space="preserve">Condulete de 2´ vários modelos</t>
  </si>
  <si>
    <t xml:space="preserve">P.07.000.045061</t>
  </si>
  <si>
    <t xml:space="preserve">Condulete de 2 1/2´ vários modelos</t>
  </si>
  <si>
    <t xml:space="preserve">P.07.000.045062</t>
  </si>
  <si>
    <t xml:space="preserve">Condulete metálico tipos: ´L´, ´T´ ou ´C´ de 3´</t>
  </si>
  <si>
    <t xml:space="preserve">P.07.000.045074</t>
  </si>
  <si>
    <t xml:space="preserve">Caixa de passagem em alumínio fundido, à prova de tempo e tampa, de 100x100mm, profundidade mínima 60mm, ref. CDT10 da Daisa, Cemar ou equivalente</t>
  </si>
  <si>
    <t xml:space="preserve">P.07.000.045075</t>
  </si>
  <si>
    <t xml:space="preserve">Caixa de passagem em alumínio fundido, à prova de tempo e tampa, de 200x200mm, profundidade mínima 100mm, ref. CDT20 da Daisa, Cemar ou equivalente</t>
  </si>
  <si>
    <t xml:space="preserve">P.07.000.045076</t>
  </si>
  <si>
    <t xml:space="preserve">Caixa de passagem em alumínio fundido, à prova de tempo e tampa, de 300x300mm, profundidade mínima 120mm, ref. CDT30 da Daisa, Cemar ou equivalente</t>
  </si>
  <si>
    <t xml:space="preserve">P.07.000.045105</t>
  </si>
  <si>
    <t xml:space="preserve">Caixa em alumínio fundido a prova de tempo, umidade, gases, vapores e pó, tampa plana, de 200x200x200mm, ref. ER12 P/15 Telbra, CX/R12P-15 Conex, ou equivalente</t>
  </si>
  <si>
    <t xml:space="preserve">P.07.000.045151</t>
  </si>
  <si>
    <t xml:space="preserve">Condulete de 3/4´ vários modelos</t>
  </si>
  <si>
    <t xml:space="preserve">P.07.000.045154</t>
  </si>
  <si>
    <t xml:space="preserve">Condulete de 1 1/4´ vários modelos</t>
  </si>
  <si>
    <t xml:space="preserve">P.07.000.049585</t>
  </si>
  <si>
    <t xml:space="preserve">Bucha para passagem interna/externa com isolação para 15 kV</t>
  </si>
  <si>
    <t xml:space="preserve">P.07.000.049586</t>
  </si>
  <si>
    <t xml:space="preserve">Pino para isolador rígido</t>
  </si>
  <si>
    <t xml:space="preserve">P.07.000.049662</t>
  </si>
  <si>
    <t xml:space="preserve">Suporte para 4 isoladores de baixa tensão</t>
  </si>
  <si>
    <t xml:space="preserve">P.07.000.049663</t>
  </si>
  <si>
    <t xml:space="preserve">Suporte para 3 isoladores de baixa tensão</t>
  </si>
  <si>
    <t xml:space="preserve">P.07.000.049664</t>
  </si>
  <si>
    <t xml:space="preserve">Suporte para 2 isoladores de baixa tensão</t>
  </si>
  <si>
    <t xml:space="preserve">P.07.000.049667</t>
  </si>
  <si>
    <t xml:space="preserve">Suporte para 1 isolador de baixa tensão</t>
  </si>
  <si>
    <t xml:space="preserve">P.07.000.090724</t>
  </si>
  <si>
    <t xml:space="preserve">Caixa em alumínio fundido à prova de tempo, umidade, gases, vapores e pó, tampa plana, de 150x150x150mm, ref. ER12P/8 Telbra, CX/R12 P-8 Cornex, ou equivalente</t>
  </si>
  <si>
    <t xml:space="preserve">P.07.000.090860</t>
  </si>
  <si>
    <t xml:space="preserve">Caixa em alumínio fundido à prova de tempo, umidade, gases, vapores e pó, com tampa plana, de 445 x 350 x 220 mm, ref. TMR/45GR da Telbra ou equivalente</t>
  </si>
  <si>
    <t xml:space="preserve">P.07.000.090886</t>
  </si>
  <si>
    <t xml:space="preserve">Caixa em alumínio fundido à prova de tempo, umidade, gases, vapores e pó, tampa plana, de 240x240x150mm, ref. ER12 P/22 Telbra, CX/R12P-22 Conex, ou equivalente</t>
  </si>
  <si>
    <t xml:space="preserve">P.07.000.091211</t>
  </si>
  <si>
    <t xml:space="preserve">Caixa de derivação pré-zincado a frio/galvanização eletrolítica, de 12 x 25 x 70 mm com cruzadora</t>
  </si>
  <si>
    <t xml:space="preserve">P.07.000.091214</t>
  </si>
  <si>
    <t xml:space="preserve">Caixa de derivação pré-zincado a frio/galvanização eletrolítica, de 16 x 25 x 70 mm com cruzadora</t>
  </si>
  <si>
    <t xml:space="preserve">P.07.000.091368</t>
  </si>
  <si>
    <t xml:space="preserve">Tampa para caixa R2 Padrão Telebras</t>
  </si>
  <si>
    <t xml:space="preserve">P.07.000.091396</t>
  </si>
  <si>
    <t xml:space="preserve">Tampa para caixa R1 padrão Telebras</t>
  </si>
  <si>
    <t xml:space="preserve">P.07.000.092150</t>
  </si>
  <si>
    <t xml:space="preserve">Conector prensa-cabo 3/4´ em alumínio, ref. PC15-C12/C20 da Wetzel ou equivalente</t>
  </si>
  <si>
    <t xml:space="preserve">P.08.000.043012</t>
  </si>
  <si>
    <t xml:space="preserve">Cabo de cobre flexível de 1,5 mm², isolamento 750V - isolação PVC 70°C</t>
  </si>
  <si>
    <t xml:space="preserve">P.08.000.043025</t>
  </si>
  <si>
    <t xml:space="preserve">Cabo de cobre flexível de 2,5 mm², isolamento 750V - isolação PVC 70°C</t>
  </si>
  <si>
    <t xml:space="preserve">P.08.000.043026</t>
  </si>
  <si>
    <t xml:space="preserve">Cabo de cobre flexível de 4 mm², isolamento 750V - isolação PVC 70°C</t>
  </si>
  <si>
    <t xml:space="preserve">P.08.000.043027</t>
  </si>
  <si>
    <t xml:space="preserve">Cabo de cobre flexível de 6 mm², isolamento 750V - isolação PVC 70°C</t>
  </si>
  <si>
    <t xml:space="preserve">P.08.000.043032</t>
  </si>
  <si>
    <t xml:space="preserve">Cabo de cobre flexível de 1,5 mm², isolamento 750V - isolação LSHF/A 70°C - baixa emissão de fumaça e gases</t>
  </si>
  <si>
    <t xml:space="preserve">P.08.000.043033</t>
  </si>
  <si>
    <t xml:space="preserve">Cabo de cobre flexível de 2,5 mm², isolamento 750V - isolação LSHF/A 70°C - baixa emissão de fumaça e gases</t>
  </si>
  <si>
    <t xml:space="preserve">P.08.000.043034</t>
  </si>
  <si>
    <t xml:space="preserve">Cabo de cobre flexível de 4 mm², isolamento 750V - isolação LSHF/A 70°C - baixa emissão de fumaça e gases</t>
  </si>
  <si>
    <t xml:space="preserve">P.08.000.043035</t>
  </si>
  <si>
    <t xml:space="preserve">Cabo de cobre flexível de 6 mm², isolamento 750V - isolação LSHF/A 70°C - baixa emissão de fumaça e gases</t>
  </si>
  <si>
    <t xml:space="preserve">P.08.000.043036</t>
  </si>
  <si>
    <t xml:space="preserve">Cabo de cobre flexível de 10 mm², isolamento 750V - isolação LSHF/A 70°C - baixa emissão de fumaça e gases</t>
  </si>
  <si>
    <t xml:space="preserve">P.08.000.043037</t>
  </si>
  <si>
    <t xml:space="preserve">Cabo de cobre unipolar, média tensão 35 mm², encordoamento classe 2, isolamento 15/25 kV, EPR 105 - NBR 7286, ref. CB Epronax Slim 105 Induscabos ou equivalente</t>
  </si>
  <si>
    <t xml:space="preserve">P.08.000.043038</t>
  </si>
  <si>
    <t xml:space="preserve">Cabo cobre nu tempera mole classe 2, de 16mm²</t>
  </si>
  <si>
    <t xml:space="preserve">P.08.000.043039</t>
  </si>
  <si>
    <t xml:space="preserve">Cabo de cobre unipolar, média tensão 50 mm², encordoamento classe 2, isolamento 15/25 kV, EPR 105 - NBR 7286, ref. CB Epronax Slim 105 Induscabos ou equivalente</t>
  </si>
  <si>
    <t xml:space="preserve">P.08.000.043040</t>
  </si>
  <si>
    <t xml:space="preserve">Cabo cobre nu tempera mole classe 2, de 25mm²</t>
  </si>
  <si>
    <t xml:space="preserve">P.08.000.043041</t>
  </si>
  <si>
    <t xml:space="preserve">Cabo cobre nu tempera mole classe 2, de 35mm²</t>
  </si>
  <si>
    <t xml:space="preserve">P.08.000.043043</t>
  </si>
  <si>
    <t xml:space="preserve">Cabo de cobre flexível de 3 x 1,5 mm², isolamento 0,6/1kV - isolação HEPR 90°C</t>
  </si>
  <si>
    <t xml:space="preserve">P.08.000.043044</t>
  </si>
  <si>
    <t xml:space="preserve">Cabo de cobre flexível de 3 x 2,5 mm², isolamento 0,6/1kV - isolação HEPR 90°C</t>
  </si>
  <si>
    <t xml:space="preserve">P.08.000.043047</t>
  </si>
  <si>
    <t xml:space="preserve">Cabo de cobre flexível de 3 x 10 mm², isolamento 0,6/1kV - isolação HEPR 90°C</t>
  </si>
  <si>
    <t xml:space="preserve">P.08.000.043050</t>
  </si>
  <si>
    <t xml:space="preserve">Cabo cobre flexível 1,5 mm², isolamento 0,6/1 kV - isolação HEPR 90°C, têmpera mole, classe 5, baixa emissão fumaça, ref. Cabos Afumex Prysmian; Atexsil Sil; ToxFree Conduspar ou equivalente</t>
  </si>
  <si>
    <t xml:space="preserve">P.08.000.043051</t>
  </si>
  <si>
    <t xml:space="preserve">Cabo cobre flexível 2,5 mm², isolamento 0,6/1 kV - isolação HEPR 90°C, têmpera mole, classe 5, baixa emissão fumaça, ref. Cabos Afumex Prysmian; Atexsil Sil; ToxFree Conduspar ou equivalente</t>
  </si>
  <si>
    <t xml:space="preserve">P.08.000.043052</t>
  </si>
  <si>
    <t xml:space="preserve">Cabo cobre flexível 4 mm², isolamento 0,6/1 kV - isolação HEPR 90°C, têmpera mole, classe 5, baixa emissão fumaça, ref. Cabos Afumex Prysmian; Atexsil Sil; ToxFree Conduspar ou equivalente</t>
  </si>
  <si>
    <t xml:space="preserve">P.08.000.043053</t>
  </si>
  <si>
    <t xml:space="preserve">Cabo cobre flexível 6 mm², isolamento 0,6/1 kV - isolação HEPR 90°C, têmpera mole, classe 5, baixa emissão fumaça, ref. Cabos Afumex Prysmian; Atexsil Sil; ToxFree Conduspar ou equivalente</t>
  </si>
  <si>
    <t xml:space="preserve">P.08.000.043054</t>
  </si>
  <si>
    <t xml:space="preserve">Cabo cobre flexível 10 mm², isolamento 0,6/1 kV - isolação HEPR 90°C, têmpera mole, classe 5, baixa emissão fumaça, ref. Cabos Afumex Prysmian; Atexsil Sil; ToxFree Conduspar ou equivalente</t>
  </si>
  <si>
    <t xml:space="preserve">P.08.000.043055</t>
  </si>
  <si>
    <t xml:space="preserve">Cabo cobre flexível 16 mm², isolamento 0,6/1 kV - isolação HEPR 90°C, têmpera mole, classe 5, baixa emissão fumaça, ref. Cabos Afumex Prysmian; Atexsil Sil; ToxFree Conduspar ou equivalente</t>
  </si>
  <si>
    <t xml:space="preserve">P.08.000.043056</t>
  </si>
  <si>
    <t xml:space="preserve">Cabo cobre flexível 25 mm², isolamento 0,6/1 kV - isolação HEPR 90°C, têmpera mole, classe 5, baixa emissão fumaça, ref. Cabos Afumex Prysmian; Atexsil Sil; ToxFree Conduspar ou equivalente</t>
  </si>
  <si>
    <t xml:space="preserve">Cabo cobre flexível 35 mm², isolamento 0,6/1 kV - isolação HEPR 90°C, têmpera mole, classe 5, baixa emissão fumaça, ref. Cabos Afumex Prysmian; Atexsil Sil; ToxFree Conduspar ou equivalente</t>
  </si>
  <si>
    <t xml:space="preserve">Cabo cobre flexível 50 mm², isolamento 0,6/1 kV - isolação HEPR 90°C, têmpera mole, classe 5, baixa emissão fumaça, ref. Cabos Afumex Prysmian; Atexsil Sil; ToxFree Conduspar ou equivalente</t>
  </si>
  <si>
    <t xml:space="preserve">Cabo cobre flexível 70 mm², isolamento 0,6/1 kV - isolação HEPR 90°C, têmpera mole, classe 5, baixa emissão fumaça, ref. Cabos Afumex Prysmian; Atexsil Sil; ToxFree Conduspar ou equivalente</t>
  </si>
  <si>
    <t xml:space="preserve">Cabo cobre flexível 95 mm², isolamento 0,6/1 kV - isolação HEPR 90°C, têmpera mole, classe 5, baixa emissão fumaça, ref. Cabos Afumex Prysmian; Atexsil Sil; ToxFree Conduspar ou equivalente</t>
  </si>
  <si>
    <t xml:space="preserve">P.08.000.043061</t>
  </si>
  <si>
    <t xml:space="preserve">Cabo cobre flexível 120 mm², isolamento 0,6/1 kV - isolação HEPR 90°C, têmpera mole, classe 5, baixa emissão fumaça, ref. Cabos Afumex Prysmian; Atexsil Sil; ToxFree Conduspar ou equivalente</t>
  </si>
  <si>
    <t xml:space="preserve">P.08.000.043062</t>
  </si>
  <si>
    <t xml:space="preserve">Cabo cobre flexível 150 mm², isolamento 0,6/1 kV - isolação HEPR 90°C, têmpera mole, classe 5, baixa emissão fumaça, ref. Cabos Afumex Prysmian; Atexsil Sil; ToxFree Conduspar ou equivalente</t>
  </si>
  <si>
    <t xml:space="preserve">P.08.000.043063</t>
  </si>
  <si>
    <t xml:space="preserve">Cabo cobre flexível 185 mm², isolamento 0,6/1 kV - isolação HEPR 90°C, têmpera mole, classe 5, baixa emissão fumaça, ref. Cabos Afumex Prysmian; Atexsil Sil; ToxFree Conduspar ou equivalente</t>
  </si>
  <si>
    <t xml:space="preserve">P.08.000.043064</t>
  </si>
  <si>
    <t xml:space="preserve">Cabo cobre flexível 240 mm², isolamento 0,6/1 kV - isolação HEPR 90°C, têmpera mole, classe 5, baixa emissão fumaça, ref. Cabos Afumex Prysmian; Atexsil Sil; ToxFree Conduspar ou equivalente</t>
  </si>
  <si>
    <t xml:space="preserve">P.08.000.043079</t>
  </si>
  <si>
    <t xml:space="preserve">Cabo de cobre flexível de 1,5 mm², isolamento 0,6/1kV - isolação HEPR 90°C</t>
  </si>
  <si>
    <t xml:space="preserve">P.08.000.043080</t>
  </si>
  <si>
    <t xml:space="preserve">Cabo de cobre flexível de 2,5 mm², isolamento 0,6/1kV - isolação HEPR 90°C</t>
  </si>
  <si>
    <t xml:space="preserve">P.08.000.043081</t>
  </si>
  <si>
    <t xml:space="preserve">Cabo de cobre flexível de 4 mm², isolamento 0,6/1kV - isolação HEPR 90°C</t>
  </si>
  <si>
    <t xml:space="preserve">P.08.000.043082</t>
  </si>
  <si>
    <t xml:space="preserve">Cabo de cobre flexível de 6 mm², isolamento 0,6/1kV - isolação HEPR 90°C</t>
  </si>
  <si>
    <t xml:space="preserve">P.08.000.043084</t>
  </si>
  <si>
    <t xml:space="preserve">Cabo de cobre flexível de 10 mm², isolamento 0,6/1kV - isolação HEPR 90°C</t>
  </si>
  <si>
    <t xml:space="preserve">P.08.000.043085</t>
  </si>
  <si>
    <t xml:space="preserve">Cabo de cobre flexível de 16 mm², isolamento 0,6/1kV - isolação HEPR 90°C</t>
  </si>
  <si>
    <t xml:space="preserve">P.08.000.043086</t>
  </si>
  <si>
    <t xml:space="preserve">Cabo de cobre flexível de 25 mm², isolamento 0,6/1kV - isolação HEPR 90°C</t>
  </si>
  <si>
    <t xml:space="preserve">P.08.000.043087</t>
  </si>
  <si>
    <t xml:space="preserve">Cabo de cobre flexível de 35 mm², isolamento 0,6/1kV - isolação HEPR 90°C</t>
  </si>
  <si>
    <t xml:space="preserve">P.08.000.043088</t>
  </si>
  <si>
    <t xml:space="preserve">Cabo de cobre flexível de 50 mm², isolamento 0,6/1kV - isolação HEPR 90°C</t>
  </si>
  <si>
    <t xml:space="preserve">P.08.000.043089</t>
  </si>
  <si>
    <t xml:space="preserve">Cabo de cobre flexível de 70 mm², isolamento 0,6/1kV - isolação HEPR 90°C</t>
  </si>
  <si>
    <t xml:space="preserve">P.08.000.043090</t>
  </si>
  <si>
    <t xml:space="preserve">Cabo de cobre flexível de 95 mm², isolamento 0,6/1kV - isolação HEPR 90°C</t>
  </si>
  <si>
    <t xml:space="preserve">P.08.000.043091</t>
  </si>
  <si>
    <t xml:space="preserve">Cabo de cobre flexível de 120 mm², isolamento 0,6/1kV - isolação HEPR 90°C</t>
  </si>
  <si>
    <t xml:space="preserve">P.08.000.043092</t>
  </si>
  <si>
    <t xml:space="preserve">Cabo de cobre flexível de 185 mm², isolamento 0,6/1kV - isolação HEPR 90°C</t>
  </si>
  <si>
    <t xml:space="preserve">P.08.000.043093</t>
  </si>
  <si>
    <t xml:space="preserve">Cabo de cobre flexível de 240 mm², isolamento 0,6/1kV - isolação HEPR 90°C</t>
  </si>
  <si>
    <t xml:space="preserve">P.08.000.043094</t>
  </si>
  <si>
    <t xml:space="preserve">Cabo de cobre flexível de 150 mm², isolamento 0,6/1 kV - isolação HEPR 90°C</t>
  </si>
  <si>
    <t xml:space="preserve">P.08.000.043102</t>
  </si>
  <si>
    <t xml:space="preserve">Cabo de cobre 25 mm², tensão de isolamento 8,7/15kV, isolação EPR 90°C</t>
  </si>
  <si>
    <t xml:space="preserve">P.08.000.043103</t>
  </si>
  <si>
    <t xml:space="preserve">Cabo de cobre 35 mm², tensão de isolamento 8,7/15kV, isolação EPR 90°C</t>
  </si>
  <si>
    <t xml:space="preserve">P.08.000.043112</t>
  </si>
  <si>
    <t xml:space="preserve">Cabo cobre 3 x 35 mm², tensão de isolamento 8,7/15 kV, isolação EPR 90°C</t>
  </si>
  <si>
    <t xml:space="preserve">P.08.000.043155</t>
  </si>
  <si>
    <t xml:space="preserve">Cabo cobre isolamento PVC 70°C, isolam 0.6/1kV, 1.5mm²</t>
  </si>
  <si>
    <t xml:space="preserve">P.08.000.043156</t>
  </si>
  <si>
    <t xml:space="preserve">Cabo cobre isolamento PVC 70°C, isolam 0.6/1kV, 2.5mm²</t>
  </si>
  <si>
    <t xml:space="preserve">P.08.000.043157</t>
  </si>
  <si>
    <t xml:space="preserve">Cabo cobre isolamento PVC 70°C, isolam 0.6/1kV, 4mm²</t>
  </si>
  <si>
    <t xml:space="preserve">P.08.000.043158</t>
  </si>
  <si>
    <t xml:space="preserve">Cabo cobre isolamento PVC 70°C, isolam 0.6/1kV, 6mm²</t>
  </si>
  <si>
    <t xml:space="preserve">P.08.000.043159</t>
  </si>
  <si>
    <t xml:space="preserve">Cabo cobre isolamento PVC 70°C, isolam 0.6/1kV, 10mm²</t>
  </si>
  <si>
    <t xml:space="preserve">Cabo de cobre flexível de 2 x 2,5 mm², isolamento 0,6/1kV - isolação HEPR 90°C</t>
  </si>
  <si>
    <t xml:space="preserve">P.08.000.043206</t>
  </si>
  <si>
    <t xml:space="preserve">Cabo de cobre flexível de 3 x 25 mm², isolamento 0,6/1kV - isolação HEPR 90°C</t>
  </si>
  <si>
    <t xml:space="preserve">P.08.000.043207</t>
  </si>
  <si>
    <t xml:space="preserve">Cabo de cobre flexível de 3 x 35 mm², isolamento 0,6/1kV - isolação HEPR 90°C</t>
  </si>
  <si>
    <t xml:space="preserve">P.08.000.043212</t>
  </si>
  <si>
    <t xml:space="preserve">Cabo de cobre flexível de 4 x 10 mm², isolamento 0,6/1kV - isolação HEPR 90°C</t>
  </si>
  <si>
    <t xml:space="preserve">P.08.000.043223</t>
  </si>
  <si>
    <t xml:space="preserve">Cabo de cobre flexível de 3 x 1,5 mm², isolamento 500V - isolação PP 70° C</t>
  </si>
  <si>
    <t xml:space="preserve">P.08.000.043224</t>
  </si>
  <si>
    <t xml:space="preserve">Cabo de cobre flexível de 3 x 2,5 mm², isolamento 500V - isolação PP 70° C</t>
  </si>
  <si>
    <t xml:space="preserve">P.08.000.043225</t>
  </si>
  <si>
    <t xml:space="preserve">Cabo de cobre flexível de 3 x 4 mm², isolamento 500V - isolação PP 70° C</t>
  </si>
  <si>
    <t xml:space="preserve">P.08.000.043226</t>
  </si>
  <si>
    <t xml:space="preserve">Cabo de cobre flexível de 3 x 6 mm², isolamento 500V - isolação PP 70° C</t>
  </si>
  <si>
    <t xml:space="preserve">P.08.000.043230</t>
  </si>
  <si>
    <t xml:space="preserve">Cabo de cobre flexível de 4 x 4 mm², isolamento 500V - isolação PP 70° C</t>
  </si>
  <si>
    <t xml:space="preserve">P.08.000.043231</t>
  </si>
  <si>
    <t xml:space="preserve">Cabo de cobre flexível de 4 x 6 mm², isolamento 500V - isolação PP 70° C</t>
  </si>
  <si>
    <t xml:space="preserve">P.08.000.050102</t>
  </si>
  <si>
    <t xml:space="preserve">Cabo cobre nu tempera mole classe 2, de 50mm²</t>
  </si>
  <si>
    <t xml:space="preserve">P.08.000.050126</t>
  </si>
  <si>
    <t xml:space="preserve">Cabo de cobre flexível de 10 mm², isolamento 750V - isolação PVC 70°C</t>
  </si>
  <si>
    <t xml:space="preserve">P.08.000.050187</t>
  </si>
  <si>
    <t xml:space="preserve">Cabo media tensão em cobre com isolação em EPR 90°C, DN=50mm², tensão 8,7/15kV, referência Conduspar, Disnacon, IPCE ou equivalente</t>
  </si>
  <si>
    <t xml:space="preserve">P.08.000.050190</t>
  </si>
  <si>
    <t xml:space="preserve">Cabo de cobre 120 mm², tensão de isolamento 8,7/15kV, isolação EPR 90°C</t>
  </si>
  <si>
    <t xml:space="preserve">P.08.000.090408</t>
  </si>
  <si>
    <t xml:space="preserve">Vergalhão de cobre eletrolítico diâmetro 3/8´</t>
  </si>
  <si>
    <t xml:space="preserve">P.08.000.090430</t>
  </si>
  <si>
    <t xml:space="preserve">Cabo cobre nu tempera mole classe 2, de 95mm²</t>
  </si>
  <si>
    <t xml:space="preserve">P.08.000.090432</t>
  </si>
  <si>
    <t xml:space="preserve">Cabo cobre nu tempera mole classe 2, de 185mm²</t>
  </si>
  <si>
    <t xml:space="preserve">P.08.000.090487</t>
  </si>
  <si>
    <t xml:space="preserve">Cabo cobre nu tempera mole classe 2, de 70mm²</t>
  </si>
  <si>
    <t xml:space="preserve">P.08.000.090854</t>
  </si>
  <si>
    <t xml:space="preserve">Cabo de cobre "PP" de 4x1,5 mm, isolação 500 V, isolamento em PVC 70°C</t>
  </si>
  <si>
    <t xml:space="preserve">P.08.000.091045</t>
  </si>
  <si>
    <t xml:space="preserve">Cabo coaxial tipo RG11, malha de proteção mín. 60%</t>
  </si>
  <si>
    <t xml:space="preserve">P.09.000.046344</t>
  </si>
  <si>
    <t xml:space="preserve">Trilho eletrificado com 1 circuito alimentação em alumínio, para instalação spots, pintura na cor branco, ref. TRA Altrac mono da Altena</t>
  </si>
  <si>
    <t xml:space="preserve">P.09.000.050002</t>
  </si>
  <si>
    <t xml:space="preserve">Cabo de alumínio nu com alma de aço CAA</t>
  </si>
  <si>
    <t xml:space="preserve">P.09.000.050003</t>
  </si>
  <si>
    <t xml:space="preserve">Cabo de alumínio nu sem alma de aço CA</t>
  </si>
  <si>
    <t xml:space="preserve">P.10.000.030519</t>
  </si>
  <si>
    <t xml:space="preserve">Voice panel 50 portas categoria 3, com sistema de fixação por parafuso ou encaixe, ref. Furukawa, ou Sollan ou equivalente</t>
  </si>
  <si>
    <t xml:space="preserve">P.10.000.042523</t>
  </si>
  <si>
    <t xml:space="preserve">Cordão óptico duplex multimodo com conector LC/LC 2,5 m</t>
  </si>
  <si>
    <t xml:space="preserve">P.10.000.042525</t>
  </si>
  <si>
    <t xml:space="preserve">Cabo óptico multimodo, 4 fibras uso interno/externo, diâmetro núcleo 50/125 µm, ref. CFOT.MM50-EO COG da Metrocable ou equivalente</t>
  </si>
  <si>
    <t xml:space="preserve">ha</t>
  </si>
  <si>
    <t xml:space="preserve">P.10.000.042542</t>
  </si>
  <si>
    <t xml:space="preserve">Cabo óptico multimodo, 6 fibras uso interno/externo, diâmetro núcleo 50/125 µm, ref. CFOT.MM-EO-06 da Furukawa ou equivalente</t>
  </si>
  <si>
    <t xml:space="preserve">P.10.000.042543</t>
  </si>
  <si>
    <t xml:space="preserve">Cabo óptico multimodo, núcleo geleado, 4 fibras uso externo, diâmetro núcleo 50/125 µm, ref. CFOA.MMASU080-S-04 da Furukawa ou equivalente</t>
  </si>
  <si>
    <t xml:space="preserve">P.10.000.042544</t>
  </si>
  <si>
    <t xml:space="preserve">Cabo óptico multimodo, núcleo geleado, 6 fibras uso externo, diâmetro núcleo 50/125 µm, ref. CFOA.MMASU080-S-06 da Furukawa ou equivalente</t>
  </si>
  <si>
    <t xml:space="preserve">P.10.000.042546</t>
  </si>
  <si>
    <t xml:space="preserve">Bloco de distribuição com protetor de surtos para 10 pares; referência comercial BTDG NA/BTDG NF, circuito aberto/fechado da Bargoa ou equivalente</t>
  </si>
  <si>
    <t xml:space="preserve">P.10.000.050015</t>
  </si>
  <si>
    <t xml:space="preserve">Cabo para rede 23 AWG, com 4 pares, categoria 6A, ref. CM CZ 305M Furukawa, ou equivalente</t>
  </si>
  <si>
    <t xml:space="preserve">P.10.000.050016</t>
  </si>
  <si>
    <t xml:space="preserve">Conector RJ-45, fêmea, categoria 6A, ref. BR ROHS da Furukawa, ou equivalente</t>
  </si>
  <si>
    <t xml:space="preserve">P.10.000.050017</t>
  </si>
  <si>
    <t xml:space="preserve">Patch cord F/UTP de 2,0 a 3,0 m, RJ-45 / RJ-45 categoria 6A, ref. CM T568A/B fabricação Furukawa ou equivalente</t>
  </si>
  <si>
    <t xml:space="preserve">P.10.000.050020</t>
  </si>
  <si>
    <t xml:space="preserve">Cabo telefônico CTP-APL-G-50, 0,5mm - 10 pares</t>
  </si>
  <si>
    <t xml:space="preserve">P.10.000.050021</t>
  </si>
  <si>
    <t xml:space="preserve">Cabo telefônico CTP-APL-G-50, 0,5mm - 20 pares</t>
  </si>
  <si>
    <t xml:space="preserve">P.10.000.050023</t>
  </si>
  <si>
    <t xml:space="preserve">Cabo telefônico CTP-APL-G-50, 0,5mm - 50 pares</t>
  </si>
  <si>
    <t xml:space="preserve">P.10.000.050026</t>
  </si>
  <si>
    <t xml:space="preserve">Cabo telefônico CTP-APL,0,65mm/10-Furukawa/Pirelli</t>
  </si>
  <si>
    <t xml:space="preserve">P.10.000.050027</t>
  </si>
  <si>
    <t xml:space="preserve">Cabo telefônico CTP-APL, 0,65mm - 20 pares, rede</t>
  </si>
  <si>
    <t xml:space="preserve">P.10.000.050033</t>
  </si>
  <si>
    <t xml:space="preserve">Cabo para rede 24 AWG, com 4 pares, categoria 6, ref. 30050 fabricação Policon ou equivalente</t>
  </si>
  <si>
    <t xml:space="preserve">P.10.000.050034</t>
  </si>
  <si>
    <t xml:space="preserve">Patch cords de 1,50 ou 3,00 m RJ-45 / RJ-45, ref. 50495 fabricação Policom ou equivalente</t>
  </si>
  <si>
    <t xml:space="preserve">P.10.000.050035</t>
  </si>
  <si>
    <t xml:space="preserve">Patch panel 24 portas, categoria 6, ref. 50493 fabricação Policom ou equivalente</t>
  </si>
  <si>
    <t xml:space="preserve">P.10.000.090417</t>
  </si>
  <si>
    <t xml:space="preserve">Cabo telefônico tipo CTP-APL-SN, 0,50mm 10 pares</t>
  </si>
  <si>
    <t xml:space="preserve">P.10.000.090418</t>
  </si>
  <si>
    <t xml:space="preserve">Cabo telefônico tipo CI, 0,50mm 10 pares</t>
  </si>
  <si>
    <t xml:space="preserve">P.10.000.090419</t>
  </si>
  <si>
    <t xml:space="preserve">Cabo telefônico tipo CI, 0,50mm 20 pares</t>
  </si>
  <si>
    <t xml:space="preserve">P.10.000.090707</t>
  </si>
  <si>
    <t xml:space="preserve">Cabo telefônico tipo CI, 0,50mm 50 pares</t>
  </si>
  <si>
    <t xml:space="preserve">P.10.000.090897</t>
  </si>
  <si>
    <t xml:space="preserve">Cabo óptico de terminação, 2 fibras, uso interno/externo, diâmetro do núcleo 50/125 µm, ref. CFOT-X-MF Furukawa ou equivalente</t>
  </si>
  <si>
    <t xml:space="preserve">P.10.000.091015</t>
  </si>
  <si>
    <t xml:space="preserve">Cabo coaxial tipo RG 59, D= 0,60 mm, blindagem com fio de cobre nu 95%, ref. KMP, ou IFE-EWG, ou equivalente</t>
  </si>
  <si>
    <t xml:space="preserve">P.10.000.091027</t>
  </si>
  <si>
    <t xml:space="preserve">Cabo coaxial tipo RGC-59, D= 0,82 mm, KMP / Furukawa / IFE-EWG, ou equivalente</t>
  </si>
  <si>
    <t xml:space="preserve">P.10.000.091239</t>
  </si>
  <si>
    <t xml:space="preserve">Fio telefônico interno tipo FI 60, 1 par - padrão Telebras</t>
  </si>
  <si>
    <t xml:space="preserve">P.10.000.091377</t>
  </si>
  <si>
    <t xml:space="preserve">Fio telefônico externo tipo FE-160 - padrão Telebras</t>
  </si>
  <si>
    <t xml:space="preserve">P.10.000.091379</t>
  </si>
  <si>
    <t xml:space="preserve">Cabo telefônico CTP-APL, 0,50 mm 20 pares</t>
  </si>
  <si>
    <t xml:space="preserve">P.10.000.091381</t>
  </si>
  <si>
    <t xml:space="preserve">Cabo telefônico CTP-APL, 0,50 mm 50 pares</t>
  </si>
  <si>
    <t xml:space="preserve">P.10.000.091382</t>
  </si>
  <si>
    <t xml:space="preserve">Cabo telefônico CTP-APL, 0,50 mm 100 pares</t>
  </si>
  <si>
    <t xml:space="preserve">P.10.000.091598</t>
  </si>
  <si>
    <t xml:space="preserve">Cabo torcido flexível de 2 x 2,5 mm², polarizado - cobertura em PVC "antichama"</t>
  </si>
  <si>
    <t xml:space="preserve">P.10.000.092781</t>
  </si>
  <si>
    <t xml:space="preserve">Cabo telefônico CCE-APL, 0,50mm- 4 pares, ref. Furukawa</t>
  </si>
  <si>
    <t xml:space="preserve">P.10.000.092950</t>
  </si>
  <si>
    <t xml:space="preserve">Cabo telefônico CTP-APL, 0,65 mm - 50 pares, rede</t>
  </si>
  <si>
    <t xml:space="preserve">P.11.000.032005</t>
  </si>
  <si>
    <t xml:space="preserve">Filtro de areia com vazão de 16,9 m³/h e carga de areia filtrante; ref. DFR-30 da Dancor ou equivalente</t>
  </si>
  <si>
    <t xml:space="preserve">P.11.000.032311</t>
  </si>
  <si>
    <t xml:space="preserve">Bomba de remoção de condensados para condicionadores de ar, tipo Split, janela ou Hi Wall até 24.000 BTs</t>
  </si>
  <si>
    <t xml:space="preserve">P.11.000.042428</t>
  </si>
  <si>
    <t xml:space="preserve">Motor-bomba centrífuga, potencia de 5 cv, Hman= 24 a 33 mca, Q= 41,6 a 35,2 m³/h, ref. 5DM 1 1/2T da Jacuzzi ou equivalente</t>
  </si>
  <si>
    <t xml:space="preserve">P.11.000.047516</t>
  </si>
  <si>
    <t xml:space="preserve">Gerador a diesel 250/228 kVA, variação de + ou - 5%, 380/220 V ou 220/127 V, completo; ref. C200 D6 da Cummins ou equivalente</t>
  </si>
  <si>
    <t xml:space="preserve">P.11.000.047517</t>
  </si>
  <si>
    <t xml:space="preserve">Gerador a diesel 350/320 kVA, variação de + ou - 10%, 380/220 V ou 220/127 V, completo; ref. C300 D6 da Cummins ou equivalente</t>
  </si>
  <si>
    <t xml:space="preserve">P.11.000.047518</t>
  </si>
  <si>
    <t xml:space="preserve">Gerador a diesel 88/80 kVA, variação de + ou - 10%, 380/220 V ou 220/127 V, completo; ref. P70 da Nilmariz ou equivalente</t>
  </si>
  <si>
    <t xml:space="preserve">P.11.000.047519</t>
  </si>
  <si>
    <t xml:space="preserve">Gerador a diesel 165/150 kVA, variação de + ou - 5%, 380/220 V ou 220/127 V, completo; ref. GEP165 da Sotreq ou equivalente</t>
  </si>
  <si>
    <t xml:space="preserve">P.11.000.047522</t>
  </si>
  <si>
    <t xml:space="preserve">Gerador a diesel 180/168 kVA, variação de + ou - 5%, 380/220 V ou 220/127 V, completo; ref. MX180MWAB da Maxitrust ou equivalente</t>
  </si>
  <si>
    <t xml:space="preserve">P.11.000.047582</t>
  </si>
  <si>
    <t xml:space="preserve">Gerador a diesel 563/513 kVA, variação de + ou - 10%, 380/220 V ou 220/127 V, completo; ref. MX550SWAB da Maxitrust ou equivalente</t>
  </si>
  <si>
    <t xml:space="preserve">P.11.000.047594</t>
  </si>
  <si>
    <t xml:space="preserve">Gerador a diesel carenado 460/434 kVA, variação de + ou - 10%, 380/220 V ou 220/127 V, 85dB a 1,5m, completo; ref. MX460SWSL da Maxitrust ou equivalente</t>
  </si>
  <si>
    <t xml:space="preserve">P.11.000.047601</t>
  </si>
  <si>
    <t xml:space="preserve">Gerador a diesel 460/434 kVA, variação de + ou - 10%, 380/220 V ou 220/127 V, completo; ref. MX460SWAB da Maxitrust ou equivalente</t>
  </si>
  <si>
    <t xml:space="preserve">P.11.000.066172</t>
  </si>
  <si>
    <t xml:space="preserve">Conjunto motor-bomba (centrífuga), monoestágio, potência de 40 CV, trifásico, Hman= 45 a 75 MCA, Q= 120 a 75 m³/h , referência RL-26B da empresa THEBE ou equivalente</t>
  </si>
  <si>
    <t xml:space="preserve">P.11.000.066201</t>
  </si>
  <si>
    <t xml:space="preserve">Conjunto motor-bomba (centrífuga) 7,5cv multiestágio, Hman= 30 a 80 mca, Q= 21,6 a 12,0 m³/h, ref. 75 MC3-T da Jacuzzi</t>
  </si>
  <si>
    <t xml:space="preserve">P.11.000.066202</t>
  </si>
  <si>
    <t xml:space="preserve">Conjunto motor-bomba (centrifuga) 5 cv multiestágio, Hman= 25 a 50 mca, Q= 21,0 a 13,3 m³/h, ref. Jacuzzi mod. 5MC2-T</t>
  </si>
  <si>
    <t xml:space="preserve">P.11.000.066526</t>
  </si>
  <si>
    <t xml:space="preserve">Motor-bomba centrífuga pot. 30cv, monoestágio, Hman= 20 a 50 mca, Q= 197 a 112 m³/h, ref. CY-16 da Darka ou equivalente</t>
  </si>
  <si>
    <t xml:space="preserve">P.11.000.066539</t>
  </si>
  <si>
    <t xml:space="preserve">Conjunto motor-bomba submersível vertical trifásica, para esgoto, Q= 40 m³/h, Hman= 40 mca, diâmetro de sólidos até 50mm, ref DS-122/4 da Darka ou equivalente</t>
  </si>
  <si>
    <t xml:space="preserve">P.11.000.066543</t>
  </si>
  <si>
    <t xml:space="preserve">Motor-bomba centrífuga, potência de 15cv, ref.CX 13-15cv da Darka ou equivalente</t>
  </si>
  <si>
    <t xml:space="preserve">P.11.000.066544</t>
  </si>
  <si>
    <t xml:space="preserve">Motor-bomba centrífuga, ref.CD-6 Darka / 2DH 1 1/2T-Jacuzzi</t>
  </si>
  <si>
    <t xml:space="preserve">P.11.000.066545</t>
  </si>
  <si>
    <t xml:space="preserve">Motor-bomba centrífuga, 60cv, ref. Meganorm 50/250 da KSB, ou equivalente</t>
  </si>
  <si>
    <t xml:space="preserve">P.11.000.066546</t>
  </si>
  <si>
    <t xml:space="preserve">Motor-bomba submersível de 4,0cv, ref. UNI-1000T da ABS</t>
  </si>
  <si>
    <t xml:space="preserve">P.11.000.066567</t>
  </si>
  <si>
    <t xml:space="preserve">Motor-bomba de 6´/20HP, Q= 20 a 34m³/h, Hm= 152 a 88mca</t>
  </si>
  <si>
    <t xml:space="preserve">P.11.000.066571</t>
  </si>
  <si>
    <t xml:space="preserve">Motor-bomba de 6´/12,5HP, Q= 20 a 34m³/h, Hm= 92,5 a 53mca</t>
  </si>
  <si>
    <t xml:space="preserve">P.11.000.066575</t>
  </si>
  <si>
    <t xml:space="preserve">Motor-bomba de 6´/6HP, Q= 10 a 20m³/h, Hm= 80 a 48mca</t>
  </si>
  <si>
    <t xml:space="preserve">P.11.000.066576</t>
  </si>
  <si>
    <t xml:space="preserve">Motor-bomba de 6´/8HP, Q= 10 a 20m³/h, Hm= 108 a 64,5mca</t>
  </si>
  <si>
    <t xml:space="preserve">P.11.000.066580</t>
  </si>
  <si>
    <t xml:space="preserve">Motor-bomba de 6´/20HP, Q= 10 a 20m³/h, Hm= 274 a 170mca</t>
  </si>
  <si>
    <t xml:space="preserve">P.11.000.066581</t>
  </si>
  <si>
    <t xml:space="preserve">Motor-bomba de 6´/8HP, Q= 20 a 34m³/h, Hm= 56,5 a 32mca</t>
  </si>
  <si>
    <t xml:space="preserve">P.11.000.066583</t>
  </si>
  <si>
    <t xml:space="preserve">Conjunto motor-bomba submersível para esgoto, mod. Piranha M46/2D, (4,6kW) ABS</t>
  </si>
  <si>
    <t xml:space="preserve">P.11.000.066584</t>
  </si>
  <si>
    <t xml:space="preserve">Conjunto motor-bomba submersível para esgoto, mod. Piranha M100/2D (ABS) 60Hz</t>
  </si>
  <si>
    <t xml:space="preserve">P.11.000.066585</t>
  </si>
  <si>
    <t xml:space="preserve">Motor-bomba submersível, potência de 1,5cv, ref. KSB KRT Drainer 1500T ou equivalente</t>
  </si>
  <si>
    <t xml:space="preserve">P.11.000.066587</t>
  </si>
  <si>
    <t xml:space="preserve">Motor-bomba submersível, pot. 5cv ref. KSB KRT F80-200/190/34XG</t>
  </si>
  <si>
    <t xml:space="preserve">P.11.000.066588</t>
  </si>
  <si>
    <t xml:space="preserve">Motor-bomba submersível, pot.10cv ref. KSB/KRT K100-251/74XG</t>
  </si>
  <si>
    <t xml:space="preserve">P.11.000.066590</t>
  </si>
  <si>
    <t xml:space="preserve">Motor-bomba submersível para esgoto, pot. 3cv, ref. 851T SBS/EG 1000-F SPV</t>
  </si>
  <si>
    <t xml:space="preserve">P.11.000.066602</t>
  </si>
  <si>
    <t xml:space="preserve">Conjunto motor-bomba (centrífuga), trifásico, 220/380V, 0,5cv - 60Hz, Hman= 10 a 20mca, Q= 7,5 a 1,5m³/h, ref. XD-2 da Grundfos, RD-2 da Rudc, ou equivalente</t>
  </si>
  <si>
    <t xml:space="preserve">P.11.000.066622</t>
  </si>
  <si>
    <t xml:space="preserve">Conjunto motor-bomba (centrífuga) 0,5 cv monoestágio, trifásica, Hman= 21 a 9 mca, Q= 2 a 8,3 m³/h, ref. nxdp2 da Mark Grundfos, Rudc, ou equivalente</t>
  </si>
  <si>
    <t xml:space="preserve">P.11.000.066623</t>
  </si>
  <si>
    <t xml:space="preserve">Conjunto motor-bomba (centrífuga) 30 cv monoestágio, trifásica, Hman= 70 a 94 mca, Q= 34,8 a 61,7 m³/h, ref. BC-23R-1 1/2´ da Scheneider ou equivalente</t>
  </si>
  <si>
    <t xml:space="preserve">P.11.000.066624</t>
  </si>
  <si>
    <t xml:space="preserve">Conjunto motor-bomba (centrífuga) 20 cv monoestágio, trifásica, Hman= 62 a 90 mca, Q= 21,1 a 43,8 m³/h, ref. RL-20B da Thebe ou equivalente</t>
  </si>
  <si>
    <t xml:space="preserve">P.11.000.066625</t>
  </si>
  <si>
    <t xml:space="preserve">Conjunto motor-bomba (centrífuga) monoestágio rosqueada trifásica, motor de 1cv, 220/380 V, sucção e recalque de 1´, ref. NXDP4 da Mark Grundfos ou equivalente</t>
  </si>
  <si>
    <t xml:space="preserve">P.11.000.066626</t>
  </si>
  <si>
    <t xml:space="preserve">Conjunto motor-bomba (centrífuga) 1 cv multiestágio, trifásica, Hman= 70 a 115 mca, Q= 1,0 a 1,6 m³/h, ref. P-11/5NR da Thebe ou equivalente</t>
  </si>
  <si>
    <t xml:space="preserve">P.11.000.066627</t>
  </si>
  <si>
    <t xml:space="preserve">Conjunto motor-bomba (centrífuga) 1 cv multiestágio, trifásica, Hman= 15 a 30 mca, Q=6,5 a 4,2m³/h, ref. ME 1210 da Schneider ou equivalente</t>
  </si>
  <si>
    <t xml:space="preserve">P.11.000.090203</t>
  </si>
  <si>
    <t xml:space="preserve">Conjunto motor-bomba centrífuga 20cv, 20 GC2-T (Jacuzzi)</t>
  </si>
  <si>
    <t xml:space="preserve">P.11.000.090211</t>
  </si>
  <si>
    <t xml:space="preserve">Conjunto motor-bomba centrífuga, monoestágio, potência 10 cv, ref.10GB2-T (Jacuzzi) ou equivalente</t>
  </si>
  <si>
    <t xml:space="preserve">P.11.000.090212</t>
  </si>
  <si>
    <t xml:space="preserve">Conjunto motor-bomba centrífuga, pot. 1,5cv, ref.15MA2-T(Jacuzzi)</t>
  </si>
  <si>
    <t xml:space="preserve">P.11.000.090215</t>
  </si>
  <si>
    <t xml:space="preserve">Conjunto motor-bomba centrífuga, pot. 3cv, ref. 3MA3T (Jacuzzi)</t>
  </si>
  <si>
    <t xml:space="preserve">P.11.000.090216</t>
  </si>
  <si>
    <t xml:space="preserve">Conjunto motor-bomba centrífuga, pot. 5cv, ref. 5DM2-T Jacuzzi</t>
  </si>
  <si>
    <t xml:space="preserve">P.11.000.090217</t>
  </si>
  <si>
    <t xml:space="preserve">Conjunto motor-bomba submersível para esgoto, ref. ROB 400T-SI (SESI 10D) ABS</t>
  </si>
  <si>
    <t xml:space="preserve">P.11.000.090218</t>
  </si>
  <si>
    <t xml:space="preserve">Conjunto motor-bomba submersível para esgoto, ref. ROB 8OOT-SI (SJSI 20D) ABS</t>
  </si>
  <si>
    <t xml:space="preserve">P.11.000.092025</t>
  </si>
  <si>
    <t xml:space="preserve">Conjunto motor-bomba submersível, ref.UNI 300T-SI / ABS</t>
  </si>
  <si>
    <t xml:space="preserve">P.11.000.092026</t>
  </si>
  <si>
    <t xml:space="preserve">Conjunto motor-bomba submersível, ref.UNI 500T-SI / ABS</t>
  </si>
  <si>
    <t xml:space="preserve">P.11.000.092027</t>
  </si>
  <si>
    <t xml:space="preserve">Conjunto motor-bomba centrífuga 3/4cv, ref. 7DH1-T / Jacuzzi</t>
  </si>
  <si>
    <t xml:space="preserve">P.11.000.092048</t>
  </si>
  <si>
    <t xml:space="preserve">Conjunto motor-bomba centrífuga 3cv, ref. 3MB2T (Jacuzzi)</t>
  </si>
  <si>
    <t xml:space="preserve">P.11.000.092213</t>
  </si>
  <si>
    <t xml:space="preserve">Gerador a diesel 55/50 kVA, variação de + ou - 10%, 380/220 V ou 220/127 V, completo; ref. 12W6I0 da Nilmariz ou equivalente</t>
  </si>
  <si>
    <t xml:space="preserve">P.12.000.034083</t>
  </si>
  <si>
    <t xml:space="preserve">Transformador abaixador, entrada 110/220V, saída 24V+24V, corrente secundário 6A</t>
  </si>
  <si>
    <t xml:space="preserve">P.12.000.041001</t>
  </si>
  <si>
    <t xml:space="preserve">Transformador de potência trifásico de 225kVA classe 15kV, a óleo</t>
  </si>
  <si>
    <t xml:space="preserve">P.12.000.041005</t>
  </si>
  <si>
    <t xml:space="preserve">Transformador de potência monofásico de 1000VA classe 15kV, a seco com fusíveis</t>
  </si>
  <si>
    <t xml:space="preserve">P.12.000.041008</t>
  </si>
  <si>
    <t xml:space="preserve">Transformador de potência monofásico de 2000VA classe 15kV, a seco com fusíveis</t>
  </si>
  <si>
    <t xml:space="preserve">P.12.000.041010</t>
  </si>
  <si>
    <t xml:space="preserve">Transformador de potência trifásico de 500 kVA, classe 15 kV, a seco</t>
  </si>
  <si>
    <t xml:space="preserve">P.12.000.041011</t>
  </si>
  <si>
    <t xml:space="preserve">Transformador de potência monofásico de 500VA classe 15kV, a seco, sem fusíveis</t>
  </si>
  <si>
    <t xml:space="preserve">P.12.000.041012</t>
  </si>
  <si>
    <t xml:space="preserve">Transformador de corrente 800-5 A janela</t>
  </si>
  <si>
    <t xml:space="preserve">P.12.000.041015</t>
  </si>
  <si>
    <t xml:space="preserve">Transformador de potência trifásico de 150kVA classe 15, a óleo</t>
  </si>
  <si>
    <t xml:space="preserve">Transformador de corrente, tensão 0,6 kV, 200 / 600-5A janela</t>
  </si>
  <si>
    <t xml:space="preserve">P.12.000.041017</t>
  </si>
  <si>
    <t xml:space="preserve">Transformador de corrente, tensão 0,6 kV 1000 / 1500-5A janela</t>
  </si>
  <si>
    <t xml:space="preserve">P.12.000.041021</t>
  </si>
  <si>
    <t xml:space="preserve">Transformador de potência trifásico de 75kVA classe 15kV, a óleo</t>
  </si>
  <si>
    <t xml:space="preserve">P.12.000.041024</t>
  </si>
  <si>
    <t xml:space="preserve">Transformador de comando 0,6 kV / 200 VA, 4AM4095</t>
  </si>
  <si>
    <t xml:space="preserve">P.12.000.041025</t>
  </si>
  <si>
    <t xml:space="preserve">Transformador de potência trifásico de 300kVA classe 15kV, a óleo</t>
  </si>
  <si>
    <t xml:space="preserve">P.12.000.041026</t>
  </si>
  <si>
    <t xml:space="preserve">Transformador de potência trifásico de 112,5kVA classe 15kV, a óleo</t>
  </si>
  <si>
    <t xml:space="preserve">P.12.000.041035</t>
  </si>
  <si>
    <t xml:space="preserve">Transformador de corrente 50-5 A até 150-5 A janela</t>
  </si>
  <si>
    <t xml:space="preserve">P.12.000.041038</t>
  </si>
  <si>
    <t xml:space="preserve">Transformador de potência trifásico de 500kVA, a seco com cabine</t>
  </si>
  <si>
    <t xml:space="preserve">P.12.000.041039</t>
  </si>
  <si>
    <t xml:space="preserve">Transformador de potência trifásico de 30 kVA, classe 1,2KV, a seco com cabine</t>
  </si>
  <si>
    <t xml:space="preserve">P.12.000.041042</t>
  </si>
  <si>
    <t xml:space="preserve">Transformador de corrente de 12,5VA, 2000-5A até 2500-5A, janela; referência comercial Siemens</t>
  </si>
  <si>
    <t xml:space="preserve">P.12.000.041046</t>
  </si>
  <si>
    <t xml:space="preserve">Transformador de potência trifásico de 750kVA, classe 15kV, a óleo</t>
  </si>
  <si>
    <t xml:space="preserve">P.12.000.041063</t>
  </si>
  <si>
    <t xml:space="preserve">Transformador de potência trifásico de 750 kVA, classe 15 kV, IP33, 220V/127V, a seco</t>
  </si>
  <si>
    <t xml:space="preserve">P.12.000.041064</t>
  </si>
  <si>
    <t xml:space="preserve">Transformador de potência trifásico de 300 kVA, classe 15 kV, a seco</t>
  </si>
  <si>
    <t xml:space="preserve">P.12.000.041068</t>
  </si>
  <si>
    <t xml:space="preserve">Transformador de potência trifásico de 45 kVA, classe 15 kV, a seco</t>
  </si>
  <si>
    <t xml:space="preserve">P.12.000.041072</t>
  </si>
  <si>
    <t xml:space="preserve">Transformador de potêncial trifásico de 500 kVA, classe 15kV-1,2kV, a óleo mineral, tipo pedestal (pad-mouted), (+6 TDC+6 Plug); referência comercial Contrafo ou equivalente</t>
  </si>
  <si>
    <t xml:space="preserve">P.12.000.041080</t>
  </si>
  <si>
    <t xml:space="preserve">Transformador trifásico a seco de 112,5 kVA, encapsulado em resina epóxi sob vácuo - 380/220V ou 220/127V</t>
  </si>
  <si>
    <t xml:space="preserve">P.12.000.041081</t>
  </si>
  <si>
    <t xml:space="preserve">Transformador trifásico a seco de 150 kVA/15kV, encapsulado resina epóxi sob vácuo, 220/127V-60Hz, tensão prim.13,8/13,2/12,6kV, lig. seg. estrela com neutro</t>
  </si>
  <si>
    <t xml:space="preserve">P.12.000.041612</t>
  </si>
  <si>
    <t xml:space="preserve">Transformador de potência trifásico de 500 kVA, classe 15 kV, a óleo</t>
  </si>
  <si>
    <t xml:space="preserve">P.12.000.044670</t>
  </si>
  <si>
    <t xml:space="preserve">Bobina mínima para disjuntor óleo</t>
  </si>
  <si>
    <t xml:space="preserve">P.12.000.049751</t>
  </si>
  <si>
    <t xml:space="preserve">Supressor monofásico N/T, In &gt; ou = 20 kA, Imax. 65 até 80 kA, ref. LCL275V 90LA Slim, ou equivalente</t>
  </si>
  <si>
    <t xml:space="preserve">P.12.000.049753</t>
  </si>
  <si>
    <t xml:space="preserve">Supressor de surto monofásico, Fase-Terra, In 4 a 11 kA, Imax. de surto de 12 até 15 kA, ref. 722.B.010.127 / 220 fabricação Clamper, DPS15275 fabricação Steck ou equivalente</t>
  </si>
  <si>
    <t xml:space="preserve">P.12.000.049754</t>
  </si>
  <si>
    <t xml:space="preserve">Supressor de surto monofásico fase e terra, In &gt; ou = 20 kA, Imax. de surto de 50 até 80 kA, ref. Clamper, Steck, Enerbras ou equivalente</t>
  </si>
  <si>
    <t xml:space="preserve">P.12.000.049760</t>
  </si>
  <si>
    <t xml:space="preserve">Tapete de borracha isolante elétrico de 1000x1000mm e espessura mínima de 4 mm na cor preto ou cinza, classe IV, para isolamento de tensão até 40 kV - com laudo</t>
  </si>
  <si>
    <t xml:space="preserve">P.12.000.090126</t>
  </si>
  <si>
    <t xml:space="preserve">Capacitor de potência trifásico de 10kVAr, para 220V, frequência de 60Hz, com suporte de fixação</t>
  </si>
  <si>
    <t xml:space="preserve">P.12.000.092019</t>
  </si>
  <si>
    <t xml:space="preserve">Transformador de potência trifásico de 1000kVA classe 15kV, a seco com cabine</t>
  </si>
  <si>
    <t xml:space="preserve">P.12.000.092146</t>
  </si>
  <si>
    <t xml:space="preserve">Transformador de potência trifásico de 5,0kVA a seco, encapsulado a vácuo em resina epóxi autoextinguível, com abine em chapa de aço grau de proteção IP-23, uso abrigado, 380/220V ou 220/127V, frequencia 60Hz, ref. SP Trafo, MVA ou equivalente</t>
  </si>
  <si>
    <t xml:space="preserve">P.12.000.092147</t>
  </si>
  <si>
    <t xml:space="preserve">Transformador de potência trifásico de 7,5kVA a seco, encapsulado a vácuo em resina epóxi autoextinguível, com abine em chapa de aço grau de proteção IP-23, uso abrigado, 380/220V ou 220/127V, frequencia 60Hz, ref. SP Trafo, MVA ou equivalente</t>
  </si>
  <si>
    <t xml:space="preserve">P.13.000.030521</t>
  </si>
  <si>
    <t xml:space="preserve">Calha de aço com 4 tomadas 2P+T 250 V, com cabo até 2,5 mm tipo filtro de linha</t>
  </si>
  <si>
    <t xml:space="preserve">P.13.000.030526</t>
  </si>
  <si>
    <t xml:space="preserve">Régua com 8 tomadas 2P+T 250 V, com cabo tipo filtro de linha</t>
  </si>
  <si>
    <t xml:space="preserve">P.13.000.030527</t>
  </si>
  <si>
    <t xml:space="preserve">Régua com 12 tomadas 2P+T 250 V, com cabo tipo filtro de linha</t>
  </si>
  <si>
    <t xml:space="preserve">P.13.000.036121</t>
  </si>
  <si>
    <t xml:space="preserve">Suporte e variador de luminosidade rotativo até 1000W 127/220V, com placa, na cor branca ou marfim, ref. Linha Siena da Alumbra</t>
  </si>
  <si>
    <t xml:space="preserve">P.13.000.042203</t>
  </si>
  <si>
    <t xml:space="preserve">Tomada para telefone 4P padrão Telebras, c/placa</t>
  </si>
  <si>
    <t xml:space="preserve">P.13.000.042284</t>
  </si>
  <si>
    <t xml:space="preserve">Botão de comando duplo sem sinalização</t>
  </si>
  <si>
    <t xml:space="preserve">P.13.000.042285</t>
  </si>
  <si>
    <t xml:space="preserve">Placa com ou sem furo, em poliestireno de 4´x 2´, ref. modelo Silentoque da Pial ou equivalente</t>
  </si>
  <si>
    <t xml:space="preserve">P.13.000.042286</t>
  </si>
  <si>
    <t xml:space="preserve">Placa de 4´x 4´</t>
  </si>
  <si>
    <t xml:space="preserve">P.13.000.042289</t>
  </si>
  <si>
    <t xml:space="preserve">Botoeira comando liga-desliga sem sinalizador, ref. 3SB06 01-7BG</t>
  </si>
  <si>
    <t xml:space="preserve">P.13.000.042351</t>
  </si>
  <si>
    <t xml:space="preserve">Tomada para TV, tipo pino Jack, com placa, ref. linha Trii da Tramontina, Simon, Pial Legrand, ou equivalente</t>
  </si>
  <si>
    <t xml:space="preserve">P.13.000.042354</t>
  </si>
  <si>
    <t xml:space="preserve">Cigarra de embutir 50/60HZ até 127V, ref. PIAL 1140</t>
  </si>
  <si>
    <t xml:space="preserve">P.13.000.042461</t>
  </si>
  <si>
    <t xml:space="preserve">Botoeira com retenção para quadro/painel, ref. B C13 da Weg ou equivalente</t>
  </si>
  <si>
    <t xml:space="preserve">P.13.000.042540</t>
  </si>
  <si>
    <t xml:space="preserve">Tomada blindada VHF/UHF, CATV e FM, (divisor de sinais), frequ. 5Mhz a 1 GHz, ref. WT/275 TV/FM da Wadt, Force Line, Conecte, Multi, TMS ou equivalente</t>
  </si>
  <si>
    <t xml:space="preserve">P.13.000.045001</t>
  </si>
  <si>
    <t xml:space="preserve">Caixa de passagem em chapa 18, com tampa parafusada, 10 x 10 x 8 cm</t>
  </si>
  <si>
    <t xml:space="preserve">P.13.000.045002</t>
  </si>
  <si>
    <t xml:space="preserve">Caixa de passagem em chapa 18, com tampa parafusada, 15 x 15 x 8 cm</t>
  </si>
  <si>
    <t xml:space="preserve">P.13.000.045003</t>
  </si>
  <si>
    <t xml:space="preserve">Caixa de passagem em chapa 18, com tampa parafusada, 20 x 20 x 10 cm</t>
  </si>
  <si>
    <t xml:space="preserve">P.13.000.045005</t>
  </si>
  <si>
    <t xml:space="preserve">Caixa de passagem em chapa 18, com tampa parafusada, 30 x 30 x 12 cm</t>
  </si>
  <si>
    <t xml:space="preserve">P.13.000.045006</t>
  </si>
  <si>
    <t xml:space="preserve">Caixa em PVC de 4´ x 2´</t>
  </si>
  <si>
    <t xml:space="preserve">P.13.000.045007</t>
  </si>
  <si>
    <t xml:space="preserve">Caixa de passagem em chapa 18, com tampa parafusada, 40 x 40 x 15 cm</t>
  </si>
  <si>
    <t xml:space="preserve">P.13.000.045008</t>
  </si>
  <si>
    <t xml:space="preserve">Caixa em PVC de 4´ x 4´</t>
  </si>
  <si>
    <t xml:space="preserve">P.13.000.045009</t>
  </si>
  <si>
    <t xml:space="preserve">Caixa de passagem em chapa 18, com tampa parafusada, 50 x 50 x 15 cm</t>
  </si>
  <si>
    <t xml:space="preserve">P.13.000.045012</t>
  </si>
  <si>
    <t xml:space="preserve">Caixa de tomada pré-zincado a fogo/galvanizado e tampa basculante, 2 x (25 x 70 mm), ref. 145-01R da Mopa</t>
  </si>
  <si>
    <t xml:space="preserve">P.13.000.045013</t>
  </si>
  <si>
    <t xml:space="preserve">Caixa de tomada pré-zincado a fogo/galvanizado e tampa basculante, 3 x (25 x 70 mm), ref. 145-02R da Mopa</t>
  </si>
  <si>
    <t xml:space="preserve">P.13.000.045014</t>
  </si>
  <si>
    <t xml:space="preserve">Caixa de tomada pré-zincado a fogo/galvanizado e tampa basculante com rebaixo, 4 x (25 x 70 mm), ref. VL 4.38.4 da Valeman ou equivalente</t>
  </si>
  <si>
    <t xml:space="preserve">P.13.000.045021</t>
  </si>
  <si>
    <t xml:space="preserve">Caixa em PVC octogonal de 4´x 4´</t>
  </si>
  <si>
    <t xml:space="preserve">P.13.000.045028</t>
  </si>
  <si>
    <t xml:space="preserve">Tomada para telefone, tipo RJ11(2 fios)ref.09996 Pial</t>
  </si>
  <si>
    <t xml:space="preserve">P.13.000.045048</t>
  </si>
  <si>
    <t xml:space="preserve">Caixa de tomada 4´ x 4´ em alumínio, saída de Ø 3/4´ ou 1´ para piso, com anel de regulagem</t>
  </si>
  <si>
    <t xml:space="preserve">P.13.000.045049</t>
  </si>
  <si>
    <t xml:space="preserve">Placa/espelho em latão escovado 4´ x 4´, para 02 tomadas 2P+T</t>
  </si>
  <si>
    <t xml:space="preserve">P.13.000.045050</t>
  </si>
  <si>
    <t xml:space="preserve">Placa/espelho em latão escovado 4´ x 4´, para 01 tomada 2P+T</t>
  </si>
  <si>
    <t xml:space="preserve">P.13.000.045064</t>
  </si>
  <si>
    <t xml:space="preserve">Caixa de passagem para condicionamento de ar tipo Split de 39 x 22 x 6 cm, com saída de dreno único na vertical, sem tampa, ref. CPP-00-5U, Poloar ou equivalente</t>
  </si>
  <si>
    <t xml:space="preserve">P.13.000.045135</t>
  </si>
  <si>
    <t xml:space="preserve">Caixa estâmpada em chapa 18, de 4´ x 2´</t>
  </si>
  <si>
    <t xml:space="preserve">P.13.000.045136</t>
  </si>
  <si>
    <t xml:space="preserve">Caixa de ferro estâmpada octogonal em chapa 18, de 3´ x 3´</t>
  </si>
  <si>
    <t xml:space="preserve">P.13.000.045137</t>
  </si>
  <si>
    <t xml:space="preserve">Caixa estâmpada em chapa 18, de 4´ x 4´</t>
  </si>
  <si>
    <t xml:space="preserve">P.13.000.045140</t>
  </si>
  <si>
    <t xml:space="preserve">Caixa de ferro estâmpada octogonal FM, chapa 18, 4´ x 4´</t>
  </si>
  <si>
    <t xml:space="preserve">P.13.000.045501</t>
  </si>
  <si>
    <t xml:space="preserve">Interruptor com 1 tecla (simples), com placa</t>
  </si>
  <si>
    <t xml:space="preserve">P.13.000.045502</t>
  </si>
  <si>
    <t xml:space="preserve">Interruptor com 1 tecla (paralelo), com placa</t>
  </si>
  <si>
    <t xml:space="preserve">P.13.000.045503</t>
  </si>
  <si>
    <t xml:space="preserve">Interruptor bipolar tecla dupla (simples) com placa</t>
  </si>
  <si>
    <t xml:space="preserve">P.13.000.045504</t>
  </si>
  <si>
    <t xml:space="preserve">Interruptor com 1 tecla dupla paralela e placa, ref. mod. 2108 da Pial</t>
  </si>
  <si>
    <t xml:space="preserve">P.13.000.045506</t>
  </si>
  <si>
    <t xml:space="preserve">Interruptor com 2 teclas (simples), com placa</t>
  </si>
  <si>
    <t xml:space="preserve">P.13.000.045507</t>
  </si>
  <si>
    <t xml:space="preserve">Interruptor com 2 teclas (simples/paralelo), placa</t>
  </si>
  <si>
    <t xml:space="preserve">P.13.000.045509</t>
  </si>
  <si>
    <t xml:space="preserve">Interruptor com 2 teclas (paralelo), com placa</t>
  </si>
  <si>
    <t xml:space="preserve">P.13.000.045512</t>
  </si>
  <si>
    <t xml:space="preserve">Interruptor com 3 teclas (simples), com placa</t>
  </si>
  <si>
    <t xml:space="preserve">P.13.000.045513</t>
  </si>
  <si>
    <t xml:space="preserve">Interruptor 3 teclas (2 simples / 1paralelo), com placa</t>
  </si>
  <si>
    <t xml:space="preserve">P.13.000.045514</t>
  </si>
  <si>
    <t xml:space="preserve">Interruptor 3 teclas (1simples 2 paralelo), com placa</t>
  </si>
  <si>
    <t xml:space="preserve">P.13.000.045559</t>
  </si>
  <si>
    <t xml:space="preserve">Caixa para tomada de energia, RJ, sobressalente, interruptor, espelho para rodapé duplo, 2x30x40 / 2x40x40 / 2x30x60mm, ref. 3112PT Real Perfil ou equivalente</t>
  </si>
  <si>
    <t xml:space="preserve">P.13.000.045564</t>
  </si>
  <si>
    <t xml:space="preserve">Pulsador 2A-250V para minuteria (lâmpada gravada) com placa, ref. 1103 da Pial Legrand ou equivalente</t>
  </si>
  <si>
    <t xml:space="preserve">P.13.000.045566</t>
  </si>
  <si>
    <t xml:space="preserve">Chave de nível tipo bóia pendular (pera), com contato microswitch 10A / 250Vca, com cabo em PVC ou neoprene até 15 metros, ref. LC-100 da Incontrol, série 140-PP-15 da Nivetec ou equivalente</t>
  </si>
  <si>
    <t xml:space="preserve">P.13.000.045570</t>
  </si>
  <si>
    <t xml:space="preserve">Tomada 2P+T - 16 A de sobrepor, 380 / 440 V, ref. SN-3009 IP 44 da Steck + plugue ref. SN-3079 IP 44 da Steck</t>
  </si>
  <si>
    <t xml:space="preserve">P.13.000.045572</t>
  </si>
  <si>
    <t xml:space="preserve">Tomada 2P+T, 10A 250V, completa - ref. 054343 da Pial Legrand ou equivalente</t>
  </si>
  <si>
    <t xml:space="preserve">P.13.000.045573</t>
  </si>
  <si>
    <t xml:space="preserve">Tomada 2P+T, 20A - 250V, completa - ref. 054344 da Pial Legrand ou equivalente</t>
  </si>
  <si>
    <t xml:space="preserve">P.13.000.045574</t>
  </si>
  <si>
    <t xml:space="preserve">Conjunto 02 tomadas 2P+T 10A, completa - ref. 054345 da Pial Legrand ou equivalente</t>
  </si>
  <si>
    <t xml:space="preserve">P.13.000.045575</t>
  </si>
  <si>
    <t xml:space="preserve">Conjunto 01 interruptor simples e 01 tomada 2P+T 10A, completa - ref. 054346 da Pial Legrand ou equivalente</t>
  </si>
  <si>
    <t xml:space="preserve">P.13.000.045576</t>
  </si>
  <si>
    <t xml:space="preserve">Conjunto 02 interruptores simples e 01 tomada 2P+T 10A, completa - ref. 054348 da Pial Legrand ou equivalente</t>
  </si>
  <si>
    <t xml:space="preserve">P.13.000.045614</t>
  </si>
  <si>
    <t xml:space="preserve">Tomada industrial 3P+T, de 32 A para 220/240V, com carcaça, prensa cabos, aliviador de tensão e tampa trava, ref. S-4209 Steck ou equivalente</t>
  </si>
  <si>
    <t xml:space="preserve">P.13.000.050036</t>
  </si>
  <si>
    <t xml:space="preserve">Conector RJ-45, fêmea, categoria 6, ref. 50491 fabricação Policom, 6150 47 Pial Plus fabricação Legrand, ou equivalente</t>
  </si>
  <si>
    <t xml:space="preserve">P.13.000.062809</t>
  </si>
  <si>
    <t xml:space="preserve">Tomada de energia quadrada com rabicho, cor preta ou vermelha de 10 A, 250V, ref. VL 4.50.5.12/2PQ ou 4.50.5.12/2VQ da Valemam ou equivalente</t>
  </si>
  <si>
    <t xml:space="preserve">P.13.000.062816</t>
  </si>
  <si>
    <t xml:space="preserve">Poste condutor, pintura eletrostática, pd. 3,00m, suporte para tomada elétrica e RJ, ref. VL8.01 / VL.8.02/8.04 (poste/tomadas) Valeman, Real Perfil ou equivalente</t>
  </si>
  <si>
    <t xml:space="preserve">P.13.000.067507</t>
  </si>
  <si>
    <t xml:space="preserve">Plugue 2P+T de 10A 250V, ref. 615801 / 615811 / 615821 da Pial ou equivalente</t>
  </si>
  <si>
    <t xml:space="preserve">P.13.000.067508</t>
  </si>
  <si>
    <t xml:space="preserve">Plugue prolongador 2P+T 10 A 250 V, NBR 14136, ref. 615804 / 615814 / 615824 da Pial ou equivalente</t>
  </si>
  <si>
    <t xml:space="preserve">P.13.000.090396</t>
  </si>
  <si>
    <t xml:space="preserve">Botão sinalizador frontal, ref.3SB30 da SIEMENS</t>
  </si>
  <si>
    <t xml:space="preserve">P.13.000.091223</t>
  </si>
  <si>
    <t xml:space="preserve">Caixa com tomada para canaleta/perfilado universal 2P+T, com encaixe rápido e tampa, ref. Mopa, Real Perfil ou equivalente</t>
  </si>
  <si>
    <t xml:space="preserve">P.13.000.091231</t>
  </si>
  <si>
    <t xml:space="preserve">Tomada industrial 3P+T de 63A, para 220/240V, ref. S-4549 fabricação Steck ou equivalente</t>
  </si>
  <si>
    <t xml:space="preserve">P.14.000.046003</t>
  </si>
  <si>
    <t xml:space="preserve">Lâmpada halógena Palito, base R7s bilateral 300W 110/220V, compr. 118mm; ref. 91750/91436 QuartzLine GE, ref. Haloline 64703/64701 Osram</t>
  </si>
  <si>
    <t xml:space="preserve">P.14.000.046502</t>
  </si>
  <si>
    <t xml:space="preserve">Lâmpada vapor de sódio elipsoidal/tubular, base E40/250W; referência comercial Lucalox GE, Tub, M.2769 da Osram, SON T Philips ou equivalente</t>
  </si>
  <si>
    <t xml:space="preserve">Lâmpada vapor de sódio elipsoidal/tubular, base E40/150W; referência comercial Lucalox GE, tubular Osram, SON / SON T Philips ou equivalente</t>
  </si>
  <si>
    <t xml:space="preserve">P.14.000.046507</t>
  </si>
  <si>
    <t xml:space="preserve">Lâmpada fluorescente tubular comum 16W, base Bipino, bilateral; ref. F016/CW-640 da Osram, TLDRS16W-CO-25 da Philips ou equivalente</t>
  </si>
  <si>
    <t xml:space="preserve">P.14.000.046508</t>
  </si>
  <si>
    <t xml:space="preserve">Lamp.fluor.compacta sem reator integrado,base G24d-2 18W-2U duplo, F18DBXT4/SPX41 ou 27 GE, DULUX D18W/21-840 ou 827 Osram, PL-C/2P 18W/840 ou 827 Philips ou equivalente</t>
  </si>
  <si>
    <t xml:space="preserve">P.14.000.046510</t>
  </si>
  <si>
    <t xml:space="preserve">Lâmp.fluor.tubular comum 20W, base Bipino bilateral; ref. Duramax Universal 85857 GE, L20 LDE Osram, TLTRS20W-ELD-25 Philips ou equivalente</t>
  </si>
  <si>
    <t xml:space="preserve">P.14.000.046511</t>
  </si>
  <si>
    <t xml:space="preserve">Lâmpada fluor.tubular comum 40W, base Bipino bilateral; ref. Universal 85858 GE, L40LDE Osram, TLTRS40W-ELD-25 Philips ou equivalente</t>
  </si>
  <si>
    <t xml:space="preserve">P.14.000.046512</t>
  </si>
  <si>
    <t xml:space="preserve">Lâmpada fluorescente tubular comum de 15W, base Bipino, Bilateral; ref. Convencional 29534 GE, L15-LD Osram, TLD15W-ELD-25 Philips ou equivalente</t>
  </si>
  <si>
    <t xml:space="preserve">P.14.000.046514</t>
  </si>
  <si>
    <t xml:space="preserve">Lâmpada fluor.compacta longa sem reator interado,base 2G11 36W-1U-longa,simples, DULUX L36W/21-840ou31/830 Osram, PL-L/4P36W/827ou840 Philips</t>
  </si>
  <si>
    <t xml:space="preserve">P.14.000.046518</t>
  </si>
  <si>
    <t xml:space="preserve">Lâmpada de vapor metálico tubular base G12 de 70W; ref. HCI-T 70 da Osram, CDM-T 70 da Philips ou equivalente</t>
  </si>
  <si>
    <t xml:space="preserve">P.14.000.046519</t>
  </si>
  <si>
    <t xml:space="preserve">Lâmpada vapor metálico tubular base G12 de 150W; ref. HCI-T 150 da Osram, CDM-T 150 da Philips ou equivalente</t>
  </si>
  <si>
    <t xml:space="preserve">P.14.000.046522</t>
  </si>
  <si>
    <t xml:space="preserve">Lâmpada fluorescente compacta eletrônica, reator integrado, base E-27, 25W-3U, triplo 110/220V; referência comercial G35097 ou G38026 da Ozli do Brasil ou equivalente</t>
  </si>
  <si>
    <t xml:space="preserve">P.14.000.046524</t>
  </si>
  <si>
    <t xml:space="preserve">Lâmpada incandescente halógena refletora PAR20, base E27 de 50W - 220V; ref. Halopar20 64832 Osram, PAR2050W230V25D da Philips, ou equivalente</t>
  </si>
  <si>
    <t xml:space="preserve">P.14.000.046532</t>
  </si>
  <si>
    <t xml:space="preserve">Lâmpada vapor sodio elipsoidal/tubular base E27 de 70W; referência comercial Lucalox da GE, SON 70W-N da Philips, G3B010-RI da Ozli do Brasil ou equivalente</t>
  </si>
  <si>
    <t xml:space="preserve">P.14.000.046535</t>
  </si>
  <si>
    <t xml:space="preserve">Lâmpada halógena com refletor dicróico de 50 W 12 V, ref. Decostar 51S da Osram ou equivalente</t>
  </si>
  <si>
    <t xml:space="preserve">P.14.000.046540</t>
  </si>
  <si>
    <t xml:space="preserve">Lâmpada fluorescente tubular, base bipino bilateral de 28 W, ref. T5 HE Lumilux, 28W/840 da Osram, TL5 Essential 28W/8401SL Philips, ou equivalente</t>
  </si>
  <si>
    <t xml:space="preserve">P.14.000.046547</t>
  </si>
  <si>
    <t xml:space="preserve">Lâmpada fluorescente tubular com camada trifósforo, base bipino bilateral, de 32 W, ref. G3B068-RI da Ozli do Brasil, TLDRS32W-S84 da Philips ou equivalente</t>
  </si>
  <si>
    <t xml:space="preserve">P.14.000.046604</t>
  </si>
  <si>
    <t xml:space="preserve">Lâmpada LED tubular HO-T8, base G13, 36 a 40W, 3400 a 4000 Lm, cor 4000 a 6500K, vida útil mínimo 25.000 horas; referência comercial T8-LED-G13-40-150-65-3C da Glight ou equivalente</t>
  </si>
  <si>
    <t xml:space="preserve">P.14.000.046609</t>
  </si>
  <si>
    <t xml:space="preserve">Lâmpada fluorescente compacta eletronica, base E27; tensão 220V; cor 6400K; com 65W de potência</t>
  </si>
  <si>
    <t xml:space="preserve">P.14.000.046614</t>
  </si>
  <si>
    <t xml:space="preserve">Lâmpada LED 13,5W, base E-27, cor branca quente ou fria, bivolt, temperatura 3.000K ou 6500K, fluxo luminoso mínimo de 1400lm</t>
  </si>
  <si>
    <t xml:space="preserve">P.14.000.046621</t>
  </si>
  <si>
    <t xml:space="preserve">Lâmpada fluorescente compacta sem reator integrado, base G24q-3 26W-2U duplo, ref. Dulux D/E 26W/827 ou 840 da Osram ou equivalente</t>
  </si>
  <si>
    <t xml:space="preserve">P.14.000.046622</t>
  </si>
  <si>
    <t xml:space="preserve">Lâmpada LED tubular T8, base G13 de 9 a 10W, 900 até 1050 Im, cor 4000 a 6500K, vida útil mínimo 25.000 horas, garantia minima de 3 anos pelo fabricante, ref. ESSENTIAL LEDtube 600mm 9W da Philips, TUBO LED T8 10W/4000 600 mm da Osram ou equivalente</t>
  </si>
  <si>
    <t xml:space="preserve">P.14.000.046623</t>
  </si>
  <si>
    <t xml:space="preserve">Lâmpada LED tubular T8, base G13 - 18 a 20W, 1850 até 2000 lm, cor 4000 a 6500K, vida útil mínima 25.000 horas, garantia mínima de 3 anos pelo fabricante, ref. ESSENTIAL LEDtube 1200mm 18W 840/865 da Philips, TUBO LED T8 20 W/4000/5000/6500 1200 mm da Osram ou equivalente</t>
  </si>
  <si>
    <t xml:space="preserve">P.14.000.090454</t>
  </si>
  <si>
    <t xml:space="preserve">Lâmpada vapor de sódio tipo elipsoidal/tubular, base E40 de 400 W; referência comercial Lucalox da GE, SON/SON T da Philips ou equivalente</t>
  </si>
  <si>
    <t xml:space="preserve">P.14.000.090586</t>
  </si>
  <si>
    <t xml:space="preserve">Lâmpada fluor.tubular comum 32W, base Bipino bilateral;ref.12028 GE, F032/CW-640 Osram, TLDRS32W-CO25 Philips ou equivalente</t>
  </si>
  <si>
    <t xml:space="preserve">P.14.000.090587</t>
  </si>
  <si>
    <t xml:space="preserve">Lâmpada fluor. tubular High Output 110W base Bipino duplo contado embutido, bilateral;ref. Daylight 12542 GE,L110LD/L110LDEHO Osram, equivalente</t>
  </si>
  <si>
    <t xml:space="preserve">P.14.000.091202</t>
  </si>
  <si>
    <t xml:space="preserve">Lâmpada fluorescente compacta sem reator integrado,base G-23 9W-1U simples, ref. BIAXS9W da GE, Dulux, S9W/41 da Osram ou equivalente</t>
  </si>
  <si>
    <t xml:space="preserve">P.14.000.091203</t>
  </si>
  <si>
    <t xml:space="preserve">Lâmpada fluor. compacta s/reator integrado, base G-24D-3 26W-2U duplo, F26DBXT4/SPX27ou41 GE, DULUX D26W/41-827 ou DULUX D Osram ou equivalente</t>
  </si>
  <si>
    <t xml:space="preserve">P.14.000.092178</t>
  </si>
  <si>
    <t xml:space="preserve">Lâmpada fluorescente compacta eletrônica com reator integrado com base E27; 9W-2U duplo 110/220V; Fluor 2U da FLC; Compacta dupla GE; Embalux, ou equivalente</t>
  </si>
  <si>
    <t xml:space="preserve">P.14.000.092179</t>
  </si>
  <si>
    <t xml:space="preserve">Lâmpada fluorescente compacta eletrônica reator integrado com base E27; 11W 2U duplo 110/220V; ref. Fluor 2U da FLC; Compacta dupla GE; Embalux, ou equivalente</t>
  </si>
  <si>
    <t xml:space="preserve">P.14.000.092180</t>
  </si>
  <si>
    <t xml:space="preserve">Lâmpada fluorescente compacta eletrônica, reator integrado, base E27, 15W 3U triplo 110/220V; ref. Triple BIAX eletrônica GE, Dulux Energy Saver Osram, G28101-110W ou G28831-220W da Ozli do Brasil ou equivalente</t>
  </si>
  <si>
    <t xml:space="preserve">P.14.000.092181</t>
  </si>
  <si>
    <t xml:space="preserve">Lamp.fluor.compacta eletr.reator integrado base E27; 20W-3U triplo 110/220V;ref.Triple BIAX eletrônica GE, DULUX Energy Saver Osram, equivalente</t>
  </si>
  <si>
    <t xml:space="preserve">P.14.000.092182</t>
  </si>
  <si>
    <t xml:space="preserve">Lâmpada fluorescente compacta eletrônica, reator integrado, base E27; 23W-3U, 110/220V, ref. Triple BIAX eletrônica GE, Universal da Philips, equivalente</t>
  </si>
  <si>
    <t xml:space="preserve">P.14.000.092183</t>
  </si>
  <si>
    <t xml:space="preserve">Lâmpada vapor metálico elipsoidal E40/250W; referência MVR250/U/40 GE, HQI-E 250 Osram, HPI Plus 250 Philips, G20547 ou G20394 da Ozli do Brasil ou equivalente</t>
  </si>
  <si>
    <t xml:space="preserve">P.14.000.092184</t>
  </si>
  <si>
    <t xml:space="preserve">Lâmpada vapor metálico elipsoidal E40 de 400W; ref. MVR400/U/40 GE, HQI-E 400 Osram, HPI Plus 400 Philips, ref. Britelux HSI-E-BL da Sylvania</t>
  </si>
  <si>
    <t xml:space="preserve">P.14.000.092185</t>
  </si>
  <si>
    <t xml:space="preserve">Lâmpada vapor metálico tubular, base RX7s bilateral 70W, referência Arcstream MQI/70 GE, HQI-TS 70 Osram, MHN-TD70 Philips ou equivalente</t>
  </si>
  <si>
    <t xml:space="preserve">P.15.000.031410</t>
  </si>
  <si>
    <t xml:space="preserve">Luminária LED redonda de embutir, potência de 27 a 30W, fluxo luminoso de 3052 a 3200 lm, temperatura de cor 4000 K, com difusor recuado em acrílico translucido, referência comercial: DORAH E-GC da Itaim, AL0185 da Ajalumi, EF44-E13000840 da Lumicenter ou equivalente</t>
  </si>
  <si>
    <t xml:space="preserve">P.15.000.031413</t>
  </si>
  <si>
    <t xml:space="preserve">Luminária LED retangular de embutir, potência de 31 a 37 W, fluxo luminoso de 3351 a 3850 lm, temperatura cor 4000K, com difusor plano translucido, refletor e aletas parabólicas em alumínio anodizado, ref. 2005 RE da Itaim, AL0710 da Ajalumi, EAA08-E3500840 da Lumicenter ou equivalente</t>
  </si>
  <si>
    <t xml:space="preserve">P.15.000.031414</t>
  </si>
  <si>
    <t xml:space="preserve">Luminária LED redonda de sobrepor, potência de 9 a 10W, fluxo luminoso de 800 a 1060 lm, temperatura cor 4000K, com difusor recuado em acrílico translucido, ref. Dorah S PC da Itaim, AL 0350 da Ajalumi, EF70-S0850840 da Lumicenter ou equivalente</t>
  </si>
  <si>
    <t xml:space="preserve">P.15.000.031430</t>
  </si>
  <si>
    <t xml:space="preserve">Luminária LED retangular de sobrepor, potência de 31 a 37 W, fluxo luminoso de 2924 a 3400 lm, temperatura cor 4000K, com difusor plano em acrílico translucido, refletor e aletas parabólicas em alumínio anodizado, ref. 3005 RE da Itaim, AL0710 da Ajalumi, LAA02-S3500840 da Lumicenter ou equivalente</t>
  </si>
  <si>
    <t xml:space="preserve">P.15.000.031431</t>
  </si>
  <si>
    <t xml:space="preserve">Luminária LED retangular de sobrepor ou pendente, potência de 33 a 37W, fluxo luminoso 4252 a 4350 lm, 220V, temperatura de cor 4000K, com difusor translúcido ou transparente, ref. Arcos A30OLA 1XLED 33W fabricação Itaim, LCN12-S8000840 fabricação Lumicenter ou equivalente</t>
  </si>
  <si>
    <t xml:space="preserve">P.15.000.031432</t>
  </si>
  <si>
    <t xml:space="preserve">Luminária LED quadrada de sobrepor, potência de 31 a 37 W, fluxo luminoso de 3211 a 3930 lm, temperatura cor 4000K, com difusor plano em acrílico translucido, refletor e aletas parabólicas em alumínio anodizado, ref.  3003 LED da Itaim, EAA06-E3500840 da Lumicenter, VEI-5027 da Vichenza ou equivalente</t>
  </si>
  <si>
    <t xml:space="preserve">P.15.000.031433</t>
  </si>
  <si>
    <t xml:space="preserve">Luminária LED quadrada de sobrepor, potência de 37 a 39W fluxo luminoso 4140 a 4456 lm, 220V, temperatura de cor 4000 K, difusor translucido transparente, ref. Minotauro MS Premium Itaim, LHT43-S4000840 da Lumicenter, AL 0770 da Ajalumi ou equivalente</t>
  </si>
  <si>
    <t xml:space="preserve">P.15.000.031434</t>
  </si>
  <si>
    <t xml:space="preserve">Luminária LED redonda de sobrepor, potência de 17 a 19W, fluxo luminoso de 1900 a 2000 lm, temperatura cor 4000K, com difusor recuado translucido, ref. Dorah S-MC da Itaim, AL 0351 da Ajalumi,  EF72-S2000840 da Lumicenter ou equivalente</t>
  </si>
  <si>
    <t xml:space="preserve">P.15.000.034061</t>
  </si>
  <si>
    <t xml:space="preserve">Luminária tipo embutir de 618x618mm, difusor em acrilico translúcido, para 4 lâmpadas fluorescentes tubulares 14/16/18W, ref. 2105 4xT26 Itaim ou equivalente</t>
  </si>
  <si>
    <t xml:space="preserve">P.15.000.034081</t>
  </si>
  <si>
    <t xml:space="preserve">Luminária retangular de sobrepor ou arandela tipo calha fechada difusor em acrílico para 1 lâmpada fluorescente 28/54W, ref. 3436-S e/ou 3436-A Itaim ou equiv.</t>
  </si>
  <si>
    <t xml:space="preserve">P.15.000.034084</t>
  </si>
  <si>
    <t xml:space="preserve">Luminária tipo sobrepor de 692x617mm, difusor em acrílico translucido, para 4 lâmpadas fluorescentes tubulares 14/16/18W, ref. 3105 4xT26 Itaim ou equivalente</t>
  </si>
  <si>
    <t xml:space="preserve">P.15.000.034101</t>
  </si>
  <si>
    <t xml:space="preserve">Luminária industrial pendente tipo calha aberta instalação em perfilado com gancho I-45 para 1/2 lâmpadas fluorescentes 14W, ref. 4012 Itaim ou equivalente</t>
  </si>
  <si>
    <t xml:space="preserve">P.15.000.034102</t>
  </si>
  <si>
    <t xml:space="preserve">Luminária industrial pendente tipo calha aberta instalação em perfilado com gancho I-45 para 1/2 lâmpadas fluorescentes 28/54W, ref. 4012 Itaim ou equivalente</t>
  </si>
  <si>
    <t xml:space="preserve">P.15.000.034104</t>
  </si>
  <si>
    <t xml:space="preserve">Luminária retangular de sobrepor tipo calha aberta com refletor e aletas parabólicas para 2 lâmpadas fluorescentes 28/54W, ref. 3005 da Itaim ou equivalente</t>
  </si>
  <si>
    <t xml:space="preserve">P.15.000.034106</t>
  </si>
  <si>
    <t xml:space="preserve">Luminária retagular de embutir tipo calha aberta com refletor em alumínio de alto brilho para 2 lâmpadas fluorescentes 28/54W, ref. 2007 da Itaim ou equivalente</t>
  </si>
  <si>
    <t xml:space="preserve">P.15.000.034109</t>
  </si>
  <si>
    <t xml:space="preserve">Luminária triangular de sobrepor tipo arandela para 1 lâmpada fluorescente compacta de 15/20/23W, ref. Morganita da Itaim ou equivalente</t>
  </si>
  <si>
    <t xml:space="preserve">P.15.000.034110</t>
  </si>
  <si>
    <t xml:space="preserve">Projetor sobrepor com foco orientável para lâmpada tubular vapor métalíco/sódio 400W, ref. Apiay-A da Itaim, F-5148 da Projeto, DI-727 da Repume ou equivalente</t>
  </si>
  <si>
    <t xml:space="preserve">P.15.000.034117</t>
  </si>
  <si>
    <t xml:space="preserve">Luminária LED retangular de embutir, potência 31 a 37W, fluxo luminoso 3520 a 3700 lm, 220V, temperatura cor 4000 K, difusor de acrílico translúcido, ref. Minotauro RE Itaim, LHT05-E3500840 da Lumicenter, AL 0700 da Ajalumi ou equivalente</t>
  </si>
  <si>
    <t xml:space="preserve">P.15.000.034118</t>
  </si>
  <si>
    <t xml:space="preserve">Luminária LED retangular de sobrepor, potência 31 a 37W, fluxo luminoso 3350 a 3700 lm, 220V, temperatura cor 4000K, difusor acrílico translúcido, ref. Minotauro RS Itaim, LHT42-S4000840 da Lumicenter ou equivalente</t>
  </si>
  <si>
    <t xml:space="preserve">P.15.000.034119</t>
  </si>
  <si>
    <t xml:space="preserve">Luminária LED quadrada, embutir, potência 31 a 37W, fluxo luminoso de 3780 a 4140 lm, 220V, temperatura cor 4000K, difusor translúcido, ref. Pompeia-E Itaim, LHT43-E4000840 Lumicenter ou equivalente</t>
  </si>
  <si>
    <t xml:space="preserve">P.15.000.034120</t>
  </si>
  <si>
    <t xml:space="preserve">Luminária LED redonda, embutir, 9 a 10W, fluxo luminoso 800 a 1000 lm, 220V, temperatura cor 4000K, difusor translúcido, ref. Dorah E-PC Itaim, AL 0185 da Ajalumi ou equivalente</t>
  </si>
  <si>
    <t xml:space="preserve">P.15.000.034121</t>
  </si>
  <si>
    <t xml:space="preserve">Luminária LED retangular de sobrepor ou pendente, potência 73 a 78W, fluxo luminoso 8700 a 9782 lm, 220V, temperatura cor 4000K, difusor translúcido ou transparente; ref. Arcos A30OLA 1XLED 78W da Itaim, LCN12-S8000840 da Lumicenter ou equivalente</t>
  </si>
  <si>
    <t xml:space="preserve">P.15.000.034126</t>
  </si>
  <si>
    <t xml:space="preserve">Luminária LED redonda de embutir, 18 a 24W, fluxo luminoso 1900 a 2000lm, 220V, temperatura de cor 4000K, difusor recuado translúcido, mod. Dorah-E-MC da Itaim, AL 0165 da Ajalumi, EF72-E2000840 da Lumicenter ou equivalente</t>
  </si>
  <si>
    <t xml:space="preserve">P.15.000.034127</t>
  </si>
  <si>
    <t xml:space="preserve">Luminária LED retangular para poste de 10.400 até 13.200 lm, IRC&gt;=70, temperatura de cor entre 5000 e 6000 K, IP&gt;=67, ref. FLED 120-SS06 da Fortlight, CLU-M120 da Conexled, LEX01-S3M750 da Lumicenter, CLSL80 da Ledstar-Unicoba, GL216 80W da Glight ou equivalente</t>
  </si>
  <si>
    <t xml:space="preserve">P.15.000.034128</t>
  </si>
  <si>
    <t xml:space="preserve">Luminária LED retangular para parede/piso de 11.838 até 12.150 lm, IRC&gt;=70, temperatura de cor entre 5000 e 6000 K, IP&gt;=66, ref. FLED 100-RR25 da Fortlight, LEX11-S3M750 da Lumicenter, CLF-MP100 da Conexled ou equivalente</t>
  </si>
  <si>
    <t xml:space="preserve">P.15.000.034129</t>
  </si>
  <si>
    <t xml:space="preserve">Luminária LED retangular para poste de 6250 até 6674 lm, eficiência mínima 113 lm/W, IRC&gt;=70, temperatura de cor 5000 a 6500 K, IP&gt;=54, ref. CLU-M60 fabricação Conexled, TK SL-50 da Ledstar, GL216 50 da Glight ou equivalente</t>
  </si>
  <si>
    <t xml:space="preserve">P.15.000.045618</t>
  </si>
  <si>
    <t xml:space="preserve">Módulo tomada RJ-45 1 posto, referência Alumbra linha Belise</t>
  </si>
  <si>
    <t xml:space="preserve">P.15.000.046012</t>
  </si>
  <si>
    <t xml:space="preserve">Luminária quadrada de embutir tipo calha aberta com aletas planas para 2 lâmpadas fluorescentes compactas de 18/26W, ref. Safira da Itaim ou equivalente</t>
  </si>
  <si>
    <t xml:space="preserve">P.15.000.046028</t>
  </si>
  <si>
    <t xml:space="preserve">Projetor retangular fechado, com alojamento para reator, para lâmpada vapor metálico ou de sódio de 150 a 400 W, ref. Tropico TPE3170 ou equivalente</t>
  </si>
  <si>
    <t xml:space="preserve">Braço em tubo de ferro galvanizado a fogo, de 1´ x 1,00m, para fixação de uma luminária externa, ref. Trópico, ou equivalente</t>
  </si>
  <si>
    <t xml:space="preserve">P.15.000.046031</t>
  </si>
  <si>
    <t xml:space="preserve">Luminária redonda de embutir com difusor recuado para 1 ou 2 lâmpadas fluorescentes compactas de 15/18/20/23/26W, ref. Âmbar da Itaim ou equivalente</t>
  </si>
  <si>
    <t xml:space="preserve">P.15.000.046045</t>
  </si>
  <si>
    <t xml:space="preserve">Luminária blindada tipo arandela 45° ou 90°, para lâmpada vapor metálico, vapor de sódio de alta pressão até 250W e fluorescente compacta até 45W; ref. AR10045 e AR10090 da Olivo, WY26/3 da Wetzel, 56151/031 e 56151/051 da Tramontina ou equivalente</t>
  </si>
  <si>
    <t xml:space="preserve">P.15.000.046046</t>
  </si>
  <si>
    <t xml:space="preserve">Projetor retangular fechado com aletas, para lâmpada vapor metálico 1000/2000 W, vapor sódio 1000 W; referência comercial TPE 3260/20 da Trópico ou equivalente</t>
  </si>
  <si>
    <t xml:space="preserve">P.15.000.046047</t>
  </si>
  <si>
    <t xml:space="preserve">Projetor retangular fechado, ref. Projeto F5096</t>
  </si>
  <si>
    <t xml:space="preserve">P.15.000.046048</t>
  </si>
  <si>
    <t xml:space="preserve">Projetor retangular fechado para lâmpadas vapor metálico e vapor de sódio 250/400W</t>
  </si>
  <si>
    <t xml:space="preserve">P.15.000.046049</t>
  </si>
  <si>
    <t xml:space="preserve">Projetor cônico fechado, para lâmpadas v. metálico e v. sódio 250/400W, mista 250/500W, ref.TPE320/4 Tropico, DI-295 Repume ou equivalente</t>
  </si>
  <si>
    <t xml:space="preserve">Luminária retangular de sobrepor tipo calha aberta para 2 lâmpadas fluorescentes tubulares de 32W, ref. CN10-S232 da Lumicenter ou equivalente</t>
  </si>
  <si>
    <t xml:space="preserve">P.15.000.046068</t>
  </si>
  <si>
    <t xml:space="preserve">Luminária retangular de sobrepor tipo calha aberta para 4 lâmpadas fluorescentes tubulares de 32W, ref. CN10-S432 da Lumicenter ou equivalente</t>
  </si>
  <si>
    <t xml:space="preserve">P.15.000.046071</t>
  </si>
  <si>
    <t xml:space="preserve">Luminária retangular de sobrepor tipo calha aberta com refletor em alumínio de alto brilho para 2 lâmpadas fluorescentes 32/36W, ref. 3540 Itaim ou equivalente</t>
  </si>
  <si>
    <t xml:space="preserve">P.15.000.046093</t>
  </si>
  <si>
    <t xml:space="preserve">Luminária decorativa tipo poste balizador, com altura aproximada de 500mm a 600mm; ref. F-5079 da Lustres Projeto, BL 250/G da Aladin ou equivalente</t>
  </si>
  <si>
    <t xml:space="preserve">P.15.000.046106</t>
  </si>
  <si>
    <t xml:space="preserve">Luminária fechada retangular tipo pétala pequena, com alojamento para reator, ref. DP-2198-01, DP-2198-02 da Projeto ou equivalente</t>
  </si>
  <si>
    <t xml:space="preserve">P.15.000.046107</t>
  </si>
  <si>
    <t xml:space="preserve">Luminária fechada retangular tipo pétala grande, com alojamento para reator, ref. DP-2305-01 da Projeto</t>
  </si>
  <si>
    <t xml:space="preserve">P.15.000.046109</t>
  </si>
  <si>
    <t xml:space="preserve">Plafon de plástico e/ou PVC, para acabamento de ponto de luz, com soquete E-27, ref. PF1 ou PF2 da Wetzel</t>
  </si>
  <si>
    <t xml:space="preserve">P.15.000.046171</t>
  </si>
  <si>
    <t xml:space="preserve">Luminária tipo ´Spot´ para trilho, foco orientável, corppo em alumínio pintado, refletor em alumínio anodizado, para uma lâmpada halógena PAR30 de 75 W</t>
  </si>
  <si>
    <t xml:space="preserve">P.15.000.046175</t>
  </si>
  <si>
    <t xml:space="preserve">Luminária quadrada de embutir tipo calha aberta refletor e aleta parabólicas em alumínio para 4 lâmpadas fluorescentes 14/16/18W, ref. 2003 Itaim ou equivalente</t>
  </si>
  <si>
    <t xml:space="preserve">P.15.000.046177</t>
  </si>
  <si>
    <t xml:space="preserve">Luminária de embutir redonda com foco orientável e acessório antiofuscante, para 1 lâmpada dicróica de 50 W, ref. IPY da Itaim</t>
  </si>
  <si>
    <t xml:space="preserve">P.15.000.046240</t>
  </si>
  <si>
    <t xml:space="preserve">Luminária tipo arandela para lâmpada vapor metálico de 250W ou 400 W, referência ES11-S1E40 da Lumicenter ou equivalente</t>
  </si>
  <si>
    <t xml:space="preserve">P.15.000.046252</t>
  </si>
  <si>
    <t xml:space="preserve">Projetor retangular fechado alumínio fundido, soquete R7S, para lâmpada halógena 1000W, ref. DI-160 Repume, IPT-02/4 Wetzel, ou equivalente</t>
  </si>
  <si>
    <t xml:space="preserve">P.15.000.046347</t>
  </si>
  <si>
    <t xml:space="preserve">Luminária redonda de embutir com refletor em alumínio jateado para 2 lâmpadas fluorescentes compactas duplas de 18/26W, ref. Ouro E da Itaim ou equivalente</t>
  </si>
  <si>
    <t xml:space="preserve">P.15.000.046348</t>
  </si>
  <si>
    <t xml:space="preserve">Luminária retangular de embutir assimétrica para 1 lâmpada fluorescente tubular de 14W, ref. 2527 da Itaim ou equivalente</t>
  </si>
  <si>
    <t xml:space="preserve">P.15.000.046349</t>
  </si>
  <si>
    <t xml:space="preserve">Luminária redonda de sobrepor ou pendente com difusor para facho concentrado para 1 lâmpada vapor metálico elipsoidal de 250 / 400W; referência comercial 4813 Itaim ou equivalente</t>
  </si>
  <si>
    <t xml:space="preserve">P.15.000.046351</t>
  </si>
  <si>
    <t xml:space="preserve">Luminária retangular de embutir tipo calha aberta com refletor assimétrico em alumínio para 2 lâmpadas fluorescentes 28/54W, ref. 2517 Itaim ou equivalente</t>
  </si>
  <si>
    <t xml:space="preserve">P.15.000.046568</t>
  </si>
  <si>
    <t xml:space="preserve">Luminária redonda de sobrepor com difusor em vidro temperado jateado para 1 ou 2 lâmpadas fluorescentes compactas de 18/26W, ref. Blenda da Itaim ou equivalente</t>
  </si>
  <si>
    <t xml:space="preserve">P.15.000.046585</t>
  </si>
  <si>
    <t xml:space="preserve">Luminária industrial pendente refletor prismático sem alojamento para reator, lâmpadas sódio/metálico/mista 150/250/400W, ref. DI-850 e DI-855 da Repume</t>
  </si>
  <si>
    <t xml:space="preserve">P.15.000.046586</t>
  </si>
  <si>
    <t xml:space="preserve">Luminária pública fechada tipo pétala, alojamento para reator, para lâmpada vapor de sódio ou vapor metálico 250W, ref. SB-123/250 Shomei, DI-802 Repume ou equivalente</t>
  </si>
  <si>
    <t xml:space="preserve">P.15.000.049559</t>
  </si>
  <si>
    <t xml:space="preserve">Laço lateral duplo para cabo 4 15kV</t>
  </si>
  <si>
    <t xml:space="preserve">P.15.000.049560</t>
  </si>
  <si>
    <t xml:space="preserve">Laço pre-formado de topo para cabo CA 4 AWG</t>
  </si>
  <si>
    <t xml:space="preserve">P.15.000.090205</t>
  </si>
  <si>
    <t xml:space="preserve">Luminária LED quadrada de sobrepor, potência de 15 a 19W fluxo luminoso 1363 a 1800 lm, 220V, temperatura de cor 4000 K, difusor prismatico transparente, ref. Maia PS LED Premium da Itaim, AL 0330 da Ajalumi, EF75-S2000840 da Lumicenter ou equivalente</t>
  </si>
  <si>
    <t xml:space="preserve">P.15.000.090331</t>
  </si>
  <si>
    <t xml:space="preserve">Luminária blindada retangular embutir para lâmpadas vapor sódio 70W, PLE 18/26W; referência comercial Shomei SBL 630/2, Telbra EY 31-2, Repume DI-140/A ou equivalente</t>
  </si>
  <si>
    <t xml:space="preserve">P.15.000.091173</t>
  </si>
  <si>
    <t xml:space="preserve">Luminária blindada oval de sobrepor em alumínio fundido ou arandela, para lâmpada fluorescente compacta</t>
  </si>
  <si>
    <t xml:space="preserve">P.15.000.091242</t>
  </si>
  <si>
    <t xml:space="preserve">Luminária blindada de sobrepor ou pendente para 1 lâmpada fluorescente 32/36/40 W, ref. HT 01S132 da Lumicenter ou equivalente</t>
  </si>
  <si>
    <t xml:space="preserve">P.15.000.091243</t>
  </si>
  <si>
    <t xml:space="preserve">Luminária blindada de sobrepor ou pendente para 2 lâmpadas fluorescentes 32/36/40 W, ref. HT01S232 da Lumicenter ou equivalente</t>
  </si>
  <si>
    <t xml:space="preserve">P.15.000.091298</t>
  </si>
  <si>
    <t xml:space="preserve">Luminária retangular de embutir tipo calha fechada com difusor plano em acrílico para 2 lâmpadas fluorescentes de 28/32/36/54W, ref. 2109 Itaim ou equivalente</t>
  </si>
  <si>
    <t xml:space="preserve">P.15.000.091336</t>
  </si>
  <si>
    <t xml:space="preserve">Luminária retangular de sobrepor tipo calha fechada difusor em acrílico translúcido para 2 lâmpadas fluorescentes 28/32/36/54W, ref. 3024 Itaim ou equivalente</t>
  </si>
  <si>
    <t xml:space="preserve">P.15.000.092133</t>
  </si>
  <si>
    <t xml:space="preserve">Luminária industrial de sobrepor ou pendente com refletor em acrílico para 1 lâmpada multivapor metálico elipsoidal de 250W/400W; ref. 4801 da Itaim ou equivalente</t>
  </si>
  <si>
    <t xml:space="preserve">Luminária pública fechada pétala pequena em alumínio fundido, refrator lente plana cristal temperado, ref. DI-1031/V da Repume, LX-612/ALOJ da Lumel, ou equivalente</t>
  </si>
  <si>
    <t xml:space="preserve">P.15.000.092174</t>
  </si>
  <si>
    <t xml:space="preserve">Suporte tubular para 1 pétala, ref. TPC 105/1 90° da Trópico; Ilumatic ou DTS-1-60 Repume</t>
  </si>
  <si>
    <t xml:space="preserve">P.15.000.092175</t>
  </si>
  <si>
    <t xml:space="preserve">Suporte tubular para 2 pétalas, ref. TPC 105/2 180° da Trópico, Ilumatic ou DTS-2-60 Repume</t>
  </si>
  <si>
    <t xml:space="preserve">P.15.000.092177</t>
  </si>
  <si>
    <t xml:space="preserve">Suporte tubular para 4 pétalas, ref. TPC 105/4 90° da Trópico, Ilumatic ou DTS-4-60 Repume</t>
  </si>
  <si>
    <t xml:space="preserve">P.16.000.067014</t>
  </si>
  <si>
    <t xml:space="preserve">Bloco autônomo de iluminação emergência, autonomia mínima 1 hora, completo, duas lâmpadas 11W, ref. Fluxoon 2x11 Aureon, F-2x11W Gevi Gamma ou equivalente</t>
  </si>
  <si>
    <t xml:space="preserve">P.16.000.067033</t>
  </si>
  <si>
    <t xml:space="preserve">Bloco autônomo de iluminação emergência, autonomia mínima 3 horas, completo, com 2 faróis 21/55W, ref. H-110 Gevi Gamma, BPF-55 Unitron, Aureonlux BLH-55 Aureon</t>
  </si>
  <si>
    <t xml:space="preserve">P.16.000.091001</t>
  </si>
  <si>
    <t xml:space="preserve">Módulo para adaptação de luminária de emergência, autonomia 90 minutos para lâmpada fluorescente de 32W</t>
  </si>
  <si>
    <t xml:space="preserve">P.16.000.091030</t>
  </si>
  <si>
    <t xml:space="preserve">Central de detecção e alarme de incêndio, autonomia de 1 hora para 12 laços, 220V/12V</t>
  </si>
  <si>
    <t xml:space="preserve">P.16.000.091342</t>
  </si>
  <si>
    <t xml:space="preserve">Central para iluminação de emergência, completa (incluso 9 baterias de 150A - 1h30min), de 5000 a 7500 W, ref. UNILAMP USE 110/7000 Unitron, ou equivalente</t>
  </si>
  <si>
    <t xml:space="preserve">P.16.000.091343</t>
  </si>
  <si>
    <t xml:space="preserve">Luminária para unidade centralizada pendente, completa, com duas lâmpadas fluorescentes compactas 9W, ref. PL 9W, LFA-18D/2F da Aureon, LM-12.02.09 da Unitron</t>
  </si>
  <si>
    <t xml:space="preserve">P.16.000.091345</t>
  </si>
  <si>
    <t xml:space="preserve">Luminária para unidade centralizada de sobrepor, completa, com lâmpada fluorescente de 15W, PL 15W,  ref. G45 da Gevigama ou equivalente</t>
  </si>
  <si>
    <t xml:space="preserve">P.16.000.091551</t>
  </si>
  <si>
    <t xml:space="preserve">Central de iluminação de emergência com autonomia de 1 hora até 240W, ref. BF/42 da unilamp, ILU300P/12V da Gevi Gamma, CIE 12/360 da Aureon ou equivalente</t>
  </si>
  <si>
    <t xml:space="preserve">P.16.000.092142</t>
  </si>
  <si>
    <t xml:space="preserve">Luminária p/ balizamento ou aclaramento, sobrepor completa, com lâmpada fluorescente compacta, PL 9W, ref. LFA-9/D Aureon, LM220.0109F Unitron ou equivalente</t>
  </si>
  <si>
    <t xml:space="preserve">P.17.000.030001</t>
  </si>
  <si>
    <t xml:space="preserve">Unidade gerenciadora digital de vídeo em rede (NVR) de até 8 câmeras IP em Full HD a 30FPS, armazenamento de 6 TB, 1 interface de rede Fast Ethernet. Referência NVD 1008 P da Intelbrás ou equivalente.</t>
  </si>
  <si>
    <t xml:space="preserve">P.17.000.030003</t>
  </si>
  <si>
    <t xml:space="preserve">Unidade gerenciadora digital de vídeo em rede (NVR) de até 16 câmeras IP em Full HD a 30FPS, armazen. de 12 TB, 1 interface de rede Gigabit Ethernet e 4 entradas de alarme. Ref. NVD 3016 P da Intelbrás ou equivalente</t>
  </si>
  <si>
    <t xml:space="preserve">P.17.000.030005</t>
  </si>
  <si>
    <t xml:space="preserve">Unidade gerenciadora digital vídeo em rede (NVR) de até 32 câmeras IP em Full HD a 30FPS, armazenamento de 48 TB, 2 interface de rede Gigabit Ethernet e 16 entradas de alarme. Referência NVD 7032 da Intelbrás ou equivalente</t>
  </si>
  <si>
    <t xml:space="preserve">P.17.000.030502</t>
  </si>
  <si>
    <t xml:space="preserve">Fonte de alimentação universal bivolt com saída de 24V 1,5A 35W</t>
  </si>
  <si>
    <t xml:space="preserve">P.17.000.030515</t>
  </si>
  <si>
    <t xml:space="preserve">Rack fechado de piso padrão metálico, 19 x 44 Us x 770 mm</t>
  </si>
  <si>
    <t xml:space="preserve">P.17.000.030518</t>
  </si>
  <si>
    <t xml:space="preserve">Guia organizadora de cabos para rack, 019´ 1U</t>
  </si>
  <si>
    <t xml:space="preserve">P.17.000.030520</t>
  </si>
  <si>
    <t xml:space="preserve">Rack fechado, ventilado padrão metálico, 19 x 20 Us x 470 mm, ref. Carthom´s</t>
  </si>
  <si>
    <t xml:space="preserve">P.17.000.030522</t>
  </si>
  <si>
    <t xml:space="preserve">Rack fechado padrão metálico, 19 x 12 Us x 470 mm</t>
  </si>
  <si>
    <t xml:space="preserve">P.17.000.030523</t>
  </si>
  <si>
    <t xml:space="preserve">Bandeja fixa para rack, 19´ x 500 mm</t>
  </si>
  <si>
    <t xml:space="preserve">P.17.000.030524</t>
  </si>
  <si>
    <t xml:space="preserve">Bandeja fixa para rack, 19" x 800 mm</t>
  </si>
  <si>
    <t xml:space="preserve">P.17.000.030525</t>
  </si>
  <si>
    <t xml:space="preserve">Bandeja deslizante para rack, 19´ x 800 mm</t>
  </si>
  <si>
    <t xml:space="preserve">P.17.000.030531</t>
  </si>
  <si>
    <t xml:space="preserve">Guia organizadora de cabos para rack, 19´ 2 U</t>
  </si>
  <si>
    <t xml:space="preserve">P.17.000.030537</t>
  </si>
  <si>
    <t xml:space="preserve">Detector ou sensor de gás liquefeito (GLP), gás natural (GN) ou derivados de metano, endereçável; referência comercial: Gevi Gamma, MGS-550 fabricante Bacharach, MGC 1000 da Minipa ou equivalente</t>
  </si>
  <si>
    <t xml:space="preserve">P.17.000.030538</t>
  </si>
  <si>
    <t xml:space="preserve">Painel repetidor de detecção e alarme de incêndio tipo endereçável</t>
  </si>
  <si>
    <t xml:space="preserve">P.17.000.030550</t>
  </si>
  <si>
    <t xml:space="preserve">Alarme hidráulico com gongo, cobertura e corpo em alumíno fundido ASTM-B-209, pintado na cor vermelha; referência comercial Reliablel, Skop ou equivalente</t>
  </si>
  <si>
    <t xml:space="preserve">P.17.000.030555</t>
  </si>
  <si>
    <t xml:space="preserve">Módulo isolador, módulo endereçador para áudio visual, ref. Global/AS modelo LSCISO ou equivalente</t>
  </si>
  <si>
    <t xml:space="preserve">P.17.000.030562</t>
  </si>
  <si>
    <t xml:space="preserve">Câmera fixa colorida compacta, resolução 1/3 Megapixels, tipo Mini com lente varifocal, para áreas internas e externas, ref. Vip S3120 IP Mini Bullet 1.3MP da Intelbras, IP GSIP1300TVP Bullet da Giga ou equivalente</t>
  </si>
  <si>
    <t xml:space="preserve">P.17.000.030563</t>
  </si>
  <si>
    <t xml:space="preserve">Câmera Dome IP HD 1.3MP, para áreas internas e externas, função WDR, com lente varifocal, possui função SIP (video chamadas), ref. Câmera IP dome HD VIP E4220Z fabricação Intelbras, GV EDR2100-0F fabricação Geovision ou equivalente</t>
  </si>
  <si>
    <t xml:space="preserve">P.17.000.030575</t>
  </si>
  <si>
    <t xml:space="preserve">Câmara fixa com domo e suporte de fixação, sensor de imagem CMOS, função WDR e IP 66; ref. NDI-50022-V3 da Bosch ou equivalente</t>
  </si>
  <si>
    <t xml:space="preserve">P.17.000.030578</t>
  </si>
  <si>
    <t xml:space="preserve">Switch Gigabit para servidor central, 24 portas frontais e 2 portas SFP, capacidade de 10100/1000, função cascateamento, 1 slot mód. empilhamento. Referência HP 2920-24G mod. J9726A ou equivalente.</t>
  </si>
  <si>
    <t xml:space="preserve">P.17.000.030580</t>
  </si>
  <si>
    <t xml:space="preserve">Unidade de disco rígido (HD) externo de 5 TB</t>
  </si>
  <si>
    <t xml:space="preserve">P.17.000.030581</t>
  </si>
  <si>
    <t xml:space="preserve">Bandeja deslizante para Rack de 19" padrão, com profundidade de 770 mm</t>
  </si>
  <si>
    <t xml:space="preserve">P.17.000.030583</t>
  </si>
  <si>
    <t xml:space="preserve">Estação de trabalho "WorkStation" para central de monitoramento com até 3 monitores, memória ram de 8 GB, referência do protótipo comercial T3620 MT da empresa Dell ou equivalente</t>
  </si>
  <si>
    <t xml:space="preserve">P.17.000.030584</t>
  </si>
  <si>
    <t xml:space="preserve">Mesa de apoio para até 6 monitores de 21,5"</t>
  </si>
  <si>
    <t xml:space="preserve">P.17.000.030586</t>
  </si>
  <si>
    <t xml:space="preserve">Mesa controladora híbrida para até 32 câmeras IPs com teclado e joystick, compátivel com sistema de CFTV, IP ou analógico. Referência modelo VTN-2000 da Intelbrás ou equivalente</t>
  </si>
  <si>
    <t xml:space="preserve">P.17.000.030587</t>
  </si>
  <si>
    <t xml:space="preserve">Estação de monitoramento "WorkStation" para até 3 monitores,  memória ram de 16 GB DDR4, Placa de vídeo 5 GB DD5. Referência do protótipo comercial: Z4 da marca HP ou equivalente</t>
  </si>
  <si>
    <t xml:space="preserve">P.17.000.030600</t>
  </si>
  <si>
    <t xml:space="preserve">Central PABX híbrida de telefonia para 8 linhas tronco e 128 ramais (digital e analógico), recurso PBX-Networking, ref. KX-TDE600 IP Panasonic ou equivalente</t>
  </si>
  <si>
    <t xml:space="preserve">P.17.000.030601</t>
  </si>
  <si>
    <t xml:space="preserve">Central PABX híbrida de telefonia para 8 linhas tronco+128 ramais (digital e analógico), ref. Impacta 220 Intelbras, Impacta 300 Intelbras ou equivalente</t>
  </si>
  <si>
    <t xml:space="preserve">P.17.000.030700</t>
  </si>
  <si>
    <t xml:space="preserve">Sinalizador audiovisual endereçável com LEDs pulsantes do tipo flash, ref. SAV-E da Firemac, VALKYRIE A da Global Fire ou equivalente</t>
  </si>
  <si>
    <t xml:space="preserve">P.17.000.030701</t>
  </si>
  <si>
    <t xml:space="preserve">Chave de fluxo para ar</t>
  </si>
  <si>
    <t xml:space="preserve">P.17.000.030702</t>
  </si>
  <si>
    <t xml:space="preserve">Repetidor de Sinal I/I e V/I</t>
  </si>
  <si>
    <t xml:space="preserve">P.17.000.030703</t>
  </si>
  <si>
    <t xml:space="preserve">Sensor de temperatura ambiente PT100 2 fios</t>
  </si>
  <si>
    <t xml:space="preserve">P.17.000.030704</t>
  </si>
  <si>
    <t xml:space="preserve">Transmissor de Pressão Diferencial, operação de 0 a 750 Pa</t>
  </si>
  <si>
    <t xml:space="preserve">P.17.000.030705</t>
  </si>
  <si>
    <t xml:space="preserve">Controlador lógico programável 16 entradas/16 saídas</t>
  </si>
  <si>
    <t xml:space="preserve">P.17.000.030706</t>
  </si>
  <si>
    <t xml:space="preserve">Módulo de expansão para 8 canais de entrada analógica</t>
  </si>
  <si>
    <t xml:space="preserve">P.17.000.030707</t>
  </si>
  <si>
    <t xml:space="preserve">Módulo de expansão para 8 de entradas e saídas digitais</t>
  </si>
  <si>
    <t xml:space="preserve">P.17.000.030708</t>
  </si>
  <si>
    <t xml:space="preserve">Módulos de expansão para 4 canais de saídas analógicas</t>
  </si>
  <si>
    <t xml:space="preserve">P.17.000.030709</t>
  </si>
  <si>
    <t xml:space="preserve">Pressostato diferencial para ar condicionado, tensão nominal 1A, 24VAC, 50/60Hz, pressão diferencial 55 a 414kPa; ref. A-DPS-03-2-N da Slic equipamentos, SP74JA da Actua Controls ou equivalente</t>
  </si>
  <si>
    <t xml:space="preserve">P.17.000.030710</t>
  </si>
  <si>
    <t xml:space="preserve">Termostato de segurança 90-110C, ref. BT-TRL-90110 da Slic equipamentos, LS1 da Actua Controls ou equivalente</t>
  </si>
  <si>
    <t xml:space="preserve">P.17.000.030711</t>
  </si>
  <si>
    <t xml:space="preserve">Transmissor de pressão 0-10Bar, conexão de 1/4" , sinal de 4-20mA, ref. 628-10-GH-P1-E1-S1 da Slic equipamentos, MBS1700-10 da Actua Controls ou equivalente</t>
  </si>
  <si>
    <t xml:space="preserve">P.17.000.030712</t>
  </si>
  <si>
    <t xml:space="preserve">Transmissor de temperatura/umidade para dutos 3% 4-20 mA, ref. RHP-3D11 da Slic equipamentos, ou equivalente</t>
  </si>
  <si>
    <t xml:space="preserve">P.17.000.031489</t>
  </si>
  <si>
    <t xml:space="preserve">Central PABX híbrida de telefonia para 08 linhas tronco + 24  ramais (01 digital e 23 analógicos), ref. Intelbras Impacta 40, Intelbras Impacta 68, Panasonic KXTES 32 ou equivalente.</t>
  </si>
  <si>
    <t xml:space="preserve">P.17.000.031490</t>
  </si>
  <si>
    <t xml:space="preserve">Switch Gigabit 24 portas 10/100/1000 Base TX Layer 2 mínimo com porta de saída em fibra</t>
  </si>
  <si>
    <t xml:space="preserve">P.17.000.031495</t>
  </si>
  <si>
    <t xml:space="preserve">Video porteiro eletrônico colorido com um interfone; referência comercial HDL 90.02.01.033, 90.02.01.700 ou equivalente</t>
  </si>
  <si>
    <t xml:space="preserve">P.17.000.035701</t>
  </si>
  <si>
    <t xml:space="preserve">Porteiro eletrônico com 1 interfone, ref. Amelco AM-M100</t>
  </si>
  <si>
    <t xml:space="preserve">P.17.000.035705</t>
  </si>
  <si>
    <t xml:space="preserve">Sistema eletrônico de automatização de portão deslizante, para esforço maior de 800kg e até 1400 kg, mono 220 V, com 3 controles de acesso; ref. EURUS 1400 fabricação PPA ou equivalente - instalado</t>
  </si>
  <si>
    <t xml:space="preserve">P.17.000.035713</t>
  </si>
  <si>
    <t xml:space="preserve">Sistema eletrônico de automatização de portão deslizante, para esforços até 800 kg, mono 220 V, com 2 controles de acesso; ref. Eurus Stell 1/2´ Jet Flex ou equivalente - instalado</t>
  </si>
  <si>
    <t xml:space="preserve">P.17.000.037603</t>
  </si>
  <si>
    <t xml:space="preserve">Sistema de alarme PNE com indicador áudio visual, com fio, com etiquetas informativas em alumínio com impressão UV e adesivos, resistente às intempéries conforme NBR 9050/2015, para pessoas com mobilidade reduzida ou cadeirante</t>
  </si>
  <si>
    <t xml:space="preserve">P.17.000.037604</t>
  </si>
  <si>
    <t xml:space="preserve">Sistema de alarme PNE com indicador áudio visual, sem fio (Wireless), com etiquetas informativas em alumínio com impressão UV e adesivos, resistente às intempéries conforme NBR 9050/2015, para pessoas com mobilidade reduzida ou cadeirante</t>
  </si>
  <si>
    <t xml:space="preserve">P.17.000.041097</t>
  </si>
  <si>
    <t xml:space="preserve">Inversor de Frequência, com potência de 50 CV, 220 volts, referência Weg ou equivalente</t>
  </si>
  <si>
    <t xml:space="preserve">P.17.000.041098</t>
  </si>
  <si>
    <t xml:space="preserve">Inversor de Frequência, com potência de 25 a 30 CV, referência Weg ou equivalente</t>
  </si>
  <si>
    <t xml:space="preserve">P.17.000.041119</t>
  </si>
  <si>
    <t xml:space="preserve">Dispositivo de partida ´Soft Starter´ para motor 220 V, trifásico de 40cv, ref. SSW070130T5SZ da Weg ou equivalente</t>
  </si>
  <si>
    <t xml:space="preserve">P.17.000.041120</t>
  </si>
  <si>
    <t xml:space="preserve">Dispositivo Soft Starter para motor 15 cv, trifásico 220 V, ref. SSW070045T5SZ da Weg ou equivalente</t>
  </si>
  <si>
    <t xml:space="preserve">P.17.000.041121</t>
  </si>
  <si>
    <t xml:space="preserve">Dispositivo Soft Starter para motor 25 cv, trifásico 220 V, ref. SSW070085T5SZ da Weg ou equivalente</t>
  </si>
  <si>
    <t xml:space="preserve">P.17.000.042200</t>
  </si>
  <si>
    <t xml:space="preserve">Inversor de frequência para variação de velocidade em motores, potência de 0,25 a 20 cv, ref. CFW08 - 0300T3848PSZ da Weg ou equivalente</t>
  </si>
  <si>
    <t xml:space="preserve">P.17.000.042462</t>
  </si>
  <si>
    <t xml:space="preserve">Alarme sonoro bitonal de 220V, para painel de comando, ref. 104/220 B Cutler Hammer ou equivalente</t>
  </si>
  <si>
    <t xml:space="preserve">P.17.000.042521</t>
  </si>
  <si>
    <t xml:space="preserve">Detector óptico de fumaça endereçável, com base de fixação, ref. BH-300 da Kidde, Protege ou equivalente</t>
  </si>
  <si>
    <t xml:space="preserve">P.17.000.042522</t>
  </si>
  <si>
    <t xml:space="preserve">Distribuidor interno óptico para 1 U 24 fibras (DIO) B48, para montagem em rack 19"/ 23"</t>
  </si>
  <si>
    <t xml:space="preserve">P.17.000.042523</t>
  </si>
  <si>
    <t xml:space="preserve">Adaptador, modelo MM (62,5) SC-SPC, MM (62,5) LC-SPC ou MM (62,5) ST-ST-SPC ou equivalente, para distribuidor interno óptico 24 fibras (DIO) B48</t>
  </si>
  <si>
    <t xml:space="preserve">P.17.000.042527</t>
  </si>
  <si>
    <t xml:space="preserve">Protetor de surto para bloco de distribuição, referência MPDG Slim RG / MPDG Slim RS da Bargoa, MP-R-CC (G)  fabricação Clamper ou equivalente</t>
  </si>
  <si>
    <t xml:space="preserve">P.17.000.042538</t>
  </si>
  <si>
    <t xml:space="preserve">Divisor interno com 1 entrada e 2 saídas 75 Ohms, ref. WDI/275 Wadt ou equivalente</t>
  </si>
  <si>
    <t xml:space="preserve">P.17.000.042539</t>
  </si>
  <si>
    <t xml:space="preserve">Divisor interno com 1 entrada e 4 saídas 75 Ohms, ref. WDI/475 Wadt ou equivalente</t>
  </si>
  <si>
    <t xml:space="preserve">P.17.000.042541</t>
  </si>
  <si>
    <t xml:space="preserve">Amplificador de potência, 50 dB, p/ VHF e CATV, frequencia 40 a 550 MHz, ref. WCATV Wadt ou equivalente</t>
  </si>
  <si>
    <t xml:space="preserve">P.17.000.042551</t>
  </si>
  <si>
    <t xml:space="preserve">Receptor de sinais via satélite para acesso em rede local, sem fio, ref. DIR-859 Wifi 1750Mpbs - D-Link, TL-WA901ND - TP Link Tecnologies Co. ltd, Air-Cap 3502i-T-K9 - Cisco Systems Inc.</t>
  </si>
  <si>
    <t xml:space="preserve">P.17.000.042561</t>
  </si>
  <si>
    <t xml:space="preserve">Antena parabólica multiponto e receptor analógico, ref. Antena Elsys, Century, ou equivalente; Receptor Petit Etrs39, Nano Box Vr Century ou equivalente; com controle remoto</t>
  </si>
  <si>
    <t xml:space="preserve">P.17.000.042562</t>
  </si>
  <si>
    <t xml:space="preserve">Filtro passivo e misturador de sinais VHF / UHF / CATV, ref. PQMB-2300B da Proeletronic ou equivalente</t>
  </si>
  <si>
    <t xml:space="preserve">P.17.000.042563</t>
  </si>
  <si>
    <t xml:space="preserve">Modulador de canais modelo ágil, ref. PQMO 2600 da Proeletronic ou equivalente</t>
  </si>
  <si>
    <t xml:space="preserve">P.17.000.042564</t>
  </si>
  <si>
    <t xml:space="preserve">Receptor de sinais via satélite para 8 canais (rack), ref. PQRK-2308 da Proeletronic ou equivalente</t>
  </si>
  <si>
    <t xml:space="preserve">P.17.000.042566</t>
  </si>
  <si>
    <t xml:space="preserve">Amplificador transistorizado de linha VHF (50 a 220 MHz, 50 dB) ou UHF (470 a 800 MHz, 48 dB), nível de saída 1, 4 e 8 canais, conectores de saída F-fêmea - 110/220V</t>
  </si>
  <si>
    <t xml:space="preserve">P.17.000.042591</t>
  </si>
  <si>
    <t xml:space="preserve">Fonte eletroímã para interligar à central do sistema de detecção e alarme de incêndio; alimentação 127Vac ou 220Vac, 2 baterias 12V/40Ah, 1 saída para 45 eletroimãs; ref. GG0339 da Gevi Gamma ou equivalente</t>
  </si>
  <si>
    <t xml:space="preserve">P.17.000.046322</t>
  </si>
  <si>
    <t xml:space="preserve">Sensor de presença infravermelho passivo e microondas sem fio, alcance 12m, frequência 433,92Mhz, cobertura 90°, ref. Intelbras IVP2000 SR ou equivalente</t>
  </si>
  <si>
    <t xml:space="preserve">P.17.000.050018</t>
  </si>
  <si>
    <t xml:space="preserve">Transceptor Gigabit SX conectável de formato pequeno (SFP), referência HP X121 1G SFP LC SX Transceiver da empresa HP ou equivalente</t>
  </si>
  <si>
    <t xml:space="preserve">P.17.000.050162</t>
  </si>
  <si>
    <t xml:space="preserve">Sistema ininterrupto de energia monofásico (no break) de 5 a 7,5 kVA (110 / 120 V), autonomia 15 minutos</t>
  </si>
  <si>
    <t xml:space="preserve">P.17.000.050167</t>
  </si>
  <si>
    <t xml:space="preserve">Sistema ininterrupto de energia monofásico de 2 kVA (127 / 127 V), autonomia 40 minutos</t>
  </si>
  <si>
    <t xml:space="preserve">P.17.000.050178</t>
  </si>
  <si>
    <t xml:space="preserve">Sistema ininterrupto de energia trifásico de 10 kVA (220 / 220 V), autonomia 15 minutos</t>
  </si>
  <si>
    <t xml:space="preserve">P.17.000.050179</t>
  </si>
  <si>
    <t xml:space="preserve">Sistema ininterrupto de energia trifásico de 20 kVA (220 / 208 / 108 V), autonomia 15 minutos</t>
  </si>
  <si>
    <t xml:space="preserve">P.17.000.050181</t>
  </si>
  <si>
    <t xml:space="preserve">Sistema ininterrupto de energia trifásico (on line) de 15 kVA (208 / 110 V), autonomia 15 minutos</t>
  </si>
  <si>
    <t xml:space="preserve">P.17.000.050183</t>
  </si>
  <si>
    <t xml:space="preserve">Sistema ininterrupto de energia monofásico (on line) de 5 kVA (220 / 110 V), com autonomia 15 minutos</t>
  </si>
  <si>
    <t xml:space="preserve">P.17.000.050186</t>
  </si>
  <si>
    <t xml:space="preserve">Sistema ininterrupto de energia, monofásico (no break) de 600 VA (127 / 127 V, com autonomia de 10 a 15 minutos</t>
  </si>
  <si>
    <t xml:space="preserve">P.17.000.050192</t>
  </si>
  <si>
    <t xml:space="preserve">Sistema ininterrupto de energia trifásico de 10 kVA (220 / 110 V), autonomia 2 horas</t>
  </si>
  <si>
    <t xml:space="preserve">P.17.000.050208</t>
  </si>
  <si>
    <t xml:space="preserve">Estabilizador eletrônico de tensão, trifásico, com potência de 40 kVA (220/110V)</t>
  </si>
  <si>
    <t xml:space="preserve">P.17.000.050214</t>
  </si>
  <si>
    <t xml:space="preserve">Sistema ininterrupto de energia trifásico on line, de 20 kVA (220/127V), automação 15 minutos</t>
  </si>
  <si>
    <t xml:space="preserve">P.17.000.050215</t>
  </si>
  <si>
    <t xml:space="preserve">Sistema ininterrupto de energia trifásico on line, de 60 kVA (220/127V), automação 15 minutos</t>
  </si>
  <si>
    <t xml:space="preserve">P.17.000.050218</t>
  </si>
  <si>
    <t xml:space="preserve">Sistema ininterrupto de energia trifásico on line, de 80 kVA (220/127V), automação 15 minutos</t>
  </si>
  <si>
    <t xml:space="preserve">P.17.000.050220</t>
  </si>
  <si>
    <t xml:space="preserve">Sistema ininterrupto de energia, trifásico de 20 kVA, no break, entrada 380 V e saída 220 V, com autonomia de 15 minutos</t>
  </si>
  <si>
    <t xml:space="preserve">P.17.000.050224</t>
  </si>
  <si>
    <t xml:space="preserve">Sistema ininterrupto de energia ´on line´ senoidal de 50 kVA (220/110 V), com automação de 15 minutos</t>
  </si>
  <si>
    <t xml:space="preserve">P.17.000.050225</t>
  </si>
  <si>
    <t xml:space="preserve">Sistema ininterrupto de energia, trifásico on line senoidal de 5 kVA (220/110 V), com automação de 15 minutos</t>
  </si>
  <si>
    <t xml:space="preserve">P.17.000.050226</t>
  </si>
  <si>
    <t xml:space="preserve">Sistema ininterrupto de energia, trifásico on line senoidal de 10 kVA (220/110 V), com autonomia de 15 minutos</t>
  </si>
  <si>
    <t xml:space="preserve">P.17.000.050231</t>
  </si>
  <si>
    <t xml:space="preserve">Sistema ininterrupto de energia, trifásico on line senoidal de 7,5 kVA (220/110 V), com autonomia de 15 minutos</t>
  </si>
  <si>
    <t xml:space="preserve">P.17.000.067301</t>
  </si>
  <si>
    <t xml:space="preserve">Bloco de ligação com engate rápido para 10 pares com suporte BER-10</t>
  </si>
  <si>
    <t xml:space="preserve">P.17.000.090534</t>
  </si>
  <si>
    <t xml:space="preserve">Destravador magnético eletroimã (sem fonte), para porta corta-fogo de 24 Vcc, ref. Gevi Gamma ou equivalente</t>
  </si>
  <si>
    <t xml:space="preserve">P.17.000.090899</t>
  </si>
  <si>
    <t xml:space="preserve">Rack fechado de piso padrão metálico, 19 x 24 Us x 570 mm</t>
  </si>
  <si>
    <t xml:space="preserve">P.17.000.091007</t>
  </si>
  <si>
    <t xml:space="preserve">Detector termovelocimétrico com base endereçável, ref. Johnson Controls, Fire &amp; Security, Aerotex Extintorres, ou equivalente</t>
  </si>
  <si>
    <t xml:space="preserve">P.17.000.091009</t>
  </si>
  <si>
    <t xml:space="preserve">Sirene audiovisual tipo endereçável, potência de 90 a 110db, tensao até 24Vcc, corrente 100mA, leds alto brilho, referencia comercial VRE-SVF da Verin, Strobe 99dB da Siemens ou equivalente</t>
  </si>
  <si>
    <t xml:space="preserve">P.17.000.091031</t>
  </si>
  <si>
    <t xml:space="preserve">Sirene tipo corneta de 12V</t>
  </si>
  <si>
    <t xml:space="preserve">P.17.000.091404</t>
  </si>
  <si>
    <t xml:space="preserve">Aparelho telefônico multifrequencial, análogico, teclas: FLASH, HOOK, PAUSE, LND e MODE, constrole discagem em pulso e tom, controle de volume em 3 níveis</t>
  </si>
  <si>
    <t xml:space="preserve">P.17.000.091560</t>
  </si>
  <si>
    <t xml:space="preserve">Sirene eletrônica em caixa metálica de 12 / 24 Volts</t>
  </si>
  <si>
    <t xml:space="preserve">P.17.000.091621</t>
  </si>
  <si>
    <t xml:space="preserve">Cancela automática com gabinete aço e barreira em alumínio até 3,50 m</t>
  </si>
  <si>
    <t xml:space="preserve">P.17.000.092197</t>
  </si>
  <si>
    <t xml:space="preserve">Estabilizador eletrônico de tensão monofásico com potência, 5 kVA</t>
  </si>
  <si>
    <t xml:space="preserve">P.17.000.092199</t>
  </si>
  <si>
    <t xml:space="preserve">Estabilizador eletrônico de tensão monofásico com potência, 10 kVA</t>
  </si>
  <si>
    <t xml:space="preserve">P.17.000.092292</t>
  </si>
  <si>
    <t xml:space="preserve">Controlador de acesso com identificação por impressão digital (biometria) e software de gerenciamento, ref. Biometrix 500 plus da Trix ou equivalente</t>
  </si>
  <si>
    <t xml:space="preserve">P.17.000.092764</t>
  </si>
  <si>
    <t xml:space="preserve">Central alarme microprocessada para até 125 zonas, ref. Endereçavel FP-01 da Gevi Gamma ou equivalente</t>
  </si>
  <si>
    <t xml:space="preserve">P.17.000.092765</t>
  </si>
  <si>
    <t xml:space="preserve">Repetidora sinais do painel sinóptico para central</t>
  </si>
  <si>
    <t xml:space="preserve">P.17.000.092771</t>
  </si>
  <si>
    <t xml:space="preserve">Detector microprocessado metais tipo portal, modelo MAGXXI linha 300 / 3P da Magnetec; modelo DMP-01/MP da Prielou equivalente</t>
  </si>
  <si>
    <t xml:space="preserve">P.18.000.042305</t>
  </si>
  <si>
    <t xml:space="preserve">Placa de advertencia em chapa 18, nas dimensões 400 x 300 mm, ´PERIGO ALTA TENSAO´</t>
  </si>
  <si>
    <t xml:space="preserve">P.18.000.042520</t>
  </si>
  <si>
    <t xml:space="preserve">Painel frontal cego de 19´ x 1 U, ref. Itcomtech/20, Furukawa, Garra ou equivalente</t>
  </si>
  <si>
    <t xml:space="preserve">P.18.000.042526</t>
  </si>
  <si>
    <t xml:space="preserve">Painel frontal cego de 19´ x 2 U; referência comercial Itcomtech/20, Furukawa, Garra ou equivalente</t>
  </si>
  <si>
    <t xml:space="preserve">P.18.000.045100</t>
  </si>
  <si>
    <t xml:space="preserve">Caixa base lateral tipo ´N´ (1300x400x250mm), ref. Phaynell, JSA ou equivalente</t>
  </si>
  <si>
    <t xml:space="preserve">P.18.000.045101</t>
  </si>
  <si>
    <t xml:space="preserve">Caixa de medição tipo ´M´ externa de (900x1200x270)mm, padrão Eletropaulo</t>
  </si>
  <si>
    <t xml:space="preserve">P.18.000.045102</t>
  </si>
  <si>
    <t xml:space="preserve">Caixa para seccionadora tipo ´T´, (900x600x250)mm, padrão Eletropaulo</t>
  </si>
  <si>
    <t xml:space="preserve">P.18.000.045103</t>
  </si>
  <si>
    <t xml:space="preserve">Caixa de medição tipo II, (300 x 560 x 200)mm, padrão concessionárias</t>
  </si>
  <si>
    <t xml:space="preserve">P.18.000.045106</t>
  </si>
  <si>
    <t xml:space="preserve">Caixa de medição externa tipo ´N´ (1300x1200x270)mm, padrão Eletropaulo</t>
  </si>
  <si>
    <t xml:space="preserve">P.18.000.045108</t>
  </si>
  <si>
    <t xml:space="preserve">Caixa de proteção para TC, em chapa 14, (1000x750x300) mm, padrão CPFL</t>
  </si>
  <si>
    <t xml:space="preserve">P.18.000.045109</t>
  </si>
  <si>
    <t xml:space="preserve">Caixa de medição externa tipo ´L´ (900x600x270)mm, padrão Eletropaulo</t>
  </si>
  <si>
    <t xml:space="preserve">P.18.000.045110</t>
  </si>
  <si>
    <t xml:space="preserve">Caixa de medição ´A1´para cabine primária (1000x1000x300)mm, padrão Eletropaulo</t>
  </si>
  <si>
    <t xml:space="preserve">P.18.000.045111</t>
  </si>
  <si>
    <t xml:space="preserve">Caixa de proteção dos bornes do medidor, em chapa 18, (300x250x90) mm padrão CPFL</t>
  </si>
  <si>
    <t xml:space="preserve">P.18.000.045116</t>
  </si>
  <si>
    <t xml:space="preserve">Caixa de entrada tipo ´E´ de (560x350x210)mm, ref. BN, Olipe, ou equivalente - padrão Eletropaulo</t>
  </si>
  <si>
    <t xml:space="preserve">P.18.000.045121</t>
  </si>
  <si>
    <t xml:space="preserve">Caixa de medição polifásica tipo III, (500x600x200)mm, padrão concessionárias</t>
  </si>
  <si>
    <t xml:space="preserve">P.18.000.049566</t>
  </si>
  <si>
    <t xml:space="preserve">Suporte para transformação em poste/estaleiro</t>
  </si>
  <si>
    <t xml:space="preserve">P.18.000.050127</t>
  </si>
  <si>
    <t xml:space="preserve">Quadro Telebras de embutir em chapa de (200 x 200 x 120) mm, com fundo de madeira, ref. Olipê, Lintermani ou equivalente</t>
  </si>
  <si>
    <t xml:space="preserve">P.18.000.050128</t>
  </si>
  <si>
    <t xml:space="preserve">Quadro Telebras de embutir em chapa de (400 x 400 x 120) mm, com fundo de madeira, ref. Olipe, Lintermani ou equivalente</t>
  </si>
  <si>
    <t xml:space="preserve">P.18.000.050129</t>
  </si>
  <si>
    <t xml:space="preserve">Quadro Telebras de embutir em chapa de (600 x 600 x 120) mm, com fundo de madeira, ref. Olipe, Lintermani ou equivalente</t>
  </si>
  <si>
    <t xml:space="preserve">P.18.000.050130</t>
  </si>
  <si>
    <t xml:space="preserve">Quadro Telebras de embutir em chapa de (800 x 800 x 120) mm, com fundo de madeira, ref. Olipe, Lintermani ou equivalente</t>
  </si>
  <si>
    <t xml:space="preserve">P.18.000.050131</t>
  </si>
  <si>
    <t xml:space="preserve">Quadro Telebras de embutir em chapa de (120 x 120 x 120) mm, com fundo de madeira, ref. Olipe, Lintermani ou equivalente</t>
  </si>
  <si>
    <t xml:space="preserve">P.18.000.050132</t>
  </si>
  <si>
    <t xml:space="preserve">Quadro Telebras de sobrepor em chapa de (200 x 200 x 120) mm, com fundo de madeira, ref. Olipe, Lintermani ou equivalente</t>
  </si>
  <si>
    <t xml:space="preserve">P.18.000.050133</t>
  </si>
  <si>
    <t xml:space="preserve">Quadro Telebras de sobrepor em chapa de (400 x 400 x 120) mm, com fundo de madeira, ref. Olipe, Lintermani ou equivalente</t>
  </si>
  <si>
    <t xml:space="preserve">P.18.000.050134</t>
  </si>
  <si>
    <t xml:space="preserve">Quadro Telebras de sobrepor ema chapa de (600 x 600 x 120) mm, com fundo de madeira, ref. Olipe, Lintermani ou equivalente</t>
  </si>
  <si>
    <t xml:space="preserve">P.18.000.050135</t>
  </si>
  <si>
    <t xml:space="preserve">Quadro Telebras de sobrepor em chapa de (800 x 800 x 120) mm, com fundo de madeira, ref. Olipe, Lintermani ou equivalente</t>
  </si>
  <si>
    <t xml:space="preserve">P.18.000.050269</t>
  </si>
  <si>
    <t xml:space="preserve">Cubículo de média tensão para uso ao tempo IP-53 (mínimo), classe 24kV para 300kVA, padrão CPFL, Piratininga, Elektro, Eletropaulo, etc.; ref. Beghim, ABB, VR Painéis, Gimi ou equivalente</t>
  </si>
  <si>
    <t xml:space="preserve">P.18.000.050271</t>
  </si>
  <si>
    <t xml:space="preserve">Quadro de embutir em chapa de aço, para disjuntores 16 DIN / 12 Bolt-on de 150 A, QDETG-U II, ref. 904501 da Cemar ou equivalente</t>
  </si>
  <si>
    <t xml:space="preserve">P.18.000.050272</t>
  </si>
  <si>
    <t xml:space="preserve">Quadro de embutir em chapa de aço, para disjuntores 24 DIN / 18 Bolt-on de 150 A, QDETG-U II, ref. 904502 da Cemar ou equivalente</t>
  </si>
  <si>
    <t xml:space="preserve">P.18.000.050273</t>
  </si>
  <si>
    <t xml:space="preserve">Quadro de embutir em chapa de aço, para disjuntores 34 DIN / 24 Bolt-on de 150 A, QDETG-U II, ref. 904503 da Cemar ou equivalente</t>
  </si>
  <si>
    <t xml:space="preserve">P.18.000.050274</t>
  </si>
  <si>
    <t xml:space="preserve">Quadro de embutir em chapa de aço, para disjuntores 44 DIN / 32 Bolt-on de 150 A, QDETG-U II, ref. 904504 da Cemar ou equivalente</t>
  </si>
  <si>
    <t xml:space="preserve">P.18.000.050275</t>
  </si>
  <si>
    <t xml:space="preserve">Quadro de embutir em chapa de aço, para disjuntores 56 DIN / 40 Bolt-on de 225 A, QDETG-U II, ref. 904505 da Cemar ou equivalente</t>
  </si>
  <si>
    <t xml:space="preserve">P.18.000.050276</t>
  </si>
  <si>
    <t xml:space="preserve">Quadro de embutir em chapa de aço, para disjuntores 70 DIN / 50 Bolt-on de 225 A, QDETG-U II, ref. 904506 da Cemar ou equivalente</t>
  </si>
  <si>
    <t xml:space="preserve">P.18.000.050277</t>
  </si>
  <si>
    <t xml:space="preserve">Quadro de sobrepor em chapa de aço, para disjuntores 16 DIN / 12 Bolt-on de 150 A, QDSTG-U II, ref. 904507 da Cemar ou equivalente</t>
  </si>
  <si>
    <t xml:space="preserve">P.18.000.050278</t>
  </si>
  <si>
    <t xml:space="preserve">Quadro de sobrepor em chapa de aço, para disjuntores 24 DIN / 18 Bolt-on de 150 A, QDSTG-U II, ref. 904508 da Cemar ou equivalente</t>
  </si>
  <si>
    <t xml:space="preserve">P.18.000.050279</t>
  </si>
  <si>
    <t xml:space="preserve">Quadro de sobrepor em chapa de aço, para disjuntores 34 DIN / 24 Bolt-on de 150 A, QDSTG-U II, ref. 904509 da Cemar ou equivalente</t>
  </si>
  <si>
    <t xml:space="preserve">P.18.000.050280</t>
  </si>
  <si>
    <t xml:space="preserve">Quadro de sobrepor em chapa de aço, para disjuntores 44 DIN / 32 Bolt-on de 150 A, QDSTG-U II, ref. 904510 da Cemar ou equivalente</t>
  </si>
  <si>
    <t xml:space="preserve">P.18.000.050281</t>
  </si>
  <si>
    <t xml:space="preserve">Quadro de sobrepor em chapa de aço, para disjuntores 56 DIN / 40 Bolt-on de 225 A, QDSTG-U II, ref. 904511 da Cemar ou equivalente</t>
  </si>
  <si>
    <t xml:space="preserve">P.18.000.050282</t>
  </si>
  <si>
    <t xml:space="preserve">Quadro de sobrepor em chapa de aço, para disjuntores 70 DIN / 50 Bolt-on de 225 A, QDSTG-U II, ref. 904512 da Cemar ou equivalente</t>
  </si>
  <si>
    <t xml:space="preserve">P.18.000.050287</t>
  </si>
  <si>
    <t xml:space="preserve">Cubículo de média tensão para uso ao tempo IP-53 (mínimo), classe 17,5kV e 300kVA, padrão CPFL, Piratininga, Elektro, Eletropaulo, etc.; referência comercial Beghim, ABB, VR Painéis, Gimi ou equivalente</t>
  </si>
  <si>
    <t xml:space="preserve">P.18.000.091179</t>
  </si>
  <si>
    <t xml:space="preserve">Painel monobloco autoportante em chapa de aço, com espessura mínima de 2,0 mm, proteção mínima IP-54, sem componentes; referência comercial Taunus, Press Mat ou equivalente</t>
  </si>
  <si>
    <t xml:space="preserve">P.18.000.091704</t>
  </si>
  <si>
    <t xml:space="preserve">Placa de montagem para quadros em geral em chapa de aço, acabamento pintura eletrostática, ref. PM2012, 1820 x1146 mm</t>
  </si>
  <si>
    <t xml:space="preserve">P.18.000.092638</t>
  </si>
  <si>
    <t xml:space="preserve">Banco de medição para transformadores, TP/TC, Eletropaulo e Cesp</t>
  </si>
  <si>
    <t xml:space="preserve">P.18.000.092639</t>
  </si>
  <si>
    <t xml:space="preserve">Suporte para fixação lateral em cabine primária para TP´s 80 x 35 x 42 cm, em ferro cantoneira L: 1 1/2´ x esp. 1/8´</t>
  </si>
  <si>
    <t xml:space="preserve">P.19.000.024014</t>
  </si>
  <si>
    <t xml:space="preserve">Conector grampo cabo/haste de 3/4´</t>
  </si>
  <si>
    <t xml:space="preserve">P.19.000.040501</t>
  </si>
  <si>
    <t xml:space="preserve">Isolador tipo castanha de 85x90mm</t>
  </si>
  <si>
    <t xml:space="preserve">P.19.000.040516</t>
  </si>
  <si>
    <t xml:space="preserve">Grampo ´C´ de Ø 3/8´ e balancim grande para perfilado, ref. BF-078+BF-081 Bandeirantes, RP 2033+RP 2034 Real Perfil ou equivalente</t>
  </si>
  <si>
    <t xml:space="preserve">P.19.000.042219</t>
  </si>
  <si>
    <t xml:space="preserve">Captor tipo FRANKLIN, Hmin.= 300mm, 4 ou mais pontas,1 descida, cromado, ref. PRT-101 Paratec, PK-0003 Paraklin, TEL-020 Termotécnica ou equivalente</t>
  </si>
  <si>
    <t xml:space="preserve">P.19.000.042220</t>
  </si>
  <si>
    <t xml:space="preserve">Captor tipo FRANKLIN, Hmin.= 300mm, 4 ou mais pontas, 2 descidas, cromado, ref. PRT-102 Paratec, PK-0004 Paraklin, TEL-022 Termotécnica ou equivalente</t>
  </si>
  <si>
    <t xml:space="preserve">P.19.000.042223</t>
  </si>
  <si>
    <t xml:space="preserve">Isolador galvanizado reforçado p/fixação a 90°</t>
  </si>
  <si>
    <t xml:space="preserve">P.19.000.042224</t>
  </si>
  <si>
    <t xml:space="preserve">Isolador galvanizado simples, chapa de encosto</t>
  </si>
  <si>
    <t xml:space="preserve">P.19.000.042225</t>
  </si>
  <si>
    <t xml:space="preserve">Isolador galv.simples reforçado, chapa de encosto</t>
  </si>
  <si>
    <t xml:space="preserve">P.19.000.042226</t>
  </si>
  <si>
    <t xml:space="preserve">Isolador galv.simples c/calha p/telha ondulada</t>
  </si>
  <si>
    <t xml:space="preserve">P.19.000.042227</t>
  </si>
  <si>
    <t xml:space="preserve">Isolador galv.simp.reforc.c/calha p/telha ondulada</t>
  </si>
  <si>
    <t xml:space="preserve">P.19.000.042231</t>
  </si>
  <si>
    <t xml:space="preserve">Isolador galv.simples p/mastro 2´, com 1 descida</t>
  </si>
  <si>
    <t xml:space="preserve">P.19.000.042232</t>
  </si>
  <si>
    <t xml:space="preserve">Isolador galv.simples p/mastro 2´, com 2 descidas</t>
  </si>
  <si>
    <t xml:space="preserve">P.19.000.042233</t>
  </si>
  <si>
    <t xml:space="preserve">Isolador galv.reforçado p/mastro 2´, com 1 descida</t>
  </si>
  <si>
    <t xml:space="preserve">P.19.000.042234</t>
  </si>
  <si>
    <t xml:space="preserve">Isolador galv.reforçado p/mastro 2´, com 2 descida</t>
  </si>
  <si>
    <t xml:space="preserve">P.19.000.042235</t>
  </si>
  <si>
    <t xml:space="preserve">Abraçadeira de contraventagem para mastro de 2´</t>
  </si>
  <si>
    <t xml:space="preserve">P.19.000.042236</t>
  </si>
  <si>
    <t xml:space="preserve">Apoio para mastro em aço galvanizado de 2´</t>
  </si>
  <si>
    <t xml:space="preserve">P.19.000.042237</t>
  </si>
  <si>
    <t xml:space="preserve">Base para mastro em aço galvanizado de 2´, ref. PK 0505 da Paraklim ou equivalente</t>
  </si>
  <si>
    <t xml:space="preserve">P.19.000.042238</t>
  </si>
  <si>
    <t xml:space="preserve">Contraventagem com cabo para mastro de 2´</t>
  </si>
  <si>
    <t xml:space="preserve">P.19.000.042240</t>
  </si>
  <si>
    <t xml:space="preserve">Mastro simples galvanizado de 2´, altura de 3 a 5 m, Inclusive luva de redução, ref. 703 Paraklin ou equivalente</t>
  </si>
  <si>
    <t xml:space="preserve">P.19.000.042241</t>
  </si>
  <si>
    <t xml:space="preserve">Suporte porta bandeira simples para mastro de 2´</t>
  </si>
  <si>
    <t xml:space="preserve">P.19.000.042242</t>
  </si>
  <si>
    <t xml:space="preserve">Suporte reforçado para porta bandeira de 2´</t>
  </si>
  <si>
    <t xml:space="preserve">P.19.000.042243</t>
  </si>
  <si>
    <t xml:space="preserve">Abraçadeira para fixação do aparelho sinalizador para mastro de diâmetro 2´</t>
  </si>
  <si>
    <t xml:space="preserve">P.19.000.042248</t>
  </si>
  <si>
    <t xml:space="preserve">Conector de emenda em latão para cabo até 50mm², com 4 parafusos</t>
  </si>
  <si>
    <t xml:space="preserve">P.19.000.042249</t>
  </si>
  <si>
    <t xml:space="preserve">Conector olhal cabo/haste de 3/4´, ref. PK 0105 da Paraklin ou equivalente</t>
  </si>
  <si>
    <t xml:space="preserve">P.19.000.042250</t>
  </si>
  <si>
    <t xml:space="preserve">Conector olhal cabo/haste de 5/8´</t>
  </si>
  <si>
    <t xml:space="preserve">P.19.000.042252</t>
  </si>
  <si>
    <t xml:space="preserve">Haste de aterramento de 5/8´ x 2,40 m</t>
  </si>
  <si>
    <t xml:space="preserve">P.19.000.042253</t>
  </si>
  <si>
    <t xml:space="preserve">Mastro p/sinalizador de obstáculo de 1,50m x 3/4´</t>
  </si>
  <si>
    <t xml:space="preserve">P.19.000.042254</t>
  </si>
  <si>
    <t xml:space="preserve">Suporte para tubo de proteção com grapa de encosto 2´</t>
  </si>
  <si>
    <t xml:space="preserve">P.19.000.042255</t>
  </si>
  <si>
    <t xml:space="preserve">Suporte para tubo de proteção com grapa para chumbar 2´</t>
  </si>
  <si>
    <t xml:space="preserve">P.19.000.042257</t>
  </si>
  <si>
    <t xml:space="preserve">Tampa para caixa de inspeção cilíndrica aço galvan</t>
  </si>
  <si>
    <t xml:space="preserve">P.19.000.042380</t>
  </si>
  <si>
    <t xml:space="preserve">Abraçadeira para cabo modelo MB-4 da 3M Scotch para fixação de cabo elétrico de potência, isolado de tensão até 35 KV</t>
  </si>
  <si>
    <t xml:space="preserve">P.19.000.042433</t>
  </si>
  <si>
    <t xml:space="preserve">Haste de aterramento de 3/4´x 3,00m</t>
  </si>
  <si>
    <t xml:space="preserve">P.19.000.042474</t>
  </si>
  <si>
    <t xml:space="preserve">Isolador galvanizado uso geral, 20 cm, PK-0195 da Paraklin,TEL-210 ou equivalente</t>
  </si>
  <si>
    <t xml:space="preserve">P.19.000.042476</t>
  </si>
  <si>
    <t xml:space="preserve">Caixa de inspeção do terra cilíndrica em PVC rígido, diâmetro de 300 mm, h= 400 mm</t>
  </si>
  <si>
    <t xml:space="preserve">P.19.000.042477</t>
  </si>
  <si>
    <t xml:space="preserve">Caixa de inspeção do terra cilíndrica em PVC rígido, diâmetro de 300 mm, h= 250 mm</t>
  </si>
  <si>
    <t xml:space="preserve">P.19.000.042478</t>
  </si>
  <si>
    <t xml:space="preserve">Caixa de inspeção do terra cilíndrica em PVC rígido, diâmetro de 300 mm, h= 600 mm</t>
  </si>
  <si>
    <t xml:space="preserve">Armação secundária para 1 estribo</t>
  </si>
  <si>
    <t xml:space="preserve">P.19.000.043503</t>
  </si>
  <si>
    <t xml:space="preserve">Armação secundária para 2 estribos</t>
  </si>
  <si>
    <t xml:space="preserve">P.19.000.043504</t>
  </si>
  <si>
    <t xml:space="preserve">Isolador tipo disco para 15kV</t>
  </si>
  <si>
    <t xml:space="preserve">Isolador tipo roldana baixa tensão de 76 x 79 mm</t>
  </si>
  <si>
    <t xml:space="preserve">P.19.000.044301</t>
  </si>
  <si>
    <t xml:space="preserve">Barra condutora chata em cobre de 3/4´ x 3/16´, ref. Tel 780 Termotecnica</t>
  </si>
  <si>
    <t xml:space="preserve">P.19.000.044304</t>
  </si>
  <si>
    <t xml:space="preserve">Caixa de equalização com barra cobre 6mm, embutir, chapa de aço com pintura esmaltada, de 400x400mm e tampa, uso interno, ref. Tel-900 Termotécnica ou equiv.</t>
  </si>
  <si>
    <t xml:space="preserve">P.19.000.044305</t>
  </si>
  <si>
    <t xml:space="preserve">Caixa de equalização com barra cobre 6mm, embutir, chapa de aço com pintura esmaltada, de 200x200mm e tampa, uso interno, ref. Tel-901 Termotécnica ou equiv.</t>
  </si>
  <si>
    <t xml:space="preserve">P.19.000.044306</t>
  </si>
  <si>
    <t xml:space="preserve">Fixador componente A+B, ref. FGG 01 da Gelcam</t>
  </si>
  <si>
    <t xml:space="preserve">P.19.000.044307</t>
  </si>
  <si>
    <t xml:space="preserve">Suporte para fixação de terminal aéreo e ou cabo de cobre, ref. SGG01da Gelcam</t>
  </si>
  <si>
    <t xml:space="preserve">Terminal aéreo em barra de cobre circular maciço, diâmetro de 1/4´ x 300, TAG da Gelcam</t>
  </si>
  <si>
    <t xml:space="preserve">P.19.000.044309</t>
  </si>
  <si>
    <t xml:space="preserve">Presilha em latão para cabos de 16 até 50 mm², ref. Termotécnica</t>
  </si>
  <si>
    <t xml:space="preserve">P.19.000.044310</t>
  </si>
  <si>
    <t xml:space="preserve">Presilha em latão para cabos acima 50 até 120 mm², ref. Termotecnica</t>
  </si>
  <si>
    <t xml:space="preserve">P.19.000.044311</t>
  </si>
  <si>
    <t xml:space="preserve">Suporte para fixação de terminal aéreo e ou cabo de cobre nu, ref. SGG02/SGG03 da Gelcam</t>
  </si>
  <si>
    <t xml:space="preserve">P.19.000.044314</t>
  </si>
  <si>
    <t xml:space="preserve">Suporte para fixação de fita de alumínio 7/8´ x 1/8´ e/ou cabo de cobre nú, com base ondulada, ref. SGG 03 (longitudinal) da Gelcam ou equivalente</t>
  </si>
  <si>
    <t xml:space="preserve">P.19.000.044315</t>
  </si>
  <si>
    <t xml:space="preserve">Suporte para fixação de fita de alumínio 7/8´ x 1/8´, com base plana, ref. SGG 04/F da Gelcam</t>
  </si>
  <si>
    <t xml:space="preserve">P.19.000.044319</t>
  </si>
  <si>
    <t xml:space="preserve">Cordoalha flexível Jumpers (alambrado) de 25 x 235 mm com 4 furos de 11 mm, ref. TEL 5702 Termotécnica, Paraklin ou equivalente</t>
  </si>
  <si>
    <t xml:space="preserve">P.19.000.044320</t>
  </si>
  <si>
    <t xml:space="preserve">Cordoalha flexível Jumpers (alambrado) de 25 x 300 mm com 4 furos de 11 mm, ref. TEL 5702 Termotécnica, Paraklin ou equivalente</t>
  </si>
  <si>
    <t xml:space="preserve">P.19.000.044321</t>
  </si>
  <si>
    <t xml:space="preserve">Terminal estanhado com 1 furo e 1 compressão - 16 mm², ref. TEC 5116 Termotécnica, Paraklin ou equivalente</t>
  </si>
  <si>
    <t xml:space="preserve">P.19.000.044322</t>
  </si>
  <si>
    <t xml:space="preserve">Terminal estanhado com 1 furo e 1 compressão - 35 mm², ref. TEC 5135 Termotécnica, Paraklin ou equivalente</t>
  </si>
  <si>
    <t xml:space="preserve">P.19.000.044323</t>
  </si>
  <si>
    <t xml:space="preserve">Terminal estanhado com 1 furo e 1 compressão - 50 mm², ref. TEC 5150 Termotécnica, Paraklin ou equivalente</t>
  </si>
  <si>
    <t xml:space="preserve">P.19.000.044326</t>
  </si>
  <si>
    <t xml:space="preserve">Terminal estanhado com 2 furos e 1 compressão - 50 mm², ref. TEC 5175 Termotécnica, Paraklin ou equivalente</t>
  </si>
  <si>
    <t xml:space="preserve">P.19.000.044327</t>
  </si>
  <si>
    <t xml:space="preserve">Conector tipo "X" fundido em bronze para aterramento de tela, para cabo 16 - 50mm², ref. TEL 6945 da Termotécnica ou equivalente</t>
  </si>
  <si>
    <t xml:space="preserve">P.19.000.044328</t>
  </si>
  <si>
    <t xml:space="preserve">Malha fechada pré-fabricada em fio de cobre de 16mm e mesch 30 x 30cm para aterramento, ref. MPT-16 da Fastweld ou equivalente</t>
  </si>
  <si>
    <t xml:space="preserve">P.19.000.044330</t>
  </si>
  <si>
    <t xml:space="preserve">Tela equipotencial em aço inoxidável, largura 200 mm, espessura 1,4mm, ref. TEL 758KV Belinox, fabricação Termotécnica ou equivalente</t>
  </si>
  <si>
    <t xml:space="preserve">P.19.000.048002</t>
  </si>
  <si>
    <t xml:space="preserve">Barra condutora chata em alumínio de 7/8´ x 1/8´ x 3 m; referência comercial TEL 771 fabricação Termotécnica ou equivalente</t>
  </si>
  <si>
    <t xml:space="preserve">P.19.000.048007</t>
  </si>
  <si>
    <t xml:space="preserve">Barra condutora chata em alumínio de 3/4´ x 1/4´ x 3 m; referência comercial TEL 770 fabricação Termotécnica ou equivalente</t>
  </si>
  <si>
    <t xml:space="preserve">P.19.000.048040</t>
  </si>
  <si>
    <t xml:space="preserve">Isolador suporte pedestal de porcelana / epóxi com guia barra 25kV, completo - uso interno</t>
  </si>
  <si>
    <t xml:space="preserve">P.19.000.048071</t>
  </si>
  <si>
    <t xml:space="preserve">Kit solda com cartucho para solda exotérmica n. 25 a 45</t>
  </si>
  <si>
    <t xml:space="preserve">P.19.000.048072</t>
  </si>
  <si>
    <t xml:space="preserve">Kit solda com cartucho para solda exotérmica nº 65 a 115</t>
  </si>
  <si>
    <t xml:space="preserve">P.19.000.048073</t>
  </si>
  <si>
    <t xml:space="preserve">Kit solda com cartucho para solda exotérmica nº 150 a 250</t>
  </si>
  <si>
    <t xml:space="preserve">P.19.000.048074</t>
  </si>
  <si>
    <t xml:space="preserve">Alicate para solda exotérmica, referência U-L 160 da Unisolda ou equivalente</t>
  </si>
  <si>
    <t xml:space="preserve">P.19.000.048075</t>
  </si>
  <si>
    <t xml:space="preserve">Alicate para solda exotérmica, referência U-S84 da Unisolda ou equivalente</t>
  </si>
  <si>
    <t xml:space="preserve">P.19.000.048080</t>
  </si>
  <si>
    <t xml:space="preserve">Molde para solda exotérmica conexão cabo-cabo horizontal em X, bitola do cabo de 16-16mm² a 35-35mm²; referência UXA da Unisolda ou equivalente</t>
  </si>
  <si>
    <t xml:space="preserve">P.19.000.048081</t>
  </si>
  <si>
    <t xml:space="preserve">Molde para solda exotérmica conexão cabo-cabo horizontal em X, bitola do cabo de 50-25mm² a 95-50mm²; referência UXA da Unisolda ou equivalente</t>
  </si>
  <si>
    <t xml:space="preserve">P.19.000.048084</t>
  </si>
  <si>
    <t xml:space="preserve">Molde para solda exotérmica conexão cabo-cabo horizontal em X sobreposto, bitola do cabo de 35-35mm² a 50-35mm²; referência UXB da Unisolda ou equivalente</t>
  </si>
  <si>
    <t xml:space="preserve">P.19.000.048085</t>
  </si>
  <si>
    <t xml:space="preserve">Molde para solda exotérmica conexão cabo-cabo horizontal em X sobreposto, bitola do cabo de 50-50mm² a 95-50mm²; referência UXB da Unisolda ou equivalente</t>
  </si>
  <si>
    <t xml:space="preserve">P.19.000.048087</t>
  </si>
  <si>
    <t xml:space="preserve">Molde para solda exotérmica conexão cabo-cabo horizontal em T, bitola do cabo 16-16mm² a 50-35mm², 70-35mm² e 95-35mm², ref. UTA da Unisolda ou equivalente</t>
  </si>
  <si>
    <t xml:space="preserve">P.19.000.048088</t>
  </si>
  <si>
    <t xml:space="preserve">Molde para solda exotérmica conexão cabo-cabo horizontal em T, bitola do cabo de 50-50mm² a 95-50mm²; referência UTA da Unisolda ou equivalente</t>
  </si>
  <si>
    <t xml:space="preserve">P.19.000.048089</t>
  </si>
  <si>
    <t xml:space="preserve">Molde para solda exotérmica conexão cabo-cabo horizontal reto, bitola do cabo de 16mm² a 70mm²; referência USS da Unisolda ou equivalente</t>
  </si>
  <si>
    <t xml:space="preserve">P.19.000.048091</t>
  </si>
  <si>
    <t xml:space="preserve">Molde para solda exotérmica conexão cabo-haste em X sobreposto, bitola do cabo de 35mm² a 50mm² para haste de 5/8 e 3/4; ref. UGXB da Unisolda ou equivalente</t>
  </si>
  <si>
    <t xml:space="preserve">P.19.000.048093</t>
  </si>
  <si>
    <t xml:space="preserve">Molde para solda exotérmica conexão cabo-haste em T, bitola do cabo de 35mm² para haste de 5/8 e 3/4; referência UGTA da Unisolda ou equivalente</t>
  </si>
  <si>
    <t xml:space="preserve">P.19.000.048094</t>
  </si>
  <si>
    <t xml:space="preserve">Molde para solda exotérmica conexão cabo-haste em T, bitola do cabo de 50mm² a 95mm² para haste de 5/8 e 3/4; referência UGTA da Unisolda ou equivalente</t>
  </si>
  <si>
    <t xml:space="preserve">P.19.000.048095</t>
  </si>
  <si>
    <t xml:space="preserve">Molde para solda exotérmica conexão cabo-haste na lateral, bitola do cabo de 25mm² a 70mm² para haste de 5/8 e 3/4; referência UGY da Unisolda ou equivalente</t>
  </si>
  <si>
    <t xml:space="preserve">P.19.000.048096</t>
  </si>
  <si>
    <t xml:space="preserve">Molde para solda exotérmica conexão cabo-haste no topo, bitola do cabo de 25mm² a 35mm² para haste de 5/8; referência UGT da Unisolda ou equivalente</t>
  </si>
  <si>
    <t xml:space="preserve">P.19.000.048097</t>
  </si>
  <si>
    <t xml:space="preserve">Molde para solda exotérmica conexão cabo-haste no topo, bitola do cabo de 50mm² a 95mm² para haste de 5/8 e 3/4; referência UGT da Unisolda ou equivalente</t>
  </si>
  <si>
    <t xml:space="preserve">P.19.000.048098</t>
  </si>
  <si>
    <t xml:space="preserve">Molde para solda exotérmica conexão cabo-ferro de construção com cabo paralelo, bitola do cabo 35mm² para haste 5/8 e 3/4; ref. URR da Unisolda ou equivalente</t>
  </si>
  <si>
    <t xml:space="preserve">P.19.000.048099</t>
  </si>
  <si>
    <t xml:space="preserve">Molde para solda exotérmica conexão cabo-ferro construção com cabo paralelo, bitola cabo 50mm² a 70mm² para haste 5/8 e 3/4; ref. URR da Unisolda ou equivalente</t>
  </si>
  <si>
    <t xml:space="preserve">P.19.000.048100</t>
  </si>
  <si>
    <t xml:space="preserve">Molde para solda exotérmica conexão cabo-ferro construção com cabo X sobreposto, bitola cabo de 35mm² a 70mm² para haste 5/8; ref. URC Unisolda ou equivalente</t>
  </si>
  <si>
    <t xml:space="preserve">P.19.000.048101</t>
  </si>
  <si>
    <t xml:space="preserve">Molde para solda exotérmica conexão cabo-ferro construção com cabo X sobreposto, bitola cabo 35mm² a 70mm² para haste 3/8; ref. URC da Unisolda ou equivalente</t>
  </si>
  <si>
    <t xml:space="preserve">P.19.000.048102</t>
  </si>
  <si>
    <t xml:space="preserve">Molde para solda exotérmica conexão cabo-terminal com duas fixações, bitola do cabo de 25mm² a 50mm² para terminal 3x25; ref. ULAB2 da Unisolda ou equivalente</t>
  </si>
  <si>
    <t xml:space="preserve">P.19.000.048103</t>
  </si>
  <si>
    <t xml:space="preserve">Molde para solda exotérmica conexão cabo-superfície de aço, bitola do cabo de 16mm² a 35mm²; referência UHC da Unisolda ou equivalente</t>
  </si>
  <si>
    <t xml:space="preserve">P.19.000.048104</t>
  </si>
  <si>
    <t xml:space="preserve">Molde para solda exotérmica conexão cabo-superfície de aço, bitola do cabo de 50mm² a 95mm²; referência UHC da Unisolda ou equivalente</t>
  </si>
  <si>
    <t xml:space="preserve">P.19.000.048105</t>
  </si>
  <si>
    <t xml:space="preserve">Cruzeta de aço galvanizado a fogo, tipo 'U' de 2400mm, para fixação de muflas ou para-raios</t>
  </si>
  <si>
    <t xml:space="preserve">P.19.000.048530</t>
  </si>
  <si>
    <t xml:space="preserve">Braçadeira circular de 290 mm, em aço carbono galvanizado a fogo para poste</t>
  </si>
  <si>
    <t xml:space="preserve">P.19.000.049505</t>
  </si>
  <si>
    <t xml:space="preserve">Alca pré-formada dupla de distribuição CA-CAA 2,0 a 4,0</t>
  </si>
  <si>
    <t xml:space="preserve">P.19.000.049506</t>
  </si>
  <si>
    <t xml:space="preserve">Captor terminal aéreo horizontal 3/8´ x 250mm com 1 furo, galvanizado a fogo sem bandeirinha TE 044</t>
  </si>
  <si>
    <t xml:space="preserve">P.19.000.049507</t>
  </si>
  <si>
    <t xml:space="preserve">Isolador rígido de pino Hi-Top, para 15 kV</t>
  </si>
  <si>
    <t xml:space="preserve">P.19.000.049517</t>
  </si>
  <si>
    <t xml:space="preserve">Olhal para parafuso M16 (5/8´)</t>
  </si>
  <si>
    <t xml:space="preserve">P.19.000.049533</t>
  </si>
  <si>
    <t xml:space="preserve">Gancho suspensão com olhal</t>
  </si>
  <si>
    <t xml:space="preserve">Alca pré-formada de distribuição estai para cabo de aço 4´ CA-CAA</t>
  </si>
  <si>
    <t xml:space="preserve">Manilha sapatilha de ferro</t>
  </si>
  <si>
    <t xml:space="preserve">P.19.000.049567</t>
  </si>
  <si>
    <t xml:space="preserve">Chapa para estai 8 x 76 x 60 x 70 mm 45°</t>
  </si>
  <si>
    <t xml:space="preserve">P.19.000.049568</t>
  </si>
  <si>
    <t xml:space="preserve">Sapatilha para cabo de aço de 3/8´</t>
  </si>
  <si>
    <t xml:space="preserve">P.19.000.049569</t>
  </si>
  <si>
    <t xml:space="preserve">Alca pré-formada estai para cabo de aço 3/8´</t>
  </si>
  <si>
    <t xml:space="preserve">P.19.000.070864</t>
  </si>
  <si>
    <t xml:space="preserve">Captor tipo terminal aéreo, h = 300 mm, em alumínio, ref. Tagal da Gelcam, PK 1989 da Paraklin, ou equivalente</t>
  </si>
  <si>
    <t xml:space="preserve">P.19.000.090405</t>
  </si>
  <si>
    <t xml:space="preserve">União angular para vergalhão, diam. 3/8´</t>
  </si>
  <si>
    <t xml:space="preserve">P.19.000.090406</t>
  </si>
  <si>
    <t xml:space="preserve">Prensa vergalhão ´T´ diâmetro 3/8´ (derivação)</t>
  </si>
  <si>
    <t xml:space="preserve">P.19.000.090409</t>
  </si>
  <si>
    <t xml:space="preserve">Isolador suporte pedestal de porcelana / epóxi com guia barra 15kV, completo - uso interno</t>
  </si>
  <si>
    <t xml:space="preserve">P.19.000.090544</t>
  </si>
  <si>
    <t xml:space="preserve">Isolador em epoxi 1kV para barramento de 50mm</t>
  </si>
  <si>
    <t xml:space="preserve">P.19.000.091371</t>
  </si>
  <si>
    <t xml:space="preserve">Haste de aterramento de 5/8´x 3,00m</t>
  </si>
  <si>
    <t xml:space="preserve">P.19.000.091389</t>
  </si>
  <si>
    <t xml:space="preserve">Isolador roldana em porcelana de 72 x 72 mm</t>
  </si>
  <si>
    <t xml:space="preserve">P.19.000.091390</t>
  </si>
  <si>
    <t xml:space="preserve">Suporte para isolador roldana tipo DM, padrão TELEBRÁS</t>
  </si>
  <si>
    <t xml:space="preserve">P.19.000.092009</t>
  </si>
  <si>
    <t xml:space="preserve">Captor terminal aéreo h= 600mm,Ø 3/8´ galvanizado a fogo, ref. PRT-152A/156A/160A/164A Paratec,PK-0034/0083/0097/0177 Paraklin, TEL-040/050/051/052 Termotécnica</t>
  </si>
  <si>
    <t xml:space="preserve">P.19.000.092010</t>
  </si>
  <si>
    <t xml:space="preserve">Sinalizador obstáculo simples sem fotocélula PK-0149</t>
  </si>
  <si>
    <t xml:space="preserve">P.19.000.092011</t>
  </si>
  <si>
    <t xml:space="preserve">Sinalizador obstáculo duplo sem fotocélula PK-0150</t>
  </si>
  <si>
    <t xml:space="preserve">P.19.000.092012</t>
  </si>
  <si>
    <t xml:space="preserve">Sinalizador de obstáculo duplo com célula fotoelétrica, ref. PK-0107 da Paraklin ou equivalente</t>
  </si>
  <si>
    <t xml:space="preserve">P.19.000.092013</t>
  </si>
  <si>
    <t xml:space="preserve">Sinalizador obstaculo simples com célula fotoelétrica; ref. PK 0106 da Paraklin ou equivalente</t>
  </si>
  <si>
    <t xml:space="preserve">P.19.000.092152</t>
  </si>
  <si>
    <t xml:space="preserve">Pára-raios de distribuição, classe 12 kV / 10 kA, encapsulado com polimero, ref. PBP-1210 Balestro, ou equivalente</t>
  </si>
  <si>
    <t xml:space="preserve">P.19.000.092153</t>
  </si>
  <si>
    <t xml:space="preserve">Pára-raios de distribuição, classe 12 kV / 5 kA, encapsulado com polímero, ref. PBP-1205 Balestro, ou equivalente</t>
  </si>
  <si>
    <t xml:space="preserve">P.19.000.092154</t>
  </si>
  <si>
    <t xml:space="preserve">Pára-raios de distribuição, classe 15 kV / 5 kA, encapsulado com polímero, ref. PBP-1505 Balestro, ou equivalente</t>
  </si>
  <si>
    <t xml:space="preserve">P.19.000.092155</t>
  </si>
  <si>
    <t xml:space="preserve">Pára-raios de distribuição, classe 15 kV / 10 kA, encapsulado com polímero, ref. PBP-1510 Balestro</t>
  </si>
  <si>
    <t xml:space="preserve">P.19.000.092265</t>
  </si>
  <si>
    <t xml:space="preserve">Sinalizador visual de advertência, entrada/saída de garagem sequencial duplo, com base fixação, placa de sinalização; referência comercial SI-1006 Tecnodesign, RT-23P Rontan, EG-30 da Seton ou equivalente</t>
  </si>
  <si>
    <t xml:space="preserve">P.19.000.092266</t>
  </si>
  <si>
    <t xml:space="preserve">Sinalizador audiovisual de advertência, entrada/saída de garagem sequencial duplo, com base fixação, placa de sinalização; referência comercial SI-1005 Tecnodesign, RT23PA Rontan, EG-30 Sonic ou equivalente</t>
  </si>
  <si>
    <t xml:space="preserve">P.21.000.040001</t>
  </si>
  <si>
    <t xml:space="preserve">Poste concreto armado circular, H= 11m p/200kgf</t>
  </si>
  <si>
    <t xml:space="preserve">P.21.000.040002</t>
  </si>
  <si>
    <t xml:space="preserve">Poste concreto armado circular, H= 11m p/400kgf</t>
  </si>
  <si>
    <t xml:space="preserve">P.21.000.040003</t>
  </si>
  <si>
    <t xml:space="preserve">Poste concreto armado circular, H= 11m p/600kgf</t>
  </si>
  <si>
    <t xml:space="preserve">P.21.000.040004</t>
  </si>
  <si>
    <t xml:space="preserve">Poste concreto armado circular, H= 10m p/400kgf</t>
  </si>
  <si>
    <t xml:space="preserve">P.21.000.040005</t>
  </si>
  <si>
    <t xml:space="preserve">Poste concreto armado circular, H= 12m p/200kgf</t>
  </si>
  <si>
    <t xml:space="preserve">P.21.000.040006</t>
  </si>
  <si>
    <t xml:space="preserve">Poste concreto armado circular, H= 9m p/200kgf</t>
  </si>
  <si>
    <t xml:space="preserve">P.21.000.040010</t>
  </si>
  <si>
    <t xml:space="preserve">Poste concreto armado circular, H= 12m p/400kgf</t>
  </si>
  <si>
    <t xml:space="preserve">P.21.000.040011</t>
  </si>
  <si>
    <t xml:space="preserve">Poste concreto armado circular, H= 12m p/600kgf</t>
  </si>
  <si>
    <t xml:space="preserve">P.21.000.040012</t>
  </si>
  <si>
    <t xml:space="preserve">Poste concreto armado circular, H= 12m p/1000kgf</t>
  </si>
  <si>
    <t xml:space="preserve">P.21.000.042347</t>
  </si>
  <si>
    <t xml:space="preserve">Poste concreto armado circular, H= 7,00m p/200kgf</t>
  </si>
  <si>
    <t xml:space="preserve">P.21.000.042349</t>
  </si>
  <si>
    <t xml:space="preserve">Poste concreto armado circular, H= 10m p/200kgf</t>
  </si>
  <si>
    <t xml:space="preserve">P.21.000.049570</t>
  </si>
  <si>
    <t xml:space="preserve">Pedra de concreto para estaiamento, ref. ND.01.46.01/1 Elektro</t>
  </si>
  <si>
    <t xml:space="preserve">P.23.000.042218</t>
  </si>
  <si>
    <t xml:space="preserve">Barra de neutro com parafuso isolantes (capacidade de 4 a 12 fios)</t>
  </si>
  <si>
    <t xml:space="preserve">P.23.000.043131</t>
  </si>
  <si>
    <t xml:space="preserve">Cabo de cobre flexivel de 2x1,5mm², encordoamento com isolação termoplástico PVC/E 105°C, classe 4, tensão de isolamento 600V, para sistema de detecção incêndio</t>
  </si>
  <si>
    <t xml:space="preserve">P.23.000.043132</t>
  </si>
  <si>
    <t xml:space="preserve">Cabo de cobre flexivel de 3x1,5mm², encordoamento com isolação termoplástico PVC/E 105°C, classe 4, tensão de isolamento 600V, para sistema de detecção incêndio</t>
  </si>
  <si>
    <t xml:space="preserve">P.23.000.043133</t>
  </si>
  <si>
    <t xml:space="preserve">Cabo de cobre flexivel de 2x2,5mm², encordoamento com isolação termoplástico PVC/E 105°C, classe 4, tensão de isolamento 600V, para sistema de detecção incêndio</t>
  </si>
  <si>
    <t xml:space="preserve">P.23.000.043252</t>
  </si>
  <si>
    <t xml:space="preserve">Sistema de barramento blindado de 100 a 2500 A, trifásico, barra de cobre, composto por: calha condutora trifásica com neutro 100%, igual ou superior a 630 V (Ui), para uso interno; ref. Beghin, Helzin ou equivalente</t>
  </si>
  <si>
    <t xml:space="preserve">Axm</t>
  </si>
  <si>
    <t xml:space="preserve">P.23.000.043661</t>
  </si>
  <si>
    <t xml:space="preserve">Barra de contato para chave seccionadora tipo NH3-600A</t>
  </si>
  <si>
    <t xml:space="preserve">P.23.000.049627</t>
  </si>
  <si>
    <t xml:space="preserve">Barramento de cobre nu (qualquer bitola)</t>
  </si>
  <si>
    <t xml:space="preserve">P.24.000.045045</t>
  </si>
  <si>
    <t xml:space="preserve">Condulete em PVC para 5 e/ou 6 entradas de 1´, ref. linha Top da Tigre, Daisa ou equivalente</t>
  </si>
  <si>
    <t xml:space="preserve">P.24.000.045047</t>
  </si>
  <si>
    <t xml:space="preserve">Tampa tomada redonda para condulete em PVC de 1´, ref. linha Top da Tigre, Daisa ou equivalente</t>
  </si>
  <si>
    <t xml:space="preserve">P.25.000.024009</t>
  </si>
  <si>
    <t xml:space="preserve">Fita anticorrosiva 50mm, 50 Scotchrap / Torofita</t>
  </si>
  <si>
    <t xml:space="preserve">rolo</t>
  </si>
  <si>
    <t xml:space="preserve">P.25.000.024010</t>
  </si>
  <si>
    <t xml:space="preserve">Fita anticorrosiva 100 mm, 50 Scotchrap / Torofita</t>
  </si>
  <si>
    <t xml:space="preserve">P.25.000.025010</t>
  </si>
  <si>
    <t xml:space="preserve">Acoplador a relé 24 VCC/VAC - 1 contato reversível</t>
  </si>
  <si>
    <t xml:space="preserve">P.25.000.042591</t>
  </si>
  <si>
    <t xml:space="preserve">Caixa de emenda ventilada em polipropileno, para até 200 pares; ref. CEANS SS da Corning ou equivalente</t>
  </si>
  <si>
    <t xml:space="preserve">P.25.000.091386</t>
  </si>
  <si>
    <t xml:space="preserve">Arame de espinar em aço inoxidável, nu (1,14 mm), para TV a cabo</t>
  </si>
  <si>
    <t xml:space="preserve">P.25.000.091392</t>
  </si>
  <si>
    <t xml:space="preserve">Fita em aço inoxidável para poste tubular; comprimento de 0,50 m, largura de 19 mm</t>
  </si>
  <si>
    <t xml:space="preserve">P.25.000.091393</t>
  </si>
  <si>
    <t xml:space="preserve">Fecho em aço inoxidável para fita de 19 mm</t>
  </si>
  <si>
    <t xml:space="preserve">P.26.000.042408</t>
  </si>
  <si>
    <t xml:space="preserve">Régua de bornes para 9 polos, 600V/50A</t>
  </si>
  <si>
    <t xml:space="preserve">P.26.000.044005</t>
  </si>
  <si>
    <t xml:space="preserve">Disjuntor a seco aberto trifásico, 600V de 800A, 50/60Hz, ref. DM/800FM, Beghim, ou equivalente</t>
  </si>
  <si>
    <t xml:space="preserve">P.26.000.044006</t>
  </si>
  <si>
    <t xml:space="preserve">Disjuntor fixo PVO trifásico 17,5kV, acionamento manual, de 630A x 350 MVA, 50/60 Hz e acessórios, ref. PL15kV da Beghim ou equivalente</t>
  </si>
  <si>
    <t xml:space="preserve">P.26.000.044007</t>
  </si>
  <si>
    <t xml:space="preserve">Disjuntor em caixa moldada, termomagnético, tripolar, 1250A, Vn= 690V, 50/60Hz, faixa de ajuste de 800 até 1250A, ref. DWA1600S-1250-3 da Weg ou equivalente</t>
  </si>
  <si>
    <t xml:space="preserve">P.26.000.044008</t>
  </si>
  <si>
    <t xml:space="preserve">Disjuntor em caixa moldada, termomagnético tripolar. 1600A,Vn= 690V, 50/60Hz, faixa de ajuste de 1000 até 1600A, ref DWA1600S-1600-3 da Weg ou equivalente</t>
  </si>
  <si>
    <t xml:space="preserve">P.26.000.044025</t>
  </si>
  <si>
    <t xml:space="preserve">Disjuntor fixo PVO 15kV, 630x350MVA, com carrinho, bobinas, chave contato 3NA+3NF, relé PX17104, relé capacitivo, relé supervisor e TC´s</t>
  </si>
  <si>
    <t xml:space="preserve">P.26.000.044029</t>
  </si>
  <si>
    <t xml:space="preserve">Disjuntor fixo a vácuo de 15 a 17,5kV, equipado com motorização de fechamento, com rele de proteção</t>
  </si>
  <si>
    <t xml:space="preserve">P.26.000.044032</t>
  </si>
  <si>
    <t xml:space="preserve">Dispositivo e/ou interruptor diferencial residual de 125 A x 30 mA - 4 polos - 380 V, ref. fabricação Siemens, Schneider ou equivalente</t>
  </si>
  <si>
    <t xml:space="preserve">P.26.000.044036</t>
  </si>
  <si>
    <t xml:space="preserve">Disjuntor em caixa moldada, termomagnético tripolar, 2000 A, Vn= 1200 V, 50/60 Hz, faixa de ajuste de 1600 até 2000 A</t>
  </si>
  <si>
    <t xml:space="preserve">P.26.000.044037</t>
  </si>
  <si>
    <t xml:space="preserve">Disjuntor em caixa moldada, termomagnético tripolar, 2500 A, Vn= 1200 V, 50/60 Hz, faixa de ajuste de 2000 até 2500 A</t>
  </si>
  <si>
    <t xml:space="preserve">P.26.000.044039</t>
  </si>
  <si>
    <t xml:space="preserve">Disjuntor em caixa aberta tripolar extraível, 500V de 3200A, ref. ABW32 da Weg ou equivalente</t>
  </si>
  <si>
    <t xml:space="preserve">P.26.000.044041</t>
  </si>
  <si>
    <t xml:space="preserve">Disjuntor em caixa aberta tripolar extraível, 500V de 4000A, ref. ABW40 da Weg ou equivalente</t>
  </si>
  <si>
    <t xml:space="preserve">P.26.000.044045</t>
  </si>
  <si>
    <t xml:space="preserve">Disjuntor caixa aberta tripolar extraível, acion. motor. 220/240V, bloco contato 4NF+4NA, 500V de 6300A, ref. 3WL Siemens, EMAX da ABB, Masterpact NW Schneider</t>
  </si>
  <si>
    <t xml:space="preserve">P.26.000.044055</t>
  </si>
  <si>
    <t xml:space="preserve">Disjuntor em caixa moldada tripolar de 480 V, de 10A até 60 V, ref. Det 134010/134025/134030/134040/134050 e 134060 da GE ou equivalente</t>
  </si>
  <si>
    <t xml:space="preserve">P.26.000.044056</t>
  </si>
  <si>
    <t xml:space="preserve">Disjuntor em caixa moldada tripolar de 480 V, de 70A até 150 V, ref. Det 134070/134080/134090/1340100/134125 e 134150 da GE ou equivalente</t>
  </si>
  <si>
    <t xml:space="preserve">P.26.000.044057</t>
  </si>
  <si>
    <t xml:space="preserve">Disjuntor em caixa moldada tripolar termomagnético fixo de 415 V, de 175 A até 250 A, ref. THQD 34175/34200/34225 e 34250 da GE ou equivalente</t>
  </si>
  <si>
    <t xml:space="preserve">P.26.000.044065</t>
  </si>
  <si>
    <t xml:space="preserve">Disjuntor bipolar 10A até 50A - 480Vca - em caixa moldada, referência linha TED 124010 a TED 124050 da GE ou equivalente</t>
  </si>
  <si>
    <t xml:space="preserve">P.26.000.044066</t>
  </si>
  <si>
    <t xml:space="preserve">Disjuntor bipolar 150A - 600Vca - em caixa moldada, referência linha TED 126150 da GE ou equivalente</t>
  </si>
  <si>
    <t xml:space="preserve">P.26.000.044602</t>
  </si>
  <si>
    <t xml:space="preserve">Dispositivo diferencial residual de 25 A x 30 mA, 2 polos, ref. 5SM1 312-0 MB da Siemens ou equivalente</t>
  </si>
  <si>
    <t xml:space="preserve">P.26.000.044603</t>
  </si>
  <si>
    <t xml:space="preserve">Dispositivo diferencial residual de 40 A x 30 mA, 2 pólos, ref. 5SM1 314-0 MB Siemens ou equivalente</t>
  </si>
  <si>
    <t xml:space="preserve">P.26.000.044605</t>
  </si>
  <si>
    <t xml:space="preserve">Dispositivo diferencial residual de 80 A x 30 mA, 4 polos, ref. PBA 480/030 da GE, 5SM1-347-0 da Siemens ou equivalente</t>
  </si>
  <si>
    <t xml:space="preserve">P.26.000.044606</t>
  </si>
  <si>
    <t xml:space="preserve">Dispositivo diferencial residual de 100 A x 30 mA, 4 polos, ref. BPC 4100/030 da GE, 30-100-4 da Weg, SDR-049031 da Steck ou equivalente</t>
  </si>
  <si>
    <t xml:space="preserve">P.26.000.044611</t>
  </si>
  <si>
    <t xml:space="preserve">Dispositivo referencial residual de 25A x 30mA - 4 polos ref. WRx12530mA da Cutler Hammer, 5SM1 da Siemens, SDR 425-30 da Steck, ou equivalente</t>
  </si>
  <si>
    <t xml:space="preserve">P.26.000.044612</t>
  </si>
  <si>
    <t xml:space="preserve">Disjuntor termomagnético tripolar, 630 A, Vn= 690, 50/60 Hz, In= 440 até 630 A, ref. DWA800H-630-3 da Weg ou equivalente</t>
  </si>
  <si>
    <t xml:space="preserve">P.26.000.044613</t>
  </si>
  <si>
    <t xml:space="preserve">Disjuntor termomagnético, unipolar 127/220V, corrente de 10 até 30A</t>
  </si>
  <si>
    <t xml:space="preserve">P.26.000.044614</t>
  </si>
  <si>
    <t xml:space="preserve">Disjuntor termomagnético, unipolar 127/220V, corrente de 35 até 50A</t>
  </si>
  <si>
    <t xml:space="preserve">P.26.000.044616</t>
  </si>
  <si>
    <t xml:space="preserve">Disjuntor termomagnético, bipolar 220/380V, corrente de 10 até 50A</t>
  </si>
  <si>
    <t xml:space="preserve">P.26.000.044617</t>
  </si>
  <si>
    <t xml:space="preserve">Disjuntor termomagnético, bipolar 220/380V, corrente de 60 até 100A</t>
  </si>
  <si>
    <t xml:space="preserve">P.26.000.044618</t>
  </si>
  <si>
    <t xml:space="preserve">Disjuntor termomagnético, tripolar 220/380V, corrente de 10 até 50A</t>
  </si>
  <si>
    <t xml:space="preserve">P.26.000.044619</t>
  </si>
  <si>
    <t xml:space="preserve">Disjuntor termomagnético, tripolar 220/380V, corrente de 60 até 100A</t>
  </si>
  <si>
    <t xml:space="preserve">P.26.000.044624</t>
  </si>
  <si>
    <t xml:space="preserve">Disjuntor série universal, em caixa moldada, térmico e magnético fixos, bipolar 480V, corrente de 60 até 100A</t>
  </si>
  <si>
    <t xml:space="preserve">P.26.000.044625</t>
  </si>
  <si>
    <t xml:space="preserve">Disjuntor série universal, em caixa moldada, térmico e magnético fixos, bipolar 480/600V, corrente de 125A</t>
  </si>
  <si>
    <t xml:space="preserve">P.26.000.044627</t>
  </si>
  <si>
    <t xml:space="preserve">Disjuntor série universal, em caixa moldada, térmico fixo e magnético ajustável, tripolar 600V, corrente de 300 até 400A</t>
  </si>
  <si>
    <t xml:space="preserve">P.26.000.044628</t>
  </si>
  <si>
    <t xml:space="preserve">Disjuntor série universal, em caixa moldada, térmico fixo e magnético ajustável, tripolar 600V, corrente de 500 até 630A</t>
  </si>
  <si>
    <t xml:space="preserve">P.26.000.044629</t>
  </si>
  <si>
    <t xml:space="preserve">Disjuntor série universal, em caixa moldada, térmico fixo e magnético ajustável, tripolar 600V, corrente de 700 até 800A</t>
  </si>
  <si>
    <t xml:space="preserve">Mini-disjuntor termomagnético, bipolar 220/380V, corrente de 10 até 32A</t>
  </si>
  <si>
    <t xml:space="preserve">P.26.000.044632</t>
  </si>
  <si>
    <t xml:space="preserve">Mini-disjuntor termomagnético, bipolar 220/380V, corrente de 40 até 50A</t>
  </si>
  <si>
    <t xml:space="preserve">P.26.000.044633</t>
  </si>
  <si>
    <t xml:space="preserve">Mini-disjuntor termomagnético, bipolar 220/380V, corrente de 63A</t>
  </si>
  <si>
    <t xml:space="preserve">P.26.000.044634</t>
  </si>
  <si>
    <t xml:space="preserve">Mini-disjuntor termomagnético, bipolar 400V, corrente de 80 A ref. 5SPA 280-7 até 100 A, ref. 5SP4 191-7, fabricação Siemens ou equivalente</t>
  </si>
  <si>
    <t xml:space="preserve">Mini-disjuntor termomagnético, tripolar 220/380V, corrente de 10 até 32A</t>
  </si>
  <si>
    <t xml:space="preserve">Mini-disjuntor termomagnético, tripolar 220/380V, corrente de 40 até 50A</t>
  </si>
  <si>
    <t xml:space="preserve">P.26.000.044637</t>
  </si>
  <si>
    <t xml:space="preserve">Mini-disjuntor termomagnético, tripolar 220/380V, corrente de 63A</t>
  </si>
  <si>
    <t xml:space="preserve">P.26.000.044638</t>
  </si>
  <si>
    <t xml:space="preserve">Mini-disjuntor termomagnético, tripolar 400V, corrente de 80 até 125A</t>
  </si>
  <si>
    <t xml:space="preserve">Mini-disjuntor termomagnético, unipolar 127/220V, corrente de 10 até 32A</t>
  </si>
  <si>
    <t xml:space="preserve">P.26.000.044640</t>
  </si>
  <si>
    <t xml:space="preserve">Mini-disjuntor termomagnético, unipolar de 127/220V, 40 até 50A</t>
  </si>
  <si>
    <t xml:space="preserve">P.26.000.090541</t>
  </si>
  <si>
    <t xml:space="preserve">Dispositivo diferencial residual de 40 A x 30 mA, 4 polos, GE V/304-044031, Siemens 5SM1 344-0 ou equivalente</t>
  </si>
  <si>
    <t xml:space="preserve">P.26.000.090542</t>
  </si>
  <si>
    <t xml:space="preserve">Dispositivo diferencial residual de 63 A x 30 mA, 4 polos industrial, ref. V/304-046031 da GE, 5SM1 346-0 da Siemens ou equivalente</t>
  </si>
  <si>
    <t xml:space="preserve">P.26.000.092804</t>
  </si>
  <si>
    <t xml:space="preserve">Dispositivo diferencial residual de 25A x 300mA 4 polos, ref. 5SM1642-0 da Siemens ou equivalente</t>
  </si>
  <si>
    <t xml:space="preserve">Fusível NH 00 6A a 125A</t>
  </si>
  <si>
    <t xml:space="preserve">P.27.000.042259</t>
  </si>
  <si>
    <t xml:space="preserve">Fusível NH 1 36A a 250A</t>
  </si>
  <si>
    <t xml:space="preserve">P.27.000.042260</t>
  </si>
  <si>
    <t xml:space="preserve">Fusível NH 2 224A a 400A</t>
  </si>
  <si>
    <t xml:space="preserve">P.27.000.042261</t>
  </si>
  <si>
    <t xml:space="preserve">Fusível NH 3 400A a 630A</t>
  </si>
  <si>
    <t xml:space="preserve">P.27.000.042308</t>
  </si>
  <si>
    <t xml:space="preserve">Base tripolar para fusível de 15kV</t>
  </si>
  <si>
    <t xml:space="preserve">P.27.000.042309</t>
  </si>
  <si>
    <t xml:space="preserve">Base unipolar para fusível de 15kV</t>
  </si>
  <si>
    <t xml:space="preserve">P.27.000.042310</t>
  </si>
  <si>
    <t xml:space="preserve">Fusível HH 15KV de 2.5A a 50A</t>
  </si>
  <si>
    <t xml:space="preserve">P.27.000.042311</t>
  </si>
  <si>
    <t xml:space="preserve">Fusível HH 15KV de 60 a 100A</t>
  </si>
  <si>
    <t xml:space="preserve">P.27.000.042432</t>
  </si>
  <si>
    <t xml:space="preserve">Vara para manobra em fibra de vidro, diâmetro de 38mm, elementos separados, para tensão até 36 kV</t>
  </si>
  <si>
    <t xml:space="preserve">P.27.000.043536</t>
  </si>
  <si>
    <t xml:space="preserve">Chave comutadora seletora com 3 pólos e 3 posições para 25 A, ref. CA20-A270.600-ER ou equivalente</t>
  </si>
  <si>
    <t xml:space="preserve">P.27.000.043538</t>
  </si>
  <si>
    <t xml:space="preserve">Chave comutadora seletora com 1 pólo e 3 posições para 25 A, ref. CA20B-A730.600-E ou equivalente</t>
  </si>
  <si>
    <t xml:space="preserve">P.27.000.043541</t>
  </si>
  <si>
    <t xml:space="preserve">Chave comutadora, reversão sob carga, tetrapolar, sem porta fusível para 100 A, ref. SS32-100/4 da Holec ou equivalente</t>
  </si>
  <si>
    <t xml:space="preserve">P.27.000.043652</t>
  </si>
  <si>
    <t xml:space="preserve">Chave fusível base ´C´ para 25kV/100A, com capacidade de ruptura até 6,3kA, com fusível</t>
  </si>
  <si>
    <t xml:space="preserve">P.27.000.043653</t>
  </si>
  <si>
    <t xml:space="preserve">Chave seccionadora tripolar seca para 400 A - 15 kV - com prolongador, ref. INB-V da Inebrasa, SAN-15-400 da Moran ou equivalente</t>
  </si>
  <si>
    <t xml:space="preserve">P.27.000.043654</t>
  </si>
  <si>
    <t xml:space="preserve">Chave seccionadora tripolar seca para 600 / 630 A - 15 kV - com prolongador, ref. INB-V da Inebrasa, SAN-15-630 da Moran ou equivalente</t>
  </si>
  <si>
    <t xml:space="preserve">P.27.000.043656</t>
  </si>
  <si>
    <t xml:space="preserve">Chave fusível base ´C´ para 15kV/100A, com capacidade de ruptura até 10kA, com fusível</t>
  </si>
  <si>
    <t xml:space="preserve">Chave fusível base ´C´ para 15kV/200A, com capacidade de ruptura até 10kA, com fusível</t>
  </si>
  <si>
    <t xml:space="preserve">P.27.000.043663</t>
  </si>
  <si>
    <t xml:space="preserve">Chave seccionadora sob carga, tripolar, acionamento rotativo, com prolongador e porta fusível até NH-00-125, sem fusível</t>
  </si>
  <si>
    <t xml:space="preserve">P.27.000.043664</t>
  </si>
  <si>
    <t xml:space="preserve">Chave seccionadora sob carga, tripolar, acionamento rotativo, com prolongador e porta fusível até NH-00-160, sem fusível</t>
  </si>
  <si>
    <t xml:space="preserve">P.27.000.043665</t>
  </si>
  <si>
    <t xml:space="preserve">Chave seccionadora sob carga, tripolar, acionamento rotativo, com prolongador e porta fusível até NH-1-250, sem fusível</t>
  </si>
  <si>
    <t xml:space="preserve">P.27.000.043666</t>
  </si>
  <si>
    <t xml:space="preserve">Chave seccionadora sob carga, tripolar, acionamento rotativo, com prolongador e porta fusível até NH-2-400, sem fusível</t>
  </si>
  <si>
    <t xml:space="preserve">P.27.000.043667</t>
  </si>
  <si>
    <t xml:space="preserve">Chave seccionadora sob carga, tripolar, acionamento rotativo, com prolongador e porta fusível até NH-3-630, sem fusível</t>
  </si>
  <si>
    <t xml:space="preserve">Chave seccionadora sob carga, tripolar, acionamento tipo punho com porta fusível até NH-00-160, sem fusível</t>
  </si>
  <si>
    <t xml:space="preserve">P.27.000.043669</t>
  </si>
  <si>
    <t xml:space="preserve">Chave seccionadora sob carga, tripolar, acionamento tipo punho com porta fusível até NH-1-250, sem fusível</t>
  </si>
  <si>
    <t xml:space="preserve">P.27.000.043670</t>
  </si>
  <si>
    <t xml:space="preserve">Chave seccionadora sob carga, tripolar, acionamento tipo punho com porta fusível até NH-2-400, sem fusível</t>
  </si>
  <si>
    <t xml:space="preserve">P.27.000.043671</t>
  </si>
  <si>
    <t xml:space="preserve">Chave seccionadora sob carga, tripolar, acionamento tipo punho com porta fusível até NH-3-630, sem fusível, referência 3NP1163-1DA10 da Siemens, SP 630 da Holec ou equivalente</t>
  </si>
  <si>
    <t xml:space="preserve">P.27.000.043672</t>
  </si>
  <si>
    <t xml:space="preserve">Chave comutadora, reversão sob carga, tripolar, sem porta fusível para 400A</t>
  </si>
  <si>
    <t xml:space="preserve">P.27.000.043673</t>
  </si>
  <si>
    <t xml:space="preserve">Chave comutadora, reversão sob carga, tripolar, sem porta fusível para 600/630A</t>
  </si>
  <si>
    <t xml:space="preserve">P.27.000.043674</t>
  </si>
  <si>
    <t xml:space="preserve">Chave comutadora, reversão sob carga, tripolar, sem porta fusível para 1000A</t>
  </si>
  <si>
    <t xml:space="preserve">P.27.000.043676</t>
  </si>
  <si>
    <t xml:space="preserve">Chave seccionadora sob carga, tripolar, acionamento rotativo, com prolongador, sem porta fusível, de 1250A</t>
  </si>
  <si>
    <t xml:space="preserve">P.27.000.043677</t>
  </si>
  <si>
    <t xml:space="preserve">Chave seccionadora sob carga, tripolar, acionamento rotativo, com prolongador, sem porta fusível, de 1000A</t>
  </si>
  <si>
    <t xml:space="preserve">P.27.000.043678</t>
  </si>
  <si>
    <t xml:space="preserve">Chave seccionadora sob carga, tripolar, acionamento rotativo, com prolongador, sem porta fusível, de 630A</t>
  </si>
  <si>
    <t xml:space="preserve">P.27.000.043679</t>
  </si>
  <si>
    <t xml:space="preserve">Chave seccionadora sob carga, tripolar, acionamento rotativo, com prolongador, sem porta fusível, de 400A</t>
  </si>
  <si>
    <t xml:space="preserve">P.27.000.043680</t>
  </si>
  <si>
    <t xml:space="preserve">Chave seccionadora sob carga, tripolar, acionamento rotativo, com prolongador, sem porta fusível, de 250A</t>
  </si>
  <si>
    <t xml:space="preserve">Chave seccionadora sob carga, tripolar, acionamento rotativo, com prolongador, sem porta fusível, de 160A</t>
  </si>
  <si>
    <t xml:space="preserve">P.27.000.043691</t>
  </si>
  <si>
    <t xml:space="preserve">Chave seccionadora tripolar sob carga para 400 A / 15 kV - com prolongador, ref.Inebrasa, SANR-15-400 da Moran ou equivalente</t>
  </si>
  <si>
    <t xml:space="preserve">P.27.000.043694</t>
  </si>
  <si>
    <t xml:space="preserve">Chave seccionadora tripolar sob carga para 400 A / 25 kV - com prolongador, ref. Inebrasa, SANR-25-400 da Moran ou equivalente</t>
  </si>
  <si>
    <t xml:space="preserve">Base fusíveis DIAZED completa até 25A</t>
  </si>
  <si>
    <t xml:space="preserve">P.27.000.044002</t>
  </si>
  <si>
    <t xml:space="preserve">Base fusíveis DIAZED completa para 63A</t>
  </si>
  <si>
    <t xml:space="preserve">P.27.000.044050</t>
  </si>
  <si>
    <t xml:space="preserve">Base tipo NH completa para 125A</t>
  </si>
  <si>
    <t xml:space="preserve">P.27.000.044051</t>
  </si>
  <si>
    <t xml:space="preserve">Base tipo NH completa para 250A</t>
  </si>
  <si>
    <t xml:space="preserve">P.27.000.044052</t>
  </si>
  <si>
    <t xml:space="preserve">Base tipo NH completa para 400A</t>
  </si>
  <si>
    <t xml:space="preserve">P.27.000.044053</t>
  </si>
  <si>
    <t xml:space="preserve">Chave comutadora tetrapolar, reversão sob carga, sem porta-fusível, 630, A 690V, tensão de isolamento 1000V, ref. BB32-630/4 (back to back) da Holec</t>
  </si>
  <si>
    <t xml:space="preserve">P.27.000.044101</t>
  </si>
  <si>
    <t xml:space="preserve">Fusível DIAZED rap/ret 35A a 63A</t>
  </si>
  <si>
    <t xml:space="preserve">Fusível DIAZED retardado 2A a 25A, referência modelo 2A 500V 5SB2 11 da Siemens, 20A 500VCA FDW-20S / 25A 500VCA FDW-25S Web ou equivalente</t>
  </si>
  <si>
    <t xml:space="preserve">P.27.000.046582</t>
  </si>
  <si>
    <t xml:space="preserve">Chave seccionadora tripolar, abertura sob carga-seca até 160 A / 600 V</t>
  </si>
  <si>
    <t xml:space="preserve">P.27.000.090384</t>
  </si>
  <si>
    <t xml:space="preserve">Chave comutadora seletora com 1 pólo e 2 posições para 25 A, ref. CA20-A220.600-EG ou equivalente</t>
  </si>
  <si>
    <t xml:space="preserve">P.27.000.090387</t>
  </si>
  <si>
    <t xml:space="preserve">Comutador voltímetro, 3 fases, 3 fios 10 A, ref. 5TW0 020-1 da Siemens ou equivalente</t>
  </si>
  <si>
    <t xml:space="preserve">P.27.000.090388</t>
  </si>
  <si>
    <t xml:space="preserve">Comutador amperímetro de 10 A, ref. 5TW 020-1 da Siemens ou equivalente</t>
  </si>
  <si>
    <t xml:space="preserve">P.27.000.090449</t>
  </si>
  <si>
    <t xml:space="preserve">Chave de bóia normalmente fechada, ref. Masterflux, CB2002 Mar Girius Revers ou equivalente</t>
  </si>
  <si>
    <t xml:space="preserve">P.27.000.090450</t>
  </si>
  <si>
    <t xml:space="preserve">Chave comutadora seletora com 1 pólo e 3 posições para 63 A, ref. 5TW3063-1 Siemens ou equivalente</t>
  </si>
  <si>
    <t xml:space="preserve">P.27.000.090456</t>
  </si>
  <si>
    <t xml:space="preserve">Amperímetro em ferro móvel 96x96mm, para ligação em transformador de corrente, escala fixa TC 0 A/50 A até 0 A/2,0 kA; referência comercial 2CNM515423R2000 da ABB, 7kM15515424Z1500 da Siemens ou equivalente</t>
  </si>
  <si>
    <t xml:space="preserve">P.27.000.090468</t>
  </si>
  <si>
    <t xml:space="preserve">Fusível de vidro para TP 0,5 A / 15 kV</t>
  </si>
  <si>
    <t xml:space="preserve">P.27.000.091349</t>
  </si>
  <si>
    <t xml:space="preserve">Voltímetro ferro móvel de 96x96mm, ref. M90111 Siemens</t>
  </si>
  <si>
    <t xml:space="preserve">P.28.000.046542</t>
  </si>
  <si>
    <t xml:space="preserve">Reator eletrônico de alto fator de potência com partida instantânea para duas lâmpadas fluorescentes tubulares, TL-5, base bipino bilateral, 2 x 28 W - 220 V</t>
  </si>
  <si>
    <t xml:space="preserve">P.28.000.049714</t>
  </si>
  <si>
    <t xml:space="preserve">Reator eletromagnético de alto fator de potência com capacitor e ignitor, para lâmpada vapor de sódio 70W / 220V</t>
  </si>
  <si>
    <t xml:space="preserve">Reator eletromagnético de alto fator de potência com capacitor e ignitor, para lâmpada vapor de sódio 150W / 220V</t>
  </si>
  <si>
    <t xml:space="preserve">P.28.000.049716</t>
  </si>
  <si>
    <t xml:space="preserve">Reator eletromagnético de alto fator de potência com capacitor e ignitor, para lâmpada vapor de sódio 250W / 220V</t>
  </si>
  <si>
    <t xml:space="preserve">P.28.000.049717</t>
  </si>
  <si>
    <t xml:space="preserve">Reator eletromagnético de alto fator de potência com capacitor e ignitor, para lâmpada vapor de sódio 400W / 220V</t>
  </si>
  <si>
    <t xml:space="preserve">P.28.000.049718</t>
  </si>
  <si>
    <t xml:space="preserve">Reator eletromagnético de alto fator de potência com capacitor e ignitor, para lâmpada vapor de sódio 1000W / 220V</t>
  </si>
  <si>
    <t xml:space="preserve">P.28.000.049719</t>
  </si>
  <si>
    <t xml:space="preserve">Reator eletromagnético de alto fator de potência com capacitor e ignitor, para lâmpada vapor metálico 70W / 220V</t>
  </si>
  <si>
    <t xml:space="preserve">P.28.000.049720</t>
  </si>
  <si>
    <t xml:space="preserve">Reator eletromagnético de alto fator de potência com capacitor e ignitor, para lâmpada vapor metálico 150W / 220V</t>
  </si>
  <si>
    <t xml:space="preserve">P.28.000.049721</t>
  </si>
  <si>
    <t xml:space="preserve">Reator eletromagnético de alto fator de potência com capacitor e ignitor, para lâmpada vapor metálico 250W / 220V</t>
  </si>
  <si>
    <t xml:space="preserve">P.28.000.049722</t>
  </si>
  <si>
    <t xml:space="preserve">Reator eletromagnético de alto fator de potência com capacitor e ignitor, para lâmpada vapor metálico 400W / 220V</t>
  </si>
  <si>
    <t xml:space="preserve">P.28.000.049734</t>
  </si>
  <si>
    <t xml:space="preserve">Reator eletrônico com partida instantânea de alto fator de potência (AFP), para lâmpada fluorescente tubular ´HO´, base bipino bilateral, 2x110W / 220V</t>
  </si>
  <si>
    <t xml:space="preserve">P.28.000.049735</t>
  </si>
  <si>
    <t xml:space="preserve">Reator eletrônico com partida instantânea de alto fator de potência (AFP), para lâmpada fluorescente tubular, base bipino bilateral, 2x16W / 127-220V</t>
  </si>
  <si>
    <t xml:space="preserve">Reator eletrônico com partida instantânea de alto fator de potência (AFP), para lâmpada fluorescente tubular, base bipino bilateral, 2x32W / 127-220V</t>
  </si>
  <si>
    <t xml:space="preserve">P.28.000.049757</t>
  </si>
  <si>
    <t xml:space="preserve">Reator eletrônico com partida instantânea de alto fator de potência (AFP), para lâmpada fluorescente tubular, base bipino bilateral, 1x15W / 127-220V</t>
  </si>
  <si>
    <t xml:space="preserve">P.28.000.049769</t>
  </si>
  <si>
    <t xml:space="preserve">Reator eletrônico com partida instantânea de alto fator de potência (AFP), para lâmpada fluorescente compacta´2U´, 1x26W / 127-220 V</t>
  </si>
  <si>
    <t xml:space="preserve">P.28.000.049771</t>
  </si>
  <si>
    <t xml:space="preserve">Reator eletrônico com partida instantânea de alto fator de potência (AFP), para lâmpada fluorescente compacta´2U´, 2x26W / 127-220 V</t>
  </si>
  <si>
    <t xml:space="preserve">P.28.000.092320</t>
  </si>
  <si>
    <t xml:space="preserve">Transformador eletrônico para lâmpada halógena dicróica de 50 W / 220 V, ref. ET-E 50A26S da Philips ou equivalente</t>
  </si>
  <si>
    <t xml:space="preserve">P.29.000.042163</t>
  </si>
  <si>
    <t xml:space="preserve">Rele de corrente Ajustável de 0 a 200A</t>
  </si>
  <si>
    <t xml:space="preserve">P.29.000.042164</t>
  </si>
  <si>
    <t xml:space="preserve">Relé de tempo eletrônico de 3 - 30seg 220V 50/60Hz</t>
  </si>
  <si>
    <t xml:space="preserve">P.29.000.042165</t>
  </si>
  <si>
    <t xml:space="preserve">Relé tempo eletrônico ciclico, regulavel, 110V, frequência de 48Hz a 63Hz, alimentação 24 Vcc/Vca ou 100 a 240 Vca - 110 Vca, ref. AD da Coal ou equivalente</t>
  </si>
  <si>
    <t xml:space="preserve">P.29.000.042273</t>
  </si>
  <si>
    <t xml:space="preserve">Relé de sobrecarga bimetálico, faixa de ajuste de 9 a 12 A, tamanho S00, ref. Siemens 3R11 16-1KBOR, ou equivalente</t>
  </si>
  <si>
    <t xml:space="preserve">P.29.000.042275</t>
  </si>
  <si>
    <t xml:space="preserve">Relé de tempo eletrônico 0.6-6seg. 220V 50/60HZ</t>
  </si>
  <si>
    <t xml:space="preserve">P.29.000.042277</t>
  </si>
  <si>
    <t xml:space="preserve">Contator de potência 9 A - 2NA + 2NF</t>
  </si>
  <si>
    <t xml:space="preserve">P.29.000.042278</t>
  </si>
  <si>
    <t xml:space="preserve">Contator de potência 12 A - 2NA + 2NF</t>
  </si>
  <si>
    <t xml:space="preserve">P.29.000.042279</t>
  </si>
  <si>
    <t xml:space="preserve">Contator de potência 16 A - 2NA + 2NF</t>
  </si>
  <si>
    <t xml:space="preserve">P.29.000.042280</t>
  </si>
  <si>
    <t xml:space="preserve">Contator de potência 22 A / 25 A - 2NA + 2NF</t>
  </si>
  <si>
    <t xml:space="preserve">P.29.000.042281</t>
  </si>
  <si>
    <t xml:space="preserve">Contator de potência 32 A - 2NA + 2NF</t>
  </si>
  <si>
    <t xml:space="preserve">P.29.000.042282</t>
  </si>
  <si>
    <t xml:space="preserve">Contator de potência 38 / 40 A - 2NA + 2NF</t>
  </si>
  <si>
    <t xml:space="preserve">P.29.000.042408</t>
  </si>
  <si>
    <t xml:space="preserve">Contator de potência de 65A - 2NA + 2NF, ref. modelo 3RT1044-1AN10+3RH1921-1HA22 da Siemens ou equivalente</t>
  </si>
  <si>
    <t xml:space="preserve">P.29.000.042409</t>
  </si>
  <si>
    <t xml:space="preserve">Relé bimetálico de sobrecarga para açoplamento direto com faixas de ajuste de 0,4/0,63A até 16,0/25,0A</t>
  </si>
  <si>
    <t xml:space="preserve">P.29.000.042411</t>
  </si>
  <si>
    <t xml:space="preserve">Contator de potência 12 A - 1NA + 1NF, referência comercial 3RT1024-1AN20+3RH1921-1EA11 da Siemens ou equivalente</t>
  </si>
  <si>
    <t xml:space="preserve">P.29.000.042412</t>
  </si>
  <si>
    <t xml:space="preserve">Relé bimetálico sobrecarga açoplamento direto com faixa de ajuste 20 até 63A</t>
  </si>
  <si>
    <t xml:space="preserve">P.29.000.042413</t>
  </si>
  <si>
    <t xml:space="preserve">Relé supervisor trifásico contra falta de fase e inversão de fase, ref. UNSX da Ward / PST da Pextron ou equivalente</t>
  </si>
  <si>
    <t xml:space="preserve">P.29.000.042423</t>
  </si>
  <si>
    <t xml:space="preserve">Relé tempo eletrônico 1,5 a 15min. 110V 50/60Hz</t>
  </si>
  <si>
    <t xml:space="preserve">P.29.000.042425</t>
  </si>
  <si>
    <t xml:space="preserve">Minicontator auxiliar 4 NA para 220 V, corrente alternada, ref. 3RH1140-1AN10 da Siemens ou equivalente</t>
  </si>
  <si>
    <t xml:space="preserve">P.29.000.042426</t>
  </si>
  <si>
    <t xml:space="preserve">Contator auxiliar 2NA + 2NF para tensão até 240 V, corrente alternada, ref. 3RH1122-1AN10 da Siemens ou equivalmente</t>
  </si>
  <si>
    <t xml:space="preserve">P.29.000.042427</t>
  </si>
  <si>
    <t xml:space="preserve">Contator auxiliar 4NA + 4NF, ref. 3TH4244 Siemens ou equivalente</t>
  </si>
  <si>
    <t xml:space="preserve">P.29.000.042456</t>
  </si>
  <si>
    <t xml:space="preserve">Relé de sobrecarga eletrônico de 55 A até 250 A, ref. 3RB21 63-4GC2 da Siemens ou equivalente</t>
  </si>
  <si>
    <t xml:space="preserve">P.29.000.042458</t>
  </si>
  <si>
    <t xml:space="preserve">Contator de potência 110 A - 2NA + 2NF, ref. 3RT1054-1AP36 da Siemens ou equivalente</t>
  </si>
  <si>
    <t xml:space="preserve">P.29.000.042480</t>
  </si>
  <si>
    <t xml:space="preserve">Relé de impulso bipolar, 16 A, 250 V CA, ref. Finder ou equivalente</t>
  </si>
  <si>
    <t xml:space="preserve">P.29.000.042587</t>
  </si>
  <si>
    <t xml:space="preserve">Contator de potência, corrente nominal 220 A - 2NA + 2NF, tensão variável 24 V a 440 V, 50/60Hz, ref. 3RT1064-6AP36 da Siemens ou equivalente</t>
  </si>
  <si>
    <t xml:space="preserve">P.29.000.042900</t>
  </si>
  <si>
    <t xml:space="preserve">Contator de potência 50 A, 2NA + 2NF, ref. 3RH1921-1HA22 da Siemens ou equivalente</t>
  </si>
  <si>
    <t xml:space="preserve">P.29.000.042901</t>
  </si>
  <si>
    <t xml:space="preserve">Contator de potência 150 A, 2NA + 2NF, ref. 3RT1055-6AP36 da Siemens ou equivalente</t>
  </si>
  <si>
    <t xml:space="preserve">P.29.000.090337</t>
  </si>
  <si>
    <t xml:space="preserve">Relé fotoelétrico 50/60Hz 110/220V, com suporte 1200VA</t>
  </si>
  <si>
    <t xml:space="preserve">P.30.000.034000</t>
  </si>
  <si>
    <t xml:space="preserve">Cabo coaxial RGC-06, 75ohms, com condutor em aço cobreado e blindagem em trança de cobre 60% e cobertura em capa PVC antichama, ref. KMP, RFS, ou equivalente</t>
  </si>
  <si>
    <t xml:space="preserve">P.30.000.034009</t>
  </si>
  <si>
    <t xml:space="preserve">Cabo coaxial tipo RG 6, malha mínima 90%, capa polietileno antichama preto/branco, ref. Eldtec, Cableteck, Commscope, ou equivalente</t>
  </si>
  <si>
    <t xml:space="preserve">P.30.000.040530</t>
  </si>
  <si>
    <t xml:space="preserve">Terminal modular unipolar externo, ref. 5633K da 3M até 70mm²/15kV</t>
  </si>
  <si>
    <t xml:space="preserve">P.30.000.040531</t>
  </si>
  <si>
    <t xml:space="preserve">Terminal modular unipolar interno, ref. 5623K da 3M até 70mm²/15kV</t>
  </si>
  <si>
    <t xml:space="preserve">P.30.000.042207</t>
  </si>
  <si>
    <t xml:space="preserve">Conector Split-Bolt para cabo de 25mm², em latão, simples</t>
  </si>
  <si>
    <t xml:space="preserve">P.30.000.042208</t>
  </si>
  <si>
    <t xml:space="preserve">Conector Split-Bolt para cabo de 35mm², em latão, simples</t>
  </si>
  <si>
    <t xml:space="preserve">P.30.000.042209</t>
  </si>
  <si>
    <t xml:space="preserve">Conector Split-Bolt para cabo de 50mm², em latão, simples</t>
  </si>
  <si>
    <t xml:space="preserve">P.30.000.042211</t>
  </si>
  <si>
    <t xml:space="preserve">Conector Split-Bolt para cabo de 25mm², em latão, com rabicho</t>
  </si>
  <si>
    <t xml:space="preserve">P.30.000.042212</t>
  </si>
  <si>
    <t xml:space="preserve">Conector Split-Bolt para cabo de 35mm², em latão, com rabicho</t>
  </si>
  <si>
    <t xml:space="preserve">P.30.000.042213</t>
  </si>
  <si>
    <t xml:space="preserve">Conector Split-Bolt para cabo de 50mm², em latão, com rabicho</t>
  </si>
  <si>
    <t xml:space="preserve">P.30.000.042251</t>
  </si>
  <si>
    <t xml:space="preserve">Esticador para cabo de cobre, latão</t>
  </si>
  <si>
    <t xml:space="preserve">P.30.000.042454</t>
  </si>
  <si>
    <t xml:space="preserve">Terminal de compressão para cabo 2,5mm²</t>
  </si>
  <si>
    <t xml:space="preserve">P.30.000.049424</t>
  </si>
  <si>
    <t xml:space="preserve">Receptaculo porcelana com parafuso rosca E-27</t>
  </si>
  <si>
    <t xml:space="preserve">P.30.000.049430</t>
  </si>
  <si>
    <t xml:space="preserve">Terminal de pressão para cabo 6 até 10mm² (8AWG)</t>
  </si>
  <si>
    <t xml:space="preserve">P.30.000.049431</t>
  </si>
  <si>
    <t xml:space="preserve">Terminal de pressão para cabo 25mm² (4AWG)</t>
  </si>
  <si>
    <t xml:space="preserve">P.30.000.049432</t>
  </si>
  <si>
    <t xml:space="preserve">Terminal de pressão para cabo 50mm² (1/0AWG)</t>
  </si>
  <si>
    <t xml:space="preserve">P.30.000.049434</t>
  </si>
  <si>
    <t xml:space="preserve">Terminal de pressão para cabo 70mm² (3/0AWG)</t>
  </si>
  <si>
    <t xml:space="preserve">P.30.000.049435</t>
  </si>
  <si>
    <t xml:space="preserve">Terminal de pressão para cabo 95mm² (4/0AWG)</t>
  </si>
  <si>
    <t xml:space="preserve">P.30.000.049437</t>
  </si>
  <si>
    <t xml:space="preserve">Terminal de pressão/compressão para cabo 185mm² (400MCM)</t>
  </si>
  <si>
    <t xml:space="preserve">P.30.000.049510</t>
  </si>
  <si>
    <t xml:space="preserve">Conector em latão estanhado (mini gar) pterminais aéreos, com porca e arruela galvanizado a fogo, para cabo 16 a 50mm², TEL 583 da Termotécnica ou equivalente</t>
  </si>
  <si>
    <t xml:space="preserve">P.30.000.049531</t>
  </si>
  <si>
    <t xml:space="preserve">Conector com rabicho rosca mecânica 16/35mm² TEL 625</t>
  </si>
  <si>
    <t xml:space="preserve">P.30.000.049541</t>
  </si>
  <si>
    <t xml:space="preserve">Terminal de pressão/compressão para cabo 120mm² (250MCM)</t>
  </si>
  <si>
    <t xml:space="preserve">P.30.000.049542</t>
  </si>
  <si>
    <t xml:space="preserve">Terminal de pressão/compressão para cabo 240mm² (500MCM)</t>
  </si>
  <si>
    <t xml:space="preserve">P.30.000.049582</t>
  </si>
  <si>
    <t xml:space="preserve">Terminal de pressão para cabo 16mm² (6AWG)</t>
  </si>
  <si>
    <t xml:space="preserve">P.30.000.067008</t>
  </si>
  <si>
    <t xml:space="preserve">Bloco ligação interna 10 pares com canaleta BLI-10</t>
  </si>
  <si>
    <t xml:space="preserve">P.30.000.090458</t>
  </si>
  <si>
    <t xml:space="preserve">Terminal de pressão para cabo 35mm²</t>
  </si>
  <si>
    <t xml:space="preserve">P.30.000.090763</t>
  </si>
  <si>
    <t xml:space="preserve">Terminal de pressão para cabo 150mm²</t>
  </si>
  <si>
    <t xml:space="preserve">P.30.000.091016</t>
  </si>
  <si>
    <t xml:space="preserve">Conector terminal tipo BNC para cabo coaxial RG59</t>
  </si>
  <si>
    <t xml:space="preserve">P.30.000.091017</t>
  </si>
  <si>
    <t xml:space="preserve">Conector de emenda tipo BNC para cabo coaxial RG 59</t>
  </si>
  <si>
    <t xml:space="preserve">Cruzeta em madeira de 90 x 112,5 x 2000mm</t>
  </si>
  <si>
    <t xml:space="preserve">P.31.000.049509</t>
  </si>
  <si>
    <t xml:space="preserve">Cruzeta em madeira de 2400mm</t>
  </si>
  <si>
    <t xml:space="preserve">P.31.000.049514</t>
  </si>
  <si>
    <t xml:space="preserve">Sela para cruzeta de madeira</t>
  </si>
  <si>
    <t xml:space="preserve">Q.01.000.029063</t>
  </si>
  <si>
    <t xml:space="preserve">Elevador hidráulico de uso restrito a pessoas com mobilidade reduzida com 03 paradas - uso interno em alvenaria</t>
  </si>
  <si>
    <t xml:space="preserve">Q.01.000.029067</t>
  </si>
  <si>
    <t xml:space="preserve">Elevador hidráulico de uso restrito a pessoas com mobilidade reduzida com 02 paradas - uso interno em alvenaria</t>
  </si>
  <si>
    <t xml:space="preserve">Q.01.000.029068</t>
  </si>
  <si>
    <t xml:space="preserve">Plataforma para elevação até 2,00 m nas dimensões (900 x 1400) mm - percurso até 1,00 m de altura</t>
  </si>
  <si>
    <t xml:space="preserve">Q.01.000.029069</t>
  </si>
  <si>
    <t xml:space="preserve">Plataforma para elevação até 2,00 m nas dimensões (900 x 1400) mm - percurso superior a 1,00 m de altura</t>
  </si>
  <si>
    <t xml:space="preserve">Q.01.000.031441</t>
  </si>
  <si>
    <t xml:space="preserve">Ar condicionado a frio, tipo split parede, capacidade de 12.000 BTU/h, com controle remoto, ref. Samsung, Carrier, LG, Consul ou equivalente</t>
  </si>
  <si>
    <t xml:space="preserve">Q.01.000.032300</t>
  </si>
  <si>
    <t xml:space="preserve">Ar condicionado a frio, tipo split parede, capacidade de 18.000 BTU/h, com controle remoto ref. Samsung, Carrier, LG, Consul ou equivalente</t>
  </si>
  <si>
    <t xml:space="preserve">Q.01.000.032301</t>
  </si>
  <si>
    <t xml:space="preserve">Ar condicionado a frio, tipo split piso teto, capacidade de 18.000 BTU/h, com controle remoto, ref. Samsung, Carrier, LG, Consul ou equivalente</t>
  </si>
  <si>
    <t xml:space="preserve">Q.01.000.032302</t>
  </si>
  <si>
    <t xml:space="preserve">Ar condicionado a frio, tipo split cassete, capacidade de 18.000 BTU/h, com controle remoto, ref. Samsung, Carrier, LG, Consul ou equivalente</t>
  </si>
  <si>
    <t xml:space="preserve">Q.01.000.032322</t>
  </si>
  <si>
    <t xml:space="preserve">Ventilador centrífugo de dupla aspiração "limite-load" vazão 20.000 m³/h, pressão 50 mmCA - 380/660 V / 60 Hz, ref. CLD 560 da Projelmec ou equivalente</t>
  </si>
  <si>
    <t xml:space="preserve">Q.01.000.047538</t>
  </si>
  <si>
    <t xml:space="preserve">Exaustor elétrico doméstico para banheiro, estrutura em plástico, potência 13 a 20W, vazão nominal livre 150 a 190m³/h, ref. B12 Plus da Cata, Silent 200cz da Soler &amp; Palau, Ventokit 150 da Westaflex, Inline-190 da Sicflux ou equivalente</t>
  </si>
  <si>
    <t xml:space="preserve">Q.01.000.091400</t>
  </si>
  <si>
    <t xml:space="preserve">Ar condicionado a frio, tipo split parede, capacidade de 30.000 BTU/h, com controle remoto, ref. Samsung, Carrier, LG, Consul ou equivalente</t>
  </si>
  <si>
    <t xml:space="preserve">Q.01.000.091550</t>
  </si>
  <si>
    <t xml:space="preserve">Ar condicionado a frio, tipo split parede, capacidade de 24.000 BTU/h, com controle remoto, ref. Samsung, Carrier, LG, Consul ou equivalente</t>
  </si>
  <si>
    <t xml:space="preserve">Q.01.000.091675</t>
  </si>
  <si>
    <t xml:space="preserve">Ar condicionado a frio, tipo split cassete, capacidade de 24.000 BTU/h, com controle remoto, ref. Samsung, Carrier, LG, Consul ou equivalente</t>
  </si>
  <si>
    <t xml:space="preserve">Q.01.000.091676</t>
  </si>
  <si>
    <t xml:space="preserve">Ar condicionado a frio, tipo split cassete, capacidade de 36.000 BTU/h, com controle remoto, ref. Samsung, Carrier, LG, Consul ou equivalente</t>
  </si>
  <si>
    <t xml:space="preserve">Q.01.000.091678</t>
  </si>
  <si>
    <t xml:space="preserve">Ar condicionado a frio, tipo split piso teto, capacidade de 24.000 BTU/h, com controle remoto, ref. Samsung, Carrier, LG, Consul ou equivalente</t>
  </si>
  <si>
    <t xml:space="preserve">Q.01.000.091679</t>
  </si>
  <si>
    <t xml:space="preserve">Ar condicionado a frio, tipo split piso teto, capacidade de 36.000 BTU/h, com controle remoto, ref. Samsung, Carrier, LG, Consul ou equivalente</t>
  </si>
  <si>
    <t xml:space="preserve">Q.01.000.098201</t>
  </si>
  <si>
    <t xml:space="preserve">Cortina de ar com duas velocidades, para vão 1,20 m, ref. Springer, Elgin ou equivalente</t>
  </si>
  <si>
    <t xml:space="preserve">Q.01.000.098203</t>
  </si>
  <si>
    <t xml:space="preserve">Cortina de ar com duas velocidades, para vão 1,50 m, ref. Springer, Elgin ou equivalente</t>
  </si>
  <si>
    <t xml:space="preserve">Q.02.000.024314</t>
  </si>
  <si>
    <t xml:space="preserve">Câmara frigorífica para resfriados</t>
  </si>
  <si>
    <t xml:space="preserve">Q.02.000.091438</t>
  </si>
  <si>
    <t xml:space="preserve">Câmara frigorífica para congelados</t>
  </si>
  <si>
    <t xml:space="preserve">Q.03.000.020669</t>
  </si>
  <si>
    <t xml:space="preserve">Sistema de tratamento de águas cinzas e aproveitamento de águas pluviais para reuso em fins não potáveis, vazão 2,00m³/h, ref. Acquaciclus ou equivalente</t>
  </si>
  <si>
    <t xml:space="preserve">Q.04.000.031001</t>
  </si>
  <si>
    <t xml:space="preserve">Unidade Condensadora VRF para sistema de ar condicionado, capacidade até 6,0 TR</t>
  </si>
  <si>
    <t xml:space="preserve">Q.04.000.031002</t>
  </si>
  <si>
    <t xml:space="preserve">Unidade Condensadora VRF para sistema de ar condicionado, capacidade de 8,0 TR a 10,0 TR</t>
  </si>
  <si>
    <t xml:space="preserve">Q.04.000.031003</t>
  </si>
  <si>
    <t xml:space="preserve">Unidade Condensadora VRF para sistema de ar condicionado, capacidade de 11,0 TR a 13,0 TR</t>
  </si>
  <si>
    <t xml:space="preserve">Q.04.000.031004</t>
  </si>
  <si>
    <t xml:space="preserve">Unidade Condensadora VRF para sistema de ar condicionado, capacidade de 14,0 TR a 16,0 TR</t>
  </si>
  <si>
    <t xml:space="preserve">Q.04.000.031006</t>
  </si>
  <si>
    <t xml:space="preserve">Resfriador de líquidos Chiller refrigerado a ar (condensação a ar) controlado por microprocessador, com compressor tipo Scroll, capacidade de  80 TR, ref. Chiller Aquasnap modelo 30RBA  da Carrier ou equivalente</t>
  </si>
  <si>
    <t xml:space="preserve">Q.04.000.031017</t>
  </si>
  <si>
    <t xml:space="preserve">Resfriador de líquidos Chiller refrigerado a ar (condensação a ar) controlado por microprocessador, com compressor tipo Scroll, capacidade de 160 TR, ref. Chiller Aquasnap modelo 30RB-A 170-446 da Carrier ou equivalente - instalado</t>
  </si>
  <si>
    <t xml:space="preserve">Q.04.000.031020</t>
  </si>
  <si>
    <t xml:space="preserve">Unidade Evaporadora VRF para sistema de ar condicionado, tipo hiwall, capacidade de 1,0 TR</t>
  </si>
  <si>
    <t xml:space="preserve">Q.04.000.031021</t>
  </si>
  <si>
    <t xml:space="preserve">Unidade Evaporadora VRF para sistema de ar condicionado, tipo hiwall, capacidade de 2,0 TR</t>
  </si>
  <si>
    <t xml:space="preserve">Q.04.000.031022</t>
  </si>
  <si>
    <t xml:space="preserve">Unidade Evaporadora VRF para sistema de ar condicionado, tipo hiwall, capacidade de 3,0 TR</t>
  </si>
  <si>
    <t xml:space="preserve">Q.04.000.031030</t>
  </si>
  <si>
    <t xml:space="preserve">Unidade Evaporadora VRF para sistema de ar condicionado, tipo piso teto, capacidade de 1,0 TR</t>
  </si>
  <si>
    <t xml:space="preserve">Q.04.000.031031</t>
  </si>
  <si>
    <t xml:space="preserve">Unidade Evaporadora VRF para sistema de ar condicionado, tipo piso teto, capacidade de 2,0 TR</t>
  </si>
  <si>
    <t xml:space="preserve">Q.04.000.031032</t>
  </si>
  <si>
    <t xml:space="preserve">Unidade Evaporadora VRF para sistema de ar condicionado, tipo piso teto, capacidade de 3,0 TR</t>
  </si>
  <si>
    <t xml:space="preserve">Q.04.000.031033</t>
  </si>
  <si>
    <t xml:space="preserve">Unidade Evaporadora VRF para sistema de ar condicionado, tipo piso teto, capacidade de 4,0 TR</t>
  </si>
  <si>
    <t xml:space="preserve">Q.04.000.031040</t>
  </si>
  <si>
    <t xml:space="preserve">Unidade Evaporadora VRF para sistema de ar condicionado, tipo cassete, capacidade de 1,0 TR</t>
  </si>
  <si>
    <t xml:space="preserve">Q.04.000.031041</t>
  </si>
  <si>
    <t xml:space="preserve">Unidade Evaporadora VRF para sistema de ar condicionado, tipo cassete, capacidade de 2,0 TR</t>
  </si>
  <si>
    <t xml:space="preserve">Q.04.000.031042</t>
  </si>
  <si>
    <t xml:space="preserve">Unidade Evaporadora VRF para sistema de ar condicionado, tipo cassete, capacidade de 3,0 TR</t>
  </si>
  <si>
    <t xml:space="preserve">Q.04.000.031043</t>
  </si>
  <si>
    <t xml:space="preserve">Unidade Evaporadora VRF para sistema de ar condicionado, tipo cassete, capacidade de 4,0 TR</t>
  </si>
  <si>
    <t xml:space="preserve">Q.04.000.031400</t>
  </si>
  <si>
    <t xml:space="preserve">Duto flexível em alumínio, seção circular, isolado termicamente com lã de vidro de 25 mm; ref. modelo Isodec RT Ø 10 cm (4") Multivac ou equivalente</t>
  </si>
  <si>
    <t xml:space="preserve">Q.04.000.031401</t>
  </si>
  <si>
    <t xml:space="preserve">Duto flexível em alumínio, seção circular, isolado termicamente com lã de vidro de 25 mm; ref. modelo Isodec RT Ø 15 cm (6") Multivac ou equivalente</t>
  </si>
  <si>
    <t xml:space="preserve">Q.04.000.031402</t>
  </si>
  <si>
    <t xml:space="preserve">Duto flexível em alumínio, seção circular, isolado termicamente com lã de vidro de 25 mm; ref. modelo Isodec RT Ø 20 cm (8") Multivac ou equivalente</t>
  </si>
  <si>
    <t xml:space="preserve">Q.04.000.031404</t>
  </si>
  <si>
    <t xml:space="preserve">Damper Corta Fogo tipo comporta, formato circular ou retangular, com elemento fusível e chave fim de curso, referência comercial série FKA-TI-BR-120 fabricante TROX ou equivalente</t>
  </si>
  <si>
    <t xml:space="preserve">Q.04.000.031406</t>
  </si>
  <si>
    <t xml:space="preserve">Motor (atuador) a ser acoplado ao Damper corta fogo</t>
  </si>
  <si>
    <t xml:space="preserve">Q.04.000.031408</t>
  </si>
  <si>
    <t xml:space="preserve">Difusor de jato de ar orientável, de longo alcance, tipo Jet-Nozzles, formato redondo, para insuflamento de ar, em alumínio pintado com esmalte sintético, vazão de ar 1.330 m³/h, ref. modelo DUE-S Ø400 fabricante Trox ou equivalente</t>
  </si>
  <si>
    <t xml:space="preserve">Q.04.000.031409</t>
  </si>
  <si>
    <t xml:space="preserve">Damper de regulagem manual, modelo RG-B; tamanho: 0,10 m2 a 0,14 m2 Referência comercial: Trox, Difus-ar ou equivalente</t>
  </si>
  <si>
    <t xml:space="preserve">Q.04.000.031410</t>
  </si>
  <si>
    <t xml:space="preserve">Tanque de expansão, capacidade (volume mínimo) de 250 litros, completo, para compensação da dilatação térmica da água no sistema de ar condicionado central, ref. modelo Statico 250 l da Imi-Hydronic, TAP-250 V da Schneider ou equivalente</t>
  </si>
  <si>
    <t xml:space="preserve">Q.04.000.031415</t>
  </si>
  <si>
    <t xml:space="preserve">Registro de regulagem de vazão de ar, tipo OB, confeccionado em chapa galvanizada pintada com esmalte sintético, medindo 40 x 5 cm, ref. RG fabricante Trox ou equivalente</t>
  </si>
  <si>
    <t xml:space="preserve">Q.04.000.031416</t>
  </si>
  <si>
    <t xml:space="preserve">Damper de regulagem manual, modelo RG-B; tamanho: 0,15 m2 a 0,20 m2 Referência comercial: Trox, Difus-ar ou equivalente</t>
  </si>
  <si>
    <t xml:space="preserve">Q.04.000.031417</t>
  </si>
  <si>
    <t xml:space="preserve">Difusor de insuflação de ar, tipo direcional, medindo 30 x 30 cm, ref. DI-RG-32 fabricante Trox ou equivalente</t>
  </si>
  <si>
    <t xml:space="preserve">Q.04.000.031418</t>
  </si>
  <si>
    <t xml:space="preserve">Damper de regulagem manual, modelo RG-B; tamanho: 0,21 m2 a 0,40 m2 Referência comercial: Trox, Difus-ar ou equivalente</t>
  </si>
  <si>
    <t xml:space="preserve">Q.04.000.031419</t>
  </si>
  <si>
    <t xml:space="preserve">Difusor de insuflação de ar, tipo direcional, medindo 45 x 15 cm, ref. DI-RG-32 fabricante Trox ou equivalente</t>
  </si>
  <si>
    <t xml:space="preserve">Q.04.000.031425</t>
  </si>
  <si>
    <t xml:space="preserve">Difusor para insuflamento de ar com plenum, modelo ADLK-S-AG, tamanhos 2,3,4,e 5. Referência comercial: TROX ou equivalente</t>
  </si>
  <si>
    <t xml:space="preserve">Q.04.000.031426</t>
  </si>
  <si>
    <t xml:space="preserve">Difusor para insuflamento de ar com plenum, modelo ALS-DS com 2 aberturas, tamanho 200 cm. Referência comercial: TROX ou equivalente</t>
  </si>
  <si>
    <t xml:space="preserve">Q.04.000.031427</t>
  </si>
  <si>
    <t xml:space="preserve">Difusor de plástico, modelo DVK-R, diâmetro 15 cm. Referência comercial: MULTIVAC ou equivalente</t>
  </si>
  <si>
    <t xml:space="preserve">Q.04.000.031428</t>
  </si>
  <si>
    <t xml:space="preserve">Difusor de plástico, modelo DVK-R, diâmetro 20 cm. Referência comercial: MULTIVAC ou equivalente</t>
  </si>
  <si>
    <t xml:space="preserve">Q.04.000.031429</t>
  </si>
  <si>
    <t xml:space="preserve">Grelha de retorno/exaustão com registro, modelo AR-AG; tamanho: 0,03 m² a 0,06 m²</t>
  </si>
  <si>
    <t xml:space="preserve">Q.04.000.031430</t>
  </si>
  <si>
    <t xml:space="preserve">Grelha de retorno/exaustão com registro, modelo AR-AG; tamanho: 0,07 m² a 0,13 m²</t>
  </si>
  <si>
    <t xml:space="preserve">Q.04.000.031431</t>
  </si>
  <si>
    <t xml:space="preserve">Grelha de retorno/exaustão com registro, modelo AR-AG; tamanho: 0,14 m² a 0,19 m²</t>
  </si>
  <si>
    <t xml:space="preserve">Q.04.000.031432</t>
  </si>
  <si>
    <t xml:space="preserve">Grelha de retorno/exaustão com registro, modelo AR-AG; tamanho: 0,20 m² a 0,40 m²</t>
  </si>
  <si>
    <t xml:space="preserve">Q.04.000.031433</t>
  </si>
  <si>
    <t xml:space="preserve">Grelha de retorno/exaustão com registro, modelo AR-AG; tamanho: 0,41 m² a 0,65 m²</t>
  </si>
  <si>
    <t xml:space="preserve">Q.04.000.031434</t>
  </si>
  <si>
    <t xml:space="preserve">Grelha de porta, modelo AGS-T; tamanho: 0,03 m² a 0,06 m²</t>
  </si>
  <si>
    <t xml:space="preserve">Q.04.000.031435</t>
  </si>
  <si>
    <t xml:space="preserve">Grelha de porta, modelo AGS-T; tamanho: 0,07 m² a 0,13 m²</t>
  </si>
  <si>
    <t xml:space="preserve">Q.04.000.031436</t>
  </si>
  <si>
    <t xml:space="preserve">Grelha de porta, modelo AGS-T; tamanho: 0,14 m² a 0,30 m²</t>
  </si>
  <si>
    <t xml:space="preserve">Q.04.000.031440</t>
  </si>
  <si>
    <t xml:space="preserve">Grelha de insuflação ou retorno, com dupla deflexão e registro de lâminas convergentes, aletas verticais ajustáveis individualmente, em alumínio anodizado, tamanho: acima de 0,50 até 1,00 m²; ref. modelo VAT-DG da Trox ou equivalente</t>
  </si>
  <si>
    <t xml:space="preserve">Q.04.000.031441</t>
  </si>
  <si>
    <t xml:space="preserve">Grelha de insuflação ou retorno, com dupla deflexão e registro de lâminas convergentes, aletas verticais ajustáveis individualmente, em alumínio anodizado, tamanho: acima de 0,10 até 0,50 m²; ref. modelo VAT-DG da Trox ou equivalente</t>
  </si>
  <si>
    <t xml:space="preserve">Q.04.000.031442</t>
  </si>
  <si>
    <t xml:space="preserve">Grelha de insuflação ou retorno, com dupla deflexão e registro de lâminas convergentes, aletas verticais ajustáveis individualmente, em alumínio anodizado, tamanho: até 0,10 m²; ref. modelo VAT-DG da Trox ou equivalente</t>
  </si>
  <si>
    <t xml:space="preserve">Q.04.000.032307</t>
  </si>
  <si>
    <t xml:space="preserve">Caixa ventiladora tipo compacta em estrutura e painéis em aço galvanizado, contendo ventilador centrífugo de dupla aspiração e motor elétrico para acionamento, vazão de 4.600 m³/hora e pressão estática de 30 mmca</t>
  </si>
  <si>
    <t xml:space="preserve">Q.04.000.032309</t>
  </si>
  <si>
    <t xml:space="preserve">Caixa ventiladora tipo compacta em estrutura e painéis de aço galvanizado, contendo ventilador centrífugo de dupla aspiração e motor elétrico para acionamento, vazão de 28.000 m³/h e pressão estática de 30 mmca</t>
  </si>
  <si>
    <t xml:space="preserve">Q.04.000.032311</t>
  </si>
  <si>
    <t xml:space="preserve">Resfriadora de líquidos, compressor Screw/Parafuso (Chiller), condensação à ar, capac. 120 TR, compacto, com tubulações, fiações e controles internos, 380V/60Hz, ref. 30 RB-A Carrier, R407C série SAZ mod. RCU120SAZ4A7P Chiller Hitachi ou equivalente</t>
  </si>
  <si>
    <t xml:space="preserve">Q.04.000.032314</t>
  </si>
  <si>
    <t xml:space="preserve">Caixa ventiladora com ventilador centrífugo 8.800 m³/h e motor 2,2 kW - tensão 220/380V/60Hz, pressão 35 mmCA</t>
  </si>
  <si>
    <t xml:space="preserve">Q.04.000.032316</t>
  </si>
  <si>
    <t xml:space="preserve">Caixa ventiladora com ventilador centrífugo 1.710 m³/h e motor 0,37 kW - tensão 220/380V/60Hz, pressão 35 mmCA</t>
  </si>
  <si>
    <t xml:space="preserve">Q.04.000.032317</t>
  </si>
  <si>
    <t xml:space="preserve">Caixa ventiladora com ventilador centrífugo 1.190 m³/h e tensão 220/380V/60Hz, pressão 35 mmCA</t>
  </si>
  <si>
    <t xml:space="preserve">Q.04.000.032319</t>
  </si>
  <si>
    <t xml:space="preserve">Resfriadora de líquidos com compressor Screw/Parafuso (Chiller), condensação à ar, capac. 200-210 TR, compacto, com tubulações, fiações e controles internos, 380V/60Hz, ref. 30 RB-A Carrier, R407C série SAZ mod. RCU210SAZ4A7P Chiller Hitachi ou equivalente</t>
  </si>
  <si>
    <t xml:space="preserve">Q.04.000.032321</t>
  </si>
  <si>
    <t xml:space="preserve">Tratamento de ar compacta Fancolete Hidrônico tipo Cassette, com ventiladores centrífugos de dupla aspiração e motor elétrico, estrutura e painéis de plástico de alta resistência, refrigeração 20.000 Btu/h - 1,6 TR, ref. 40HK-20 Carrier ou equivalente</t>
  </si>
  <si>
    <t xml:space="preserve">Q.04.000.032323</t>
  </si>
  <si>
    <t xml:space="preserve">Tratamento de ar compacta Fancolete Hidrônico tipo Cassette, com ventiladores centrífugos de dupla aspiração e motor elétrico, estrutura e painéis de plástico de alta resistência, refrigeração 25.000 Btu/h - 2,1 TR, ref. 40HK-25 Carrier ou equivalente</t>
  </si>
  <si>
    <t xml:space="preserve">Q.04.000.032324</t>
  </si>
  <si>
    <t xml:space="preserve">Tratamento de ar compacta Fancolete Hidrônico tipo Cassette, com ventiladores centrífugos de dupla aspiração e motor elétrico, estrutura e painéis de plástico de alta resistência, refrigeração 32.000 Btu/h - 2,6 TR, ref. 40HK-32 Carrier ou equivalente</t>
  </si>
  <si>
    <t xml:space="preserve">Q.04.000.032325</t>
  </si>
  <si>
    <t xml:space="preserve">Tratamento de ar compacta Fancolete Hidrônico tipo piso-teto, serpentina, filtros de ar, ventiladores e motores elétricos, estrutura e painéis de plástico de alta resistência, revestidos com isolamento térmico e acústico, vazão 637 m³/h, refrigeração 14.000 Btu/h - 1,2 TR - 220V/1Ph/60Hz, ref. 42LS14 Carrier ou equivalente</t>
  </si>
  <si>
    <t xml:space="preserve">Q.04.000.032327</t>
  </si>
  <si>
    <t xml:space="preserve">Tratamento de ar compacta Fancolete Hidrônico tipo piso-teto, serpentina, filtros de ar, ventiladores e motores elétricos, estrutura e painéis de plástico de alta resistência, revestidos com isolamento térmico e acústico, vazão 1.215 m³/h, refrigeração 25.000 Btu/h - 2,1 TR - 220V/1Ph/60Hz, ref. 42LS25 Carrier ou equivalente</t>
  </si>
  <si>
    <t xml:space="preserve">Q.04.000.032329</t>
  </si>
  <si>
    <t xml:space="preserve">Tratamento de ar compacta Fancolete Hidrônico tipo piso-teto, serpentina, filtros de ar, ventiladores e motores elétricos, estrutura e painéis de plástico de alta resistência, revestidos com isolamento térmico e acústico, vazão 1.758 m³/h, refrigeração 36.000 Btu/h - 3,0 TR - 220V/1Ph/60Hz, ref. 42LS36 Carrier ou equivalente</t>
  </si>
  <si>
    <t xml:space="preserve">Q.04.000.032331</t>
  </si>
  <si>
    <t xml:space="preserve">Tratamento de ar compacta Fancolete Hidrônico tipo piso-teto, serpentina, filtros de ar, ventiladores e motores elétricos, estrutura e painéis de plástico de alta resistência, revestidos com isolamento térmico e acústico, vazão 2.166 m³/h, refrigeração 48.000 Btu/h - 4,0 TR - 220V/1Ph/60Hz, ref. 42LS48 Carrier ou TCSD48C3P 4,0TR fabricante HITACHI ou equivalente</t>
  </si>
  <si>
    <t xml:space="preserve">Q.04.000.032333</t>
  </si>
  <si>
    <t xml:space="preserve">Tratamento de ar Fan-Coil tipo Air Handling Unit de concepção modular, capacidade de 10 TR, ref. TKM-227 10TR - 50mmca Trox, modelo YE/10 fabricante York ou equivalente</t>
  </si>
  <si>
    <t xml:space="preserve">Q.04.000.032335</t>
  </si>
  <si>
    <t xml:space="preserve">Tratamento de ar Fan-Coil tipo Air Handling Unit de concepção modular, capacidade de 40 TR, ref. TKM-227 40TR - 50mmca Trox, modelo YE/40 fabricante York ou equivalente</t>
  </si>
  <si>
    <t xml:space="preserve">Q.04.000.032337</t>
  </si>
  <si>
    <t xml:space="preserve">Tratamento de ar Fan-Coil tipo Air Handling Unit de concepção modular, capacidade de 50 TR, ref. TKM-227 50TR - 50mmca Trox, modelo TCA-LQ-50/8ROWS Hitachi ou equivalente</t>
  </si>
  <si>
    <t xml:space="preserve">Q.04.000.032344</t>
  </si>
  <si>
    <t xml:space="preserve">Válvula de balanceamento diâmetro 1 " a 2-1/2"</t>
  </si>
  <si>
    <t xml:space="preserve">Q.04.000.032345</t>
  </si>
  <si>
    <t xml:space="preserve">Válvula borboleta na configuração wafer motorizada atuador floating diâmetro 3'' a 4"</t>
  </si>
  <si>
    <t xml:space="preserve">Q.04.000.032346</t>
  </si>
  <si>
    <t xml:space="preserve">Atuador Floating de 40Nm, sinal de controle 3 e 2 pontos, tensão de entrada AC/DC 24V, IP 54</t>
  </si>
  <si>
    <t xml:space="preserve">Q.04.000.032347</t>
  </si>
  <si>
    <t xml:space="preserve">Válvula motorizada esfera duas vias atuador floating  diâmetro 1-1/2"</t>
  </si>
  <si>
    <t xml:space="preserve">Q.04.000.032348</t>
  </si>
  <si>
    <t xml:space="preserve">Válvula duas vias on/off retorno elétrico diâmetro 1/2" a 3/4"</t>
  </si>
  <si>
    <t xml:space="preserve">Q.04.000.032349</t>
  </si>
  <si>
    <t xml:space="preserve">Válvula esfera motorizada de duas vias de atuador proporcional diâmetro 2" a 2-1/2"</t>
  </si>
  <si>
    <t xml:space="preserve">Q.04.000.032350</t>
  </si>
  <si>
    <t xml:space="preserve">Atuador proporcional de 10 Nm, tensão de entrada AC/DC 24 V, IP 54</t>
  </si>
  <si>
    <t xml:space="preserve">Q.04.000.032351</t>
  </si>
  <si>
    <t xml:space="preserve">Válvula esfera duas vias flangeada Ø3''</t>
  </si>
  <si>
    <t xml:space="preserve">Q.04.000.032357</t>
  </si>
  <si>
    <t xml:space="preserve">Veneziana com tela, anodizado natural, com filtro G4 e furos; referência comercial modelo AWG fabricantes Trox, Difus-ar ou equivalente</t>
  </si>
  <si>
    <t xml:space="preserve">Q.04.000.032358</t>
  </si>
  <si>
    <t xml:space="preserve">Veneziana com tela, modelo AWG. Referência comercial: Trox ou equivalente</t>
  </si>
  <si>
    <t xml:space="preserve">Q.04.000.032359</t>
  </si>
  <si>
    <t xml:space="preserve">Veneziana com tela, modelo AWG, tamanho 38,5x33 cm. Referência comercial: Trox, Difus-ar ou equivalente</t>
  </si>
  <si>
    <t xml:space="preserve">Q.04.000.032360</t>
  </si>
  <si>
    <t xml:space="preserve">Veneziana com tela, modelo AWG, tamanho 78,5x33 cm. Referência comercial: Trox, Difus-ar ou equivalente</t>
  </si>
  <si>
    <t xml:space="preserve">R.02.000.038018</t>
  </si>
  <si>
    <t xml:space="preserve">Óleo de linhaca</t>
  </si>
  <si>
    <t xml:space="preserve">R.02.000.039013</t>
  </si>
  <si>
    <t xml:space="preserve">Ácido muriatico</t>
  </si>
  <si>
    <t xml:space="preserve">R.03.000.020338</t>
  </si>
  <si>
    <t xml:space="preserve">Tela tipo mosquiteira removível em fibra de vidro revestida em pvc, perfil alumínio, borracha EPDM, Kit fixação com 4 cantoneiras, travas e parafusos com buchas</t>
  </si>
  <si>
    <t xml:space="preserve">R.03.000.020341</t>
  </si>
  <si>
    <t xml:space="preserve">Tela em poliéster, malha 2 x 2 mm, gramatura mínima de 36g/m², estruturante para impermeabilização a frio</t>
  </si>
  <si>
    <t xml:space="preserve">R.03.000.020342</t>
  </si>
  <si>
    <t xml:space="preserve">Tela em polietileno, malha hexagonal de 1/2´, gramatura mínima de 205g/m², ref. Pinteiro 5110P ou 5111P da Nortene, ou equivalente</t>
  </si>
  <si>
    <t xml:space="preserve">R.03.000.020356</t>
  </si>
  <si>
    <t xml:space="preserve">Tela nylon, largura de 3,00 m, malha de 2 mm, com fitilho para amarração, proteção de fachada</t>
  </si>
  <si>
    <t xml:space="preserve">R.03.000.027502</t>
  </si>
  <si>
    <t xml:space="preserve">Tela em poliamida (nylon), malha 10 x 10 cm, fio 2 - instalada</t>
  </si>
  <si>
    <t xml:space="preserve">S.01.000.020910</t>
  </si>
  <si>
    <t xml:space="preserve">Marco de concreto tronco pirâmide, padrão INCRA</t>
  </si>
  <si>
    <t xml:space="preserve">S.01.000.031559</t>
  </si>
  <si>
    <t xml:space="preserve">Pavimento de concreto rolado (concreto pobre) para base de pavimento rígido</t>
  </si>
  <si>
    <t xml:space="preserve">S.01.000.038760</t>
  </si>
  <si>
    <t xml:space="preserve">Plantio de grama pelo processo hidrossemeadura</t>
  </si>
  <si>
    <t xml:space="preserve">S.01.000.080102</t>
  </si>
  <si>
    <t xml:space="preserve">Caminhão com irrigadeira e autobomba, capacidade mínima de 6.000 litros - COND.D</t>
  </si>
  <si>
    <t xml:space="preserve">S.01.000.080119</t>
  </si>
  <si>
    <t xml:space="preserve">Trator c/pneus industrial, agrícola com peso de 5 T</t>
  </si>
  <si>
    <t xml:space="preserve">S.01.000.080125</t>
  </si>
  <si>
    <t xml:space="preserve">Betoneira reversível com carregador, capac. 320 litros, acionamento do motor combustão interna (diesel e gasolina) ou motor elétrico Alfa 320</t>
  </si>
  <si>
    <t xml:space="preserve">S.01.000.080129</t>
  </si>
  <si>
    <t xml:space="preserve">Compressor de ar XA 125 MWD - COND. D</t>
  </si>
  <si>
    <t xml:space="preserve">S.01.000.080149</t>
  </si>
  <si>
    <t xml:space="preserve">Vibroacabadora de asfalto sobre esteiras cap. 400 T/H</t>
  </si>
  <si>
    <t xml:space="preserve">S.01.000.080157</t>
  </si>
  <si>
    <t xml:space="preserve">Rompedor Pneumatico ATLAS COPCO TEX 32 PS</t>
  </si>
  <si>
    <t xml:space="preserve">S.01.000.080178</t>
  </si>
  <si>
    <t xml:space="preserve">Rolo compactador vibratório de um cilindro/PN 7T</t>
  </si>
  <si>
    <t xml:space="preserve">S.01.000.080230</t>
  </si>
  <si>
    <t xml:space="preserve">Pá-carregadeira sobre pneus pot.120 a 122HP (88,5 a 119 kW) capacidade da caçamba de 1,7 a 5,0m³, ref. CAT924G da CATERPILLAR</t>
  </si>
  <si>
    <t xml:space="preserve">S.01.000.080258</t>
  </si>
  <si>
    <t xml:space="preserve">Caminhão carroceria em madeira, capacidade até 8 toneladas</t>
  </si>
  <si>
    <t xml:space="preserve">S.01.000.080266</t>
  </si>
  <si>
    <t xml:space="preserve">Pá-carregadeira retroescavadeira / carregadeira, capacidade de 0,77m³ - COND. D</t>
  </si>
  <si>
    <t xml:space="preserve">S.01.000.080271</t>
  </si>
  <si>
    <t xml:space="preserve">Escavadeira hidráulica sobre pneus 0,25m³</t>
  </si>
  <si>
    <t xml:space="preserve">S.01.000.080272</t>
  </si>
  <si>
    <t xml:space="preserve">Escavadeira hidráulica sobre esteira 100 HP (74 kW)</t>
  </si>
  <si>
    <t xml:space="preserve">S.01.000.080303</t>
  </si>
  <si>
    <t xml:space="preserve">Trator sobre esteira com lamina/Ripper 2,28m³</t>
  </si>
  <si>
    <t xml:space="preserve">S.01.000.080308</t>
  </si>
  <si>
    <t xml:space="preserve">Caminhão basculante caçamba minério, capacidade de 8,0m³ - COND.D</t>
  </si>
  <si>
    <t xml:space="preserve">S.01.000.080311</t>
  </si>
  <si>
    <t xml:space="preserve">Caminhão basculante diesel com capacidade de 5 m³ - COND. D</t>
  </si>
  <si>
    <t xml:space="preserve">S.01.000.080312</t>
  </si>
  <si>
    <t xml:space="preserve">Caminhão espargidor, capacidade de 6.000 litros - COND.D</t>
  </si>
  <si>
    <t xml:space="preserve">S.01.000.080330</t>
  </si>
  <si>
    <t xml:space="preserve">Rolo compactador vibratório com pé de carneiro em aço, potência 121 a 127HP (90 a 93 kW), ref. CA25PD DYNAPAC</t>
  </si>
  <si>
    <t xml:space="preserve">S.01.000.080332</t>
  </si>
  <si>
    <t xml:space="preserve">Motoniveladora com escarificador potência 140HP (104kW), ref. CAT 120H da CATERPILLAR</t>
  </si>
  <si>
    <t xml:space="preserve">S.01.000.080334</t>
  </si>
  <si>
    <t xml:space="preserve">Placa vibratória impacto de 1.700 kg, com motor diesel, ou gasolina, ou elétrico, ref. Placa Vibratoria Dynapac CM13 da Flygt do Brasil</t>
  </si>
  <si>
    <t xml:space="preserve">S.01.000.080337</t>
  </si>
  <si>
    <t xml:space="preserve">Rolo compactador autopropelido, vibratório em aço, cilíndros lisos em tandem, pot. 80 HP (59 kW), ref. CC21 Dynapac 6 toneladas</t>
  </si>
  <si>
    <t xml:space="preserve">S.01.000.080338</t>
  </si>
  <si>
    <t xml:space="preserve">Rolo compactador de pneus para asfalto capacidade 27 toneladas</t>
  </si>
  <si>
    <t xml:space="preserve">S.01.000.080342</t>
  </si>
  <si>
    <t xml:space="preserve">Trator de esteira lâmina reta/riper - 328HP, CATEPILLAR-D8R PS328 ou equivalente</t>
  </si>
  <si>
    <t xml:space="preserve">S.01.000.080344</t>
  </si>
  <si>
    <t xml:space="preserve">Trator sobre esteiras pot. 76 a 88HP (56 a 64,9kW), ref. D4 da Komatsu</t>
  </si>
  <si>
    <t xml:space="preserve">S.01.000.080349</t>
  </si>
  <si>
    <t xml:space="preserve">Veículo com capacidade para 4 pessoas</t>
  </si>
  <si>
    <t xml:space="preserve">S.01.000.080351</t>
  </si>
  <si>
    <t xml:space="preserve">Guindauto MUNCK M-640/18 com lança telescópica capacidade 3750 kg</t>
  </si>
  <si>
    <t xml:space="preserve">S.01.000.080352</t>
  </si>
  <si>
    <t xml:space="preserve">Veículo utilitário com capacidade para 9 pessoas - 1.600 CC - COND.D</t>
  </si>
  <si>
    <t xml:space="preserve">S.01.000.080357</t>
  </si>
  <si>
    <t xml:space="preserve">Locação de estação total</t>
  </si>
  <si>
    <t xml:space="preserve">S.01.000.080358</t>
  </si>
  <si>
    <t xml:space="preserve">Locação de nível com tripé</t>
  </si>
  <si>
    <t xml:space="preserve">S.01.000.081345</t>
  </si>
  <si>
    <t xml:space="preserve">Fresadora, largura útil 1,00m, referência Fresadora Wirtgem 1000C</t>
  </si>
  <si>
    <t xml:space="preserve">S.01.000.091701</t>
  </si>
  <si>
    <t xml:space="preserve">Sinalização horizontal com resina vinílica ou acrílica</t>
  </si>
  <si>
    <t xml:space="preserve">S.01.000.091706</t>
  </si>
  <si>
    <t xml:space="preserve">Fornecimento e transporte de placa de aço galvanizada com pintura em esmalte sintético GT+GT</t>
  </si>
  <si>
    <t xml:space="preserve">S.01.000.091707</t>
  </si>
  <si>
    <t xml:space="preserve">Sinalização horizontal com termoplastico hot-spray</t>
  </si>
  <si>
    <t xml:space="preserve">S.01.000.091713</t>
  </si>
  <si>
    <t xml:space="preserve">Colocação de placa em suporte de madeira / metálico - solo</t>
  </si>
  <si>
    <t xml:space="preserve">S.01.000.091714</t>
  </si>
  <si>
    <t xml:space="preserve">Suporte de perfil metálico galvanizado</t>
  </si>
  <si>
    <t xml:space="preserve">S.03.000.023046</t>
  </si>
  <si>
    <t xml:space="preserve">Arame de aço ovalado 15 x 17 - (rolo 1000m - 45kg - 700Kgf)</t>
  </si>
  <si>
    <t xml:space="preserve">S.03.000.023048</t>
  </si>
  <si>
    <t xml:space="preserve">Mourão ou escora de concreto de 10 x 10cm - h= 2,30m</t>
  </si>
  <si>
    <t xml:space="preserve">S.03.000.026616</t>
  </si>
  <si>
    <t xml:space="preserve">Cantoneira em alumínio</t>
  </si>
  <si>
    <t xml:space="preserve">S.03.000.026664</t>
  </si>
  <si>
    <t xml:space="preserve">Chapa de aço galvanizado nas bitolas: nº 22, n° 24 e n° 26</t>
  </si>
  <si>
    <t xml:space="preserve">S.03.000.028009</t>
  </si>
  <si>
    <t xml:space="preserve">Cola de contato para chapa vinílica / borracha</t>
  </si>
  <si>
    <t xml:space="preserve">S.03.000.028076</t>
  </si>
  <si>
    <t xml:space="preserve">Aparelho corte oxi-acetileno</t>
  </si>
  <si>
    <t xml:space="preserve">S.03.000.032568</t>
  </si>
  <si>
    <t xml:space="preserve">Rodapé em mármore branco com espessura de 2 cm e altura de 7,0cm, acabamento polido</t>
  </si>
  <si>
    <t xml:space="preserve">S.03.000.036500</t>
  </si>
  <si>
    <t xml:space="preserve">Tampão ferro dúctil de 300x300mm, classe 125 (ruptura &gt; 125 kN), conforme NBR 10160/2005</t>
  </si>
  <si>
    <t xml:space="preserve">S.03.000.036510</t>
  </si>
  <si>
    <t xml:space="preserve">Execução de guia e sarjeta extrusada in loco, perfil 450</t>
  </si>
  <si>
    <t xml:space="preserve">S.03.000.040007</t>
  </si>
  <si>
    <t xml:space="preserve">Poste concreto armado circular, H= 9m p/300kgf</t>
  </si>
  <si>
    <t xml:space="preserve">S.03.000.040009</t>
  </si>
  <si>
    <t xml:space="preserve">Poste concreto armado circular, H= 9m p/400kgf</t>
  </si>
  <si>
    <t xml:space="preserve">S.03.000.040013</t>
  </si>
  <si>
    <t xml:space="preserve">Poste concreto armado circular, H= 10m p/600kgf</t>
  </si>
  <si>
    <t xml:space="preserve">S.03.000.049537</t>
  </si>
  <si>
    <t xml:space="preserve">Parafuso para madeira de 4,8 x 55nn, com cabeça chata - fenda simples</t>
  </si>
  <si>
    <t xml:space="preserve">S.03.000.060255</t>
  </si>
  <si>
    <t xml:space="preserve">Anel pré-moldado em concreto, diâmetro externo de 0,80 m, h= 0,50 m</t>
  </si>
  <si>
    <t xml:space="preserve">S.03.000.061192</t>
  </si>
  <si>
    <t xml:space="preserve">Curva 45° em aço galvanizado, rosca macho/fêmea, Ø 2 1/2´</t>
  </si>
  <si>
    <t xml:space="preserve">S.03.000.061193</t>
  </si>
  <si>
    <t xml:space="preserve">Curva 90° em aço galvanizado, rosca fêmea/fêmea, Ø 2 1/2´</t>
  </si>
  <si>
    <t xml:space="preserve">S.03.000.066170</t>
  </si>
  <si>
    <t xml:space="preserve">Ducha higiênica com mangueira plástica e registro 1/2´ - linha polular</t>
  </si>
  <si>
    <t xml:space="preserve">S.03.000.080127</t>
  </si>
  <si>
    <t xml:space="preserve">Máquina projetora de concreto</t>
  </si>
  <si>
    <t xml:space="preserve">S.03.000.080128</t>
  </si>
  <si>
    <t xml:space="preserve">Compressor de ar rebocável, vazão 748pcm, motor a diesel, pot. 210cv</t>
  </si>
  <si>
    <t xml:space="preserve">S.03.000.080328</t>
  </si>
  <si>
    <t xml:space="preserve">Guindaste hidráulico autopropelido, com lança telescópica, para espaços limitados, tração 4x4, capacidade acima de 30 ton, potência 97 KW</t>
  </si>
  <si>
    <t xml:space="preserve">S.03.000.S05678</t>
  </si>
  <si>
    <t xml:space="preserve">Retroescavadeira sobre rodas com carregadeira, tração 4x4, potencia liquida 88 HP, peso operacional mínimo de 6674 kg capacidade da carragadeira de 1,00 m³ e da retroescavadeira mínima de 0,26 m³, profundidade de escavação máxima de 4,37 m</t>
  </si>
  <si>
    <t xml:space="preserve">S.03.000.S07004</t>
  </si>
  <si>
    <t xml:space="preserve">Escavação e carga mecanizada em campo aberto, com rompedor hidráulico, em rocha</t>
  </si>
  <si>
    <t xml:space="preserve">S.04.000.020160</t>
  </si>
  <si>
    <t xml:space="preserve">Batente de alumínio para divisória</t>
  </si>
  <si>
    <t xml:space="preserve">S.04.000.020750</t>
  </si>
  <si>
    <t xml:space="preserve">Mão-de-obra / equipamentos mecânico e rotativo / corte / laser</t>
  </si>
  <si>
    <t xml:space="preserve">S.04.000.021028</t>
  </si>
  <si>
    <t xml:space="preserve">Madeira serrada G1-C6</t>
  </si>
  <si>
    <t xml:space="preserve">S.04.000.021087</t>
  </si>
  <si>
    <t xml:space="preserve">Chapa compensada plastificada de 12 mm de espessura</t>
  </si>
  <si>
    <t xml:space="preserve">S.04.000.021093</t>
  </si>
  <si>
    <t xml:space="preserve">Locação de andaime torre metálico (1,5x1,5m), com piso metálico</t>
  </si>
  <si>
    <t xml:space="preserve">S.04.000.021094</t>
  </si>
  <si>
    <t xml:space="preserve">Locação de andaime tubular fachadeiro, largura mínima de 1,00 m com piso metálico e sapatas ajustáveis</t>
  </si>
  <si>
    <t xml:space="preserve">m²xmês</t>
  </si>
  <si>
    <t xml:space="preserve">S.04.000.021531</t>
  </si>
  <si>
    <t xml:space="preserve">Barra de transferência em aço liso, D= 12,5 mm (C= 35 cm)</t>
  </si>
  <si>
    <t xml:space="preserve">S.04.000.022069</t>
  </si>
  <si>
    <t xml:space="preserve">Espaçador treliçado de aço, H= 5 cm</t>
  </si>
  <si>
    <t xml:space="preserve">S.04.000.024045</t>
  </si>
  <si>
    <t xml:space="preserve">Disco diamantado para máquinas serra-mármore</t>
  </si>
  <si>
    <t xml:space="preserve">S.04.000.024123</t>
  </si>
  <si>
    <t xml:space="preserve">Fibra de polipropileno corrugada</t>
  </si>
  <si>
    <t xml:space="preserve">S.04.000.026514</t>
  </si>
  <si>
    <t xml:space="preserve">Parafuso auto-atarraxante de cabeça redonda ou panela, com fenda, zincado branco de 9,5 x 2,9 mm</t>
  </si>
  <si>
    <t xml:space="preserve">S.04.000.026601</t>
  </si>
  <si>
    <t xml:space="preserve">Perfil ´U´ enrijecido (60x45x20)mm chapa 14 galvanizado</t>
  </si>
  <si>
    <t xml:space="preserve">S.04.000.026727</t>
  </si>
  <si>
    <t xml:space="preserve">Parafuso auto-atarraxante 5,5x38mm com arruela e bucha tipo S8</t>
  </si>
  <si>
    <t xml:space="preserve">S.04.000.026728</t>
  </si>
  <si>
    <t xml:space="preserve">Parafuso em inox auto-atarraxante sextavado M6x50mm com bucha plástica tipo S6</t>
  </si>
  <si>
    <t xml:space="preserve">S.04.000.027499</t>
  </si>
  <si>
    <t xml:space="preserve">Galvanização a frio (tinta rica em zinco)</t>
  </si>
  <si>
    <t xml:space="preserve">S.04.000.027515</t>
  </si>
  <si>
    <t xml:space="preserve">Placas pré-moldada em concreto dimensões (1,60x0,60x0,03m)</t>
  </si>
  <si>
    <t xml:space="preserve">S.04.000.028017</t>
  </si>
  <si>
    <t xml:space="preserve">Endurecedor superficial para concreto</t>
  </si>
  <si>
    <t xml:space="preserve">S.04.000.028073</t>
  </si>
  <si>
    <t xml:space="preserve">Cola para piso vinilico</t>
  </si>
  <si>
    <t xml:space="preserve">S.04.000.031142</t>
  </si>
  <si>
    <t xml:space="preserve">Porta/balcão tipo basculante com acionamento manual - 3,50 x 1,50 m - BA-10</t>
  </si>
  <si>
    <t xml:space="preserve">S.04.000.031215</t>
  </si>
  <si>
    <t xml:space="preserve">Ferro trabalhado</t>
  </si>
  <si>
    <t xml:space="preserve">S.04.000.031547</t>
  </si>
  <si>
    <t xml:space="preserve">Elevador para passageiros, uso interno com capacidade mínima de 600kg para duas paradas, portas unilaterias</t>
  </si>
  <si>
    <t xml:space="preserve">S.04.000.031548</t>
  </si>
  <si>
    <t xml:space="preserve">Elevador para passageiros, uso interno com capacidade mínima de 600kg para três paradas, portas unitalerais</t>
  </si>
  <si>
    <t xml:space="preserve">S.04.000.031550</t>
  </si>
  <si>
    <t xml:space="preserve">Elevador para passageiros, uso interno com capacidade mínima de 600kg para três paradas, portas bilaterais</t>
  </si>
  <si>
    <t xml:space="preserve">S.04.000.031551</t>
  </si>
  <si>
    <t xml:space="preserve">Elevador para passageiros, uso interno com capacidade mínima de 600kg para quatro paradas, portas bilaterais</t>
  </si>
  <si>
    <t xml:space="preserve">S.04.000.031552</t>
  </si>
  <si>
    <t xml:space="preserve">Elevador para passageiros, uso interno com capacidade mínima de 600kg para quatro paradas, portas unilaterais</t>
  </si>
  <si>
    <t xml:space="preserve">S.04.000.031554</t>
  </si>
  <si>
    <t xml:space="preserve">Fornecimento e instalação de vidro laminado 5+5mm, inclusive acessórios em alumínio</t>
  </si>
  <si>
    <t xml:space="preserve">S.04.000.031686</t>
  </si>
  <si>
    <t xml:space="preserve">Tela alambrado soldada galvanizada fio 3,0mm, malha 5 x 15 cm</t>
  </si>
  <si>
    <t xml:space="preserve">S.04.000.031731</t>
  </si>
  <si>
    <t xml:space="preserve">Dobradiça em aço cromado com pino e bola em aço de 3 1/2´ x 3´</t>
  </si>
  <si>
    <t xml:space="preserve">S.04.000.031733</t>
  </si>
  <si>
    <t xml:space="preserve">Dobradiça 03 estágios ferro galvanizado DN 1´ x 4´</t>
  </si>
  <si>
    <t xml:space="preserve">S.04.000.032569</t>
  </si>
  <si>
    <t xml:space="preserve">Granito com espessura de 2cm e acabamento polido</t>
  </si>
  <si>
    <t xml:space="preserve">S.04.000.032570</t>
  </si>
  <si>
    <t xml:space="preserve">Granito com espessura de 3cm e acabamento polido</t>
  </si>
  <si>
    <t xml:space="preserve">S.04.000.033032</t>
  </si>
  <si>
    <t xml:space="preserve">Lambri em madeira macho/fêmea 10 x 1 cm, exceto pinus</t>
  </si>
  <si>
    <t xml:space="preserve">S.04.000.033562</t>
  </si>
  <si>
    <t xml:space="preserve">Plaqueta laminada para revestimento em áreas internas e externas</t>
  </si>
  <si>
    <t xml:space="preserve">S.04.000.034030</t>
  </si>
  <si>
    <t xml:space="preserve">Fita crepe 25mm x 50m</t>
  </si>
  <si>
    <t xml:space="preserve">S.04.000.034045</t>
  </si>
  <si>
    <t xml:space="preserve">Forro fibra mineral acústico, borda Square Lay-in, placas de 1250x625x16mm ou 625x625x16mm, pintura base poliester, estr. sustentacao perfil ´T´, ref. Giorgian</t>
  </si>
  <si>
    <t xml:space="preserve">S.04.000.034078</t>
  </si>
  <si>
    <t xml:space="preserve">Luminária retangular de embutir tipo calha aberta com aletas parabólicas para 2 lâmpadas fluorescentes tubulares, ref. 2050 da Itaim ou equivalente</t>
  </si>
  <si>
    <t xml:space="preserve">S.04.000.036075</t>
  </si>
  <si>
    <t xml:space="preserve">Junta elástica estrutural neoprene aplicada, ref. JJ2020F da Juntas Jeene</t>
  </si>
  <si>
    <t xml:space="preserve">S.04.000.038000</t>
  </si>
  <si>
    <t xml:space="preserve">Fundo preparador base água, para madeira e metais, ref. Fundo preparador Coralite Zero da Coral, Metalatex Eco fundo antiferrugem da Sherwin Williams, Fundo preparador da Suvinil, ou equivalente</t>
  </si>
  <si>
    <t xml:space="preserve">S.04.000.038009</t>
  </si>
  <si>
    <t xml:space="preserve">Selador para pintura latex</t>
  </si>
  <si>
    <t xml:space="preserve">S.04.000.038010</t>
  </si>
  <si>
    <t xml:space="preserve">Lixa carbeto de silício de 7´</t>
  </si>
  <si>
    <t xml:space="preserve">S.04.000.039006</t>
  </si>
  <si>
    <t xml:space="preserve">Adesivo/selador à base de emulsão PVA/acrílica, ref. KZ Heydi da Viapol, Denverfix da Denver, ou equivalente</t>
  </si>
  <si>
    <t xml:space="preserve">S.04.000.039086</t>
  </si>
  <si>
    <t xml:space="preserve">Placa de sinalização em PVC expandido de 70x20cm, espessura 3mm, adesivo dupla face sobre todo o verso</t>
  </si>
  <si>
    <t xml:space="preserve">S.04.000.040515</t>
  </si>
  <si>
    <t xml:space="preserve">Isolador tipo ´castanha´ com grampo de sustentação</t>
  </si>
  <si>
    <t xml:space="preserve">S.04.000.046214</t>
  </si>
  <si>
    <t xml:space="preserve">Sensor presença c/fotocélula, bivolt, p/iluminação teto, alcance 6m,120°, tempo de desligamento 1 ou 4 minutos</t>
  </si>
  <si>
    <t xml:space="preserve">S.04.000.049500</t>
  </si>
  <si>
    <t xml:space="preserve">Bucha plástica tipo S-6 - (cento)</t>
  </si>
  <si>
    <t xml:space="preserve">S.04.000.049579</t>
  </si>
  <si>
    <t xml:space="preserve">Serra circular</t>
  </si>
  <si>
    <t xml:space="preserve">S.04.000.062028</t>
  </si>
  <si>
    <t xml:space="preserve">Baguete plástico tipo Tarucel, D= 6 mm</t>
  </si>
  <si>
    <t xml:space="preserve">S.04.000.062553</t>
  </si>
  <si>
    <t xml:space="preserve">Anel borracha para tubo PVC 40mm (1 1/2´)</t>
  </si>
  <si>
    <t xml:space="preserve">S.04.000.065610</t>
  </si>
  <si>
    <t xml:space="preserve">Cuba em aço inoxidável simples de 600x500x300mm, AISI 304, liga 18,8 e chapa 22</t>
  </si>
  <si>
    <t xml:space="preserve">S.04.000.065676</t>
  </si>
  <si>
    <t xml:space="preserve">Tampo em MDF de 25 mm de espessura com laminado melamínico</t>
  </si>
  <si>
    <t xml:space="preserve">S.04.000.066171</t>
  </si>
  <si>
    <t xml:space="preserve">Ducha higiênica com registro, ref. Belle Epoque Light 1984 C51 da Deca, Delicatta 10906 da Docol, Aquarius 2195-A da Fabrimar</t>
  </si>
  <si>
    <t xml:space="preserve">S.04.000.069500</t>
  </si>
  <si>
    <t xml:space="preserve">Solução limpadora diluida em água</t>
  </si>
  <si>
    <t xml:space="preserve">S.04.000.069508</t>
  </si>
  <si>
    <t xml:space="preserve">Solda liga chumbo e estanho de 70x30</t>
  </si>
  <si>
    <t xml:space="preserve">S.04.000.069569</t>
  </si>
  <si>
    <t xml:space="preserve">Parafuso francês 5/16´ x 3/4´ com porca e arruela galvanizadas</t>
  </si>
  <si>
    <t xml:space="preserve">S.04.000.080135</t>
  </si>
  <si>
    <t xml:space="preserve">Lixadeira elétrica</t>
  </si>
  <si>
    <t xml:space="preserve">S.04.000.080173</t>
  </si>
  <si>
    <t xml:space="preserve">Rolo compactador liso de 1000 kg</t>
  </si>
  <si>
    <t xml:space="preserve">S.04.000.080237</t>
  </si>
  <si>
    <t xml:space="preserve">Máquina de lavagem a pressão tipo Vap (água fria, pressão 1700PSI)</t>
  </si>
  <si>
    <t xml:space="preserve">S.04.000.080341</t>
  </si>
  <si>
    <t xml:space="preserve">Placa vibratória - 60 kg</t>
  </si>
  <si>
    <t xml:space="preserve">S.04.000.081346</t>
  </si>
  <si>
    <t xml:space="preserve">Motosserra a gasolina portátil tipo 60 cilindradas, referência Husqvarna mod. 61 ou equivalente.</t>
  </si>
  <si>
    <t xml:space="preserve">S.04.000.081349</t>
  </si>
  <si>
    <t xml:space="preserve">Caminhão MUNCK 3 toneladas</t>
  </si>
  <si>
    <t xml:space="preserve">S.04.000.081350</t>
  </si>
  <si>
    <t xml:space="preserve">Caminhão MUNCK 15 toneladas</t>
  </si>
  <si>
    <t xml:space="preserve">S.04.000.081351</t>
  </si>
  <si>
    <t xml:space="preserve">Caminhão guindaste sobre pneus com capacidade de carga de 25 Toneladas</t>
  </si>
  <si>
    <t xml:space="preserve">S.04.000.081352</t>
  </si>
  <si>
    <t xml:space="preserve">Caminhão guindaste sobre pneus com capacidade de carga de 30 Toneladas</t>
  </si>
  <si>
    <t xml:space="preserve">S.04.000.090258</t>
  </si>
  <si>
    <t xml:space="preserve">Tela tipo mosquiteira em arame galvanizado malha 14, fio 30, abertura 1,5 mm, com requadro em perfis e chapas de ferro galvanizado - removível</t>
  </si>
  <si>
    <t xml:space="preserve">S.04.000.090497</t>
  </si>
  <si>
    <t xml:space="preserve">Chapa em policarbonato alveolar de 6mm</t>
  </si>
  <si>
    <t xml:space="preserve">S.05.000.020219</t>
  </si>
  <si>
    <t xml:space="preserve">Estaca pré-moldada cravada para 70T</t>
  </si>
  <si>
    <t xml:space="preserve">S.05.000.020392</t>
  </si>
  <si>
    <t xml:space="preserve">Hidrojateamento para limpeza de superfície, por meio de jato d´água de alta pressão</t>
  </si>
  <si>
    <t xml:space="preserve">S.05.000.021023</t>
  </si>
  <si>
    <t xml:space="preserve">Sarrafo de pinus, 1´ x 4´ - bruto</t>
  </si>
  <si>
    <t xml:space="preserve">S.05.000.021048</t>
  </si>
  <si>
    <t xml:space="preserve">Ripa de imbuia 3,5 x 1,5 cm</t>
  </si>
  <si>
    <t xml:space="preserve">S.05.000.021049</t>
  </si>
  <si>
    <t xml:space="preserve">Moldura de 3 cm, guarnição em padrão Imbuia - tipo meia</t>
  </si>
  <si>
    <t xml:space="preserve">S.05.000.021061</t>
  </si>
  <si>
    <t xml:space="preserve">Tábua de pinus, 1´ x 12´ - bruta</t>
  </si>
  <si>
    <t xml:space="preserve">S.05.000.021062</t>
  </si>
  <si>
    <t xml:space="preserve">Pontalete de pinus, 3´ x 3´ - bruto</t>
  </si>
  <si>
    <t xml:space="preserve">S.05.000.024121</t>
  </si>
  <si>
    <t xml:space="preserve">Manta asfáltica com armadura poliéster tipo III, esp.4 mm anti raiz, ref. Torodin Anti Raiz Viapol - instalado</t>
  </si>
  <si>
    <t xml:space="preserve">S.05.000.026515</t>
  </si>
  <si>
    <t xml:space="preserve">Parafuso auto-atarraxante com cabeça panela e bucha de nylon S-8</t>
  </si>
  <si>
    <t xml:space="preserve">S.05.000.026608</t>
  </si>
  <si>
    <t xml:space="preserve">Ferro perfilado trabalhado</t>
  </si>
  <si>
    <t xml:space="preserve">S.05.000.028002</t>
  </si>
  <si>
    <t xml:space="preserve">Solvente para materiais base epóxi</t>
  </si>
  <si>
    <t xml:space="preserve">S.05.000.032432</t>
  </si>
  <si>
    <t xml:space="preserve">Caixilho em alumínio anodizado comum, fixo sem ventilação permanente, H= 1,00m, L= 1,20m, rerfil 30 - sem vidros</t>
  </si>
  <si>
    <t xml:space="preserve">S.05.000.032433</t>
  </si>
  <si>
    <t xml:space="preserve">Caixilho de alumínio anodizado comum, tipo maxim ar, H= 0,90m, L- 1,20m, linha 30 - sem vidros</t>
  </si>
  <si>
    <t xml:space="preserve">S.05.000.035587</t>
  </si>
  <si>
    <t xml:space="preserve">Piso podotátil colorido intertravado, tipo alerta ou direcional, espessura de 6 cm</t>
  </si>
  <si>
    <t xml:space="preserve">S.05.000.036031</t>
  </si>
  <si>
    <t xml:space="preserve">Junta plástica de dilatação para pisos de 3/4´x 1/8´ (17 x 3 mm)</t>
  </si>
  <si>
    <t xml:space="preserve">S.05.000.036705</t>
  </si>
  <si>
    <t xml:space="preserve">Mastro para bandeira em aço galvanizado completo engastado, altura livre de 9,00 m</t>
  </si>
  <si>
    <t xml:space="preserve">S.05.000.036714</t>
  </si>
  <si>
    <t xml:space="preserve">Mastro para bandeira em aço galvanizado completo engastado, altura livre de 7,00 m</t>
  </si>
  <si>
    <t xml:space="preserve">S.05.000.038556</t>
  </si>
  <si>
    <t xml:space="preserve">Árvore ornamental tipo Quaresmeira (Tibouchina Granulosa), H= 1,50/2,00m</t>
  </si>
  <si>
    <t xml:space="preserve">S.05.000.039039</t>
  </si>
  <si>
    <t xml:space="preserve">Argamassa mista com areia grossa 1:2:8</t>
  </si>
  <si>
    <t xml:space="preserve">S.05.000.039040</t>
  </si>
  <si>
    <t xml:space="preserve">Argamassa de cimento e areia - média 1:5</t>
  </si>
  <si>
    <t xml:space="preserve">S.05.000.039104</t>
  </si>
  <si>
    <t xml:space="preserve">Placa de identificação para para estacionamento (placa+poste+base), com desenho universal de acessibilidade, tipo pedestal</t>
  </si>
  <si>
    <t xml:space="preserve">S.05.000.040132</t>
  </si>
  <si>
    <t xml:space="preserve">Poste telecônico reto em aço galvanizado a fogo, altura de 7m, com base, chumbadores, porcas e arruelas</t>
  </si>
  <si>
    <t xml:space="preserve">S.05.000.065621</t>
  </si>
  <si>
    <t xml:space="preserve">Cuba em aço inoxidável simples de 600x500x400mm, AISI 304, liga 18,8 e chapa 22</t>
  </si>
  <si>
    <t xml:space="preserve">S.05.000.080105</t>
  </si>
  <si>
    <t xml:space="preserve">Vassoura mecânica - rebocada mecanicamente</t>
  </si>
  <si>
    <t xml:space="preserve">S.05.000.090089</t>
  </si>
  <si>
    <t xml:space="preserve">Cubículo de medição blindado de média tensão, completo, uso abrigado, classe 15 kV, ref. mod. Piccolo Gimi, Beguin ou equivalente</t>
  </si>
  <si>
    <t xml:space="preserve">S.05.000.093275</t>
  </si>
  <si>
    <t xml:space="preserve">Retirada de estrutura metálica</t>
  </si>
  <si>
    <t xml:space="preserve">S.06.000.011700</t>
  </si>
  <si>
    <t xml:space="preserve">Escoramento com estacas pranchas metálicas - profundidade até 4,00 m</t>
  </si>
  <si>
    <t xml:space="preserve">S.06.000.011701</t>
  </si>
  <si>
    <t xml:space="preserve">Escoramento com estacas pranchas metálicas - profundidade até 6,00 m</t>
  </si>
  <si>
    <t xml:space="preserve">S.06.000.011702</t>
  </si>
  <si>
    <t xml:space="preserve">Escoramento com estacas pranchas metálicas - profundidade até 8,00 m</t>
  </si>
  <si>
    <t xml:space="preserve">S.06.000.061088</t>
  </si>
  <si>
    <t xml:space="preserve">Junta Gibault em ferro fundido, DN= 80mm completa</t>
  </si>
  <si>
    <t xml:space="preserve">S.06.000.061089</t>
  </si>
  <si>
    <t xml:space="preserve">Junta Gibault em ferro fundido, DN= 100 mm completa</t>
  </si>
  <si>
    <t xml:space="preserve">P.29.000.042434</t>
  </si>
  <si>
    <t xml:space="preserve">Relé supervisor monofásico ref. PV-2-220 da Coel</t>
  </si>
  <si>
    <t xml:space="preserve">P.30.000.040534</t>
  </si>
  <si>
    <t xml:space="preserve">Terminal modular unipolar interno, ref. 7693 da 3M até 120mm²/25kV</t>
  </si>
  <si>
    <t xml:space="preserve">P.30.000.040535</t>
  </si>
  <si>
    <t xml:space="preserve">Terminal modular unipolar externo, ref. 7692-S43M até 70mm²/25kV</t>
  </si>
  <si>
    <t xml:space="preserve">P.30.000.042210</t>
  </si>
  <si>
    <t xml:space="preserve">Conector Split-Bolt para cabo de 70mm², em latão, simples</t>
  </si>
  <si>
    <t xml:space="preserve">P.30.000.042214</t>
  </si>
  <si>
    <t xml:space="preserve">Conector Split-Bolt para cabo de 70mm², em latão, com rabicho</t>
  </si>
  <si>
    <t xml:space="preserve">P.30.000.042343</t>
  </si>
  <si>
    <t xml:space="preserve">Soquete comum para lâmpada fluorescente G-13</t>
  </si>
  <si>
    <t xml:space="preserve">P.30.000.045117</t>
  </si>
  <si>
    <t xml:space="preserve">Conector de passagem com sistema de conexão por parafuso, referência modelo VB35U fabricante Vabsco ou equivalente</t>
  </si>
  <si>
    <t xml:space="preserve">P.30.000.045119</t>
  </si>
  <si>
    <t xml:space="preserve">Trilho para fixação do conector de passagem, referência de modelo TS32/TS35 ou equivalente - (barra com 2 metros)</t>
  </si>
  <si>
    <t xml:space="preserve">P.30.000.049420</t>
  </si>
  <si>
    <t xml:space="preserve">Receptaculo porcelana com parafuso rosca E-40</t>
  </si>
  <si>
    <t xml:space="preserve">P.31.000.049515</t>
  </si>
  <si>
    <t xml:space="preserve">Cruzeta em madeira de 90 x 115 x 3500mm</t>
  </si>
  <si>
    <t xml:space="preserve">Q.01.000.029000</t>
  </si>
  <si>
    <t xml:space="preserve">Elevador para 9 passageiros (675 kg) com 2 paradas, acessos justapostos, sem casa de máquinas</t>
  </si>
  <si>
    <t xml:space="preserve">Q.01.000.031450</t>
  </si>
  <si>
    <t xml:space="preserve">Ar condicionado a frio tipo teto, embutido, com capacidade de 58.000 BTU / h, com controle remoto, ref. Hitachi ou equivalente</t>
  </si>
  <si>
    <t xml:space="preserve">Exaustor elétrico em plástico, vazão de 190 m³/h, ref. B12 Plus, fabricação Cata, ou equivalente</t>
  </si>
  <si>
    <t xml:space="preserve">Resfriador de líquidos Chiller refrigerado a ar (condensação a ar) controlado por microprocessador, com compressor tipo Scroll, capacidade de 160 TR, ref.  Chiller Aquasnap modelo 30RB-A 170-446 da Carrier ou equivalente - instalado</t>
  </si>
  <si>
    <t xml:space="preserve">Q.04.000.031412</t>
  </si>
  <si>
    <t xml:space="preserve">Grelha de insuflação de ar de dupla deflexão horizontal, fabricada em alumínio anodizado, ref. VAT-AG fabricante Trox ou equivalente</t>
  </si>
  <si>
    <t xml:space="preserve">Q.04.000.031423</t>
  </si>
  <si>
    <t xml:space="preserve">Damper de regulagem manual, modelo RL-B, tamanho 25x15 cm.  Referência comercial: Trox, Difus-ar ou equivalente</t>
  </si>
  <si>
    <t xml:space="preserve">Q.04.000.032313</t>
  </si>
  <si>
    <t xml:space="preserve">Caixa ventiladora com ventilador centrífugo 4.400 m³/h e motor 1,1 kW - tensão 220/380V/60Hz, pressão 35 mmCA</t>
  </si>
  <si>
    <t xml:space="preserve">Q.04.000.032315</t>
  </si>
  <si>
    <t xml:space="preserve">Caixa ventiladora com ventilador centrífugo 700 m³/h e motor 0,18 kW - tensão 220/380V/60Hz, pressão 35 mmCA</t>
  </si>
  <si>
    <t xml:space="preserve">Tratamento de ar Fan-Coil tipo Air Handling Unit de concepção modular, capacidade de 10 TR, ref. TKM-227 10TR - 50mmca Trox, modelo TCA-LQ-10/8ROWS Hitachi ou equivalente</t>
  </si>
  <si>
    <t xml:space="preserve">Tratamento de ar Fan-Coil tipo Air Handling Unit de concepção modular, capacidade de 40 TR, ref. TKM-227 40TR - 50mmca Trox, modelo TCA-LQ-40/8ROWS Hitachi ou equivalente</t>
  </si>
  <si>
    <t xml:space="preserve">Q.04.000.032339</t>
  </si>
  <si>
    <t xml:space="preserve">Tratamento de ar Fan-Coil tipo Air Handling Unit de concepção modular, capacidade de 56 TR, ref. TKM-227 56TR - 50mmca Trox ou equivalente</t>
  </si>
  <si>
    <t xml:space="preserve">Veneziana com tela, modelo AWG com filtro G4. Referência comercial: Trox, Difus-ar ou equivalente</t>
  </si>
  <si>
    <t xml:space="preserve">S.03.000.040008</t>
  </si>
  <si>
    <t xml:space="preserve">Poste concreto armado circular, H= 11m p/300kgf</t>
  </si>
  <si>
    <t xml:space="preserve">S.03.000.040015</t>
  </si>
  <si>
    <t xml:space="preserve">Poste concreto seção duplo ´T´, H= 11m p/200kgf</t>
  </si>
  <si>
    <t xml:space="preserve">S.03.000.040016</t>
  </si>
  <si>
    <t xml:space="preserve">Poste concreto seção duplo ´T´, H= 12m p/300kgf</t>
  </si>
  <si>
    <t xml:space="preserve">S.03.000.040017</t>
  </si>
  <si>
    <t xml:space="preserve">Poste concreto seção duplo ´T´, H= 12m p/400kgf</t>
  </si>
  <si>
    <t xml:space="preserve">S.04.000.031601</t>
  </si>
  <si>
    <t xml:space="preserve">Fecho de pressão com esfera de aço de 12mm</t>
  </si>
  <si>
    <t xml:space="preserve">S.04.000.040014</t>
  </si>
  <si>
    <t xml:space="preserve">Poste concreto seção duplo ´T´, H= 7,50m p/90kgf</t>
  </si>
  <si>
    <t xml:space="preserve">S.04.000.061088</t>
  </si>
  <si>
    <t xml:space="preserve">S.04.000.061089</t>
  </si>
  <si>
    <t xml:space="preserve">S.04.000.067016</t>
  </si>
  <si>
    <t xml:space="preserve">Dobradiça em latão cromado de 2 1/2´ x 2´</t>
  </si>
  <si>
    <t xml:space="preserve">S.04.000.090257</t>
  </si>
  <si>
    <t xml:space="preserve">Tela tipo mosquiteira em arame galvanizado malha 14, fio 30, abertura 1,5 mm, com perfis e chapas de ferro galvanizado, removível</t>
  </si>
  <si>
    <t xml:space="preserve">S.04.000.092349</t>
  </si>
  <si>
    <t xml:space="preserve">Porta para pia revestida em laminado fenólico melamínico</t>
  </si>
  <si>
    <t xml:space="preserve">BOLETIM REFERENCIAL DE CUSTOS - TABELA DE SERVIÇOS</t>
  </si>
  <si>
    <t xml:space="preserve">COM DESONERAÇÃO (DESONERADO)</t>
  </si>
  <si>
    <t xml:space="preserve"> Vigência: a partir de 01/07/19 </t>
  </si>
  <si>
    <t xml:space="preserve">BDI : 0,00 %</t>
  </si>
  <si>
    <t xml:space="preserve">L.S.: 96,21 %</t>
  </si>
  <si>
    <t xml:space="preserve"> Descrição</t>
  </si>
  <si>
    <t xml:space="preserve">Un</t>
  </si>
  <si>
    <t xml:space="preserve">Custo Total</t>
  </si>
  <si>
    <t xml:space="preserve">01</t>
  </si>
  <si>
    <t xml:space="preserve">SERVIÇO TÉCNICO ESPECIALIZADO</t>
  </si>
  <si>
    <t xml:space="preserve">01.02</t>
  </si>
  <si>
    <t xml:space="preserve">Parecer técnico</t>
  </si>
  <si>
    <t xml:space="preserve">01.02.071</t>
  </si>
  <si>
    <t xml:space="preserve">Parecer técnico de fundações, contenções e recomendações gerais, para empreendimentos com área construída até 1.000 m²</t>
  </si>
  <si>
    <t xml:space="preserve">01.02.081</t>
  </si>
  <si>
    <t xml:space="preserve">Parecer técnico de fundações, contenções e recomendações gerais, para empreendimentos com área construída de 1.001 a 2.000 m²</t>
  </si>
  <si>
    <t xml:space="preserve">01.02.091</t>
  </si>
  <si>
    <t xml:space="preserve">Parecer técnico de fundações, contenções e recomendações gerais, para empreendimentos com área construída de 2.001 a 5.000 m²</t>
  </si>
  <si>
    <t xml:space="preserve">01.02.101</t>
  </si>
  <si>
    <t xml:space="preserve">Parecer técnico de fundações, contenções e recomendações gerais, para empreendimentos com área construída de 5.001 a 10.000 m²</t>
  </si>
  <si>
    <t xml:space="preserve">01.02.111</t>
  </si>
  <si>
    <t xml:space="preserve">Parecer técnico de fundações, contenções e recomendações gerais, para empreendimentos com área construída acima de 10.000 m²</t>
  </si>
  <si>
    <t xml:space="preserve">01.06</t>
  </si>
  <si>
    <t xml:space="preserve">Projeto de instalações elétricas</t>
  </si>
  <si>
    <t xml:space="preserve">01.06.021</t>
  </si>
  <si>
    <t xml:space="preserve">Elaboração de projeto de adequação de entrada de energia elétrica junto a concessionária, com medição em baixa tensão e demanda até 75 KVA</t>
  </si>
  <si>
    <t xml:space="preserve">01.06.031</t>
  </si>
  <si>
    <t xml:space="preserve">Elaboração de projeto de adequação de entrada de energia elétrica junto a concessionária, com medição em média tensão, subestação simplificada e demanda de 75 kVA a 300 kVA</t>
  </si>
  <si>
    <t xml:space="preserve">01.06.032</t>
  </si>
  <si>
    <t xml:space="preserve">Elaboração de projeto de adequação de entrada de energia elétrica junto a concessionária, com medição em média tensão e demanda de 75 kVA a 300 kVA</t>
  </si>
  <si>
    <t xml:space="preserve">01.06.041</t>
  </si>
  <si>
    <t xml:space="preserve">Elaboração de projeto de adequação de entrada de energia elétrica junto a concessionária, com medição em média tensão e demanda acima de 300 kVA a 2 MVA</t>
  </si>
  <si>
    <t xml:space="preserve">01.17</t>
  </si>
  <si>
    <t xml:space="preserve">Projeto executivo</t>
  </si>
  <si>
    <t xml:space="preserve">01.17.031</t>
  </si>
  <si>
    <t xml:space="preserve">Projeto executivo de arquitetura em formato A1</t>
  </si>
  <si>
    <t xml:space="preserve">01.17.041</t>
  </si>
  <si>
    <t xml:space="preserve">Projeto executivo de arquitetura em formato A0</t>
  </si>
  <si>
    <t xml:space="preserve">01.17.051</t>
  </si>
  <si>
    <t xml:space="preserve">Projeto executivo de estrutura em formato A1</t>
  </si>
  <si>
    <t xml:space="preserve">01.17.061</t>
  </si>
  <si>
    <t xml:space="preserve">Projeto executivo de estrutura em formato A0</t>
  </si>
  <si>
    <t xml:space="preserve">01.17.071</t>
  </si>
  <si>
    <t xml:space="preserve">Projeto executivo de instalações hidráulicas em formato A1</t>
  </si>
  <si>
    <t xml:space="preserve">01.17.081</t>
  </si>
  <si>
    <t xml:space="preserve">Projeto executivo de instalações hidráulicas em formato A0</t>
  </si>
  <si>
    <t xml:space="preserve">01.17.111</t>
  </si>
  <si>
    <t xml:space="preserve">Projeto executivo de instalações elétricas em formato A1</t>
  </si>
  <si>
    <t xml:space="preserve">01.17.121</t>
  </si>
  <si>
    <t xml:space="preserve">Projeto executivo de instalações elétricas em formato A0</t>
  </si>
  <si>
    <t xml:space="preserve">01.17.151</t>
  </si>
  <si>
    <t xml:space="preserve">Projeto executivo de climatização em formato A1</t>
  </si>
  <si>
    <t xml:space="preserve">01.17.161</t>
  </si>
  <si>
    <t xml:space="preserve">Projeto executivo de climatização em formato A0</t>
  </si>
  <si>
    <t xml:space="preserve">01.17.171</t>
  </si>
  <si>
    <t xml:space="preserve">Projeto executivo de chuveiros automáticos em formato A1</t>
  </si>
  <si>
    <t xml:space="preserve">01.17.181</t>
  </si>
  <si>
    <t xml:space="preserve">Projeto executivo de chuveiros automáticos em formato A0</t>
  </si>
  <si>
    <t xml:space="preserve">01.20</t>
  </si>
  <si>
    <t xml:space="preserve">Levantamento topográfico e geofísico</t>
  </si>
  <si>
    <t xml:space="preserve">01.20.010</t>
  </si>
  <si>
    <t xml:space="preserve">Taxa de mobilização e desmobilização de equipamentos para execução de levantamento topográfico</t>
  </si>
  <si>
    <t xml:space="preserve">01.20.691</t>
  </si>
  <si>
    <t xml:space="preserve">Levantamento planimétrico cadastral com áreas ocupadas predominantemente por comunidades - área até 20.000 m² (mínimo de 3.500 m²)</t>
  </si>
  <si>
    <t xml:space="preserve">01.20.701</t>
  </si>
  <si>
    <t xml:space="preserve">Levantamento planimétrico cadastral com áreas ocupadas predominantemente por comunidades - área acima de 20.000 m² até 200.000 m²</t>
  </si>
  <si>
    <t xml:space="preserve">01.20.711</t>
  </si>
  <si>
    <t xml:space="preserve">Levantamento planimétrico cadastral com áreas ocupadas predominantemente por comunidades - área acima de 200.000 m²</t>
  </si>
  <si>
    <t xml:space="preserve">01.20.721</t>
  </si>
  <si>
    <t xml:space="preserve">Levantamento planimétrico cadastral com áreas até 50% de ocupação - área até 20.000 m² (mínimo de 3.500 m²)</t>
  </si>
  <si>
    <t xml:space="preserve">01.20.731</t>
  </si>
  <si>
    <t xml:space="preserve">Levantamento planimétrico cadastral com áreas até 50% de ocupação - área acima de 20.000 m² até 200.000 m²</t>
  </si>
  <si>
    <t xml:space="preserve">01.20.741</t>
  </si>
  <si>
    <t xml:space="preserve">Levantamento planimétrico cadastral com áreas até 50% de ocupação - área acima de 200.000 m²</t>
  </si>
  <si>
    <t xml:space="preserve">01.20.751</t>
  </si>
  <si>
    <t xml:space="preserve">Levantamento planimétrico cadastral com áreas acima de 50% de ocupação - área até 20.000 m² (mínimo de 4.000 m²)</t>
  </si>
  <si>
    <t xml:space="preserve">01.20.761</t>
  </si>
  <si>
    <t xml:space="preserve">Levantamento planimétrico cadastral com áreas acima de 50% de ocupação - área acima de 20.000 m² até 200.000 m²</t>
  </si>
  <si>
    <t xml:space="preserve">01.20.771</t>
  </si>
  <si>
    <t xml:space="preserve">Levantamento planimétrico cadastral com áreas acima de 50% de ocupação - área acima de 200.000 m²</t>
  </si>
  <si>
    <t xml:space="preserve">01.20.781</t>
  </si>
  <si>
    <t xml:space="preserve">Levantamento planialtimétrico cadastral com áreas ocupadas predominantemente por comunidades - área até 20.000 m² (mínimo de 3.500 m²)</t>
  </si>
  <si>
    <t xml:space="preserve">01.20.791</t>
  </si>
  <si>
    <t xml:space="preserve">Levantamento planialtimétrico cadastral com áreas ocupadas predominantemente por comunidades - área acima de 20.000 m² até 200.000 m²</t>
  </si>
  <si>
    <t xml:space="preserve">01.20.801</t>
  </si>
  <si>
    <t xml:space="preserve">Levantamento planialtimétrico cadastral com áreas ocupadas predominantemente por comunidades - área acima de 200.000 m²</t>
  </si>
  <si>
    <t xml:space="preserve">01.20.811</t>
  </si>
  <si>
    <t xml:space="preserve">Levantamento planialtimétrico cadastral com áreas até 50% de ocupação - área até 20.000 m² (mínimo de 4.000 m²)</t>
  </si>
  <si>
    <t xml:space="preserve">01.20.821</t>
  </si>
  <si>
    <t xml:space="preserve">Levantamento planialtimétrico cadastral com áreas até 50% de ocupação - área acima de 20.000 m² até 200.000 m²</t>
  </si>
  <si>
    <t xml:space="preserve">01.20.831</t>
  </si>
  <si>
    <t xml:space="preserve">Levantamento planialtimétrico cadastral com áreas até 50% de ocupação - área acima de 200.000 m²</t>
  </si>
  <si>
    <t xml:space="preserve">01.20.841</t>
  </si>
  <si>
    <t xml:space="preserve">Levantamento planialtimétrico cadastral com áreas acima de 50% de ocupação - área até 20.000 m² (mínimo de 3.500 m²)</t>
  </si>
  <si>
    <t xml:space="preserve">01.20.851</t>
  </si>
  <si>
    <t xml:space="preserve">Levantamento planialtimétrico cadastral com áreas acima de 50% de ocupação - área acima de 20.000 m² até 200.000 m²</t>
  </si>
  <si>
    <t xml:space="preserve">01.20.861</t>
  </si>
  <si>
    <t xml:space="preserve">Levantamento planialtimétrico cadastral com áreas acima de 50% de ocupação - área acima de 200.000 m²</t>
  </si>
  <si>
    <t xml:space="preserve">01.20.871</t>
  </si>
  <si>
    <t xml:space="preserve">Levantamento planialtimétrico cadastral em área rural até 2 alqueires (mínimo de 10.000 m²)</t>
  </si>
  <si>
    <t xml:space="preserve">01.20.881</t>
  </si>
  <si>
    <t xml:space="preserve">Levantamento planialtimétrico cadastral em área rural acima de 2 até 5 alqueires</t>
  </si>
  <si>
    <t xml:space="preserve">01.20.891</t>
  </si>
  <si>
    <t xml:space="preserve">Levantamento planialtimétrico cadastral em área rural acima de 5 até 10 alqueires</t>
  </si>
  <si>
    <t xml:space="preserve">01.20.901</t>
  </si>
  <si>
    <t xml:space="preserve">Levantamento planialtimétrico cadastral em área rural acima de 10 alqueires</t>
  </si>
  <si>
    <t xml:space="preserve">01.20.911</t>
  </si>
  <si>
    <t xml:space="preserve">Transporte de referência de nível (RN) - classe IIN (mínimo de 2km)</t>
  </si>
  <si>
    <t xml:space="preserve">km</t>
  </si>
  <si>
    <t xml:space="preserve">01.20.921</t>
  </si>
  <si>
    <t xml:space="preserve">Implantação de marcos atraves de levantamento com GPS (mínimo de 3 marcos)</t>
  </si>
  <si>
    <t xml:space="preserve">01.21</t>
  </si>
  <si>
    <t xml:space="preserve">Estudo geotécnico (sondagem)</t>
  </si>
  <si>
    <t xml:space="preserve">01.21.010</t>
  </si>
  <si>
    <t xml:space="preserve">01.21.090</t>
  </si>
  <si>
    <t xml:space="preserve">01.21.100</t>
  </si>
  <si>
    <t xml:space="preserve">Sondagem do terreno a trado</t>
  </si>
  <si>
    <t xml:space="preserve">01.21.110</t>
  </si>
  <si>
    <t xml:space="preserve">Sondagem do terreno à percussão (mínimo de 30 m)</t>
  </si>
  <si>
    <t xml:space="preserve">01.21.120</t>
  </si>
  <si>
    <t xml:space="preserve">Sondagem do terreno rotativa em solo</t>
  </si>
  <si>
    <t xml:space="preserve">01.21.130</t>
  </si>
  <si>
    <t xml:space="preserve">Sondagem do terreno rotativa em rocha</t>
  </si>
  <si>
    <t xml:space="preserve">01.21.140</t>
  </si>
  <si>
    <t xml:space="preserve">Sondagem do terreno à percussão com a utilização de torquímetro (mínimo de 30 m)</t>
  </si>
  <si>
    <t xml:space="preserve">01.23</t>
  </si>
  <si>
    <t xml:space="preserve">Tratamento, recuperação e trabalhos especiais em concreto</t>
  </si>
  <si>
    <t xml:space="preserve">01.23.010</t>
  </si>
  <si>
    <t xml:space="preserve">01.23.020</t>
  </si>
  <si>
    <t xml:space="preserve">Limpeza de armadura com escova de aço</t>
  </si>
  <si>
    <t xml:space="preserve">01.23.030</t>
  </si>
  <si>
    <t xml:space="preserve">Preparo de ponte de aderência com adesivo a base de epóxi</t>
  </si>
  <si>
    <t xml:space="preserve">01.23.040</t>
  </si>
  <si>
    <t xml:space="preserve">Tratamento de armadura com produto anticorrosivo a base de zinco</t>
  </si>
  <si>
    <t xml:space="preserve">01.23.060</t>
  </si>
  <si>
    <t xml:space="preserve">Corte de concreto deteriorado inclusive remoção dos detritos</t>
  </si>
  <si>
    <t xml:space="preserve">01.23.070</t>
  </si>
  <si>
    <t xml:space="preserve">Demarcação de área com disco de corte diamantado</t>
  </si>
  <si>
    <t xml:space="preserve">01.23.100</t>
  </si>
  <si>
    <t xml:space="preserve">Demolição de concreto armado com preservação de armadura, para reforço e recuperação estrutural</t>
  </si>
  <si>
    <t xml:space="preserve">01.23.140</t>
  </si>
  <si>
    <t xml:space="preserve">Furação de 1 1/4" em concreto armado</t>
  </si>
  <si>
    <t xml:space="preserve">01.23.150</t>
  </si>
  <si>
    <t xml:space="preserve">Furação de 1 1/2" em concreto armado</t>
  </si>
  <si>
    <t xml:space="preserve">01.23.160</t>
  </si>
  <si>
    <t xml:space="preserve">Furação de 2 1/4" em concreto armado</t>
  </si>
  <si>
    <t xml:space="preserve">01.23.190</t>
  </si>
  <si>
    <t xml:space="preserve">Furação de 2 1/2" em concreto armado</t>
  </si>
  <si>
    <t xml:space="preserve">01.23.200</t>
  </si>
  <si>
    <t xml:space="preserve">Taxa de mobilização e desmobilização de equipamentos para execução de perfuração em concreto</t>
  </si>
  <si>
    <t xml:space="preserve">01.23.221</t>
  </si>
  <si>
    <t xml:space="preserve">Furação para até 10mm x 100mm em concreto armado, inclusive colagem de armadura (para até 8mm)</t>
  </si>
  <si>
    <t xml:space="preserve">01.23.222</t>
  </si>
  <si>
    <t xml:space="preserve">Furação para 12,5mm x 100mm em concreto armado, inclusive colagem de armadura (para 10mm)</t>
  </si>
  <si>
    <t xml:space="preserve">01.23.223</t>
  </si>
  <si>
    <t xml:space="preserve">Furação para 16mm x 100mm em concreto armado, inclusive colagem de armadura (para 12,5mm)</t>
  </si>
  <si>
    <t xml:space="preserve">01.23.231</t>
  </si>
  <si>
    <t xml:space="preserve">Furação para até 10mm x 150mm em concreto armado, inclusive colagem de armadura (para até 8mm)</t>
  </si>
  <si>
    <t xml:space="preserve">01.23.232</t>
  </si>
  <si>
    <t xml:space="preserve">Furação para 12,5mm x 150mm em concreto armado, inclusive colagem de armadura (para 10mm)</t>
  </si>
  <si>
    <t xml:space="preserve">01.23.233</t>
  </si>
  <si>
    <t xml:space="preserve">Furação para 16mm x 150mm em concreto armado, inclusive colagem de armadura (para 12,5mm)</t>
  </si>
  <si>
    <t xml:space="preserve">01.23.234</t>
  </si>
  <si>
    <t xml:space="preserve">Furação para 20mm x 150mm em concreto armado, inclusive colagem de armadura (para 16mm)</t>
  </si>
  <si>
    <t xml:space="preserve">01.23.236</t>
  </si>
  <si>
    <t xml:space="preserve">Furação para até 10mm x 200mm em concreto armado, inclusive colagem de armadura (para 8mm)</t>
  </si>
  <si>
    <t xml:space="preserve">01.23.237</t>
  </si>
  <si>
    <t xml:space="preserve">Furação para 12,5mm x 200mm em concreto armado, inclusive colagem de armadura (para 10mm)</t>
  </si>
  <si>
    <t xml:space="preserve">01.23.238</t>
  </si>
  <si>
    <t xml:space="preserve">Furação para 16mm x 200mm em concreto armado, inclusive colagem de armadura (para 12,5mm)</t>
  </si>
  <si>
    <t xml:space="preserve">01.23.239</t>
  </si>
  <si>
    <t xml:space="preserve">Furação para 20mm x 200mm em concreto armado, inclusive colagem de armadura (para 16mm)</t>
  </si>
  <si>
    <t xml:space="preserve">01.23.254</t>
  </si>
  <si>
    <t xml:space="preserve">Furação de 1" em concreto armado</t>
  </si>
  <si>
    <t xml:space="preserve">01.23.260</t>
  </si>
  <si>
    <t xml:space="preserve">Furação de 2" em concreto armado</t>
  </si>
  <si>
    <t xml:space="preserve">01.23.264</t>
  </si>
  <si>
    <t xml:space="preserve">Furação de 3" em concreto armado</t>
  </si>
  <si>
    <t xml:space="preserve">01.23.270</t>
  </si>
  <si>
    <t xml:space="preserve">Furação de 4" em concreto armado</t>
  </si>
  <si>
    <t xml:space="preserve">01.23.274</t>
  </si>
  <si>
    <t xml:space="preserve">Furação de 5" em concreto armado</t>
  </si>
  <si>
    <t xml:space="preserve">01.23.280</t>
  </si>
  <si>
    <t xml:space="preserve">Furação de 6" em concreto armado</t>
  </si>
  <si>
    <t xml:space="preserve">01.23.510</t>
  </si>
  <si>
    <t xml:space="preserve">Corte vertical em concreto armado, espessura de 15 cm</t>
  </si>
  <si>
    <t xml:space="preserve">01.23.700</t>
  </si>
  <si>
    <t xml:space="preserve">Taxa de mobilização e desmobilização para reforço estrutural com fibra de carbono</t>
  </si>
  <si>
    <t xml:space="preserve">01.23.701</t>
  </si>
  <si>
    <t xml:space="preserve">Preparação de substrato para colagem de fibra de carbono, mediante lixamento e/ou apicoamento e escovação</t>
  </si>
  <si>
    <t xml:space="preserve">01.23.702</t>
  </si>
  <si>
    <t xml:space="preserve">Fibra de carbono para reforço estrutural de alta resistencia - 300 g/m²</t>
  </si>
  <si>
    <t xml:space="preserve">01.27</t>
  </si>
  <si>
    <t xml:space="preserve">Estudo e programa ambientais</t>
  </si>
  <si>
    <t xml:space="preserve">01.27.011</t>
  </si>
  <si>
    <t xml:space="preserve">Projeto e implementação de gerenciamento integrado de resíduos sólidos e gestão de perdas</t>
  </si>
  <si>
    <t xml:space="preserve">01.27.021</t>
  </si>
  <si>
    <t xml:space="preserve">Projeto e implementação de educação ambiental</t>
  </si>
  <si>
    <t xml:space="preserve">01.27.031</t>
  </si>
  <si>
    <t xml:space="preserve">Projeto e implementação de controle ambiental da obra</t>
  </si>
  <si>
    <t xml:space="preserve">01.27.041</t>
  </si>
  <si>
    <t xml:space="preserve">Laudo de caracterização de vegetação</t>
  </si>
  <si>
    <t xml:space="preserve">01.27.051</t>
  </si>
  <si>
    <t xml:space="preserve">Laudo de caracterização da fauna associada à flora</t>
  </si>
  <si>
    <t xml:space="preserve">01.27.061</t>
  </si>
  <si>
    <t xml:space="preserve">Projeto e implementação de monitoramento da fauna durante a obra</t>
  </si>
  <si>
    <t xml:space="preserve">01.27.071</t>
  </si>
  <si>
    <t xml:space="preserve">Laudo de autodepuração</t>
  </si>
  <si>
    <t xml:space="preserve">01.27.091</t>
  </si>
  <si>
    <t xml:space="preserve">Estudo de impacto de vizinhança, em área urbana até 10.000 m²</t>
  </si>
  <si>
    <t xml:space="preserve">01.28</t>
  </si>
  <si>
    <t xml:space="preserve">Poço profundo</t>
  </si>
  <si>
    <t xml:space="preserve">01.28.010</t>
  </si>
  <si>
    <t xml:space="preserve">01.28.020</t>
  </si>
  <si>
    <t xml:space="preserve">01.28.030</t>
  </si>
  <si>
    <t xml:space="preserve">01.28.040</t>
  </si>
  <si>
    <t xml:space="preserve">Perfuração rotativa para poço profundo em camadas de solos sedimentares, diâmetro de 8 1/2" (215,90 mm)</t>
  </si>
  <si>
    <t xml:space="preserve">01.28.050</t>
  </si>
  <si>
    <t xml:space="preserve">Perfuração rotativa para poço profundo em aluvião, arenito, ou solos sedimentados em geral, diâmetro de 10" (250 mm)</t>
  </si>
  <si>
    <t xml:space="preserve">01.28.060</t>
  </si>
  <si>
    <t xml:space="preserve">Perfuração rotativa para poço profundo em aluvião, arenito, ou solos sedimentados em geral, diâmetro de 12" (300 mm)</t>
  </si>
  <si>
    <t xml:space="preserve">01.28.070</t>
  </si>
  <si>
    <t xml:space="preserve">Perfuração rotativa para poço profundo em aluvião, arenito, ou solos sedimentados em geral, diâmetro de 14" (350 mm)</t>
  </si>
  <si>
    <t xml:space="preserve">01.28.080</t>
  </si>
  <si>
    <t xml:space="preserve">Perfuração rotativa para poço profundo em aluvião, arenito, ou solos sedimentados em geral, diâmetro de 16" (400 mm)</t>
  </si>
  <si>
    <t xml:space="preserve">01.28.090</t>
  </si>
  <si>
    <t xml:space="preserve">Perfuração rotativa para poço profundo em aluvião, arenito, ou solos sedimentados em geral, diâmetro de 18" (450 mm)</t>
  </si>
  <si>
    <t xml:space="preserve">01.28.100</t>
  </si>
  <si>
    <t xml:space="preserve">Perfuração rotativa para poço profundo em aluvião, arenito, ou solos sedimentados em geral, diâmetro de 20" (500 mm)</t>
  </si>
  <si>
    <t xml:space="preserve">01.28.110</t>
  </si>
  <si>
    <t xml:space="preserve">Perfuração rotativa para poço profundo em aluvião, arenito, ou solos sedimentados em geral, diâmetro de 22" (550 mm)</t>
  </si>
  <si>
    <t xml:space="preserve">01.28.120</t>
  </si>
  <si>
    <t xml:space="preserve">Perfuração rotativa para poço profundo em aluvião, arenito, ou solos sedimentados em geral, diâmetro de 26" (650 mm)</t>
  </si>
  <si>
    <t xml:space="preserve">01.28.130</t>
  </si>
  <si>
    <t xml:space="preserve">01.28.140</t>
  </si>
  <si>
    <t xml:space="preserve">Perfuração roto-pneumática para poço profundo em rocha metassedimentar em geral, diâmetro de 12 1/4" (311,15 mm)</t>
  </si>
  <si>
    <t xml:space="preserve">01.28.150</t>
  </si>
  <si>
    <t xml:space="preserve">01.28.160</t>
  </si>
  <si>
    <t xml:space="preserve">Perfuração rotativa para poço profundo em rocha alterada (basalto alterado), diâmetro de 8" (200 mm)</t>
  </si>
  <si>
    <t xml:space="preserve">01.28.170</t>
  </si>
  <si>
    <t xml:space="preserve">Perfuração rotativa para poço profundo em rocha alterada (basalto alterado), diâmetro de 10" (250 mm)</t>
  </si>
  <si>
    <t xml:space="preserve">01.28.180</t>
  </si>
  <si>
    <t xml:space="preserve">Perfuração rotativa para poço profundo em rocha alterada (basalto alterado), diâmetro de 12" (300 mm)</t>
  </si>
  <si>
    <t xml:space="preserve">01.28.190</t>
  </si>
  <si>
    <t xml:space="preserve">01.28.200</t>
  </si>
  <si>
    <t xml:space="preserve">01.28.210</t>
  </si>
  <si>
    <t xml:space="preserve">01.28.220</t>
  </si>
  <si>
    <t xml:space="preserve">01.28.230</t>
  </si>
  <si>
    <t xml:space="preserve">01.28.240</t>
  </si>
  <si>
    <t xml:space="preserve">01.28.250</t>
  </si>
  <si>
    <t xml:space="preserve">Revestimento interno de poço profundo tubo liso em aço galvanizado, diâmetro de 6" (152,40 mm) - união solda</t>
  </si>
  <si>
    <t xml:space="preserve">01.28.260</t>
  </si>
  <si>
    <t xml:space="preserve">Revestimento interno de poço profundo tubo PVC geomecânico nervurado standard, diâmetro de 6" (150 mm)</t>
  </si>
  <si>
    <t xml:space="preserve">01.28.270</t>
  </si>
  <si>
    <t xml:space="preserve">Revestimento interno de poço profundo tubo PVC geomecânico nervurado reforçado, diâmetro de 8" (200 mm)</t>
  </si>
  <si>
    <t xml:space="preserve">01.28.280</t>
  </si>
  <si>
    <t xml:space="preserve">Revestimento interno de poço profundo tubo de aço preto, diâmetro de 6" (152,40 mm)</t>
  </si>
  <si>
    <t xml:space="preserve">01.28.290</t>
  </si>
  <si>
    <t xml:space="preserve">Revestimento interno de poço profundo tubo preto DIN 2440, diâmetro de 6" (150 mm)</t>
  </si>
  <si>
    <t xml:space="preserve">01.28.300</t>
  </si>
  <si>
    <t xml:space="preserve">Revestimento interno de poço profundo tubo preto DIN 2440, diâmetro de 8" (200 mm)</t>
  </si>
  <si>
    <t xml:space="preserve">01.28.310</t>
  </si>
  <si>
    <t xml:space="preserve">Revestimento interno de poço profundo tubo de aço preto liso calandrado, diâmetro de 16" (406,40 mm)</t>
  </si>
  <si>
    <t xml:space="preserve">01.28.350</t>
  </si>
  <si>
    <t xml:space="preserve">Revestimento da boca de poço profundo tubo chapa 3/16", diâmetro de 12"</t>
  </si>
  <si>
    <t xml:space="preserve">01.28.360</t>
  </si>
  <si>
    <t xml:space="preserve">Revestimento da boca de poço profundo tubo chapa 3/16", diâmetro de 14"</t>
  </si>
  <si>
    <t xml:space="preserve">01.28.370</t>
  </si>
  <si>
    <t xml:space="preserve">Revestimento da boca de poço profundo tubo chapa 3/16", diâmetro de 16"</t>
  </si>
  <si>
    <t xml:space="preserve">01.28.380</t>
  </si>
  <si>
    <t xml:space="preserve">Revestimento da boca de poço profundo tubo chapa 3/16", diâmetro de 20"</t>
  </si>
  <si>
    <t xml:space="preserve">01.28.390</t>
  </si>
  <si>
    <t xml:space="preserve">Filtro PVC geomecânico nervurado tipo standard para poço profundo, diâmetro de 6" (150 mm)</t>
  </si>
  <si>
    <t xml:space="preserve">01.28.400</t>
  </si>
  <si>
    <t xml:space="preserve">Filtro PVC geomecânico nervurado tipo reforçado para poço profundo, diâmetro de 8" (200 mm)</t>
  </si>
  <si>
    <t xml:space="preserve">01.28.410</t>
  </si>
  <si>
    <t xml:space="preserve">Filtro espiralado galvanizado simples (standard) para poço profundo, diâmetro de 6" (152,40 mm)</t>
  </si>
  <si>
    <t xml:space="preserve">01.28.420</t>
  </si>
  <si>
    <t xml:space="preserve">Filtro espiralado galvanizado reforçado para poço profundo, diâmetro de 6" (152,40 mm)</t>
  </si>
  <si>
    <t xml:space="preserve">01.28.430</t>
  </si>
  <si>
    <t xml:space="preserve">Filtro espiralado em aço inoxidável reforçado para poço profundo, diâmetro de 6" (152,40 mm)</t>
  </si>
  <si>
    <t xml:space="preserve">01.28.440</t>
  </si>
  <si>
    <t xml:space="preserve">Filtro galvanizado tipo NOLD para poço profundo, diâmetro de 6" (150 mm)</t>
  </si>
  <si>
    <t xml:space="preserve">01.28.450</t>
  </si>
  <si>
    <t xml:space="preserve">Pré-filtro tipo pérola para poço profundo</t>
  </si>
  <si>
    <t xml:space="preserve">01.28.460</t>
  </si>
  <si>
    <t xml:space="preserve">Pré-filtro tipo Jacareí para poço profundo</t>
  </si>
  <si>
    <t xml:space="preserve">01.28.470</t>
  </si>
  <si>
    <t xml:space="preserve">Perfilagem ótica (filmagem / endoscopia) para poço profundo</t>
  </si>
  <si>
    <t xml:space="preserve">01.28.480</t>
  </si>
  <si>
    <t xml:space="preserve">Perfilagem elétrica de poço profundo</t>
  </si>
  <si>
    <t xml:space="preserve">01.28.490</t>
  </si>
  <si>
    <t xml:space="preserve">01.28.500</t>
  </si>
  <si>
    <t xml:space="preserve">Limpeza e desenvolvimento do poço profundo</t>
  </si>
  <si>
    <t xml:space="preserve">01.28.510</t>
  </si>
  <si>
    <t xml:space="preserve">Ensaio de vazão (bombeamento) para poço profundo, com bomba submersa</t>
  </si>
  <si>
    <t xml:space="preserve">01.28.520</t>
  </si>
  <si>
    <t xml:space="preserve">Ensaio de vazão escalonado para poço profundo</t>
  </si>
  <si>
    <t xml:space="preserve">01.28.530</t>
  </si>
  <si>
    <t xml:space="preserve">Ensaio de recuperação de nível para poço profundo</t>
  </si>
  <si>
    <t xml:space="preserve">01.28.540</t>
  </si>
  <si>
    <t xml:space="preserve">01.28.550</t>
  </si>
  <si>
    <t xml:space="preserve">Análise físico-química e bacteriológica da água para poço profundo</t>
  </si>
  <si>
    <t xml:space="preserve">01.28.560</t>
  </si>
  <si>
    <t xml:space="preserve">Centralizador de coluna para poço profundo, diâmetro de 4" ou 6"</t>
  </si>
  <si>
    <t xml:space="preserve">01.28.570</t>
  </si>
  <si>
    <t xml:space="preserve">01.28.580</t>
  </si>
  <si>
    <t xml:space="preserve">Laje de proteção em concreto armado para poço profundo (área mínimo de 3,00 m²)</t>
  </si>
  <si>
    <t xml:space="preserve">01.28.590</t>
  </si>
  <si>
    <t xml:space="preserve">Lacre do poço profundo (tampa)</t>
  </si>
  <si>
    <t xml:space="preserve">01.28.600</t>
  </si>
  <si>
    <t xml:space="preserve">Licença de perfuração para poço profundo</t>
  </si>
  <si>
    <t xml:space="preserve">01.28.610</t>
  </si>
  <si>
    <t xml:space="preserve">Outorga de direito de uso para poço profundo</t>
  </si>
  <si>
    <t xml:space="preserve">01.28.620</t>
  </si>
  <si>
    <t xml:space="preserve">Parecer técnico junto a CETESB</t>
  </si>
  <si>
    <t xml:space="preserve">02</t>
  </si>
  <si>
    <t xml:space="preserve">INÍCIO, APOIO E ADMINISTRAÇÃO DA OBRA</t>
  </si>
  <si>
    <t xml:space="preserve">02.01</t>
  </si>
  <si>
    <t xml:space="preserve">Construção provisória</t>
  </si>
  <si>
    <t xml:space="preserve">02.01.021</t>
  </si>
  <si>
    <t xml:space="preserve">Construção provisória em madeira - fornecimento e montagem</t>
  </si>
  <si>
    <t xml:space="preserve">02.01.171</t>
  </si>
  <si>
    <t xml:space="preserve">Sanitário/vestiário provisório em alvenaria</t>
  </si>
  <si>
    <t xml:space="preserve">02.01.180</t>
  </si>
  <si>
    <t xml:space="preserve">Banheiro químico modelo Standard, com manutenção conforme exigências da CETESB</t>
  </si>
  <si>
    <t xml:space="preserve">02.01.200</t>
  </si>
  <si>
    <t xml:space="preserve">Desmobilização de construção provisória</t>
  </si>
  <si>
    <t xml:space="preserve">02.02</t>
  </si>
  <si>
    <t xml:space="preserve">Container</t>
  </si>
  <si>
    <t xml:space="preserve">02.02.120</t>
  </si>
  <si>
    <t xml:space="preserve">Locação de container tipo alojamento - área mínima de 13,80 m²</t>
  </si>
  <si>
    <t xml:space="preserve">02.02.130</t>
  </si>
  <si>
    <t xml:space="preserve">Locação de container tipo escritório com 1 vaso sanitário, 1 lavatório e 1 ponto para chuveiro - área mínima de 13,80 m²</t>
  </si>
  <si>
    <t xml:space="preserve">02.02.140</t>
  </si>
  <si>
    <t xml:space="preserve">Locação de container tipo sanitário com 2 vasos sanitários, 2 lavatórios, 2 mictórios e 4 pontos para chuveiro - área mínima de 13,80 m²</t>
  </si>
  <si>
    <t xml:space="preserve">02.02.150</t>
  </si>
  <si>
    <t xml:space="preserve">Locação de container tipo depósito - área mínima de 13,80 m²</t>
  </si>
  <si>
    <t xml:space="preserve">02.02.160</t>
  </si>
  <si>
    <t xml:space="preserve">Locação de container tipo guarita - área mínima de 4,60 m²</t>
  </si>
  <si>
    <t xml:space="preserve">02.03</t>
  </si>
  <si>
    <t xml:space="preserve">Tapume, vedação e proteções diversas</t>
  </si>
  <si>
    <t xml:space="preserve">02.03.030</t>
  </si>
  <si>
    <t xml:space="preserve">Proteção de superfícies em geral com plástico bolha</t>
  </si>
  <si>
    <t xml:space="preserve">02.03.060</t>
  </si>
  <si>
    <t xml:space="preserve">Proteção de fachada com tela de nylon</t>
  </si>
  <si>
    <t xml:space="preserve">02.03.080</t>
  </si>
  <si>
    <t xml:space="preserve">Fechamento provisório de vãos em chapa de madeira compensada</t>
  </si>
  <si>
    <t xml:space="preserve">02.03.110</t>
  </si>
  <si>
    <t xml:space="preserve">Tapume móvel para fechamento de áreas</t>
  </si>
  <si>
    <t xml:space="preserve">02.03.120</t>
  </si>
  <si>
    <t xml:space="preserve">Tapume fixo para fechamento de áreas, com portão</t>
  </si>
  <si>
    <t xml:space="preserve">02.03.200</t>
  </si>
  <si>
    <t xml:space="preserve">Locação de quadros metálicos para plataforma de proteção, inclusive o madeiramento</t>
  </si>
  <si>
    <t xml:space="preserve">02.03.240</t>
  </si>
  <si>
    <t xml:space="preserve">Proteção de piso com tecido de aniagem e gesso</t>
  </si>
  <si>
    <t xml:space="preserve">02.03.250</t>
  </si>
  <si>
    <t xml:space="preserve">Tapume fixo em painel OSB - espessura 8 mm</t>
  </si>
  <si>
    <t xml:space="preserve">02.03.260</t>
  </si>
  <si>
    <t xml:space="preserve">Tapume fixo em painel OSB - espessura 10 mm</t>
  </si>
  <si>
    <t xml:space="preserve">02.03.270</t>
  </si>
  <si>
    <t xml:space="preserve">Tapume fixo em painel OSB - espessura 12 mm</t>
  </si>
  <si>
    <t xml:space="preserve">02.03.500</t>
  </si>
  <si>
    <t xml:space="preserve">Proteção em madeira e lona plástica para equipamento mecânico ou informática - para obras de reforma</t>
  </si>
  <si>
    <t xml:space="preserve">02.05</t>
  </si>
  <si>
    <t xml:space="preserve">Andaime e balancim</t>
  </si>
  <si>
    <t xml:space="preserve">02.05.060</t>
  </si>
  <si>
    <t xml:space="preserve">Montagem e desmontagem de andaime torre metálica com altura até 10 m</t>
  </si>
  <si>
    <t xml:space="preserve">02.05.080</t>
  </si>
  <si>
    <t xml:space="preserve">Montagem e desmontagem de andaime torre metálica com altura superior a 10 m</t>
  </si>
  <si>
    <t xml:space="preserve">02.05.090</t>
  </si>
  <si>
    <t xml:space="preserve">Montagem e desmontagem de andaime tubular fachadeiro com altura até 10 m</t>
  </si>
  <si>
    <t xml:space="preserve">02.05.100</t>
  </si>
  <si>
    <t xml:space="preserve">Montagem e desmontagem de andaime tubular fachadeiro com altura superior a 10 m</t>
  </si>
  <si>
    <t xml:space="preserve">02.05.195</t>
  </si>
  <si>
    <t xml:space="preserve">Balancim elétrico tipo plataforma para transporte vertical, com altura até 60 m</t>
  </si>
  <si>
    <t xml:space="preserve">02.05.202</t>
  </si>
  <si>
    <t xml:space="preserve">Andaime torre metálico (1,5 x 1,5 m) com piso metálico</t>
  </si>
  <si>
    <t xml:space="preserve">02.05.212</t>
  </si>
  <si>
    <t xml:space="preserve">Andaime tubular fachadeiro com piso metálico e sapatas ajustáveis</t>
  </si>
  <si>
    <t xml:space="preserve">02.06</t>
  </si>
  <si>
    <t xml:space="preserve">Alocação de equipe, equipamento e ferramental</t>
  </si>
  <si>
    <t xml:space="preserve">02.06.030</t>
  </si>
  <si>
    <t xml:space="preserve">Locação de plataforma elevatória articulada, com altura aproximada de 12,5m, capacidade de carga de 227 kg, elétrica</t>
  </si>
  <si>
    <t xml:space="preserve">02.06.040</t>
  </si>
  <si>
    <t xml:space="preserve">Locação de plataforma elevatória articulada, com altura aproximada de 20 m, capacidade de carga de 227 kg, diesel</t>
  </si>
  <si>
    <t xml:space="preserve">02.08</t>
  </si>
  <si>
    <t xml:space="preserve">Sinalização de obra</t>
  </si>
  <si>
    <t xml:space="preserve">02.08.020</t>
  </si>
  <si>
    <t xml:space="preserve">Placa de identificação para obra</t>
  </si>
  <si>
    <t xml:space="preserve">02.08.040</t>
  </si>
  <si>
    <t xml:space="preserve">Placa em lona com impressão digital e requadro em metalon</t>
  </si>
  <si>
    <t xml:space="preserve">02.08.050</t>
  </si>
  <si>
    <t xml:space="preserve">Placa em lona com impressão digital e estrutura em madeira</t>
  </si>
  <si>
    <t xml:space="preserve">02.09</t>
  </si>
  <si>
    <t xml:space="preserve">Limpeza de terreno</t>
  </si>
  <si>
    <t xml:space="preserve">02.09.030</t>
  </si>
  <si>
    <t xml:space="preserve">Limpeza manual do terreno, inclusive troncos até 5 cm de diâmetro, com caminhão à disposição dentro da obra, até o raio de 1 km</t>
  </si>
  <si>
    <t xml:space="preserve">02.09.040</t>
  </si>
  <si>
    <t xml:space="preserve">Limpeza mecanizada do terreno, inclusive troncos até 15 cm de diâmetro, com caminhão à disposição dentro e fora da obra, com transporte no raio de até 1 km</t>
  </si>
  <si>
    <t xml:space="preserve">02.09.130</t>
  </si>
  <si>
    <t xml:space="preserve">Limpeza mecanizada do terreno, inclusive troncos com diâmetro acima de 15 cm até 50 cm, com caminhão à disposição dentro da obra, até o raio de 1 km</t>
  </si>
  <si>
    <t xml:space="preserve">02.09.150</t>
  </si>
  <si>
    <t xml:space="preserve">Corte e derrubada de eucalípto (1° corte) - idade até 4 anos</t>
  </si>
  <si>
    <t xml:space="preserve">02.09.160</t>
  </si>
  <si>
    <t xml:space="preserve">Corte e derrubada de eucalípto (1° corte) - idade acima de 4 anos</t>
  </si>
  <si>
    <t xml:space="preserve">02.10</t>
  </si>
  <si>
    <t xml:space="preserve">Locação de obra</t>
  </si>
  <si>
    <t xml:space="preserve">02.10.020</t>
  </si>
  <si>
    <t xml:space="preserve">Locação de obra de edificação</t>
  </si>
  <si>
    <t xml:space="preserve">02.10.040</t>
  </si>
  <si>
    <t xml:space="preserve">Locação de rede de canalização</t>
  </si>
  <si>
    <t xml:space="preserve">02.10.050</t>
  </si>
  <si>
    <t xml:space="preserve">Locação para muros, cercas e alambrados</t>
  </si>
  <si>
    <t xml:space="preserve">02.10.060</t>
  </si>
  <si>
    <t xml:space="preserve">Locação de vias, calçadas, tanques e lagoas</t>
  </si>
  <si>
    <t xml:space="preserve">03</t>
  </si>
  <si>
    <t xml:space="preserve">DEMOLIÇÃO SEM REAPROVEITAMENTO</t>
  </si>
  <si>
    <t xml:space="preserve">03.01</t>
  </si>
  <si>
    <t xml:space="preserve">Demolição de concreto, lastro, mistura e afins</t>
  </si>
  <si>
    <t xml:space="preserve">03.01.020</t>
  </si>
  <si>
    <t xml:space="preserve">Demolição manual de concreto simples</t>
  </si>
  <si>
    <t xml:space="preserve">03.01.040</t>
  </si>
  <si>
    <t xml:space="preserve">Demolição manual de concreto armado</t>
  </si>
  <si>
    <t xml:space="preserve">03.01.060</t>
  </si>
  <si>
    <t xml:space="preserve">Demolição manual de lajes pré-moldadas, incluindo revestimento</t>
  </si>
  <si>
    <t xml:space="preserve">03.01.200</t>
  </si>
  <si>
    <t xml:space="preserve">Demolição mecanizada de concreto armado, inclusive fragmentação, carregamento, transporte até 1 quilômetro e descarregamento</t>
  </si>
  <si>
    <t xml:space="preserve">03.01.210</t>
  </si>
  <si>
    <t xml:space="preserve">Demolição mecanizada de concreto armado, inclusive fragmentação e acomodação do material</t>
  </si>
  <si>
    <t xml:space="preserve">03.01.220</t>
  </si>
  <si>
    <t xml:space="preserve">Demolição mecanizada de concreto simples, inclusive fragmentação, carregamento, transporte até 1 quilômetro e descarregamento</t>
  </si>
  <si>
    <t xml:space="preserve">03.01.230</t>
  </si>
  <si>
    <t xml:space="preserve">Demolição mecanizada de concreto simples, inclusive fragmentação e acomodação do material</t>
  </si>
  <si>
    <t xml:space="preserve">03.01.240</t>
  </si>
  <si>
    <t xml:space="preserve">Demolição mecanizada de pavimento ou piso em concreto, inclusive fragmentação, carregamento, transporte até 1 quilômetro e descarregamento</t>
  </si>
  <si>
    <t xml:space="preserve">03.01.250</t>
  </si>
  <si>
    <t xml:space="preserve">Demolição mecanizada de pavimento ou piso em concreto, inclusive fragmentação e acomodação do material</t>
  </si>
  <si>
    <t xml:space="preserve">03.01.260</t>
  </si>
  <si>
    <t xml:space="preserve">Demolição mecanizada de sarjeta ou sarjetão, inclusive fragmentação, carregamento, transporte até 1 quilômetro e descarregamento</t>
  </si>
  <si>
    <t xml:space="preserve">03.01.270</t>
  </si>
  <si>
    <t xml:space="preserve">Demolição mecanizada de sarjeta ou sarjetão, inclusive fragmentação e acomodação do material</t>
  </si>
  <si>
    <t xml:space="preserve">03.02</t>
  </si>
  <si>
    <t xml:space="preserve">Demolição de alvenaria</t>
  </si>
  <si>
    <t xml:space="preserve">03.02.020</t>
  </si>
  <si>
    <t xml:space="preserve">Demolição manual de alvenaria de fundação/embasamento</t>
  </si>
  <si>
    <t xml:space="preserve">03.02.040</t>
  </si>
  <si>
    <t xml:space="preserve">Demolição manual de alvenaria de elevação ou elemento vazado, incluindo revestimento</t>
  </si>
  <si>
    <t xml:space="preserve">03.03</t>
  </si>
  <si>
    <t xml:space="preserve">Demolição de revestimento em massa</t>
  </si>
  <si>
    <t xml:space="preserve">03.03.020</t>
  </si>
  <si>
    <t xml:space="preserve">Apicoamento manual de piso, parede ou teto</t>
  </si>
  <si>
    <t xml:space="preserve">03.03.040</t>
  </si>
  <si>
    <t xml:space="preserve">Demolição manual de revestimento em massa de parede ou teto</t>
  </si>
  <si>
    <t xml:space="preserve">03.03.060</t>
  </si>
  <si>
    <t xml:space="preserve">Demolição manual de revestimento em massa de piso</t>
  </si>
  <si>
    <t xml:space="preserve">03.04</t>
  </si>
  <si>
    <t xml:space="preserve">Demolição de revestimento cerâmico e ladrilho hidráulico</t>
  </si>
  <si>
    <t xml:space="preserve">03.04.020</t>
  </si>
  <si>
    <t xml:space="preserve">Demolição manual de revestimento cerâmico, incluindo a base</t>
  </si>
  <si>
    <t xml:space="preserve">03.04.030</t>
  </si>
  <si>
    <t xml:space="preserve">Demolição manual de revestimento em ladrilho hidráulico, incluindo a base</t>
  </si>
  <si>
    <t xml:space="preserve">03.04.040</t>
  </si>
  <si>
    <t xml:space="preserve">Demolição manual de rodapé, soleira ou peitoril, em material cerâmico e/ou ladrilho hidráulico, incluindo a base</t>
  </si>
  <si>
    <t xml:space="preserve">03.05</t>
  </si>
  <si>
    <t xml:space="preserve">Demolição de revestimento sintético</t>
  </si>
  <si>
    <t xml:space="preserve">03.05.020</t>
  </si>
  <si>
    <t xml:space="preserve">Demolição manual de revestimento sintético, incluindo a base</t>
  </si>
  <si>
    <t xml:space="preserve">03.06</t>
  </si>
  <si>
    <t xml:space="preserve">Demolição de revestimento em pedra e blocos maciços</t>
  </si>
  <si>
    <t xml:space="preserve">03.06.050</t>
  </si>
  <si>
    <t xml:space="preserve">Desmonte (levantamento) mecanizado de pavimento em paralelepípedo ou lajota de concreto, inclusive carregamento, transporte até 1 quilômetro e descarregamento</t>
  </si>
  <si>
    <t xml:space="preserve">03.06.060</t>
  </si>
  <si>
    <t xml:space="preserve">Desmonte (levantamento) mecanizado de pavimento em paralelepípedo ou lajota de concreto, inclusive acomodação do material</t>
  </si>
  <si>
    <t xml:space="preserve">03.07</t>
  </si>
  <si>
    <t xml:space="preserve">Demolição de revestimento asfáltico</t>
  </si>
  <si>
    <t xml:space="preserve">03.07.010</t>
  </si>
  <si>
    <t xml:space="preserve">Demolição (levantamento) mecanizada de pavimento asfáltico, inclusive carregamento, transporte até 1 quilômetro e descarregamento</t>
  </si>
  <si>
    <t xml:space="preserve">03.07.030</t>
  </si>
  <si>
    <t xml:space="preserve">Demolição (levantamento) mecanizada de pavimento asfáltico, inclusive fragmentação e acomodação do material</t>
  </si>
  <si>
    <t xml:space="preserve">03.07.050</t>
  </si>
  <si>
    <t xml:space="preserve">Fresagem de pavimento asfáltico com espessura até 5 cm, inclusive carregamento, transporte até 1 quilômetro e descarregamento</t>
  </si>
  <si>
    <t xml:space="preserve">03.07.070</t>
  </si>
  <si>
    <t xml:space="preserve">Fresagem de pavimento asfáltico com espessura até 5 cm, inclusive acomodação do material</t>
  </si>
  <si>
    <t xml:space="preserve">03.07.080</t>
  </si>
  <si>
    <t xml:space="preserve">Fresagem de pavimento asfáltico com espessura até 5 cm, inclusive remoção do material fresado até 10 quilômetros e varrição</t>
  </si>
  <si>
    <t xml:space="preserve">03.08</t>
  </si>
  <si>
    <t xml:space="preserve">Demolição de forro / divisórias</t>
  </si>
  <si>
    <t xml:space="preserve">03.08.020</t>
  </si>
  <si>
    <t xml:space="preserve">Demolição manual de forro em estuque, inclusive sistema de fixação/tarugamento</t>
  </si>
  <si>
    <t xml:space="preserve">03.08.040</t>
  </si>
  <si>
    <t xml:space="preserve">Demolição manual de forro qualquer, inclusive sistema de fixação/tarugamento</t>
  </si>
  <si>
    <t xml:space="preserve">03.08.060</t>
  </si>
  <si>
    <t xml:space="preserve">Demolição manual de forro em gesso, inclusive sistema de fixação</t>
  </si>
  <si>
    <t xml:space="preserve">03.08.200</t>
  </si>
  <si>
    <t xml:space="preserve">Demolição manual de painéis divisórias, inclusive montantes metálicos</t>
  </si>
  <si>
    <t xml:space="preserve">03.09</t>
  </si>
  <si>
    <t xml:space="preserve">Demolição de impermeabilização e afins</t>
  </si>
  <si>
    <t xml:space="preserve">03.09.020</t>
  </si>
  <si>
    <t xml:space="preserve">Demolição manual de camada impermeabilizante</t>
  </si>
  <si>
    <t xml:space="preserve">03.09.040</t>
  </si>
  <si>
    <t xml:space="preserve">Demolição manual de argamassa regularizante, isolante ou protetora e papel Kraft</t>
  </si>
  <si>
    <t xml:space="preserve">03.09.060</t>
  </si>
  <si>
    <t xml:space="preserve">Remoção manual de junta de dilatação ou retração, inclusive apoio</t>
  </si>
  <si>
    <t xml:space="preserve">03.10</t>
  </si>
  <si>
    <t xml:space="preserve">Remoção de pintura</t>
  </si>
  <si>
    <t xml:space="preserve">03.10.020</t>
  </si>
  <si>
    <t xml:space="preserve">Remoção de pintura em rodapé, baguete ou moldura com lixa</t>
  </si>
  <si>
    <t xml:space="preserve">03.10.040</t>
  </si>
  <si>
    <t xml:space="preserve">Remoção de pintura em rodapé, baguete ou moldura com produto químico</t>
  </si>
  <si>
    <t xml:space="preserve">03.10.060</t>
  </si>
  <si>
    <t xml:space="preserve">Remoção de caiação ou tinta mineral impermeável</t>
  </si>
  <si>
    <t xml:space="preserve">03.10.080</t>
  </si>
  <si>
    <t xml:space="preserve">Remoção de pintura em superfícies de madeira e/ou metálicas com produtos químicos</t>
  </si>
  <si>
    <t xml:space="preserve">03.10.100</t>
  </si>
  <si>
    <t xml:space="preserve">Remoção de pintura em superfícies de madeira e/ou metálicas com lixamento</t>
  </si>
  <si>
    <t xml:space="preserve">03.10.120</t>
  </si>
  <si>
    <t xml:space="preserve">Remoção de pintura em massa com produtos químicos</t>
  </si>
  <si>
    <t xml:space="preserve">03.10.140</t>
  </si>
  <si>
    <t xml:space="preserve">Remoção de pintura em massa com lixamento</t>
  </si>
  <si>
    <t xml:space="preserve">04</t>
  </si>
  <si>
    <t xml:space="preserve">RETIRADA COM PROVÁVEL REAPROVEITAMENTO</t>
  </si>
  <si>
    <t xml:space="preserve">04.01</t>
  </si>
  <si>
    <t xml:space="preserve">Retirada de fechamento e elemento divisor</t>
  </si>
  <si>
    <t xml:space="preserve">04.01.020</t>
  </si>
  <si>
    <t xml:space="preserve">Retirada de divisória em placa de madeira ou fibrocimento tarugada</t>
  </si>
  <si>
    <t xml:space="preserve">04.01.040</t>
  </si>
  <si>
    <t xml:space="preserve">Retirada de divisória em placa de madeira ou fibrocimento com montantes metálicos</t>
  </si>
  <si>
    <t xml:space="preserve">04.01.060</t>
  </si>
  <si>
    <t xml:space="preserve">Retirada de divisória em placa de concreto, granito, granilite ou mármore</t>
  </si>
  <si>
    <t xml:space="preserve">04.01.080</t>
  </si>
  <si>
    <t xml:space="preserve">Retirada de fechamento em placas pré-moldadas, inclusive pilares</t>
  </si>
  <si>
    <t xml:space="preserve">04.01.090</t>
  </si>
  <si>
    <t xml:space="preserve">Retirada de barreira de proteção com arame de alta segurança, simples ou duplo</t>
  </si>
  <si>
    <t xml:space="preserve">04.01.100</t>
  </si>
  <si>
    <t xml:space="preserve">Retirada de cerca</t>
  </si>
  <si>
    <t xml:space="preserve">04.02</t>
  </si>
  <si>
    <t xml:space="preserve">Retirada de elementos de estrutura (concreto, ferro, alumínio e madeira)</t>
  </si>
  <si>
    <t xml:space="preserve">04.02.020</t>
  </si>
  <si>
    <t xml:space="preserve">Retirada de peças lineares em madeira com seção até 60 cm²</t>
  </si>
  <si>
    <t xml:space="preserve">04.02.030</t>
  </si>
  <si>
    <t xml:space="preserve">Retirada de peças lineares em madeira com seção superior a 60 cm²</t>
  </si>
  <si>
    <t xml:space="preserve">04.02.050</t>
  </si>
  <si>
    <t xml:space="preserve">Retirada de estrutura em madeira tesoura - telhas de barro</t>
  </si>
  <si>
    <t xml:space="preserve">04.02.070</t>
  </si>
  <si>
    <t xml:space="preserve">Retirada de estrutura em madeira tesoura - telhas perfil qualquer</t>
  </si>
  <si>
    <t xml:space="preserve">04.02.090</t>
  </si>
  <si>
    <t xml:space="preserve">Retirada de estrutura em madeira pontaletada - telhas de barro</t>
  </si>
  <si>
    <t xml:space="preserve">04.02.110</t>
  </si>
  <si>
    <t xml:space="preserve">Retirada de estrutura em madeira pontaletada - telhas perfil qualquer</t>
  </si>
  <si>
    <t xml:space="preserve">04.02.140</t>
  </si>
  <si>
    <t xml:space="preserve">04.03</t>
  </si>
  <si>
    <t xml:space="preserve">Retirada de telhamento e proteção</t>
  </si>
  <si>
    <t xml:space="preserve">04.03.020</t>
  </si>
  <si>
    <t xml:space="preserve">Retirada de telhamento em barro</t>
  </si>
  <si>
    <t xml:space="preserve">04.03.040</t>
  </si>
  <si>
    <t xml:space="preserve">Retirada de telhamento perfil e material qualquer, exceto barro</t>
  </si>
  <si>
    <t xml:space="preserve">04.03.060</t>
  </si>
  <si>
    <t xml:space="preserve">Retirada de cumeeira ou espigão em barro</t>
  </si>
  <si>
    <t xml:space="preserve">04.03.080</t>
  </si>
  <si>
    <t xml:space="preserve">Retirada de cumeeira, espigão ou rufo perfil qualquer</t>
  </si>
  <si>
    <t xml:space="preserve">04.03.090</t>
  </si>
  <si>
    <t xml:space="preserve">Retirada de domo de acrílico, inclusive perfis metálicos de fixação</t>
  </si>
  <si>
    <t xml:space="preserve">04.04</t>
  </si>
  <si>
    <t xml:space="preserve">Retirada de revestimento em pedra e blocos maciços</t>
  </si>
  <si>
    <t xml:space="preserve">04.04.010</t>
  </si>
  <si>
    <t xml:space="preserve">Retirada de revestimento em pedra, granito ou mármore, em parede ou fachada</t>
  </si>
  <si>
    <t xml:space="preserve">04.04.020</t>
  </si>
  <si>
    <t xml:space="preserve">Retirada de revestimento em pedra, granito ou mármore, em piso</t>
  </si>
  <si>
    <t xml:space="preserve">04.04.030</t>
  </si>
  <si>
    <t xml:space="preserve">Retirada de soleira ou peitoril em pedra, granito ou mármore</t>
  </si>
  <si>
    <t xml:space="preserve">04.04.040</t>
  </si>
  <si>
    <t xml:space="preserve">Retirada de degrau em pedra, granito ou mármore</t>
  </si>
  <si>
    <t xml:space="preserve">04.04.060</t>
  </si>
  <si>
    <t xml:space="preserve">Retirada de rodapé em pedra, granito ou mármore</t>
  </si>
  <si>
    <t xml:space="preserve">04.05</t>
  </si>
  <si>
    <t xml:space="preserve">Retirada de revestimentos em madeira</t>
  </si>
  <si>
    <t xml:space="preserve">04.05.010</t>
  </si>
  <si>
    <t xml:space="preserve">Retirada de revestimento em lambris de madeira</t>
  </si>
  <si>
    <t xml:space="preserve">04.05.020</t>
  </si>
  <si>
    <t xml:space="preserve">Retirada de piso em tacos de madeira</t>
  </si>
  <si>
    <t xml:space="preserve">04.05.040</t>
  </si>
  <si>
    <t xml:space="preserve">Retirada de soalho somente o tablado</t>
  </si>
  <si>
    <t xml:space="preserve">04.05.060</t>
  </si>
  <si>
    <t xml:space="preserve">Retirada de soalho inclusive vigamento</t>
  </si>
  <si>
    <t xml:space="preserve">04.05.080</t>
  </si>
  <si>
    <t xml:space="preserve">Retirada de degrau em madeira</t>
  </si>
  <si>
    <t xml:space="preserve">04.05.100</t>
  </si>
  <si>
    <t xml:space="preserve">Retirada de rodapé inclusive cordão em madeira</t>
  </si>
  <si>
    <t xml:space="preserve">04.06</t>
  </si>
  <si>
    <t xml:space="preserve">Retirada de revestimentos sintéticos e metálicos</t>
  </si>
  <si>
    <t xml:space="preserve">04.06.010</t>
  </si>
  <si>
    <t xml:space="preserve">Retirada de revestimento em lambris metálicos</t>
  </si>
  <si>
    <t xml:space="preserve">04.06.020</t>
  </si>
  <si>
    <t xml:space="preserve">Retirada de piso em material sintético assentado a cola</t>
  </si>
  <si>
    <t xml:space="preserve">04.06.040</t>
  </si>
  <si>
    <t xml:space="preserve">Retirada de degrau em material sintético assentado a cola</t>
  </si>
  <si>
    <t xml:space="preserve">04.06.060</t>
  </si>
  <si>
    <t xml:space="preserve">Retirada de rodapé inclusive cordão em material sintético</t>
  </si>
  <si>
    <t xml:space="preserve">04.06.100</t>
  </si>
  <si>
    <t xml:space="preserve">Retirada de piso elevado telescópico metálico, inclusive estrutura de sustentação</t>
  </si>
  <si>
    <t xml:space="preserve">04.07</t>
  </si>
  <si>
    <t xml:space="preserve">Retirada de forro, brise e fachada</t>
  </si>
  <si>
    <t xml:space="preserve">04.07.020</t>
  </si>
  <si>
    <t xml:space="preserve">Retirada de forro qualquer em placas ou tiras fixadas</t>
  </si>
  <si>
    <t xml:space="preserve">04.07.040</t>
  </si>
  <si>
    <t xml:space="preserve">Retirada de forro qualquer em placas ou tiras apoiadas</t>
  </si>
  <si>
    <t xml:space="preserve">04.07.060</t>
  </si>
  <si>
    <t xml:space="preserve">Retirada de sistema de fixação ou tarugamento de forro</t>
  </si>
  <si>
    <t xml:space="preserve">04.08</t>
  </si>
  <si>
    <t xml:space="preserve">Retirada de esquadria e elemento de madeira</t>
  </si>
  <si>
    <t xml:space="preserve">04.08.020</t>
  </si>
  <si>
    <t xml:space="preserve">Retirada de folha de esquadria em madeira</t>
  </si>
  <si>
    <t xml:space="preserve">04.08.040</t>
  </si>
  <si>
    <t xml:space="preserve">Retirada de guarnição, moldura e peças lineares em madeira, fixadas</t>
  </si>
  <si>
    <t xml:space="preserve">04.08.060</t>
  </si>
  <si>
    <t xml:space="preserve">Retirada de batente com guarnição e peças lineares em madeira, chumbados</t>
  </si>
  <si>
    <t xml:space="preserve">04.08.080</t>
  </si>
  <si>
    <t xml:space="preserve">Retirada de elemento em madeira e sistema de fixação tipo quadro, lousa, etc.</t>
  </si>
  <si>
    <t xml:space="preserve">04.08.100</t>
  </si>
  <si>
    <t xml:space="preserve">Retirada de armário em madeira ou metal</t>
  </si>
  <si>
    <t xml:space="preserve">04.09</t>
  </si>
  <si>
    <t xml:space="preserve">Retirada de esquadria e elementos metálicos</t>
  </si>
  <si>
    <t xml:space="preserve">04.09.020</t>
  </si>
  <si>
    <t xml:space="preserve">Retirada de esquadria metálica em geral</t>
  </si>
  <si>
    <t xml:space="preserve">04.09.040</t>
  </si>
  <si>
    <t xml:space="preserve">Retirada de folha de esquadria metálica</t>
  </si>
  <si>
    <t xml:space="preserve">04.09.060</t>
  </si>
  <si>
    <t xml:space="preserve">Retirada de batente, corrimão ou peças lineares metálicas, chumbados</t>
  </si>
  <si>
    <t xml:space="preserve">04.09.080</t>
  </si>
  <si>
    <t xml:space="preserve">Retirada de batente, corrimão ou peças lineares metálicas, fixados</t>
  </si>
  <si>
    <t xml:space="preserve">04.09.100</t>
  </si>
  <si>
    <t xml:space="preserve">Retirada de guarda-corpo ou gradil em geral</t>
  </si>
  <si>
    <t xml:space="preserve">04.09.120</t>
  </si>
  <si>
    <t xml:space="preserve">Retirada de escada de marinheiro com ou sem guarda-corpo</t>
  </si>
  <si>
    <t xml:space="preserve">04.09.140</t>
  </si>
  <si>
    <t xml:space="preserve">Retirada de poste ou sistema de sustentação para alambrado ou fechamento</t>
  </si>
  <si>
    <t xml:space="preserve">04.09.160</t>
  </si>
  <si>
    <t xml:space="preserve">Retirada de entelamento metálico em geral</t>
  </si>
  <si>
    <t xml:space="preserve">04.10</t>
  </si>
  <si>
    <t xml:space="preserve">Retirada de ferragens e acessórios para esquadrias</t>
  </si>
  <si>
    <t xml:space="preserve">04.10.020</t>
  </si>
  <si>
    <t xml:space="preserve">Retirada de fechadura ou fecho de embutir</t>
  </si>
  <si>
    <t xml:space="preserve">04.10.040</t>
  </si>
  <si>
    <t xml:space="preserve">Retirada de fechadura ou fecho de sobrepor</t>
  </si>
  <si>
    <t xml:space="preserve">04.10.060</t>
  </si>
  <si>
    <t xml:space="preserve">Retirada de dobradiça</t>
  </si>
  <si>
    <t xml:space="preserve">04.10.080</t>
  </si>
  <si>
    <t xml:space="preserve">Retirada de peça ou acessório complementar em geral de esquadria</t>
  </si>
  <si>
    <t xml:space="preserve">04.11</t>
  </si>
  <si>
    <t xml:space="preserve">Retirada de aparelhos, metais sanitários e registro</t>
  </si>
  <si>
    <t xml:space="preserve">04.11.020</t>
  </si>
  <si>
    <t xml:space="preserve">Retirada de aparelho sanitário incluindo acessórios</t>
  </si>
  <si>
    <t xml:space="preserve">04.11.030</t>
  </si>
  <si>
    <t xml:space="preserve">Retirada de bancada incluindo pertences</t>
  </si>
  <si>
    <t xml:space="preserve">04.11.040</t>
  </si>
  <si>
    <t xml:space="preserve">Retirada de complemento sanitário chumbado</t>
  </si>
  <si>
    <t xml:space="preserve">04.11.060</t>
  </si>
  <si>
    <t xml:space="preserve">Retirada de complemento sanitário fixado ou de sobrepor</t>
  </si>
  <si>
    <t xml:space="preserve">04.11.080</t>
  </si>
  <si>
    <t xml:space="preserve">Retirada de registro ou válvula embutidos</t>
  </si>
  <si>
    <t xml:space="preserve">04.11.100</t>
  </si>
  <si>
    <t xml:space="preserve">Retirada de registro ou válvula aparentes</t>
  </si>
  <si>
    <t xml:space="preserve">04.11.110</t>
  </si>
  <si>
    <t xml:space="preserve">Retirada de purificador/bebedouro</t>
  </si>
  <si>
    <t xml:space="preserve">04.11.120</t>
  </si>
  <si>
    <t xml:space="preserve">Retirada de torneira ou chuveiro</t>
  </si>
  <si>
    <t xml:space="preserve">04.11.140</t>
  </si>
  <si>
    <t xml:space="preserve">Retirada de sifão ou metais sanitários diversos</t>
  </si>
  <si>
    <t xml:space="preserve">04.11.160</t>
  </si>
  <si>
    <t xml:space="preserve">Retirada de caixa de descarga de sobrepor ou acoplada</t>
  </si>
  <si>
    <t xml:space="preserve">04.12</t>
  </si>
  <si>
    <t xml:space="preserve">Retirada de aparelhos elétricos e hidráulicos</t>
  </si>
  <si>
    <t xml:space="preserve">04.12.020</t>
  </si>
  <si>
    <t xml:space="preserve">Retirada de conjunto motor-bomba</t>
  </si>
  <si>
    <t xml:space="preserve">04.12.040</t>
  </si>
  <si>
    <t xml:space="preserve">Retirada de motor de bomba de recalque</t>
  </si>
  <si>
    <t xml:space="preserve">04.13</t>
  </si>
  <si>
    <t xml:space="preserve">Retirada de impermeabilização e afins</t>
  </si>
  <si>
    <t xml:space="preserve">04.13.020</t>
  </si>
  <si>
    <t xml:space="preserve">Retirada de isolamento térmico com material monolítico</t>
  </si>
  <si>
    <t xml:space="preserve">04.13.060</t>
  </si>
  <si>
    <t xml:space="preserve">Retirada de isolamento térmico com material em panos</t>
  </si>
  <si>
    <t xml:space="preserve">04.14</t>
  </si>
  <si>
    <t xml:space="preserve">Retirada de vidro</t>
  </si>
  <si>
    <t xml:space="preserve">04.14.020</t>
  </si>
  <si>
    <t xml:space="preserve">Retirada de vidro ou espelho com raspagem da massa ou retirada de baguete</t>
  </si>
  <si>
    <t xml:space="preserve">04.14.040</t>
  </si>
  <si>
    <t xml:space="preserve">Retirada de esquadria em vidro</t>
  </si>
  <si>
    <t xml:space="preserve">04.17</t>
  </si>
  <si>
    <t xml:space="preserve">Retirada em instalação elétrica - letra A até B</t>
  </si>
  <si>
    <t xml:space="preserve">04.17.020</t>
  </si>
  <si>
    <t xml:space="preserve">Remoção de aparelho de iluminação ou projetor fixo em teto, piso ou parede</t>
  </si>
  <si>
    <t xml:space="preserve">04.17.040</t>
  </si>
  <si>
    <t xml:space="preserve">Remoção de aparelho de iluminação ou projetor fixo em poste ou braço</t>
  </si>
  <si>
    <t xml:space="preserve">04.17.060</t>
  </si>
  <si>
    <t xml:space="preserve">Remoção de suporte tipo braquet</t>
  </si>
  <si>
    <t xml:space="preserve">04.17.080</t>
  </si>
  <si>
    <t xml:space="preserve">Remoção de barramento de cobre</t>
  </si>
  <si>
    <t xml:space="preserve">04.17.100</t>
  </si>
  <si>
    <t xml:space="preserve">Remoção de base de disjuntor tipo QUIK-LAG</t>
  </si>
  <si>
    <t xml:space="preserve">04.17.120</t>
  </si>
  <si>
    <t xml:space="preserve">Remoção de base de fusível tipo DIAZED</t>
  </si>
  <si>
    <t xml:space="preserve">04.17.140</t>
  </si>
  <si>
    <t xml:space="preserve">Remoção de base e haste de para-raios</t>
  </si>
  <si>
    <t xml:space="preserve">04.17.160</t>
  </si>
  <si>
    <t xml:space="preserve">Remoção de base ou chave para fusível NH tipo tripolar</t>
  </si>
  <si>
    <t xml:space="preserve">04.17.180</t>
  </si>
  <si>
    <t xml:space="preserve">Remoção de base ou chave para fusível NH tipo unipolar</t>
  </si>
  <si>
    <t xml:space="preserve">04.17.200</t>
  </si>
  <si>
    <t xml:space="preserve">Remoção de braçadeira para passagem de cordoalha</t>
  </si>
  <si>
    <t xml:space="preserve">04.17.220</t>
  </si>
  <si>
    <t xml:space="preserve">Remoção de bucha de passagem interna ou externa</t>
  </si>
  <si>
    <t xml:space="preserve">04.17.240</t>
  </si>
  <si>
    <t xml:space="preserve">Remoção de bucha de passagem para neutro</t>
  </si>
  <si>
    <t xml:space="preserve">04.18</t>
  </si>
  <si>
    <t xml:space="preserve">Retirada em instalação elétrica - letra C</t>
  </si>
  <si>
    <t xml:space="preserve">04.18.020</t>
  </si>
  <si>
    <t xml:space="preserve">Remoção de cabeçote em rede de telefonia</t>
  </si>
  <si>
    <t xml:space="preserve">04.18.040</t>
  </si>
  <si>
    <t xml:space="preserve">Remoção de cabo de aço e esticadores de para-raios</t>
  </si>
  <si>
    <t xml:space="preserve">04.18.060</t>
  </si>
  <si>
    <t xml:space="preserve">Remoção de caixa de entrada de energia padrão medição indireta completa</t>
  </si>
  <si>
    <t xml:space="preserve">04.18.070</t>
  </si>
  <si>
    <t xml:space="preserve">Remoção de caixa de entrada de energia padrão residencial completa</t>
  </si>
  <si>
    <t xml:space="preserve">04.18.080</t>
  </si>
  <si>
    <t xml:space="preserve">Remoção de caixa de entrada telefônica completa</t>
  </si>
  <si>
    <t xml:space="preserve">04.18.090</t>
  </si>
  <si>
    <t xml:space="preserve">Remoção de caixa de medição padrão completa</t>
  </si>
  <si>
    <t xml:space="preserve">04.18.120</t>
  </si>
  <si>
    <t xml:space="preserve">Remoção de caixa estampada</t>
  </si>
  <si>
    <t xml:space="preserve">04.18.130</t>
  </si>
  <si>
    <t xml:space="preserve">Remoção de caixa para fusível ou tomada instalada em perfilado</t>
  </si>
  <si>
    <t xml:space="preserve">04.18.140</t>
  </si>
  <si>
    <t xml:space="preserve">Remoção de caixa para transformador de corrente</t>
  </si>
  <si>
    <t xml:space="preserve">04.18.180</t>
  </si>
  <si>
    <t xml:space="preserve">Remoção de cantoneira metálica</t>
  </si>
  <si>
    <t xml:space="preserve">04.18.200</t>
  </si>
  <si>
    <t xml:space="preserve">Remoção de captor de para-raios tipo Franklin</t>
  </si>
  <si>
    <t xml:space="preserve">04.18.220</t>
  </si>
  <si>
    <t xml:space="preserve">Remoção de chapa de ferro para bucha de passagem</t>
  </si>
  <si>
    <t xml:space="preserve">04.18.240</t>
  </si>
  <si>
    <t xml:space="preserve">Remoção de chave automática da bóia</t>
  </si>
  <si>
    <t xml:space="preserve">04.18.250</t>
  </si>
  <si>
    <t xml:space="preserve">Remoção de chave base de mármore ou ardósia</t>
  </si>
  <si>
    <t xml:space="preserve">04.18.260</t>
  </si>
  <si>
    <t xml:space="preserve">Remoção de chave de ação rápida comando frontal montado em painel</t>
  </si>
  <si>
    <t xml:space="preserve">04.18.270</t>
  </si>
  <si>
    <t xml:space="preserve">Remoção de chave fusível indicadora tipo Matheus</t>
  </si>
  <si>
    <t xml:space="preserve">04.18.280</t>
  </si>
  <si>
    <t xml:space="preserve">Remoção de chave seccionadora tripolar seca mecanismo de manobra frontal</t>
  </si>
  <si>
    <t xml:space="preserve">04.18.290</t>
  </si>
  <si>
    <t xml:space="preserve">Remoção de chave tipo Pacco rotativo</t>
  </si>
  <si>
    <t xml:space="preserve">04.18.320</t>
  </si>
  <si>
    <t xml:space="preserve">Remoção de cinta de fixação de eletroduto ou sela para cruzeta em poste</t>
  </si>
  <si>
    <t xml:space="preserve">04.18.340</t>
  </si>
  <si>
    <t xml:space="preserve">Remoção de condulete</t>
  </si>
  <si>
    <t xml:space="preserve">04.18.360</t>
  </si>
  <si>
    <t xml:space="preserve">Remoção de condutor aparente diâmetro externo acima de 6,5 mm</t>
  </si>
  <si>
    <t xml:space="preserve">04.18.370</t>
  </si>
  <si>
    <t xml:space="preserve">Remoção de condutor aparente diâmetro externo até 6,5 mm</t>
  </si>
  <si>
    <t xml:space="preserve">04.18.380</t>
  </si>
  <si>
    <t xml:space="preserve">Remoção de condutor embutido diâmetro externo acima de 6,5 mm</t>
  </si>
  <si>
    <t xml:space="preserve">04.18.390</t>
  </si>
  <si>
    <t xml:space="preserve">Remoção de condutor embutido diâmetro externo até 6,5 mm</t>
  </si>
  <si>
    <t xml:space="preserve">04.18.400</t>
  </si>
  <si>
    <t xml:space="preserve">Remoção de condutor especial</t>
  </si>
  <si>
    <t xml:space="preserve">04.18.410</t>
  </si>
  <si>
    <t xml:space="preserve">Remoção de cordoalha ou cabo de cobre nu</t>
  </si>
  <si>
    <t xml:space="preserve">04.18.420</t>
  </si>
  <si>
    <t xml:space="preserve">Remoção de contator magnético para comando de bomba</t>
  </si>
  <si>
    <t xml:space="preserve">04.18.440</t>
  </si>
  <si>
    <t xml:space="preserve">Remoção de corrente para pendentes</t>
  </si>
  <si>
    <t xml:space="preserve">04.18.460</t>
  </si>
  <si>
    <t xml:space="preserve">Remoção de cruzeta de ferro para fixação de projetores</t>
  </si>
  <si>
    <t xml:space="preserve">04.18.470</t>
  </si>
  <si>
    <t xml:space="preserve">Remoção de cruzeta de madeira</t>
  </si>
  <si>
    <t xml:space="preserve">04.19</t>
  </si>
  <si>
    <t xml:space="preserve">Retirada em instalação elétrica - letra D até I</t>
  </si>
  <si>
    <t xml:space="preserve">04.19.020</t>
  </si>
  <si>
    <t xml:space="preserve">Remoção de disjuntor de volume normal ou reduzido</t>
  </si>
  <si>
    <t xml:space="preserve">04.19.030</t>
  </si>
  <si>
    <t xml:space="preserve">Remoção de disjuntor a seco aberto tripolar, 600 V de 800 A</t>
  </si>
  <si>
    <t xml:space="preserve">04.19.060</t>
  </si>
  <si>
    <t xml:space="preserve">Remoção de disjuntor termomagnético</t>
  </si>
  <si>
    <t xml:space="preserve">04.19.080</t>
  </si>
  <si>
    <t xml:space="preserve">Remoção de fundo de quadro de distribuição ou caixa de passagem</t>
  </si>
  <si>
    <t xml:space="preserve">04.19.100</t>
  </si>
  <si>
    <t xml:space="preserve">Remoção de gancho de sustentação de luminária em perfilado</t>
  </si>
  <si>
    <t xml:space="preserve">04.19.120</t>
  </si>
  <si>
    <t xml:space="preserve">Remoção de interruptores, tomadas, botão de campainha ou cigarra</t>
  </si>
  <si>
    <t xml:space="preserve">04.19.140</t>
  </si>
  <si>
    <t xml:space="preserve">Remoção de isolador tipo castanha e gancho de sustentação</t>
  </si>
  <si>
    <t xml:space="preserve">04.19.160</t>
  </si>
  <si>
    <t xml:space="preserve">Remoção de isolador tipo disco completo e gancho de suspensão</t>
  </si>
  <si>
    <t xml:space="preserve">04.19.180</t>
  </si>
  <si>
    <t xml:space="preserve">Remoção de isolador tipo pino, inclusive o pino</t>
  </si>
  <si>
    <t xml:space="preserve">04.19.190</t>
  </si>
  <si>
    <t xml:space="preserve">Remoção de isolador galvanizado uso geral</t>
  </si>
  <si>
    <t xml:space="preserve">04.20</t>
  </si>
  <si>
    <t xml:space="preserve">Retirada em instalação elétrica - letra J até N</t>
  </si>
  <si>
    <t xml:space="preserve">04.20.020</t>
  </si>
  <si>
    <t xml:space="preserve">Remoção de janela de ventilação, iluminação ou ventilação e iluminação padrão</t>
  </si>
  <si>
    <t xml:space="preserve">04.20.040</t>
  </si>
  <si>
    <t xml:space="preserve">Remoção de lâmpada</t>
  </si>
  <si>
    <t xml:space="preserve">04.20.060</t>
  </si>
  <si>
    <t xml:space="preserve">Remoção de luz de obstáculo</t>
  </si>
  <si>
    <t xml:space="preserve">04.20.080</t>
  </si>
  <si>
    <t xml:space="preserve">Remoção de manopla de comando de disjuntor</t>
  </si>
  <si>
    <t xml:space="preserve">04.20.100</t>
  </si>
  <si>
    <t xml:space="preserve">Remoção de mão francesa</t>
  </si>
  <si>
    <t xml:space="preserve">04.20.120</t>
  </si>
  <si>
    <t xml:space="preserve">Remoção de terminal modular (mufla) tripolar ou unipolar</t>
  </si>
  <si>
    <t xml:space="preserve">04.21</t>
  </si>
  <si>
    <t xml:space="preserve">Retirada em instalação elétrica - letra O até S</t>
  </si>
  <si>
    <t xml:space="preserve">04.21.020</t>
  </si>
  <si>
    <t xml:space="preserve">Remoção de óleo de disjuntor ou transformador</t>
  </si>
  <si>
    <t xml:space="preserve">04.21.040</t>
  </si>
  <si>
    <t xml:space="preserve">Remoção de pára-raios tipo cristal-valve em cabine primária</t>
  </si>
  <si>
    <t xml:space="preserve">04.21.050</t>
  </si>
  <si>
    <t xml:space="preserve">Remoção de pára-raios tipo cristal-valve em poste singelo ou estaleiro</t>
  </si>
  <si>
    <t xml:space="preserve">04.21.060</t>
  </si>
  <si>
    <t xml:space="preserve">Remoção de perfilado</t>
  </si>
  <si>
    <t xml:space="preserve">04.21.100</t>
  </si>
  <si>
    <t xml:space="preserve">Remoção de porta de quadro ou painel</t>
  </si>
  <si>
    <t xml:space="preserve">04.21.130</t>
  </si>
  <si>
    <t xml:space="preserve">Remoção de poste de concreto</t>
  </si>
  <si>
    <t xml:space="preserve">04.21.140</t>
  </si>
  <si>
    <t xml:space="preserve">Remoção de poste metálico</t>
  </si>
  <si>
    <t xml:space="preserve">04.21.150</t>
  </si>
  <si>
    <t xml:space="preserve">Remoção de poste de madeira</t>
  </si>
  <si>
    <t xml:space="preserve">04.21.160</t>
  </si>
  <si>
    <t xml:space="preserve">Remoção de quadro de distribuição, chamada ou caixa de passagem</t>
  </si>
  <si>
    <t xml:space="preserve">04.21.200</t>
  </si>
  <si>
    <t xml:space="preserve">Remoção de reator para lâmpada</t>
  </si>
  <si>
    <t xml:space="preserve">04.21.210</t>
  </si>
  <si>
    <t xml:space="preserve">Remoção de reator para lâmpada fixo em poste</t>
  </si>
  <si>
    <t xml:space="preserve">04.21.240</t>
  </si>
  <si>
    <t xml:space="preserve">Remoção de relé</t>
  </si>
  <si>
    <t xml:space="preserve">04.21.260</t>
  </si>
  <si>
    <t xml:space="preserve">Remoção de roldana</t>
  </si>
  <si>
    <t xml:space="preserve">04.21.280</t>
  </si>
  <si>
    <t xml:space="preserve">Remoção de soquete</t>
  </si>
  <si>
    <t xml:space="preserve">04.21.300</t>
  </si>
  <si>
    <t xml:space="preserve">Remoção de suporte de transformador em poste singelo ou estaleiro</t>
  </si>
  <si>
    <t xml:space="preserve">04.22</t>
  </si>
  <si>
    <t xml:space="preserve">Retirada em instalação elétrica - letra T até o final</t>
  </si>
  <si>
    <t xml:space="preserve">04.22.020</t>
  </si>
  <si>
    <t xml:space="preserve">Remoção de terminal ou conector para cabos</t>
  </si>
  <si>
    <t xml:space="preserve">04.22.040</t>
  </si>
  <si>
    <t xml:space="preserve">Remoção de transformador de potência em cabine primária</t>
  </si>
  <si>
    <t xml:space="preserve">04.22.050</t>
  </si>
  <si>
    <t xml:space="preserve">Remoção de transformador de potencial completo (pequeno)</t>
  </si>
  <si>
    <t xml:space="preserve">04.22.060</t>
  </si>
  <si>
    <t xml:space="preserve">Remoção de transformador de potência trifásico até 225 kVA, a óleo, em poste singelo</t>
  </si>
  <si>
    <t xml:space="preserve">04.22.100</t>
  </si>
  <si>
    <t xml:space="preserve">Remoção de tubulação elétrica aparente com diâmetro externo acima de 50 mm</t>
  </si>
  <si>
    <t xml:space="preserve">04.22.110</t>
  </si>
  <si>
    <t xml:space="preserve">Remoção de tubulação elétrica aparente com diâmetro externo até 50 mm</t>
  </si>
  <si>
    <t xml:space="preserve">04.22.120</t>
  </si>
  <si>
    <t xml:space="preserve">Remoção de tubulação elétrica embutida com diâmetro externo acima de 50 mm</t>
  </si>
  <si>
    <t xml:space="preserve">04.22.130</t>
  </si>
  <si>
    <t xml:space="preserve">Remoção de tubulação elétrica embutida com diâmetro externo até 50 mm</t>
  </si>
  <si>
    <t xml:space="preserve">04.22.200</t>
  </si>
  <si>
    <t xml:space="preserve">Remoção de vergalhão</t>
  </si>
  <si>
    <t xml:space="preserve">04.30</t>
  </si>
  <si>
    <t xml:space="preserve">Retirada em instalação hidráulica</t>
  </si>
  <si>
    <t xml:space="preserve">04.30.020</t>
  </si>
  <si>
    <t xml:space="preserve">Remoção de calha ou rufo</t>
  </si>
  <si>
    <t xml:space="preserve">04.30.040</t>
  </si>
  <si>
    <t xml:space="preserve">Remoção de condutor aparente</t>
  </si>
  <si>
    <t xml:space="preserve">04.30.060</t>
  </si>
  <si>
    <t xml:space="preserve">Remoção de tubulação hidráulica em geral, incluindo conexões, caixas e ralos</t>
  </si>
  <si>
    <t xml:space="preserve">04.30.080</t>
  </si>
  <si>
    <t xml:space="preserve">Remoção de hidrante de parede completo</t>
  </si>
  <si>
    <t xml:space="preserve">04.30.100</t>
  </si>
  <si>
    <t xml:space="preserve">Remoção de reservatório em fibrocimento até 1000 litros</t>
  </si>
  <si>
    <t xml:space="preserve">04.31</t>
  </si>
  <si>
    <t xml:space="preserve">Retirada em instalação de combate a incêndio</t>
  </si>
  <si>
    <t xml:space="preserve">04.31.010</t>
  </si>
  <si>
    <t xml:space="preserve">Retirada de bico de sprinkler</t>
  </si>
  <si>
    <t xml:space="preserve">04.35</t>
  </si>
  <si>
    <t xml:space="preserve">Retirada de sistema e equipamento de conforto mecânico</t>
  </si>
  <si>
    <t xml:space="preserve">04.35.050</t>
  </si>
  <si>
    <t xml:space="preserve">Retirada de aparelho de ar condicionado portátil</t>
  </si>
  <si>
    <t xml:space="preserve">04.40</t>
  </si>
  <si>
    <t xml:space="preserve">Retirada diversa de peças pré-moldadas</t>
  </si>
  <si>
    <t xml:space="preserve">04.40.010</t>
  </si>
  <si>
    <t xml:space="preserve">Retirada manual de guia pré-moldada, inclusive limpeza, carregamento, transporte até 1 quilômetro e descarregamento</t>
  </si>
  <si>
    <t xml:space="preserve">04.40.020</t>
  </si>
  <si>
    <t xml:space="preserve">Retirada de soleira ou peitoril em geral</t>
  </si>
  <si>
    <t xml:space="preserve">04.40.030</t>
  </si>
  <si>
    <t xml:space="preserve">Retirada manual de guia pré-moldada, inclusive limpeza e empilhamento</t>
  </si>
  <si>
    <t xml:space="preserve">04.40.050</t>
  </si>
  <si>
    <t xml:space="preserve">Retirada manual de paralelepípedo ou lajota de concreto, inclusive limpeza, carregamento, transporte até 1 quilômetro e descarregamento</t>
  </si>
  <si>
    <t xml:space="preserve">04.40.070</t>
  </si>
  <si>
    <t xml:space="preserve">Retirada manual de paralelepípedo ou lajota de concreto, inclusive limpeza e empilhamento</t>
  </si>
  <si>
    <t xml:space="preserve">05</t>
  </si>
  <si>
    <t xml:space="preserve">TRANSPORTE E MOVIMENTAÇÃO, DENTRO E FORA DA OBRA</t>
  </si>
  <si>
    <t xml:space="preserve">05.04</t>
  </si>
  <si>
    <t xml:space="preserve">Transporte de material solto</t>
  </si>
  <si>
    <t xml:space="preserve">05.04.060</t>
  </si>
  <si>
    <t xml:space="preserve">Transporte manual horizontal e/ou vertical de entulho até o local de despejo - ensacado</t>
  </si>
  <si>
    <t xml:space="preserve">05.07</t>
  </si>
  <si>
    <t xml:space="preserve">Transporte comercial, carreteiro e aluguel</t>
  </si>
  <si>
    <t xml:space="preserve">05.07.040</t>
  </si>
  <si>
    <t xml:space="preserve">Remoção de entulho separado de obra com caçamba metálica - terra, alvenaria, concreto, argamassa, madeira, papel, plástico ou metal</t>
  </si>
  <si>
    <t xml:space="preserve">05.07.050</t>
  </si>
  <si>
    <t xml:space="preserve">Remoção de entulho de obra com caçamba metálica - material volumoso e misturado por alvenaria, terra, madeira, papel, plástico e metal</t>
  </si>
  <si>
    <t xml:space="preserve">05.07.060</t>
  </si>
  <si>
    <t xml:space="preserve">Remoção de entulho de obra com caçamba metálica - material rejeitado e misturado por vegetação, isopor, manta asfáltica e lã de vidro</t>
  </si>
  <si>
    <t xml:space="preserve">05.07.070</t>
  </si>
  <si>
    <t xml:space="preserve">Remoção de entulho de obra com caçamba metálica - gesso e/ou drywall</t>
  </si>
  <si>
    <t xml:space="preserve">05.08</t>
  </si>
  <si>
    <t xml:space="preserve">Transporte mecanizado de material solto</t>
  </si>
  <si>
    <t xml:space="preserve">05.08.060</t>
  </si>
  <si>
    <t xml:space="preserve">Transporte de entulho, para distâncias superiores ao 3° km até o 5° km</t>
  </si>
  <si>
    <t xml:space="preserve">05.08.080</t>
  </si>
  <si>
    <t xml:space="preserve">Transporte de entulho, para distâncias superiores ao 5° km até o 10° km</t>
  </si>
  <si>
    <t xml:space="preserve">05.08.100</t>
  </si>
  <si>
    <t xml:space="preserve">Transporte de entulho, para distâncias superiores ao 10° km até o 15° km</t>
  </si>
  <si>
    <t xml:space="preserve">05.08.120</t>
  </si>
  <si>
    <t xml:space="preserve">Transporte de entulho, para distâncias superiores ao 15° km até o 20° km</t>
  </si>
  <si>
    <t xml:space="preserve">05.08.140</t>
  </si>
  <si>
    <t xml:space="preserve">Transporte de entulho, para distâncias superiores ao 20° km</t>
  </si>
  <si>
    <t xml:space="preserve">m³xkm</t>
  </si>
  <si>
    <t xml:space="preserve">05.08.220</t>
  </si>
  <si>
    <t xml:space="preserve">Carregamento mecanizado de entulho fragmentado, com caminhão à disposição dentro da obra, até o raio de 1 km</t>
  </si>
  <si>
    <t xml:space="preserve">05.09</t>
  </si>
  <si>
    <t xml:space="preserve">Taxas de recolhimento</t>
  </si>
  <si>
    <t xml:space="preserve">05.09.006</t>
  </si>
  <si>
    <t xml:space="preserve">Taxa de destinação de residuo sólido em aterro, tipo inerte</t>
  </si>
  <si>
    <t xml:space="preserve">05.09.007</t>
  </si>
  <si>
    <t xml:space="preserve">05.09.008</t>
  </si>
  <si>
    <t xml:space="preserve">05.10</t>
  </si>
  <si>
    <t xml:space="preserve">Transporte mecanizado de solo</t>
  </si>
  <si>
    <t xml:space="preserve">05.10.010</t>
  </si>
  <si>
    <t xml:space="preserve">Carregamento mecanizado de solo de 1ª e 2ª categoria</t>
  </si>
  <si>
    <t xml:space="preserve">05.10.020</t>
  </si>
  <si>
    <t xml:space="preserve">Transporte de solo de 1ª e 2ª categoria por caminhão até o 2° km</t>
  </si>
  <si>
    <t xml:space="preserve">05.10.021</t>
  </si>
  <si>
    <t xml:space="preserve">Transporte de solo de 1ª e 2ª categoria por caminhão para distâncias superiores ao 2° km até o 3° km</t>
  </si>
  <si>
    <t xml:space="preserve">05.10.022</t>
  </si>
  <si>
    <t xml:space="preserve">Transporte de solo de 1ª e 2ª categoria por caminhão para distâncias superiores ao 3° km até o 5° km</t>
  </si>
  <si>
    <t xml:space="preserve">05.10.023</t>
  </si>
  <si>
    <t xml:space="preserve">Transporte de solo de 1ª e 2ª categoria por caminhão para distâncias superiores ao 5° km até o 10° km</t>
  </si>
  <si>
    <t xml:space="preserve">05.10.024</t>
  </si>
  <si>
    <t xml:space="preserve">Transporte de solo de 1ª e 2ª categoria por caminhão para distâncias superiores ao 10° km até o 15° km</t>
  </si>
  <si>
    <t xml:space="preserve">05.10.025</t>
  </si>
  <si>
    <t xml:space="preserve">Transporte de solo de 1ª e 2ª categoria por caminhão para distâncias superiores ao 15° km até o 20° km</t>
  </si>
  <si>
    <t xml:space="preserve">05.10.026</t>
  </si>
  <si>
    <t xml:space="preserve">Transporte de solo de 1ª e 2ª categoria por caminhão para distâncias superiores ao 20° km</t>
  </si>
  <si>
    <t xml:space="preserve">05.10.030</t>
  </si>
  <si>
    <t xml:space="preserve">Transporte de solo brejoso por caminhão até o 2° km</t>
  </si>
  <si>
    <t xml:space="preserve">05.10.031</t>
  </si>
  <si>
    <t xml:space="preserve">Transporte de solo brejoso por caminhão para distâncias superiores ao 2° km até o 3° km</t>
  </si>
  <si>
    <t xml:space="preserve">05.10.032</t>
  </si>
  <si>
    <t xml:space="preserve">Transporte de solo brejoso por caminhão para distâncias superiores ao 3° km até o 5° km</t>
  </si>
  <si>
    <t xml:space="preserve">05.10.033</t>
  </si>
  <si>
    <t xml:space="preserve">Transporte de solo brejoso por caminhão para distâncias superiores ao 5° km até o 10° km</t>
  </si>
  <si>
    <t xml:space="preserve">05.10.034</t>
  </si>
  <si>
    <t xml:space="preserve">Transporte de solo brejoso por caminhão para distâncias superiores ao 10° km até o 15° km</t>
  </si>
  <si>
    <t xml:space="preserve">05.10.035</t>
  </si>
  <si>
    <t xml:space="preserve">Transporte de solo brejoso por caminhão para distâncias superiores ao 15° km até o 20° km</t>
  </si>
  <si>
    <t xml:space="preserve">05.10.036</t>
  </si>
  <si>
    <t xml:space="preserve">Transporte de solo brejoso por caminhão para distâncias superiores ao 20° km</t>
  </si>
  <si>
    <t xml:space="preserve">06</t>
  </si>
  <si>
    <t xml:space="preserve">SERVIÇO EM SOLO E ROCHA, MANUAL</t>
  </si>
  <si>
    <t xml:space="preserve">06.01</t>
  </si>
  <si>
    <t xml:space="preserve">Escavação manual em campo aberto de solo, exceto rocha</t>
  </si>
  <si>
    <t xml:space="preserve">06.01.020</t>
  </si>
  <si>
    <t xml:space="preserve">Escavação manual em solo de 1ª e 2ª categoria em campo aberto</t>
  </si>
  <si>
    <t xml:space="preserve">06.01.040</t>
  </si>
  <si>
    <t xml:space="preserve">Escavação manual em solo brejoso em campo aberto</t>
  </si>
  <si>
    <t xml:space="preserve">06.02</t>
  </si>
  <si>
    <t xml:space="preserve">Escavação manual em valas e buracos de solo, exceto rocha</t>
  </si>
  <si>
    <t xml:space="preserve">06.02.020</t>
  </si>
  <si>
    <t xml:space="preserve">Escavação manual em solo de 1ª e 2ª categoria em vala ou cava até 1,5 m</t>
  </si>
  <si>
    <t xml:space="preserve">06.02.040</t>
  </si>
  <si>
    <t xml:space="preserve">Escavação manual em solo de 1ª e 2ª categoria em vala ou cava além de 1,5 m</t>
  </si>
  <si>
    <t xml:space="preserve">06.11</t>
  </si>
  <si>
    <t xml:space="preserve">Reaterro manual sem fornecimento de material</t>
  </si>
  <si>
    <t xml:space="preserve">06.11.020</t>
  </si>
  <si>
    <t xml:space="preserve">Reaterro manual para simples regularização sem compactação</t>
  </si>
  <si>
    <t xml:space="preserve">06.11.040</t>
  </si>
  <si>
    <t xml:space="preserve">Reaterro manual apiloado sem controle de compactação</t>
  </si>
  <si>
    <t xml:space="preserve">06.11.060</t>
  </si>
  <si>
    <t xml:space="preserve">Reaterro manual com adição de 2% de cimento</t>
  </si>
  <si>
    <t xml:space="preserve">06.12</t>
  </si>
  <si>
    <t xml:space="preserve">Aterro manual sem fornecimento de material</t>
  </si>
  <si>
    <t xml:space="preserve">06.12.020</t>
  </si>
  <si>
    <t xml:space="preserve">Aterro manual apiloado de área interna com maço de 30 kg</t>
  </si>
  <si>
    <t xml:space="preserve">06.14</t>
  </si>
  <si>
    <t xml:space="preserve">Carga / carregamento e descarga manual</t>
  </si>
  <si>
    <t xml:space="preserve">06.14.020</t>
  </si>
  <si>
    <t xml:space="preserve">Carga manual de solo</t>
  </si>
  <si>
    <t xml:space="preserve">07</t>
  </si>
  <si>
    <t xml:space="preserve">SERVIÇO EM SOLO E ROCHA, MECANIZADO</t>
  </si>
  <si>
    <t xml:space="preserve">07.01</t>
  </si>
  <si>
    <t xml:space="preserve">Escavação ou corte mecanizados em campo aberto de solo, exceto rocha</t>
  </si>
  <si>
    <t xml:space="preserve">07.01.010</t>
  </si>
  <si>
    <t xml:space="preserve">Escavação e carga mecanizada para exploração de solo em jazida</t>
  </si>
  <si>
    <t xml:space="preserve">07.01.020</t>
  </si>
  <si>
    <t xml:space="preserve">Escavação e carga mecanizada em solo de 1ª categoria, em campo aberto</t>
  </si>
  <si>
    <t xml:space="preserve">07.01.060</t>
  </si>
  <si>
    <t xml:space="preserve">Escavação e carga mecanizada em solo de 2ª categoria, em campo aberto</t>
  </si>
  <si>
    <t xml:space="preserve">07.01.120</t>
  </si>
  <si>
    <t xml:space="preserve">Carga e remoção de terra até a distância média de 1 km</t>
  </si>
  <si>
    <t xml:space="preserve">07.02</t>
  </si>
  <si>
    <t xml:space="preserve">Escavação mecanizada de valas e buracos em solo, exceto rocha</t>
  </si>
  <si>
    <t xml:space="preserve">07.02.020</t>
  </si>
  <si>
    <t xml:space="preserve">Escavação mecanizada de valas ou cavas com profundidade de até 2 m</t>
  </si>
  <si>
    <t xml:space="preserve">07.02.040</t>
  </si>
  <si>
    <t xml:space="preserve">Escavação mecanizada de valas ou cavas com profundidade de até 3 m</t>
  </si>
  <si>
    <t xml:space="preserve">07.02.060</t>
  </si>
  <si>
    <t xml:space="preserve">Escavação mecanizada de valas ou cavas com profundidade de até 4 m</t>
  </si>
  <si>
    <t xml:space="preserve">07.02.080</t>
  </si>
  <si>
    <t xml:space="preserve">Escavação mecanizada de valas ou cavas com profundidade acima de 4 m, com escavadeira hidráulica</t>
  </si>
  <si>
    <t xml:space="preserve">07.05</t>
  </si>
  <si>
    <t xml:space="preserve">Escavação mecanizada em solo brejoso ou turfa</t>
  </si>
  <si>
    <t xml:space="preserve">07.05.010</t>
  </si>
  <si>
    <t xml:space="preserve">Escavação e carga mecanizada em solo brejoso ou turfa</t>
  </si>
  <si>
    <t xml:space="preserve">07.05.020</t>
  </si>
  <si>
    <t xml:space="preserve">Escavação e carga mecanizada em solo vegetal superficial</t>
  </si>
  <si>
    <t xml:space="preserve">07.06</t>
  </si>
  <si>
    <t xml:space="preserve">Escavação ou carga mecanizada em campo aberto</t>
  </si>
  <si>
    <t xml:space="preserve">07.06.010</t>
  </si>
  <si>
    <t xml:space="preserve">07.10</t>
  </si>
  <si>
    <t xml:space="preserve">Apiloamento e nivelamento mecanizado de solo</t>
  </si>
  <si>
    <t xml:space="preserve">07.10.020</t>
  </si>
  <si>
    <t xml:space="preserve">Espalhamento de solo em bota-fora com compactação sem controle</t>
  </si>
  <si>
    <t xml:space="preserve">07.11</t>
  </si>
  <si>
    <t xml:space="preserve">Reaterro mecanizado sem fornecimento de material</t>
  </si>
  <si>
    <t xml:space="preserve">07.11.020</t>
  </si>
  <si>
    <t xml:space="preserve">Reaterro compactado mecanizado de vala ou cava com compactador</t>
  </si>
  <si>
    <t xml:space="preserve">07.11.040</t>
  </si>
  <si>
    <t xml:space="preserve">Reaterro compactado mecanizado de vala ou cava com rolo, mínimo de 95% PN</t>
  </si>
  <si>
    <t xml:space="preserve">07.12</t>
  </si>
  <si>
    <t xml:space="preserve">Aterro mecanizado sem fornecimento de material</t>
  </si>
  <si>
    <t xml:space="preserve">07.12.010</t>
  </si>
  <si>
    <t xml:space="preserve">Compactação de aterro mecanizado mínimo de 95% PN, sem fornecimento de solo em áreas fechadas</t>
  </si>
  <si>
    <t xml:space="preserve">07.12.020</t>
  </si>
  <si>
    <t xml:space="preserve">Compactação de aterro mecanizado mínimo de 95% PN, sem fornecimento de solo em campo aberto</t>
  </si>
  <si>
    <t xml:space="preserve">07.12.030</t>
  </si>
  <si>
    <t xml:space="preserve">Compactação de aterro mecanizado a 100% PN, sem fornecimento de solo em campo aberto</t>
  </si>
  <si>
    <t xml:space="preserve">07.12.040</t>
  </si>
  <si>
    <t xml:space="preserve">Aterro mecanizado por compensação, solo de 1ª categoria em campo aberto, sem compactação do aterro</t>
  </si>
  <si>
    <t xml:space="preserve">08</t>
  </si>
  <si>
    <t xml:space="preserve">ESCORAMENTO, CONTENÇÃO E DRENAGEM</t>
  </si>
  <si>
    <t xml:space="preserve">08.01</t>
  </si>
  <si>
    <t xml:space="preserve">Escoramento</t>
  </si>
  <si>
    <t xml:space="preserve">08.01.020</t>
  </si>
  <si>
    <t xml:space="preserve">Escoramento de solo contínuo</t>
  </si>
  <si>
    <t xml:space="preserve">08.01.040</t>
  </si>
  <si>
    <t xml:space="preserve">Escoramento de solo descontínuo</t>
  </si>
  <si>
    <t xml:space="preserve">08.01.060</t>
  </si>
  <si>
    <t xml:space="preserve">Escoramento de solo pontaletado</t>
  </si>
  <si>
    <t xml:space="preserve">08.01.080</t>
  </si>
  <si>
    <t xml:space="preserve">Escoramento de solo especial</t>
  </si>
  <si>
    <t xml:space="preserve">08.01.100</t>
  </si>
  <si>
    <t xml:space="preserve">Escoramento com estacas pranchas metálicas - profundidade até 4 m</t>
  </si>
  <si>
    <t xml:space="preserve">08.01.110</t>
  </si>
  <si>
    <t xml:space="preserve">Escoramento com estacas pranchas metálicas - profundidade até 6 m</t>
  </si>
  <si>
    <t xml:space="preserve">08.01.120</t>
  </si>
  <si>
    <t xml:space="preserve">Escoramento com estacas pranchas metálicas - profundidade até 8 m</t>
  </si>
  <si>
    <t xml:space="preserve">08.02</t>
  </si>
  <si>
    <t xml:space="preserve">Cimbramento</t>
  </si>
  <si>
    <t xml:space="preserve">08.02.020</t>
  </si>
  <si>
    <t xml:space="preserve">Cimbramento em madeira com estroncas de eucalipto</t>
  </si>
  <si>
    <t xml:space="preserve">08.02.040</t>
  </si>
  <si>
    <t xml:space="preserve">Cimbramento em perfil metálico para obras de arte</t>
  </si>
  <si>
    <t xml:space="preserve">08.02.050</t>
  </si>
  <si>
    <t xml:space="preserve">Cimbramento tubular metálico</t>
  </si>
  <si>
    <t xml:space="preserve">08.02.060</t>
  </si>
  <si>
    <t xml:space="preserve">Montagem e desmontagem de cimbramento tubular metálico</t>
  </si>
  <si>
    <t xml:space="preserve">08.03</t>
  </si>
  <si>
    <t xml:space="preserve">Descimbramento</t>
  </si>
  <si>
    <t xml:space="preserve">08.03.020</t>
  </si>
  <si>
    <t xml:space="preserve">Descimbramento em madeira</t>
  </si>
  <si>
    <t xml:space="preserve">08.05</t>
  </si>
  <si>
    <t xml:space="preserve">Manta, filtro e dreno</t>
  </si>
  <si>
    <t xml:space="preserve">08.05.010</t>
  </si>
  <si>
    <t xml:space="preserve">Geomembrana em polietileno de alta densidade PEAD de 1 mm</t>
  </si>
  <si>
    <t xml:space="preserve">08.05.100</t>
  </si>
  <si>
    <t xml:space="preserve">Dreno com pedra britada</t>
  </si>
  <si>
    <t xml:space="preserve">08.05.110</t>
  </si>
  <si>
    <t xml:space="preserve">Dreno com areia grossa</t>
  </si>
  <si>
    <t xml:space="preserve">08.05.180</t>
  </si>
  <si>
    <t xml:space="preserve">Manta geotêxtil com resistência à tração longitudinal de 10kN/m e transversal de 9kN/m</t>
  </si>
  <si>
    <t xml:space="preserve">08.05.190</t>
  </si>
  <si>
    <t xml:space="preserve">Manta geotêxtil com resistência à tração longitudinal de 16kN/m e transversal de 14kN/m</t>
  </si>
  <si>
    <t xml:space="preserve">08.05.220</t>
  </si>
  <si>
    <t xml:space="preserve">Manta geotêxtil com resistência à tração longitudinal de 31kN/m e transversal de 27kN/m</t>
  </si>
  <si>
    <t xml:space="preserve">08.06</t>
  </si>
  <si>
    <t xml:space="preserve">Barbacã</t>
  </si>
  <si>
    <t xml:space="preserve">08.06.040</t>
  </si>
  <si>
    <t xml:space="preserve">Barbacã em tubo de PVC com diâmetro 50 mm</t>
  </si>
  <si>
    <t xml:space="preserve">08.06.060</t>
  </si>
  <si>
    <t xml:space="preserve">Barbacã em tubo de PVC com diâmetro 75 mm</t>
  </si>
  <si>
    <t xml:space="preserve">08.06.080</t>
  </si>
  <si>
    <t xml:space="preserve">Barbacã em tubo de PVC com diâmetro 100 mm</t>
  </si>
  <si>
    <t xml:space="preserve">08.07</t>
  </si>
  <si>
    <t xml:space="preserve">Esgotamento</t>
  </si>
  <si>
    <t xml:space="preserve">Locação de conjunto de bombeamento a vácuo para rebaixamento de lençol freático, com até 50 ponteiras e potência até 15 HP, mínimo 30 dias</t>
  </si>
  <si>
    <t xml:space="preserve">08.07.070</t>
  </si>
  <si>
    <t xml:space="preserve">Ponteiras filtrantes, profundidade até 5 m</t>
  </si>
  <si>
    <t xml:space="preserve">08.07.090</t>
  </si>
  <si>
    <t xml:space="preserve">Esgotamento de águas superficiais com bomba de superfície ou submersa</t>
  </si>
  <si>
    <t xml:space="preserve">HPxh</t>
  </si>
  <si>
    <t xml:space="preserve">08.10</t>
  </si>
  <si>
    <t xml:space="preserve">Contenção</t>
  </si>
  <si>
    <t xml:space="preserve">08.10.040</t>
  </si>
  <si>
    <t xml:space="preserve">Enrocamento com pedra arrumada</t>
  </si>
  <si>
    <t xml:space="preserve">08.10.060</t>
  </si>
  <si>
    <t xml:space="preserve">Enrocamento com pedra assentada</t>
  </si>
  <si>
    <t xml:space="preserve">08.10.108</t>
  </si>
  <si>
    <t xml:space="preserve">Gabião tipo caixa em tela metálica, altura de 0,5 m, com revestimento liga zinco/alumínio, malha hexagonal 8/10 cm, fio diâmetro 2,7 mm, independente do formato ou utilização</t>
  </si>
  <si>
    <t xml:space="preserve">08.10.109</t>
  </si>
  <si>
    <t xml:space="preserve">Gabião tipo caixa em tela metálica, altura de 1 m, com revestimento liga zinco/alumínio, malha hexagonal 8/10 cm, fio diâmetro 2,7 mm, independente do formato ou utilização</t>
  </si>
  <si>
    <t xml:space="preserve">09</t>
  </si>
  <si>
    <t xml:space="preserve">FORMA</t>
  </si>
  <si>
    <t xml:space="preserve">09.01</t>
  </si>
  <si>
    <t xml:space="preserve">Forma em tábua</t>
  </si>
  <si>
    <t xml:space="preserve">09.01.020</t>
  </si>
  <si>
    <t xml:space="preserve">Forma em madeira comum para fundação</t>
  </si>
  <si>
    <t xml:space="preserve">09.01.030</t>
  </si>
  <si>
    <t xml:space="preserve">Forma em madeira comum para estrutura</t>
  </si>
  <si>
    <t xml:space="preserve">09.01.040</t>
  </si>
  <si>
    <t xml:space="preserve">Forma em madeira comum para caixão perdido</t>
  </si>
  <si>
    <t xml:space="preserve">09.01.150</t>
  </si>
  <si>
    <t xml:space="preserve">Desmontagem de forma em madeira para estrutura de laje, com tábuas</t>
  </si>
  <si>
    <t xml:space="preserve">09.01.160</t>
  </si>
  <si>
    <t xml:space="preserve">Desmontagem de forma em madeira para estrutura de vigas, com tábuas</t>
  </si>
  <si>
    <t xml:space="preserve">09.02</t>
  </si>
  <si>
    <t xml:space="preserve">Forma em madeira compensada</t>
  </si>
  <si>
    <t xml:space="preserve">09.02.020</t>
  </si>
  <si>
    <t xml:space="preserve">Forma plana em compensado para estrutura convencional</t>
  </si>
  <si>
    <t xml:space="preserve">09.02.040</t>
  </si>
  <si>
    <t xml:space="preserve">Forma plana em compensado para estrutura aparente</t>
  </si>
  <si>
    <t xml:space="preserve">09.02.060</t>
  </si>
  <si>
    <t xml:space="preserve">Forma curva em compensado para estrutura aparente</t>
  </si>
  <si>
    <t xml:space="preserve">09.02.080</t>
  </si>
  <si>
    <t xml:space="preserve">Forma plana em compensado para obra de arte, sem cimbramento</t>
  </si>
  <si>
    <t xml:space="preserve">09.02.100</t>
  </si>
  <si>
    <t xml:space="preserve">Forma em compensado para encamisamento de tubulão</t>
  </si>
  <si>
    <t xml:space="preserve">09.02.120</t>
  </si>
  <si>
    <t xml:space="preserve">Forma ripada de 5 cm na vertical</t>
  </si>
  <si>
    <t xml:space="preserve">09.02.130</t>
  </si>
  <si>
    <t xml:space="preserve">Forma plana em compensado para estrutura convencional com cimbramento tubular metálico</t>
  </si>
  <si>
    <t xml:space="preserve">09.02.140</t>
  </si>
  <si>
    <t xml:space="preserve">Forma plana em compensado para estrutura aparente com cimbramento tubular metálico</t>
  </si>
  <si>
    <t xml:space="preserve">09.02.150</t>
  </si>
  <si>
    <t xml:space="preserve">Forma curva em compensado para estrutura convencional com cimbramento tubular metálico</t>
  </si>
  <si>
    <t xml:space="preserve">09.04</t>
  </si>
  <si>
    <t xml:space="preserve">Forma em papelão</t>
  </si>
  <si>
    <t xml:space="preserve">09.04.020</t>
  </si>
  <si>
    <t xml:space="preserve">Forma em tubo de papelão com diâmetro de 25 cm</t>
  </si>
  <si>
    <t xml:space="preserve">09.04.030</t>
  </si>
  <si>
    <t xml:space="preserve">Forma em tubo de papelão com diâmetro de 30 cm</t>
  </si>
  <si>
    <t xml:space="preserve">09.04.040</t>
  </si>
  <si>
    <t xml:space="preserve">Forma em tubo de papelão com diâmetro de 35 cm</t>
  </si>
  <si>
    <t xml:space="preserve">09.04.050</t>
  </si>
  <si>
    <t xml:space="preserve">Forma em tubo de papelão com diâmetro de 40 cm</t>
  </si>
  <si>
    <t xml:space="preserve">09.04.060</t>
  </si>
  <si>
    <t xml:space="preserve">Forma em tubo de papelão com diâmetro de 45 cm</t>
  </si>
  <si>
    <t xml:space="preserve">09.07</t>
  </si>
  <si>
    <t xml:space="preserve">Forma em polipropileno</t>
  </si>
  <si>
    <t xml:space="preserve">09.07.060</t>
  </si>
  <si>
    <t xml:space="preserve">10</t>
  </si>
  <si>
    <t xml:space="preserve">ARMADURA E CORDOALHA ESTRUTURAL</t>
  </si>
  <si>
    <t xml:space="preserve">10.01</t>
  </si>
  <si>
    <t xml:space="preserve">Armadura em barra</t>
  </si>
  <si>
    <t xml:space="preserve">10.01.020</t>
  </si>
  <si>
    <t xml:space="preserve">Armadura em barra de aço CA-25 fyk = 250 MPa</t>
  </si>
  <si>
    <t xml:space="preserve">10.01.040</t>
  </si>
  <si>
    <t xml:space="preserve">Armadura em barra de aço CA-50 (A ou B) fyk = 500 MPa</t>
  </si>
  <si>
    <t xml:space="preserve">10.01.060</t>
  </si>
  <si>
    <t xml:space="preserve">Armadura em barra de aço CA-60 (A ou B) fyk = 600 MPa</t>
  </si>
  <si>
    <t xml:space="preserve">10.02</t>
  </si>
  <si>
    <t xml:space="preserve">Armadura em tela</t>
  </si>
  <si>
    <t xml:space="preserve">10.02.020</t>
  </si>
  <si>
    <t xml:space="preserve">Armadura em tela soldada de aço</t>
  </si>
  <si>
    <t xml:space="preserve">11</t>
  </si>
  <si>
    <t xml:space="preserve">CONCRETO, MASSA E LASTRO</t>
  </si>
  <si>
    <t xml:space="preserve">11.01</t>
  </si>
  <si>
    <t xml:space="preserve">Concreto usinado com controle fck - fornecimento do material</t>
  </si>
  <si>
    <t xml:space="preserve">11.01.100</t>
  </si>
  <si>
    <t xml:space="preserve">Concreto usinado, fck = 20 MPa</t>
  </si>
  <si>
    <t xml:space="preserve">11.01.130</t>
  </si>
  <si>
    <t xml:space="preserve">Concreto usinado, fck = 25 MPa</t>
  </si>
  <si>
    <t xml:space="preserve">11.01.160</t>
  </si>
  <si>
    <t xml:space="preserve">Concreto usinado, fck = 30 MPa</t>
  </si>
  <si>
    <t xml:space="preserve">11.01.170</t>
  </si>
  <si>
    <t xml:space="preserve">Concreto usinado, fck = 35 MPa</t>
  </si>
  <si>
    <t xml:space="preserve">11.01.190</t>
  </si>
  <si>
    <t xml:space="preserve">Concreto usinado, fck = 40 MPa</t>
  </si>
  <si>
    <t xml:space="preserve">11.01.260</t>
  </si>
  <si>
    <t xml:space="preserve">Concreto usinado, fck = 20 MPa - para bombeamento</t>
  </si>
  <si>
    <t xml:space="preserve">11.01.290</t>
  </si>
  <si>
    <t xml:space="preserve">Concreto usinado, fck = 25 MPa - para bombeamento</t>
  </si>
  <si>
    <t xml:space="preserve">11.01.320</t>
  </si>
  <si>
    <t xml:space="preserve">Concreto usinado, fck = 30 MPa - para bombeamento</t>
  </si>
  <si>
    <t xml:space="preserve">11.01.321</t>
  </si>
  <si>
    <t xml:space="preserve">Concreto usinado, fck = 35 MPa - para bombeamento</t>
  </si>
  <si>
    <t xml:space="preserve">11.01.350</t>
  </si>
  <si>
    <t xml:space="preserve">Concreto usinado, fck = 40 MPa - para bombeamento</t>
  </si>
  <si>
    <t xml:space="preserve">11.01.510</t>
  </si>
  <si>
    <t xml:space="preserve">Concreto usinado, fck = 20 MPa - para bombeamento em estaca hélice contínua</t>
  </si>
  <si>
    <t xml:space="preserve">11.01.630</t>
  </si>
  <si>
    <t xml:space="preserve">Concreto usinado, fck = 25 MPa - para perfil extrudado</t>
  </si>
  <si>
    <t xml:space="preserve">11.02</t>
  </si>
  <si>
    <t xml:space="preserve">Concreto usinado não estrutural - fornecimento do material</t>
  </si>
  <si>
    <t xml:space="preserve">11.02.020</t>
  </si>
  <si>
    <t xml:space="preserve">Concreto usinado não estrutural mínimo 150 kg cimento / m³</t>
  </si>
  <si>
    <t xml:space="preserve">11.02.040</t>
  </si>
  <si>
    <t xml:space="preserve">Concreto usinado não estrutural mínimo 200 kg cimento / m³</t>
  </si>
  <si>
    <t xml:space="preserve">11.02.060</t>
  </si>
  <si>
    <t xml:space="preserve">Concreto usinado não estrutural mínimo 300 kg cimento / m³</t>
  </si>
  <si>
    <t xml:space="preserve">11.03</t>
  </si>
  <si>
    <t xml:space="preserve">Concreto executado no local com controle fck - fornecimento do material</t>
  </si>
  <si>
    <t xml:space="preserve">11.03.090</t>
  </si>
  <si>
    <t xml:space="preserve">Concreto preparado no local, fck = 20 MPa</t>
  </si>
  <si>
    <t xml:space="preserve">11.03.140</t>
  </si>
  <si>
    <t xml:space="preserve">Concreto preparado no local, fck = 30 MPa</t>
  </si>
  <si>
    <t xml:space="preserve">11.04</t>
  </si>
  <si>
    <t xml:space="preserve">Concreto não estrutural executado no local - fornecimento do material</t>
  </si>
  <si>
    <t xml:space="preserve">11.04.020</t>
  </si>
  <si>
    <t xml:space="preserve">Concreto não estrutural executado no local, mínimo 150 kg cimento / m³</t>
  </si>
  <si>
    <t xml:space="preserve">11.04.040</t>
  </si>
  <si>
    <t xml:space="preserve">Concreto não estrutural executado no local, mínimo 200 kg cimento / m³</t>
  </si>
  <si>
    <t xml:space="preserve">11.04.060</t>
  </si>
  <si>
    <t xml:space="preserve">Concreto não estrutural executado no local, mínimo 300 kg cimento / m³</t>
  </si>
  <si>
    <t xml:space="preserve">11.05</t>
  </si>
  <si>
    <t xml:space="preserve">Concreto e argamassa especial</t>
  </si>
  <si>
    <t xml:space="preserve">11.05.010</t>
  </si>
  <si>
    <t xml:space="preserve">Argamassa em solo e cimento a 5% em peso</t>
  </si>
  <si>
    <t xml:space="preserve">11.05.030</t>
  </si>
  <si>
    <t xml:space="preserve">Argamassa graute expansiva autonivelante de alta resistência</t>
  </si>
  <si>
    <t xml:space="preserve">11.05.040</t>
  </si>
  <si>
    <t xml:space="preserve">Argamassa graute</t>
  </si>
  <si>
    <t xml:space="preserve">11.05.060</t>
  </si>
  <si>
    <t xml:space="preserve">Concreto ciclópico - fornecimento e aplicação (com 30% de pedra rachão), concreto fck 15 Mpa</t>
  </si>
  <si>
    <t xml:space="preserve">11.05.120</t>
  </si>
  <si>
    <t xml:space="preserve">Execução de concreto projetado - consumo de cimento 350 kg/m³</t>
  </si>
  <si>
    <t xml:space="preserve">11.16</t>
  </si>
  <si>
    <t xml:space="preserve">Lançamento e aplicação</t>
  </si>
  <si>
    <t xml:space="preserve">11.16.020</t>
  </si>
  <si>
    <t xml:space="preserve">Lançamento, espalhamento e adensamento de concreto ou massa em lastro e/ou enchimento</t>
  </si>
  <si>
    <t xml:space="preserve">11.16.040</t>
  </si>
  <si>
    <t xml:space="preserve">Lançamento e adensamento de concreto ou massa em fundação</t>
  </si>
  <si>
    <t xml:space="preserve">11.16.060</t>
  </si>
  <si>
    <t xml:space="preserve">Lançamento e adensamento de concreto ou massa em estrutura</t>
  </si>
  <si>
    <t xml:space="preserve">11.16.080</t>
  </si>
  <si>
    <t xml:space="preserve">Lançamento e adensamento de concreto ou massa por bombeamento</t>
  </si>
  <si>
    <t xml:space="preserve">11.16.220</t>
  </si>
  <si>
    <t xml:space="preserve">Nivelamento de piso em concreto com acabadora de superfície</t>
  </si>
  <si>
    <t xml:space="preserve">11.18</t>
  </si>
  <si>
    <t xml:space="preserve">Lastro e enchimento</t>
  </si>
  <si>
    <t xml:space="preserve">11.18.020</t>
  </si>
  <si>
    <t xml:space="preserve">Lastro de areia</t>
  </si>
  <si>
    <t xml:space="preserve">11.18.040</t>
  </si>
  <si>
    <t xml:space="preserve">Lastro de pedra britada</t>
  </si>
  <si>
    <t xml:space="preserve">11.18.060</t>
  </si>
  <si>
    <t xml:space="preserve">Lona plástica</t>
  </si>
  <si>
    <t xml:space="preserve">11.18.070</t>
  </si>
  <si>
    <t xml:space="preserve">Enchimento de laje com concreto celular com densidade de 1.200 kg/m³</t>
  </si>
  <si>
    <t xml:space="preserve">11.18.080</t>
  </si>
  <si>
    <t xml:space="preserve">Enchimento de laje com tijolos cerâmicos furados</t>
  </si>
  <si>
    <t xml:space="preserve">11.18.110</t>
  </si>
  <si>
    <t xml:space="preserve">Enchimento de nichos em geral, com material proveniente de entulho</t>
  </si>
  <si>
    <t xml:space="preserve">11.18.140</t>
  </si>
  <si>
    <t xml:space="preserve">Lastro e/ou fundação em rachão mecanizado</t>
  </si>
  <si>
    <t xml:space="preserve">11.18.150</t>
  </si>
  <si>
    <t xml:space="preserve">Lastro e/ou fundação em rachão manual</t>
  </si>
  <si>
    <t xml:space="preserve">11.18.160</t>
  </si>
  <si>
    <t xml:space="preserve">Enchimento de nichos em geral, com areia</t>
  </si>
  <si>
    <t xml:space="preserve">11.18.180</t>
  </si>
  <si>
    <t xml:space="preserve">Colchão de areia</t>
  </si>
  <si>
    <t xml:space="preserve">11.18.190</t>
  </si>
  <si>
    <t xml:space="preserve">Enchimento de nichos com poliestireno expandido do tipo P-1</t>
  </si>
  <si>
    <t xml:space="preserve">11.20</t>
  </si>
  <si>
    <t xml:space="preserve">Reparos, conservações e complementos - GRUPO 11</t>
  </si>
  <si>
    <t xml:space="preserve">11.20.030</t>
  </si>
  <si>
    <t xml:space="preserve">Cura química de concreto à base de película emulsionada</t>
  </si>
  <si>
    <t xml:space="preserve">11.20.050</t>
  </si>
  <si>
    <t xml:space="preserve">Corte de junta de dilatação, com serra de disco diamantado para pisos</t>
  </si>
  <si>
    <t xml:space="preserve">11.20.090</t>
  </si>
  <si>
    <t xml:space="preserve">Selante endurecedor de concreto antipó</t>
  </si>
  <si>
    <t xml:space="preserve">11.20.120</t>
  </si>
  <si>
    <t xml:space="preserve">Reparo superficial com argamassa polimérica (tixotrópica), bicomponente</t>
  </si>
  <si>
    <t xml:space="preserve">11.20.130</t>
  </si>
  <si>
    <t xml:space="preserve">Tratamento de fissuras estáveis (não ativas) em elementos de concreto</t>
  </si>
  <si>
    <t xml:space="preserve">12</t>
  </si>
  <si>
    <t xml:space="preserve">FUNDAÇÃO PROFUNDA</t>
  </si>
  <si>
    <t xml:space="preserve">12.01</t>
  </si>
  <si>
    <t xml:space="preserve">Broca</t>
  </si>
  <si>
    <t xml:space="preserve">12.01.020</t>
  </si>
  <si>
    <t xml:space="preserve">Broca em concreto armado diâmetro de 20 cm - completa</t>
  </si>
  <si>
    <t xml:space="preserve">12.01.040</t>
  </si>
  <si>
    <t xml:space="preserve">Broca em concreto armado diâmetro de 25 cm - completa</t>
  </si>
  <si>
    <t xml:space="preserve">12.01.060</t>
  </si>
  <si>
    <t xml:space="preserve">Broca em concreto armado diâmetro de 30 cm - completa</t>
  </si>
  <si>
    <t xml:space="preserve">12.04</t>
  </si>
  <si>
    <t xml:space="preserve">Estaca pré-moldada de concreto</t>
  </si>
  <si>
    <t xml:space="preserve">12.04.010</t>
  </si>
  <si>
    <t xml:space="preserve">Taxa de mobilização e desmobilização de equipamentos para execução de estaca pré-moldada</t>
  </si>
  <si>
    <t xml:space="preserve">12.04.020</t>
  </si>
  <si>
    <t xml:space="preserve">Estaca pré-moldada de concreto até 20 t</t>
  </si>
  <si>
    <t xml:space="preserve">12.04.030</t>
  </si>
  <si>
    <t xml:space="preserve">Estaca pré-moldada de concreto até 30 t</t>
  </si>
  <si>
    <t xml:space="preserve">12.04.040</t>
  </si>
  <si>
    <t xml:space="preserve">Estaca pré-moldada de concreto até 40 t</t>
  </si>
  <si>
    <t xml:space="preserve">12.04.050</t>
  </si>
  <si>
    <t xml:space="preserve">Estaca pré-moldada de concreto até 50 t</t>
  </si>
  <si>
    <t xml:space="preserve">12.04.060</t>
  </si>
  <si>
    <t xml:space="preserve">Estaca pré-moldada de concreto até 60 t</t>
  </si>
  <si>
    <t xml:space="preserve">12.04.070</t>
  </si>
  <si>
    <t xml:space="preserve">Estaca pré-moldada de concreto até 70 t</t>
  </si>
  <si>
    <t xml:space="preserve">12.05</t>
  </si>
  <si>
    <t xml:space="preserve">Estaca escavada mecanicamente</t>
  </si>
  <si>
    <t xml:space="preserve">12.05.010</t>
  </si>
  <si>
    <t xml:space="preserve">12.05.020</t>
  </si>
  <si>
    <t xml:space="preserve">12.05.030</t>
  </si>
  <si>
    <t xml:space="preserve">12.05.040</t>
  </si>
  <si>
    <t xml:space="preserve">12.05.150</t>
  </si>
  <si>
    <t xml:space="preserve">12.06</t>
  </si>
  <si>
    <t xml:space="preserve">Estaca tipo STRAUSS</t>
  </si>
  <si>
    <t xml:space="preserve">12.06.010</t>
  </si>
  <si>
    <t xml:space="preserve">12.06.020</t>
  </si>
  <si>
    <t xml:space="preserve">12.06.030</t>
  </si>
  <si>
    <t xml:space="preserve">12.06.040</t>
  </si>
  <si>
    <t xml:space="preserve">12.06.080</t>
  </si>
  <si>
    <t xml:space="preserve">12.07</t>
  </si>
  <si>
    <t xml:space="preserve">Estaca tipo RAIZ</t>
  </si>
  <si>
    <t xml:space="preserve">12.07.010</t>
  </si>
  <si>
    <t xml:space="preserve">12.07.030</t>
  </si>
  <si>
    <t xml:space="preserve">Estaca tipo Raiz, diâmetro de 10 cm para 10 t, em solo</t>
  </si>
  <si>
    <t xml:space="preserve">12.07.050</t>
  </si>
  <si>
    <t xml:space="preserve">Estaca tipo Raiz, diâmetro de 12 cm para 15 t, em solo</t>
  </si>
  <si>
    <t xml:space="preserve">12.07.060</t>
  </si>
  <si>
    <t xml:space="preserve">Estaca tipo Raiz, diâmetro de 15 cm para 25 t, em solo</t>
  </si>
  <si>
    <t xml:space="preserve">12.07.070</t>
  </si>
  <si>
    <t xml:space="preserve">Estaca tipo Raiz, diâmetro de 16 cm para 35 t, em solo</t>
  </si>
  <si>
    <t xml:space="preserve">12.07.090</t>
  </si>
  <si>
    <t xml:space="preserve">Estaca tipo Raiz, diâmetro de 20 cm para 50 t, em solo</t>
  </si>
  <si>
    <t xml:space="preserve">12.07.100</t>
  </si>
  <si>
    <t xml:space="preserve">Estaca tipo Raiz, diâmetro de 25 cm para 80 t, em solo</t>
  </si>
  <si>
    <t xml:space="preserve">12.07.110</t>
  </si>
  <si>
    <t xml:space="preserve">Estaca tipo Raiz, diâmetro de 31 cm para 100 t, em solo</t>
  </si>
  <si>
    <t xml:space="preserve">12.07.130</t>
  </si>
  <si>
    <t xml:space="preserve">Estaca tipo Raiz, diâmetro de 40 cm para 130 t, em solo</t>
  </si>
  <si>
    <t xml:space="preserve">12.07.151</t>
  </si>
  <si>
    <t xml:space="preserve">Estaca tipo Raiz, diâmetro de 31 cm, sem armação, em solo</t>
  </si>
  <si>
    <t xml:space="preserve">12.07.153</t>
  </si>
  <si>
    <t xml:space="preserve">Estaca tipo Raiz, diâmetro de 45 cm, sem armação, em solo</t>
  </si>
  <si>
    <t xml:space="preserve">12.07.270</t>
  </si>
  <si>
    <t xml:space="preserve">12.07.271</t>
  </si>
  <si>
    <t xml:space="preserve">Estaca tipo Raiz, diâmetro de 31 cm, sem armação, em rocha</t>
  </si>
  <si>
    <t xml:space="preserve">12.07.272</t>
  </si>
  <si>
    <t xml:space="preserve">Estaca tipo Raiz, diâmetro de 41 cm, sem armação, em rocha</t>
  </si>
  <si>
    <t xml:space="preserve">12.07.273</t>
  </si>
  <si>
    <t xml:space="preserve">Estaca tipo Raiz, diâmetro de 45 cm, sem armação, em rocha</t>
  </si>
  <si>
    <t xml:space="preserve">12.09</t>
  </si>
  <si>
    <t xml:space="preserve">Tubulão</t>
  </si>
  <si>
    <t xml:space="preserve">12.09.010</t>
  </si>
  <si>
    <t xml:space="preserve">12.09.020</t>
  </si>
  <si>
    <t xml:space="preserve">Abertura de fuste mecanizado diâmetro de 50 cm</t>
  </si>
  <si>
    <t xml:space="preserve">12.09.040</t>
  </si>
  <si>
    <t xml:space="preserve">Abertura de fuste mecanizado diâmetro de 60 cm</t>
  </si>
  <si>
    <t xml:space="preserve">12.09.060</t>
  </si>
  <si>
    <t xml:space="preserve">Abertura de fuste mecanizado diâmetro de 80 cm</t>
  </si>
  <si>
    <t xml:space="preserve">12.09.140</t>
  </si>
  <si>
    <t xml:space="preserve">Escavação manual em campo aberto para tubulão, fuste e/ou base</t>
  </si>
  <si>
    <t xml:space="preserve">12.12</t>
  </si>
  <si>
    <t xml:space="preserve">Estaca hélice contínua</t>
  </si>
  <si>
    <t xml:space="preserve">12.12.010</t>
  </si>
  <si>
    <t xml:space="preserve">12.12.014</t>
  </si>
  <si>
    <t xml:space="preserve">12.12.016</t>
  </si>
  <si>
    <t xml:space="preserve">12.12.020</t>
  </si>
  <si>
    <t xml:space="preserve">12.12.060</t>
  </si>
  <si>
    <t xml:space="preserve">12.12.070</t>
  </si>
  <si>
    <t xml:space="preserve">12.12.074</t>
  </si>
  <si>
    <t xml:space="preserve">12.12.090</t>
  </si>
  <si>
    <t xml:space="preserve">12.12.100</t>
  </si>
  <si>
    <t xml:space="preserve">12.14</t>
  </si>
  <si>
    <t xml:space="preserve">Estaca escavada com injeção ou microestaca</t>
  </si>
  <si>
    <t xml:space="preserve">12.14.010</t>
  </si>
  <si>
    <t xml:space="preserve">12.14.040</t>
  </si>
  <si>
    <t xml:space="preserve">12.14.050</t>
  </si>
  <si>
    <t xml:space="preserve">12.14.060</t>
  </si>
  <si>
    <t xml:space="preserve">13</t>
  </si>
  <si>
    <t xml:space="preserve">LAJE E PAINEL DE FECHAMENTO PRÉ-FABRICADOS</t>
  </si>
  <si>
    <t xml:space="preserve">13.01</t>
  </si>
  <si>
    <t xml:space="preserve">Laje pré-fabricada mista em vigotas treliçadas e lajotas</t>
  </si>
  <si>
    <t xml:space="preserve">13.01.130</t>
  </si>
  <si>
    <t xml:space="preserve">Laje pré-fabricada mista vigota treliçada/lajota cerâmica - LT 12 (8+4) e capa com concreto de 25 MPa</t>
  </si>
  <si>
    <t xml:space="preserve">13.01.150</t>
  </si>
  <si>
    <t xml:space="preserve">Laje pré-fabricada mista vigota treliçada/lajota cerâmica - LT 16 (12+4) e capa com concreto de 25 MPa</t>
  </si>
  <si>
    <t xml:space="preserve">13.01.170</t>
  </si>
  <si>
    <t xml:space="preserve">Laje pré-fabricada mista vigota treliçada/lajota cerâmica - LT 20 (16+4) e capa com concreto de 25 MPa</t>
  </si>
  <si>
    <t xml:space="preserve">13.01.190</t>
  </si>
  <si>
    <t xml:space="preserve">Laje pré-fabricada mista vigota treliçada/lajota cerâmica - LT 24 (20+4) e capa com concreto de 25 MPa</t>
  </si>
  <si>
    <t xml:space="preserve">13.01.210</t>
  </si>
  <si>
    <t xml:space="preserve">Laje pré-fabricada mista vigota treliçada/lajota cerâmica - LT 30 (24+6) e capa com concreto de 25 MPa</t>
  </si>
  <si>
    <t xml:space="preserve">13.01.310</t>
  </si>
  <si>
    <t xml:space="preserve">Laje pré-fabricada unidirecional em viga treliçada/lajota em EPS LT 12 (8 + 4), com capa de concreto de 25 MPa</t>
  </si>
  <si>
    <t xml:space="preserve">13.01.320</t>
  </si>
  <si>
    <t xml:space="preserve">Laje pré-fabricada unidirecional em viga treliçada/lajota em EPS LT 16 (12 + 4), com capa de concreto de 25 MPa</t>
  </si>
  <si>
    <t xml:space="preserve">13.01.330</t>
  </si>
  <si>
    <t xml:space="preserve">Laje pré-fabricada unidirecional em viga treliçada/lajota em EPS LT 20 (16 + 4), com capa de concreto de 25 MPa</t>
  </si>
  <si>
    <t xml:space="preserve">13.01.340</t>
  </si>
  <si>
    <t xml:space="preserve">Laje pré-fabricada unidirecional em viga treliçada/lajota em EPS LT 25 (20 + 5), com capa de concreto de 25 MPa</t>
  </si>
  <si>
    <t xml:space="preserve">13.01.350</t>
  </si>
  <si>
    <t xml:space="preserve">Laje pré-fabricada unidirecional em viga treliçada/lajota em EPS LT 30 (25 + 5), com capa de concreto de 25 MPa</t>
  </si>
  <si>
    <t xml:space="preserve">13.02</t>
  </si>
  <si>
    <t xml:space="preserve">Laje pré-fabricada mista em vigotas protendidas e lajotas</t>
  </si>
  <si>
    <t xml:space="preserve">13.02.150</t>
  </si>
  <si>
    <t xml:space="preserve">Laje pré-fabricada mista vigota protendida/lajota cerâmica - LP 12 (8+4) e capa com concreto de 25 MPa</t>
  </si>
  <si>
    <t xml:space="preserve">13.02.170</t>
  </si>
  <si>
    <t xml:space="preserve">Laje pré-fabricada mista vigota protendida/lajota cerâmica - LP 16 (12+4) e capa com concreto de 25 MPa</t>
  </si>
  <si>
    <t xml:space="preserve">13.02.190</t>
  </si>
  <si>
    <t xml:space="preserve">Laje pré-fabricada mista vigota protendida/lajota cerâmica - LP 20 (16+4) e capa com concreto de 25 MPa</t>
  </si>
  <si>
    <t xml:space="preserve">13.02.210</t>
  </si>
  <si>
    <t xml:space="preserve">Laje pré-fabricada mista vigota protendida/lajota cerâmica - LP 25 (20+5) e capa com concreto de 25 MPa</t>
  </si>
  <si>
    <t xml:space="preserve">13.05</t>
  </si>
  <si>
    <t xml:space="preserve">Pré-laje</t>
  </si>
  <si>
    <t xml:space="preserve">13.05.084</t>
  </si>
  <si>
    <t xml:space="preserve">Pré-laje em painel pré-fabricado treliçado, com EPS, H= 12 cm</t>
  </si>
  <si>
    <t xml:space="preserve">13.05.090</t>
  </si>
  <si>
    <t xml:space="preserve">Pré-laje em painel pré-fabricado treliçado, com EPS, H= 16 cm</t>
  </si>
  <si>
    <t xml:space="preserve">13.05.094</t>
  </si>
  <si>
    <t xml:space="preserve">Pré-laje em painel pré-fabricado treliçado, com EPS, H= 20 cm</t>
  </si>
  <si>
    <t xml:space="preserve">13.05.096</t>
  </si>
  <si>
    <t xml:space="preserve">Pré-laje em painel pré-fabricado treliçado, com EPS, H= 25 cm</t>
  </si>
  <si>
    <t xml:space="preserve">13.05.110</t>
  </si>
  <si>
    <t xml:space="preserve">Pré-laje em painel pré-fabricado treliçado, H= 12 cm</t>
  </si>
  <si>
    <t xml:space="preserve">13.05.150</t>
  </si>
  <si>
    <t xml:space="preserve">Pré-laje em painel pré-fabricado treliçado, H= 16 cm</t>
  </si>
  <si>
    <t xml:space="preserve">14</t>
  </si>
  <si>
    <t xml:space="preserve">ALVENARIA E ELEMENTO DIVISOR</t>
  </si>
  <si>
    <t xml:space="preserve">14.01</t>
  </si>
  <si>
    <t xml:space="preserve">Alvenaria de fundação (embasamento)</t>
  </si>
  <si>
    <t xml:space="preserve">14.01.020</t>
  </si>
  <si>
    <t xml:space="preserve">Alvenaria de embasamento em tijolo maciço comum</t>
  </si>
  <si>
    <t xml:space="preserve">14.01.050</t>
  </si>
  <si>
    <t xml:space="preserve">Alvenaria de embasamento em bloco de concreto de 14 x 19 x 39 cm - classe A</t>
  </si>
  <si>
    <t xml:space="preserve">14.01.060</t>
  </si>
  <si>
    <t xml:space="preserve">Alvenaria de embasamento em bloco de concreto de 19 x 19 x 39 cm - classe A</t>
  </si>
  <si>
    <t xml:space="preserve">14.02</t>
  </si>
  <si>
    <t xml:space="preserve">Alvenaria com tijolo maciço comum ou especial</t>
  </si>
  <si>
    <t xml:space="preserve">14.02.020</t>
  </si>
  <si>
    <t xml:space="preserve">Alvenaria de elevação de 1/4 tijolo maciço comum</t>
  </si>
  <si>
    <t xml:space="preserve">14.02.030</t>
  </si>
  <si>
    <t xml:space="preserve">Alvenaria de elevação de 1/2 tijolo maciço comum</t>
  </si>
  <si>
    <t xml:space="preserve">14.02.040</t>
  </si>
  <si>
    <t xml:space="preserve">Alvenaria de elevação de 1 tijolo maciço comum</t>
  </si>
  <si>
    <t xml:space="preserve">14.02.050</t>
  </si>
  <si>
    <t xml:space="preserve">Alvenaria de elevação de 1 1/2 tijolo maciço comum</t>
  </si>
  <si>
    <t xml:space="preserve">14.02.070</t>
  </si>
  <si>
    <t xml:space="preserve">Alvenaria de elevação de 1/2 tijolo maciço aparente</t>
  </si>
  <si>
    <t xml:space="preserve">14.02.080</t>
  </si>
  <si>
    <t xml:space="preserve">Alvenaria de elevação de 1 tijolo maciço aparente</t>
  </si>
  <si>
    <t xml:space="preserve">14.03</t>
  </si>
  <si>
    <t xml:space="preserve">Alvenaria com tijolo laminado aparente</t>
  </si>
  <si>
    <t xml:space="preserve">14.03.020</t>
  </si>
  <si>
    <t xml:space="preserve">Alvenaria de elevação de 1/4 tijolo laminado</t>
  </si>
  <si>
    <t xml:space="preserve">14.03.040</t>
  </si>
  <si>
    <t xml:space="preserve">Alvenaria de elevação de 1/2 tijolo laminado</t>
  </si>
  <si>
    <t xml:space="preserve">14.03.060</t>
  </si>
  <si>
    <t xml:space="preserve">Alvenaria de elevação de 1 tijolo laminado</t>
  </si>
  <si>
    <t xml:space="preserve">14.04</t>
  </si>
  <si>
    <t xml:space="preserve">Alvenaria com bloco cerâmico de vedação</t>
  </si>
  <si>
    <t xml:space="preserve">14.04.200</t>
  </si>
  <si>
    <t xml:space="preserve">Alvenaria de bloco cerâmico de vedação, uso revestido, de 9 cm</t>
  </si>
  <si>
    <t xml:space="preserve">14.04.210</t>
  </si>
  <si>
    <t xml:space="preserve">Alvenaria de bloco cerâmico de vedação, uso revestido, de 14 cm</t>
  </si>
  <si>
    <t xml:space="preserve">14.04.220</t>
  </si>
  <si>
    <t xml:space="preserve">Alvenaria de bloco cerâmico de vedação, uso revestido, de 19 cm</t>
  </si>
  <si>
    <t xml:space="preserve">14.05</t>
  </si>
  <si>
    <t xml:space="preserve">Alvenaria com bloco cerâmico estrutural</t>
  </si>
  <si>
    <t xml:space="preserve">14.05.050</t>
  </si>
  <si>
    <t xml:space="preserve">Alvenaria de bloco cerâmico estrutural, uso revestido, de 14 cm</t>
  </si>
  <si>
    <t xml:space="preserve">14.05.060</t>
  </si>
  <si>
    <t xml:space="preserve">Alvenaria de bloco cerâmico estrutural, uso revestido, de 19 cm</t>
  </si>
  <si>
    <t xml:space="preserve">14.10</t>
  </si>
  <si>
    <t xml:space="preserve">Alvenaria com bloco de concreto de vedação</t>
  </si>
  <si>
    <t xml:space="preserve">14.10.101</t>
  </si>
  <si>
    <t xml:space="preserve">Alvenaria de bloco de concreto de vedação de 9 x 19 x 39 cm - classe C</t>
  </si>
  <si>
    <t xml:space="preserve">14.10.111</t>
  </si>
  <si>
    <t xml:space="preserve">Alvenaria de bloco de concreto de vedação de 14 x 19 x 39 cm - classe C</t>
  </si>
  <si>
    <t xml:space="preserve">14.10.121</t>
  </si>
  <si>
    <t xml:space="preserve">Alvenaria de bloco de concreto de vedação de 19 x 19 x 39 cm - classe C</t>
  </si>
  <si>
    <t xml:space="preserve">14.11</t>
  </si>
  <si>
    <t xml:space="preserve">Alvenaria com bloco de concreto estrutural</t>
  </si>
  <si>
    <t xml:space="preserve">14.11.221</t>
  </si>
  <si>
    <t xml:space="preserve">Alvenaria de bloco de concreto estrutural 14 x 19 x 39 cm - classe B</t>
  </si>
  <si>
    <t xml:space="preserve">14.11.231</t>
  </si>
  <si>
    <t xml:space="preserve">Alvenaria de bloco de concreto estrutural 19 x 19 x 39 cm - classe B</t>
  </si>
  <si>
    <t xml:space="preserve">14.11.261</t>
  </si>
  <si>
    <t xml:space="preserve">Alvenaria de bloco de concreto estrutural 14 x 19 x 39 cm - classe A</t>
  </si>
  <si>
    <t xml:space="preserve">14.11.271</t>
  </si>
  <si>
    <t xml:space="preserve">Alvenaria de bloco de concreto estrutural 19 x 19 x 39 cm - classe A</t>
  </si>
  <si>
    <t xml:space="preserve">14.15</t>
  </si>
  <si>
    <t xml:space="preserve">Alvenaria de concreto celular ou sílico calcário</t>
  </si>
  <si>
    <t xml:space="preserve">14.15.060</t>
  </si>
  <si>
    <t xml:space="preserve">Alvenaria em bloco de concreto celular autoclavado de 10 cm, uso revestido - classe C25</t>
  </si>
  <si>
    <t xml:space="preserve">14.15.100</t>
  </si>
  <si>
    <t xml:space="preserve">Alvenaria em bloco de concreto celular autoclavado de 12,5 cm, uso revestido - classe C25</t>
  </si>
  <si>
    <t xml:space="preserve">14.15.120</t>
  </si>
  <si>
    <t xml:space="preserve">Alvenaria em bloco de concreto celular autoclavado de 15 cm, uso revestido - classe C25</t>
  </si>
  <si>
    <t xml:space="preserve">14.15.140</t>
  </si>
  <si>
    <t xml:space="preserve">Alvenaria em bloco de concreto celular autoclavado de 20 cm, uso revestido - classe C25</t>
  </si>
  <si>
    <t xml:space="preserve">14.20</t>
  </si>
  <si>
    <t xml:space="preserve">Peças moldadas no local (vergas, pilaretes, etc.)</t>
  </si>
  <si>
    <t xml:space="preserve">14.20.010</t>
  </si>
  <si>
    <t xml:space="preserve">Vergas, contravergas e pilaretes de concreto armado</t>
  </si>
  <si>
    <t xml:space="preserve">14.20.020</t>
  </si>
  <si>
    <t xml:space="preserve">Cimalha em concreto com pingadeira</t>
  </si>
  <si>
    <t xml:space="preserve">14.28</t>
  </si>
  <si>
    <t xml:space="preserve">Elementos vazados (concreto, cerâmica e vidros)</t>
  </si>
  <si>
    <t xml:space="preserve">14.28.030</t>
  </si>
  <si>
    <t xml:space="preserve">Elemento vazado em concreto, tipo quadriculado de 39 x 39 x 10 cm</t>
  </si>
  <si>
    <t xml:space="preserve">14.28.100</t>
  </si>
  <si>
    <t xml:space="preserve">Elemento vazado em vidro, tipo veneziana capelinha de 20 x 10 x 10 cm</t>
  </si>
  <si>
    <t xml:space="preserve">14.28.110</t>
  </si>
  <si>
    <t xml:space="preserve">Elemento vazado em concreto, tipo veneziana de 39 x 39 x 10 cm</t>
  </si>
  <si>
    <t xml:space="preserve">14.28.140</t>
  </si>
  <si>
    <t xml:space="preserve">Elemento vazado em vidro, tipo veneziana de 20 x 20 x 6 cm</t>
  </si>
  <si>
    <t xml:space="preserve">14.30</t>
  </si>
  <si>
    <t xml:space="preserve">Divisória e fechamento</t>
  </si>
  <si>
    <t xml:space="preserve">14.30.010</t>
  </si>
  <si>
    <t xml:space="preserve">Divisória em placas de granito com espessura de 3 cm</t>
  </si>
  <si>
    <t xml:space="preserve">14.30.020</t>
  </si>
  <si>
    <t xml:space="preserve">Divisória em placas de granilite com espessura de 3 cm</t>
  </si>
  <si>
    <t xml:space="preserve">14.30.070</t>
  </si>
  <si>
    <t xml:space="preserve">Divisória sanitária em painel laminado melamínico estrutural com perfis em alumínio, inclusive ferragem completa para vão de porta</t>
  </si>
  <si>
    <t xml:space="preserve">14.30.080</t>
  </si>
  <si>
    <t xml:space="preserve">Divisão para mictório em placas de mármore branco, com espessura de 3 cm</t>
  </si>
  <si>
    <t xml:space="preserve">14.30.110</t>
  </si>
  <si>
    <t xml:space="preserve">Divisória cega tipo naval, acabamento em laminado fenólico melamínico, com espessura de 3,5 cm</t>
  </si>
  <si>
    <t xml:space="preserve">14.30.160</t>
  </si>
  <si>
    <t xml:space="preserve">Divisória em placas de gesso acartonado, resistência ao fogo 60 minutos, espessura 120/90mm - 1RF / 1RF LM</t>
  </si>
  <si>
    <t xml:space="preserve">14.30.190</t>
  </si>
  <si>
    <t xml:space="preserve">Divisória cega tipo naval com miolo mineral, acabamento em laminado melamínico, com espessura de 3,5 cm</t>
  </si>
  <si>
    <t xml:space="preserve">14.30.230</t>
  </si>
  <si>
    <t xml:space="preserve">Divisória painel/vidro/vidro tipo naval, acabamento em laminado fenólico melamínico, com espessura de 3,5 cm</t>
  </si>
  <si>
    <t xml:space="preserve">14.30.260</t>
  </si>
  <si>
    <t xml:space="preserve">Divisória em placas de gesso acartonado, resistência ao fogo 30 minutos, espessura 73/48mm - 1ST / 1ST</t>
  </si>
  <si>
    <t xml:space="preserve">14.30.270</t>
  </si>
  <si>
    <t xml:space="preserve">Divisória em placas de gesso acartonado, resistência ao fogo 30 minutos, espessura 73/48mm - 1ST / 1ST LM</t>
  </si>
  <si>
    <t xml:space="preserve">14.30.300</t>
  </si>
  <si>
    <t xml:space="preserve">Divisória em placas de gesso acartonado, resistência ao fogo 30 minutos, espessura 100/70mm - 1ST / 1ST LM</t>
  </si>
  <si>
    <t xml:space="preserve">14.30.310</t>
  </si>
  <si>
    <t xml:space="preserve">Divisória em placas de gesso acartonado, resistência ao fogo 30 minutos, espessura 100/70mm - 1ST / 1ST</t>
  </si>
  <si>
    <t xml:space="preserve">14.30.410</t>
  </si>
  <si>
    <t xml:space="preserve">Divisória em placas de gesso acartonado, resistência ao fogo 30 minutos, espessura 100/70mm - 1RU / 1RU</t>
  </si>
  <si>
    <t xml:space="preserve">14.30.440</t>
  </si>
  <si>
    <t xml:space="preserve">Divisória em placas duplas de gesso acartonado, resistência ao fogo 60 minutos, espessura 120/70mm - 2ST / 2ST LM</t>
  </si>
  <si>
    <t xml:space="preserve">14.30.841</t>
  </si>
  <si>
    <t xml:space="preserve">14.30.842</t>
  </si>
  <si>
    <t xml:space="preserve">Divisória tipo piso/teto em vidro temperado simples, com coluna estrutural em alumínio extrudado</t>
  </si>
  <si>
    <t xml:space="preserve">14.30.843</t>
  </si>
  <si>
    <t xml:space="preserve">Divisória tipo piso/teto em vidro temperado duplo e micro persianas, com coluna estrutural em alumínio extrudado</t>
  </si>
  <si>
    <t xml:space="preserve">14.30.844</t>
  </si>
  <si>
    <t xml:space="preserve">14.30.860</t>
  </si>
  <si>
    <t xml:space="preserve">Divisória em placas de granilite com espessura de 4 cm</t>
  </si>
  <si>
    <t xml:space="preserve">14.30.870</t>
  </si>
  <si>
    <t xml:space="preserve">Divisória em placas duplas de gesso acartonado, resistência ao fogo 120 minutos, espessura 130/70mm - 2RF / 2RF</t>
  </si>
  <si>
    <t xml:space="preserve">14.30.880</t>
  </si>
  <si>
    <t xml:space="preserve">Divisória em placas duplas de gesso acartonado, resistência ao fogo 60 minutos, espessura 120/70mm - 2ST / 2RU</t>
  </si>
  <si>
    <t xml:space="preserve">14.30.890</t>
  </si>
  <si>
    <t xml:space="preserve">Divisória em placas duplas de gesso acartonado, resistência ao fogo 60 minutos, espessura 120/70mm - 2RU / 2RU</t>
  </si>
  <si>
    <t xml:space="preserve">14.30.900</t>
  </si>
  <si>
    <t xml:space="preserve">Divisória em placas duplas de gesso acartonado, resistência ao fogo 60 minutos, espessura 98/48mm - 2ST / 2ST LM</t>
  </si>
  <si>
    <t xml:space="preserve">14.30.910</t>
  </si>
  <si>
    <t xml:space="preserve">Divisória em placas duplas de gesso acartonado, resistência ao fogo 60 minutos, espessura 98/48mm - 2RU / 2RU LM</t>
  </si>
  <si>
    <t xml:space="preserve">14.30.920</t>
  </si>
  <si>
    <t xml:space="preserve">Divisória em placas duplas de gesso acartonado, resistência ao fogo 60 minutos, espessura 98/48mm - 2ST / 2RU LM</t>
  </si>
  <si>
    <t xml:space="preserve">14.31</t>
  </si>
  <si>
    <t xml:space="preserve">Divisória e fechamento.</t>
  </si>
  <si>
    <t xml:space="preserve">14.31.030</t>
  </si>
  <si>
    <t xml:space="preserve">Fechamento em placa cimentícia com espessura de 12 mm</t>
  </si>
  <si>
    <t xml:space="preserve">14.40</t>
  </si>
  <si>
    <t xml:space="preserve">Reparos, conservações e complementos - GRUPO 14</t>
  </si>
  <si>
    <t xml:space="preserve">14.40.040</t>
  </si>
  <si>
    <t xml:space="preserve">Recolocação de divisórias em chapas com montantes metálicos</t>
  </si>
  <si>
    <t xml:space="preserve">14.40.060</t>
  </si>
  <si>
    <t xml:space="preserve">Tela galvanizada para fixação de alvenaria com dimensão de 6x50cm</t>
  </si>
  <si>
    <t xml:space="preserve">14.40.070</t>
  </si>
  <si>
    <t xml:space="preserve">Tela galvanizada para fixação de alvenaria com dimensão de 7,5x50cm</t>
  </si>
  <si>
    <t xml:space="preserve">14.40.080</t>
  </si>
  <si>
    <t xml:space="preserve">Tela galvanizada para fixação de alvenaria com dimensão de 10,5x50cm</t>
  </si>
  <si>
    <t xml:space="preserve">14.40.090</t>
  </si>
  <si>
    <t xml:space="preserve">Tela galvanizada para fixação de alvenaria com dimensão de 12x50cm</t>
  </si>
  <si>
    <t xml:space="preserve">14.40.100</t>
  </si>
  <si>
    <t xml:space="preserve">Tela galvanizada para fixação de alvenaria com dimensão de 17x50cm</t>
  </si>
  <si>
    <t xml:space="preserve">15</t>
  </si>
  <si>
    <t xml:space="preserve">ESTRUTURA EM MADEIRA, FERRO, ALUMÍNIO E CONCRETO</t>
  </si>
  <si>
    <t xml:space="preserve">15.01</t>
  </si>
  <si>
    <t xml:space="preserve">Estrutura em madeira para cobertura</t>
  </si>
  <si>
    <t xml:space="preserve">15.01.010</t>
  </si>
  <si>
    <t xml:space="preserve">Estrutura de madeira tesourada para telha de barro - vãos até 7,00 m</t>
  </si>
  <si>
    <t xml:space="preserve">15.01.020</t>
  </si>
  <si>
    <t xml:space="preserve">Estrutura de madeira tesourada para telha de barro - vãos de 7,01 a 10,00 m</t>
  </si>
  <si>
    <t xml:space="preserve">15.01.030</t>
  </si>
  <si>
    <t xml:space="preserve">Estrutura de madeira tesourada para telha de barro - vãos de 10,01 a 13,00 m</t>
  </si>
  <si>
    <t xml:space="preserve">15.01.040</t>
  </si>
  <si>
    <t xml:space="preserve">Estrutura de madeira tesourada para telha de barro - vãos de 13,01 a 18,00 m</t>
  </si>
  <si>
    <t xml:space="preserve">15.01.110</t>
  </si>
  <si>
    <t xml:space="preserve">Estrutura de madeira tesourada para telha perfil ondulado - vãos até 7,00 m</t>
  </si>
  <si>
    <t xml:space="preserve">15.01.120</t>
  </si>
  <si>
    <t xml:space="preserve">Estrutura de madeira tesourada para telha perfil ondulado - vãos 7,01 a 10,00 m</t>
  </si>
  <si>
    <t xml:space="preserve">15.01.130</t>
  </si>
  <si>
    <t xml:space="preserve">Estrutura de madeira tesourada para telha perfil ondulado - vãos 10,01 a 13,00 m</t>
  </si>
  <si>
    <t xml:space="preserve">15.01.140</t>
  </si>
  <si>
    <t xml:space="preserve">Estrutura de madeira tesourada para telha perfil ondulado - vãos 13,01 a 18,00 m</t>
  </si>
  <si>
    <t xml:space="preserve">15.01.210</t>
  </si>
  <si>
    <t xml:space="preserve">Estrutura pontaletada para telhas de barro</t>
  </si>
  <si>
    <t xml:space="preserve">15.01.220</t>
  </si>
  <si>
    <t xml:space="preserve">Estrutura pontaletada para telhas onduladas</t>
  </si>
  <si>
    <t xml:space="preserve">15.01.310</t>
  </si>
  <si>
    <t xml:space="preserve">Estrutura em terças para telhas de barro</t>
  </si>
  <si>
    <t xml:space="preserve">15.01.320</t>
  </si>
  <si>
    <t xml:space="preserve">Estrutura em terças para telhas perfil e material qualquer, exceto barro</t>
  </si>
  <si>
    <t xml:space="preserve">15.01.330</t>
  </si>
  <si>
    <t xml:space="preserve">Estrutura em terças para telhas perfil trapezoidal</t>
  </si>
  <si>
    <t xml:space="preserve">15.03</t>
  </si>
  <si>
    <t xml:space="preserve">Estrutura em aço</t>
  </si>
  <si>
    <t xml:space="preserve">15.03.030</t>
  </si>
  <si>
    <t xml:space="preserve">Fornecimento e montagem de estrutura em aço ASTM-A36, sem pintura</t>
  </si>
  <si>
    <t xml:space="preserve">15.03.090</t>
  </si>
  <si>
    <t xml:space="preserve">Montagem de estrutura metálica em aço, sem pintura</t>
  </si>
  <si>
    <t xml:space="preserve">15.03.110</t>
  </si>
  <si>
    <t xml:space="preserve">Fornecimento e montagem de estrutura em aço patinável, sem pintura</t>
  </si>
  <si>
    <t xml:space="preserve">15.03.131</t>
  </si>
  <si>
    <t xml:space="preserve">15.03.140</t>
  </si>
  <si>
    <t xml:space="preserve">15.03.150</t>
  </si>
  <si>
    <t xml:space="preserve">Fornecimento e montagem de estrutura metálica em perfil metalon, sem pintura</t>
  </si>
  <si>
    <t xml:space="preserve">15.05</t>
  </si>
  <si>
    <t xml:space="preserve">Estrutura pré-fabricada de concreto</t>
  </si>
  <si>
    <t xml:space="preserve">15.05.290</t>
  </si>
  <si>
    <t xml:space="preserve">Placas, vigas e pilares em concreto armado pré-moldado - fck= 40 MPa</t>
  </si>
  <si>
    <t xml:space="preserve">15.05.300</t>
  </si>
  <si>
    <t xml:space="preserve">Mobiliário em concreto armado pré-moldado - fck= 40 MPa</t>
  </si>
  <si>
    <t xml:space="preserve">15.05.520</t>
  </si>
  <si>
    <t xml:space="preserve">Placas, vigas e pilares em concreto armado pré-moldado - fck= 35 MPa</t>
  </si>
  <si>
    <t xml:space="preserve">15.05.530</t>
  </si>
  <si>
    <t xml:space="preserve">Placas, vigas e pilares em concreto armado pré-moldado - fck= 25 MPa</t>
  </si>
  <si>
    <t xml:space="preserve">15.05.540</t>
  </si>
  <si>
    <t xml:space="preserve">Mobiliário em concreto armado pré-moldado - fck= 25 MPa</t>
  </si>
  <si>
    <t xml:space="preserve">15.20</t>
  </si>
  <si>
    <t xml:space="preserve">Reparos, conservações e complementos - GRUPO 15</t>
  </si>
  <si>
    <t xml:space="preserve">15.20.020</t>
  </si>
  <si>
    <t xml:space="preserve">Fornecimento de peças diversas para estrutura em madeira</t>
  </si>
  <si>
    <t xml:space="preserve">15.20.040</t>
  </si>
  <si>
    <t xml:space="preserve">Recolocação de peças lineares em madeira com seção até 60 cm²</t>
  </si>
  <si>
    <t xml:space="preserve">15.20.060</t>
  </si>
  <si>
    <t xml:space="preserve">Recolocação de peças lineares em madeira com seção superior a 60 cm²</t>
  </si>
  <si>
    <t xml:space="preserve">16</t>
  </si>
  <si>
    <t xml:space="preserve">TELHAMENTO</t>
  </si>
  <si>
    <t xml:space="preserve">16.02</t>
  </si>
  <si>
    <t xml:space="preserve">Telhamento em barro</t>
  </si>
  <si>
    <t xml:space="preserve">16.02.010</t>
  </si>
  <si>
    <t xml:space="preserve">16.02.020</t>
  </si>
  <si>
    <t xml:space="preserve">16.02.030</t>
  </si>
  <si>
    <t xml:space="preserve">16.02.045</t>
  </si>
  <si>
    <t xml:space="preserve">Telha de barro colonial/paulista</t>
  </si>
  <si>
    <t xml:space="preserve">16.02.060</t>
  </si>
  <si>
    <t xml:space="preserve">16.02.120</t>
  </si>
  <si>
    <t xml:space="preserve">Emboçamento de beiral em telhas de barro</t>
  </si>
  <si>
    <t xml:space="preserve">16.02.230</t>
  </si>
  <si>
    <t xml:space="preserve">Cumeeira de barro emboçado tipos: plan, romana, italiana, francesa e paulistinha</t>
  </si>
  <si>
    <t xml:space="preserve">16.02.270</t>
  </si>
  <si>
    <t xml:space="preserve">Espigão de barro emboçado</t>
  </si>
  <si>
    <t xml:space="preserve">16.03</t>
  </si>
  <si>
    <t xml:space="preserve">Telhamento em cimento reforçado com fio sintético (CRFS)</t>
  </si>
  <si>
    <t xml:space="preserve">16.03.010</t>
  </si>
  <si>
    <t xml:space="preserve">Telhamento em cimento reforçado com fio sintético CRFS - perfil ondulado de 6 mm</t>
  </si>
  <si>
    <t xml:space="preserve">16.03.020</t>
  </si>
  <si>
    <t xml:space="preserve">Telhamento em cimento reforçado com fio sintético CRFS - perfil ondulado de 8 mm</t>
  </si>
  <si>
    <t xml:space="preserve">16.03.030</t>
  </si>
  <si>
    <t xml:space="preserve">Telhamento em cimento reforçado com fio sintético CRFS - perfil trapezoidal de 44 cm</t>
  </si>
  <si>
    <t xml:space="preserve">16.03.040</t>
  </si>
  <si>
    <t xml:space="preserve">Telhamento em cimento reforçado com fio sintético CRFS - perfil modulado</t>
  </si>
  <si>
    <t xml:space="preserve">16.03.300</t>
  </si>
  <si>
    <t xml:space="preserve">Cumeeira normal em cimento reforçado com fio sintético CRFS - perfil ondulado</t>
  </si>
  <si>
    <t xml:space="preserve">16.03.310</t>
  </si>
  <si>
    <t xml:space="preserve">Cumeeira universal em cimento reforçado com fio sintético CRFS - perfil ondulado</t>
  </si>
  <si>
    <t xml:space="preserve">16.03.320</t>
  </si>
  <si>
    <t xml:space="preserve">Cumeeira normal em cimento reforçado com fio sintético CRFS - perfil trapezoidal 44 cm</t>
  </si>
  <si>
    <t xml:space="preserve">16.03.330</t>
  </si>
  <si>
    <t xml:space="preserve">Cumeeira normal em cimento reforçado com fio sintético CRFS - perfil modulado</t>
  </si>
  <si>
    <t xml:space="preserve">16.03.360</t>
  </si>
  <si>
    <t xml:space="preserve">Espigão em cimento reforçado com fio sintético CRFS - perfil ondulado</t>
  </si>
  <si>
    <t xml:space="preserve">16.03.370</t>
  </si>
  <si>
    <t xml:space="preserve">Espigão em cimento reforçado com fio sintético CRFS - perfil modulado</t>
  </si>
  <si>
    <t xml:space="preserve">16.03.400</t>
  </si>
  <si>
    <t xml:space="preserve">Rufo em cimento reforçado com fio sintético CRFS - perfil ondulado</t>
  </si>
  <si>
    <t xml:space="preserve">16.10</t>
  </si>
  <si>
    <t xml:space="preserve">Telhamento em madeira ou fibra vegetal</t>
  </si>
  <si>
    <t xml:space="preserve">16.10.020</t>
  </si>
  <si>
    <t xml:space="preserve">Telha em fibra vegetal, perfil ondulado, com espessura de 3 mm</t>
  </si>
  <si>
    <t xml:space="preserve">16.10.100</t>
  </si>
  <si>
    <t xml:space="preserve">Cumeeira em fibra vegetal, lisa, com espessura de 3 mm</t>
  </si>
  <si>
    <t xml:space="preserve">16.12</t>
  </si>
  <si>
    <t xml:space="preserve">Telhamento metálico comum</t>
  </si>
  <si>
    <t xml:space="preserve">16.12.020</t>
  </si>
  <si>
    <t xml:space="preserve">Telhamento em chapa de aço pré-pintada com epóxi e poliéster, perfil ondulado, com espessura de 0,50 mm</t>
  </si>
  <si>
    <t xml:space="preserve">16.12.040</t>
  </si>
  <si>
    <t xml:space="preserve">Telhamento em chapa de aço pré-pintada com epóxi e poliéster, perfil ondulado calandrado, com espessura de 0,80 mm</t>
  </si>
  <si>
    <t xml:space="preserve">16.12.050</t>
  </si>
  <si>
    <t xml:space="preserve">Telhamento em chapa de aço pré-pintada com epóxi e poliéster, perfil trapezoidal, com espessura de 0,80 mm e altura de 100 mm</t>
  </si>
  <si>
    <t xml:space="preserve">16.12.060</t>
  </si>
  <si>
    <t xml:space="preserve">Telhamento em chapa de aço pré-pintada com epóxi e poliéster, perfil trapezoidal, com espessura de 0,50 mm e altura de 40 mm</t>
  </si>
  <si>
    <t xml:space="preserve">16.12.200</t>
  </si>
  <si>
    <t xml:space="preserve">Cumeeira em chapa de aço pré-pintada com epóxi e poliéster, perfil trapezoidal, com espessura de 0,50 mm</t>
  </si>
  <si>
    <t xml:space="preserve">16.12.220</t>
  </si>
  <si>
    <t xml:space="preserve">Cumeeira em chapa de aço pré-pintada com epóxi e poliéster, perfil ondulado, com espessura de 0,50 mm</t>
  </si>
  <si>
    <t xml:space="preserve">16.13</t>
  </si>
  <si>
    <t xml:space="preserve">Telhamento metálico especial</t>
  </si>
  <si>
    <t xml:space="preserve">16.13.060</t>
  </si>
  <si>
    <t xml:space="preserve">Telhamento em chapa de aço pré-pintada com epóxi e poliéster, tipo sanduíche, espessura de 0,50 mm, com lã de rocha</t>
  </si>
  <si>
    <t xml:space="preserve">16.13.070</t>
  </si>
  <si>
    <t xml:space="preserve">Telhamento em chapa de aço pré-pintada com epóxi e poliéster, tipo sanduíche, espessura de 0,50 mm, com poliuretano</t>
  </si>
  <si>
    <t xml:space="preserve">16.13.130</t>
  </si>
  <si>
    <t xml:space="preserve">Telhamento em chapa de aço com pintura poliéster, tipo sanduíche, espessura de 0,50 mm, com poliestireno expandido</t>
  </si>
  <si>
    <t xml:space="preserve">16.13.140</t>
  </si>
  <si>
    <t xml:space="preserve">Telhamento em chapa de aço galvanizado autoportante, perfil trapezoidal, com espessura de 0,80 mm e altura de 120 mm</t>
  </si>
  <si>
    <t xml:space="preserve">16.16</t>
  </si>
  <si>
    <t xml:space="preserve">Telhamento em material sintético</t>
  </si>
  <si>
    <t xml:space="preserve">16.16.040</t>
  </si>
  <si>
    <t xml:space="preserve">Telha ondulada translúcida em polipropileno</t>
  </si>
  <si>
    <t xml:space="preserve">16.16.160</t>
  </si>
  <si>
    <t xml:space="preserve">Telha em poliéster reforçado com fibras de vidro, perfil trapezoidal 49</t>
  </si>
  <si>
    <t xml:space="preserve">16.16.400</t>
  </si>
  <si>
    <t xml:space="preserve">Cumeeira para telha de poliéster, tipo perfil trapezoidal 49</t>
  </si>
  <si>
    <t xml:space="preserve">16.20</t>
  </si>
  <si>
    <t xml:space="preserve">Telhamento em vidro</t>
  </si>
  <si>
    <t xml:space="preserve">16.20.020</t>
  </si>
  <si>
    <t xml:space="preserve">Telhas de vidro para iluminação tipo francesa</t>
  </si>
  <si>
    <t xml:space="preserve">16.20.040</t>
  </si>
  <si>
    <t xml:space="preserve">Telhas de vidro para iluminação tipo colonial/paulistinha</t>
  </si>
  <si>
    <t xml:space="preserve">16.30</t>
  </si>
  <si>
    <t xml:space="preserve">Domos</t>
  </si>
  <si>
    <t xml:space="preserve">16.30.020</t>
  </si>
  <si>
    <t xml:space="preserve">Domo de acrílico fixado em perfis de alumínio</t>
  </si>
  <si>
    <t xml:space="preserve">16.32</t>
  </si>
  <si>
    <t xml:space="preserve">Painel, chapas e fechamento</t>
  </si>
  <si>
    <t xml:space="preserve">16.32.070</t>
  </si>
  <si>
    <t xml:space="preserve">Cobertura curva em chapa de policarbonato alveolar bronze de 6 mm</t>
  </si>
  <si>
    <t xml:space="preserve">16.32.120</t>
  </si>
  <si>
    <t xml:space="preserve">Cobertura plana em chapa de policarbonato alveolar de 10 mm</t>
  </si>
  <si>
    <t xml:space="preserve">16.32.130</t>
  </si>
  <si>
    <t xml:space="preserve">Cobertura curva em chapa de policarbonato alveolar bronze de 10 mm</t>
  </si>
  <si>
    <t xml:space="preserve">16.33</t>
  </si>
  <si>
    <t xml:space="preserve">Calhas e rufos</t>
  </si>
  <si>
    <t xml:space="preserve">16.33.022</t>
  </si>
  <si>
    <t xml:space="preserve">Calha, rufo, afins em chapa galvanizada nº 24 - corte 0,33 m</t>
  </si>
  <si>
    <t xml:space="preserve">16.33.052</t>
  </si>
  <si>
    <t xml:space="preserve">Calha, rufo, afins em chapa galvanizada nº 24 - corte 0,50 m</t>
  </si>
  <si>
    <t xml:space="preserve">16.33.062</t>
  </si>
  <si>
    <t xml:space="preserve">Calha, rufo, afins em chapa galvanizada nº 24 - corte 1,00 m</t>
  </si>
  <si>
    <t xml:space="preserve">16.33.082</t>
  </si>
  <si>
    <t xml:space="preserve">Calha, rufo, afins em chapa galvanizada nº 26 - corte 0,33 m</t>
  </si>
  <si>
    <t xml:space="preserve">16.33.102</t>
  </si>
  <si>
    <t xml:space="preserve">Calha, rufo, afins em chapa galvanizada nº 26 - corte 0,50 m</t>
  </si>
  <si>
    <t xml:space="preserve">16.33.400</t>
  </si>
  <si>
    <t xml:space="preserve">Rufo pré-moldado em concreto, de 14 x 50 x 18,5 cm</t>
  </si>
  <si>
    <t xml:space="preserve">16.33.410</t>
  </si>
  <si>
    <t xml:space="preserve">Rufo pré-moldado em concreto, de 20 x 50 x 26 cm</t>
  </si>
  <si>
    <t xml:space="preserve">16.40</t>
  </si>
  <si>
    <t xml:space="preserve">Reparos, conservações e complementos - GRUPO 16</t>
  </si>
  <si>
    <t xml:space="preserve">16.40.040</t>
  </si>
  <si>
    <t xml:space="preserve">Recolocação de cumeeiras e espigões de barro</t>
  </si>
  <si>
    <t xml:space="preserve">16.40.060</t>
  </si>
  <si>
    <t xml:space="preserve">Recolocação de telha de barro tipo colonial/paulistinha</t>
  </si>
  <si>
    <t xml:space="preserve">16.40.080</t>
  </si>
  <si>
    <t xml:space="preserve">Recolocação de telha de barro tipo plan</t>
  </si>
  <si>
    <t xml:space="preserve">16.40.090</t>
  </si>
  <si>
    <t xml:space="preserve">Recolocação de domo de acrílico, inclusive perfis metálicos de fixação</t>
  </si>
  <si>
    <t xml:space="preserve">16.40.120</t>
  </si>
  <si>
    <t xml:space="preserve">Recolocação de telhas de barro tipo francesa</t>
  </si>
  <si>
    <t xml:space="preserve">16.40.140</t>
  </si>
  <si>
    <t xml:space="preserve">Recolocação de telha em fibrocimento ou CRFS, perfil ondulado</t>
  </si>
  <si>
    <t xml:space="preserve">16.40.150</t>
  </si>
  <si>
    <t xml:space="preserve">Recolocação de telha em fibrocimento ou CRFS, perfil modulado ou trapezoidal</t>
  </si>
  <si>
    <t xml:space="preserve">17</t>
  </si>
  <si>
    <t xml:space="preserve">REVESTIMENTO EM MASSA OU FUNDIDO NO LOCAL</t>
  </si>
  <si>
    <t xml:space="preserve">17.01</t>
  </si>
  <si>
    <t xml:space="preserve">Regularização de base</t>
  </si>
  <si>
    <t xml:space="preserve">17.01.010</t>
  </si>
  <si>
    <t xml:space="preserve">Argamassa de proteção com argila expandida</t>
  </si>
  <si>
    <t xml:space="preserve">17.01.020</t>
  </si>
  <si>
    <t xml:space="preserve">Argamassa de regularização e/ou proteção</t>
  </si>
  <si>
    <t xml:space="preserve">17.01.040</t>
  </si>
  <si>
    <t xml:space="preserve">Lastro de concreto impermeabilizado</t>
  </si>
  <si>
    <t xml:space="preserve">17.01.050</t>
  </si>
  <si>
    <t xml:space="preserve">Regularização de piso com nata de cimento</t>
  </si>
  <si>
    <t xml:space="preserve">17.01.060</t>
  </si>
  <si>
    <t xml:space="preserve">Regularização de piso com nata de cimento e bianco</t>
  </si>
  <si>
    <t xml:space="preserve">17.01.120</t>
  </si>
  <si>
    <t xml:space="preserve">Argamassa de cimento e areia traço 1:3, com adesivo acrílico</t>
  </si>
  <si>
    <t xml:space="preserve">17.02</t>
  </si>
  <si>
    <t xml:space="preserve">Revestimento em argamassa</t>
  </si>
  <si>
    <t xml:space="preserve">17.02.020</t>
  </si>
  <si>
    <t xml:space="preserve">Chapisco</t>
  </si>
  <si>
    <t xml:space="preserve">17.02.030</t>
  </si>
  <si>
    <t xml:space="preserve">Chapisco 1:4 com areia grossa</t>
  </si>
  <si>
    <t xml:space="preserve">17.02.040</t>
  </si>
  <si>
    <t xml:space="preserve">Chapisco com bianco</t>
  </si>
  <si>
    <t xml:space="preserve">17.02.060</t>
  </si>
  <si>
    <t xml:space="preserve">Chapisco fino peneirado</t>
  </si>
  <si>
    <t xml:space="preserve">17.02.080</t>
  </si>
  <si>
    <t xml:space="preserve">Chapisco rústico com pedra britada nº 1</t>
  </si>
  <si>
    <t xml:space="preserve">17.02.120</t>
  </si>
  <si>
    <t xml:space="preserve">Emboço comum</t>
  </si>
  <si>
    <t xml:space="preserve">17.02.140</t>
  </si>
  <si>
    <t xml:space="preserve">Emboço desempenado com espuma de poliéster</t>
  </si>
  <si>
    <t xml:space="preserve">17.02.220</t>
  </si>
  <si>
    <t xml:space="preserve">Reboco</t>
  </si>
  <si>
    <t xml:space="preserve">17.02.260</t>
  </si>
  <si>
    <t xml:space="preserve">Barra lisa com acabamento em nata de cimento</t>
  </si>
  <si>
    <t xml:space="preserve">17.02.330</t>
  </si>
  <si>
    <t xml:space="preserve">Emboço desempenado com argamassa industrializada</t>
  </si>
  <si>
    <t xml:space="preserve">17.03</t>
  </si>
  <si>
    <t xml:space="preserve">Revestimento em cimentado</t>
  </si>
  <si>
    <t xml:space="preserve">17.03.020</t>
  </si>
  <si>
    <t xml:space="preserve">Cimentado desempenado</t>
  </si>
  <si>
    <t xml:space="preserve">17.03.040</t>
  </si>
  <si>
    <t xml:space="preserve">Cimentado desempenado e alisado (queimado)</t>
  </si>
  <si>
    <t xml:space="preserve">17.03.060</t>
  </si>
  <si>
    <t xml:space="preserve">Cimentado desempenado e alisado com corante (queimado)</t>
  </si>
  <si>
    <t xml:space="preserve">17.03.080</t>
  </si>
  <si>
    <t xml:space="preserve">Cimentado semi-áspero</t>
  </si>
  <si>
    <t xml:space="preserve">17.03.100</t>
  </si>
  <si>
    <t xml:space="preserve">Cimentado áspero com caneluras</t>
  </si>
  <si>
    <t xml:space="preserve">17.03.200</t>
  </si>
  <si>
    <t xml:space="preserve">Degrau em cimentado</t>
  </si>
  <si>
    <t xml:space="preserve">17.03.300</t>
  </si>
  <si>
    <t xml:space="preserve">Rodapé em cimentado desempenado e alisado com altura 5 cm</t>
  </si>
  <si>
    <t xml:space="preserve">17.03.310</t>
  </si>
  <si>
    <t xml:space="preserve">Rodapé em cimentado desempenado e alisado com altura 7 cm</t>
  </si>
  <si>
    <t xml:space="preserve">17.03.320</t>
  </si>
  <si>
    <t xml:space="preserve">Rodapé em cimentado desempenado e alisado com altura 10 cm</t>
  </si>
  <si>
    <t xml:space="preserve">17.03.330</t>
  </si>
  <si>
    <t xml:space="preserve">Rodapé em cimentado desempenado e alisado com altura 15 cm</t>
  </si>
  <si>
    <t xml:space="preserve">17.04</t>
  </si>
  <si>
    <t xml:space="preserve">Revestimento em gesso</t>
  </si>
  <si>
    <t xml:space="preserve">17.04.020</t>
  </si>
  <si>
    <t xml:space="preserve">Revestimento em gesso liso desempenado sobre emboço</t>
  </si>
  <si>
    <t xml:space="preserve">17.04.040</t>
  </si>
  <si>
    <t xml:space="preserve">Revestimento em gesso liso desempenado sobre bloco</t>
  </si>
  <si>
    <t xml:space="preserve">17.05</t>
  </si>
  <si>
    <t xml:space="preserve">Revestimento em concreto</t>
  </si>
  <si>
    <t xml:space="preserve">17.05.020</t>
  </si>
  <si>
    <t xml:space="preserve">Piso com requadro em concreto simples sem controle de fck</t>
  </si>
  <si>
    <t xml:space="preserve">17.05.070</t>
  </si>
  <si>
    <t xml:space="preserve">Piso com requadro em concreto simples com controle de fck= 20 MPa</t>
  </si>
  <si>
    <t xml:space="preserve">17.05.100</t>
  </si>
  <si>
    <t xml:space="preserve">Piso com requadro em concreto simples com controle de fck= 25 MPa</t>
  </si>
  <si>
    <t xml:space="preserve">17.05.320</t>
  </si>
  <si>
    <t xml:space="preserve">Soleira em concreto simples</t>
  </si>
  <si>
    <t xml:space="preserve">17.05.420</t>
  </si>
  <si>
    <t xml:space="preserve">Peitoril em concreto simples</t>
  </si>
  <si>
    <t xml:space="preserve">17.10</t>
  </si>
  <si>
    <t xml:space="preserve">Revestimento em granilite fundido no local</t>
  </si>
  <si>
    <t xml:space="preserve">17.10.020</t>
  </si>
  <si>
    <t xml:space="preserve">Piso em granilite moldado no local</t>
  </si>
  <si>
    <t xml:space="preserve">17.10.100</t>
  </si>
  <si>
    <t xml:space="preserve">Soleira em granilite moldado no local</t>
  </si>
  <si>
    <t xml:space="preserve">17.10.120</t>
  </si>
  <si>
    <t xml:space="preserve">Degrau em granilite moldado no local</t>
  </si>
  <si>
    <t xml:space="preserve">17.10.200</t>
  </si>
  <si>
    <t xml:space="preserve">Rodapé qualquer em granilite moldado no local até 10 cm</t>
  </si>
  <si>
    <t xml:space="preserve">17.10.410</t>
  </si>
  <si>
    <t xml:space="preserve">Rodapé em placas pré-moldadas de granilite, acabamento encerado, até 10 cm</t>
  </si>
  <si>
    <t xml:space="preserve">17.10.430</t>
  </si>
  <si>
    <t xml:space="preserve">Piso em placas de granilite, acabamento encerado</t>
  </si>
  <si>
    <t xml:space="preserve">17.12</t>
  </si>
  <si>
    <t xml:space="preserve">Revestimento industrial fundido no local</t>
  </si>
  <si>
    <t xml:space="preserve">17.12.060</t>
  </si>
  <si>
    <t xml:space="preserve">Piso em alta resistência moldado no local 12 mm</t>
  </si>
  <si>
    <t xml:space="preserve">17.12.100</t>
  </si>
  <si>
    <t xml:space="preserve">Soleira em alta resistência moldada no local</t>
  </si>
  <si>
    <t xml:space="preserve">17.12.120</t>
  </si>
  <si>
    <t xml:space="preserve">Degrau em alta resistência 8 mm</t>
  </si>
  <si>
    <t xml:space="preserve">17.12.140</t>
  </si>
  <si>
    <t xml:space="preserve">Degrau em alta resistência 12 mm</t>
  </si>
  <si>
    <t xml:space="preserve">17.12.240</t>
  </si>
  <si>
    <t xml:space="preserve">Rodapé qualquer em alta resistência moldado no local até 10 cm</t>
  </si>
  <si>
    <t xml:space="preserve">17.12.300</t>
  </si>
  <si>
    <t xml:space="preserve">Piso epoxi autonivelante, de multiplas camadas,  com espessura total de no mínimo 4mm, para trafego médio a moderado, com textura superficial áspera</t>
  </si>
  <si>
    <t xml:space="preserve">17.20</t>
  </si>
  <si>
    <t xml:space="preserve">Revestimento especial fundido no local</t>
  </si>
  <si>
    <t xml:space="preserve">17.20.020</t>
  </si>
  <si>
    <t xml:space="preserve">Massa raspada</t>
  </si>
  <si>
    <t xml:space="preserve">17.20.040</t>
  </si>
  <si>
    <t xml:space="preserve">Revestimento em granito lavado tipo Fulget uso externo, em faixas até 40 cm</t>
  </si>
  <si>
    <t xml:space="preserve">17.20.050</t>
  </si>
  <si>
    <t xml:space="preserve">Friso para junta de dilatação em revestimento de granito lavado tipo Fulget</t>
  </si>
  <si>
    <t xml:space="preserve">17.20.060</t>
  </si>
  <si>
    <t xml:space="preserve">Revestimento em granito lavado tipo Fulget uso externo</t>
  </si>
  <si>
    <t xml:space="preserve">17.20.140</t>
  </si>
  <si>
    <t xml:space="preserve">Revestimento texturizado acrílico com microagregados minerais</t>
  </si>
  <si>
    <t xml:space="preserve">17.40</t>
  </si>
  <si>
    <t xml:space="preserve">Reparos e conservações em massa e concreto - GRUPO 17</t>
  </si>
  <si>
    <t xml:space="preserve">17.40.010</t>
  </si>
  <si>
    <t xml:space="preserve">Reparos em piso de granilite - estucamento e polimento</t>
  </si>
  <si>
    <t xml:space="preserve">17.40.020</t>
  </si>
  <si>
    <t xml:space="preserve">Reparos em pisos de alta resistência fundidos no local - estucamento e polimento</t>
  </si>
  <si>
    <t xml:space="preserve">17.40.030</t>
  </si>
  <si>
    <t xml:space="preserve">Reparos em degrau e espelho de granilite - estucamento e polimento</t>
  </si>
  <si>
    <t xml:space="preserve">17.40.070</t>
  </si>
  <si>
    <t xml:space="preserve">Reparos em rodapé de granilite - estucamento e polimento</t>
  </si>
  <si>
    <t xml:space="preserve">17.40.110</t>
  </si>
  <si>
    <t xml:space="preserve">Faixa antiderrapante definitiva para degraus, soleiras, patamares ou pisos</t>
  </si>
  <si>
    <t xml:space="preserve">17.40.150</t>
  </si>
  <si>
    <t xml:space="preserve">Resina acrílica para piso de granilite</t>
  </si>
  <si>
    <t xml:space="preserve">17.40.160</t>
  </si>
  <si>
    <t xml:space="preserve">Resina epóxi para piso de granilite</t>
  </si>
  <si>
    <t xml:space="preserve">17.40.180</t>
  </si>
  <si>
    <t xml:space="preserve">Resina acrílica para degrau de granilite</t>
  </si>
  <si>
    <t xml:space="preserve">17.40.190</t>
  </si>
  <si>
    <t xml:space="preserve">Resina epóxi para degrau de granilite</t>
  </si>
  <si>
    <t xml:space="preserve">18</t>
  </si>
  <si>
    <t xml:space="preserve">REVESTIMENTO CERÂMICO</t>
  </si>
  <si>
    <t xml:space="preserve">18.05</t>
  </si>
  <si>
    <t xml:space="preserve">Plaqueta laminada para revestimento</t>
  </si>
  <si>
    <t xml:space="preserve">18.05.020</t>
  </si>
  <si>
    <t xml:space="preserve">Revestimento em plaqueta laminada, para área interna e externa, sem rejunte</t>
  </si>
  <si>
    <t xml:space="preserve">18.06</t>
  </si>
  <si>
    <t xml:space="preserve">Placa cerâmica esmaltada prensada</t>
  </si>
  <si>
    <t xml:space="preserve">18.06.022</t>
  </si>
  <si>
    <t xml:space="preserve">Placa cerâmica esmaltada PEI-4 para área interna, grupo de absorção BIIa, resistência química A, assentado com argamassa colante industrializada</t>
  </si>
  <si>
    <t xml:space="preserve">18.06.023</t>
  </si>
  <si>
    <t xml:space="preserve">Rodapé em placa cerâmica esmaltada PEI-4 para áreas internas, grupo de absorção BIIa, resistência química A, assentado com argamassa colante industrializada</t>
  </si>
  <si>
    <t xml:space="preserve">18.06.062</t>
  </si>
  <si>
    <t xml:space="preserve">Placa cerâmica esmaltada PEI-5 para área interna, com textura semirrugosa, grupo de absorção BIb, resistência química A, assentado com argamassa colante industrializada</t>
  </si>
  <si>
    <t xml:space="preserve">18.06.063</t>
  </si>
  <si>
    <t xml:space="preserve">Rodapé em placa cerâmica esmaltada PEI-5 para área interna, com textura semirrugosa, grupo de absorção BIb, resistência química A, assentado com argamassa colante industrializada</t>
  </si>
  <si>
    <t xml:space="preserve">18.06.102</t>
  </si>
  <si>
    <t xml:space="preserve">Placa cerâmica esmaltada PEI-5 para área interna, grupo de absorção BIIb, resistência química B, assentado com argamassa colante industrializada</t>
  </si>
  <si>
    <t xml:space="preserve">18.06.103</t>
  </si>
  <si>
    <t xml:space="preserve">Rodapé em placa cerâmica esmaltada PEI-5 para área interna, grupo de absorção BIIb, resistência química B, assentado com argamassa colante industrializada</t>
  </si>
  <si>
    <t xml:space="preserve">18.06.142</t>
  </si>
  <si>
    <t xml:space="preserve">Placa cerâmica esmaltada antiderrapante PEI-5 para área interna com saída para o exterior, grupo de absorção BIIa, resistência química A, assentado com argamassa colante industrializada</t>
  </si>
  <si>
    <t xml:space="preserve">18.06.143</t>
  </si>
  <si>
    <t xml:space="preserve">Rodapé em placa cerâmica esmaltada antiderrapante PEI-5 para área interna com saída para o exterior, grupo de absorção BIIa, resistência química A, assentado com argamassa colante industrializada</t>
  </si>
  <si>
    <t xml:space="preserve">18.06.182</t>
  </si>
  <si>
    <t xml:space="preserve">Placa cerâmica esmaltada rústica PEI-5 para área interna com saída para o exterior, grupo de absorção BIIb, resistência química B, assentado com argamassa colante industrializada</t>
  </si>
  <si>
    <t xml:space="preserve">18.06.183</t>
  </si>
  <si>
    <t xml:space="preserve">Rodapé em placa cerâmica esmaltada rústica PEI-5 para área interna com saída para o exterior, grupo de absorção BIIb, resistência química B, assentado com argamassa colante industrializada</t>
  </si>
  <si>
    <t xml:space="preserve">18.06.222</t>
  </si>
  <si>
    <t xml:space="preserve">Placa cerâmica esmaltada PEI-5 para área externa, grupo de absorção BIIb, resistência química B, assentado com argamassa colante industrializada</t>
  </si>
  <si>
    <t xml:space="preserve">18.06.223</t>
  </si>
  <si>
    <t xml:space="preserve">Rodapé em placa cerâmica esmaltada PEI-5 para área externa, grupo de absorção BIIb, resistência química B, assentado com argamassa colante industrializada</t>
  </si>
  <si>
    <t xml:space="preserve">18.06.302</t>
  </si>
  <si>
    <t xml:space="preserve">Placa em cerâmica esmaltada antiderrapante PEI-4 para área externa, grupo de absorção BIb, resistência química A, assentado com argamassa colante industrializada</t>
  </si>
  <si>
    <t xml:space="preserve">18.06.303</t>
  </si>
  <si>
    <t xml:space="preserve">Rodapé em placa cerâmica esmaltada antiderrapante PEI-4 para área externa, grupo de absorção BIb, resistência química A, assentado com argamassa colante industrializada</t>
  </si>
  <si>
    <t xml:space="preserve">18.06.350</t>
  </si>
  <si>
    <t xml:space="preserve">Assentamento de pisos e revestimentos cerâmicos com argamassa mista</t>
  </si>
  <si>
    <t xml:space="preserve">18.06.400</t>
  </si>
  <si>
    <t xml:space="preserve">Rejuntamento em placas cerâmicas com cimento branco, juntas acima de 3 até 5 mm</t>
  </si>
  <si>
    <t xml:space="preserve">18.06.410</t>
  </si>
  <si>
    <t xml:space="preserve">Rejuntamento em placas cerâmicas com argamassa industrializada para rejunte, juntas acima de 3 até 5 mm</t>
  </si>
  <si>
    <t xml:space="preserve">18.06.420</t>
  </si>
  <si>
    <t xml:space="preserve">Rejuntamento em placas cerâmicas com cimento branco, juntas acima de 5 até 10 mm</t>
  </si>
  <si>
    <t xml:space="preserve">18.06.430</t>
  </si>
  <si>
    <t xml:space="preserve">Rejuntamento em placas cerâmicas com argamassa industrializada para rejunte, juntas acima de 5 até 10 mm</t>
  </si>
  <si>
    <t xml:space="preserve">18.06.500</t>
  </si>
  <si>
    <t xml:space="preserve">Rejuntamento de rodapé em placas cerâmicas com cimento branco, altura até 10 cm, juntas acima de 3 até 5 mm</t>
  </si>
  <si>
    <t xml:space="preserve">18.06.510</t>
  </si>
  <si>
    <t xml:space="preserve">Rejuntamento de rodapé em placas cerâmicas com argamassa industrializada para rejunte, altura até 10 cm, juntas acima de 3 até 5 mm</t>
  </si>
  <si>
    <t xml:space="preserve">18.06.520</t>
  </si>
  <si>
    <t xml:space="preserve">Rejuntamento de rodapé em placas cerâmicas com cimento branco, altura até 10 cm, juntas acima de 5 até 10 mm</t>
  </si>
  <si>
    <t xml:space="preserve">18.06.530</t>
  </si>
  <si>
    <t xml:space="preserve">Rejuntamento de rodapé em placas cerâmicas com argamassa industrializada para rejunte, altura até 10 cm, juntas acima de 5 até 10 mm</t>
  </si>
  <si>
    <t xml:space="preserve">18.07</t>
  </si>
  <si>
    <t xml:space="preserve">Placa cerâmica não esmaltada extrudada</t>
  </si>
  <si>
    <t xml:space="preserve">18.07.020</t>
  </si>
  <si>
    <t xml:space="preserve">Placa cerâmica não esmaltada extrudada de alta resistência química e mecânica, espessura de 9 mm, uso industrial, assentado com argamassa química bicomponente</t>
  </si>
  <si>
    <t xml:space="preserve">18.07.040</t>
  </si>
  <si>
    <t xml:space="preserve">Placa cerâmica não esmaltada extrudada de alta resistência química e mecânica, espessura de 14 mm, uso industrial, assentado com argamassa química bicomponente</t>
  </si>
  <si>
    <t xml:space="preserve">18.07.080</t>
  </si>
  <si>
    <t xml:space="preserve">Rodapé em placa cerâmica não esmaltada extrudada de alta resistência química e mecânica, altura de 10 cm, uso industrial, assentado com argamassa química bicomponente</t>
  </si>
  <si>
    <t xml:space="preserve">18.07.160</t>
  </si>
  <si>
    <t xml:space="preserve">Placa cerâmica não esmaltada extrudada para área com altas temperaturas, de alta resistência química e mecânica, espessura mínima de 13 mm, uso industrial e cozinhas profissionais, assentado com argamassa industrializada</t>
  </si>
  <si>
    <t xml:space="preserve">18.07.170</t>
  </si>
  <si>
    <t xml:space="preserve">Rodapé em placa cerâmica não esmaltada extrudada para área com altas temperaturas, de alta resistência química e mecânica, altura de 10cm, uso indústrial e cozinhas profissionais, assentado com argamassa industrializada</t>
  </si>
  <si>
    <t xml:space="preserve">18.07.200</t>
  </si>
  <si>
    <t xml:space="preserve">Rejuntamento em placa cerâmica extrudada antiácida de 9 mm, com argamassa industrializada bicomponente à base de resina furânica, juntas acima de 3 até 6 mm</t>
  </si>
  <si>
    <t xml:space="preserve">18.07.210</t>
  </si>
  <si>
    <t xml:space="preserve">Rejuntamento de placa cerâmica extrudada de 9 mm, com argamassa sintética industrializada tricomponente à base de resina epóxi, juntas acima de 3 até 6 mm</t>
  </si>
  <si>
    <t xml:space="preserve">18.07.220</t>
  </si>
  <si>
    <t xml:space="preserve">Rejuntamento em placa cerâmica extrudada antiácida, espessura de 14 mm, com argamassa industrializada bicomponente, à base de resina furânica, juntas acima de 3 até 6 mm</t>
  </si>
  <si>
    <t xml:space="preserve">18.07.230</t>
  </si>
  <si>
    <t xml:space="preserve">Rejuntamento em placa cerâmica extrudada antiácida de 14 mm, com argamassa sintética industrializada tricomponente, à base de resina epóxi, juntas de 3 até 6 mm</t>
  </si>
  <si>
    <t xml:space="preserve">18.07.250</t>
  </si>
  <si>
    <t xml:space="preserve">Rejuntamento em placa cerâmica extrudada antiácida, com argamassa industrializada anticorrosiva bicomponente à base de bauxita, para área de altas temperaturas, juntas acima de 3 até 6mm</t>
  </si>
  <si>
    <t xml:space="preserve">18.07.300</t>
  </si>
  <si>
    <t xml:space="preserve">Rejuntamento de rodapé em placa cerâmica extrudada antiácida de 9 mm, com argamassa industrializada bicomponente à base de resina furânica, juntas acima de 3 até 6 mm</t>
  </si>
  <si>
    <t xml:space="preserve">18.07.310</t>
  </si>
  <si>
    <t xml:space="preserve">Rejuntamento de rodapé em placa cerâmica extrudada antiácida de 9 mm, com argamassa sintética  industrializada tricomponente à base de resina epóxi, juntas acima de 3 até 6 mm</t>
  </si>
  <si>
    <t xml:space="preserve">18.08</t>
  </si>
  <si>
    <t xml:space="preserve">Revestimento em porcelanato</t>
  </si>
  <si>
    <t xml:space="preserve">18.08.032</t>
  </si>
  <si>
    <t xml:space="preserve">Revestimento em porcelanato esmaltado antiderrapante para área externa e ambiente com alto tráfego, grupo de absorção BIa, assentado com argamassa colante industrializada, rejuntado</t>
  </si>
  <si>
    <t xml:space="preserve">18.08.042</t>
  </si>
  <si>
    <t xml:space="preserve">Rodapé em porcelanato esmaltado antiderrapante para área externa e ambiente com alto tráfego, grupo de absorção BIa, assentado com argamassa colante industrializada, rejuntado</t>
  </si>
  <si>
    <t xml:space="preserve">18.08.062</t>
  </si>
  <si>
    <t xml:space="preserve">Revestimento em porcelanato esmaltado polido para área interna e ambiente com tráfego médio, grupo de absorção BIa, assentado com argamassa colante industrializada, rejuntado</t>
  </si>
  <si>
    <t xml:space="preserve">18.08.072</t>
  </si>
  <si>
    <t xml:space="preserve">Rodapé em porcelanato esmaltado polido para área interna e ambiente com tráfego médio, grupo de absorção BIa, assentado com argamassa colante industrializada, rejuntado</t>
  </si>
  <si>
    <t xml:space="preserve">18.08.090</t>
  </si>
  <si>
    <t xml:space="preserve">Revestimento em porcelanato esmaltado acetinado para área interna e ambiente com acesso ao exterior, grupo de absorção BIa, resistência química B, assentado com argamassa colante industrializada, rejuntado</t>
  </si>
  <si>
    <t xml:space="preserve">18.08.100</t>
  </si>
  <si>
    <t xml:space="preserve">Rodapé em porcelanato esmaltado acetinado para área interna e ambiente com acesso ao exterior, grupo de absorção BIa, resistência química B, assentado com argamassa colante industrializada, rejuntado</t>
  </si>
  <si>
    <t xml:space="preserve">18.08.110</t>
  </si>
  <si>
    <t xml:space="preserve">Revestimento em porcelanato técnico antiderrapante para área externa, grupo de absorção BIa, assentado com argamassa colante industrializada, rejuntado</t>
  </si>
  <si>
    <t xml:space="preserve">18.08.120</t>
  </si>
  <si>
    <t xml:space="preserve">Rodapé em porcelanato técnico antiderrapante para área interna, grupo de absorção BIa, assentado com argamassa colante industrializada, rejuntado</t>
  </si>
  <si>
    <t xml:space="preserve">18.08.130</t>
  </si>
  <si>
    <t xml:space="preserve">Revestimento em porcelanato técnico antiácido para área de alto tráfego, grupo de absorção BIa, assentado com argamassa colante industrializada e rejuntado com resina epóxi</t>
  </si>
  <si>
    <t xml:space="preserve">18.08.140</t>
  </si>
  <si>
    <t xml:space="preserve">Rodapé em porcelanato técnico antiácido para área de alto tráfego, grupo de absorção BIa, assentado com argamassa colante industrializada e rejuntado com resina epóxi</t>
  </si>
  <si>
    <t xml:space="preserve">18.08.152</t>
  </si>
  <si>
    <t xml:space="preserve">Revestimento em porcelanato técnico natural para área interna e ambiente com acesso ao exterior, grupo de absorção BIa, assentado com argamassa colante industrializada, rejuntado</t>
  </si>
  <si>
    <t xml:space="preserve">18.08.162</t>
  </si>
  <si>
    <t xml:space="preserve">Rodapé em porcelanato técnico natural, para área interna e ambiente com acesso ao exterior, grupo de absorção BIa, assentado com argamassa colante industrializada, rejuntado</t>
  </si>
  <si>
    <t xml:space="preserve">18.08.170</t>
  </si>
  <si>
    <t xml:space="preserve">Revestimento em porcelanato técnico polido para área interna e ambiente de médio tráfego, grupo de absorção BIa, coeficiente de atrito I, assentado com argamassa colante industrializada, rejuntado</t>
  </si>
  <si>
    <t xml:space="preserve">18.08.180</t>
  </si>
  <si>
    <t xml:space="preserve">Rodapé em porcelanato técnico polido para área interna e ambiente de médio tráfego, grupo de absorção BIa, assentado com argamassa colante industrializada, rejuntado</t>
  </si>
  <si>
    <t xml:space="preserve">18.11</t>
  </si>
  <si>
    <t xml:space="preserve">Revestimento em placa cerâmica esmaltada</t>
  </si>
  <si>
    <t xml:space="preserve">18.11.012</t>
  </si>
  <si>
    <t xml:space="preserve">Revestimento em placa cerâmica esmaltada de 7,5x7,5 cm, assentado e rejuntado com argamassa industrializada</t>
  </si>
  <si>
    <t xml:space="preserve">18.11.022</t>
  </si>
  <si>
    <t xml:space="preserve">Revestimento em placa cerâmica esmaltada de 10x10 cm, assentado e rejuntado com argamassa industrializada</t>
  </si>
  <si>
    <t xml:space="preserve">18.11.032</t>
  </si>
  <si>
    <t xml:space="preserve">Revestimento em placa cerâmica esmaltada de 15x15 cm, tipo monocolor, assentado e rejuntado com argamassa industrializada</t>
  </si>
  <si>
    <t xml:space="preserve">18.11.042</t>
  </si>
  <si>
    <t xml:space="preserve">Revestimento em placa cerâmica esmaltada de 20x20 cm, tipo monocolor, assentado e rejuntado com argamassa industrializada</t>
  </si>
  <si>
    <t xml:space="preserve">18.11.052</t>
  </si>
  <si>
    <t xml:space="preserve">Revestimento em placa cerâmica esmaltada, tipo monoporosa, retangular, assentado e rejuntado com argamassa industrializada</t>
  </si>
  <si>
    <t xml:space="preserve">18.12</t>
  </si>
  <si>
    <t xml:space="preserve">Revestimento em pastilha e mosaico</t>
  </si>
  <si>
    <t xml:space="preserve">18.12.020</t>
  </si>
  <si>
    <t xml:space="preserve">Revestimento em pastilha de porcelana natural ou esmaltada de 5 x 5 cm, assentado e rejuntado com argamassa colante industrializada</t>
  </si>
  <si>
    <t xml:space="preserve">18.12.120</t>
  </si>
  <si>
    <t xml:space="preserve">Revestimento em pastilha de porcelana natural ou esmaltada de 2,5 x 2,5 cm, assentado e rejuntado com argamassa colante industrializada</t>
  </si>
  <si>
    <t xml:space="preserve">18.12.140</t>
  </si>
  <si>
    <t xml:space="preserve">Revestimento em pastilha de porcelana natural ou esmaltada de 2,5 x 5 cm, assentado e rejuntado com argamassa colante industrializada</t>
  </si>
  <si>
    <t xml:space="preserve">18.13</t>
  </si>
  <si>
    <t xml:space="preserve">Revestimento cerâmico não esmaltado extrudado</t>
  </si>
  <si>
    <t xml:space="preserve">18.13.010</t>
  </si>
  <si>
    <t xml:space="preserve">Revestimento em placa cerâmica não esmaltada extrudada, de alta resistência química e mecânica, espessura de 9 mm, assentado com argamassa colante industrializada</t>
  </si>
  <si>
    <t xml:space="preserve">18.13.020</t>
  </si>
  <si>
    <t xml:space="preserve">Revestimento em placa cerâmica extrudada de alta resistência química e mecânica, espessura entre 9 e 10 mm, assentado com argamassa industrializada de alta aderência</t>
  </si>
  <si>
    <t xml:space="preserve">18.13.202</t>
  </si>
  <si>
    <t xml:space="preserve">Rejuntamento em placa cerâmica extrudada, espessura entre 9 e 10 mm, com argamassa industrial anticorrosiva à base de resina epóxi, juntas de 6 a 10 mm</t>
  </si>
  <si>
    <t xml:space="preserve">19</t>
  </si>
  <si>
    <t xml:space="preserve">REVESTIMENTO EM PEDRA</t>
  </si>
  <si>
    <t xml:space="preserve">19.01</t>
  </si>
  <si>
    <t xml:space="preserve">Granito</t>
  </si>
  <si>
    <t xml:space="preserve">19.01.010</t>
  </si>
  <si>
    <t xml:space="preserve">Rodapé em granito, espessura de 3 cm e altura de 7 cm</t>
  </si>
  <si>
    <t xml:space="preserve">19.01.020</t>
  </si>
  <si>
    <t xml:space="preserve">Revestimento em granito, espessura de 2 cm, assente com massa</t>
  </si>
  <si>
    <t xml:space="preserve">19.01.040</t>
  </si>
  <si>
    <t xml:space="preserve">Revestimento em granito, espessura de 3 cm, assente com massa</t>
  </si>
  <si>
    <t xml:space="preserve">19.01.060</t>
  </si>
  <si>
    <t xml:space="preserve">Peitoril e/ou soleira em granito, espessura de 2 cm e largura até 20 cm</t>
  </si>
  <si>
    <t xml:space="preserve">19.01.120</t>
  </si>
  <si>
    <t xml:space="preserve">Degrau e espelho de granito, espessura de 2 cm</t>
  </si>
  <si>
    <t xml:space="preserve">19.01.320</t>
  </si>
  <si>
    <t xml:space="preserve">Rodapé em granito, espessura de 3 cm e altura de 7,01 até 10 cm</t>
  </si>
  <si>
    <t xml:space="preserve">19.01.390</t>
  </si>
  <si>
    <t xml:space="preserve">Peitoril e/ou soleira em granito, espessura de 2 cm e largura de 21 até 30 cm</t>
  </si>
  <si>
    <t xml:space="preserve">19.01.410</t>
  </si>
  <si>
    <t xml:space="preserve">Revestimento em granito jateado, espessura de 2,0 cm, assente com massa</t>
  </si>
  <si>
    <t xml:space="preserve">19.01.420</t>
  </si>
  <si>
    <t xml:space="preserve">Rodapé em granito jateado, espessura de 2 cm e altura de 7 cm, assente com massa</t>
  </si>
  <si>
    <t xml:space="preserve">19.01.430</t>
  </si>
  <si>
    <t xml:space="preserve">Degrau e espelho em granito jateado, espessura de 2 cm, assente com massa</t>
  </si>
  <si>
    <t xml:space="preserve">19.01.440</t>
  </si>
  <si>
    <t xml:space="preserve">Soleira / peitoril em granito jateado, espessura de 2 cm e largura de 20 a 30cm, assente com massa</t>
  </si>
  <si>
    <t xml:space="preserve">19.02</t>
  </si>
  <si>
    <t xml:space="preserve">Mármore</t>
  </si>
  <si>
    <t xml:space="preserve">19.02.020</t>
  </si>
  <si>
    <t xml:space="preserve">Revestimento em mármore branco, espessura de 2 cm, assente com massa</t>
  </si>
  <si>
    <t xml:space="preserve">19.02.040</t>
  </si>
  <si>
    <t xml:space="preserve">Revestimento em mármore travertino nacional, espessura de 2 cm, assente com massa</t>
  </si>
  <si>
    <t xml:space="preserve">19.02.060</t>
  </si>
  <si>
    <t xml:space="preserve">Revestimento em mármore branco, espessura de 3 cm, assente com massa</t>
  </si>
  <si>
    <t xml:space="preserve">19.02.080</t>
  </si>
  <si>
    <t xml:space="preserve">Revestimento em mármore travertino nacional, espessura de 3 cm, assente com massa</t>
  </si>
  <si>
    <t xml:space="preserve">19.02.220</t>
  </si>
  <si>
    <t xml:space="preserve">Degrau e espelho em mármore branco, espessura de 2 cm</t>
  </si>
  <si>
    <t xml:space="preserve">19.02.240</t>
  </si>
  <si>
    <t xml:space="preserve">Degrau e espelho em mármore travertino nacional, espessura de 2 cm</t>
  </si>
  <si>
    <t xml:space="preserve">19.02.250</t>
  </si>
  <si>
    <t xml:space="preserve">Rodapé em mármore branco, espessura de 2 cm e altura de 7 cm</t>
  </si>
  <si>
    <t xml:space="preserve">19.03</t>
  </si>
  <si>
    <t xml:space="preserve">Pedra</t>
  </si>
  <si>
    <t xml:space="preserve">19.03.020</t>
  </si>
  <si>
    <t xml:space="preserve">Revestimento em pedra tipo arenito comum</t>
  </si>
  <si>
    <t xml:space="preserve">19.03.060</t>
  </si>
  <si>
    <t xml:space="preserve">Revestimento em pedra mineira comum</t>
  </si>
  <si>
    <t xml:space="preserve">19.03.090</t>
  </si>
  <si>
    <t xml:space="preserve">Revestimento em pedra Miracema</t>
  </si>
  <si>
    <t xml:space="preserve">19.03.100</t>
  </si>
  <si>
    <t xml:space="preserve">Rodapé em pedra Miracema, altura de 5,75 cm</t>
  </si>
  <si>
    <t xml:space="preserve">19.03.110</t>
  </si>
  <si>
    <t xml:space="preserve">Rodapé em pedra Miracema, altura de 11,5 cm</t>
  </si>
  <si>
    <t xml:space="preserve">19.03.220</t>
  </si>
  <si>
    <t xml:space="preserve">Rodapé em pedra mineira simples, altura de 10 cm</t>
  </si>
  <si>
    <t xml:space="preserve">19.03.260</t>
  </si>
  <si>
    <t xml:space="preserve">Revestimento em pedra ardósia selecionada</t>
  </si>
  <si>
    <t xml:space="preserve">19.03.270</t>
  </si>
  <si>
    <t xml:space="preserve">Rodapé em pedra ardósia, altura de 7 cm</t>
  </si>
  <si>
    <t xml:space="preserve">19.03.290</t>
  </si>
  <si>
    <t xml:space="preserve">Peitoril e/ou soleira em ardósia, espessura de 2 cm e largura até 20 cm</t>
  </si>
  <si>
    <t xml:space="preserve">19.20</t>
  </si>
  <si>
    <t xml:space="preserve">Reparos, conservações e complementos - GRUPO 19</t>
  </si>
  <si>
    <t xml:space="preserve">19.20.020</t>
  </si>
  <si>
    <t xml:space="preserve">Recolocação de mármore, pedras e granitos, assentes com massa</t>
  </si>
  <si>
    <t xml:space="preserve">20</t>
  </si>
  <si>
    <t xml:space="preserve">REVESTIMENTO EM MADEIRA</t>
  </si>
  <si>
    <t xml:space="preserve">20.01</t>
  </si>
  <si>
    <t xml:space="preserve">Lambris de madeira</t>
  </si>
  <si>
    <t xml:space="preserve">20.01.040</t>
  </si>
  <si>
    <t xml:space="preserve">Lambril em madeira macho/fêmea tarugado, exceto pinus</t>
  </si>
  <si>
    <t xml:space="preserve">20.03</t>
  </si>
  <si>
    <t xml:space="preserve">Soalho de madeira</t>
  </si>
  <si>
    <t xml:space="preserve">20.03.010</t>
  </si>
  <si>
    <t xml:space="preserve">Soalho em tábua de madeira aparelhada</t>
  </si>
  <si>
    <t xml:space="preserve">20.04</t>
  </si>
  <si>
    <t xml:space="preserve">Tacos</t>
  </si>
  <si>
    <t xml:space="preserve">20.04.020</t>
  </si>
  <si>
    <t xml:space="preserve">Piso em tacos de Ipê colado</t>
  </si>
  <si>
    <t xml:space="preserve">20.10</t>
  </si>
  <si>
    <t xml:space="preserve">Rodapé de madeira</t>
  </si>
  <si>
    <t xml:space="preserve">20.10.040</t>
  </si>
  <si>
    <t xml:space="preserve">Rodapé de madeira de 7 x 1,5 cm</t>
  </si>
  <si>
    <t xml:space="preserve">20.10.120</t>
  </si>
  <si>
    <t xml:space="preserve">Cordão de madeira</t>
  </si>
  <si>
    <t xml:space="preserve">20.20</t>
  </si>
  <si>
    <t xml:space="preserve">Reparos, conservações e complementos - GRUPO 20</t>
  </si>
  <si>
    <t xml:space="preserve">20.20.020</t>
  </si>
  <si>
    <t xml:space="preserve">Recolocação de soalho em madeira</t>
  </si>
  <si>
    <t xml:space="preserve">20.20.040</t>
  </si>
  <si>
    <t xml:space="preserve">Recolocação de tacos soltos com cola</t>
  </si>
  <si>
    <t xml:space="preserve">20.20.100</t>
  </si>
  <si>
    <t xml:space="preserve">Recolocação de rodapé e cordão de madeira</t>
  </si>
  <si>
    <t xml:space="preserve">20.20.200</t>
  </si>
  <si>
    <t xml:space="preserve">Raspagem com calafetação e aplicação de verniz sinteco</t>
  </si>
  <si>
    <t xml:space="preserve">20.20.220</t>
  </si>
  <si>
    <t xml:space="preserve">Raspagem com calafetação e aplicação de cera</t>
  </si>
  <si>
    <t xml:space="preserve">21</t>
  </si>
  <si>
    <t xml:space="preserve">REVESTIMENTO SINTÉTICO E METÁLICO</t>
  </si>
  <si>
    <t xml:space="preserve">21.01</t>
  </si>
  <si>
    <t xml:space="preserve">Revestimento em borracha</t>
  </si>
  <si>
    <t xml:space="preserve">21.01.100</t>
  </si>
  <si>
    <t xml:space="preserve">Revestimento em borracha sintética preta, espessura de 4 mm - colado</t>
  </si>
  <si>
    <t xml:space="preserve">21.01.160</t>
  </si>
  <si>
    <t xml:space="preserve">Revestimento em grama sintética, com espessura de 20 a 32 mm</t>
  </si>
  <si>
    <t xml:space="preserve">21.02</t>
  </si>
  <si>
    <t xml:space="preserve">Revestimento vinílico</t>
  </si>
  <si>
    <t xml:space="preserve">21.02.050</t>
  </si>
  <si>
    <t xml:space="preserve">Revestimento vinílico, espessura de 2 mm, para tráfego médio, com impermeabilizante acrílico</t>
  </si>
  <si>
    <t xml:space="preserve">21.02.060</t>
  </si>
  <si>
    <t xml:space="preserve">Revestimento vinílico, espessura de 3,2 mm, para tráfego intenso, com impermeabilizante acrílico</t>
  </si>
  <si>
    <t xml:space="preserve">21.02.071</t>
  </si>
  <si>
    <t xml:space="preserve">Revestimento vinílico em manta, espessura total de 2mm, resistente a lavagem com hipoclorito</t>
  </si>
  <si>
    <t xml:space="preserve">21.02.271</t>
  </si>
  <si>
    <t xml:space="preserve">Revestimento vinílico em manta heterogênea, espessura de 2 mm, com impermeabilizante acrílico</t>
  </si>
  <si>
    <t xml:space="preserve">21.02.281</t>
  </si>
  <si>
    <t xml:space="preserve">Revestimento vinílico flexível em manta homogênea, espessura de 2 mm, com impermeabilizante acrílico</t>
  </si>
  <si>
    <t xml:space="preserve">21.02.291</t>
  </si>
  <si>
    <t xml:space="preserve">Revestimento vinílico heterogêneo flexível em réguas, espessura de 3 mm, com impermeabilizante acrílico</t>
  </si>
  <si>
    <t xml:space="preserve">21.02.310</t>
  </si>
  <si>
    <t xml:space="preserve">Revestimento vinílico autoportante acústico, espessura de 4,5 mm, com impermeabilizante acrílico</t>
  </si>
  <si>
    <t xml:space="preserve">21.02.311</t>
  </si>
  <si>
    <t xml:space="preserve">Revestimento vinílico autoportante, espessura de 4 mm, com impermeabilizante acrílico</t>
  </si>
  <si>
    <t xml:space="preserve">21.02.320</t>
  </si>
  <si>
    <t xml:space="preserve">Revestimento vinílico antiestático acústico, espessura de 5 mm, com impermeabilizante acrílico</t>
  </si>
  <si>
    <t xml:space="preserve">21.03</t>
  </si>
  <si>
    <t xml:space="preserve">Revestimento metálico</t>
  </si>
  <si>
    <t xml:space="preserve">21.03.010</t>
  </si>
  <si>
    <t xml:space="preserve">Revestimento em aço inoxidável AISI 304, liga 18,8, chapa 20, espessura de 1 mm, acabamento escovado com grana especial</t>
  </si>
  <si>
    <t xml:space="preserve">21.03.090</t>
  </si>
  <si>
    <t xml:space="preserve">Piso elevado tipo telescópico em chapa de aço, sem revestimento</t>
  </si>
  <si>
    <t xml:space="preserve">21.03.151</t>
  </si>
  <si>
    <t xml:space="preserve">Revestimento em placas de alumínio composto "ACM", espessura de 4 mm e acabamento em PVDF</t>
  </si>
  <si>
    <t xml:space="preserve">21.03.152</t>
  </si>
  <si>
    <t xml:space="preserve">Revestimento em placas de alumínio composto "ACM", espessura de 4 mm e acabamento em PVDF, na cor verde</t>
  </si>
  <si>
    <t xml:space="preserve">21.04</t>
  </si>
  <si>
    <t xml:space="preserve">Forração e carpete</t>
  </si>
  <si>
    <t xml:space="preserve">21.04.100</t>
  </si>
  <si>
    <t xml:space="preserve">Revestimento com carpete para tráfego moderado, uso comercial, tipo bouclê de 5,4 até 8 mm</t>
  </si>
  <si>
    <t xml:space="preserve">21.04.110</t>
  </si>
  <si>
    <t xml:space="preserve">Revestimento com carpete para tráfego intenso, uso comercial, tipo bouclê de 6 mm</t>
  </si>
  <si>
    <t xml:space="preserve">21.05</t>
  </si>
  <si>
    <t xml:space="preserve">Revestimento em cimento reforçado com fio sintético (CRFS)</t>
  </si>
  <si>
    <t xml:space="preserve">21.05.010</t>
  </si>
  <si>
    <t xml:space="preserve">Piso em painel com miolo de madeira contraplacado por lâminas de madeira e externamente por chapas em CRFS, espessura de 40 mm</t>
  </si>
  <si>
    <t xml:space="preserve">21.05.100</t>
  </si>
  <si>
    <t xml:space="preserve">Piso elevado de concreto em placas de 600 x 600 mm, antiderrapante, sem acabamento</t>
  </si>
  <si>
    <t xml:space="preserve">21.07</t>
  </si>
  <si>
    <t xml:space="preserve">Revestimento sintético</t>
  </si>
  <si>
    <t xml:space="preserve">21.07.010</t>
  </si>
  <si>
    <t xml:space="preserve">Revestimento em laminado melamínico dissipativo</t>
  </si>
  <si>
    <t xml:space="preserve">21.10</t>
  </si>
  <si>
    <t xml:space="preserve">Rodapé sintético</t>
  </si>
  <si>
    <t xml:space="preserve">21.10.050</t>
  </si>
  <si>
    <t xml:space="preserve">Rodapé de poliestireno, espessura de 7 cm</t>
  </si>
  <si>
    <t xml:space="preserve">21.10.051</t>
  </si>
  <si>
    <t xml:space="preserve">Rodapé de poliestireno, espessura de 8 cm</t>
  </si>
  <si>
    <t xml:space="preserve">21.10.061</t>
  </si>
  <si>
    <t xml:space="preserve">Rodapé para piso vinílico em PVC, espessura de 2 mm e altura de 5 cm, curvo/plano, com impermeabilizante acrílico</t>
  </si>
  <si>
    <t xml:space="preserve">21.10.071</t>
  </si>
  <si>
    <t xml:space="preserve">Rodapé flexível para piso vinílico em PVC, espessura de 2 mm e altura de 7,5 cm, curvo/plano, com impermeabilizante acrílico</t>
  </si>
  <si>
    <t xml:space="preserve">21.10.081</t>
  </si>
  <si>
    <t xml:space="preserve">Rodapé hospitalar flexível em PVC para piso vinílico, espessura de 2 mm e altura de 7,5 cm, com impermeabilizante acrílico</t>
  </si>
  <si>
    <t xml:space="preserve">21.10.210</t>
  </si>
  <si>
    <t xml:space="preserve">Rodapé em borracha sintética preta, altura até 7 cm - colado</t>
  </si>
  <si>
    <t xml:space="preserve">21.10.220</t>
  </si>
  <si>
    <t xml:space="preserve">Rodapé de cordão de poliamida</t>
  </si>
  <si>
    <t xml:space="preserve">21.10.250</t>
  </si>
  <si>
    <t xml:space="preserve">Rodapé em laminado melamínico dissipativo, espessura de 2 mm e altura de 10 cm</t>
  </si>
  <si>
    <t xml:space="preserve">21.11</t>
  </si>
  <si>
    <t xml:space="preserve">Degrau sintético</t>
  </si>
  <si>
    <t xml:space="preserve">21.11.050</t>
  </si>
  <si>
    <t xml:space="preserve">Degrau (piso e espelho) em borracha sintética preta com testeira - colado</t>
  </si>
  <si>
    <t xml:space="preserve">21.11.131</t>
  </si>
  <si>
    <t xml:space="preserve">Testeira flexível para arremate de degrau vinílico em PVC, espessura de 2 mm, com impermeabilizante acrílico</t>
  </si>
  <si>
    <t xml:space="preserve">21.20</t>
  </si>
  <si>
    <t xml:space="preserve">Reparos, conservações e complementos - GRUPO 21</t>
  </si>
  <si>
    <t xml:space="preserve">21.20.020</t>
  </si>
  <si>
    <t xml:space="preserve">Recolocação de piso sintético com cola</t>
  </si>
  <si>
    <t xml:space="preserve">21.20.040</t>
  </si>
  <si>
    <t xml:space="preserve">Recolocação de piso sintético argamassado</t>
  </si>
  <si>
    <t xml:space="preserve">21.20.050</t>
  </si>
  <si>
    <t xml:space="preserve">Recolocação de piso elevado telescópico metálico, inclusive estrutura de sustentação</t>
  </si>
  <si>
    <t xml:space="preserve">21.20.060</t>
  </si>
  <si>
    <t xml:space="preserve">21.20.100</t>
  </si>
  <si>
    <t xml:space="preserve">Recolocação de rodapé e cordões sintéticos</t>
  </si>
  <si>
    <t xml:space="preserve">21.20.300</t>
  </si>
  <si>
    <t xml:space="preserve">Fita adesiva antiderrapante com largura de 5 cm</t>
  </si>
  <si>
    <t xml:space="preserve">21.20.302</t>
  </si>
  <si>
    <t xml:space="preserve">Fita adesiva antiderrapante fosforescente, alto tráfego, largura de 5 cm</t>
  </si>
  <si>
    <t xml:space="preserve">21.20.410</t>
  </si>
  <si>
    <t xml:space="preserve">Cantoneira de sobrepor em PVC de 4 x 4 cm</t>
  </si>
  <si>
    <t xml:space="preserve">21.20.460</t>
  </si>
  <si>
    <t xml:space="preserve">Canto externo de acabamento em PVC</t>
  </si>
  <si>
    <t xml:space="preserve">22</t>
  </si>
  <si>
    <t xml:space="preserve">FORRO, BRISE E FACHADA</t>
  </si>
  <si>
    <t xml:space="preserve">22.01</t>
  </si>
  <si>
    <t xml:space="preserve">Forro de madeira</t>
  </si>
  <si>
    <t xml:space="preserve">22.01.010</t>
  </si>
  <si>
    <t xml:space="preserve">Forro em tábuas aparelhadas macho e fêmea de pinus</t>
  </si>
  <si>
    <t xml:space="preserve">22.01.020</t>
  </si>
  <si>
    <t xml:space="preserve">Forro em tábuas aparelhadas macho e fêmea de pinus tarugado</t>
  </si>
  <si>
    <t xml:space="preserve">22.01.080</t>
  </si>
  <si>
    <t xml:space="preserve">Forro xadrez em ripas de angelim-vermelho / bacuri / maçaranduba tarugado</t>
  </si>
  <si>
    <t xml:space="preserve">22.01.210</t>
  </si>
  <si>
    <t xml:space="preserve">Testeira em tábua aparelhada, largura até 20 cm</t>
  </si>
  <si>
    <t xml:space="preserve">22.01.220</t>
  </si>
  <si>
    <t xml:space="preserve">Beiral em tábua de angelim-vermelho / bacuri / maçaranduba macho e fêmea com tarugamento</t>
  </si>
  <si>
    <t xml:space="preserve">22.01.240</t>
  </si>
  <si>
    <t xml:space="preserve">Beiral em tábua de angelim-vermelho / bacuri / maçaranduba macho e fêmea</t>
  </si>
  <si>
    <t xml:space="preserve">22.02</t>
  </si>
  <si>
    <t xml:space="preserve">Forro de gesso</t>
  </si>
  <si>
    <t xml:space="preserve">22.02.010</t>
  </si>
  <si>
    <t xml:space="preserve">Forro em placa de gesso liso fixo</t>
  </si>
  <si>
    <t xml:space="preserve">22.02.030</t>
  </si>
  <si>
    <t xml:space="preserve">Forro em painéis de gesso acartonado, espessura de 12,5 mm, fixo</t>
  </si>
  <si>
    <t xml:space="preserve">22.02.100</t>
  </si>
  <si>
    <t xml:space="preserve">Forro em painéis de gesso acartonado, acabamento liso com película em PVC - 625mm x 1250mm, espessura de 9,5mm, removível</t>
  </si>
  <si>
    <t xml:space="preserve">22.02.190</t>
  </si>
  <si>
    <t xml:space="preserve">Forro de gesso removível com película rígida de PVC de 625mm x 625mm</t>
  </si>
  <si>
    <t xml:space="preserve">22.03</t>
  </si>
  <si>
    <t xml:space="preserve">Forro sintético</t>
  </si>
  <si>
    <t xml:space="preserve">22.03.020</t>
  </si>
  <si>
    <t xml:space="preserve">Forro em lã de vidro revestido em PVC, espessura de 20 mm</t>
  </si>
  <si>
    <t xml:space="preserve">22.03.030</t>
  </si>
  <si>
    <t xml:space="preserve">Forro em fibra mineral acústico, revestido em látex</t>
  </si>
  <si>
    <t xml:space="preserve">22.03.040</t>
  </si>
  <si>
    <t xml:space="preserve">Forro modular removível em PVC de 618mm x 1243mm</t>
  </si>
  <si>
    <t xml:space="preserve">22.03.050</t>
  </si>
  <si>
    <t xml:space="preserve">Forro em fibra mineral revestido em látex</t>
  </si>
  <si>
    <t xml:space="preserve">22.03.070</t>
  </si>
  <si>
    <t xml:space="preserve">Forro em lâmina de PVC</t>
  </si>
  <si>
    <t xml:space="preserve">22.03.122</t>
  </si>
  <si>
    <t xml:space="preserve">Forro em fibra mineral com placas acústicas removíveis de 625mm x 1250mm</t>
  </si>
  <si>
    <t xml:space="preserve">22.03.140</t>
  </si>
  <si>
    <t xml:space="preserve">Forro em fibra mineral com placas acústicas removíveis de 625mm x 625mm</t>
  </si>
  <si>
    <t xml:space="preserve">22.03.171</t>
  </si>
  <si>
    <t xml:space="preserve">Forro em placas acústicas de espuma semirrígida, suspensas tipo nuvem, espessura de 50 mm - modulação de 1200 mm x 600 mm</t>
  </si>
  <si>
    <t xml:space="preserve">22.04</t>
  </si>
  <si>
    <t xml:space="preserve">Forro metálico</t>
  </si>
  <si>
    <t xml:space="preserve">22.04.020</t>
  </si>
  <si>
    <t xml:space="preserve">Forro metálico removível, em painéis de 625mm x 625mm, tipo colmeia</t>
  </si>
  <si>
    <t xml:space="preserve">22.06</t>
  </si>
  <si>
    <t xml:space="preserve">Brise-soleil</t>
  </si>
  <si>
    <t xml:space="preserve">22.06.130</t>
  </si>
  <si>
    <t xml:space="preserve">Brise em placa cimentícia, montado em perfil e chapa metálica</t>
  </si>
  <si>
    <t xml:space="preserve">22.06.230</t>
  </si>
  <si>
    <t xml:space="preserve">Brise metálico fixo e linear em chapa lisa aluzinc pré-pintada, largura frontal de 30 mm</t>
  </si>
  <si>
    <t xml:space="preserve">22.06.240</t>
  </si>
  <si>
    <t xml:space="preserve">Brise metálico fixo em chapa lisa aluzinc pré-pintada, formato ogiva, lâmina frontal de 200 mm</t>
  </si>
  <si>
    <t xml:space="preserve">22.06.250</t>
  </si>
  <si>
    <t xml:space="preserve">Brise metálico curvo e móvel termoacústico em chapa lisa aluzinc pré-pintada</t>
  </si>
  <si>
    <t xml:space="preserve">22.06.300</t>
  </si>
  <si>
    <t xml:space="preserve">Brise metálico curvo e móvel em chapa microperfurada de alumínio pré-pintada</t>
  </si>
  <si>
    <t xml:space="preserve">22.06.330</t>
  </si>
  <si>
    <t xml:space="preserve">Brise metálico fixo e linear em chapa lisa em alumínio pré-pintada, largura frontal de 30 mm</t>
  </si>
  <si>
    <t xml:space="preserve">22.06.340</t>
  </si>
  <si>
    <t xml:space="preserve">Brise metálico fixo em chapa lisa alumínio pré-pintada, formato ogiva, lâmina frontal de 200 mm</t>
  </si>
  <si>
    <t xml:space="preserve">22.06.350</t>
  </si>
  <si>
    <t xml:space="preserve">Brise metálico curvo e móvel termoacústico em chapa lisa de alumínio pré-pintada</t>
  </si>
  <si>
    <t xml:space="preserve">22.20</t>
  </si>
  <si>
    <t xml:space="preserve">Reparos, conservações e complementos - GRUPO 22</t>
  </si>
  <si>
    <t xml:space="preserve">22.20.010</t>
  </si>
  <si>
    <t xml:space="preserve">Placa em fibra de vidro revestida em PVC</t>
  </si>
  <si>
    <t xml:space="preserve">22.20.020</t>
  </si>
  <si>
    <t xml:space="preserve">Recolocação de forros fixados</t>
  </si>
  <si>
    <t xml:space="preserve">22.20.040</t>
  </si>
  <si>
    <t xml:space="preserve">Recolocação de forros apoiados ou encaixados</t>
  </si>
  <si>
    <t xml:space="preserve">22.20.050</t>
  </si>
  <si>
    <t xml:space="preserve">Moldura de gesso simples, largura até 6,0 cm</t>
  </si>
  <si>
    <t xml:space="preserve">22.20.090</t>
  </si>
  <si>
    <t xml:space="preserve">23</t>
  </si>
  <si>
    <t xml:space="preserve">ESQUADRIA, MARCENARIA E ELEMENTO EM MADEIRA</t>
  </si>
  <si>
    <t xml:space="preserve">23.01</t>
  </si>
  <si>
    <t xml:space="preserve">Janela e veneziana em madeira</t>
  </si>
  <si>
    <t xml:space="preserve">23.01.050</t>
  </si>
  <si>
    <t xml:space="preserve">Caixilho em madeira maximar</t>
  </si>
  <si>
    <t xml:space="preserve">23.01.060</t>
  </si>
  <si>
    <t xml:space="preserve">Caixilho em madeira tipo veneziana de correr</t>
  </si>
  <si>
    <t xml:space="preserve">23.02</t>
  </si>
  <si>
    <t xml:space="preserve">Porta macho / fêmea montada com batente</t>
  </si>
  <si>
    <t xml:space="preserve">23.02.010</t>
  </si>
  <si>
    <t xml:space="preserve">Acréscimo de bandeira - porta macho e fêmea com batente de madeira</t>
  </si>
  <si>
    <t xml:space="preserve">23.02.030</t>
  </si>
  <si>
    <t xml:space="preserve">Porta macho e fêmea com batente de madeira - 70 x 210 cm</t>
  </si>
  <si>
    <t xml:space="preserve">23.02.040</t>
  </si>
  <si>
    <t xml:space="preserve">Porta macho e fêmea com batente de madeira - 80 x 210 cm</t>
  </si>
  <si>
    <t xml:space="preserve">23.02.050</t>
  </si>
  <si>
    <t xml:space="preserve">Porta macho e fêmea com batente de madeira - 90 x 210 cm</t>
  </si>
  <si>
    <t xml:space="preserve">23.02.060</t>
  </si>
  <si>
    <t xml:space="preserve">Porta macho e fêmea com batente de madeira - 120 x 210 cm</t>
  </si>
  <si>
    <t xml:space="preserve">23.04</t>
  </si>
  <si>
    <t xml:space="preserve">Porta lisa laminada montada com batente</t>
  </si>
  <si>
    <t xml:space="preserve">23.04.070</t>
  </si>
  <si>
    <t xml:space="preserve">Porta em laminado fenólico melamínico com batente em alumínio - 80 x 180 cm</t>
  </si>
  <si>
    <t xml:space="preserve">23.04.080</t>
  </si>
  <si>
    <t xml:space="preserve">Porta em laminado fenólico melamínico com batente em alumínio - 60 x 160 cm</t>
  </si>
  <si>
    <t xml:space="preserve">23.04.090</t>
  </si>
  <si>
    <t xml:space="preserve">Porta em laminado fenólico melamínico com acabamento liso, batente de madeira sem revestimento - 70 x 210 cm</t>
  </si>
  <si>
    <t xml:space="preserve">23.04.100</t>
  </si>
  <si>
    <t xml:space="preserve">Porta em laminado fenólico melamínico com acabamento liso, batente de madeira sem revestimento - 80 x 210 cm</t>
  </si>
  <si>
    <t xml:space="preserve">23.04.110</t>
  </si>
  <si>
    <t xml:space="preserve">Porta em laminado fenólico melamínico com acabamento liso, batente de madeira sem revestimento - 90 x 210 cm</t>
  </si>
  <si>
    <t xml:space="preserve">23.04.120</t>
  </si>
  <si>
    <t xml:space="preserve">Porta em laminado fenólico melamínico com acabamento liso, batente de madeira sem revestimento - 120 x 210 cm</t>
  </si>
  <si>
    <t xml:space="preserve">23.04.130</t>
  </si>
  <si>
    <t xml:space="preserve">Porta em laminado fenólico melamínico com acabamento liso, batente de madeira sem revestimento - 140 x 210 cm</t>
  </si>
  <si>
    <t xml:space="preserve">23.04.140</t>
  </si>
  <si>
    <t xml:space="preserve">Porta em laminado fenólico melamínico com acabamento liso, batente de madeira sem revestimento - 220 x 210 cm</t>
  </si>
  <si>
    <t xml:space="preserve">23.04.570</t>
  </si>
  <si>
    <t xml:space="preserve">Porta em laminado melamínico estrutural com acabamento texturizado, batente em alumínio com ferragens - 60 x 180 cm</t>
  </si>
  <si>
    <t xml:space="preserve">23.04.580</t>
  </si>
  <si>
    <t xml:space="preserve">Porta em laminado fenólico melamínico com acabamento liso, batente metálico - 60 x 160 cm</t>
  </si>
  <si>
    <t xml:space="preserve">23.04.590</t>
  </si>
  <si>
    <t xml:space="preserve">Porta em laminado fenólico melamínico com acabamento liso, batente metálico - 70 x 210 cm</t>
  </si>
  <si>
    <t xml:space="preserve">23.04.600</t>
  </si>
  <si>
    <t xml:space="preserve">Porta em laminado fenólico melamínico com acabamento liso, batente metálico - 80 x 210 cm</t>
  </si>
  <si>
    <t xml:space="preserve">23.04.610</t>
  </si>
  <si>
    <t xml:space="preserve">Porta em laminado fenólico melamínico com acabamento liso, batente metálico - 90 x 210 cm</t>
  </si>
  <si>
    <t xml:space="preserve">23.04.620</t>
  </si>
  <si>
    <t xml:space="preserve">Porta em laminado fenólico melamínico com acabamento liso, batente metálico - 120 x 210 cm</t>
  </si>
  <si>
    <t xml:space="preserve">23.08</t>
  </si>
  <si>
    <t xml:space="preserve">Marcenaria em geral</t>
  </si>
  <si>
    <t xml:space="preserve">23.08.010</t>
  </si>
  <si>
    <t xml:space="preserve">Estrado em madeira</t>
  </si>
  <si>
    <t xml:space="preserve">23.08.020</t>
  </si>
  <si>
    <t xml:space="preserve">Faixa/batedor de proteção em madeira aparelhada natural de 10 x 2,5 cm</t>
  </si>
  <si>
    <t xml:space="preserve">23.08.030</t>
  </si>
  <si>
    <t xml:space="preserve">Faixa/batedor de proteção em madeira de 20 x 5 cm, com acabamento em laminado fenólico melamínico</t>
  </si>
  <si>
    <t xml:space="preserve">23.08.040</t>
  </si>
  <si>
    <t xml:space="preserve">Armário/gabinete embutido em MDF sob medida, revestido em laminado melamínico, com portas e prateleiras</t>
  </si>
  <si>
    <t xml:space="preserve">23.08.060</t>
  </si>
  <si>
    <t xml:space="preserve">Tampo sob medida em compensado, revestido na face superior em laminado fenólico melamínico</t>
  </si>
  <si>
    <t xml:space="preserve">23.08.080</t>
  </si>
  <si>
    <t xml:space="preserve">Prateleira sob medida em compensado, revestida nas duas faces em laminado fenólico melamínico</t>
  </si>
  <si>
    <t xml:space="preserve">23.08.100</t>
  </si>
  <si>
    <t xml:space="preserve">Armário tipo prateleira com subdivisão em compensado, revestido totalmente em laminado fenólico melamínico</t>
  </si>
  <si>
    <t xml:space="preserve">23.08.110</t>
  </si>
  <si>
    <t xml:space="preserve">Painel em compensado naval, espessura de 25 mm</t>
  </si>
  <si>
    <t xml:space="preserve">23.08.160</t>
  </si>
  <si>
    <t xml:space="preserve">Porta lisa com balcão, batente de madeira, completa - 80 x 210 cm</t>
  </si>
  <si>
    <t xml:space="preserve">23.08.170</t>
  </si>
  <si>
    <t xml:space="preserve">Lousa em laminado melamínico, branco - linha comercial</t>
  </si>
  <si>
    <t xml:space="preserve">23.08.210</t>
  </si>
  <si>
    <t xml:space="preserve">Armário sob medida em compensado de madeira totalmente revestido em folheado de madeira, completo</t>
  </si>
  <si>
    <t xml:space="preserve">23.08.220</t>
  </si>
  <si>
    <t xml:space="preserve">Armário sob medida em compensado de madeira totalmente revestido em laminado melamínico texturizado, completo</t>
  </si>
  <si>
    <t xml:space="preserve">23.08.320</t>
  </si>
  <si>
    <t xml:space="preserve">Porta acústica de madeira</t>
  </si>
  <si>
    <t xml:space="preserve">23.08.380</t>
  </si>
  <si>
    <t xml:space="preserve">Faixa/batedor de proteção em madeira de 290 x 15 mm, com acabamento em laminado fenólico melamínico</t>
  </si>
  <si>
    <t xml:space="preserve">23.09</t>
  </si>
  <si>
    <t xml:space="preserve">Porta lisa comum montada com batente</t>
  </si>
  <si>
    <t xml:space="preserve">23.09.010</t>
  </si>
  <si>
    <t xml:space="preserve">Acréscimo de bandeira - porta lisa comum com batente de madeira</t>
  </si>
  <si>
    <t xml:space="preserve">23.09.020</t>
  </si>
  <si>
    <t xml:space="preserve">Porta lisa com batente madeira - 60 x 210 cm</t>
  </si>
  <si>
    <t xml:space="preserve">23.09.030</t>
  </si>
  <si>
    <t xml:space="preserve">Porta lisa com batente madeira - 70 x 210 cm</t>
  </si>
  <si>
    <t xml:space="preserve">23.09.040</t>
  </si>
  <si>
    <t xml:space="preserve">Porta lisa com batente madeira - 80 x 210 cm</t>
  </si>
  <si>
    <t xml:space="preserve">23.09.050</t>
  </si>
  <si>
    <t xml:space="preserve">Porta lisa com batente madeira - 90 x 210 cm</t>
  </si>
  <si>
    <t xml:space="preserve">23.09.052</t>
  </si>
  <si>
    <t xml:space="preserve">Porta lisa com batente madeira - 110 x 210 cm</t>
  </si>
  <si>
    <t xml:space="preserve">23.09.060</t>
  </si>
  <si>
    <t xml:space="preserve">Porta lisa com batente madeira - 120 x 210 cm</t>
  </si>
  <si>
    <t xml:space="preserve">23.09.100</t>
  </si>
  <si>
    <t xml:space="preserve">Porta lisa com batente madeira - 160 x 210 cm</t>
  </si>
  <si>
    <t xml:space="preserve">23.09.420</t>
  </si>
  <si>
    <t xml:space="preserve">Porta lisa com batente em alumínio, largura 60 cm, altura de 105 a 200 cm</t>
  </si>
  <si>
    <t xml:space="preserve">23.09.430</t>
  </si>
  <si>
    <t xml:space="preserve">Porta lisa com batente em alumínio, largura 80 cm, altura de 105 a 200 cm</t>
  </si>
  <si>
    <t xml:space="preserve">23.09.440</t>
  </si>
  <si>
    <t xml:space="preserve">Porta lisa com batente em alumínio, largura 90 cm, altura de 105 a 200 cm</t>
  </si>
  <si>
    <t xml:space="preserve">23.09.520</t>
  </si>
  <si>
    <t xml:space="preserve">Porta lisa com batente metálico - 60 x 160 cm</t>
  </si>
  <si>
    <t xml:space="preserve">23.09.530</t>
  </si>
  <si>
    <t xml:space="preserve">Porta lisa com batente metálico - 80 x 160 cm</t>
  </si>
  <si>
    <t xml:space="preserve">23.09.540</t>
  </si>
  <si>
    <t xml:space="preserve">Porta lisa com batente metálico - 70 x 210 cm</t>
  </si>
  <si>
    <t xml:space="preserve">23.09.550</t>
  </si>
  <si>
    <t xml:space="preserve">Porta lisa com batente metálico - 80 x 210 cm</t>
  </si>
  <si>
    <t xml:space="preserve">23.09.560</t>
  </si>
  <si>
    <t xml:space="preserve">Porta lisa com batente metálico - 90 x 210 cm</t>
  </si>
  <si>
    <t xml:space="preserve">23.09.570</t>
  </si>
  <si>
    <t xml:space="preserve">Porta lisa com batente metálico - 120 x 210 cm</t>
  </si>
  <si>
    <t xml:space="preserve">23.09.590</t>
  </si>
  <si>
    <t xml:space="preserve">Porta lisa com batente metálico - 160 x 210 cm</t>
  </si>
  <si>
    <t xml:space="preserve">23.09.600</t>
  </si>
  <si>
    <t xml:space="preserve">Porta lisa com batente metálico - 60 x 180 cm</t>
  </si>
  <si>
    <t xml:space="preserve">23.09.610</t>
  </si>
  <si>
    <t xml:space="preserve">Porta lisa com batente metálico - 60 x 210 cm</t>
  </si>
  <si>
    <t xml:space="preserve">23.09.630</t>
  </si>
  <si>
    <t xml:space="preserve">Porta lisa com batente madeira, 2 folhas - 140 x 210 cm</t>
  </si>
  <si>
    <t xml:space="preserve">23.11</t>
  </si>
  <si>
    <t xml:space="preserve">Porta lisa para acabamento em verniz montada com batente</t>
  </si>
  <si>
    <t xml:space="preserve">23.11.010</t>
  </si>
  <si>
    <t xml:space="preserve">Acréscimo de bandeira - porta lisa para acabamento em verniz, com batente de madeira</t>
  </si>
  <si>
    <t xml:space="preserve">23.11.030</t>
  </si>
  <si>
    <t xml:space="preserve">Porta lisa para acabamento em verniz, com batente de madeira - 70 x 210 cm</t>
  </si>
  <si>
    <t xml:space="preserve">23.11.040</t>
  </si>
  <si>
    <t xml:space="preserve">Porta lisa para acabamento em verniz, com batente de madeira - 80 x 210 cm</t>
  </si>
  <si>
    <t xml:space="preserve">23.11.050</t>
  </si>
  <si>
    <t xml:space="preserve">Porta lisa para acabamento em verniz, com batente de madeira - 90 x 210 cm</t>
  </si>
  <si>
    <t xml:space="preserve">23.12</t>
  </si>
  <si>
    <t xml:space="preserve">Porta comum completa - uso coletivo (padrão dimensional médio)</t>
  </si>
  <si>
    <t xml:space="preserve">23.12.001</t>
  </si>
  <si>
    <t xml:space="preserve">Porta lisa de madeira, interna "PIM", para acabamento em pintura, padrão dimensional médio, com ferragens, completo - 80 x 210 cm</t>
  </si>
  <si>
    <t xml:space="preserve">23.13</t>
  </si>
  <si>
    <t xml:space="preserve">Porta comum completa - uso público (padrão dimensional médio/pesado)</t>
  </si>
  <si>
    <t xml:space="preserve">23.13.001</t>
  </si>
  <si>
    <t xml:space="preserve">Porta lisa de madeira, interna "PIM", para acabamento em pintura, padrão dimensional médio/pesado, com ferragens, completo - 80 x 210 cm</t>
  </si>
  <si>
    <t xml:space="preserve">23.13.002</t>
  </si>
  <si>
    <t xml:space="preserve">Porta lisa de madeira, interna "PIM", para acabamento em pintura, padrão dimensional médio/pesado, com ferragens, completo - 90 x 210 cm</t>
  </si>
  <si>
    <t xml:space="preserve">23.13.020</t>
  </si>
  <si>
    <t xml:space="preserve">Porta lisa de madeira, interna, resistente a umidade "PIM RU", para acabamento em pintura, padrão dimensional médio/pesado, com ferragens, completo - 80 x 210 cm</t>
  </si>
  <si>
    <t xml:space="preserve">23.13.040</t>
  </si>
  <si>
    <t xml:space="preserve">Porta lisa de madeira, interna, resistente a umidade "PIM RU", para acabamento revestido ou em pintura, para divisória sanitária, padrão dimensional médio/pesado, com ferragens, completo - 80 x 190 cm</t>
  </si>
  <si>
    <t xml:space="preserve">23.13.052</t>
  </si>
  <si>
    <t xml:space="preserve">Porta lisa de madeira, interna, resistente a umidade "PIM RU", para acabamento em pintura, tipo acessível, padrão dimensional médio/pesado, com ferragens, completo - 90 x 210 cm</t>
  </si>
  <si>
    <t xml:space="preserve">23.13.064</t>
  </si>
  <si>
    <t xml:space="preserve">Porta lisa de madeira, interna, resistente a umidade "PIM RU", para acabamento em pintura, de correr ou deslizante, tipo acessível, padrão dimensional pesado, com sistema deslizante e ferragens, completo - 100 x 210 cm</t>
  </si>
  <si>
    <t xml:space="preserve">23.20</t>
  </si>
  <si>
    <t xml:space="preserve">Reparos, conservações e complementos - GRUPO 23</t>
  </si>
  <si>
    <t xml:space="preserve">23.20.020</t>
  </si>
  <si>
    <t xml:space="preserve">Recolocação de batentes de madeira</t>
  </si>
  <si>
    <t xml:space="preserve">23.20.040</t>
  </si>
  <si>
    <t xml:space="preserve">Recolocação de folhas de porta ou janela</t>
  </si>
  <si>
    <t xml:space="preserve">23.20.060</t>
  </si>
  <si>
    <t xml:space="preserve">Recolocação de guarnição ou molduras</t>
  </si>
  <si>
    <t xml:space="preserve">23.20.100</t>
  </si>
  <si>
    <t xml:space="preserve">Batente de madeira para porta</t>
  </si>
  <si>
    <t xml:space="preserve">23.20.110</t>
  </si>
  <si>
    <t xml:space="preserve">Visor fixo e requadro de madeira para porta, para receber vidro</t>
  </si>
  <si>
    <t xml:space="preserve">23.20.120</t>
  </si>
  <si>
    <t xml:space="preserve">Guarnição de madeira</t>
  </si>
  <si>
    <t xml:space="preserve">23.20.140</t>
  </si>
  <si>
    <t xml:space="preserve">Acréscimo de visor completo em porta de madeira</t>
  </si>
  <si>
    <t xml:space="preserve">23.20.160</t>
  </si>
  <si>
    <t xml:space="preserve">Folha de porta veneziana maciça, sob medida</t>
  </si>
  <si>
    <t xml:space="preserve">23.20.170</t>
  </si>
  <si>
    <t xml:space="preserve">Folha de porta lisa folheada com madeira, sob medida</t>
  </si>
  <si>
    <t xml:space="preserve">23.20.180</t>
  </si>
  <si>
    <t xml:space="preserve">Folha de porta em madeira para receber vidro, sob medida</t>
  </si>
  <si>
    <t xml:space="preserve">23.20.310</t>
  </si>
  <si>
    <t xml:space="preserve">Folha de porta lisa comum - 60 x 210 cm</t>
  </si>
  <si>
    <t xml:space="preserve">23.20.320</t>
  </si>
  <si>
    <t xml:space="preserve">Folha de porta lisa comum - 70 x 210 cm</t>
  </si>
  <si>
    <t xml:space="preserve">23.20.330</t>
  </si>
  <si>
    <t xml:space="preserve">Folha de porta lisa comum - 80 x 210 cm</t>
  </si>
  <si>
    <t xml:space="preserve">23.20.340</t>
  </si>
  <si>
    <t xml:space="preserve">Folha de porta lisa comum - 90 x 210 cm</t>
  </si>
  <si>
    <t xml:space="preserve">23.20.450</t>
  </si>
  <si>
    <t xml:space="preserve">Folha de porta em laminado fenólico melamínico com acabamento liso - 70 x 210 cm</t>
  </si>
  <si>
    <t xml:space="preserve">23.20.460</t>
  </si>
  <si>
    <t xml:space="preserve">Folha de porta em laminado fenólico melamínico com acabamento liso - 90 x 210 cm</t>
  </si>
  <si>
    <t xml:space="preserve">23.20.550</t>
  </si>
  <si>
    <t xml:space="preserve">Folha de porta em laminado fenólico melamínico com acabamento liso - 80 x 210 cm</t>
  </si>
  <si>
    <t xml:space="preserve">23.20.600</t>
  </si>
  <si>
    <t xml:space="preserve">Folha de porta em madeira com tela de proteção tipo mosqueteira</t>
  </si>
  <si>
    <t xml:space="preserve">24</t>
  </si>
  <si>
    <t xml:space="preserve">ESQUADRIA, SERRALHERIA E ELEMENTO EM FERRO</t>
  </si>
  <si>
    <t xml:space="preserve">24.01</t>
  </si>
  <si>
    <t xml:space="preserve">Caixilho em ferro</t>
  </si>
  <si>
    <t xml:space="preserve">24.01.010</t>
  </si>
  <si>
    <t xml:space="preserve">Caixilho em ferro fixo, sob medida</t>
  </si>
  <si>
    <t xml:space="preserve">24.01.030</t>
  </si>
  <si>
    <t xml:space="preserve">Caixilho em ferro basculante, sob medida</t>
  </si>
  <si>
    <t xml:space="preserve">24.01.070</t>
  </si>
  <si>
    <t xml:space="preserve">Caixilho em ferro de correr, sob medida</t>
  </si>
  <si>
    <t xml:space="preserve">24.01.080</t>
  </si>
  <si>
    <t xml:space="preserve">Caixilho em ferro de correr, linha comercial</t>
  </si>
  <si>
    <t xml:space="preserve">24.01.090</t>
  </si>
  <si>
    <t xml:space="preserve">Caixilho em ferro com ventilação permanente, sob medida</t>
  </si>
  <si>
    <t xml:space="preserve">24.01.100</t>
  </si>
  <si>
    <t xml:space="preserve">Caixilho em ferro tipo veneziana, linha comercial</t>
  </si>
  <si>
    <t xml:space="preserve">24.01.110</t>
  </si>
  <si>
    <t xml:space="preserve">Caixilho em ferro tipo veneziana, sob medida</t>
  </si>
  <si>
    <t xml:space="preserve">24.01.120</t>
  </si>
  <si>
    <t xml:space="preserve">Caixilho tipo veneziana industrial com montantes em aço galvanizado e aletas em fibra de vidro</t>
  </si>
  <si>
    <t xml:space="preserve">24.01.180</t>
  </si>
  <si>
    <t xml:space="preserve">Caixilho removível em tela de aço galvanizado, tipo ondulada com malha de 1", fio 12, com requadro tubular de aço carbono, sob medida</t>
  </si>
  <si>
    <t xml:space="preserve">24.01.190</t>
  </si>
  <si>
    <t xml:space="preserve">Caixilho fixo em tela de aço galvanizado tipo ondulada com malha de 1/2", fio 12, com requadro em cantoneira de aço carbono, sob medida</t>
  </si>
  <si>
    <t xml:space="preserve">24.01.200</t>
  </si>
  <si>
    <t xml:space="preserve">Caixilho fixo em aço SAE 1010/1020 para vidro à prova de bala, sob medida</t>
  </si>
  <si>
    <t xml:space="preserve">24.01.280</t>
  </si>
  <si>
    <t xml:space="preserve">Caixilho tipo guichê em chapa de aço</t>
  </si>
  <si>
    <t xml:space="preserve">24.02</t>
  </si>
  <si>
    <t xml:space="preserve">Portas, portões e gradis</t>
  </si>
  <si>
    <t xml:space="preserve">24.02.010</t>
  </si>
  <si>
    <t xml:space="preserve">Porta em ferro de abrir, para receber vidro, sob medida</t>
  </si>
  <si>
    <t xml:space="preserve">24.02.020</t>
  </si>
  <si>
    <t xml:space="preserve">Porta em ferro de abrir, para receber vidro, linha comercial</t>
  </si>
  <si>
    <t xml:space="preserve">24.02.040</t>
  </si>
  <si>
    <t xml:space="preserve">Porta/portão tipo gradil sob medida</t>
  </si>
  <si>
    <t xml:space="preserve">24.02.050</t>
  </si>
  <si>
    <t xml:space="preserve">Porta corta-fogo classe P.90 de 90 x 210 cm, completa, com maçaneta tipo alavanca</t>
  </si>
  <si>
    <t xml:space="preserve">24.02.052</t>
  </si>
  <si>
    <t xml:space="preserve">Porta corta-fogo classe P.90 de 100 x 210 cm, completa, com maçaneta tipo alavanca</t>
  </si>
  <si>
    <t xml:space="preserve">24.02.054</t>
  </si>
  <si>
    <t xml:space="preserve">Porta corta-fogo classe P.90, com barra antipânico numa face e maçaneta na outra, completa</t>
  </si>
  <si>
    <t xml:space="preserve">24.02.056</t>
  </si>
  <si>
    <t xml:space="preserve">Porta corta-fogo classe P.120 de 80 x 210 cm, com uma folha de abrir, completa</t>
  </si>
  <si>
    <t xml:space="preserve">24.02.058</t>
  </si>
  <si>
    <t xml:space="preserve">Porta corta-fogo classe P.120 de 90 x 210 cm, com uma folha de abrir, completa</t>
  </si>
  <si>
    <t xml:space="preserve">24.02.060</t>
  </si>
  <si>
    <t xml:space="preserve">Porta/portão de abrir em chapa, sob medida</t>
  </si>
  <si>
    <t xml:space="preserve">24.02.070</t>
  </si>
  <si>
    <t xml:space="preserve">Porta de ferro de abrir tipo veneziana, linha comercial</t>
  </si>
  <si>
    <t xml:space="preserve">24.02.080</t>
  </si>
  <si>
    <t xml:space="preserve">Porta/portão de abrir em veneziana de ferro, sob medida</t>
  </si>
  <si>
    <t xml:space="preserve">24.02.100</t>
  </si>
  <si>
    <t xml:space="preserve">Portão tubular em tela de aço galvanizado até 2,50 m de altura, completo</t>
  </si>
  <si>
    <t xml:space="preserve">24.02.270</t>
  </si>
  <si>
    <t xml:space="preserve">Portão de 2 folhas, tubular em tela de aço galvanizado acima de 2,50 m de altura, completo</t>
  </si>
  <si>
    <t xml:space="preserve">24.02.280</t>
  </si>
  <si>
    <t xml:space="preserve">Porta/portão de correr em tela ondulada de aço galvanizado, sob medida</t>
  </si>
  <si>
    <t xml:space="preserve">24.02.290</t>
  </si>
  <si>
    <t xml:space="preserve">Porta/portão de correr em chapa cega dupla, sob medida</t>
  </si>
  <si>
    <t xml:space="preserve">24.02.410</t>
  </si>
  <si>
    <t xml:space="preserve">Porta em ferro de correr, para receber vidro, sob medida</t>
  </si>
  <si>
    <t xml:space="preserve">24.02.430</t>
  </si>
  <si>
    <t xml:space="preserve">Porta em ferro de abrir, parte inferior chapeada, parte superior para receber vidro, sob medida</t>
  </si>
  <si>
    <t xml:space="preserve">24.02.450</t>
  </si>
  <si>
    <t xml:space="preserve">24.02.460</t>
  </si>
  <si>
    <t xml:space="preserve">Porta de abrir em tela ondulada de aço galvanizado, completa</t>
  </si>
  <si>
    <t xml:space="preserve">24.02.470</t>
  </si>
  <si>
    <t xml:space="preserve">Portinhola de correr em chapa, para ´passa pacote´, completa, sob medida</t>
  </si>
  <si>
    <t xml:space="preserve">24.02.480</t>
  </si>
  <si>
    <t xml:space="preserve">Portinhola de abrir em chapa, para ´passa pacote´, completa, sob medida</t>
  </si>
  <si>
    <t xml:space="preserve">24.02.490</t>
  </si>
  <si>
    <t xml:space="preserve">Grade em barra chata soldada de 1 1/2´ x 1/4´, sob medida</t>
  </si>
  <si>
    <t xml:space="preserve">24.02.590</t>
  </si>
  <si>
    <t xml:space="preserve">Porta de enrolar manual, cega ou vazada</t>
  </si>
  <si>
    <t xml:space="preserve">24.02.630</t>
  </si>
  <si>
    <t xml:space="preserve">Portão de 2 folhas tubular diâmetro de 3´, com tela em aço galvanizado de 2´, altura acima de 3,00 m, completo</t>
  </si>
  <si>
    <t xml:space="preserve">24.02.810</t>
  </si>
  <si>
    <t xml:space="preserve">Porta/portão de abrir em chapa cega com isolamento acústico, sob medida</t>
  </si>
  <si>
    <t xml:space="preserve">24.02.840</t>
  </si>
  <si>
    <t xml:space="preserve">Portão basculante em chapa metálica, estruturado com perfis metálicos</t>
  </si>
  <si>
    <t xml:space="preserve">24.02.900</t>
  </si>
  <si>
    <t xml:space="preserve">Porta de abrir em chapa dupla com visor, batente envolvente, completa</t>
  </si>
  <si>
    <t xml:space="preserve">24.02.930</t>
  </si>
  <si>
    <t xml:space="preserve">Portão de 2 folhas tubular, com tela em aço galvanizado de 2´ e fio 10, completo</t>
  </si>
  <si>
    <t xml:space="preserve">24.03</t>
  </si>
  <si>
    <t xml:space="preserve">Elementos em ferro</t>
  </si>
  <si>
    <t xml:space="preserve">24.03.040</t>
  </si>
  <si>
    <t xml:space="preserve">Guarda-corpo tubular com tela em aço galvanizado, diâmetro de 1 1/2´</t>
  </si>
  <si>
    <t xml:space="preserve">24.03.060</t>
  </si>
  <si>
    <t xml:space="preserve">Escada marinheiro (galvanizada)</t>
  </si>
  <si>
    <t xml:space="preserve">24.03.080</t>
  </si>
  <si>
    <t xml:space="preserve">Escada marinheiro com guarda corpo (degrau em ´T´)</t>
  </si>
  <si>
    <t xml:space="preserve">24.03.100</t>
  </si>
  <si>
    <t xml:space="preserve">Alçapão/tampa em chapa de ferro com porta cadeado</t>
  </si>
  <si>
    <t xml:space="preserve">24.03.200</t>
  </si>
  <si>
    <t xml:space="preserve">Tela de proteção tipo mosquiteira em aço galvanizado, com requadro em perfis de ferro</t>
  </si>
  <si>
    <t xml:space="preserve">24.03.210</t>
  </si>
  <si>
    <t xml:space="preserve">Tela de proteção em malha ondulada de 1´, fio 10 (BWG), com requadro</t>
  </si>
  <si>
    <t xml:space="preserve">24.03.290</t>
  </si>
  <si>
    <t xml:space="preserve">Fechamento em chapa de aço galvanizada nº 14 MSG, perfurada com diâmetro de 12,7 mm, requadro em chapa dobrada</t>
  </si>
  <si>
    <t xml:space="preserve">24.03.300</t>
  </si>
  <si>
    <t xml:space="preserve">Fechamento em chapa expandida losangular de 10 x 20 mm, com requadro em cantoneira de aço carbono</t>
  </si>
  <si>
    <t xml:space="preserve">24.03.310</t>
  </si>
  <si>
    <t xml:space="preserve">Corrimão tubular em aço galvanizado, diâmetro 1 1/2´</t>
  </si>
  <si>
    <t xml:space="preserve">24.03.320</t>
  </si>
  <si>
    <t xml:space="preserve">Corrimão tubular em aço galvanizado, diâmetro 2´</t>
  </si>
  <si>
    <t xml:space="preserve">24.03.340</t>
  </si>
  <si>
    <t xml:space="preserve">Tampa em chapa de segurança tipo xadrez, aço galvanizado a fogo antiderrapante de 1/4´</t>
  </si>
  <si>
    <t xml:space="preserve">24.03.410</t>
  </si>
  <si>
    <t xml:space="preserve">Fechamento em chapa perfurada, furos quadrados 4 x 4 mm, com requadro em cantoneira de aço carbono</t>
  </si>
  <si>
    <t xml:space="preserve">24.03.680</t>
  </si>
  <si>
    <t xml:space="preserve">Grade para piso eletrofundida, malha 30 x 100 mm, com barra de 40 x 2 mm</t>
  </si>
  <si>
    <t xml:space="preserve">24.03.690</t>
  </si>
  <si>
    <t xml:space="preserve">Grade para forro eletrofundida, malha 25 x 100 mm, com barra de 25 x 2 mm</t>
  </si>
  <si>
    <t xml:space="preserve">24.03.930</t>
  </si>
  <si>
    <t xml:space="preserve">Porta de enrolar automatizada, em chapa de aço galvanizada microperfurada, com pintura eletrostática, com controle remoto</t>
  </si>
  <si>
    <t xml:space="preserve">24.04</t>
  </si>
  <si>
    <t xml:space="preserve">Esquadria, serralheria de segurança</t>
  </si>
  <si>
    <t xml:space="preserve">24.04.150</t>
  </si>
  <si>
    <t xml:space="preserve">Porta de segurança de correr suspensa em grade de aço SAE 1045, diâmetro de 1´, completa, sem têmpera e revenimento</t>
  </si>
  <si>
    <t xml:space="preserve">24.04.220</t>
  </si>
  <si>
    <t xml:space="preserve">Grade de segurança em aço SAE 1045, diâmetro 1´, sem têmpera e revenimento</t>
  </si>
  <si>
    <t xml:space="preserve">24.04.230</t>
  </si>
  <si>
    <t xml:space="preserve">Grade de segurança em aço SAE 1045, para janela, diâmetro 1´, sem têmpera e revenimento</t>
  </si>
  <si>
    <t xml:space="preserve">24.04.240</t>
  </si>
  <si>
    <t xml:space="preserve">Grade de segurança em aço SAE 1045 chapeada, diâmetro 1´, sem têmpera e revenimento</t>
  </si>
  <si>
    <t xml:space="preserve">24.04.250</t>
  </si>
  <si>
    <t xml:space="preserve">Porta de segurança de abrir em grade de aço SAE 1045, diâmetro 1´, completa, sem têmpera e revenimento</t>
  </si>
  <si>
    <t xml:space="preserve">24.04.260</t>
  </si>
  <si>
    <t xml:space="preserve">Porta de segurança de abrir em grade de aço SAE 1045 chapeada, diâmetro 1´, completa, sem têmpera e revenimento</t>
  </si>
  <si>
    <t xml:space="preserve">24.04.270</t>
  </si>
  <si>
    <t xml:space="preserve">Porta de segurança de abrir em grade de aço SAE 1045, diâmetro 1´, com ferrolho longo embutido em caixa, completa, sem têmpera e revenimento</t>
  </si>
  <si>
    <t xml:space="preserve">24.04.280</t>
  </si>
  <si>
    <t xml:space="preserve">Portão de segurança de abrir em grade de aço SAE 1045 chapeado, para muralha, diâmetro 1´, completo, sem têmpera e revenimento</t>
  </si>
  <si>
    <t xml:space="preserve">24.04.300</t>
  </si>
  <si>
    <t xml:space="preserve">Grade de segurança em aço SAE 1045, diâmetro 1´, com têmpera e revenimento</t>
  </si>
  <si>
    <t xml:space="preserve">24.04.310</t>
  </si>
  <si>
    <t xml:space="preserve">Grade de segurança em aço SAE 1045, para janela, diâmetro 1´, com têmpera e revenimento</t>
  </si>
  <si>
    <t xml:space="preserve">24.04.320</t>
  </si>
  <si>
    <t xml:space="preserve">Grade de segurança em aço SAE 1045 chapeada, diâmetro 1´, com têmpera e revenimento</t>
  </si>
  <si>
    <t xml:space="preserve">24.04.330</t>
  </si>
  <si>
    <t xml:space="preserve">Porta de segurança de abrir em grade de aço SAE 1045, diâmetro 1´, completa, com têmpera e revenimento</t>
  </si>
  <si>
    <t xml:space="preserve">24.04.340</t>
  </si>
  <si>
    <t xml:space="preserve">Porta de segurança de abrir em grade de aço SAE 1045 chapeada, diâmetro 1´, completa, com têmpera e revenimento</t>
  </si>
  <si>
    <t xml:space="preserve">24.04.350</t>
  </si>
  <si>
    <t xml:space="preserve">Porta de segurança de abrir em grade de aço SAE 1045, diâmetro 1´, com ferrolho longo embutido em caixa, completa, com têmpera e revenimento</t>
  </si>
  <si>
    <t xml:space="preserve">24.04.360</t>
  </si>
  <si>
    <t xml:space="preserve">Porta de segurança de abrir em grade de aço SAE 1045 chapeada, com isolamento acústico, diâmetro 1´, completa, com têmpera e revenimento</t>
  </si>
  <si>
    <t xml:space="preserve">24.04.370</t>
  </si>
  <si>
    <t xml:space="preserve">Portão de segurança de abrir em grade de aço SAE 1045 chapeado, para muralha, diâmetro 1´, completo, com têmpera e revenimento</t>
  </si>
  <si>
    <t xml:space="preserve">24.04.380</t>
  </si>
  <si>
    <t xml:space="preserve">Porta de segurança de correr suspensa em grade de aço SAE 1045, chapeada, diâmetro de 1´, completa, sem têmpera e revenimento</t>
  </si>
  <si>
    <t xml:space="preserve">24.04.400</t>
  </si>
  <si>
    <t xml:space="preserve">Porta de segurança de correr em grade de aço SAE 1045, diâmetro de 1´, completa, com têmpera e revenimento</t>
  </si>
  <si>
    <t xml:space="preserve">24.04.410</t>
  </si>
  <si>
    <t xml:space="preserve">Porta de segurança de correr suspensa em grade de aço SAE 1045 chapeada, diâmetro de 1´, completa, com têmpera e revenimento</t>
  </si>
  <si>
    <t xml:space="preserve">24.04.420</t>
  </si>
  <si>
    <t xml:space="preserve">Porta de segurança de correr em grade de aço SAE 1045 chapeada, diâmetro de 1´, completa, sem têmpera e revenimento</t>
  </si>
  <si>
    <t xml:space="preserve">24.04.430</t>
  </si>
  <si>
    <t xml:space="preserve">Porta de segurança de correr em grade de aço SAE 1045, diâmetro de 1´, completa, sem têmpera e revenimento</t>
  </si>
  <si>
    <t xml:space="preserve">24.04.610</t>
  </si>
  <si>
    <t xml:space="preserve">Caixilho de segurança em aço SAE 1010/1020 tipo fixo e de correr, para receber vidro, com bandeira tipo veneziana</t>
  </si>
  <si>
    <t xml:space="preserve">24.04.620</t>
  </si>
  <si>
    <t xml:space="preserve">Guichê de segurança em grade de aço SAE 1045, diâmetro de 1´', com têmpera e revenimento</t>
  </si>
  <si>
    <t xml:space="preserve">24.04.630</t>
  </si>
  <si>
    <t xml:space="preserve">Guichê de segurança em grade de aço SAE 1045, diâmetro de 1´', sem têmpera e revenimento</t>
  </si>
  <si>
    <t xml:space="preserve">24.06</t>
  </si>
  <si>
    <t xml:space="preserve">Esquadria, serralheria e elemento em ferro.</t>
  </si>
  <si>
    <t xml:space="preserve">24.06.030</t>
  </si>
  <si>
    <t xml:space="preserve">Guarda-corpo com vidro de 8mm, em tubo de aço galvanizado, diâmetro 1 1/2´</t>
  </si>
  <si>
    <t xml:space="preserve">24.07</t>
  </si>
  <si>
    <t xml:space="preserve">Portas, portões e gradis.</t>
  </si>
  <si>
    <t xml:space="preserve">24.07.030</t>
  </si>
  <si>
    <t xml:space="preserve">Porta de enrolar automatizado, em perfil meia cana perfurado, tipo transvision</t>
  </si>
  <si>
    <t xml:space="preserve">24.07.040</t>
  </si>
  <si>
    <t xml:space="preserve">Porta de abrir em chapa de aço galvanizado, com requadro em tela ondulada malha 2´ e fio 12</t>
  </si>
  <si>
    <t xml:space="preserve">24.08</t>
  </si>
  <si>
    <t xml:space="preserve">Esquadria, serralheria e elemento em aço inoxidável</t>
  </si>
  <si>
    <t xml:space="preserve">24.08.020</t>
  </si>
  <si>
    <t xml:space="preserve">Corrimão duplo em tubo de aço inoxidável escovado, com diâmetro de 1 1/2´ e montantes com diâmetro de 2´</t>
  </si>
  <si>
    <t xml:space="preserve">24.08.031</t>
  </si>
  <si>
    <t xml:space="preserve">Corrimão em tubo de aço inoxidável escovado, diâmetro de 1 1/2"</t>
  </si>
  <si>
    <t xml:space="preserve">24.08.040</t>
  </si>
  <si>
    <t xml:space="preserve">Corrimão em tubo de aço inoxidável escovado, diâmetro de 1 1/2´ e montantes com diâmetro de 2´</t>
  </si>
  <si>
    <t xml:space="preserve">24.20</t>
  </si>
  <si>
    <t xml:space="preserve">Reparos, conservações e complementos - GRUPO 24</t>
  </si>
  <si>
    <t xml:space="preserve">24.20.020</t>
  </si>
  <si>
    <t xml:space="preserve">Recolocação de esquadrias metálicas</t>
  </si>
  <si>
    <t xml:space="preserve">24.20.040</t>
  </si>
  <si>
    <t xml:space="preserve">Recolocação de batentes</t>
  </si>
  <si>
    <t xml:space="preserve">24.20.060</t>
  </si>
  <si>
    <t xml:space="preserve">Recolocação de escada de marinheiro</t>
  </si>
  <si>
    <t xml:space="preserve">24.20.090</t>
  </si>
  <si>
    <t xml:space="preserve">Solda MIG em esquadrias metálicas</t>
  </si>
  <si>
    <t xml:space="preserve">24.20.100</t>
  </si>
  <si>
    <t xml:space="preserve">Brete para instalação lateral em grade de segurança</t>
  </si>
  <si>
    <t xml:space="preserve">24.20.120</t>
  </si>
  <si>
    <t xml:space="preserve">Batente em chapa dobrada para portas</t>
  </si>
  <si>
    <t xml:space="preserve">24.20.140</t>
  </si>
  <si>
    <t xml:space="preserve">24.20.200</t>
  </si>
  <si>
    <t xml:space="preserve">Chapa de ferro nº 14, inclusive soldagem</t>
  </si>
  <si>
    <t xml:space="preserve">24.20.230</t>
  </si>
  <si>
    <t xml:space="preserve">Tela ondulada em aço galvanizado fio 10 BWG, malha de 1´</t>
  </si>
  <si>
    <t xml:space="preserve">24.20.270</t>
  </si>
  <si>
    <t xml:space="preserve">Tela em aço galvanizado fio 16 BWG, malha de 1´ - tipo alambrado</t>
  </si>
  <si>
    <t xml:space="preserve">24.20.300</t>
  </si>
  <si>
    <t xml:space="preserve">Chapa perfurada em aço SAE 1020, furos redondos de diâmetro 7,5 mm, espessura 1/8´ - soldagem tipo MIG</t>
  </si>
  <si>
    <t xml:space="preserve">24.20.310</t>
  </si>
  <si>
    <t xml:space="preserve">Chapa perfurada em aço SAE 1020, furos redondos de diâmetro 25 mm, espessura 1/4´ - inclusive soldagem</t>
  </si>
  <si>
    <t xml:space="preserve">25</t>
  </si>
  <si>
    <t xml:space="preserve">ESQUADRIA, SERRALHERIA E ELEMENTO EM ALUMÍNIO</t>
  </si>
  <si>
    <t xml:space="preserve">25.01</t>
  </si>
  <si>
    <t xml:space="preserve">Caixilho em alumínio</t>
  </si>
  <si>
    <t xml:space="preserve">25.01.020</t>
  </si>
  <si>
    <t xml:space="preserve">Caixilho em alumínio fixo, sob medida</t>
  </si>
  <si>
    <t xml:space="preserve">25.01.030</t>
  </si>
  <si>
    <t xml:space="preserve">Caixilho em alumínio basculante com vidro, linha comercial</t>
  </si>
  <si>
    <t xml:space="preserve">25.01.040</t>
  </si>
  <si>
    <t xml:space="preserve">Caixilho em alumínio basculante, sob medida</t>
  </si>
  <si>
    <t xml:space="preserve">25.01.050</t>
  </si>
  <si>
    <t xml:space="preserve">Caixilho em alumínio maximar com vidro, linha comercial</t>
  </si>
  <si>
    <t xml:space="preserve">25.01.060</t>
  </si>
  <si>
    <t xml:space="preserve">Caixilho em alumínio maximar, sob medida</t>
  </si>
  <si>
    <t xml:space="preserve">25.01.070</t>
  </si>
  <si>
    <t xml:space="preserve">Caixilho em alumínio de correr com vidro, linha comercial</t>
  </si>
  <si>
    <t xml:space="preserve">25.01.080</t>
  </si>
  <si>
    <t xml:space="preserve">Caixilho em alumínio de correr, sob medida</t>
  </si>
  <si>
    <t xml:space="preserve">25.01.090</t>
  </si>
  <si>
    <t xml:space="preserve">25.01.100</t>
  </si>
  <si>
    <t xml:space="preserve">Caixilho em alumínio tipo veneziana, sob medida</t>
  </si>
  <si>
    <t xml:space="preserve">25.01.110</t>
  </si>
  <si>
    <t xml:space="preserve">Caixilho guilhotina em alumínio anodizado, sob medida</t>
  </si>
  <si>
    <t xml:space="preserve">25.01.120</t>
  </si>
  <si>
    <t xml:space="preserve">Caixilho tipo veneziana industrial com montantes em alumínio e aletas em fibra de vidro</t>
  </si>
  <si>
    <t xml:space="preserve">25.01.240</t>
  </si>
  <si>
    <t xml:space="preserve">Caixilho fixo em alumínio, sob medida - branco</t>
  </si>
  <si>
    <t xml:space="preserve">25.01.361</t>
  </si>
  <si>
    <t xml:space="preserve">Caixilho em alumínio maxim-ar com vidro - branco</t>
  </si>
  <si>
    <t xml:space="preserve">25.01.371</t>
  </si>
  <si>
    <t xml:space="preserve">Caixilho em alumínio basculante com vidro - branco</t>
  </si>
  <si>
    <t xml:space="preserve">25.01.380</t>
  </si>
  <si>
    <t xml:space="preserve">Caixilho em alumínio de correr com vidro - branco</t>
  </si>
  <si>
    <t xml:space="preserve">25.01.400</t>
  </si>
  <si>
    <t xml:space="preserve">Caixilho em alumínio anodizado fixo</t>
  </si>
  <si>
    <t xml:space="preserve">25.01.410</t>
  </si>
  <si>
    <t xml:space="preserve">Caixilho em alumínio anodizado maximar</t>
  </si>
  <si>
    <t xml:space="preserve">25.01.430</t>
  </si>
  <si>
    <t xml:space="preserve">Caixilho em alumínio fixo, tipo fachada</t>
  </si>
  <si>
    <t xml:space="preserve">25.01.440</t>
  </si>
  <si>
    <t xml:space="preserve">Caixilho em alumínio maximar, tipo fachada</t>
  </si>
  <si>
    <t xml:space="preserve">25.01.450</t>
  </si>
  <si>
    <t xml:space="preserve">Caixilho em alumínio para pele de vidro, tipo fachada</t>
  </si>
  <si>
    <t xml:space="preserve">25.01.460</t>
  </si>
  <si>
    <t xml:space="preserve">Gradil em alumínio natural, sob medida</t>
  </si>
  <si>
    <t xml:space="preserve">25.01.470</t>
  </si>
  <si>
    <t xml:space="preserve">Caixilho fixo tipo veneziana em alumínio anodizado, sob medida - branco</t>
  </si>
  <si>
    <t xml:space="preserve">25.01.480</t>
  </si>
  <si>
    <t xml:space="preserve">Caixilho em alumínio com pintura eletrostática, basculante, sob medida - branco</t>
  </si>
  <si>
    <t xml:space="preserve">25.01.490</t>
  </si>
  <si>
    <t xml:space="preserve">Caixilho em alumínio com pintura eletrostática, maximar, sob medida - branco</t>
  </si>
  <si>
    <t xml:space="preserve">25.01.500</t>
  </si>
  <si>
    <t xml:space="preserve">Caixilho em alumínio anodizado fixo, sob medida - bronze/preto</t>
  </si>
  <si>
    <t xml:space="preserve">25.01.510</t>
  </si>
  <si>
    <t xml:space="preserve">Caixilho em alumínio anodizado basculante, sob medida - bronze/preto</t>
  </si>
  <si>
    <t xml:space="preserve">25.01.520</t>
  </si>
  <si>
    <t xml:space="preserve">Caixilho em alumínio anodizado maximar, sob medida - bronze/preto</t>
  </si>
  <si>
    <t xml:space="preserve">25.01.530</t>
  </si>
  <si>
    <t xml:space="preserve">Caixilho em alumínio anodizado de correr, sob medida - bronze/preto</t>
  </si>
  <si>
    <t xml:space="preserve">25.02</t>
  </si>
  <si>
    <t xml:space="preserve">Porta em alumínio</t>
  </si>
  <si>
    <t xml:space="preserve">25.02.010</t>
  </si>
  <si>
    <t xml:space="preserve">Porta de entrada de abrir em alumínio com vidro, linha comercial</t>
  </si>
  <si>
    <t xml:space="preserve">25.02.020</t>
  </si>
  <si>
    <t xml:space="preserve">Porta de entrada de abrir em alumínio, sob medida</t>
  </si>
  <si>
    <t xml:space="preserve">25.02.040</t>
  </si>
  <si>
    <t xml:space="preserve">Porta de entrada de correr em alumínio, sob medida</t>
  </si>
  <si>
    <t xml:space="preserve">25.02.050</t>
  </si>
  <si>
    <t xml:space="preserve">Porta veneziana de abrir em alumínio, linha comercial</t>
  </si>
  <si>
    <t xml:space="preserve">25.02.060</t>
  </si>
  <si>
    <t xml:space="preserve">Porta/portinhola em alumínio, sob medida</t>
  </si>
  <si>
    <t xml:space="preserve">25.02.070</t>
  </si>
  <si>
    <t xml:space="preserve">Portinhola tipo veneziana em alumínio, linha comercial</t>
  </si>
  <si>
    <t xml:space="preserve">25.02.110</t>
  </si>
  <si>
    <t xml:space="preserve">Porta veneziana de abrir em alumínio, sob medida</t>
  </si>
  <si>
    <t xml:space="preserve">25.02.211</t>
  </si>
  <si>
    <t xml:space="preserve">Porta veneziana de abrir em alumínio - cor branca</t>
  </si>
  <si>
    <t xml:space="preserve">25.02.221</t>
  </si>
  <si>
    <t xml:space="preserve">Porta de correr em alumínio com veneziana e vidro - cor branca</t>
  </si>
  <si>
    <t xml:space="preserve">25.02.230</t>
  </si>
  <si>
    <t xml:space="preserve">Porta em alumínio anodizado de abrir, sob medida - bronze/preto</t>
  </si>
  <si>
    <t xml:space="preserve">25.02.240</t>
  </si>
  <si>
    <t xml:space="preserve">Porta em alumínio anodizado de correr, sob medida - bronze/preto</t>
  </si>
  <si>
    <t xml:space="preserve">25.02.250</t>
  </si>
  <si>
    <t xml:space="preserve">Porta em alumínio anodizado de abrir, tipo veneziana, sob medida - bronze/preto</t>
  </si>
  <si>
    <t xml:space="preserve">25.02.260</t>
  </si>
  <si>
    <t xml:space="preserve">Portinhola em alumínio anodizado de correr, tipo veneziana, sob medida - bronze/preto</t>
  </si>
  <si>
    <t xml:space="preserve">25.02.300</t>
  </si>
  <si>
    <t xml:space="preserve">Porta de abrir em alumínio com pintura eletrostática, sob medida - cor branca</t>
  </si>
  <si>
    <t xml:space="preserve">25.02.310</t>
  </si>
  <si>
    <t xml:space="preserve">Porta de abrir em alumínio tipo lambri, sob medida - cor branca</t>
  </si>
  <si>
    <t xml:space="preserve">25.03</t>
  </si>
  <si>
    <t xml:space="preserve">Elementos em alumínio</t>
  </si>
  <si>
    <t xml:space="preserve">25.03.100</t>
  </si>
  <si>
    <t xml:space="preserve">Guarda-corpo com perfis em alumínio</t>
  </si>
  <si>
    <t xml:space="preserve">25.20</t>
  </si>
  <si>
    <t xml:space="preserve">Reparos, conservações e complementos - GRUPO 25</t>
  </si>
  <si>
    <t xml:space="preserve">25.20.020</t>
  </si>
  <si>
    <t xml:space="preserve">Tela de proteção tipo mosquiteira removível, em fibra de vidro com revestimento em PVC e requadro em alumínio</t>
  </si>
  <si>
    <t xml:space="preserve">26</t>
  </si>
  <si>
    <t xml:space="preserve">ESQUADRIA E ELEMENTO EM VIDRO</t>
  </si>
  <si>
    <t xml:space="preserve">26.01</t>
  </si>
  <si>
    <t xml:space="preserve">Vidro comum e laminado</t>
  </si>
  <si>
    <t xml:space="preserve">26.01.020</t>
  </si>
  <si>
    <t xml:space="preserve">Vidro liso transparente de 3 mm</t>
  </si>
  <si>
    <t xml:space="preserve">26.01.040</t>
  </si>
  <si>
    <t xml:space="preserve">Vidro liso transparente de 4 mm</t>
  </si>
  <si>
    <t xml:space="preserve">26.01.060</t>
  </si>
  <si>
    <t xml:space="preserve">Vidro liso transparente de 5 mm</t>
  </si>
  <si>
    <t xml:space="preserve">26.01.080</t>
  </si>
  <si>
    <t xml:space="preserve">Vidro liso transparente de 6 mm</t>
  </si>
  <si>
    <t xml:space="preserve">26.01.140</t>
  </si>
  <si>
    <t xml:space="preserve">Vidro liso laminado colorido de 6 mm</t>
  </si>
  <si>
    <t xml:space="preserve">26.01.155</t>
  </si>
  <si>
    <t xml:space="preserve">Vidro liso laminado colorido de 10 mm</t>
  </si>
  <si>
    <t xml:space="preserve">26.01.160</t>
  </si>
  <si>
    <t xml:space="preserve">Vidro liso laminado leitoso de 6 mm</t>
  </si>
  <si>
    <t xml:space="preserve">26.01.168</t>
  </si>
  <si>
    <t xml:space="preserve">Vidro liso laminado incolor de 6 mm</t>
  </si>
  <si>
    <t xml:space="preserve">26.01.169</t>
  </si>
  <si>
    <t xml:space="preserve">Vidro liso laminado incolor de 8 mm</t>
  </si>
  <si>
    <t xml:space="preserve">26.01.170</t>
  </si>
  <si>
    <t xml:space="preserve">Vidro liso laminado incolor de 10 mm</t>
  </si>
  <si>
    <t xml:space="preserve">26.01.190</t>
  </si>
  <si>
    <t xml:space="preserve">Vidro liso laminado jateado de 6 mm</t>
  </si>
  <si>
    <t xml:space="preserve">26.01.230</t>
  </si>
  <si>
    <t xml:space="preserve">Vidro fantasia de 3/4 mm</t>
  </si>
  <si>
    <t xml:space="preserve">26.01.348</t>
  </si>
  <si>
    <t xml:space="preserve">Vidro multilaminado de alta segurança, proteção balística nível III</t>
  </si>
  <si>
    <t xml:space="preserve">26.01.350</t>
  </si>
  <si>
    <t xml:space="preserve">Vidro multilaminado de alta segurança em policarbonato, proteção balística nível III</t>
  </si>
  <si>
    <t xml:space="preserve">26.02</t>
  </si>
  <si>
    <t xml:space="preserve">Vidro temperado</t>
  </si>
  <si>
    <t xml:space="preserve">26.02.020</t>
  </si>
  <si>
    <t xml:space="preserve">Vidro temperado incolor de 6 mm</t>
  </si>
  <si>
    <t xml:space="preserve">26.02.040</t>
  </si>
  <si>
    <t xml:space="preserve">Vidro temperado incolor de 8 mm</t>
  </si>
  <si>
    <t xml:space="preserve">26.02.060</t>
  </si>
  <si>
    <t xml:space="preserve">Vidro temperado incolor de 10 mm</t>
  </si>
  <si>
    <t xml:space="preserve">26.02.120</t>
  </si>
  <si>
    <t xml:space="preserve">Vidro temperado cinza ou bronze de 6 mm</t>
  </si>
  <si>
    <t xml:space="preserve">26.02.140</t>
  </si>
  <si>
    <t xml:space="preserve">Vidro temperado cinza ou bronze de 8 mm</t>
  </si>
  <si>
    <t xml:space="preserve">26.02.160</t>
  </si>
  <si>
    <t xml:space="preserve">Vidro temperado cinza ou bronze de 10 mm</t>
  </si>
  <si>
    <t xml:space="preserve">26.02.170</t>
  </si>
  <si>
    <t xml:space="preserve">Vidro temperado serigrafado incolor de 8 mm</t>
  </si>
  <si>
    <t xml:space="preserve">26.02.300</t>
  </si>
  <si>
    <t xml:space="preserve">Vidro temperado neutro verde de 10 mm</t>
  </si>
  <si>
    <t xml:space="preserve">26.03</t>
  </si>
  <si>
    <t xml:space="preserve">Vidro especial</t>
  </si>
  <si>
    <t xml:space="preserve">26.03.070</t>
  </si>
  <si>
    <t xml:space="preserve">Vidro laminado temperado incolor de 8mm</t>
  </si>
  <si>
    <t xml:space="preserve">26.03.074</t>
  </si>
  <si>
    <t xml:space="preserve">Vidro laminado temperado incolor de 16 mm</t>
  </si>
  <si>
    <t xml:space="preserve">26.03.090</t>
  </si>
  <si>
    <t xml:space="preserve">Vidro laminado temperado jateado de 8mm</t>
  </si>
  <si>
    <t xml:space="preserve">26.03.300</t>
  </si>
  <si>
    <t xml:space="preserve">Vidro laminado temperado neutro verde de 12 mm</t>
  </si>
  <si>
    <t xml:space="preserve">26.04</t>
  </si>
  <si>
    <t xml:space="preserve">Espelhos</t>
  </si>
  <si>
    <t xml:space="preserve">26.04.010</t>
  </si>
  <si>
    <t xml:space="preserve">Espelho em vidro cristal liso, espessura de 4 mm</t>
  </si>
  <si>
    <t xml:space="preserve">26.04.030</t>
  </si>
  <si>
    <t xml:space="preserve">Espelho comum de 3 mm com moldura em alumínio</t>
  </si>
  <si>
    <t xml:space="preserve">26.20</t>
  </si>
  <si>
    <t xml:space="preserve">Reparos, conservações e complementos - GRUPO 26</t>
  </si>
  <si>
    <t xml:space="preserve">26.20.010</t>
  </si>
  <si>
    <t xml:space="preserve">Massa para vidro</t>
  </si>
  <si>
    <t xml:space="preserve">26.20.020</t>
  </si>
  <si>
    <t xml:space="preserve">Recolocação de vidro inclusive emassamento ou recolocação de baguetes</t>
  </si>
  <si>
    <t xml:space="preserve">27</t>
  </si>
  <si>
    <t xml:space="preserve">ESQUADRIA E ELEMENTO EM MATERIAL ESPECIAL</t>
  </si>
  <si>
    <t xml:space="preserve">27.02</t>
  </si>
  <si>
    <t xml:space="preserve">Policarbonato</t>
  </si>
  <si>
    <t xml:space="preserve">27.02.001</t>
  </si>
  <si>
    <t xml:space="preserve">Chapa em policarbonato compacta, fumê, espessura de 6mm</t>
  </si>
  <si>
    <t xml:space="preserve">27.02.011</t>
  </si>
  <si>
    <t xml:space="preserve">Chapa em policarbonato compacta, cristal, espessura de 6 mm</t>
  </si>
  <si>
    <t xml:space="preserve">27.02.041</t>
  </si>
  <si>
    <t xml:space="preserve">Chapa em policarbonato compacta, cristal, espessura de 10 mm</t>
  </si>
  <si>
    <t xml:space="preserve">27.02.050</t>
  </si>
  <si>
    <t xml:space="preserve">Chapa de policarbonato alveolar de 6 mm</t>
  </si>
  <si>
    <t xml:space="preserve">27.03</t>
  </si>
  <si>
    <t xml:space="preserve">Chapa de fibra de vidro</t>
  </si>
  <si>
    <t xml:space="preserve">27.03.030</t>
  </si>
  <si>
    <t xml:space="preserve">Placa de poliéster reforçada com fibra de vidro de 3 mm</t>
  </si>
  <si>
    <t xml:space="preserve">27.04</t>
  </si>
  <si>
    <t xml:space="preserve">PVC / VINIL</t>
  </si>
  <si>
    <t xml:space="preserve">27.04.031</t>
  </si>
  <si>
    <t xml:space="preserve">Caixilho de correr em PVC com vidro e persiana</t>
  </si>
  <si>
    <t xml:space="preserve">27.04.040</t>
  </si>
  <si>
    <t xml:space="preserve">Corrimão, bate-maca ou protetor de parede em PVC, com amortecimento à impacto, altura de 131 mm</t>
  </si>
  <si>
    <t xml:space="preserve">27.04.050</t>
  </si>
  <si>
    <t xml:space="preserve">Protetor de parede ou bate-maca em PVC flexível, com amortecimento à impacto, altura de 150 mm</t>
  </si>
  <si>
    <t xml:space="preserve">27.04.051</t>
  </si>
  <si>
    <t xml:space="preserve">Faixa em vinil para proteção de paredes, com amortecimento à alto impacto, altura de 400 mm</t>
  </si>
  <si>
    <t xml:space="preserve">27.04.052</t>
  </si>
  <si>
    <t xml:space="preserve">Cantoneira adesiva em vinil de alto impacto</t>
  </si>
  <si>
    <t xml:space="preserve">27.04.060</t>
  </si>
  <si>
    <t xml:space="preserve">Bate-maca ou protetor de parede curvo em PVC, com amortecimento à impacto, altura de 200 mm</t>
  </si>
  <si>
    <t xml:space="preserve">27.04.070</t>
  </si>
  <si>
    <t xml:space="preserve">Bate-maca ou protetor de parede em PVC, com amortecimento à impacto, altura de 200 mm</t>
  </si>
  <si>
    <t xml:space="preserve">28</t>
  </si>
  <si>
    <t xml:space="preserve">FERRAGEM COMPLEMENTAR PARA ESQUADRIAS</t>
  </si>
  <si>
    <t xml:space="preserve">28.01</t>
  </si>
  <si>
    <t xml:space="preserve">Ferragem para porta</t>
  </si>
  <si>
    <t xml:space="preserve">28.01.020</t>
  </si>
  <si>
    <t xml:space="preserve">Ferragem completa com maçaneta tipo alavanca, para porta externa com 1 folha</t>
  </si>
  <si>
    <t xml:space="preserve">28.01.030</t>
  </si>
  <si>
    <t xml:space="preserve">Ferragem completa com maçaneta tipo alavanca, para porta externa com 2 folhas</t>
  </si>
  <si>
    <t xml:space="preserve">28.01.040</t>
  </si>
  <si>
    <t xml:space="preserve">Ferragem completa com maçaneta tipo alavanca, para porta interna com 1 folha</t>
  </si>
  <si>
    <t xml:space="preserve">28.01.050</t>
  </si>
  <si>
    <t xml:space="preserve">Ferragem completa com maçaneta tipo alavanca, para porta interna com 2 folhas</t>
  </si>
  <si>
    <t xml:space="preserve">28.01.070</t>
  </si>
  <si>
    <t xml:space="preserve">Ferragem completa para porta de box de WC tipo livre/ocupado</t>
  </si>
  <si>
    <t xml:space="preserve">28.01.080</t>
  </si>
  <si>
    <t xml:space="preserve">Ferragem adicional para porta vão simples em divisória</t>
  </si>
  <si>
    <t xml:space="preserve">28.01.090</t>
  </si>
  <si>
    <t xml:space="preserve">Ferragem adicional para porta vão duplo em divisória</t>
  </si>
  <si>
    <t xml:space="preserve">28.01.146</t>
  </si>
  <si>
    <t xml:space="preserve">Fechadura eletromagnética para capacidade de atraque de 150 kgf</t>
  </si>
  <si>
    <t xml:space="preserve">28.01.150</t>
  </si>
  <si>
    <t xml:space="preserve">Fechadura elétrica de sobrepor para porta ou portão com peso até 400 kg</t>
  </si>
  <si>
    <t xml:space="preserve">28.01.160</t>
  </si>
  <si>
    <t xml:space="preserve">Mola aérea para porta, com esforço acima de 50 kg até 60 kg</t>
  </si>
  <si>
    <t xml:space="preserve">28.01.171</t>
  </si>
  <si>
    <t xml:space="preserve">Mola aérea para porta, com esforço acima de 60 kg até 80 kg</t>
  </si>
  <si>
    <t xml:space="preserve">28.01.180</t>
  </si>
  <si>
    <t xml:space="preserve">Mola aérea hidráulica, para porta com largura até 1,60 m</t>
  </si>
  <si>
    <t xml:space="preserve">28.01.210</t>
  </si>
  <si>
    <t xml:space="preserve">Fechadura tipo alavanca com chave para porta corta-fogo</t>
  </si>
  <si>
    <t xml:space="preserve">28.01.250</t>
  </si>
  <si>
    <t xml:space="preserve">Visor tipo olho mágico</t>
  </si>
  <si>
    <t xml:space="preserve">28.01.270</t>
  </si>
  <si>
    <t xml:space="preserve">Fechadura de segurança para cela tipo gorges, com clic e abertura de um lado</t>
  </si>
  <si>
    <t xml:space="preserve">28.01.280</t>
  </si>
  <si>
    <t xml:space="preserve">Fechadura de segurança para cela tipo gorges, com clic e abertura de um lado, embutida em caixa</t>
  </si>
  <si>
    <t xml:space="preserve">28.01.290</t>
  </si>
  <si>
    <t xml:space="preserve">Fechadura de segurança para corredor tipo gorges, com abertura de dois lados</t>
  </si>
  <si>
    <t xml:space="preserve">28.01.330</t>
  </si>
  <si>
    <t xml:space="preserve">Mola hidráulica de piso, para porta com largura até 1,10 m e peso até 120 kg</t>
  </si>
  <si>
    <t xml:space="preserve">28.01.400</t>
  </si>
  <si>
    <t xml:space="preserve">Ferrolho de segurança de 1,20 m, para adaptação em portas de celas, embutido em caixa</t>
  </si>
  <si>
    <t xml:space="preserve">28.01.550</t>
  </si>
  <si>
    <t xml:space="preserve">Fechadura com maçaneta tipo alavanca em aço inoxidável, para porta externa</t>
  </si>
  <si>
    <t xml:space="preserve">28.05</t>
  </si>
  <si>
    <t xml:space="preserve">Cadeado</t>
  </si>
  <si>
    <t xml:space="preserve">28.05.020</t>
  </si>
  <si>
    <t xml:space="preserve">Cadeado de latão com cilindro - trava dupla - 25/27mm</t>
  </si>
  <si>
    <t xml:space="preserve">28.05.040</t>
  </si>
  <si>
    <t xml:space="preserve">Cadeado de latão com cilindro - trava dupla - 35/36mm</t>
  </si>
  <si>
    <t xml:space="preserve">28.05.060</t>
  </si>
  <si>
    <t xml:space="preserve">Cadeado de latão com cilindro - trava dupla - 50mm</t>
  </si>
  <si>
    <t xml:space="preserve">28.05.070</t>
  </si>
  <si>
    <t xml:space="preserve">Cadeado de latão com cilindro de alta segurança, com 16 pinos e tetra-chave - 70mm</t>
  </si>
  <si>
    <t xml:space="preserve">28.05.080</t>
  </si>
  <si>
    <t xml:space="preserve">Cadeado de latão com cilindro - trava dupla - 60mm</t>
  </si>
  <si>
    <t xml:space="preserve">28.20</t>
  </si>
  <si>
    <t xml:space="preserve">Reparos, conservações e complementos - GRUPO 28</t>
  </si>
  <si>
    <t xml:space="preserve">28.20.020</t>
  </si>
  <si>
    <t xml:space="preserve">Recolocação de fechaduras de embutir</t>
  </si>
  <si>
    <t xml:space="preserve">28.20.030</t>
  </si>
  <si>
    <t xml:space="preserve">Barra antipânico de sobrepor para porta de 1 folha</t>
  </si>
  <si>
    <t xml:space="preserve">28.20.040</t>
  </si>
  <si>
    <t xml:space="preserve">Recolocação de fechaduras e fechos de sobrepor</t>
  </si>
  <si>
    <t xml:space="preserve">28.20.050</t>
  </si>
  <si>
    <t xml:space="preserve">Barra antipânico de sobrepor e maçaneta livre para porta de 1 folha</t>
  </si>
  <si>
    <t xml:space="preserve">28.20.060</t>
  </si>
  <si>
    <t xml:space="preserve">Recolocação de dobradiças</t>
  </si>
  <si>
    <t xml:space="preserve">28.20.070</t>
  </si>
  <si>
    <t xml:space="preserve">Ferragem para portão de tapume</t>
  </si>
  <si>
    <t xml:space="preserve">28.20.090</t>
  </si>
  <si>
    <t xml:space="preserve">Dobradiça tipo gonzo, diâmetro de 1 1/2´ com abas de 2´ x 3/8´</t>
  </si>
  <si>
    <t xml:space="preserve">28.20.170</t>
  </si>
  <si>
    <t xml:space="preserve">28.20.210</t>
  </si>
  <si>
    <t xml:space="preserve">Ferrolho de segurança para adaptação em portas de celas</t>
  </si>
  <si>
    <t xml:space="preserve">28.20.211</t>
  </si>
  <si>
    <t xml:space="preserve">Maçaneta tipo alavanca, acionamento com chave, para porta corta-fogo</t>
  </si>
  <si>
    <t xml:space="preserve">28.20.220</t>
  </si>
  <si>
    <t xml:space="preserve">Dobradiça inferior para porta de vidro temperado</t>
  </si>
  <si>
    <t xml:space="preserve">28.20.230</t>
  </si>
  <si>
    <t xml:space="preserve">Dobradiça superior para porta de vidro temperado</t>
  </si>
  <si>
    <t xml:space="preserve">28.20.360</t>
  </si>
  <si>
    <t xml:space="preserve">Suporte duplo para vidro temperado fixado em alvenaria</t>
  </si>
  <si>
    <t xml:space="preserve">28.20.411</t>
  </si>
  <si>
    <t xml:space="preserve">Dobradiça em aço cromado de 3 1/2", para porta de até 21 kg</t>
  </si>
  <si>
    <t xml:space="preserve">28.20.412</t>
  </si>
  <si>
    <t xml:space="preserve">Dobradiça em aço inoxidável de 3" x 2 1/2", para porta de até 25 kg</t>
  </si>
  <si>
    <t xml:space="preserve">28.20.413</t>
  </si>
  <si>
    <t xml:space="preserve">Dobradiça em latão cromado reforçada de 3 1/2" x 3", para porta de até 35 kg</t>
  </si>
  <si>
    <t xml:space="preserve">28.20.430</t>
  </si>
  <si>
    <t xml:space="preserve">Dobradiça em latão cromado, com mola tipo vai e vem, de 3"</t>
  </si>
  <si>
    <t xml:space="preserve">28.20.510</t>
  </si>
  <si>
    <t xml:space="preserve">Pivô superior lateral para porta em vidro temperado</t>
  </si>
  <si>
    <t xml:space="preserve">28.20.550</t>
  </si>
  <si>
    <t xml:space="preserve">Mancal inferior com rolamento para porta em vidro temperado</t>
  </si>
  <si>
    <t xml:space="preserve">28.20.590</t>
  </si>
  <si>
    <t xml:space="preserve">Contra fechadura de centro para porta em vidro temperado</t>
  </si>
  <si>
    <t xml:space="preserve">28.20.600</t>
  </si>
  <si>
    <t xml:space="preserve">Fechadura de centro com cilindro para porta em vidro temperado</t>
  </si>
  <si>
    <t xml:space="preserve">28.20.650</t>
  </si>
  <si>
    <t xml:space="preserve">Puxador duplo em aço inoxidável, para porta de madeira, alumínio ou vidro, de 350 mm</t>
  </si>
  <si>
    <t xml:space="preserve">28.20.750</t>
  </si>
  <si>
    <t xml:space="preserve">Capa de proteção para fechadura / ferrolho</t>
  </si>
  <si>
    <t xml:space="preserve">28.20.760</t>
  </si>
  <si>
    <t xml:space="preserve">Espelho para trinco de piso para porta em vidro temperado</t>
  </si>
  <si>
    <t xml:space="preserve">28.20.770</t>
  </si>
  <si>
    <t xml:space="preserve">Trinco de piso para porta em vidro temperado</t>
  </si>
  <si>
    <t xml:space="preserve">28.20.800</t>
  </si>
  <si>
    <t xml:space="preserve">Equipamento automatizador de portas deslizantes para folha dupla</t>
  </si>
  <si>
    <t xml:space="preserve">28.20.810</t>
  </si>
  <si>
    <t xml:space="preserve">Equipamento automatizador telescópico unilateral de portas deslizantes para folha dupla</t>
  </si>
  <si>
    <t xml:space="preserve">28.20.820</t>
  </si>
  <si>
    <t xml:space="preserve">Barra antipânico de sobrepor com maçaneta e chave, para porta em vidro de 1 folha</t>
  </si>
  <si>
    <t xml:space="preserve">28.20.830</t>
  </si>
  <si>
    <t xml:space="preserve">Barra antipânico de sobrepor com maçaneta e chave, para porta dupla em vidro</t>
  </si>
  <si>
    <t xml:space="preserve">28.20.840</t>
  </si>
  <si>
    <t xml:space="preserve">28.20.850</t>
  </si>
  <si>
    <t xml:space="preserve">29</t>
  </si>
  <si>
    <t xml:space="preserve">INSERTE METÁLICO</t>
  </si>
  <si>
    <t xml:space="preserve">29.01</t>
  </si>
  <si>
    <t xml:space="preserve">Cantoneira</t>
  </si>
  <si>
    <t xml:space="preserve">29.01.020</t>
  </si>
  <si>
    <t xml:space="preserve">Cantoneira em alumínio perfil sextavado</t>
  </si>
  <si>
    <t xml:space="preserve">29.01.030</t>
  </si>
  <si>
    <t xml:space="preserve">Perfil em alumínio natural</t>
  </si>
  <si>
    <t xml:space="preserve">29.01.040</t>
  </si>
  <si>
    <t xml:space="preserve">Cantoneira em alumínio perfil ´Y´</t>
  </si>
  <si>
    <t xml:space="preserve">29.01.210</t>
  </si>
  <si>
    <t xml:space="preserve">Cantoneira em aço galvanizado</t>
  </si>
  <si>
    <t xml:space="preserve">29.01.230</t>
  </si>
  <si>
    <t xml:space="preserve">Cantoneira e perfis em ferro</t>
  </si>
  <si>
    <t xml:space="preserve">29.03</t>
  </si>
  <si>
    <t xml:space="preserve">Cabos e cordoalhas</t>
  </si>
  <si>
    <t xml:space="preserve">29.03.010</t>
  </si>
  <si>
    <t xml:space="preserve">Cabo em aço galvanizado com alma de aço, diâmetro de 3/16´ (4,76 mm)</t>
  </si>
  <si>
    <t xml:space="preserve">29.03.020</t>
  </si>
  <si>
    <t xml:space="preserve">Cabo em aço galvanizado com alma de aço, diâmetro de 5/16´ (7,94 mm)</t>
  </si>
  <si>
    <t xml:space="preserve">29.03.030</t>
  </si>
  <si>
    <t xml:space="preserve">Cordoalha de aço galvanizado, diâmetro de 1/4´ (6,35 mm)</t>
  </si>
  <si>
    <t xml:space="preserve">29.03.040</t>
  </si>
  <si>
    <t xml:space="preserve">Cabo em aço galvanizado com alma de aço, diâmetro de 3/8´ (9,52 mm)</t>
  </si>
  <si>
    <t xml:space="preserve">29.20</t>
  </si>
  <si>
    <t xml:space="preserve">Reparos, conservações e complementos - GRUPO 29</t>
  </si>
  <si>
    <t xml:space="preserve">29.20.030</t>
  </si>
  <si>
    <t xml:space="preserve">Alumínio liso para complementos e reparos</t>
  </si>
  <si>
    <t xml:space="preserve">30</t>
  </si>
  <si>
    <t xml:space="preserve">ACESSIBILIDADE</t>
  </si>
  <si>
    <t xml:space="preserve">30.01</t>
  </si>
  <si>
    <t xml:space="preserve">Barra de apoio</t>
  </si>
  <si>
    <t xml:space="preserve">30.01.010</t>
  </si>
  <si>
    <t xml:space="preserve">Barra de apoio reta, para pessoas com mobilidade reduzida, em tubo de aço inoxidável de 1 1/2´</t>
  </si>
  <si>
    <t xml:space="preserve">30.01.020</t>
  </si>
  <si>
    <t xml:space="preserve">Barra de apoio reta, para pessoas com mobilidade reduzida, em tubo de aço inoxidável de 1 1/2´ x 500 mm</t>
  </si>
  <si>
    <t xml:space="preserve">30.01.030</t>
  </si>
  <si>
    <t xml:space="preserve">Barra de apoio reta, para pessoas com mobilidade reduzida, em tubo de aço inoxidável de 1 1/2´ x 800 mm</t>
  </si>
  <si>
    <t xml:space="preserve">30.01.050</t>
  </si>
  <si>
    <t xml:space="preserve">Barra de apoio em ângulo de 90°, para pessoas com mobilidade reduzida, em tubo de aço inoxidável de 1 1/2´ x 800 x 800 mm</t>
  </si>
  <si>
    <t xml:space="preserve">30.01.061</t>
  </si>
  <si>
    <t xml:space="preserve">30.01.080</t>
  </si>
  <si>
    <t xml:space="preserve">Barra de apoio reta, para pessoas com mobilidade reduzida, em tubo de alumínio, comprimento de 800 mm, acabamento com pintura epóxi</t>
  </si>
  <si>
    <t xml:space="preserve">30.01.090</t>
  </si>
  <si>
    <t xml:space="preserve">Barra de apoio em ângulo de 90°, para pessoas com mobilidade reduzida, em tubo de alumínio de 800 x 800 mm, acabamento com pintura epóxi</t>
  </si>
  <si>
    <t xml:space="preserve">30.01.110</t>
  </si>
  <si>
    <t xml:space="preserve">Barra de proteção para sifão, para pessoas com mobilidade reduzida, em tubo de alumínio, acabamento com pintura epóxi</t>
  </si>
  <si>
    <t xml:space="preserve">30.01.120</t>
  </si>
  <si>
    <t xml:space="preserve">Barra de apoio reta, para pessoas com mobilidade reduzida, em tubo de aço inoxidável de 1 1/4´ x 400 mm</t>
  </si>
  <si>
    <t xml:space="preserve">30.01.130</t>
  </si>
  <si>
    <t xml:space="preserve">Barra de proteção para lavatório, para pessoas com mobilidade reduzida, em tubo de alumínio acabamento com pintura epóxi</t>
  </si>
  <si>
    <t xml:space="preserve">30.03</t>
  </si>
  <si>
    <t xml:space="preserve">Aparelhos elétricos, hidráulicos e a gás</t>
  </si>
  <si>
    <t xml:space="preserve">30.03.030</t>
  </si>
  <si>
    <t xml:space="preserve">Bebedouro elétrico de pressão em aço inoxidável, capacidade de refrigeração de 06 l/h</t>
  </si>
  <si>
    <t xml:space="preserve">30.03.040</t>
  </si>
  <si>
    <t xml:space="preserve">Bebedouro elétrico de pressão em aço inoxidável, capacidade de refrigeração de 16,6 l/h</t>
  </si>
  <si>
    <t xml:space="preserve">30.04</t>
  </si>
  <si>
    <t xml:space="preserve">Revestimento</t>
  </si>
  <si>
    <t xml:space="preserve">30.04.010</t>
  </si>
  <si>
    <t xml:space="preserve">Revestimento em borracha sintética colorida de 5,0 mm, para sinalização tátil de alerta / direcional - assentamento argamassado</t>
  </si>
  <si>
    <t xml:space="preserve">30.04.020</t>
  </si>
  <si>
    <t xml:space="preserve">Revestimento em borracha sintética colorida de 5,0 mm, para sinalização tátil de alerta / direcional - colado</t>
  </si>
  <si>
    <t xml:space="preserve">30.04.030</t>
  </si>
  <si>
    <t xml:space="preserve">Piso em ladrilho hidráulico podotátil várias cores (25x25x2,5cm), assentado com argamassa mista</t>
  </si>
  <si>
    <t xml:space="preserve">30.04.040</t>
  </si>
  <si>
    <t xml:space="preserve">Faixa em policarbonato para sinalização visual fotoluminescente, para degraus, comprimento de 20 cm</t>
  </si>
  <si>
    <t xml:space="preserve">30.04.060</t>
  </si>
  <si>
    <t xml:space="preserve">Revestimento em chapa de aço inoxidável para proteção de portas, altura de 40 cm</t>
  </si>
  <si>
    <t xml:space="preserve">30.04.070</t>
  </si>
  <si>
    <t xml:space="preserve">Rejuntamento de piso em ladrilho hidráulico (25x25x2,5cm) com argamassa industrializada para rejunte, juntas de 2 mm</t>
  </si>
  <si>
    <t xml:space="preserve">30.04.090</t>
  </si>
  <si>
    <t xml:space="preserve">Sinalização visual de degraus com pintura esmalte epóxi, comprimento de 20 cm</t>
  </si>
  <si>
    <t xml:space="preserve">30.04.100</t>
  </si>
  <si>
    <t xml:space="preserve">Piso tátil de concreto, alerta / direcional, intertravado, espessura de 6 cm, com rejunte em areia</t>
  </si>
  <si>
    <t xml:space="preserve">30.06</t>
  </si>
  <si>
    <t xml:space="preserve">Comunicação visual e sonora</t>
  </si>
  <si>
    <t xml:space="preserve">30.06.010</t>
  </si>
  <si>
    <t xml:space="preserve">Placa para sinalização tátil (início ou final) em braile para corrimão</t>
  </si>
  <si>
    <t xml:space="preserve">30.06.020</t>
  </si>
  <si>
    <t xml:space="preserve">Placa para sinalização tátil (pavimento) em braile para corrimão</t>
  </si>
  <si>
    <t xml:space="preserve">30.06.030</t>
  </si>
  <si>
    <t xml:space="preserve">Anel de borracha para sinalização tátil para corrimão, diâmetro de 4,5 cm</t>
  </si>
  <si>
    <t xml:space="preserve">30.06.050</t>
  </si>
  <si>
    <t xml:space="preserve">Tinta acrílica para sinalização visual de piso, com acabamento microtexturizado e antiderrapante</t>
  </si>
  <si>
    <t xml:space="preserve">30.06.061</t>
  </si>
  <si>
    <t xml:space="preserve">Sistema de alarme PNE com indicador áudiovisual, para pessoas com mobilidade reduzida ou cadeirante</t>
  </si>
  <si>
    <t xml:space="preserve">30.06.064</t>
  </si>
  <si>
    <t xml:space="preserve">Sistema de alarme PNE com indicador áudiovisual, sistema sem fio (Wireless), para pessoas com mobilidade reduzida ou cadeirante</t>
  </si>
  <si>
    <t xml:space="preserve">30.06.080</t>
  </si>
  <si>
    <t xml:space="preserve">30.06.090</t>
  </si>
  <si>
    <t xml:space="preserve">Placa de identificação para estacionamento, com desenho universal de acessibilidade, tipo pedestal</t>
  </si>
  <si>
    <t xml:space="preserve">30.06.100</t>
  </si>
  <si>
    <t xml:space="preserve">Sinalização com pictograma para vaga de estacionamento</t>
  </si>
  <si>
    <t xml:space="preserve">30.06.110</t>
  </si>
  <si>
    <t xml:space="preserve">Sinalização com pictograma para vaga de estacionamento, com faixas demarcatórias</t>
  </si>
  <si>
    <t xml:space="preserve">30.06.124</t>
  </si>
  <si>
    <t xml:space="preserve">Sinalização com pictograma autoadesivo em policarbonato para piso 80 cm x 120 cm - área de resgate</t>
  </si>
  <si>
    <t xml:space="preserve">30.06.132</t>
  </si>
  <si>
    <t xml:space="preserve">Placa de sinalização tátil em poliestireno com alto relevo em braile, para identificação de pavimentos</t>
  </si>
  <si>
    <t xml:space="preserve">30.08</t>
  </si>
  <si>
    <t xml:space="preserve">Aparelhos sanitários</t>
  </si>
  <si>
    <t xml:space="preserve">30.08.030</t>
  </si>
  <si>
    <t xml:space="preserve">Assento articulado para banho, em alumínio com pintura epóxi de 700 x 450 mm</t>
  </si>
  <si>
    <t xml:space="preserve">30.08.040</t>
  </si>
  <si>
    <t xml:space="preserve">Lavatório de louça para canto sem coluna para pessoas com mobilidade reduzida</t>
  </si>
  <si>
    <t xml:space="preserve">30.08.050</t>
  </si>
  <si>
    <t xml:space="preserve">Trocador acessível em MDF com revestimento em laminado melamínico de 180x80cm</t>
  </si>
  <si>
    <t xml:space="preserve">30.08.060</t>
  </si>
  <si>
    <t xml:space="preserve">Bacia sifonada de louça para pessoas com mobilidade reduzida - 6 litros</t>
  </si>
  <si>
    <t xml:space="preserve">30.14</t>
  </si>
  <si>
    <t xml:space="preserve">Elevador e plataforma</t>
  </si>
  <si>
    <t xml:space="preserve">30.14.010</t>
  </si>
  <si>
    <t xml:space="preserve">Elevador de uso restrito a pessoas com mobilidade reduzida com 02 paradas, capacidade de 225 kg - uso interno em alvenaria</t>
  </si>
  <si>
    <t xml:space="preserve">30.14.020</t>
  </si>
  <si>
    <t xml:space="preserve">Elevador de uso restrito a pessoas com mobilidade reduzida com 03 paradas, capacidade de 225 kg - uso interno em alvenaria</t>
  </si>
  <si>
    <t xml:space="preserve">30.14.030</t>
  </si>
  <si>
    <t xml:space="preserve">Plataforma para elevação até 2,00 m, nas dimensões de 900 x 1400 mm, capacidade de 250 kg- percurso até 1,00 m de altura</t>
  </si>
  <si>
    <t xml:space="preserve">30.14.040</t>
  </si>
  <si>
    <t xml:space="preserve">Plataforma para elevação até 2,00 m, nas dimensões de 900 x 1400 mm, capacidade de 250 kg - percurso superior a 1,00 m de altura</t>
  </si>
  <si>
    <t xml:space="preserve">32</t>
  </si>
  <si>
    <t xml:space="preserve">IMPERMEABILIZAÇÃO, PROTEÇÃO E JUNTA</t>
  </si>
  <si>
    <t xml:space="preserve">32.06</t>
  </si>
  <si>
    <t xml:space="preserve">Isolamentos térmicos / acústicos</t>
  </si>
  <si>
    <t xml:space="preserve">32.06.010</t>
  </si>
  <si>
    <t xml:space="preserve">Lã de vidro e/ou lã de rocha com espessura de 1´</t>
  </si>
  <si>
    <t xml:space="preserve">32.06.030</t>
  </si>
  <si>
    <t xml:space="preserve">Lã de vidro e/ou lã de rocha com espessura de 2´</t>
  </si>
  <si>
    <t xml:space="preserve">32.06.120</t>
  </si>
  <si>
    <t xml:space="preserve">Argila expandida</t>
  </si>
  <si>
    <t xml:space="preserve">32.06.130</t>
  </si>
  <si>
    <t xml:space="preserve">Espuma flexível de poliuretano poliéter/poliéster para absorção acústica, espessura de 50 mm</t>
  </si>
  <si>
    <t xml:space="preserve">32.06.151</t>
  </si>
  <si>
    <t xml:space="preserve">Lâmina refletiva revestida com dupla face em alumínio, dupla malha de reforço e laminação entre camadas, para isolação térmica</t>
  </si>
  <si>
    <t xml:space="preserve">32.06.231</t>
  </si>
  <si>
    <t xml:space="preserve">Película de controle solar refletiva na cor prata, para aplicação em vidros</t>
  </si>
  <si>
    <t xml:space="preserve">32.06.380</t>
  </si>
  <si>
    <t xml:space="preserve">Isolamento acústico em placas de espuma semirrígida, com uma camada de manta HD, espessura de 50 mm</t>
  </si>
  <si>
    <t xml:space="preserve">32.06.396</t>
  </si>
  <si>
    <t xml:space="preserve">Manta termo-acústica em fibra cerâmica aluminizada, espessura de 38 mm</t>
  </si>
  <si>
    <t xml:space="preserve">32.06.400</t>
  </si>
  <si>
    <t xml:space="preserve">Isolamento acústico em placas de espuma semirrígida incombustível, com superfície em cunhas anecóicas, espessura de 50 mm</t>
  </si>
  <si>
    <t xml:space="preserve">32.07</t>
  </si>
  <si>
    <t xml:space="preserve">Junta de dilatação</t>
  </si>
  <si>
    <t xml:space="preserve">32.07.040</t>
  </si>
  <si>
    <t xml:space="preserve">Junta plástica de 3/4´ x 1/8´</t>
  </si>
  <si>
    <t xml:space="preserve">32.07.060</t>
  </si>
  <si>
    <t xml:space="preserve">Junta de latão bitola de 1/8´</t>
  </si>
  <si>
    <t xml:space="preserve">32.07.090</t>
  </si>
  <si>
    <t xml:space="preserve">Junta de dilatação ou vedação com mastique de silicone, 1,0 x 0,5 cm - inclusive guia de apoio em polietileno</t>
  </si>
  <si>
    <t xml:space="preserve">32.07.110</t>
  </si>
  <si>
    <t xml:space="preserve">Junta a base de asfalto oxidado a quente</t>
  </si>
  <si>
    <t xml:space="preserve">cm³</t>
  </si>
  <si>
    <t xml:space="preserve">32.07.120</t>
  </si>
  <si>
    <t xml:space="preserve">Mangueira plástica flexível para junta de dilatação</t>
  </si>
  <si>
    <t xml:space="preserve">32.07.160</t>
  </si>
  <si>
    <t xml:space="preserve">Junta de dilatação elástica a base de poliuretano</t>
  </si>
  <si>
    <t xml:space="preserve">32.07.230</t>
  </si>
  <si>
    <t xml:space="preserve">Perfil de acabamento com borracha termoplástica vulcanizada contínua flexível, para junta de dilatação de embutir - piso-piso</t>
  </si>
  <si>
    <t xml:space="preserve">32.07.240</t>
  </si>
  <si>
    <t xml:space="preserve">Perfil de acabamento com borracha termoplástica vulcanizada contínua flexível, para junta de dilatação de embutir - piso-parede</t>
  </si>
  <si>
    <t xml:space="preserve">32.07.250</t>
  </si>
  <si>
    <t xml:space="preserve">Perfil de acabamento com borracha termoplástica vulcanizada contínua flexível, para junta de dilatação de embutir - parede-parede ou forro-forro</t>
  </si>
  <si>
    <t xml:space="preserve">32.07.260</t>
  </si>
  <si>
    <t xml:space="preserve">Perfil de acabamento com borracha termoplástica vulcanizada contínua flexível, para junta de dilatação de embutir - parede-parede ou forro-forro - canto</t>
  </si>
  <si>
    <t xml:space="preserve">32.08</t>
  </si>
  <si>
    <t xml:space="preserve">Junta de dilatação estrutural</t>
  </si>
  <si>
    <t xml:space="preserve">32.08.010</t>
  </si>
  <si>
    <t xml:space="preserve">Junta estrutural com poliestireno expandido de alta densidade P-III, espessura de 10 mm</t>
  </si>
  <si>
    <t xml:space="preserve">32.08.030</t>
  </si>
  <si>
    <t xml:space="preserve">Junta estrutural com poliestireno expandido de alta densidade P-III, espessura de 20 mm</t>
  </si>
  <si>
    <t xml:space="preserve">32.08.050</t>
  </si>
  <si>
    <t xml:space="preserve">Junta estrutural com perfilado termoplástico em PVC, perfil O-12</t>
  </si>
  <si>
    <t xml:space="preserve">32.08.060</t>
  </si>
  <si>
    <t xml:space="preserve">Junta estrutural com perfilado termoplástico em PVC, perfil O-22</t>
  </si>
  <si>
    <t xml:space="preserve">32.08.070</t>
  </si>
  <si>
    <t xml:space="preserve">Junta estrutural com perfil elastomérico para fissuras, painéis e estruturas em geral, movimentação máxima 15 mm</t>
  </si>
  <si>
    <t xml:space="preserve">32.08.090</t>
  </si>
  <si>
    <t xml:space="preserve">Junta estrutural com perfil elastomérico para fissuras, painéis e estruturas em geral, movimentação máxima 30 mm</t>
  </si>
  <si>
    <t xml:space="preserve">32.08.110</t>
  </si>
  <si>
    <t xml:space="preserve">Junta estrutural com perfil elastomérico e lábios poliméricos para obras de arte, movimentação máxima 40 mm</t>
  </si>
  <si>
    <t xml:space="preserve">32.08.130</t>
  </si>
  <si>
    <t xml:space="preserve">Junta estrutural com perfil elastomérico e lábios poliméricos para obras de arte, movimentação máxima 55 mm</t>
  </si>
  <si>
    <t xml:space="preserve">32.08.160</t>
  </si>
  <si>
    <t xml:space="preserve">Junta elástica estrutural de neoprene</t>
  </si>
  <si>
    <t xml:space="preserve">32.09</t>
  </si>
  <si>
    <t xml:space="preserve">Apoios e afins</t>
  </si>
  <si>
    <t xml:space="preserve">32.09.020</t>
  </si>
  <si>
    <t xml:space="preserve">Chapa de aço em bitolas medias</t>
  </si>
  <si>
    <t xml:space="preserve">32.09.040</t>
  </si>
  <si>
    <t xml:space="preserve">Apoio em placa de neoprene fretado</t>
  </si>
  <si>
    <t xml:space="preserve">32.10</t>
  </si>
  <si>
    <t xml:space="preserve">Envelope de concreto e proteção de tubos</t>
  </si>
  <si>
    <t xml:space="preserve">32.10.050</t>
  </si>
  <si>
    <t xml:space="preserve">Proteção anticorrosiva, a base de resina epóxi com alcatrão, para ramais sob a terra, com DN até 1´</t>
  </si>
  <si>
    <t xml:space="preserve">32.10.060</t>
  </si>
  <si>
    <t xml:space="preserve">Proteção anticorrosiva, a base de resina epóxi com alcatrão, para ramais sob a terra, com DN acima de 1´ até 2´</t>
  </si>
  <si>
    <t xml:space="preserve">32.10.070</t>
  </si>
  <si>
    <t xml:space="preserve">Proteção anticorrosiva, a base de resina epóxi com alcatrão, para ramais sob a terra, com DN acima de 2´ até 3´</t>
  </si>
  <si>
    <t xml:space="preserve">32.10.080</t>
  </si>
  <si>
    <t xml:space="preserve">Proteção anticorrosiva, a base de resina epóxi com alcatrão, para ramais sob a terra, com DN acima de 3´ até 4´</t>
  </si>
  <si>
    <t xml:space="preserve">32.10.082</t>
  </si>
  <si>
    <t xml:space="preserve">Proteção anticorrosiva, a base de resina epóxi com alcatrão, para ramais sob a terra, com DN acima de 5´ até 6´</t>
  </si>
  <si>
    <t xml:space="preserve">32.10.090</t>
  </si>
  <si>
    <t xml:space="preserve">Proteção anticorrosiva, com fita adesiva, para ramais sob a terra, com DN até 1´</t>
  </si>
  <si>
    <t xml:space="preserve">32.10.100</t>
  </si>
  <si>
    <t xml:space="preserve">Proteção anticorrosiva, com fita adesiva, para ramais sob a terra, com DN acima de 1´ até 2´</t>
  </si>
  <si>
    <t xml:space="preserve">32.10.110</t>
  </si>
  <si>
    <t xml:space="preserve">Proteção anticorrosiva, com fita adesiva, para ramais sob a terra, com DN acima de 2´ até 3´</t>
  </si>
  <si>
    <t xml:space="preserve">32.11</t>
  </si>
  <si>
    <t xml:space="preserve">Isolante térmico para tubos e dutos</t>
  </si>
  <si>
    <t xml:space="preserve">32.11.150</t>
  </si>
  <si>
    <t xml:space="preserve">Proteção para isolamento térmico em alumínio</t>
  </si>
  <si>
    <t xml:space="preserve">32.11.200</t>
  </si>
  <si>
    <t xml:space="preserve">Isolamento térmico em polietileno expandido, espessura de 5 mm, para tubulação de 1/2´ (15 mm)</t>
  </si>
  <si>
    <t xml:space="preserve">32.11.210</t>
  </si>
  <si>
    <t xml:space="preserve">Isolamento térmico em polietileno expandido, espessura de 5 mm, para tubulação de 3/4´ (22 mm)</t>
  </si>
  <si>
    <t xml:space="preserve">32.11.220</t>
  </si>
  <si>
    <t xml:space="preserve">Isolamento térmico em polietileno expandido, espessura de 5 mm, para tubulação de 1´ (28 mm)</t>
  </si>
  <si>
    <t xml:space="preserve">32.11.230</t>
  </si>
  <si>
    <t xml:space="preserve">Isolamento térmico em polietileno expandido, espessura de 10 mm, para tubulação de 1 1/4´ (35 mm)</t>
  </si>
  <si>
    <t xml:space="preserve">32.11.240</t>
  </si>
  <si>
    <t xml:space="preserve">Isolamento térmico em polietileno expandido, espessura de 10 mm, para tubulação de 1 1/2´ (42 mm)</t>
  </si>
  <si>
    <t xml:space="preserve">32.11.250</t>
  </si>
  <si>
    <t xml:space="preserve">Isolamento térmico em polietileno expandido, espessura de 10 mm, para tubulação de 2´ (54 mm)</t>
  </si>
  <si>
    <t xml:space="preserve">32.11.270</t>
  </si>
  <si>
    <t xml:space="preserve">Isolamento térmico em espuma elastomérica, espessura de 9 a 12 mm, para tubulação de 1/4´ (cobre)</t>
  </si>
  <si>
    <t xml:space="preserve">32.11.280</t>
  </si>
  <si>
    <t xml:space="preserve">Isolamento térmico em espuma elastomérica, espessura de 9 a 12 mm, para tubulação de 1/2´ (cobre)</t>
  </si>
  <si>
    <t xml:space="preserve">32.11.290</t>
  </si>
  <si>
    <t xml:space="preserve">Isolamento térmico em espuma elastomérica, espessura de 9 a 12 mm, para tubulação de 5/8´ (cobre) ou 1/4´ (ferro)</t>
  </si>
  <si>
    <t xml:space="preserve">32.11.300</t>
  </si>
  <si>
    <t xml:space="preserve">Isolamento térmico em espuma elastomérica, espessura de 9 a 12 mm, para tubulação de 1´ (cobre)</t>
  </si>
  <si>
    <t xml:space="preserve">32.11.310</t>
  </si>
  <si>
    <t xml:space="preserve">Isolamento térmico em espuma elastomérica, espessura de 19 a 26 mm, para tubulação de 7/8´ (cobre) ou 1/2´ (ferro)</t>
  </si>
  <si>
    <t xml:space="preserve">32.11.320</t>
  </si>
  <si>
    <t xml:space="preserve">Isolamento térmico em espuma elastomérica, espessura de 19 a 26 mm, para tubulação de 1 1/8´ (cobre) ou 3/4´ (ferro)</t>
  </si>
  <si>
    <t xml:space="preserve">32.11.330</t>
  </si>
  <si>
    <t xml:space="preserve">Isolamento térmico em espuma elastomérica, espessura de 19 a 26 mm, para tubulação de 1 3/8´ (cobre) ou 1´ (ferro)</t>
  </si>
  <si>
    <t xml:space="preserve">32.11.340</t>
  </si>
  <si>
    <t xml:space="preserve">Isolamento térmico em espuma elastomérica, espessura de 19 a 26 mm, para tubulação de 1 5/8´ (cobre) ou 1 1/4´ (ferro)</t>
  </si>
  <si>
    <t xml:space="preserve">32.11.350</t>
  </si>
  <si>
    <t xml:space="preserve">Isolamento térmico em espuma elastomérica, espessura de 19 a 26 mm, para tubulação de 1 1/2´ (ferro)</t>
  </si>
  <si>
    <t xml:space="preserve">32.11.360</t>
  </si>
  <si>
    <t xml:space="preserve">Isolamento térmico em espuma elastomérica, espessura de 19 a 26 mm, para tubulação de 2´ (ferro)</t>
  </si>
  <si>
    <t xml:space="preserve">32.11.370</t>
  </si>
  <si>
    <t xml:space="preserve">Isolamento térmico em espuma elastomérica, espessura de 19 a 26 mm, para tubulação de 2 1/2´ (ferro)</t>
  </si>
  <si>
    <t xml:space="preserve">32.11.380</t>
  </si>
  <si>
    <t xml:space="preserve">Isolamento térmico em espuma elastomérica, espessura de 19 a 26 mm, para tubulação de 3 1/2´ (cobre) ou 3´ (ferro)</t>
  </si>
  <si>
    <t xml:space="preserve">32.11.390</t>
  </si>
  <si>
    <t xml:space="preserve">Isolamento térmico em espuma elastomérica, espessura de 19 a 26 mm, para tubulação de 4´ (ferro)</t>
  </si>
  <si>
    <t xml:space="preserve">32.11.400</t>
  </si>
  <si>
    <t xml:space="preserve">Isolamento térmico em espuma elastomérica, espessura de 19 a 26 mm, para tubulação de 5´ (ferro)</t>
  </si>
  <si>
    <t xml:space="preserve">32.11.410</t>
  </si>
  <si>
    <t xml:space="preserve">Isolamento térmico em espuma elastomérica, espessura de 19 a 26 mm, para tubulação de 6´ (ferro)</t>
  </si>
  <si>
    <t xml:space="preserve">32.11.420</t>
  </si>
  <si>
    <t xml:space="preserve">Manta em espuma elastomérica, espessura de 19 a 26 mm, para isolamento térmico de tubulação acima de 6´</t>
  </si>
  <si>
    <t xml:space="preserve">32.11.430</t>
  </si>
  <si>
    <t xml:space="preserve">Isolamento térmico em espuma elastomérica, espessura de 19 a 26 mm, para tubulação de 3/8" (cobre) ou 1/8" (ferro)</t>
  </si>
  <si>
    <t xml:space="preserve">32.11.440</t>
  </si>
  <si>
    <t xml:space="preserve">Isolamento térmico em espuma elastomérica, espessura de 19 a 26 mm, para tubulação de 3/4" (cobre) ou 3/8" (ferro)</t>
  </si>
  <si>
    <t xml:space="preserve">32.15</t>
  </si>
  <si>
    <t xml:space="preserve">Impermeabilização flexível com manta</t>
  </si>
  <si>
    <t xml:space="preserve">32.15.030</t>
  </si>
  <si>
    <t xml:space="preserve">Impermeabilização em manta asfáltica com armadura, tipo III-B, espessura de 3 mm</t>
  </si>
  <si>
    <t xml:space="preserve">32.15.040</t>
  </si>
  <si>
    <t xml:space="preserve">Impermeabilização em manta asfáltica com armadura, tipo III-B, espessura de 4 mm</t>
  </si>
  <si>
    <t xml:space="preserve">32.15.080</t>
  </si>
  <si>
    <t xml:space="preserve">Impermeabilização em manta asfáltica tipo III-B, espessura de 3 mm, face exposta em geotêxtil, com membrana acrílica</t>
  </si>
  <si>
    <t xml:space="preserve">32.15.100</t>
  </si>
  <si>
    <t xml:space="preserve">Impermeabilização em manta asfáltica plastomérica com armadura, tipo III, espessura de 4 mm, face exposta em geotêxtil com membrana acrílica</t>
  </si>
  <si>
    <t xml:space="preserve">32.15.240</t>
  </si>
  <si>
    <t xml:space="preserve">Impermeabilização com manta asfáltica tipo III, anti raiz, espessura de 4 mm</t>
  </si>
  <si>
    <t xml:space="preserve">32.16</t>
  </si>
  <si>
    <t xml:space="preserve">Impermeabilização flexível com membranas</t>
  </si>
  <si>
    <t xml:space="preserve">32.16.010</t>
  </si>
  <si>
    <t xml:space="preserve">Impermeabilização em pintura de asfalto oxidado com solventes orgânicos, sobre massa</t>
  </si>
  <si>
    <t xml:space="preserve">32.16.020</t>
  </si>
  <si>
    <t xml:space="preserve">Impermeabilização em pintura de asfalto oxidado com solventes orgânicos, sobre metal</t>
  </si>
  <si>
    <t xml:space="preserve">32.16.030</t>
  </si>
  <si>
    <t xml:space="preserve">Impermeabilização em membrana de asfalto modificado com elastômeros, na cor preta</t>
  </si>
  <si>
    <t xml:space="preserve">32.16.040</t>
  </si>
  <si>
    <t xml:space="preserve">Impermeabilização em membrana de asfalto modificado com elastômeros, na cor preta e reforço em tela poliéster</t>
  </si>
  <si>
    <t xml:space="preserve">32.16.050</t>
  </si>
  <si>
    <t xml:space="preserve">Impermeabilização em membrana à base de polímeros acrílicos, na cor branca</t>
  </si>
  <si>
    <t xml:space="preserve">32.16.060</t>
  </si>
  <si>
    <t xml:space="preserve">Impermeabilização em membrana à base de polímeros acrílicos, na cor branca e reforço em tela poliéster</t>
  </si>
  <si>
    <t xml:space="preserve">32.16.070</t>
  </si>
  <si>
    <t xml:space="preserve">Impermeabilização em membrana à base de resina termoplástica e cimentos aditivados com reforço em tela poliéster</t>
  </si>
  <si>
    <t xml:space="preserve">32.17</t>
  </si>
  <si>
    <t xml:space="preserve">Impermeabilização rígida</t>
  </si>
  <si>
    <t xml:space="preserve">32.17.010</t>
  </si>
  <si>
    <t xml:space="preserve">Impermeabilização em argamassa impermeável com aditivo hidrófugo</t>
  </si>
  <si>
    <t xml:space="preserve">32.17.012</t>
  </si>
  <si>
    <t xml:space="preserve">Impermeabilização em argamassa de concreto não estrutural com aditivo hidrófugo</t>
  </si>
  <si>
    <t xml:space="preserve">32.17.030</t>
  </si>
  <si>
    <t xml:space="preserve">Impermeabilização em argamassa polimérica para umidade e água de percolação</t>
  </si>
  <si>
    <t xml:space="preserve">32.17.040</t>
  </si>
  <si>
    <t xml:space="preserve">Impermeabilização em argamassa polimérica com reforço em tela poliéster para pressão hidrostática positiva</t>
  </si>
  <si>
    <t xml:space="preserve">32.17.050</t>
  </si>
  <si>
    <t xml:space="preserve">Impermeabilização com cimento cristalizante para umidade e água de percolação</t>
  </si>
  <si>
    <t xml:space="preserve">32.17.060</t>
  </si>
  <si>
    <t xml:space="preserve">Impermeabilização com cimento cristalizante para pressão hidrostática positiva</t>
  </si>
  <si>
    <t xml:space="preserve">32.17.070</t>
  </si>
  <si>
    <t xml:space="preserve">Impermeabilização anticorrosiva em membrana epoxídica com alcatrão de hulha, sobre massa</t>
  </si>
  <si>
    <t xml:space="preserve">32.20</t>
  </si>
  <si>
    <t xml:space="preserve">Reparos, conservações e complementos - GRUPO 32</t>
  </si>
  <si>
    <t xml:space="preserve">32.20.010</t>
  </si>
  <si>
    <t xml:space="preserve">Recolocação de argila expandida</t>
  </si>
  <si>
    <t xml:space="preserve">32.20.020</t>
  </si>
  <si>
    <t xml:space="preserve">Aplicação de papel Kraft</t>
  </si>
  <si>
    <t xml:space="preserve">32.20.050</t>
  </si>
  <si>
    <t xml:space="preserve">Tela em polietileno, malha hexagonal de 1/2´, para armadura de argamassa</t>
  </si>
  <si>
    <t xml:space="preserve">32.20.060</t>
  </si>
  <si>
    <t xml:space="preserve">Tela galvanizada fio 24 BWG, malha hexagonal de 1/2´, para armadura de argamassa</t>
  </si>
  <si>
    <t xml:space="preserve">33</t>
  </si>
  <si>
    <t xml:space="preserve">PINTURA</t>
  </si>
  <si>
    <t xml:space="preserve">33.01</t>
  </si>
  <si>
    <t xml:space="preserve">Preparo de base</t>
  </si>
  <si>
    <t xml:space="preserve">33.01.040</t>
  </si>
  <si>
    <t xml:space="preserve">Estucamento e lixamento de concreto deteriorado</t>
  </si>
  <si>
    <t xml:space="preserve">33.01.050</t>
  </si>
  <si>
    <t xml:space="preserve">Estucamento e lixamento de concreto</t>
  </si>
  <si>
    <t xml:space="preserve">33.01.060</t>
  </si>
  <si>
    <t xml:space="preserve">Imunizante para madeira</t>
  </si>
  <si>
    <t xml:space="preserve">33.01.280</t>
  </si>
  <si>
    <t xml:space="preserve">Reparo de trincas rasas até 5,0 mm de largura, na massa</t>
  </si>
  <si>
    <t xml:space="preserve">33.01.350</t>
  </si>
  <si>
    <t xml:space="preserve">Preparo de base para superfície metálica com fundo antioxidante</t>
  </si>
  <si>
    <t xml:space="preserve">33.02</t>
  </si>
  <si>
    <t xml:space="preserve">Massa corrida</t>
  </si>
  <si>
    <t xml:space="preserve">33.02.060</t>
  </si>
  <si>
    <t xml:space="preserve">Massa corrida a base de PVA</t>
  </si>
  <si>
    <t xml:space="preserve">33.02.080</t>
  </si>
  <si>
    <t xml:space="preserve">Massa corrida à base de resina acrílica</t>
  </si>
  <si>
    <t xml:space="preserve">33.02.120</t>
  </si>
  <si>
    <t xml:space="preserve">Massa corrida a óleo em superfície rebocada</t>
  </si>
  <si>
    <t xml:space="preserve">33.03</t>
  </si>
  <si>
    <t xml:space="preserve">Pintura em superfícies de concreto / massa / gesso / pedras</t>
  </si>
  <si>
    <t xml:space="preserve">33.03.040</t>
  </si>
  <si>
    <t xml:space="preserve">Caiação em massa</t>
  </si>
  <si>
    <t xml:space="preserve">33.03.220</t>
  </si>
  <si>
    <t xml:space="preserve">Tinta látex em elemento vazado</t>
  </si>
  <si>
    <t xml:space="preserve">33.03.350</t>
  </si>
  <si>
    <t xml:space="preserve">Pintura especial em esmalte para lousa cor verde</t>
  </si>
  <si>
    <t xml:space="preserve">33.03.740</t>
  </si>
  <si>
    <t xml:space="preserve">Resina acrílica plastificante</t>
  </si>
  <si>
    <t xml:space="preserve">33.03.750</t>
  </si>
  <si>
    <t xml:space="preserve">Verniz acrílico</t>
  </si>
  <si>
    <t xml:space="preserve">33.03.760</t>
  </si>
  <si>
    <t xml:space="preserve">Hidrorrepelente incolor para fachada à base de silano-siloxano oligomérico disperso em água</t>
  </si>
  <si>
    <t xml:space="preserve">33.03.770</t>
  </si>
  <si>
    <t xml:space="preserve">Hidrorrepelente incolor para fachada à base de silano-siloxano oligomérico disperso em solvente</t>
  </si>
  <si>
    <t xml:space="preserve">33.03.780</t>
  </si>
  <si>
    <t xml:space="preserve">Verniz de proteção antipichação</t>
  </si>
  <si>
    <t xml:space="preserve">33.05</t>
  </si>
  <si>
    <t xml:space="preserve">Pintura em superfícies de madeira</t>
  </si>
  <si>
    <t xml:space="preserve">33.05.010</t>
  </si>
  <si>
    <t xml:space="preserve">Verniz fungicida para madeira</t>
  </si>
  <si>
    <t xml:space="preserve">33.05.020</t>
  </si>
  <si>
    <t xml:space="preserve">Enceramento de superfície de madeira à boneca</t>
  </si>
  <si>
    <t xml:space="preserve">33.05.120</t>
  </si>
  <si>
    <t xml:space="preserve">Esmalte em rodapés, baguetes ou molduras de madeira</t>
  </si>
  <si>
    <t xml:space="preserve">33.05.330</t>
  </si>
  <si>
    <t xml:space="preserve">Verniz em superfície de madeira</t>
  </si>
  <si>
    <t xml:space="preserve">33.05.360</t>
  </si>
  <si>
    <t xml:space="preserve">Verniz em rodapés, baguetes ou molduras de madeira</t>
  </si>
  <si>
    <t xml:space="preserve">33.06</t>
  </si>
  <si>
    <t xml:space="preserve">Pintura em pisos</t>
  </si>
  <si>
    <t xml:space="preserve">33.06.020</t>
  </si>
  <si>
    <t xml:space="preserve">Acrílico para quadras e pisos cimentados</t>
  </si>
  <si>
    <t xml:space="preserve">33.07</t>
  </si>
  <si>
    <t xml:space="preserve">Pintura em estruturas metálicas</t>
  </si>
  <si>
    <t xml:space="preserve">33.07.102</t>
  </si>
  <si>
    <t xml:space="preserve">Esmalte a base de água em estrutura metálica</t>
  </si>
  <si>
    <t xml:space="preserve">33.07.130</t>
  </si>
  <si>
    <t xml:space="preserve">Pintura epóxi bicomponente em estruturas metálicas</t>
  </si>
  <si>
    <t xml:space="preserve">33.07.140</t>
  </si>
  <si>
    <t xml:space="preserve">Pintura com esmalte alquídico em estrutura metálica</t>
  </si>
  <si>
    <t xml:space="preserve">33.07.303</t>
  </si>
  <si>
    <t xml:space="preserve">Proteção passiva contra incêndio com tinta intumescente, com tempo requerido de resistência ao fogo TRRF = 60 min - aplicação em estrutura metálica</t>
  </si>
  <si>
    <t xml:space="preserve">33.07.304</t>
  </si>
  <si>
    <t xml:space="preserve">Proteção passiva contra incêndio com tinta intumescente, com tempo requerido de resistência ao fogo TRRF = 120 min - aplicação em estrutura metálica</t>
  </si>
  <si>
    <t xml:space="preserve">33.09</t>
  </si>
  <si>
    <t xml:space="preserve">Pintura de sinalização</t>
  </si>
  <si>
    <t xml:space="preserve">33.09.020</t>
  </si>
  <si>
    <t xml:space="preserve">Borracha clorada para faixas demarcatórias</t>
  </si>
  <si>
    <t xml:space="preserve">33.10</t>
  </si>
  <si>
    <t xml:space="preserve">Pintura em superfície de concreto/massa/gesso/pedras, inclusive preparo</t>
  </si>
  <si>
    <t xml:space="preserve">33.10.010</t>
  </si>
  <si>
    <t xml:space="preserve">Tinta látex antimofo em massa, inclusive preparo</t>
  </si>
  <si>
    <t xml:space="preserve">33.10.020</t>
  </si>
  <si>
    <t xml:space="preserve">Tinta látex em massa, inclusive preparo</t>
  </si>
  <si>
    <t xml:space="preserve">33.10.030</t>
  </si>
  <si>
    <t xml:space="preserve">Tinta acrílica antimofo em massa, inclusive preparo</t>
  </si>
  <si>
    <t xml:space="preserve">33.10.041</t>
  </si>
  <si>
    <t xml:space="preserve">Esmalte à base de água em massa, inclusive preparo</t>
  </si>
  <si>
    <t xml:space="preserve">33.10.050</t>
  </si>
  <si>
    <t xml:space="preserve">Tinta acrílica em massa, inclusive preparo</t>
  </si>
  <si>
    <t xml:space="preserve">33.10.060</t>
  </si>
  <si>
    <t xml:space="preserve">Epóxi em massa, inclusive preparo</t>
  </si>
  <si>
    <t xml:space="preserve">33.10.070</t>
  </si>
  <si>
    <t xml:space="preserve">Borracha clorada em massa, inclusive preparo</t>
  </si>
  <si>
    <t xml:space="preserve">33.10.100</t>
  </si>
  <si>
    <t xml:space="preserve">Textura acrílica para uso interno / externo, inclusive preparo</t>
  </si>
  <si>
    <t xml:space="preserve">33.10.120</t>
  </si>
  <si>
    <t xml:space="preserve">Proteção passiva contra incêndio com tinta intumescente, tempo requerido de resistência ao fogo TRRF = 60 minutos - aplicação em painéis de gesso acartonado</t>
  </si>
  <si>
    <t xml:space="preserve">33.10.130</t>
  </si>
  <si>
    <t xml:space="preserve">Proteção passiva contra incêndio com tinta indumescente, tempo requerido de resistência ao fogo TRRF = 120 minutos - aplicação em painéis de gesso acartonado</t>
  </si>
  <si>
    <t xml:space="preserve">33.11</t>
  </si>
  <si>
    <t xml:space="preserve">Pintura em superfície metálica, inclusive preparo</t>
  </si>
  <si>
    <t xml:space="preserve">33.11.050</t>
  </si>
  <si>
    <t xml:space="preserve">Esmalte à base água em superfície metálica, inclusive preparo</t>
  </si>
  <si>
    <t xml:space="preserve">33.12</t>
  </si>
  <si>
    <t xml:space="preserve">Pintura em superfície de madeira, inclusive preparo</t>
  </si>
  <si>
    <t xml:space="preserve">33.12.011</t>
  </si>
  <si>
    <t xml:space="preserve">Esmalte à base de água em madeira, inclusive preparo</t>
  </si>
  <si>
    <t xml:space="preserve">34</t>
  </si>
  <si>
    <t xml:space="preserve">PAISAGISMO E FECHAMENTOS</t>
  </si>
  <si>
    <t xml:space="preserve">34.01</t>
  </si>
  <si>
    <t xml:space="preserve">Preparação de solo</t>
  </si>
  <si>
    <t xml:space="preserve">34.01.010</t>
  </si>
  <si>
    <t xml:space="preserve">34.01.020</t>
  </si>
  <si>
    <t xml:space="preserve">Limpeza e regularização de áreas para ajardinamento (jardins e canteiros)</t>
  </si>
  <si>
    <t xml:space="preserve">34.02</t>
  </si>
  <si>
    <t xml:space="preserve">Vegetação rasteira</t>
  </si>
  <si>
    <t xml:space="preserve">34.02.020</t>
  </si>
  <si>
    <t xml:space="preserve">Plantio de grama batatais em placas (praças e áreas abertas)</t>
  </si>
  <si>
    <t xml:space="preserve">34.02.040</t>
  </si>
  <si>
    <t xml:space="preserve">Plantio de grama batatais em placas (jardins e canteiros)</t>
  </si>
  <si>
    <t xml:space="preserve">34.02.070</t>
  </si>
  <si>
    <t xml:space="preserve">Forração com Lírio Amarelo, mínimo 18 mudas / m² - h= 0,50 m</t>
  </si>
  <si>
    <t xml:space="preserve">34.02.080</t>
  </si>
  <si>
    <t xml:space="preserve">Plantio de grama São Carlos em placas (jardins e canteiros)</t>
  </si>
  <si>
    <t xml:space="preserve">34.02.090</t>
  </si>
  <si>
    <t xml:space="preserve">Forração com Hera Inglesa, mínimo 18 mudas / m² - h= 0,15 m</t>
  </si>
  <si>
    <t xml:space="preserve">34.02.100</t>
  </si>
  <si>
    <t xml:space="preserve">Plantio de grama esmeralda em placas (jardins e canteiros)</t>
  </si>
  <si>
    <t xml:space="preserve">34.02.110</t>
  </si>
  <si>
    <t xml:space="preserve">Forração com clorofito, mínimo de 20 mudas / m² - h= 0,15 m</t>
  </si>
  <si>
    <t xml:space="preserve">34.02.400</t>
  </si>
  <si>
    <t xml:space="preserve">34.03</t>
  </si>
  <si>
    <t xml:space="preserve">Vegetação arbustiva</t>
  </si>
  <si>
    <t xml:space="preserve">34.03.020</t>
  </si>
  <si>
    <t xml:space="preserve">Arbusto Azaléa - h= 0,60 a 0,80 m</t>
  </si>
  <si>
    <t xml:space="preserve">34.03.120</t>
  </si>
  <si>
    <t xml:space="preserve">Arbusto Moréia - h= 0,50 m</t>
  </si>
  <si>
    <t xml:space="preserve">34.03.130</t>
  </si>
  <si>
    <t xml:space="preserve">Arbusto Alamanda - h= 0,60 a 0,80 m</t>
  </si>
  <si>
    <t xml:space="preserve">34.03.150</t>
  </si>
  <si>
    <t xml:space="preserve">Arbusto Curcúligo - h= 0,60 a 0,80 m</t>
  </si>
  <si>
    <t xml:space="preserve">34.04</t>
  </si>
  <si>
    <t xml:space="preserve">Árvores</t>
  </si>
  <si>
    <t xml:space="preserve">34.04.050</t>
  </si>
  <si>
    <t xml:space="preserve">Árvore ornamental tipo Pata de Vaca - h= 2,00 m</t>
  </si>
  <si>
    <t xml:space="preserve">34.04.130</t>
  </si>
  <si>
    <t xml:space="preserve">Árvore ornamental tipo Ipê Amarelo - h= 2,00 m</t>
  </si>
  <si>
    <t xml:space="preserve">34.04.160</t>
  </si>
  <si>
    <t xml:space="preserve">Árvore ornamental tipo Areca Bambu - h= 2,00 m</t>
  </si>
  <si>
    <t xml:space="preserve">34.04.164</t>
  </si>
  <si>
    <t xml:space="preserve">Árvore ornamental tipo Falso barbatimão - h = 2,00 m</t>
  </si>
  <si>
    <t xml:space="preserve">34.04.166</t>
  </si>
  <si>
    <t xml:space="preserve">Árvore ornamental tipo Aroeira salsa - h= 2,00 m</t>
  </si>
  <si>
    <t xml:space="preserve">34.04.280</t>
  </si>
  <si>
    <t xml:space="preserve">Árvore ornamental tipo Manacá-da-serra</t>
  </si>
  <si>
    <t xml:space="preserve">34.04.360</t>
  </si>
  <si>
    <t xml:space="preserve">Árvore ornamental tipo coqueiro Jerivá - h= 4,00 m</t>
  </si>
  <si>
    <t xml:space="preserve">34.04.370</t>
  </si>
  <si>
    <t xml:space="preserve">Árvore ornamental tipo Quaresmeira (Tibouchina granulosa) - h= 1,50 / 2,00 m</t>
  </si>
  <si>
    <t xml:space="preserve">34.05</t>
  </si>
  <si>
    <t xml:space="preserve">Cercas e fechamentos</t>
  </si>
  <si>
    <t xml:space="preserve">34.05.010</t>
  </si>
  <si>
    <t xml:space="preserve">Cerca em arame farpado com mourões de eucalipto</t>
  </si>
  <si>
    <t xml:space="preserve">34.05.020</t>
  </si>
  <si>
    <t xml:space="preserve">Cerca em arame farpado com mourões de concreto</t>
  </si>
  <si>
    <t xml:space="preserve">34.05.030</t>
  </si>
  <si>
    <t xml:space="preserve">Cerca em arame farpado com mourões de concreto, com ponta inclinada</t>
  </si>
  <si>
    <t xml:space="preserve">34.05.032</t>
  </si>
  <si>
    <t xml:space="preserve">Cerca em arame farpado com mourões de concreto, com ponta inclinada - 12 fiadas</t>
  </si>
  <si>
    <t xml:space="preserve">34.05.050</t>
  </si>
  <si>
    <t xml:space="preserve">Cerca em tela de aço galvanizado de 2´, montantes em mourões de concreto com ponta inclinada e arame farpado</t>
  </si>
  <si>
    <t xml:space="preserve">34.05.080</t>
  </si>
  <si>
    <t xml:space="preserve">Alambrado em tela de aço galvanizado de 2´, montantes metálicos e arame farpado, até 4,00 m de altura</t>
  </si>
  <si>
    <t xml:space="preserve">34.05.110</t>
  </si>
  <si>
    <t xml:space="preserve">Alambrado em tela de aço galvanizado de 2´, montantes metálicos e arame farpado, acima de 4,00 m de altura</t>
  </si>
  <si>
    <t xml:space="preserve">34.05.120</t>
  </si>
  <si>
    <t xml:space="preserve">Alambrado em tela de aço galvanizado de 1´, montantes metálicos e arame farpado</t>
  </si>
  <si>
    <t xml:space="preserve">34.05.170</t>
  </si>
  <si>
    <t xml:space="preserve">Barreira de proteção perimetral em aço inoxidável AISI 430, dupla</t>
  </si>
  <si>
    <t xml:space="preserve">34.05.210</t>
  </si>
  <si>
    <t xml:space="preserve">Alambrado em tela de aço galvanizado de 2´, montantes metálicos com extremo superior duplo e arame farpado, acima de 4,00 m de altura</t>
  </si>
  <si>
    <t xml:space="preserve">34.05.260</t>
  </si>
  <si>
    <t xml:space="preserve">Gradil em aço galvanizado eletrofundido, malha 65 x 132 mm e pintura eletrostática</t>
  </si>
  <si>
    <t xml:space="preserve">34.05.270</t>
  </si>
  <si>
    <t xml:space="preserve">Alambrado em tela de aço galvanizado de 2´, montantes metálicos retos</t>
  </si>
  <si>
    <t xml:space="preserve">34.05.290</t>
  </si>
  <si>
    <t xml:space="preserve">Portão de abrir em grade de aço galvanizado eletrofundida, malha 65 x 132 mm, e pintura eletrostática</t>
  </si>
  <si>
    <t xml:space="preserve">34.05.300</t>
  </si>
  <si>
    <t xml:space="preserve">Portão de correr em grade de aço galvanizado eletrofundida, malha 65 x 132 mm, e pintura eletrostática</t>
  </si>
  <si>
    <t xml:space="preserve">34.05.310</t>
  </si>
  <si>
    <t xml:space="preserve">Gradil de ferro perfilado, tipo parque</t>
  </si>
  <si>
    <t xml:space="preserve">34.05.320</t>
  </si>
  <si>
    <t xml:space="preserve">Portão de ferro perfilado, tipo parque</t>
  </si>
  <si>
    <t xml:space="preserve">34.05.350</t>
  </si>
  <si>
    <t xml:space="preserve">Portão de abrir em gradil eletrofundido, malha 5 x 15 cm</t>
  </si>
  <si>
    <t xml:space="preserve">34.05.360</t>
  </si>
  <si>
    <t xml:space="preserve">Gradil tela eletrosoldado, malha de 5 x 15cm, galvanizado</t>
  </si>
  <si>
    <t xml:space="preserve">34.05.370</t>
  </si>
  <si>
    <t xml:space="preserve">Fechamento de divisa - mourão com placas pré moldadas</t>
  </si>
  <si>
    <t xml:space="preserve">34.13</t>
  </si>
  <si>
    <t xml:space="preserve">Corte, poda e remoção</t>
  </si>
  <si>
    <t xml:space="preserve">34.13.011</t>
  </si>
  <si>
    <t xml:space="preserve">Corte, recorte e remoção de árvore  inclusive as raízes - diâmetro (DAP)&gt;5cm&lt;15cm</t>
  </si>
  <si>
    <t xml:space="preserve">34.13.021</t>
  </si>
  <si>
    <t xml:space="preserve">Corte, recorte e remoção de árvore inclusive as raízes - diâmetro (DAP)&gt;15cm&lt;30cm</t>
  </si>
  <si>
    <t xml:space="preserve">34.13.031</t>
  </si>
  <si>
    <t xml:space="preserve">Corte, recorte e remoção de árvore inclusive as raízes - diâmetro (DAP)&gt;30cm&lt;45cm</t>
  </si>
  <si>
    <t xml:space="preserve">34.13.041</t>
  </si>
  <si>
    <t xml:space="preserve">Corte, recorte e remoção de árvore inclusive as raízes - diâmetro (DAP)&gt;45cm&lt;60cm</t>
  </si>
  <si>
    <t xml:space="preserve">34.13.051</t>
  </si>
  <si>
    <t xml:space="preserve">Corte, recorte e remoção de árvore inclusive as raízes - diâmetro (DAP)&gt;60cm&lt;100cm</t>
  </si>
  <si>
    <t xml:space="preserve">34.13.060</t>
  </si>
  <si>
    <t xml:space="preserve">Corte, recorte e remoção de árvore inclusive as raízes - diâmetro (DAP) acima de 100 cm</t>
  </si>
  <si>
    <t xml:space="preserve">34.20</t>
  </si>
  <si>
    <t xml:space="preserve">Reparos, conservações e complementos - GRUPO 34</t>
  </si>
  <si>
    <t xml:space="preserve">34.20.050</t>
  </si>
  <si>
    <t xml:space="preserve">Tela de arame galvanizado fio nº 22 BWG, malha de 2´, tipo galinheiro</t>
  </si>
  <si>
    <t xml:space="preserve">34.20.080</t>
  </si>
  <si>
    <t xml:space="preserve">Tela de aço galvanizado fio nº 10 BWG, malha de 2´, tipo alambrado de segurança</t>
  </si>
  <si>
    <t xml:space="preserve">34.20.110</t>
  </si>
  <si>
    <t xml:space="preserve">Recolocação de barreira de proteção perimetral, simples ou dupla</t>
  </si>
  <si>
    <t xml:space="preserve">34.20.160</t>
  </si>
  <si>
    <t xml:space="preserve">Recolocação de alambrado, com altura até 4,50 m</t>
  </si>
  <si>
    <t xml:space="preserve">34.20.170</t>
  </si>
  <si>
    <t xml:space="preserve">Recolocação de alambrado, com altura acima de 4,50 m</t>
  </si>
  <si>
    <t xml:space="preserve">34.20.380</t>
  </si>
  <si>
    <t xml:space="preserve">Suporte para apoio de bicicletas em tubo de aço galvanizado, diâmetro de 2 1/2´</t>
  </si>
  <si>
    <t xml:space="preserve">34.20.390</t>
  </si>
  <si>
    <t xml:space="preserve">Grelha arvoreira em ferro fundido</t>
  </si>
  <si>
    <t xml:space="preserve">35</t>
  </si>
  <si>
    <t xml:space="preserve">PLAYGROUND E EQUIPAMENTO RECREATIVO</t>
  </si>
  <si>
    <t xml:space="preserve">35.01</t>
  </si>
  <si>
    <t xml:space="preserve">Quadra e equipamento de esportes</t>
  </si>
  <si>
    <t xml:space="preserve">35.01.070</t>
  </si>
  <si>
    <t xml:space="preserve">Tela de arame galvanizado fio nº 12 BWG, malha de 2´</t>
  </si>
  <si>
    <t xml:space="preserve">35.01.150</t>
  </si>
  <si>
    <t xml:space="preserve">Trave oficial completa com rede para futebol de salão</t>
  </si>
  <si>
    <t xml:space="preserve">35.01.160</t>
  </si>
  <si>
    <t xml:space="preserve">Tabela completa com suporte e rede para basquete</t>
  </si>
  <si>
    <t xml:space="preserve">35.01.170</t>
  </si>
  <si>
    <t xml:space="preserve">Poste oficial completo com rede para voleibol</t>
  </si>
  <si>
    <t xml:space="preserve">35.01.550</t>
  </si>
  <si>
    <t xml:space="preserve">Piso em fibra de polipropileno corrugado para quadra de esportes, inclusive pintura</t>
  </si>
  <si>
    <t xml:space="preserve">35.03</t>
  </si>
  <si>
    <t xml:space="preserve">Abrigo, guarita e quiosque</t>
  </si>
  <si>
    <t xml:space="preserve">35.03.030</t>
  </si>
  <si>
    <t xml:space="preserve">Cancela automática metálica com barreira de alumínio até 3,50 m</t>
  </si>
  <si>
    <t xml:space="preserve">35.04</t>
  </si>
  <si>
    <t xml:space="preserve">Bancos</t>
  </si>
  <si>
    <t xml:space="preserve">35.04.020</t>
  </si>
  <si>
    <t xml:space="preserve">Banco contínuo em concreto vazado</t>
  </si>
  <si>
    <t xml:space="preserve">35.04.120</t>
  </si>
  <si>
    <t xml:space="preserve">Banco em concreto pré-moldado, comprimento 150 cm</t>
  </si>
  <si>
    <t xml:space="preserve">35.04.130</t>
  </si>
  <si>
    <t xml:space="preserve">Banco de madeira sobre alvenaria</t>
  </si>
  <si>
    <t xml:space="preserve">35.04.140</t>
  </si>
  <si>
    <t xml:space="preserve">Banco em concreto pré-moldado com pés vazados, comprimento 200 cm</t>
  </si>
  <si>
    <t xml:space="preserve">35.04.150</t>
  </si>
  <si>
    <t xml:space="preserve">Banco em concreto pré-moldado com 3 pés, comprimento 300 cm</t>
  </si>
  <si>
    <t xml:space="preserve">35.05</t>
  </si>
  <si>
    <t xml:space="preserve">Equipamento recreativo</t>
  </si>
  <si>
    <t xml:space="preserve">35.05.200</t>
  </si>
  <si>
    <t xml:space="preserve">Centro de atividades em madeira rústica</t>
  </si>
  <si>
    <t xml:space="preserve">35.05.210</t>
  </si>
  <si>
    <t xml:space="preserve">Balanço duplo em madeira rústica</t>
  </si>
  <si>
    <t xml:space="preserve">35.05.220</t>
  </si>
  <si>
    <t xml:space="preserve">Gangorra dupla em madeira rústica</t>
  </si>
  <si>
    <t xml:space="preserve">35.05.240</t>
  </si>
  <si>
    <t xml:space="preserve">Gira-gira em ferro com assento de madeira (8 lugares)</t>
  </si>
  <si>
    <t xml:space="preserve">35.07</t>
  </si>
  <si>
    <t xml:space="preserve">Mastro para bandeiras</t>
  </si>
  <si>
    <t xml:space="preserve">35.07.020</t>
  </si>
  <si>
    <t xml:space="preserve">Plataforma com 3 mastros galvanizados, h= 7,00 m</t>
  </si>
  <si>
    <t xml:space="preserve">35.07.030</t>
  </si>
  <si>
    <t xml:space="preserve">Plataforma com 3 mastros galvanizados, h= 9,00 m</t>
  </si>
  <si>
    <t xml:space="preserve">35.07.060</t>
  </si>
  <si>
    <t xml:space="preserve">Mastro para bandeira galvanizado, h= 9,00 m</t>
  </si>
  <si>
    <t xml:space="preserve">35.07.070</t>
  </si>
  <si>
    <t xml:space="preserve">Mastro para bandeira galvanizado, h= 7,00 m</t>
  </si>
  <si>
    <t xml:space="preserve">35.20</t>
  </si>
  <si>
    <t xml:space="preserve">Reparos, conservações e complementos - GRUPO 35</t>
  </si>
  <si>
    <t xml:space="preserve">35.20.010</t>
  </si>
  <si>
    <t xml:space="preserve">Tela em poliamida (nylon), malha 10 x 10 cm, fio 2 mm</t>
  </si>
  <si>
    <t xml:space="preserve">35.20.050</t>
  </si>
  <si>
    <t xml:space="preserve">Conjunto de 4 lixeiras para coleta seletiva, com tampa basculante, capacidade 50 litros</t>
  </si>
  <si>
    <t xml:space="preserve">36</t>
  </si>
  <si>
    <t xml:space="preserve">ENTRADA DE ENERGIA ELÉTRICA E TELEFONIA</t>
  </si>
  <si>
    <t xml:space="preserve">36.01</t>
  </si>
  <si>
    <t xml:space="preserve">Entrada de energia - componentes</t>
  </si>
  <si>
    <t xml:space="preserve">36.01.242</t>
  </si>
  <si>
    <t xml:space="preserve">Cubículo de média tensão, para uso ao tempo, classe 24 kV</t>
  </si>
  <si>
    <t xml:space="preserve">36.01.252</t>
  </si>
  <si>
    <t xml:space="preserve">Cubículo de média tensão, para uso ao tempo, classe 17,5 kV</t>
  </si>
  <si>
    <t xml:space="preserve">36.01.260</t>
  </si>
  <si>
    <t xml:space="preserve">Cubículo de entrada e medição para uso abrigado, classe 15 kV</t>
  </si>
  <si>
    <t xml:space="preserve">36.03</t>
  </si>
  <si>
    <t xml:space="preserve">Caixas de entrada / medição</t>
  </si>
  <si>
    <t xml:space="preserve">36.03.010</t>
  </si>
  <si>
    <t xml:space="preserve">Caixa de medição tipo II (300 x 560 x 200) mm, padrão concessionárias</t>
  </si>
  <si>
    <t xml:space="preserve">36.03.020</t>
  </si>
  <si>
    <t xml:space="preserve">Caixa de medição polifásica (500 x 600 x 200) mm, padrão concessionárias</t>
  </si>
  <si>
    <t xml:space="preserve">36.03.030</t>
  </si>
  <si>
    <t xml:space="preserve">Caixa de medição externa tipo ´L´ (900 x 600 x 270) mm, padrão Concessionárias</t>
  </si>
  <si>
    <t xml:space="preserve">36.03.050</t>
  </si>
  <si>
    <t xml:space="preserve">Caixa de medição externa tipo ´N´ (1300 x 1200 x 270) mm, padrão Concessionárias</t>
  </si>
  <si>
    <t xml:space="preserve">36.03.060</t>
  </si>
  <si>
    <t xml:space="preserve">Caixa de medição externa tipo ´M´ (900 x 1200 x 270) mm, padrão Concessionárias</t>
  </si>
  <si>
    <t xml:space="preserve">36.03.080</t>
  </si>
  <si>
    <t xml:space="preserve">Caixa para seccionadora tipo ´T´ (900 x 600 x 250) mm, padrão Concessionárias</t>
  </si>
  <si>
    <t xml:space="preserve">36.03.090</t>
  </si>
  <si>
    <t xml:space="preserve">Caixa de medição interna tipo ´A1´ (1000 x 1000 x 300) mm, padrão Concessionárias</t>
  </si>
  <si>
    <t xml:space="preserve">36.03.120</t>
  </si>
  <si>
    <t xml:space="preserve">Caixa de proteção para transformador de corrente, (1000 x 750 x 300) mm, padrão Concessionárias</t>
  </si>
  <si>
    <t xml:space="preserve">36.03.130</t>
  </si>
  <si>
    <t xml:space="preserve">Caixa de proteção dos bornes do medidor, (300 x 250 x 90) mm, padrão Concessionárias</t>
  </si>
  <si>
    <t xml:space="preserve">36.03.150</t>
  </si>
  <si>
    <t xml:space="preserve">Caixa de entrada tipo ´E´ (560 x 350 x 210) mm - padrão Concessionárias</t>
  </si>
  <si>
    <t xml:space="preserve">36.03.160</t>
  </si>
  <si>
    <t xml:space="preserve">Caixa base lateral tipo ´N´ (1300 x 400 x 250) mm</t>
  </si>
  <si>
    <t xml:space="preserve">36.04</t>
  </si>
  <si>
    <t xml:space="preserve">Suporte (Braquet)</t>
  </si>
  <si>
    <t xml:space="preserve">36.04.010</t>
  </si>
  <si>
    <t xml:space="preserve">36.04.030</t>
  </si>
  <si>
    <t xml:space="preserve">36.04.050</t>
  </si>
  <si>
    <t xml:space="preserve">36.04.070</t>
  </si>
  <si>
    <t xml:space="preserve">36.05</t>
  </si>
  <si>
    <t xml:space="preserve">Isoladores</t>
  </si>
  <si>
    <t xml:space="preserve">36.05.010</t>
  </si>
  <si>
    <t xml:space="preserve">Isolador tipo roldana para baixa tensão de 76 x 79 mm</t>
  </si>
  <si>
    <t xml:space="preserve">36.05.020</t>
  </si>
  <si>
    <t xml:space="preserve">Isolador tipo castanha incluindo grampo de sustentação</t>
  </si>
  <si>
    <t xml:space="preserve">36.05.040</t>
  </si>
  <si>
    <t xml:space="preserve">Isolador tipo disco para 15 kV de 6´ - 150 mm</t>
  </si>
  <si>
    <t xml:space="preserve">36.05.080</t>
  </si>
  <si>
    <t xml:space="preserve">Isolador tipo pino para 15 kV, inclusive pino (poste)</t>
  </si>
  <si>
    <t xml:space="preserve">36.05.100</t>
  </si>
  <si>
    <t xml:space="preserve">Isolador pedestal para 15 kV</t>
  </si>
  <si>
    <t xml:space="preserve">36.05.110</t>
  </si>
  <si>
    <t xml:space="preserve">Isolador pedestal para 25 kV</t>
  </si>
  <si>
    <t xml:space="preserve">36.06</t>
  </si>
  <si>
    <t xml:space="preserve">Muflas e terminais</t>
  </si>
  <si>
    <t xml:space="preserve">36.06.060</t>
  </si>
  <si>
    <t xml:space="preserve">Terminal modular (mufla) unipolar externo para cabo até 70 mm²/15 kV</t>
  </si>
  <si>
    <t xml:space="preserve">36.06.080</t>
  </si>
  <si>
    <t xml:space="preserve">Terminal modular (mufla) unipolar interno para cabo até 70 mm²/15 kV</t>
  </si>
  <si>
    <t xml:space="preserve">36.07</t>
  </si>
  <si>
    <t xml:space="preserve">Para-raios de média tensão</t>
  </si>
  <si>
    <t xml:space="preserve">36.07.010</t>
  </si>
  <si>
    <t xml:space="preserve">Para-raios de distribuição, classe 12 kV/5 kA, completo, encapsulado com polímero</t>
  </si>
  <si>
    <t xml:space="preserve">36.07.030</t>
  </si>
  <si>
    <t xml:space="preserve">Para-raios de distribuição, classe 12 kV/10 kA, completo, encapsulado com polímero</t>
  </si>
  <si>
    <t xml:space="preserve">36.07.050</t>
  </si>
  <si>
    <t xml:space="preserve">Para-raios de distribuição, classe 15 kV/5 kA, completo, encapsulado com polímero</t>
  </si>
  <si>
    <t xml:space="preserve">Para-raios de distribuição, classe 15 kV/10 kA, completo, encapsulado com polímero</t>
  </si>
  <si>
    <t xml:space="preserve">36.08</t>
  </si>
  <si>
    <t xml:space="preserve">Gerador e grupo gerador</t>
  </si>
  <si>
    <t xml:space="preserve">36.08.030</t>
  </si>
  <si>
    <t xml:space="preserve">Grupo gerador com potência de 250/228 kVA, variação de + ou - 5% - completo</t>
  </si>
  <si>
    <t xml:space="preserve">36.08.040</t>
  </si>
  <si>
    <t xml:space="preserve">Grupo gerador com potência de 350/320 kVA, variação de + ou - 10% - completo</t>
  </si>
  <si>
    <t xml:space="preserve">36.08.050</t>
  </si>
  <si>
    <t xml:space="preserve">Grupo gerador com potência de 88/80 kVA, variação de + ou - 10% - completo</t>
  </si>
  <si>
    <t xml:space="preserve">36.08.060</t>
  </si>
  <si>
    <t xml:space="preserve">Grupo gerador com potência de 165/150 kVA, variação de + ou - 5% - completo</t>
  </si>
  <si>
    <t xml:space="preserve">36.08.100</t>
  </si>
  <si>
    <t xml:space="preserve">Grupo gerador com potência de 55/50 kVA, variação de + ou - 10% - completo</t>
  </si>
  <si>
    <t xml:space="preserve">36.08.110</t>
  </si>
  <si>
    <t xml:space="preserve">Grupo gerador com potência de 180/168 kVA, variação de + ou - 5% - completo</t>
  </si>
  <si>
    <t xml:space="preserve">36.08.290</t>
  </si>
  <si>
    <t xml:space="preserve">Grupo gerador com potência de 563/513 kVA, variação de + ou - 10% - completo</t>
  </si>
  <si>
    <t xml:space="preserve">36.08.350</t>
  </si>
  <si>
    <t xml:space="preserve">Grupo gerador carenado com potência de 150/136 kVA, variação de + ou - 5% - completo</t>
  </si>
  <si>
    <t xml:space="preserve">36.08.360</t>
  </si>
  <si>
    <t xml:space="preserve">Grupo gerador carenado com potência de 460/434 kVA, variação de + ou - 10% - completo</t>
  </si>
  <si>
    <t xml:space="preserve">36.08.540</t>
  </si>
  <si>
    <t xml:space="preserve">Grupo gerador com potência de 460/434 kVA, variação de + ou - 10% - completo</t>
  </si>
  <si>
    <t xml:space="preserve">36.09</t>
  </si>
  <si>
    <t xml:space="preserve">Transformador de entrada</t>
  </si>
  <si>
    <t xml:space="preserve">36.09.020</t>
  </si>
  <si>
    <t xml:space="preserve">Transformador de potência trifásico de 225 kVA, classe 15 kV, a óleo</t>
  </si>
  <si>
    <t xml:space="preserve">36.09.050</t>
  </si>
  <si>
    <t xml:space="preserve">Transformador de potência trifásico de 150 kVA, classe 15 kV, a óleo</t>
  </si>
  <si>
    <t xml:space="preserve">36.09.060</t>
  </si>
  <si>
    <t xml:space="preserve">36.09.070</t>
  </si>
  <si>
    <t xml:space="preserve">Transformador de potência trifásico de 1000 kVA, classe 15 kV, a seco com cabine</t>
  </si>
  <si>
    <t xml:space="preserve">36.09.100</t>
  </si>
  <si>
    <t xml:space="preserve">Transformador de potência trifásico de 5 kVA, classe 0,6 kV, a seco com cabine</t>
  </si>
  <si>
    <t xml:space="preserve">36.09.110</t>
  </si>
  <si>
    <t xml:space="preserve">Transformador de potência trifásico de 7,5 kVA, classe 0,6 kV, a seco com cabine</t>
  </si>
  <si>
    <t xml:space="preserve">36.09.150</t>
  </si>
  <si>
    <t xml:space="preserve">Transformador de potência trifásico de 75 kVA, classe 15 kV, a óleo</t>
  </si>
  <si>
    <t xml:space="preserve">36.09.170</t>
  </si>
  <si>
    <t xml:space="preserve">Transformador de potência trifásico de 300 kVA, classe 15 kV, a óleo</t>
  </si>
  <si>
    <t xml:space="preserve">Transformador de potência trifásico de 112,5 kVA, classe 15 kV, a óleo</t>
  </si>
  <si>
    <t xml:space="preserve">36.09.220</t>
  </si>
  <si>
    <t xml:space="preserve">Transformador de potência trifásico de 500 kVA, classe 15 kV, a seco com cabine</t>
  </si>
  <si>
    <t xml:space="preserve">36.09.230</t>
  </si>
  <si>
    <t xml:space="preserve">Transformador de potência trifásico de 30 kVA, classe 1,2 KV, a seco com cabine</t>
  </si>
  <si>
    <t xml:space="preserve">36.09.250</t>
  </si>
  <si>
    <t xml:space="preserve">36.09.300</t>
  </si>
  <si>
    <t xml:space="preserve">Transformador de potência trifásico de 750 kVA, classe 15 kV, a óleo</t>
  </si>
  <si>
    <t xml:space="preserve">36.09.360</t>
  </si>
  <si>
    <t xml:space="preserve">Transformador de potência trifásico de 750 kVA, classe 15 kV, a seco</t>
  </si>
  <si>
    <t xml:space="preserve">36.09.370</t>
  </si>
  <si>
    <t xml:space="preserve">36.09.410</t>
  </si>
  <si>
    <t xml:space="preserve">36.09.440</t>
  </si>
  <si>
    <t xml:space="preserve">Transformador de potência trifásico de 500 kVA, classe 15 kV, a óleo - tipo pedestal</t>
  </si>
  <si>
    <t xml:space="preserve">36.09.480</t>
  </si>
  <si>
    <t xml:space="preserve">Transformador trifásico a seco de 112,5 kVA, encapsulado em resina epóxi sob vácuo</t>
  </si>
  <si>
    <t xml:space="preserve">36.09.490</t>
  </si>
  <si>
    <t xml:space="preserve">Transformador trifásico a seco de 150 kVA, encapsulado em resina epóxi sob vácuo</t>
  </si>
  <si>
    <t xml:space="preserve">36.20</t>
  </si>
  <si>
    <t xml:space="preserve">Reparos, conservações e complementos - GRUPO 36</t>
  </si>
  <si>
    <t xml:space="preserve">36.20.010</t>
  </si>
  <si>
    <t xml:space="preserve">Vergalhão de cobre eletrolítico, diâmetro de 3/8´</t>
  </si>
  <si>
    <t xml:space="preserve">36.20.030</t>
  </si>
  <si>
    <t xml:space="preserve">União angular para vergalhão, diâmetro de 3/8´</t>
  </si>
  <si>
    <t xml:space="preserve">36.20.040</t>
  </si>
  <si>
    <t xml:space="preserve">Bobina mínima para disjuntor (a óleo)</t>
  </si>
  <si>
    <t xml:space="preserve">36.20.050</t>
  </si>
  <si>
    <t xml:space="preserve">Terminal para vergalhão, diâmetro de 3/8´</t>
  </si>
  <si>
    <t xml:space="preserve">36.20.060</t>
  </si>
  <si>
    <t xml:space="preserve">Braçadeira para fixação de eletroduto, até 4´</t>
  </si>
  <si>
    <t xml:space="preserve">36.20.070</t>
  </si>
  <si>
    <t xml:space="preserve">Prensa vergalhão ´T´, diâmetro de 3/8´</t>
  </si>
  <si>
    <t xml:space="preserve">36.20.090</t>
  </si>
  <si>
    <t xml:space="preserve">Vara para manobra em cabine em fibra de vidro, para tensão até 36 kV</t>
  </si>
  <si>
    <t xml:space="preserve">36.20.100</t>
  </si>
  <si>
    <t xml:space="preserve">36.20.120</t>
  </si>
  <si>
    <t xml:space="preserve">Chapa de ferro de 1,50 x 0,50 m para bucha de passagem</t>
  </si>
  <si>
    <t xml:space="preserve">36.20.140</t>
  </si>
  <si>
    <t xml:space="preserve">Cruzeta de madeira de 2400 mm</t>
  </si>
  <si>
    <t xml:space="preserve">36.20.180</t>
  </si>
  <si>
    <t xml:space="preserve">Luva isolante de borracha, acima de 10 até 20 kV</t>
  </si>
  <si>
    <t xml:space="preserve">36.20.200</t>
  </si>
  <si>
    <t xml:space="preserve">Mão francesa de 700 mm</t>
  </si>
  <si>
    <t xml:space="preserve">36.20.210</t>
  </si>
  <si>
    <t xml:space="preserve">Luva isolante de borracha, até 10 kV</t>
  </si>
  <si>
    <t xml:space="preserve">36.20.220</t>
  </si>
  <si>
    <t xml:space="preserve">Mudança de tap do transformador</t>
  </si>
  <si>
    <t xml:space="preserve">36.20.240</t>
  </si>
  <si>
    <t xml:space="preserve">Óleo para disjuntor</t>
  </si>
  <si>
    <t xml:space="preserve">36.20.260</t>
  </si>
  <si>
    <t xml:space="preserve">Óleo para transformador</t>
  </si>
  <si>
    <t xml:space="preserve">36.20.280</t>
  </si>
  <si>
    <t xml:space="preserve">Placa de advertência ´Perigo Alta Tensão´ em cabine primária, nas dimensões 400 x 300 mm, chapa 18</t>
  </si>
  <si>
    <t xml:space="preserve">36.20.330</t>
  </si>
  <si>
    <t xml:space="preserve">36.20.340</t>
  </si>
  <si>
    <t xml:space="preserve">36.20.350</t>
  </si>
  <si>
    <t xml:space="preserve">Caixa porta luvas em madeira, com tampa</t>
  </si>
  <si>
    <t xml:space="preserve">36.20.360</t>
  </si>
  <si>
    <t xml:space="preserve">Suporte de transformador em poste ou estaleiro</t>
  </si>
  <si>
    <t xml:space="preserve">36.20.380</t>
  </si>
  <si>
    <t xml:space="preserve">Tapete de borracha isolante elétrico de 1000 x 1000 mm</t>
  </si>
  <si>
    <t xml:space="preserve">36.20.540</t>
  </si>
  <si>
    <t xml:space="preserve">Cruzeta metálica de 2400 mm, para fixação de mufla ou para-raios</t>
  </si>
  <si>
    <t xml:space="preserve">36.20.560</t>
  </si>
  <si>
    <t xml:space="preserve">Dispositivo Soft Starter para motor 15 cv, trifásico 220 V</t>
  </si>
  <si>
    <t xml:space="preserve">36.20.570</t>
  </si>
  <si>
    <t xml:space="preserve">Dispositivo Soft Starter para motor 25 cv, trifásico 220 V</t>
  </si>
  <si>
    <t xml:space="preserve">36.20.580</t>
  </si>
  <si>
    <t xml:space="preserve">Dispositivo Soft Starter para motor 50 cv, trifásico 220 V</t>
  </si>
  <si>
    <t xml:space="preserve">37</t>
  </si>
  <si>
    <t xml:space="preserve">QUADRO E PAINEL PARA ENERGIA ELÉTRICA E TELEFONIA</t>
  </si>
  <si>
    <t xml:space="preserve">37.01</t>
  </si>
  <si>
    <t xml:space="preserve">Quadro para telefonia embutir, proteção IP40 chapa nº 16msg</t>
  </si>
  <si>
    <t xml:space="preserve">37.01.020</t>
  </si>
  <si>
    <t xml:space="preserve">Quadro Telebrás de embutir de 200 x 200 x 120 mm</t>
  </si>
  <si>
    <t xml:space="preserve">37.01.080</t>
  </si>
  <si>
    <t xml:space="preserve">Quadro Telebrás de embutir de 400 x 400 x 120 mm</t>
  </si>
  <si>
    <t xml:space="preserve">37.01.120</t>
  </si>
  <si>
    <t xml:space="preserve">Quadro Telebrás de embutir de 600 x 600 x 120 mm</t>
  </si>
  <si>
    <t xml:space="preserve">37.01.160</t>
  </si>
  <si>
    <t xml:space="preserve">Quadro Telebrás de embutir de 800 x 800 x 120 mm</t>
  </si>
  <si>
    <t xml:space="preserve">37.01.220</t>
  </si>
  <si>
    <t xml:space="preserve">Quadro Telebrás de embutir de 1200 x 1200 x 120 mm</t>
  </si>
  <si>
    <t xml:space="preserve">37.02</t>
  </si>
  <si>
    <t xml:space="preserve">Quadro para telefonia de sobrepor, proteção IP 40 chapa nº 16msg</t>
  </si>
  <si>
    <t xml:space="preserve">37.02.020</t>
  </si>
  <si>
    <t xml:space="preserve">Quadro Telebrás de sobrepor de 200 x 200 x 120 mm</t>
  </si>
  <si>
    <t xml:space="preserve">37.02.060</t>
  </si>
  <si>
    <t xml:space="preserve">Quadro Telebrás de sobrepor de 400 x 400 x 120 mm</t>
  </si>
  <si>
    <t xml:space="preserve">37.02.100</t>
  </si>
  <si>
    <t xml:space="preserve">Quadro Telebrás de sobrepor de 600 x 600 x 120 mm</t>
  </si>
  <si>
    <t xml:space="preserve">37.02.140</t>
  </si>
  <si>
    <t xml:space="preserve">Quadro Telebrás de sobrepor de 800 x 800 x 120 mm</t>
  </si>
  <si>
    <t xml:space="preserve">37.03</t>
  </si>
  <si>
    <t xml:space="preserve">Quadro distribuição de luz e força de embutir universal</t>
  </si>
  <si>
    <t xml:space="preserve">37.03.200</t>
  </si>
  <si>
    <t xml:space="preserve">Quadro de distribuição universal de embutir, para disjuntores 16 DIN / 12 Bolt-on - 150 A - sem componentes</t>
  </si>
  <si>
    <t xml:space="preserve">37.03.210</t>
  </si>
  <si>
    <t xml:space="preserve">Quadro de distribuição universal de embutir, para disjuntores 24 DIN / 18 Bolt-on - 150 A - sem componentes</t>
  </si>
  <si>
    <t xml:space="preserve">37.03.220</t>
  </si>
  <si>
    <t xml:space="preserve">Quadro de distribuição universal de embutir, para disjuntores 34 DIN / 24 Bolt-on - 150 A - sem componentes</t>
  </si>
  <si>
    <t xml:space="preserve">37.03.230</t>
  </si>
  <si>
    <t xml:space="preserve">Quadro de distribuição universal de embutir, para disjuntores 44 DIN / 32 Bolt-on - 150 A - sem componentes</t>
  </si>
  <si>
    <t xml:space="preserve">37.03.240</t>
  </si>
  <si>
    <t xml:space="preserve">Quadro de distribuição universal de embutir, para disjuntores 56 DIN / 40 Bolt-on - 225 A - sem componentes</t>
  </si>
  <si>
    <t xml:space="preserve">37.03.250</t>
  </si>
  <si>
    <t xml:space="preserve">Quadro de distribuição universal de embutir, para disjuntores 70 DIN / 50 Bolt-on - 225 A - sem componentes</t>
  </si>
  <si>
    <t xml:space="preserve">37.04</t>
  </si>
  <si>
    <t xml:space="preserve">Quadro distribuição de luz e força de sobrepor universal</t>
  </si>
  <si>
    <t xml:space="preserve">37.04.250</t>
  </si>
  <si>
    <t xml:space="preserve">Quadro de distribuição universal de sobrepor, para disjuntores 16 DIN / 12 Bolt-on - 150 A - sem componentes</t>
  </si>
  <si>
    <t xml:space="preserve">37.04.260</t>
  </si>
  <si>
    <t xml:space="preserve">Quadro de distribuição universal de sobrepor, para disjuntores 24 DIN / 18 Bolt-on - 150 A - sem componentes</t>
  </si>
  <si>
    <t xml:space="preserve">37.04.270</t>
  </si>
  <si>
    <t xml:space="preserve">Quadro de distribuição universal de sobrepor, para disjuntores 34 DIN / 24 Bolt-on - 150 A - sem componentes</t>
  </si>
  <si>
    <t xml:space="preserve">37.04.280</t>
  </si>
  <si>
    <t xml:space="preserve">Quadro de distribuição universal de sobrepor, para disjuntores 44 DIN / 32 Bolt-on - 150 A - sem componentes</t>
  </si>
  <si>
    <t xml:space="preserve">37.04.290</t>
  </si>
  <si>
    <t xml:space="preserve">Quadro de distribuição universal de sobrepor, para disjuntores 56 DIN / 40 Bolt-on - 225 A - sem componentes</t>
  </si>
  <si>
    <t xml:space="preserve">37.04.300</t>
  </si>
  <si>
    <t xml:space="preserve">Quadro de distribuição universal de sobrepor, para disjuntores 70 DIN / 50 Bolt-on - 225 A - sem componentes</t>
  </si>
  <si>
    <t xml:space="preserve">37.06</t>
  </si>
  <si>
    <t xml:space="preserve">Painel autoportante</t>
  </si>
  <si>
    <t xml:space="preserve">37.06.010</t>
  </si>
  <si>
    <t xml:space="preserve">Painel autoportante em chapa de aço de 2 mm de espessura, com proteção mínima IP 54 - sem componentes</t>
  </si>
  <si>
    <t xml:space="preserve">37.10</t>
  </si>
  <si>
    <t xml:space="preserve">Barramentos</t>
  </si>
  <si>
    <t xml:space="preserve">37.10.010</t>
  </si>
  <si>
    <t xml:space="preserve">Barramento de cobre nu</t>
  </si>
  <si>
    <t xml:space="preserve">37.11</t>
  </si>
  <si>
    <t xml:space="preserve">Bases</t>
  </si>
  <si>
    <t xml:space="preserve">37.11.020</t>
  </si>
  <si>
    <t xml:space="preserve">Base de fusível Diazed completa para 25 A</t>
  </si>
  <si>
    <t xml:space="preserve">37.11.040</t>
  </si>
  <si>
    <t xml:space="preserve">Base de fusível Diazed completa para 63 A</t>
  </si>
  <si>
    <t xml:space="preserve">37.11.060</t>
  </si>
  <si>
    <t xml:space="preserve">Base de fusível NH até 125 A, com fusível</t>
  </si>
  <si>
    <t xml:space="preserve">37.11.080</t>
  </si>
  <si>
    <t xml:space="preserve">Base de fusível NH até 250 A, com fusível</t>
  </si>
  <si>
    <t xml:space="preserve">37.11.100</t>
  </si>
  <si>
    <t xml:space="preserve">Base de fusível NH até 400 A, com fusível</t>
  </si>
  <si>
    <t xml:space="preserve">37.11.120</t>
  </si>
  <si>
    <t xml:space="preserve">Base de fusível tripolar de 15 kV</t>
  </si>
  <si>
    <t xml:space="preserve">37.11.140</t>
  </si>
  <si>
    <t xml:space="preserve">Base de fusível unipolar de 15 kV</t>
  </si>
  <si>
    <t xml:space="preserve">37.12</t>
  </si>
  <si>
    <t xml:space="preserve">Fusíveis</t>
  </si>
  <si>
    <t xml:space="preserve">37.12.020</t>
  </si>
  <si>
    <t xml:space="preserve">Fusível tipo NH 00 de 6 A até 160 A</t>
  </si>
  <si>
    <t xml:space="preserve">37.12.040</t>
  </si>
  <si>
    <t xml:space="preserve">Fusível tipo NH 1 de 36 A até 250 A</t>
  </si>
  <si>
    <t xml:space="preserve">37.12.060</t>
  </si>
  <si>
    <t xml:space="preserve">Fusível tipo NH 2 de 224 A até 400 A</t>
  </si>
  <si>
    <t xml:space="preserve">37.12.080</t>
  </si>
  <si>
    <t xml:space="preserve">Fusível tipo NH 3 de 400 A até 630 A</t>
  </si>
  <si>
    <t xml:space="preserve">37.12.120</t>
  </si>
  <si>
    <t xml:space="preserve">Fusível tipo HH para 15 kV de 2,5 A até 50 A</t>
  </si>
  <si>
    <t xml:space="preserve">37.12.140</t>
  </si>
  <si>
    <t xml:space="preserve">Fusível tipo HH para 15 kV de 60 A até 100 A</t>
  </si>
  <si>
    <t xml:space="preserve">37.12.200</t>
  </si>
  <si>
    <t xml:space="preserve">Fusível diazed retardado de 2 A até 25 A</t>
  </si>
  <si>
    <t xml:space="preserve">37.12.220</t>
  </si>
  <si>
    <t xml:space="preserve">Fusível diazed retardado de 35 A até 63 A</t>
  </si>
  <si>
    <t xml:space="preserve">37.12.300</t>
  </si>
  <si>
    <t xml:space="preserve">Fusível em vidro para ´TP´ de 0,5 A</t>
  </si>
  <si>
    <t xml:space="preserve">37.13</t>
  </si>
  <si>
    <t xml:space="preserve">Disjuntores</t>
  </si>
  <si>
    <t xml:space="preserve">37.13.510</t>
  </si>
  <si>
    <t xml:space="preserve">Disjuntor fixo PVO trifásico, 17,5 kV, 630 A x 350 MVA, 50/60 Hz, com acessórios</t>
  </si>
  <si>
    <t xml:space="preserve">37.13.520</t>
  </si>
  <si>
    <t xml:space="preserve">Disjuntor a seco aberto trifásico, 600 V de 800 A, 50/60 Hz, com acessórios</t>
  </si>
  <si>
    <t xml:space="preserve">37.13.530</t>
  </si>
  <si>
    <t xml:space="preserve">Disjuntor fixo PVO trifásico, 15 kV, 630 A x 350 MVA, com relé de proteção de sobrecorrente e transformadores de corrente</t>
  </si>
  <si>
    <t xml:space="preserve">37.13.550</t>
  </si>
  <si>
    <t xml:space="preserve">Disjuntor em caixa aberta tripolar extraível, 500V de 3200A, com acessórios</t>
  </si>
  <si>
    <t xml:space="preserve">37.13.570</t>
  </si>
  <si>
    <t xml:space="preserve">Disjuntor em caixa aberta tripolar extraível, 500V de 4000A, com acessórios</t>
  </si>
  <si>
    <t xml:space="preserve">37.13.600</t>
  </si>
  <si>
    <t xml:space="preserve">Disjuntor termomagnético, unipolar 127/220 V, corrente de 10 A até 30 A</t>
  </si>
  <si>
    <t xml:space="preserve">37.13.610</t>
  </si>
  <si>
    <t xml:space="preserve">Disjuntor termomagnético, unipolar 127/220 V, corrente de 35 A até 50 A</t>
  </si>
  <si>
    <t xml:space="preserve">37.13.630</t>
  </si>
  <si>
    <t xml:space="preserve">Disjuntor termomagnético, bipolar 220/380 V, corrente de 10 A até 50 A</t>
  </si>
  <si>
    <t xml:space="preserve">37.13.640</t>
  </si>
  <si>
    <t xml:space="preserve">Disjuntor termomagnético, bipolar 220/380 V, corrente de 60 A até 100 A</t>
  </si>
  <si>
    <t xml:space="preserve">37.13.650</t>
  </si>
  <si>
    <t xml:space="preserve">Disjuntor termomagnético, tripolar 220/380 V, corrente de 10 A até 50 A</t>
  </si>
  <si>
    <t xml:space="preserve">37.13.660</t>
  </si>
  <si>
    <t xml:space="preserve">Disjuntor termomagnético, tripolar 220/380 V, corrente de 60 A até 100 A</t>
  </si>
  <si>
    <t xml:space="preserve">37.13.690</t>
  </si>
  <si>
    <t xml:space="preserve">Disjuntor série universal, em caixa moldada, térmico e magnético fixos, bipolar 480 V, corrente de 60 A até 100 A</t>
  </si>
  <si>
    <t xml:space="preserve">37.13.700</t>
  </si>
  <si>
    <t xml:space="preserve">Disjuntor série universal, em caixa moldada, térmico e magnético fixos, bipolar 480/600 V, corrente de 125 A</t>
  </si>
  <si>
    <t xml:space="preserve">37.13.720</t>
  </si>
  <si>
    <t xml:space="preserve">Disjuntor série universal, em caixa moldada, térmico fixo e magnético ajustável, tripolar 600 V, corrente de 300 A até 400 A</t>
  </si>
  <si>
    <t xml:space="preserve">37.13.730</t>
  </si>
  <si>
    <t xml:space="preserve">Disjuntor série universal, em caixa moldada, térmico fixo e magnético ajustável, tripolar 600 V, corrente de 500 A até 630 A</t>
  </si>
  <si>
    <t xml:space="preserve">37.13.740</t>
  </si>
  <si>
    <t xml:space="preserve">Disjuntor série universal, em caixa moldada, térmico fixo e magnético ajustável, tripolar 600 V, corrente de 700 A até 800 A</t>
  </si>
  <si>
    <t xml:space="preserve">37.13.760</t>
  </si>
  <si>
    <t xml:space="preserve">Disjuntor em caixa moldada, térmico e magnético ajustáveis, tripolar 630/690 V, faixa de ajuste de 440 até 630 A</t>
  </si>
  <si>
    <t xml:space="preserve">37.13.770</t>
  </si>
  <si>
    <t xml:space="preserve">Disjuntor em caixa moldada, térmico e magnético ajustáveis, tripolar 1250/690 V, faixa de ajuste de 800 até 1250 A</t>
  </si>
  <si>
    <t xml:space="preserve">37.13.780</t>
  </si>
  <si>
    <t xml:space="preserve">Disjuntor em caixa moldada, térmico e magnético ajustáveis, tripolar 1600/690 V, faixa de ajuste de 1000 até 1600 A</t>
  </si>
  <si>
    <t xml:space="preserve">37.13.800</t>
  </si>
  <si>
    <t xml:space="preserve">Mini-disjuntor termomagnético, unipolar 127/220 V, corrente de 10 A até 32 A</t>
  </si>
  <si>
    <t xml:space="preserve">37.13.810</t>
  </si>
  <si>
    <t xml:space="preserve">Mini-disjuntor termomagnético, unipolar 127/220 V, corrente de 40 A até 50 A</t>
  </si>
  <si>
    <t xml:space="preserve">37.13.840</t>
  </si>
  <si>
    <t xml:space="preserve">Mini-disjuntor termomagnético, bipolar 220/380 V, corrente de 10 A até 32 A</t>
  </si>
  <si>
    <t xml:space="preserve">37.13.850</t>
  </si>
  <si>
    <t xml:space="preserve">Mini-disjuntor termomagnético, bipolar 220/380 V, corrente de 40 A até 50 A</t>
  </si>
  <si>
    <t xml:space="preserve">37.13.860</t>
  </si>
  <si>
    <t xml:space="preserve">Mini-disjuntor termomagnético, bipolar 220/380 V, corrente de 63 A</t>
  </si>
  <si>
    <t xml:space="preserve">37.13.870</t>
  </si>
  <si>
    <t xml:space="preserve">Mini-disjuntor termomagnético, bipolar 400 V, corrente de 80 A até 100 A</t>
  </si>
  <si>
    <t xml:space="preserve">37.13.880</t>
  </si>
  <si>
    <t xml:space="preserve">Mini-disjuntor termomagnético, tripolar 220/380 V, corrente de 10 A até 32 A</t>
  </si>
  <si>
    <t xml:space="preserve">37.13.890</t>
  </si>
  <si>
    <t xml:space="preserve">Mini-disjuntor termomagnético, tripolar 220/380 V, corrente de 40 A até 50 A</t>
  </si>
  <si>
    <t xml:space="preserve">37.13.900</t>
  </si>
  <si>
    <t xml:space="preserve">Mini-disjuntor termomagnético, tripolar 220/380 V, corrente de 63 A</t>
  </si>
  <si>
    <t xml:space="preserve">37.13.910</t>
  </si>
  <si>
    <t xml:space="preserve">Mini-disjuntor termomagnético, tripolar 400 V, corrente de 80 A até 125 A</t>
  </si>
  <si>
    <t xml:space="preserve">37.13.920</t>
  </si>
  <si>
    <t xml:space="preserve">Disjuntor em caixa moldada, térmico ajustável e magnético fixo, tripolar 2000/1200 V, faixa de ajuste de 1600 até 2000 A</t>
  </si>
  <si>
    <t xml:space="preserve">37.13.930</t>
  </si>
  <si>
    <t xml:space="preserve">Disjuntor em caixa moldada, térmico ajustável e magnético fixo, tripolar 2500/1200 V, faixa de ajuste de 2000 até 2500 A</t>
  </si>
  <si>
    <t xml:space="preserve">37.13.940</t>
  </si>
  <si>
    <t xml:space="preserve">Disjuntor em caixa aberta tripolar extraível, 500 V de 6300 A, com acessórios</t>
  </si>
  <si>
    <t xml:space="preserve">37.14</t>
  </si>
  <si>
    <t xml:space="preserve">Chave de baixa tensão</t>
  </si>
  <si>
    <t xml:space="preserve">37.14.050</t>
  </si>
  <si>
    <t xml:space="preserve">Chave comutadora, reversão sob carga, tetrapolar, sem porta fusível, para 100 A</t>
  </si>
  <si>
    <t xml:space="preserve">37.14.300</t>
  </si>
  <si>
    <t xml:space="preserve">Chave seccionadora sob carga, tripolar, acionamento rotativo, com prolongador, sem porta-fusível, de 160 A</t>
  </si>
  <si>
    <t xml:space="preserve">37.14.310</t>
  </si>
  <si>
    <t xml:space="preserve">Chave seccionadora sob carga, tripolar, acionamento rotativo, com prolongador, sem porta-fusível, de 250 A</t>
  </si>
  <si>
    <t xml:space="preserve">37.14.320</t>
  </si>
  <si>
    <t xml:space="preserve">Chave seccionadora sob carga, tripolar, acionamento rotativo, com prolongador, sem porta-fusível, de 400 A</t>
  </si>
  <si>
    <t xml:space="preserve">37.14.330</t>
  </si>
  <si>
    <t xml:space="preserve">Chave seccionadora sob carga, tripolar, acionamento rotativo, com prolongador, sem porta-fusível, de 630 A</t>
  </si>
  <si>
    <t xml:space="preserve">37.14.340</t>
  </si>
  <si>
    <t xml:space="preserve">Chave seccionadora sob carga, tripolar, acionamento rotativo, com prolongador, sem porta-fusível, de 1000 A</t>
  </si>
  <si>
    <t xml:space="preserve">37.14.350</t>
  </si>
  <si>
    <t xml:space="preserve">Chave seccionadora sob carga, tripolar, acionamento rotativo, com prolongador, sem porta-fusível, de 1250 A</t>
  </si>
  <si>
    <t xml:space="preserve">37.14.410</t>
  </si>
  <si>
    <t xml:space="preserve">Chave seccionadora sob carga, tripolar, acionamento rotativo, com prolongador e porta-fusível até NH-00-125 A - sem fusíveis</t>
  </si>
  <si>
    <t xml:space="preserve">37.14.420</t>
  </si>
  <si>
    <t xml:space="preserve">Chave seccionadora sob carga, tripolar, acionamento rotativo, com prolongador e porta-fusível até NH-00-160 A - sem fusíveis</t>
  </si>
  <si>
    <t xml:space="preserve">37.14.430</t>
  </si>
  <si>
    <t xml:space="preserve">Chave seccionadora sob carga, tripolar, acionamento rotativo, com prolongador e porta-fusível até NH-1-250 A - sem fusíveis</t>
  </si>
  <si>
    <t xml:space="preserve">37.14.440</t>
  </si>
  <si>
    <t xml:space="preserve">Chave seccionadora sob carga, tripolar, acionamento rotativo, com prolongador e porta-fusível até NH-2-400 A - sem fusíveis</t>
  </si>
  <si>
    <t xml:space="preserve">37.14.450</t>
  </si>
  <si>
    <t xml:space="preserve">Chave seccionadora sob carga, tripolar, acionamento rotativo, com prolongador e porta-fusível até NH-3-630 A - sem fusíveis</t>
  </si>
  <si>
    <t xml:space="preserve">37.14.500</t>
  </si>
  <si>
    <t xml:space="preserve">Chave seccionadora sob carga, tripolar, acionamento tipo punho, com porta-fusível até NH-00-160 A - sem fusíveis</t>
  </si>
  <si>
    <t xml:space="preserve">37.14.510</t>
  </si>
  <si>
    <t xml:space="preserve">Chave seccionadora sob carga, tripolar, acionamento tipo punho, com porta-fusível até NH-1-250 A - sem fusíveis</t>
  </si>
  <si>
    <t xml:space="preserve">37.14.520</t>
  </si>
  <si>
    <t xml:space="preserve">Chave seccionadora sob carga, tripolar, acionamento tipo punho, com porta-fusível até NH-2-400 A - sem fusíveis</t>
  </si>
  <si>
    <t xml:space="preserve">37.14.530</t>
  </si>
  <si>
    <t xml:space="preserve">Chave seccionadora sob carga, tripolar, acionamento tipo punho, com porta-fusível até NH-3-630 A - sem fusíveis</t>
  </si>
  <si>
    <t xml:space="preserve">37.14.600</t>
  </si>
  <si>
    <t xml:space="preserve">Chave comutadora, reversão sob carga, tripolar, sem porta fusível, para 400 A</t>
  </si>
  <si>
    <t xml:space="preserve">37.14.610</t>
  </si>
  <si>
    <t xml:space="preserve">Chave comutadora, reversão sob carga, tripolar, sem porta fusível, para 600/630 A</t>
  </si>
  <si>
    <t xml:space="preserve">37.14.620</t>
  </si>
  <si>
    <t xml:space="preserve">Chave comutadora, reversão sob carga, tripolar, sem porta fusível, para 1000 A</t>
  </si>
  <si>
    <t xml:space="preserve">37.14.640</t>
  </si>
  <si>
    <t xml:space="preserve">Chave comutadora, reversão sob carga, tetrapolar, sem porta fusível, para 630 A / 690 V</t>
  </si>
  <si>
    <t xml:space="preserve">37.14.830</t>
  </si>
  <si>
    <t xml:space="preserve">Barra de contato para chave seccionadora tipo NH3-630 A</t>
  </si>
  <si>
    <t xml:space="preserve">37.14.910</t>
  </si>
  <si>
    <t xml:space="preserve">Chave seccionadora tripolar, abertura sob carga seca até 160 A / 600 V</t>
  </si>
  <si>
    <t xml:space="preserve">37.15</t>
  </si>
  <si>
    <t xml:space="preserve">Chave de média tensão</t>
  </si>
  <si>
    <t xml:space="preserve">37.15.110</t>
  </si>
  <si>
    <t xml:space="preserve">Chave seccionadora tripolar sob carga para 400 A - 25 kV - com prolongador</t>
  </si>
  <si>
    <t xml:space="preserve">37.15.120</t>
  </si>
  <si>
    <t xml:space="preserve">Chave seccionadora tripolar sob carga para 400 A - 15 kV - com prolongador</t>
  </si>
  <si>
    <t xml:space="preserve">37.15.150</t>
  </si>
  <si>
    <t xml:space="preserve">Chave fusível base ´C´ para 15 kV/100 A, com capacidade de ruptura até 10 kA - com fusível</t>
  </si>
  <si>
    <t xml:space="preserve">37.15.160</t>
  </si>
  <si>
    <t xml:space="preserve">Chave fusível base ''C''  para 15 kV/200 A, com capacidade de ruptura até 10 kA - com fusível</t>
  </si>
  <si>
    <t xml:space="preserve">37.15.170</t>
  </si>
  <si>
    <t xml:space="preserve">Chave fusível base ''C'' para 25 kV/100 A, com capacidade de ruptura até 6,3 kA - com fusível</t>
  </si>
  <si>
    <t xml:space="preserve">37.15.200</t>
  </si>
  <si>
    <t xml:space="preserve">Chave seccionadora tripolar seca para 400 A - 15 kV - com prolongador</t>
  </si>
  <si>
    <t xml:space="preserve">37.15.210</t>
  </si>
  <si>
    <t xml:space="preserve">Chave seccionadora tripolar seca para 600 / 630 A - 15 kV - com prolongador</t>
  </si>
  <si>
    <t xml:space="preserve">37.16</t>
  </si>
  <si>
    <t xml:space="preserve">Bus-way</t>
  </si>
  <si>
    <t xml:space="preserve">37.16.071</t>
  </si>
  <si>
    <t xml:space="preserve">Sistema de barramento blindado de 100 a 2500 A, trifásico, barra de cobre</t>
  </si>
  <si>
    <t xml:space="preserve">37.17</t>
  </si>
  <si>
    <t xml:space="preserve">Dispositivo DR ou interruptor de corrente de fuga</t>
  </si>
  <si>
    <t xml:space="preserve">37.17.060</t>
  </si>
  <si>
    <t xml:space="preserve">Dispositivo diferencial residual de 25 A x 30 mA - 2 polos</t>
  </si>
  <si>
    <t xml:space="preserve">37.17.070</t>
  </si>
  <si>
    <t xml:space="preserve">Dispositivo diferencial residual de 40 A x 30 mA - 2 polos</t>
  </si>
  <si>
    <t xml:space="preserve">37.17.074</t>
  </si>
  <si>
    <t xml:space="preserve">Dispositivo diferencial residual de 25 A x 30 mA - 4 polos</t>
  </si>
  <si>
    <t xml:space="preserve">37.17.080</t>
  </si>
  <si>
    <t xml:space="preserve">Dispositivo diferencial residual de 40 A x 30 mA - 4 polos</t>
  </si>
  <si>
    <t xml:space="preserve">37.17.090</t>
  </si>
  <si>
    <t xml:space="preserve">Dispositivo diferencial residual de 63 A x 30 mA - 4 polos</t>
  </si>
  <si>
    <t xml:space="preserve">37.17.100</t>
  </si>
  <si>
    <t xml:space="preserve">Dispositivo diferencial residual de 80 A x 30 mA - 4 polos</t>
  </si>
  <si>
    <t xml:space="preserve">37.17.110</t>
  </si>
  <si>
    <t xml:space="preserve">Dispositivo diferencial residual de 100 A x 30 mA - 4 polos</t>
  </si>
  <si>
    <t xml:space="preserve">37.17.114</t>
  </si>
  <si>
    <t xml:space="preserve">Dispositivo diferencial residual de 125 A x 30 mA - 4 polos</t>
  </si>
  <si>
    <t xml:space="preserve">37.17.130</t>
  </si>
  <si>
    <t xml:space="preserve">Dispositivo diferencial residual de 25 A x 300 mA - 4 polos</t>
  </si>
  <si>
    <t xml:space="preserve">37.18</t>
  </si>
  <si>
    <t xml:space="preserve">Transformador de Potencial</t>
  </si>
  <si>
    <t xml:space="preserve">37.18.010</t>
  </si>
  <si>
    <t xml:space="preserve">Transformador de potencial monofásico até 1000 VA classe 15 kV, a seco, com fusíveis</t>
  </si>
  <si>
    <t xml:space="preserve">37.18.020</t>
  </si>
  <si>
    <t xml:space="preserve">Transformador de potencial monofásico até 2000 VA classe 15 kV, a seco, com fusíveis</t>
  </si>
  <si>
    <t xml:space="preserve">37.18.030</t>
  </si>
  <si>
    <t xml:space="preserve">Transformador de potencial monofásico até 500 VA classe 15 kV, a seco, sem fusíveis</t>
  </si>
  <si>
    <t xml:space="preserve">37.19</t>
  </si>
  <si>
    <t xml:space="preserve">Transformador de corrente</t>
  </si>
  <si>
    <t xml:space="preserve">37.19.010</t>
  </si>
  <si>
    <t xml:space="preserve">Transformador de corrente 800-5 A, janela</t>
  </si>
  <si>
    <t xml:space="preserve">37.19.020</t>
  </si>
  <si>
    <t xml:space="preserve">Transformador de corrente 200-5 A até 600-5 A, janela</t>
  </si>
  <si>
    <t xml:space="preserve">37.19.030</t>
  </si>
  <si>
    <t xml:space="preserve">Transformador de corrente 1000-5 A até 1500-5 A, janela</t>
  </si>
  <si>
    <t xml:space="preserve">37.19.060</t>
  </si>
  <si>
    <t xml:space="preserve">Transformador de corrente 50-5 A até 150-5 A, janela</t>
  </si>
  <si>
    <t xml:space="preserve">37.19.080</t>
  </si>
  <si>
    <t xml:space="preserve">Transformador de corrente 2000-5 A até 2500-5 A - janela</t>
  </si>
  <si>
    <t xml:space="preserve">37.20</t>
  </si>
  <si>
    <t xml:space="preserve">Reparos, conservações e complementos - GRUPO 37</t>
  </si>
  <si>
    <t xml:space="preserve">37.20.010</t>
  </si>
  <si>
    <t xml:space="preserve">Isolador em epóxi de 1 kV para barramento</t>
  </si>
  <si>
    <t xml:space="preserve">37.20.030</t>
  </si>
  <si>
    <t xml:space="preserve">Régua de bornes para 9 polos de 600 V / 50 A</t>
  </si>
  <si>
    <t xml:space="preserve">37.20.080</t>
  </si>
  <si>
    <t xml:space="preserve">Barra de neutro e/ou terra</t>
  </si>
  <si>
    <t xml:space="preserve">37.20.090</t>
  </si>
  <si>
    <t xml:space="preserve">Recolocação de chave seccionadora tripolar de 125 A até 650 A, sem base fusível</t>
  </si>
  <si>
    <t xml:space="preserve">37.20.100</t>
  </si>
  <si>
    <t xml:space="preserve">Recolocação de fundo de quadro de distribuição, sem componentes</t>
  </si>
  <si>
    <t xml:space="preserve">37.20.110</t>
  </si>
  <si>
    <t xml:space="preserve">Recolocação de quadro de distribuição de sobrepor, sem componentes</t>
  </si>
  <si>
    <t xml:space="preserve">37.20.130</t>
  </si>
  <si>
    <t xml:space="preserve">Banco de medição para transformadores TC/TP, padrão Eletropaulo e/ou Cesp</t>
  </si>
  <si>
    <t xml:space="preserve">37.20.140</t>
  </si>
  <si>
    <t xml:space="preserve">Suporte fixo para transformadores de potencial</t>
  </si>
  <si>
    <t xml:space="preserve">37.20.150</t>
  </si>
  <si>
    <t xml:space="preserve">Placa de montagem em chapa de aço de 2,65 mm (12 MSG)</t>
  </si>
  <si>
    <t xml:space="preserve">37.20.190</t>
  </si>
  <si>
    <t xml:space="preserve">Inversor de frequência para variação de velocidade em motores, potência de 0,25 a 20 cv</t>
  </si>
  <si>
    <t xml:space="preserve">37.20.191</t>
  </si>
  <si>
    <t xml:space="preserve">Inversor de frequência para variação de velocidade em motores, potência de 25 a 30 CV</t>
  </si>
  <si>
    <t xml:space="preserve">37.20.193</t>
  </si>
  <si>
    <t xml:space="preserve">Inversor de frequência para variação de velocidade em motores, potência de 50 cv</t>
  </si>
  <si>
    <t xml:space="preserve">37.20.210</t>
  </si>
  <si>
    <t xml:space="preserve">Punho de manobra com articulador de acionamento</t>
  </si>
  <si>
    <t xml:space="preserve">37.21</t>
  </si>
  <si>
    <t xml:space="preserve">Capacitor de potência</t>
  </si>
  <si>
    <t xml:space="preserve">37.21.010</t>
  </si>
  <si>
    <t xml:space="preserve">Capacitor de potência trifásico de 10 kVAr, 220 V/60 Hz, para correção de fator de potência</t>
  </si>
  <si>
    <t xml:space="preserve">37.22</t>
  </si>
  <si>
    <t xml:space="preserve">Transformador de comando</t>
  </si>
  <si>
    <t xml:space="preserve">37.22.010</t>
  </si>
  <si>
    <t xml:space="preserve">Transformador monofásico de comando de 200 VA classe 0,6 kV, a seco</t>
  </si>
  <si>
    <t xml:space="preserve">37.24</t>
  </si>
  <si>
    <t xml:space="preserve">Supressor de surto</t>
  </si>
  <si>
    <t xml:space="preserve">37.24.031</t>
  </si>
  <si>
    <t xml:space="preserve">Supressor de surto monofásico, Fase-Terra, In 4 a 11 kA, Imax. de surto de 12 até 15 kA</t>
  </si>
  <si>
    <t xml:space="preserve">37.24.032</t>
  </si>
  <si>
    <t xml:space="preserve">Supressor de surto monofásico, Fase-Terra, In &gt; ou = 20 kA, Imax. de surto de 50 até 80 Ka</t>
  </si>
  <si>
    <t xml:space="preserve">37.24.040</t>
  </si>
  <si>
    <t xml:space="preserve">Supressor de surto monofásico, Neutro-Terra, In &gt; ou = 20 kA, Imax. de surto de 65 até 80 kA</t>
  </si>
  <si>
    <t xml:space="preserve">37.25</t>
  </si>
  <si>
    <t xml:space="preserve">Disjuntores.</t>
  </si>
  <si>
    <t xml:space="preserve">37.25.090</t>
  </si>
  <si>
    <t xml:space="preserve">Disjuntor em caixa moldada tripolar, térmico e magnético fixos, tensão de isolamento 480/690V, de 10A a 60A</t>
  </si>
  <si>
    <t xml:space="preserve">37.25.100</t>
  </si>
  <si>
    <t xml:space="preserve">Disjuntor em caixa moldada tripolar, térmico e magnético fixos, tensão de isolamento 480/690V, de 70A até 150A</t>
  </si>
  <si>
    <t xml:space="preserve">37.25.110</t>
  </si>
  <si>
    <t xml:space="preserve">Disjuntor em caixa moldada tripolar, térmico e magnético fixos, tensão de isolamento 415/690V, de 175A a 250A</t>
  </si>
  <si>
    <t xml:space="preserve">37.25.200</t>
  </si>
  <si>
    <t xml:space="preserve">Disjuntor em caixa moldada bipolar, térmico e magnético fixos - 480 V, de 10 A a 50 A para 120/240 Vca - 25 KA e para 380/440 Vca - 18 KA</t>
  </si>
  <si>
    <t xml:space="preserve">37.25.210</t>
  </si>
  <si>
    <t xml:space="preserve">Disjuntor em caixa moldada bipolar, térmico e magnético fixos - 600 V, de 150 A para 120/240 Vca - 25 KA e para 380/440 Vca - 18 KA</t>
  </si>
  <si>
    <t xml:space="preserve">37.25.215</t>
  </si>
  <si>
    <t xml:space="preserve">Disjuntor fixo a vácuo de 15 a 17,5 kV, equipado com motorização de fechamento, com relê de proteção</t>
  </si>
  <si>
    <t xml:space="preserve">38</t>
  </si>
  <si>
    <t xml:space="preserve">TUBULAÇÃO E CONDUTOR PARA ENERGIA ELÉTRICA E TELEFONIA BÁSICA</t>
  </si>
  <si>
    <t xml:space="preserve">38.01</t>
  </si>
  <si>
    <t xml:space="preserve">Eletroduto em PVC rígido roscável</t>
  </si>
  <si>
    <t xml:space="preserve">38.01.040</t>
  </si>
  <si>
    <t xml:space="preserve">Eletroduto de PVC rígido roscável de 3/4´ - com acessórios</t>
  </si>
  <si>
    <t xml:space="preserve">38.01.060</t>
  </si>
  <si>
    <t xml:space="preserve">Eletroduto de PVC rígido roscável de 1´ - com acessórios</t>
  </si>
  <si>
    <t xml:space="preserve">38.01.080</t>
  </si>
  <si>
    <t xml:space="preserve">Eletroduto de PVC rígido roscável de 1 1/4´ - com acessórios</t>
  </si>
  <si>
    <t xml:space="preserve">38.01.100</t>
  </si>
  <si>
    <t xml:space="preserve">Eletroduto de PVC rígido roscável de 1 1/2´ - com acessórios</t>
  </si>
  <si>
    <t xml:space="preserve">38.01.120</t>
  </si>
  <si>
    <t xml:space="preserve">Eletroduto de PVC rígido roscável de 2´ - com acessórios</t>
  </si>
  <si>
    <t xml:space="preserve">38.01.140</t>
  </si>
  <si>
    <t xml:space="preserve">Eletroduto de PVC rígido roscável de 2 1/2´ - com acessórios</t>
  </si>
  <si>
    <t xml:space="preserve">38.01.160</t>
  </si>
  <si>
    <t xml:space="preserve">Eletroduto de PVC rígido roscável de 3´ - com acessórios</t>
  </si>
  <si>
    <t xml:space="preserve">38.01.180</t>
  </si>
  <si>
    <t xml:space="preserve">Eletroduto de PVC rígido roscável de 4´ - com acessórios</t>
  </si>
  <si>
    <t xml:space="preserve">38.04</t>
  </si>
  <si>
    <t xml:space="preserve">Eletroduto galvanizado - médio</t>
  </si>
  <si>
    <t xml:space="preserve">38.04.040</t>
  </si>
  <si>
    <t xml:space="preserve">Eletroduto galvanizado, médio de 3/4´ - com acessórios</t>
  </si>
  <si>
    <t xml:space="preserve">38.04.060</t>
  </si>
  <si>
    <t xml:space="preserve">Eletroduto galvanizado, médio de 1´ - com acessórios</t>
  </si>
  <si>
    <t xml:space="preserve">38.04.080</t>
  </si>
  <si>
    <t xml:space="preserve">Eletroduto galvanizado, médio de 1 1/4´ - com acessórios</t>
  </si>
  <si>
    <t xml:space="preserve">38.04.100</t>
  </si>
  <si>
    <t xml:space="preserve">Eletroduto galvanizado, médio de 1 1/2´ - com acessórios</t>
  </si>
  <si>
    <t xml:space="preserve">38.04.120</t>
  </si>
  <si>
    <t xml:space="preserve">Eletroduto galvanizado, médio de 2´ - com acessórios</t>
  </si>
  <si>
    <t xml:space="preserve">38.04.140</t>
  </si>
  <si>
    <t xml:space="preserve">Eletroduto galvanizado, médio de 2 1/2´ - com acessórios</t>
  </si>
  <si>
    <t xml:space="preserve">38.04.160</t>
  </si>
  <si>
    <t xml:space="preserve">Eletroduto galvanizado, médio de 3´ - com acessórios</t>
  </si>
  <si>
    <t xml:space="preserve">38.04.180</t>
  </si>
  <si>
    <t xml:space="preserve">Eletroduto galvanizado, médio de 4´ - com acessórios</t>
  </si>
  <si>
    <t xml:space="preserve">38.05</t>
  </si>
  <si>
    <t xml:space="preserve">Eletroduto galvanizado - pesado</t>
  </si>
  <si>
    <t xml:space="preserve">38.05.040</t>
  </si>
  <si>
    <t xml:space="preserve">Eletroduto galvanizado, pesado de 3/4´ - com acessórios</t>
  </si>
  <si>
    <t xml:space="preserve">38.05.060</t>
  </si>
  <si>
    <t xml:space="preserve">Eletroduto galvanizado, pesado de 1´ - com acessórios</t>
  </si>
  <si>
    <t xml:space="preserve">38.05.090</t>
  </si>
  <si>
    <t xml:space="preserve">Eletroduto galvanizado, pesado de 1 1/4´ - com acessórios</t>
  </si>
  <si>
    <t xml:space="preserve">38.05.100</t>
  </si>
  <si>
    <t xml:space="preserve">Eletroduto galvanizado, pesado de 1 1/2´ - com acessórios</t>
  </si>
  <si>
    <t xml:space="preserve">38.05.120</t>
  </si>
  <si>
    <t xml:space="preserve">Eletroduto galvanizado, pesado de 2´ - com acessórios</t>
  </si>
  <si>
    <t xml:space="preserve">38.05.140</t>
  </si>
  <si>
    <t xml:space="preserve">Eletroduto galvanizado, pesado de 2 1/2´ - com acessórios</t>
  </si>
  <si>
    <t xml:space="preserve">38.05.160</t>
  </si>
  <si>
    <t xml:space="preserve">Eletroduto galvanizado, pesado de 3´ - com acessórios</t>
  </si>
  <si>
    <t xml:space="preserve">38.05.180</t>
  </si>
  <si>
    <t xml:space="preserve">Eletroduto galvanizado, pesado de 4´ - com acessórios</t>
  </si>
  <si>
    <t xml:space="preserve">38.06</t>
  </si>
  <si>
    <t xml:space="preserve">Eletroduto galvanizado a quente - pesado</t>
  </si>
  <si>
    <t xml:space="preserve">38.06.020</t>
  </si>
  <si>
    <t xml:space="preserve">Eletroduto galvanizado a quente, pesado de 1/2´ - com acessórios</t>
  </si>
  <si>
    <t xml:space="preserve">38.06.040</t>
  </si>
  <si>
    <t xml:space="preserve">Eletroduto galvanizado a quente, pesado de 3/4´ - com acessórios</t>
  </si>
  <si>
    <t xml:space="preserve">38.06.060</t>
  </si>
  <si>
    <t xml:space="preserve">Eletroduto galvanizado a quente, pesado de 1´ - com acessórios</t>
  </si>
  <si>
    <t xml:space="preserve">38.06.080</t>
  </si>
  <si>
    <t xml:space="preserve">Eletroduto galvanizado a quente, pesado de 1 1/4´ - com acessórios</t>
  </si>
  <si>
    <t xml:space="preserve">38.06.100</t>
  </si>
  <si>
    <t xml:space="preserve">Eletroduto galvanizado a quente, pesado de 1 1/2´ - com acessórios</t>
  </si>
  <si>
    <t xml:space="preserve">38.06.120</t>
  </si>
  <si>
    <t xml:space="preserve">Eletroduto galvanizado a quente, pesado de 2´ - com acessórios</t>
  </si>
  <si>
    <t xml:space="preserve">38.06.140</t>
  </si>
  <si>
    <t xml:space="preserve">Eletroduto galvanizado a quente, pesado de 2 1/2´ - com acessórios</t>
  </si>
  <si>
    <t xml:space="preserve">38.06.160</t>
  </si>
  <si>
    <t xml:space="preserve">Eletroduto galvanizado a quente, pesado de 3´ - com acessórios</t>
  </si>
  <si>
    <t xml:space="preserve">38.06.180</t>
  </si>
  <si>
    <t xml:space="preserve">Eletroduto galvanizado a quente, pesado de 4´ - com acessórios</t>
  </si>
  <si>
    <t xml:space="preserve">38.07</t>
  </si>
  <si>
    <t xml:space="preserve">Canaleta, perfilado e acessórios</t>
  </si>
  <si>
    <t xml:space="preserve">38.07.030</t>
  </si>
  <si>
    <t xml:space="preserve">Grampo tipo ´C´ diâmetro 3/8`, com balancim tamanho grande</t>
  </si>
  <si>
    <t xml:space="preserve">38.07.050</t>
  </si>
  <si>
    <t xml:space="preserve">Tampa de pressão para perfilado de 38 x 38 mm</t>
  </si>
  <si>
    <t xml:space="preserve">38.07.120</t>
  </si>
  <si>
    <t xml:space="preserve">Saída final, diâmetro de 3/4´</t>
  </si>
  <si>
    <t xml:space="preserve">38.07.130</t>
  </si>
  <si>
    <t xml:space="preserve">Saída lateral simples, diâmetro de 3/4´</t>
  </si>
  <si>
    <t xml:space="preserve">38.07.134</t>
  </si>
  <si>
    <t xml:space="preserve">Saída lateral simples, diâmetro de 1´</t>
  </si>
  <si>
    <t xml:space="preserve">38.07.140</t>
  </si>
  <si>
    <t xml:space="preserve">Saída superior, diâmetro de 3/4´</t>
  </si>
  <si>
    <t xml:space="preserve">38.07.172</t>
  </si>
  <si>
    <t xml:space="preserve">Canaleta em PVC de 20 x 12 mm, inclusive acessórios</t>
  </si>
  <si>
    <t xml:space="preserve">38.07.200</t>
  </si>
  <si>
    <t xml:space="preserve">Vergalhão com rosca, porca e arruela de diâmetro 3/8´ (tirante)</t>
  </si>
  <si>
    <t xml:space="preserve">38.07.210</t>
  </si>
  <si>
    <t xml:space="preserve">Vergalhão com rosca, porca e arruela de diâmetro 1/4´ (tirante)</t>
  </si>
  <si>
    <t xml:space="preserve">38.07.216</t>
  </si>
  <si>
    <t xml:space="preserve">Vergalhão com rosca, porca e arruela de diâmetro 5/16´ (tirante)</t>
  </si>
  <si>
    <t xml:space="preserve">38.07.300</t>
  </si>
  <si>
    <t xml:space="preserve">Perfilado perfurado 38 x 38 mm em chapa 14 pré-zincada, com acessórios</t>
  </si>
  <si>
    <t xml:space="preserve">38.07.310</t>
  </si>
  <si>
    <t xml:space="preserve">Perfilado perfurado 38 x 76 mm em chapa 14 pré-zincada, com acessórios</t>
  </si>
  <si>
    <t xml:space="preserve">38.07.340</t>
  </si>
  <si>
    <t xml:space="preserve">Perfilado liso 38 x 38 mm - com acessórios</t>
  </si>
  <si>
    <t xml:space="preserve">38.07.700</t>
  </si>
  <si>
    <t xml:space="preserve">Canaleta aparente com tampa em PVC, autoextinguível, de 85 x 35 mm, com acessórios</t>
  </si>
  <si>
    <t xml:space="preserve">38.07.710</t>
  </si>
  <si>
    <t xml:space="preserve">Canaleta aparente com duas tampas em PVC, autoextinguível, de 120 x 35 mm, com acessórios</t>
  </si>
  <si>
    <t xml:space="preserve">38.07.720</t>
  </si>
  <si>
    <t xml:space="preserve">Canaleta aparente com duas tampas em PVC, autoextinguível, de 120 x 60 mm, com acessórios</t>
  </si>
  <si>
    <t xml:space="preserve">38.07.730</t>
  </si>
  <si>
    <t xml:space="preserve">Suporte com furos de tomada em PVC de 60 x 35 x 150 mm, para canaleta aparente</t>
  </si>
  <si>
    <t xml:space="preserve">38.07.740</t>
  </si>
  <si>
    <t xml:space="preserve">Suporte com furos de tomada em PVC de 85 x 35 x 150 mm, para canaleta aparente</t>
  </si>
  <si>
    <t xml:space="preserve">38.07.750</t>
  </si>
  <si>
    <t xml:space="preserve">Suporte com furos de tomada em PVC de 60 x 60 x 150 mm, para canaleta aparente</t>
  </si>
  <si>
    <t xml:space="preserve">38.10</t>
  </si>
  <si>
    <t xml:space="preserve">Duto fechado de piso e acessórios</t>
  </si>
  <si>
    <t xml:space="preserve">38.10.010</t>
  </si>
  <si>
    <t xml:space="preserve">Duto de piso liso em aço, medindo 2 x 25 x 70 mm, com acessórios</t>
  </si>
  <si>
    <t xml:space="preserve">38.10.020</t>
  </si>
  <si>
    <t xml:space="preserve">Duto de piso liso em aço, medindo 3 x 25 x 70 mm, com acessórios</t>
  </si>
  <si>
    <t xml:space="preserve">38.10.024</t>
  </si>
  <si>
    <t xml:space="preserve">Caixa de derivação ou passagem, para cruzamento de duto, medindo 4 x 25 x 70 mm, sem cruzadora</t>
  </si>
  <si>
    <t xml:space="preserve">38.10.026</t>
  </si>
  <si>
    <t xml:space="preserve">Caixa de derivação ou passagem, para cruzamento de duto, medindo 12 x 25 x 70 mm, com cruzadora</t>
  </si>
  <si>
    <t xml:space="preserve">38.10.030</t>
  </si>
  <si>
    <t xml:space="preserve">Caixa de derivação ou passagem, para cruzamento de duto, medindo 16 x 25 x 70 mm, com cruzadora</t>
  </si>
  <si>
    <t xml:space="preserve">38.10.060</t>
  </si>
  <si>
    <t xml:space="preserve">Caixa de tomada e tampa basculante com rebaixo de 2 x (25 x 70 mm)</t>
  </si>
  <si>
    <t xml:space="preserve">38.10.070</t>
  </si>
  <si>
    <t xml:space="preserve">Caixa de tomada e tampa basculante com rebaixo de 3 x (25 x 70 mm)</t>
  </si>
  <si>
    <t xml:space="preserve">38.10.080</t>
  </si>
  <si>
    <t xml:space="preserve">Caixa de tomada e tampa basculante com rebaixo de 4 x (25 x 70 mm)</t>
  </si>
  <si>
    <t xml:space="preserve">38.10.090</t>
  </si>
  <si>
    <t xml:space="preserve">Suporte de tomada para caixas com 2, 3 ou 4 vias</t>
  </si>
  <si>
    <t xml:space="preserve">38.12</t>
  </si>
  <si>
    <t xml:space="preserve">Leitos e acessórios</t>
  </si>
  <si>
    <t xml:space="preserve">38.12.086</t>
  </si>
  <si>
    <t xml:space="preserve">Leito para cabos, tipo pesado, em aço galvanizado de 300 x 100 mm - com acessórios</t>
  </si>
  <si>
    <t xml:space="preserve">38.12.090</t>
  </si>
  <si>
    <t xml:space="preserve">Leito para cabos, tipo pesado, em aço galvanizado de 400 x 100 mm - com acessórios</t>
  </si>
  <si>
    <t xml:space="preserve">38.12.100</t>
  </si>
  <si>
    <t xml:space="preserve">Leito para cabos, tipo pesado, em aço galvanizado de 600 x 100 mm - com acessórios</t>
  </si>
  <si>
    <t xml:space="preserve">38.12.120</t>
  </si>
  <si>
    <t xml:space="preserve">Leito para cabos, tipo pesado, em aço galvanizado de 500 x 100 mm - com acessórios</t>
  </si>
  <si>
    <t xml:space="preserve">38.12.130</t>
  </si>
  <si>
    <t xml:space="preserve">Leito para cabos, tipo pesado, em aço galvanizado de 800 x 100 mm - com acessórios</t>
  </si>
  <si>
    <t xml:space="preserve">38.13</t>
  </si>
  <si>
    <t xml:space="preserve">Eletroduto em polietileno de alta densidade</t>
  </si>
  <si>
    <t xml:space="preserve">38.13.010</t>
  </si>
  <si>
    <t xml:space="preserve">Eletroduto corrugado em polietileno de alta densidade, DN= 30 mm, com acessórios</t>
  </si>
  <si>
    <t xml:space="preserve">38.13.016</t>
  </si>
  <si>
    <t xml:space="preserve">Eletroduto corrugado em polietileno de alta densidade, DN= 40 mm, com acessórios</t>
  </si>
  <si>
    <t xml:space="preserve">38.13.020</t>
  </si>
  <si>
    <t xml:space="preserve">Eletroduto corrugado em polietileno de alta densidade, DN= 50 mm, com acessórios</t>
  </si>
  <si>
    <t xml:space="preserve">38.13.030</t>
  </si>
  <si>
    <t xml:space="preserve">Eletroduto corrugado em polietileno de alta densidade, DN= 75 mm, com acessórios</t>
  </si>
  <si>
    <t xml:space="preserve">38.13.040</t>
  </si>
  <si>
    <t xml:space="preserve">Eletroduto corrugado em polietileno de alta densidade, DN= 100 mm, com acessórios</t>
  </si>
  <si>
    <t xml:space="preserve">38.13.050</t>
  </si>
  <si>
    <t xml:space="preserve">Eletroduto corrugado em polietileno de alta densidade, DN= 125 mm, com acessórios</t>
  </si>
  <si>
    <t xml:space="preserve">38.13.060</t>
  </si>
  <si>
    <t xml:space="preserve">Eletroduto corrugado em polietileno de alta densidade, DN= 150 mm, com acessórios</t>
  </si>
  <si>
    <t xml:space="preserve">38.15</t>
  </si>
  <si>
    <t xml:space="preserve">Eletroduto metálico flexível</t>
  </si>
  <si>
    <t xml:space="preserve">38.15.010</t>
  </si>
  <si>
    <t xml:space="preserve">Eletroduto metálico flexível com capa em PVC de 3/4´</t>
  </si>
  <si>
    <t xml:space="preserve">38.15.020</t>
  </si>
  <si>
    <t xml:space="preserve">Eletroduto metálico flexível com capa em PVC de 1´</t>
  </si>
  <si>
    <t xml:space="preserve">38.15.040</t>
  </si>
  <si>
    <t xml:space="preserve">Eletroduto metálico flexível com capa em PVC de 2´</t>
  </si>
  <si>
    <t xml:space="preserve">38.15.110</t>
  </si>
  <si>
    <t xml:space="preserve">Terminal macho fixo em latão zincado de 3/4´</t>
  </si>
  <si>
    <t xml:space="preserve">38.15.120</t>
  </si>
  <si>
    <t xml:space="preserve">Terminal macho fixo em latão zincado de 1´</t>
  </si>
  <si>
    <t xml:space="preserve">38.15.140</t>
  </si>
  <si>
    <t xml:space="preserve">Terminal macho fixo em latão zincado de 2´</t>
  </si>
  <si>
    <t xml:space="preserve">38.15.310</t>
  </si>
  <si>
    <t xml:space="preserve">Terminal macho giratório em latão zincado de 3/4´</t>
  </si>
  <si>
    <t xml:space="preserve">38.15.320</t>
  </si>
  <si>
    <t xml:space="preserve">Terminal macho giratório em latão zincado de 1´</t>
  </si>
  <si>
    <t xml:space="preserve">38.15.340</t>
  </si>
  <si>
    <t xml:space="preserve">Terminal macho giratório em latão zincado de 2´</t>
  </si>
  <si>
    <t xml:space="preserve">38.16</t>
  </si>
  <si>
    <t xml:space="preserve">Rodapé técnico e acessórios</t>
  </si>
  <si>
    <t xml:space="preserve">38.16.030</t>
  </si>
  <si>
    <t xml:space="preserve">Rodapé técnico triplo e tampa com pintura eletrostática</t>
  </si>
  <si>
    <t xml:space="preserve">38.16.060</t>
  </si>
  <si>
    <t xml:space="preserve">Curva horizontal tripla de 90°, interna ou externa e tampa com pintura eletrostática</t>
  </si>
  <si>
    <t xml:space="preserve">38.16.080</t>
  </si>
  <si>
    <t xml:space="preserve">Tê triplo de 90°, horizontal ou vertical e tampa com pintura eletrostática</t>
  </si>
  <si>
    <t xml:space="preserve">38.16.090</t>
  </si>
  <si>
    <t xml:space="preserve">Caixa para tomadas: de energia, RJ, sobressalente, interruptor ou espelho, com pintura eletrostática, para rodapé técnico triplo</t>
  </si>
  <si>
    <t xml:space="preserve">38.16.110</t>
  </si>
  <si>
    <t xml:space="preserve">Caixa de derivação embutida ou externa com pintura eletrostática, para rodapé técnico triplo</t>
  </si>
  <si>
    <t xml:space="preserve">38.16.130</t>
  </si>
  <si>
    <t xml:space="preserve">Caixa para tomadas: de energia, RJ, sobressalente, interruptor ou espelho, com pintura eletrostática, para rodapé técnico duplo</t>
  </si>
  <si>
    <t xml:space="preserve">38.16.140</t>
  </si>
  <si>
    <t xml:space="preserve">Terminal de fechamento ou mata junta com pintura eletrostática, para rodapé técnico triplo</t>
  </si>
  <si>
    <t xml:space="preserve">38.16.150</t>
  </si>
  <si>
    <t xml:space="preserve">Rodapé técnico duplo e tampa com pintura eletrostática</t>
  </si>
  <si>
    <t xml:space="preserve">38.16.160</t>
  </si>
  <si>
    <t xml:space="preserve">Curva vertical dupla de 90°, interna ou externa e tampa com pintura eletrostática</t>
  </si>
  <si>
    <t xml:space="preserve">38.16.190</t>
  </si>
  <si>
    <t xml:space="preserve">Terminal de fechamento ou mata junta com pintura eletrostática, para rodapé técnico duplo</t>
  </si>
  <si>
    <t xml:space="preserve">38.16.200</t>
  </si>
  <si>
    <t xml:space="preserve">Curva horizontal dupla de 90°, interna ou externa e tampa com pintura eletrostática</t>
  </si>
  <si>
    <t xml:space="preserve">38.16.230</t>
  </si>
  <si>
    <t xml:space="preserve">Curva vertical tripla de 90°, interna ou externa e tampa com pintura eletrostática</t>
  </si>
  <si>
    <t xml:space="preserve">38.16.250</t>
  </si>
  <si>
    <t xml:space="preserve">Poste condutor metálico para distribuição, com suporte para tomadas elétricas e RJ, com pintura eletrostática, altura de 3,00 m</t>
  </si>
  <si>
    <t xml:space="preserve">38.16.270</t>
  </si>
  <si>
    <t xml:space="preserve">Caixa de derivação embutida ou externa para rodapé técnico duplo</t>
  </si>
  <si>
    <t xml:space="preserve">38.19</t>
  </si>
  <si>
    <t xml:space="preserve">Eletroduto em PVC corrugado flexível</t>
  </si>
  <si>
    <t xml:space="preserve">38.19.020</t>
  </si>
  <si>
    <t xml:space="preserve">Eletroduto de PVC corrugado flexível leve, diâmetro externo de 20 mm</t>
  </si>
  <si>
    <t xml:space="preserve">38.19.030</t>
  </si>
  <si>
    <t xml:space="preserve">Eletroduto de PVC corrugado flexível leve, diâmetro externo de 25 mm</t>
  </si>
  <si>
    <t xml:space="preserve">38.19.040</t>
  </si>
  <si>
    <t xml:space="preserve">Eletroduto de PVC corrugado flexível leve, diâmetro externo de 32 mm</t>
  </si>
  <si>
    <t xml:space="preserve">38.19.210</t>
  </si>
  <si>
    <t xml:space="preserve">Eletroduto de PVC corrugado flexível reforçado, diâmetro externo de 25 mm</t>
  </si>
  <si>
    <t xml:space="preserve">38.19.220</t>
  </si>
  <si>
    <t xml:space="preserve">Eletroduto de PVC corrugado flexível reforçado, diâmetro externo de 32 mm</t>
  </si>
  <si>
    <t xml:space="preserve">38.20</t>
  </si>
  <si>
    <t xml:space="preserve">Reparos, conservações e complementos - GRUPO 38</t>
  </si>
  <si>
    <t xml:space="preserve">38.20.010</t>
  </si>
  <si>
    <t xml:space="preserve">Recolocação de perfilado 38x38 mm</t>
  </si>
  <si>
    <t xml:space="preserve">38.20.020</t>
  </si>
  <si>
    <t xml:space="preserve">Recolocação de vergalhão</t>
  </si>
  <si>
    <t xml:space="preserve">38.20.030</t>
  </si>
  <si>
    <t xml:space="preserve">Recolocação de caixa de tomada para perfilado</t>
  </si>
  <si>
    <t xml:space="preserve">38.20.040</t>
  </si>
  <si>
    <t xml:space="preserve">Recolocação de eletrodutos</t>
  </si>
  <si>
    <t xml:space="preserve">38.21</t>
  </si>
  <si>
    <t xml:space="preserve">Eletrocalha e acessórios</t>
  </si>
  <si>
    <t xml:space="preserve">38.21.110</t>
  </si>
  <si>
    <t xml:space="preserve">Eletrocalha lisa galvanizada a fogo, 50 x 50 mm, com acessórios</t>
  </si>
  <si>
    <t xml:space="preserve">38.21.120</t>
  </si>
  <si>
    <t xml:space="preserve">Eletrocalha lisa galvanizada a fogo, 100 x 50 mm, com acessórios</t>
  </si>
  <si>
    <t xml:space="preserve">38.21.130</t>
  </si>
  <si>
    <t xml:space="preserve">Eletrocalha lisa galvanizada a fogo, 150 x 50 mm, com acessórios</t>
  </si>
  <si>
    <t xml:space="preserve">38.21.140</t>
  </si>
  <si>
    <t xml:space="preserve">Eletrocalha lisa galvanizada a fogo, 200 x 50 mm, com acessórios</t>
  </si>
  <si>
    <t xml:space="preserve">38.21.150</t>
  </si>
  <si>
    <t xml:space="preserve">Eletrocalha lisa galvanizada a fogo, 250 x 50 mm, com acessórios</t>
  </si>
  <si>
    <t xml:space="preserve">38.21.310</t>
  </si>
  <si>
    <t xml:space="preserve">Eletrocalha lisa galvanizada a fogo, 100 x 100 mm, com acessórios</t>
  </si>
  <si>
    <t xml:space="preserve">38.21.320</t>
  </si>
  <si>
    <t xml:space="preserve">Eletrocalha lisa galvanizada a fogo, 150 x 100 mm, com acessórios</t>
  </si>
  <si>
    <t xml:space="preserve">38.21.330</t>
  </si>
  <si>
    <t xml:space="preserve">Eletrocalha lisa galvanizada a fogo, 200 x 100 mm, com acessórios</t>
  </si>
  <si>
    <t xml:space="preserve">38.21.340</t>
  </si>
  <si>
    <t xml:space="preserve">Eletrocalha lisa galvanizada a fogo, 250 x 100 mm, com acessórios</t>
  </si>
  <si>
    <t xml:space="preserve">38.21.350</t>
  </si>
  <si>
    <t xml:space="preserve">Eletrocalha lisa galvanizada a fogo, 300 x 100 mm, com acessórios</t>
  </si>
  <si>
    <t xml:space="preserve">38.21.360</t>
  </si>
  <si>
    <t xml:space="preserve">Eletrocalha lisa galvanizada a fogo, 400 x 100 mm, com acessórios</t>
  </si>
  <si>
    <t xml:space="preserve">38.21.370</t>
  </si>
  <si>
    <t xml:space="preserve">Eletrocalha lisa galvanizada a fogo, 500 x 100 mm, com acessórios</t>
  </si>
  <si>
    <t xml:space="preserve">38.21.920</t>
  </si>
  <si>
    <t xml:space="preserve">Eletrocalha perfurada galvanizada a fogo, 100 x 50 mm, com acessórios</t>
  </si>
  <si>
    <t xml:space="preserve">38.21.930</t>
  </si>
  <si>
    <t xml:space="preserve">Eletrocalha perfurada galvanizada a fogo, 150 x 50 mm, com acessórios</t>
  </si>
  <si>
    <t xml:space="preserve">38.21.940</t>
  </si>
  <si>
    <t xml:space="preserve">Eletrocalha perfurada galvanizada a fogo, 200 x 50 mm, com acessórios</t>
  </si>
  <si>
    <t xml:space="preserve">38.21.950</t>
  </si>
  <si>
    <t xml:space="preserve">Eletrocalha perfurada galvanizada a fogo, 250 x 50 mm, com acessórios</t>
  </si>
  <si>
    <t xml:space="preserve">38.22</t>
  </si>
  <si>
    <t xml:space="preserve">Eletrocalha e acessórios.</t>
  </si>
  <si>
    <t xml:space="preserve">38.22.120</t>
  </si>
  <si>
    <t xml:space="preserve">Eletrocalha perfurada galvanizada a fogo, 150x100mm, com acessórios</t>
  </si>
  <si>
    <t xml:space="preserve">38.22.130</t>
  </si>
  <si>
    <t xml:space="preserve">Eletrocalha perfurada galvanizada a fogo, 200x100mm, com acessórios</t>
  </si>
  <si>
    <t xml:space="preserve">38.22.140</t>
  </si>
  <si>
    <t xml:space="preserve">Eletrocalha perfurada galvanizada a fogo, 250x100mm, com acessórios</t>
  </si>
  <si>
    <t xml:space="preserve">38.22.150</t>
  </si>
  <si>
    <t xml:space="preserve">Eletrocalha perfurada galvanizada a fogo, 300x100mm, com acessórios</t>
  </si>
  <si>
    <t xml:space="preserve">38.22.160</t>
  </si>
  <si>
    <t xml:space="preserve">Eletrocalha perfurada galvanizada a fogo, 400x100mm, com acessórios</t>
  </si>
  <si>
    <t xml:space="preserve">38.22.170</t>
  </si>
  <si>
    <t xml:space="preserve">Eletrocalha perfurada galvanizada a fogo, 500x100mm, com acessórios</t>
  </si>
  <si>
    <t xml:space="preserve">38.22.180</t>
  </si>
  <si>
    <t xml:space="preserve">Eletrocalha perfurada galvanizada a fogo, 700x100mm, com acessórios</t>
  </si>
  <si>
    <t xml:space="preserve">38.22.610</t>
  </si>
  <si>
    <t xml:space="preserve">Tampa de encaixe para eletrocalha, galvanizada a fogo, L= 50mm</t>
  </si>
  <si>
    <t xml:space="preserve">38.22.620</t>
  </si>
  <si>
    <t xml:space="preserve">Tampa de encaixe para eletrocalha, galvanizada a fogo, L= 100mm</t>
  </si>
  <si>
    <t xml:space="preserve">38.22.630</t>
  </si>
  <si>
    <t xml:space="preserve">Tampa de encaixe para eletrocalha, galvanizada a fogo, L= 150mm</t>
  </si>
  <si>
    <t xml:space="preserve">38.22.640</t>
  </si>
  <si>
    <t xml:space="preserve">Tampa de encaixe para eletrocalha, galvanizada a fogo, L= 200mm</t>
  </si>
  <si>
    <t xml:space="preserve">38.22.650</t>
  </si>
  <si>
    <t xml:space="preserve">Tampa de encaixe para eletrocalha, galvanizada a fogo, L= 250mm</t>
  </si>
  <si>
    <t xml:space="preserve">38.22.660</t>
  </si>
  <si>
    <t xml:space="preserve">Tampa de encaixe para eletrocalha, galvanizada a fogo, L= 300mm</t>
  </si>
  <si>
    <t xml:space="preserve">38.22.670</t>
  </si>
  <si>
    <t xml:space="preserve">Tampa de encaixe para eletrocalha, galvanizada a fogo, L= 400mm</t>
  </si>
  <si>
    <t xml:space="preserve">38.22.680</t>
  </si>
  <si>
    <t xml:space="preserve">Tampa de encaixe para eletrocalha, galvanizada a fogo, L= 500mm</t>
  </si>
  <si>
    <t xml:space="preserve">38.22.690</t>
  </si>
  <si>
    <t xml:space="preserve">Tampa de encaixe para eletrocalha, galvanizada a fogo, L= 700mm</t>
  </si>
  <si>
    <t xml:space="preserve">38.23</t>
  </si>
  <si>
    <t xml:space="preserve">Eletrocalha e acessórios..</t>
  </si>
  <si>
    <t xml:space="preserve">38.23.010</t>
  </si>
  <si>
    <t xml:space="preserve">Suporte para eletrocalha, galvanizado a fogo, 50x50mm</t>
  </si>
  <si>
    <t xml:space="preserve">38.23.020</t>
  </si>
  <si>
    <t xml:space="preserve">Suporte para eletrocalha, galvanizado a fogo, 100x50mm</t>
  </si>
  <si>
    <t xml:space="preserve">38.23.030</t>
  </si>
  <si>
    <t xml:space="preserve">Suporte para eletrocalha, galvanizado a fogo, 150x50mm</t>
  </si>
  <si>
    <t xml:space="preserve">38.23.040</t>
  </si>
  <si>
    <t xml:space="preserve">Suporte para eletrocalha, galvanizado a fogo, 200x50mm</t>
  </si>
  <si>
    <t xml:space="preserve">38.23.050</t>
  </si>
  <si>
    <t xml:space="preserve">Suporte para eletrocalha, galvanizado a fogo, 250x50mm</t>
  </si>
  <si>
    <t xml:space="preserve">38.23.060</t>
  </si>
  <si>
    <t xml:space="preserve">Suporte para eletrocalha, galvanizado a fogo, 300x50mm</t>
  </si>
  <si>
    <t xml:space="preserve">38.23.110</t>
  </si>
  <si>
    <t xml:space="preserve">Suporte para eletrocalha, galvanizado a fogo, 100x100mm</t>
  </si>
  <si>
    <t xml:space="preserve">38.23.120</t>
  </si>
  <si>
    <t xml:space="preserve">Suporte para eletrocalha, galvanizado a fogo, 150x100mm</t>
  </si>
  <si>
    <t xml:space="preserve">38.23.130</t>
  </si>
  <si>
    <t xml:space="preserve">Suporte para eletrocalha, galvanizado a fogo, 200x100mm</t>
  </si>
  <si>
    <t xml:space="preserve">38.23.140</t>
  </si>
  <si>
    <t xml:space="preserve">Suporte para eletrocalha, galvanizado a fogo, 250x100mm</t>
  </si>
  <si>
    <t xml:space="preserve">38.23.150</t>
  </si>
  <si>
    <t xml:space="preserve">Suporte para eletrocalha, galvanizado a fogo, 300x100mm</t>
  </si>
  <si>
    <t xml:space="preserve">38.23.160</t>
  </si>
  <si>
    <t xml:space="preserve">Suporte para eletrocalha, galvanizado a fogo, 400x100mm</t>
  </si>
  <si>
    <t xml:space="preserve">38.23.170</t>
  </si>
  <si>
    <t xml:space="preserve">Suporte para eletrocalha, galvanizado a fogo, 500x100mm</t>
  </si>
  <si>
    <t xml:space="preserve">38.23.180</t>
  </si>
  <si>
    <t xml:space="preserve">Suporte para eletrocalha, galvanizado a fogo, 700x100mm</t>
  </si>
  <si>
    <t xml:space="preserve">38.23.210</t>
  </si>
  <si>
    <t xml:space="preserve">38.23.220</t>
  </si>
  <si>
    <t xml:space="preserve">38.23.230</t>
  </si>
  <si>
    <t xml:space="preserve">38.23.240</t>
  </si>
  <si>
    <t xml:space="preserve">38.23.310</t>
  </si>
  <si>
    <t xml:space="preserve">38.23.320</t>
  </si>
  <si>
    <t xml:space="preserve">38.23.330</t>
  </si>
  <si>
    <t xml:space="preserve">38.23.350</t>
  </si>
  <si>
    <t xml:space="preserve">38.23.410</t>
  </si>
  <si>
    <t xml:space="preserve">39</t>
  </si>
  <si>
    <t xml:space="preserve">CONDUTOR E ENFIAÇÃO DE ENERGIA ELÉTRICA E TELEFONIA</t>
  </si>
  <si>
    <t xml:space="preserve">39.02</t>
  </si>
  <si>
    <t xml:space="preserve">Cabo de cobre, isolamento 450V / 750 V, isolação em PVC 70°C</t>
  </si>
  <si>
    <t xml:space="preserve">39.02.010</t>
  </si>
  <si>
    <t xml:space="preserve">Cabo de cobre de 1,5 mm², isolamento 750 V - isolação em PVC 70°C</t>
  </si>
  <si>
    <t xml:space="preserve">39.02.016</t>
  </si>
  <si>
    <t xml:space="preserve">Cabo de cobre de 2,5 mm², isolamento 750 V - isolação em PVC 70°C</t>
  </si>
  <si>
    <t xml:space="preserve">39.02.020</t>
  </si>
  <si>
    <t xml:space="preserve">Cabo de cobre de 4 mm², isolamento 750 V - isolação em PVC 70°C</t>
  </si>
  <si>
    <t xml:space="preserve">39.02.030</t>
  </si>
  <si>
    <t xml:space="preserve">Cabo de cobre de 6 mm², isolamento 750 V - isolação em PVC 70°C</t>
  </si>
  <si>
    <t xml:space="preserve">39.02.040</t>
  </si>
  <si>
    <t xml:space="preserve">Cabo de cobre de 10 mm², isolamento 750 V - isolação em PVC 70°C</t>
  </si>
  <si>
    <t xml:space="preserve">39.03</t>
  </si>
  <si>
    <t xml:space="preserve">Cabo de cobre, isolamento 0,6/1kV, isolação em PVC 70°C</t>
  </si>
  <si>
    <t xml:space="preserve">39.03.160</t>
  </si>
  <si>
    <t xml:space="preserve">Cabo de cobre de 1,5 mm², isolamento 0,6/1 kV - isolação em PVC 70°C</t>
  </si>
  <si>
    <t xml:space="preserve">39.03.170</t>
  </si>
  <si>
    <t xml:space="preserve">Cabo de cobre de 2,5 mm², isolamento 0,6/1 kV - isolação em PVC 70°C</t>
  </si>
  <si>
    <t xml:space="preserve">39.03.174</t>
  </si>
  <si>
    <t xml:space="preserve">Cabo de cobre de 4 mm², isolamento 0,6/1 kV - isolação em PVC 70°C.</t>
  </si>
  <si>
    <t xml:space="preserve">39.03.178</t>
  </si>
  <si>
    <t xml:space="preserve">Cabo de cobre de 6 mm², isolamento 0,6/1 kV - isolação em PVC 70°C</t>
  </si>
  <si>
    <t xml:space="preserve">39.03.182</t>
  </si>
  <si>
    <t xml:space="preserve">Cabo de cobre de 10 mm², isolamento 0,6/1 kV - isolação em PVC 70°C</t>
  </si>
  <si>
    <t xml:space="preserve">39.04</t>
  </si>
  <si>
    <t xml:space="preserve">Cabo de cobre nu, têmpera mole, classe 2</t>
  </si>
  <si>
    <t xml:space="preserve">Cabo de cobre nu, têmpera mole, classe 2, de 16 mm²</t>
  </si>
  <si>
    <t xml:space="preserve">39.04.060</t>
  </si>
  <si>
    <t xml:space="preserve">Cabo de cobre nu, têmpera mole, classe 2, de 25 mm²</t>
  </si>
  <si>
    <t xml:space="preserve">Cabo de cobre nu, têmpera mole, classe 2, de 35 mm²</t>
  </si>
  <si>
    <t xml:space="preserve">Cabo de cobre nu, têmpera mole, classe 2, de 50 mm²</t>
  </si>
  <si>
    <t xml:space="preserve">39.04.100</t>
  </si>
  <si>
    <t xml:space="preserve">Cabo de cobre nu, têmpera mole, classe 2, de 70 mm²</t>
  </si>
  <si>
    <t xml:space="preserve">39.04.120</t>
  </si>
  <si>
    <t xml:space="preserve">Cabo de cobre nu, têmpera mole, classe 2, de 95 mm²</t>
  </si>
  <si>
    <t xml:space="preserve">39.04.180</t>
  </si>
  <si>
    <t xml:space="preserve">Cabo de cobre nu, têmpera mole, classe 2, de 185 mm²</t>
  </si>
  <si>
    <t xml:space="preserve">39.05</t>
  </si>
  <si>
    <t xml:space="preserve">Cabo de cobre tripolar, isolamento 8,7/15 kV, isolação EPR 90°C</t>
  </si>
  <si>
    <t xml:space="preserve">39.05.070</t>
  </si>
  <si>
    <t xml:space="preserve">Cabo de cobre de 3x35 mm², isolamento 8,7/15 kV - isolação EPR 90°C</t>
  </si>
  <si>
    <t xml:space="preserve">39.06</t>
  </si>
  <si>
    <t xml:space="preserve">Cabo de cobre unipolar, isolamento 8,7/15 kV, isolação EPR 90°C</t>
  </si>
  <si>
    <t xml:space="preserve">39.06.060</t>
  </si>
  <si>
    <t xml:space="preserve">Cabo de cobre de 25 mm², isolamento 8,7/15 kV - isolação EPR 90°C</t>
  </si>
  <si>
    <t xml:space="preserve">39.06.070</t>
  </si>
  <si>
    <t xml:space="preserve">Cabo de cobre de 35 mm², isolamento 8,7/15 kV - isolação EPR 90°C</t>
  </si>
  <si>
    <t xml:space="preserve">39.06.074</t>
  </si>
  <si>
    <t xml:space="preserve">Cabo de cobre de 50 mm², isolamento 8,7/15 kV - isolação EPR 90°C</t>
  </si>
  <si>
    <t xml:space="preserve">39.06.084</t>
  </si>
  <si>
    <t xml:space="preserve">Cabo de cobre de 120 mm², isolamento 8,7/15 kV - isolação EPR 90°C</t>
  </si>
  <si>
    <t xml:space="preserve">39.09</t>
  </si>
  <si>
    <t xml:space="preserve">Conectores</t>
  </si>
  <si>
    <t xml:space="preserve">39.09.010</t>
  </si>
  <si>
    <t xml:space="preserve">Conector terminal tipo BNC para cabo coaxial RG 59</t>
  </si>
  <si>
    <t xml:space="preserve">39.09.015</t>
  </si>
  <si>
    <t xml:space="preserve">39.09.020</t>
  </si>
  <si>
    <t xml:space="preserve">Conector split-bolt para cabo de 25 mm², latão, simples</t>
  </si>
  <si>
    <t xml:space="preserve">39.09.040</t>
  </si>
  <si>
    <t xml:space="preserve">Conector split-bolt para cabo de 35 mm², latão, simples</t>
  </si>
  <si>
    <t xml:space="preserve">39.09.060</t>
  </si>
  <si>
    <t xml:space="preserve">Conector split-bolt para cabo de 50 mm², latão, simples</t>
  </si>
  <si>
    <t xml:space="preserve">39.09.100</t>
  </si>
  <si>
    <t xml:space="preserve">Conector split-bolt para cabo de 25 mm², latão, com rabicho</t>
  </si>
  <si>
    <t xml:space="preserve">39.09.120</t>
  </si>
  <si>
    <t xml:space="preserve">Conector split-bolt para cabo de 35 mm², latão, com rabicho</t>
  </si>
  <si>
    <t xml:space="preserve">39.09.140</t>
  </si>
  <si>
    <t xml:space="preserve">Conector split-bolt para cabo de 50 mm², latão, com rabicho</t>
  </si>
  <si>
    <t xml:space="preserve">39.10</t>
  </si>
  <si>
    <t xml:space="preserve">Terminais de pressão e compressão</t>
  </si>
  <si>
    <t xml:space="preserve">39.10.050</t>
  </si>
  <si>
    <t xml:space="preserve">Terminal de compressão para cabo de 2,5 mm²</t>
  </si>
  <si>
    <t xml:space="preserve">39.10.060</t>
  </si>
  <si>
    <t xml:space="preserve">Terminal de pressão/compressão para cabo de 6 até 10 mm²</t>
  </si>
  <si>
    <t xml:space="preserve">39.10.080</t>
  </si>
  <si>
    <t xml:space="preserve">Terminal de pressão/compressão para cabo de 16 mm²</t>
  </si>
  <si>
    <t xml:space="preserve">39.10.120</t>
  </si>
  <si>
    <t xml:space="preserve">Terminal de pressão/compressão para cabo de 25 mm²</t>
  </si>
  <si>
    <t xml:space="preserve">39.10.130</t>
  </si>
  <si>
    <t xml:space="preserve">Terminal de pressão/compressão para cabo de 35 mm²</t>
  </si>
  <si>
    <t xml:space="preserve">39.10.160</t>
  </si>
  <si>
    <t xml:space="preserve">Terminal de pressão/compressão para cabo de 50 mm²</t>
  </si>
  <si>
    <t xml:space="preserve">39.10.200</t>
  </si>
  <si>
    <t xml:space="preserve">Terminal de pressão/compressão para cabo de 70 mm²</t>
  </si>
  <si>
    <t xml:space="preserve">39.10.240</t>
  </si>
  <si>
    <t xml:space="preserve">Terminal de pressão/compressão para cabo de 95 mm²</t>
  </si>
  <si>
    <t xml:space="preserve">39.10.246</t>
  </si>
  <si>
    <t xml:space="preserve">Terminal de pressão/compressão para cabo de 120 mm²</t>
  </si>
  <si>
    <t xml:space="preserve">39.10.250</t>
  </si>
  <si>
    <t xml:space="preserve">Terminal de pressão/compressão para cabo de 150 mm²</t>
  </si>
  <si>
    <t xml:space="preserve">39.10.280</t>
  </si>
  <si>
    <t xml:space="preserve">Terminal de pressão/compressão para cabo de 185 mm²</t>
  </si>
  <si>
    <t xml:space="preserve">39.10.300</t>
  </si>
  <si>
    <t xml:space="preserve">Terminal de pressão/compressão para cabo de 240 mm²</t>
  </si>
  <si>
    <t xml:space="preserve">39.11</t>
  </si>
  <si>
    <t xml:space="preserve">Fios e cabos telefônicos</t>
  </si>
  <si>
    <t xml:space="preserve">39.11.020</t>
  </si>
  <si>
    <t xml:space="preserve">Cabo telefônico CI, com 10 pares de 0,50 mm, para centrais telefônicas, equipamentos e rede interna</t>
  </si>
  <si>
    <t xml:space="preserve">39.11.040</t>
  </si>
  <si>
    <t xml:space="preserve">Cabo telefônico CI, com 20 pares de 0,50 mm, para centrais telefônicas, equipamentos e rede interna</t>
  </si>
  <si>
    <t xml:space="preserve">39.11.080</t>
  </si>
  <si>
    <t xml:space="preserve">Cabo telefônico CI, com 50 pares de 0,50 mm, para centrais telefônicas, equipamentos e rede interna</t>
  </si>
  <si>
    <t xml:space="preserve">39.11.090</t>
  </si>
  <si>
    <t xml:space="preserve">Fio telefônico tipo FI-60, para ligação de aparelhos telefônicos</t>
  </si>
  <si>
    <t xml:space="preserve">39.11.110</t>
  </si>
  <si>
    <t xml:space="preserve">Fio telefônico externo tipo FE-160</t>
  </si>
  <si>
    <t xml:space="preserve">39.11.120</t>
  </si>
  <si>
    <t xml:space="preserve">Cabo telefônico CTP-APL-SN, com 10 pares de 0,50 mm, para cotos de transição em caixas e entradas</t>
  </si>
  <si>
    <t xml:space="preserve">39.11.190</t>
  </si>
  <si>
    <t xml:space="preserve">Cabo telefônico CCE-APL, com 4 pares de 0,50 mm, para conexões em rede externa</t>
  </si>
  <si>
    <t xml:space="preserve">39.11.210</t>
  </si>
  <si>
    <t xml:space="preserve">Cabo telefônico secundário de distribuição CTP-APL, com 20 pares de 0,50 mm, para rede externa</t>
  </si>
  <si>
    <t xml:space="preserve">39.11.230</t>
  </si>
  <si>
    <t xml:space="preserve">Cabo telefônico secundário de distribuição CTP-APL, com 50 pares de 0,50 mm, para rede externa</t>
  </si>
  <si>
    <t xml:space="preserve">39.11.240</t>
  </si>
  <si>
    <t xml:space="preserve">Cabo telefônico secundário de distribuição CTP-APL, com 100 pares de 0,50 mm, para rede externa</t>
  </si>
  <si>
    <t xml:space="preserve">39.11.270</t>
  </si>
  <si>
    <t xml:space="preserve">Cabo telefônico secundário de distribuição CTP-APL-G, com 10 pares de 0,50 mm, para rede subterrânea</t>
  </si>
  <si>
    <t xml:space="preserve">39.11.280</t>
  </si>
  <si>
    <t xml:space="preserve">Cabo telefônico secundário de distribuição CTP-APL-G, com 20 pares de 0,50 mm, para rede subterrânea</t>
  </si>
  <si>
    <t xml:space="preserve">39.11.300</t>
  </si>
  <si>
    <t xml:space="preserve">Cabo telefônico secundário de distribuição CTP-APL-G, com 50 pares de 0,50 mm, para rede subterrânea</t>
  </si>
  <si>
    <t xml:space="preserve">39.11.400</t>
  </si>
  <si>
    <t xml:space="preserve">Cabo telefônico secundário de distribuição CTP-APL, com 10 pares de 0,65 mm, para rede externa</t>
  </si>
  <si>
    <t xml:space="preserve">39.11.410</t>
  </si>
  <si>
    <t xml:space="preserve">Cabo telefônico secundário de distribuição CTP-APL, com 20 pares de 0,65 mm, para rede externa</t>
  </si>
  <si>
    <t xml:space="preserve">39.11.430</t>
  </si>
  <si>
    <t xml:space="preserve">Cabo telefônico secundário de distribuição CTP-APL, com 50 pares de 0,65 mm, para rede externa</t>
  </si>
  <si>
    <t xml:space="preserve">39.12</t>
  </si>
  <si>
    <t xml:space="preserve">Cabo de cobre flexível, isolamento 600 V, isolação em VC/E 105°C</t>
  </si>
  <si>
    <t xml:space="preserve">39.12.510</t>
  </si>
  <si>
    <t xml:space="preserve">Cabo de cobre flexível blindado de 2 x 1,5 mm², isolamento 600V, isolação em VC/E 105°C - para detecção de incêndio</t>
  </si>
  <si>
    <t xml:space="preserve">39.12.520</t>
  </si>
  <si>
    <t xml:space="preserve">Cabo de cobre flexível blindado de 3 x 1,5 mm², isolamento 600V, isolação em VC/E 105°C - para detecção de incêndio</t>
  </si>
  <si>
    <t xml:space="preserve">39.12.530</t>
  </si>
  <si>
    <t xml:space="preserve">Cabo de cobre flexível blindado de 2 x 2,5 mm², isolamento 600V, isolação em VC/E 105°C - para detecção de incêndio</t>
  </si>
  <si>
    <t xml:space="preserve">39.14</t>
  </si>
  <si>
    <t xml:space="preserve">Cabo de alumínio nu com alma de aço</t>
  </si>
  <si>
    <t xml:space="preserve">39.14.010</t>
  </si>
  <si>
    <t xml:space="preserve">Cabo de alumínio nu com alma de aço CAA, 1/0 AWG - Raven</t>
  </si>
  <si>
    <t xml:space="preserve">39.14.050</t>
  </si>
  <si>
    <t xml:space="preserve">Cabo de alumínio nu com alma de aço CAA, 4 AWG - Swan</t>
  </si>
  <si>
    <t xml:space="preserve">39.15</t>
  </si>
  <si>
    <t xml:space="preserve">Cabo de alumínio nu sem alma de aço</t>
  </si>
  <si>
    <t xml:space="preserve">39.15.040</t>
  </si>
  <si>
    <t xml:space="preserve">Cabo de alumínio nu sem alma de aço CA, 2 AWG - Iris</t>
  </si>
  <si>
    <t xml:space="preserve">39.15.070</t>
  </si>
  <si>
    <t xml:space="preserve">Cabo de alumínio nu sem alma de aço CA, 2/0 AWG - Aster</t>
  </si>
  <si>
    <t xml:space="preserve">39.18</t>
  </si>
  <si>
    <t xml:space="preserve">Cabo para transmissão de dados</t>
  </si>
  <si>
    <t xml:space="preserve">39.18.100</t>
  </si>
  <si>
    <t xml:space="preserve">Cabo coaxial tipo RG 6</t>
  </si>
  <si>
    <t xml:space="preserve">39.18.104</t>
  </si>
  <si>
    <t xml:space="preserve">Cabo coaxial tipo RG 11</t>
  </si>
  <si>
    <t xml:space="preserve">39.18.106</t>
  </si>
  <si>
    <t xml:space="preserve">Cabo coaxial tipo RG 59</t>
  </si>
  <si>
    <t xml:space="preserve">39.18.110</t>
  </si>
  <si>
    <t xml:space="preserve">Cabo coaxial tipo RGC 06</t>
  </si>
  <si>
    <t xml:space="preserve">39.18.114</t>
  </si>
  <si>
    <t xml:space="preserve">Cabo coaxial tipo RGC 59</t>
  </si>
  <si>
    <t xml:space="preserve">39.18.120</t>
  </si>
  <si>
    <t xml:space="preserve">Cabo para rede U/UTP 23 AWG com 4 pares - categoria 6A</t>
  </si>
  <si>
    <t xml:space="preserve">39.18.126</t>
  </si>
  <si>
    <t xml:space="preserve">Cabo para rede 24 AWG com 4 pares, categoria 6</t>
  </si>
  <si>
    <t xml:space="preserve">39.20</t>
  </si>
  <si>
    <t xml:space="preserve">Reparos, conservações e complementos - GRUPO 39</t>
  </si>
  <si>
    <t xml:space="preserve">39.20.005</t>
  </si>
  <si>
    <t xml:space="preserve">Conector prensa-cabo de 3/4´</t>
  </si>
  <si>
    <t xml:space="preserve">39.20.010</t>
  </si>
  <si>
    <t xml:space="preserve">Recolocação de condutor aparente com diâmetro externo até 6,5 mm</t>
  </si>
  <si>
    <t xml:space="preserve">39.20.030</t>
  </si>
  <si>
    <t xml:space="preserve">Recolocação de condutor aparente com diâmetro externo acima de 6,5 mm</t>
  </si>
  <si>
    <t xml:space="preserve">39.21</t>
  </si>
  <si>
    <t xml:space="preserve">Cabo de cobre flexível, isolamento 0,6/1 kV, isolação em HEPR 90°C</t>
  </si>
  <si>
    <t xml:space="preserve">39.21.010</t>
  </si>
  <si>
    <t xml:space="preserve">39.21.020</t>
  </si>
  <si>
    <t xml:space="preserve">39.21.030</t>
  </si>
  <si>
    <t xml:space="preserve">39.21.040</t>
  </si>
  <si>
    <t xml:space="preserve">39.21.050</t>
  </si>
  <si>
    <t xml:space="preserve">39.21.060</t>
  </si>
  <si>
    <t xml:space="preserve">39.21.070</t>
  </si>
  <si>
    <t xml:space="preserve">39.21.080</t>
  </si>
  <si>
    <t xml:space="preserve">39.21.090</t>
  </si>
  <si>
    <t xml:space="preserve">39.21.100</t>
  </si>
  <si>
    <t xml:space="preserve">39.21.110</t>
  </si>
  <si>
    <t xml:space="preserve">39.21.120</t>
  </si>
  <si>
    <t xml:space="preserve">39.21.125</t>
  </si>
  <si>
    <t xml:space="preserve">39.21.130</t>
  </si>
  <si>
    <t xml:space="preserve">39.21.140</t>
  </si>
  <si>
    <t xml:space="preserve">39.21.201</t>
  </si>
  <si>
    <t xml:space="preserve">Cabo de cobre flexível de 2 x 2,5 mm², isolamento 0,6/1 kV - isolação HEPR 90°C</t>
  </si>
  <si>
    <t xml:space="preserve">39.21.230</t>
  </si>
  <si>
    <t xml:space="preserve">Cabo de cobre flexível de 3 x 1,5 mm², isolamento 0,6/1 kV - isolação HEPR 90°C</t>
  </si>
  <si>
    <t xml:space="preserve">39.21.231</t>
  </si>
  <si>
    <t xml:space="preserve">Cabo de cobre flexível de 3 x 2,5 mm², isolamento 0,6/1 kV - isolação HEPR 90°C</t>
  </si>
  <si>
    <t xml:space="preserve">39.21.234</t>
  </si>
  <si>
    <t xml:space="preserve">Cabo de cobre flexível de 3 x 10 mm², isolamento 0,6/1 kV - isolação HEPR 90°C</t>
  </si>
  <si>
    <t xml:space="preserve">39.21.236</t>
  </si>
  <si>
    <t xml:space="preserve">Cabo de cobre flexível de 3 x 25 mm², isolamento 0,6/1 kV - isolação HEPR 90°C</t>
  </si>
  <si>
    <t xml:space="preserve">39.21.237</t>
  </si>
  <si>
    <t xml:space="preserve">Cabo de cobre flexível de 3 x 35 mm², isolamento 0,6/1 kV - isolação HEPR 90°C</t>
  </si>
  <si>
    <t xml:space="preserve">39.21.254</t>
  </si>
  <si>
    <t xml:space="preserve">Cabo de cobre flexível de 4 x 10 mm², isolamento 0,6/1 kV - isolação HEPR 90°C</t>
  </si>
  <si>
    <t xml:space="preserve">39.24</t>
  </si>
  <si>
    <t xml:space="preserve">Cabo de cobre flexível, isolamento 500 V, isolação PP 70°C</t>
  </si>
  <si>
    <t xml:space="preserve">39.24.151</t>
  </si>
  <si>
    <t xml:space="preserve">Cabo de cobre flexível de 3 x 1,5 mm², isolamento 500 V - isolação PP 70°C</t>
  </si>
  <si>
    <t xml:space="preserve">39.24.152</t>
  </si>
  <si>
    <t xml:space="preserve">Cabo de cobre flexível de 3 x 2,5 mm², isolamento 500 V - isolação PP 70°C</t>
  </si>
  <si>
    <t xml:space="preserve">39.24.153</t>
  </si>
  <si>
    <t xml:space="preserve">Cabo de cobre flexível de 3 x 4 mm², isolamento 500 V - isolação PP 70°C</t>
  </si>
  <si>
    <t xml:space="preserve">39.24.154</t>
  </si>
  <si>
    <t xml:space="preserve">Cabo de cobre flexível de 3 x 6 mm², isolamento 500 V - isolação PP 70°C</t>
  </si>
  <si>
    <t xml:space="preserve">39.24.173</t>
  </si>
  <si>
    <t xml:space="preserve">Cabo de cobre flexível de 4 x 4 mm², isolamento 500 V - isolação PP 70°C</t>
  </si>
  <si>
    <t xml:space="preserve">39.24.174</t>
  </si>
  <si>
    <t xml:space="preserve">Cabo de cobre flexível de 4 x 6 mm², isolamento 500 V - isolação PP 70°C</t>
  </si>
  <si>
    <t xml:space="preserve">39.25</t>
  </si>
  <si>
    <t xml:space="preserve">Cabo de cobre unipolar, isolamento 15/25 kV, isolação EPR 90 °C / 105 °C</t>
  </si>
  <si>
    <t xml:space="preserve">39.25.020</t>
  </si>
  <si>
    <t xml:space="preserve">Cabo de cobre de 35 mm², isolamento 15/25 kV - isolação EPR 105°C</t>
  </si>
  <si>
    <t xml:space="preserve">39.25.030</t>
  </si>
  <si>
    <t xml:space="preserve">Cabo de cobre de 50 mm², isolamento 15/25 kV - isolação EPR 105°C</t>
  </si>
  <si>
    <t xml:space="preserve">39.26</t>
  </si>
  <si>
    <t xml:space="preserve">Cabo de cobre flexível, isolamento 0,6/1kV - isolação HEPR 90° C - baixa emissão fumaça e gases</t>
  </si>
  <si>
    <t xml:space="preserve">39.26.010</t>
  </si>
  <si>
    <t xml:space="preserve">Cabo de cobre flexível de 1,5 mm², isolamento 0,6/1 kV - isolação HEPR 90°C - baixa emissão de fumaça e gases</t>
  </si>
  <si>
    <t xml:space="preserve">39.26.020</t>
  </si>
  <si>
    <t xml:space="preserve">Cabo de cobre flexível de 2,5 mm², isolamento 0,6/1 kV - isolação HEPR 90°C - baixa emissão de fumaça e gases</t>
  </si>
  <si>
    <t xml:space="preserve">39.26.030</t>
  </si>
  <si>
    <t xml:space="preserve">Cabo de cobre flexível de 4 mm², isolamento 0,6/1 kV -  isolação HEPR 90°C - baixa emissão de fumaça e gases</t>
  </si>
  <si>
    <t xml:space="preserve">39.26.040</t>
  </si>
  <si>
    <t xml:space="preserve">Cabo de cobre flexível de 6 mm², isolamento 0,6/1 kV - isolação HEPR 90°C - baixa emissão de fumaça e gases</t>
  </si>
  <si>
    <t xml:space="preserve">39.26.050</t>
  </si>
  <si>
    <t xml:space="preserve">Cabo de cobre flexível de 10 mm², isolamento 0,6/1 kV - isolação HEPR 90°C - baixa emissão de fumaça e gases</t>
  </si>
  <si>
    <t xml:space="preserve">39.26.060</t>
  </si>
  <si>
    <t xml:space="preserve">Cabo de cobre flexível de 16 mm², isolamento 0,6/1 kV - isolação HEPR 90°C - baixa emissão de fumaça e gases</t>
  </si>
  <si>
    <t xml:space="preserve">39.26.070</t>
  </si>
  <si>
    <t xml:space="preserve">Cabo de cobre flexível de 25 mm², isolamento 0,6/1 kV - isolação HEPR 90°C - baixa emissão de fumaça e gases</t>
  </si>
  <si>
    <t xml:space="preserve">39.26.080</t>
  </si>
  <si>
    <t xml:space="preserve">Cabo de cobre flexível de 35 mm², isolamento 0,6/1 kV - isolação HEPR 90°C - baixa emissão de fumaça e gases</t>
  </si>
  <si>
    <t xml:space="preserve">39.26.090</t>
  </si>
  <si>
    <t xml:space="preserve">Cabo de cobre flexível de 50 mm², isolamento 0,6/1 kV - isolação HEPR 90°C - baixa emissão de fumaça e gases</t>
  </si>
  <si>
    <t xml:space="preserve">39.26.100</t>
  </si>
  <si>
    <t xml:space="preserve">Cabo de cobre flexível de 70 mm², isolamento 0,6/1 kV - isolação HEPR 90°C - baixa emissão de fumaça e gases</t>
  </si>
  <si>
    <t xml:space="preserve">39.26.110</t>
  </si>
  <si>
    <t xml:space="preserve">Cabo de cobre flexível de 95 mm², isolamento 0,6/1 kV - isolação HEPR 90°C - baixa emissão de fumaça e gases</t>
  </si>
  <si>
    <t xml:space="preserve">39.26.120</t>
  </si>
  <si>
    <t xml:space="preserve">Cabo de cobre flexível de 120 mm², isolamento 0,6/1 kV - isolação HEPR 90°C - baixa emissão de fumaça e gases</t>
  </si>
  <si>
    <t xml:space="preserve">39.26.130</t>
  </si>
  <si>
    <t xml:space="preserve">Cabo de cobre flexível de 150 mm², isolamento 0,6/1 kV - isolação HEPR 90°C - baixa emissão de fumaça e gases</t>
  </si>
  <si>
    <t xml:space="preserve">39.26.140</t>
  </si>
  <si>
    <t xml:space="preserve">Cabo de cobre flexível de 185 mm², isolamento 0,6/1 kV - isolação HEPR 90°C - baixa emissão de fumaça e gases</t>
  </si>
  <si>
    <t xml:space="preserve">39.26.150</t>
  </si>
  <si>
    <t xml:space="preserve">Cabo de cobre flexível de 240 mm², isolamento 0,6/1 kV - isolação HEPR 90°C - baixa emissão de fumaça e gases</t>
  </si>
  <si>
    <t xml:space="preserve">39.27</t>
  </si>
  <si>
    <t xml:space="preserve">Cabo óptico</t>
  </si>
  <si>
    <t xml:space="preserve">39.27.010</t>
  </si>
  <si>
    <t xml:space="preserve">Cabo óptico de terminação, 2 fibras, 50/125 µm - uso interno/externo</t>
  </si>
  <si>
    <t xml:space="preserve">39.27.020</t>
  </si>
  <si>
    <t xml:space="preserve">Cabo óptico multimodo, 4 fibras, 50/125 µm - uso interno/externo</t>
  </si>
  <si>
    <t xml:space="preserve">39.27.030</t>
  </si>
  <si>
    <t xml:space="preserve">Cabo óptico multimodo, 6 fibras, 50/125 µm - uso interno/externo</t>
  </si>
  <si>
    <t xml:space="preserve">39.27.110</t>
  </si>
  <si>
    <t xml:space="preserve">Cabo óptico multimodo, núcleo geleado, 4 fibras, 50/125 µm - uso externo</t>
  </si>
  <si>
    <t xml:space="preserve">39.27.120</t>
  </si>
  <si>
    <t xml:space="preserve">Cabo óptico multimodo, núcleo geleado, 6 fibras, 50/125 µm - uso externo</t>
  </si>
  <si>
    <t xml:space="preserve">39.29</t>
  </si>
  <si>
    <t xml:space="preserve">Cabo de cobre flexível, isolamento 750 V - isolação 70°C, baixa emissão de fumaça e gases</t>
  </si>
  <si>
    <t xml:space="preserve">39.29.110</t>
  </si>
  <si>
    <t xml:space="preserve">Cabo de cobre flexível de 1,5 mm², isolamento 750 V - isolação LSHF/A 70°C - baixa emissão de fumaça e gases</t>
  </si>
  <si>
    <t xml:space="preserve">39.29.111</t>
  </si>
  <si>
    <t xml:space="preserve">Cabo de cobre flexível de 2,5 mm², isolamento 750 V - isolação LSHF/A 70°C - baixa emissão de fumaça e gases</t>
  </si>
  <si>
    <t xml:space="preserve">39.29.112</t>
  </si>
  <si>
    <t xml:space="preserve">Cabo de cobre flexível de 4 mm², isolamento 750 V - isolação LSHF/A 70°C - baixa emissão de fumaça e gases</t>
  </si>
  <si>
    <t xml:space="preserve">39.29.113</t>
  </si>
  <si>
    <t xml:space="preserve">Cabo de cobre flexível de 6 mm², isolamento 750 V - isolação LSHF/A 70°C - baixa emissão de fumaça e gases</t>
  </si>
  <si>
    <t xml:space="preserve">39.29.114</t>
  </si>
  <si>
    <t xml:space="preserve">Cabo de cobre flexível de 10 mm², isolamento 750 V - isolação LSHF/A 70°C - baixa emissão de fumaça e gases</t>
  </si>
  <si>
    <t xml:space="preserve">39.30</t>
  </si>
  <si>
    <t xml:space="preserve">Fios e cabos - áudio e vídeo</t>
  </si>
  <si>
    <t xml:space="preserve">39.30.010</t>
  </si>
  <si>
    <t xml:space="preserve">Cabo torcido flexível de 2 x 2,5 mm², isolação em PVC antichama</t>
  </si>
  <si>
    <t xml:space="preserve">40</t>
  </si>
  <si>
    <t xml:space="preserve">DISTRIBUIÇÃO DE FORÇA E COMANDO DE ENERGIA ELÉTRICA E TELEFONIA</t>
  </si>
  <si>
    <t xml:space="preserve">40.01</t>
  </si>
  <si>
    <t xml:space="preserve">Caixa de passagem estampada</t>
  </si>
  <si>
    <t xml:space="preserve">40.01.020</t>
  </si>
  <si>
    <t xml:space="preserve">Caixa de ferro estampada 4´ x 2´</t>
  </si>
  <si>
    <t xml:space="preserve">40.01.040</t>
  </si>
  <si>
    <t xml:space="preserve">Caixa de ferro estampada 4´ x 4´</t>
  </si>
  <si>
    <t xml:space="preserve">40.01.080</t>
  </si>
  <si>
    <t xml:space="preserve">Caixa de ferro estampada octogonal fundo móvel 4´ x 4´</t>
  </si>
  <si>
    <t xml:space="preserve">40.01.090</t>
  </si>
  <si>
    <t xml:space="preserve">Caixa de ferro estampada octogonal de 3´ x 3´</t>
  </si>
  <si>
    <t xml:space="preserve">40.02</t>
  </si>
  <si>
    <t xml:space="preserve">Caixa de passagem com tampa</t>
  </si>
  <si>
    <t xml:space="preserve">40.02.010</t>
  </si>
  <si>
    <t xml:space="preserve">Caixa de tomada em alumínio para piso 4´ x 4´</t>
  </si>
  <si>
    <t xml:space="preserve">40.02.020</t>
  </si>
  <si>
    <t xml:space="preserve">Caixa de passagem em chapa, com tampa parafusada, 100 x 100 x 80 mm</t>
  </si>
  <si>
    <t xml:space="preserve">40.02.040</t>
  </si>
  <si>
    <t xml:space="preserve">Caixa de passagem em chapa, com tampa parafusada, 150 x 150 x 80 mm</t>
  </si>
  <si>
    <t xml:space="preserve">40.02.060</t>
  </si>
  <si>
    <t xml:space="preserve">Caixa de passagem em chapa, com tampa parafusada, 200 x 200 x 100 mm</t>
  </si>
  <si>
    <t xml:space="preserve">40.02.080</t>
  </si>
  <si>
    <t xml:space="preserve">Caixa de passagem em chapa, com tampa parafusada, 300 x 300 x 120 mm</t>
  </si>
  <si>
    <t xml:space="preserve">40.02.100</t>
  </si>
  <si>
    <t xml:space="preserve">Caixa de passagem em chapa, com tampa parafusada, 400 x 400 x 150 mm</t>
  </si>
  <si>
    <t xml:space="preserve">40.02.120</t>
  </si>
  <si>
    <t xml:space="preserve">Caixa de passagem em chapa, com tampa parafusada, 500 x 500 x 150 mm</t>
  </si>
  <si>
    <t xml:space="preserve">40.02.440</t>
  </si>
  <si>
    <t xml:space="preserve">Caixa em alumínio fundido à prova de tempo, umidade, gases, vapores e pó, 150 x 150 x 150 mm</t>
  </si>
  <si>
    <t xml:space="preserve">40.02.450</t>
  </si>
  <si>
    <t xml:space="preserve">Caixa em alumínio fundido à prova de tempo, umidade, gases, vapores e pó, 200 x 200 x 200 mm</t>
  </si>
  <si>
    <t xml:space="preserve">40.02.460</t>
  </si>
  <si>
    <t xml:space="preserve">Caixa em alumínio fundido à prova de tempo, umidade, gases, vapores e pó, 240 x 240 x 150 mm</t>
  </si>
  <si>
    <t xml:space="preserve">40.02.470</t>
  </si>
  <si>
    <t xml:space="preserve">Caixa em alumínio fundido à prova de tempo, umidade, gases, vapores e pó, 445 x 350 x 220 mm</t>
  </si>
  <si>
    <t xml:space="preserve">40.02.600</t>
  </si>
  <si>
    <t xml:space="preserve">Caixa de passagem em alumínio fundido à prova de tempo, 100 x 100 mm</t>
  </si>
  <si>
    <t xml:space="preserve">40.02.610</t>
  </si>
  <si>
    <t xml:space="preserve">Caixa de passagem em alumínio fundido à prova de tempo, 200 x 200 mm</t>
  </si>
  <si>
    <t xml:space="preserve">40.02.620</t>
  </si>
  <si>
    <t xml:space="preserve">Caixa de passagem em alumínio fundido à prova de tempo, 300 x 300 mm</t>
  </si>
  <si>
    <t xml:space="preserve">40.04</t>
  </si>
  <si>
    <t xml:space="preserve">Tomadas</t>
  </si>
  <si>
    <t xml:space="preserve">40.04.080</t>
  </si>
  <si>
    <t xml:space="preserve">Tomada para telefone 4P, padrão TELEBRÁS, com placa</t>
  </si>
  <si>
    <t xml:space="preserve">40.04.090</t>
  </si>
  <si>
    <t xml:space="preserve">Tomada RJ 11 para telefone, sem placa</t>
  </si>
  <si>
    <t xml:space="preserve">40.04.096</t>
  </si>
  <si>
    <t xml:space="preserve">Tomada RJ 45 para rede de dados, com placa</t>
  </si>
  <si>
    <t xml:space="preserve">40.04.140</t>
  </si>
  <si>
    <t xml:space="preserve">Tomada 3P+T de 32 A, blindada industrial de sobrepor negativa</t>
  </si>
  <si>
    <t xml:space="preserve">40.04.146</t>
  </si>
  <si>
    <t xml:space="preserve">Tomada 3P+T de 63 A, blindada industrial de embutir</t>
  </si>
  <si>
    <t xml:space="preserve">40.04.230</t>
  </si>
  <si>
    <t xml:space="preserve">Tomada de canaleta/perfilado universal 2P+T, com caixa e tampa</t>
  </si>
  <si>
    <t xml:space="preserve">40.04.340</t>
  </si>
  <si>
    <t xml:space="preserve">Plugue e tomada 2P+T de 16 A de sobrepor - 380 / 440 V</t>
  </si>
  <si>
    <t xml:space="preserve">40.04.390</t>
  </si>
  <si>
    <t xml:space="preserve">Tomada de energia quadrada com rabicho de 10 A - 250 V , para instalação em painel / rodapé / caixa de tomadas</t>
  </si>
  <si>
    <t xml:space="preserve">Tomada 2P+T de 10 A - 250 V, completa</t>
  </si>
  <si>
    <t xml:space="preserve">40.04.460</t>
  </si>
  <si>
    <t xml:space="preserve">Tomada 2P+T de 20 A - 250 V, completa</t>
  </si>
  <si>
    <t xml:space="preserve">40.04.470</t>
  </si>
  <si>
    <t xml:space="preserve">Conjunto 2 tomadas 2P+T de 10 A, completo</t>
  </si>
  <si>
    <t xml:space="preserve">40.04.480</t>
  </si>
  <si>
    <t xml:space="preserve">Conjunto 1 interruptor simples e 1 tomada 2P+T de 10 A, completo</t>
  </si>
  <si>
    <t xml:space="preserve">40.04.490</t>
  </si>
  <si>
    <t xml:space="preserve">Conjunto 2 interruptores simples e 1 tomada 2P+T de 10 A, completo</t>
  </si>
  <si>
    <t xml:space="preserve">40.05</t>
  </si>
  <si>
    <t xml:space="preserve">Interruptores e minuterias</t>
  </si>
  <si>
    <t xml:space="preserve">40.05.020</t>
  </si>
  <si>
    <t xml:space="preserve">Interruptor com 1 tecla simples e placa</t>
  </si>
  <si>
    <t xml:space="preserve">40.05.040</t>
  </si>
  <si>
    <t xml:space="preserve">Interruptor com 2 teclas simples e placa</t>
  </si>
  <si>
    <t xml:space="preserve">40.05.060</t>
  </si>
  <si>
    <t xml:space="preserve">Interruptor com 3 teclas simples e placa</t>
  </si>
  <si>
    <t xml:space="preserve">40.05.080</t>
  </si>
  <si>
    <t xml:space="preserve">Interruptor com 1 tecla paralelo e placa</t>
  </si>
  <si>
    <t xml:space="preserve">40.05.100</t>
  </si>
  <si>
    <t xml:space="preserve">Interruptor com 2 teclas paralelo e placa</t>
  </si>
  <si>
    <t xml:space="preserve">40.05.120</t>
  </si>
  <si>
    <t xml:space="preserve">Interruptor com 2 teclas, 1 simples, 1 paralelo e placa</t>
  </si>
  <si>
    <t xml:space="preserve">40.05.140</t>
  </si>
  <si>
    <t xml:space="preserve">Interruptor com 3 teclas, 2 simples, 1 paralelo e placa</t>
  </si>
  <si>
    <t xml:space="preserve">40.05.160</t>
  </si>
  <si>
    <t xml:space="preserve">Interruptor com 3 teclas, 1 simples, 2 paralelo e placa</t>
  </si>
  <si>
    <t xml:space="preserve">40.05.170</t>
  </si>
  <si>
    <t xml:space="preserve">Interruptor bipolar paralelo, 1 tecla dupla e placa</t>
  </si>
  <si>
    <t xml:space="preserve">40.05.180</t>
  </si>
  <si>
    <t xml:space="preserve">Interruptor bipolar simples, 1 tecla dupla e placa</t>
  </si>
  <si>
    <t xml:space="preserve">40.05.320</t>
  </si>
  <si>
    <t xml:space="preserve">Pulsador 2 A - 250 V, para minuteria com placa</t>
  </si>
  <si>
    <t xml:space="preserve">40.05.330</t>
  </si>
  <si>
    <t xml:space="preserve">Variador de luminosidade rotativo até 1000 W, 127/220 V, com placa</t>
  </si>
  <si>
    <t xml:space="preserve">40.05.340</t>
  </si>
  <si>
    <t xml:space="preserve">Sensor de presença para teto, com fotocélula, para lâmpada qualquer</t>
  </si>
  <si>
    <t xml:space="preserve">40.05.350</t>
  </si>
  <si>
    <t xml:space="preserve">Sensor de presença infravermelho passivo e microondas, alcance de 12 m - sem fio</t>
  </si>
  <si>
    <t xml:space="preserve">40.06</t>
  </si>
  <si>
    <t xml:space="preserve">Conduletes</t>
  </si>
  <si>
    <t xml:space="preserve">40.06.040</t>
  </si>
  <si>
    <t xml:space="preserve">Condulete metálico de 3/4´</t>
  </si>
  <si>
    <t xml:space="preserve">40.06.060</t>
  </si>
  <si>
    <t xml:space="preserve">Condulete metálico de 1´</t>
  </si>
  <si>
    <t xml:space="preserve">40.06.080</t>
  </si>
  <si>
    <t xml:space="preserve">Condulete metálico de 1 1/4´</t>
  </si>
  <si>
    <t xml:space="preserve">40.06.100</t>
  </si>
  <si>
    <t xml:space="preserve">Condulete metálico de 1 1/2´</t>
  </si>
  <si>
    <t xml:space="preserve">40.06.120</t>
  </si>
  <si>
    <t xml:space="preserve">Condulete metálico de 2´</t>
  </si>
  <si>
    <t xml:space="preserve">40.06.140</t>
  </si>
  <si>
    <t xml:space="preserve">Condulete metálico de 2 1/2´</t>
  </si>
  <si>
    <t xml:space="preserve">40.06.160</t>
  </si>
  <si>
    <t xml:space="preserve">Condulete metálico de 3´</t>
  </si>
  <si>
    <t xml:space="preserve">40.06.170</t>
  </si>
  <si>
    <t xml:space="preserve">Condulete metálico de 4´</t>
  </si>
  <si>
    <t xml:space="preserve">40.06.510</t>
  </si>
  <si>
    <t xml:space="preserve">Condulete em PVC de 1´ - com tampa</t>
  </si>
  <si>
    <t xml:space="preserve">40.07</t>
  </si>
  <si>
    <t xml:space="preserve">Caixa de passagem em PVC</t>
  </si>
  <si>
    <t xml:space="preserve">40.07.010</t>
  </si>
  <si>
    <t xml:space="preserve">40.07.020</t>
  </si>
  <si>
    <t xml:space="preserve">40.07.040</t>
  </si>
  <si>
    <t xml:space="preserve">Caixa em PVC octogonal de 4´ x 4´</t>
  </si>
  <si>
    <t xml:space="preserve">40.10</t>
  </si>
  <si>
    <t xml:space="preserve">Contator</t>
  </si>
  <si>
    <t xml:space="preserve">40.10.016</t>
  </si>
  <si>
    <t xml:space="preserve">Contator de potência 12 A - 1na+1nf</t>
  </si>
  <si>
    <t xml:space="preserve">40.10.020</t>
  </si>
  <si>
    <t xml:space="preserve">Contator de potência 9 A - 2na+2nf</t>
  </si>
  <si>
    <t xml:space="preserve">40.10.040</t>
  </si>
  <si>
    <t xml:space="preserve">Contator de potência 12 A - 2na+2nf</t>
  </si>
  <si>
    <t xml:space="preserve">40.10.060</t>
  </si>
  <si>
    <t xml:space="preserve">Contator de potência 16 A - 2na+2nf</t>
  </si>
  <si>
    <t xml:space="preserve">40.10.080</t>
  </si>
  <si>
    <t xml:space="preserve">Contator de potência 22 A/25 A - 2na+2nf</t>
  </si>
  <si>
    <t xml:space="preserve">40.10.100</t>
  </si>
  <si>
    <t xml:space="preserve">Contator de potência 32 A - 2na+2nf</t>
  </si>
  <si>
    <t xml:space="preserve">40.10.106</t>
  </si>
  <si>
    <t xml:space="preserve">Contator de potência 38 A/40 A - 2na+2nf</t>
  </si>
  <si>
    <t xml:space="preserve">40.10.110</t>
  </si>
  <si>
    <t xml:space="preserve">Contator de potência 50 A - 2na+2nf</t>
  </si>
  <si>
    <t xml:space="preserve">40.10.132</t>
  </si>
  <si>
    <t xml:space="preserve">Contator de potência 65 A - 2na+2nf</t>
  </si>
  <si>
    <t xml:space="preserve">40.10.136</t>
  </si>
  <si>
    <t xml:space="preserve">Contator de potência 110 A - 2na+2nf</t>
  </si>
  <si>
    <t xml:space="preserve">40.10.140</t>
  </si>
  <si>
    <t xml:space="preserve">Contator de potência 150 A - 2na+2nf</t>
  </si>
  <si>
    <t xml:space="preserve">40.10.150</t>
  </si>
  <si>
    <t xml:space="preserve">Contator de potência 220 A - 2na+2nf</t>
  </si>
  <si>
    <t xml:space="preserve">40.10.500</t>
  </si>
  <si>
    <t xml:space="preserve">Minicontator auxiliar - 4na</t>
  </si>
  <si>
    <t xml:space="preserve">40.10.510</t>
  </si>
  <si>
    <t xml:space="preserve">Contator auxiliar - 2na+2nf</t>
  </si>
  <si>
    <t xml:space="preserve">40.10.520</t>
  </si>
  <si>
    <t xml:space="preserve">Contator auxiliar - 4na+4nf</t>
  </si>
  <si>
    <t xml:space="preserve">40.11</t>
  </si>
  <si>
    <t xml:space="preserve">Relé</t>
  </si>
  <si>
    <t xml:space="preserve">40.11.010</t>
  </si>
  <si>
    <t xml:space="preserve">Relé fotoelétrico 50/60 Hz, 110/220 V, 1200 VA, completo</t>
  </si>
  <si>
    <t xml:space="preserve">40.11.020</t>
  </si>
  <si>
    <t xml:space="preserve">Relé bimetálico de sobrecarga para acoplamento direto, faixas de ajuste de 9,0/12 A</t>
  </si>
  <si>
    <t xml:space="preserve">40.11.030</t>
  </si>
  <si>
    <t xml:space="preserve">Relé bimetálico de sobrecarga para acoplamento direto, faixas de ajuste de 20/32 A até 50/63 A</t>
  </si>
  <si>
    <t xml:space="preserve">40.11.050</t>
  </si>
  <si>
    <t xml:space="preserve">Relé bimetálico de sobrecarga para acoplamento direto, faixas de ajuste 0,4/0,63 A até 16,0/25,0 A</t>
  </si>
  <si>
    <t xml:space="preserve">40.11.060</t>
  </si>
  <si>
    <t xml:space="preserve">Relé de tempo eletrônico de 0,6 até 6 s - 220V - 50/60 Hz</t>
  </si>
  <si>
    <t xml:space="preserve">40.11.070</t>
  </si>
  <si>
    <t xml:space="preserve">Relé supervisor trifásico contra falta de fase, inversão de fase e mínima tensão</t>
  </si>
  <si>
    <t xml:space="preserve">40.11.120</t>
  </si>
  <si>
    <t xml:space="preserve">Relé de tempo eletrônico de 1,5 até 15 minutos - 110V - 50/60Hz</t>
  </si>
  <si>
    <t xml:space="preserve">40.11.191</t>
  </si>
  <si>
    <t xml:space="preserve">Relé de tempo eletrônico cíclico regulável - 110/127 V - 48/63 Hz</t>
  </si>
  <si>
    <t xml:space="preserve">40.11.230</t>
  </si>
  <si>
    <t xml:space="preserve">Relé de sobrecarga eletrônico para acoplamento direto, faixa de ajuste de 55 A até 250 A</t>
  </si>
  <si>
    <t xml:space="preserve">40.11.240</t>
  </si>
  <si>
    <t xml:space="preserve">Relé de tempo eletrônico de 3 até 30s - 220V - 50/60Hz</t>
  </si>
  <si>
    <t xml:space="preserve">40.11.250</t>
  </si>
  <si>
    <t xml:space="preserve">Relé de impulso bipolar, 16 A, 250 V CA</t>
  </si>
  <si>
    <t xml:space="preserve">40.12</t>
  </si>
  <si>
    <t xml:space="preserve">Chave comutadora e seletora</t>
  </si>
  <si>
    <t xml:space="preserve">40.12.020</t>
  </si>
  <si>
    <t xml:space="preserve">Chave comutadora/seletora com 1 polo e 3 posições para 63 A</t>
  </si>
  <si>
    <t xml:space="preserve">40.12.030</t>
  </si>
  <si>
    <t xml:space="preserve">Chave comutadora/seletora com 1 polo e 3 posições para 25 A</t>
  </si>
  <si>
    <t xml:space="preserve">40.12.200</t>
  </si>
  <si>
    <t xml:space="preserve">Chave comutadora/seletora com 1 pólo e 2 posições para 25 A</t>
  </si>
  <si>
    <t xml:space="preserve">40.12.210</t>
  </si>
  <si>
    <t xml:space="preserve">Chave comutadora/seletora com 3 polos e 3 posições para 25 A</t>
  </si>
  <si>
    <t xml:space="preserve">40.13</t>
  </si>
  <si>
    <t xml:space="preserve">Amperímetro</t>
  </si>
  <si>
    <t xml:space="preserve">40.13.010</t>
  </si>
  <si>
    <t xml:space="preserve">Chave comutadora para amperímetro</t>
  </si>
  <si>
    <t xml:space="preserve">40.13.040</t>
  </si>
  <si>
    <t xml:space="preserve">Amperímetro de ferro móvel de 96x96mm, para ligação em transformador de corrente, escala fixa de 0A/50A até 0A/2,0kA</t>
  </si>
  <si>
    <t xml:space="preserve">40.14</t>
  </si>
  <si>
    <t xml:space="preserve">Voltímetro</t>
  </si>
  <si>
    <t xml:space="preserve">40.14.010</t>
  </si>
  <si>
    <t xml:space="preserve">Chave comutadora para voltímetro</t>
  </si>
  <si>
    <t xml:space="preserve">40.14.030</t>
  </si>
  <si>
    <t xml:space="preserve">Voltímetro de ferro móvel de 96 x 96 mm, escalas variáveis de 0/150 V, 0/250 V, 0/300 V, 0/500 V e 0/600 V</t>
  </si>
  <si>
    <t xml:space="preserve">40.20</t>
  </si>
  <si>
    <t xml:space="preserve">Reparos, conservações e complementos - GRUPO 40</t>
  </si>
  <si>
    <t xml:space="preserve">40.20.050</t>
  </si>
  <si>
    <t xml:space="preserve">Sinalizador com lâmpada</t>
  </si>
  <si>
    <t xml:space="preserve">40.20.060</t>
  </si>
  <si>
    <t xml:space="preserve">Botão de comando duplo sem sinalizador</t>
  </si>
  <si>
    <t xml:space="preserve">40.20.090</t>
  </si>
  <si>
    <t xml:space="preserve">Botoeira com retenção para quadro/painel</t>
  </si>
  <si>
    <t xml:space="preserve">40.20.100</t>
  </si>
  <si>
    <t xml:space="preserve">Botoeira de comando liga-desliga, sem sinalização</t>
  </si>
  <si>
    <t xml:space="preserve">40.20.110</t>
  </si>
  <si>
    <t xml:space="preserve">Alarme sonoro bitonal 220 V para painel de comando</t>
  </si>
  <si>
    <t xml:space="preserve">40.20.120</t>
  </si>
  <si>
    <t xml:space="preserve">Placa de 4´ x 2´</t>
  </si>
  <si>
    <t xml:space="preserve">40.20.140</t>
  </si>
  <si>
    <t xml:space="preserve">Placa de 4´ x 4´</t>
  </si>
  <si>
    <t xml:space="preserve">40.20.200</t>
  </si>
  <si>
    <t xml:space="preserve">Chave de boia normalmente fechada ou aberta</t>
  </si>
  <si>
    <t xml:space="preserve">40.20.240</t>
  </si>
  <si>
    <t xml:space="preserve">Plugue com 2P+T de 10A, 250V</t>
  </si>
  <si>
    <t xml:space="preserve">40.20.250</t>
  </si>
  <si>
    <t xml:space="preserve">Plugue prolongador com 2P+T de 10A, 250V</t>
  </si>
  <si>
    <t xml:space="preserve">40.20.300</t>
  </si>
  <si>
    <t xml:space="preserve">Chave de nível tipo boia pendular (pera), com contato microswitch</t>
  </si>
  <si>
    <t xml:space="preserve">40.20.310</t>
  </si>
  <si>
    <t xml:space="preserve">Placa/espelho em latão escovado 4´ x 4´, para 02 tomadas elétrica</t>
  </si>
  <si>
    <t xml:space="preserve">40.20.320</t>
  </si>
  <si>
    <t xml:space="preserve">Placa/espelho em latão escovado 4´ x 4´, para 01 tomada elétrica</t>
  </si>
  <si>
    <t xml:space="preserve">41</t>
  </si>
  <si>
    <t xml:space="preserve">ILUMINAÇÃO</t>
  </si>
  <si>
    <t xml:space="preserve">41.02</t>
  </si>
  <si>
    <t xml:space="preserve">Lâmpadas</t>
  </si>
  <si>
    <t xml:space="preserve">41.02.541</t>
  </si>
  <si>
    <t xml:space="preserve">Lâmpada LED tubular T8 com base G13, de 900 até 1050 Im - 9 a 10W</t>
  </si>
  <si>
    <t xml:space="preserve">41.02.551</t>
  </si>
  <si>
    <t xml:space="preserve">Lâmpada LED tubular T8 com base G13, de 1850 até 2000 Im - 18 a 20W</t>
  </si>
  <si>
    <t xml:space="preserve">41.02.562</t>
  </si>
  <si>
    <t xml:space="preserve">Lâmpada LED tubular T8 com base G13, de 3400 até 4000 Im - 36 a 40W</t>
  </si>
  <si>
    <t xml:space="preserve">41.02.580</t>
  </si>
  <si>
    <t xml:space="preserve">Lâmpada LED 13,5W, com base E-27, 1400 até 1510lm</t>
  </si>
  <si>
    <t xml:space="preserve">41.04</t>
  </si>
  <si>
    <t xml:space="preserve">Acessórios para iluminação</t>
  </si>
  <si>
    <t xml:space="preserve">41.04.020</t>
  </si>
  <si>
    <t xml:space="preserve">Receptáculo de porcelana com parafuso de fixação com rosca E-27</t>
  </si>
  <si>
    <t xml:space="preserve">41.04.050</t>
  </si>
  <si>
    <t xml:space="preserve">Trilho eletrificado de alimentação com 1 circuito, em alumínio com pintura na cor branco, inclusive acessórios</t>
  </si>
  <si>
    <t xml:space="preserve">41.05</t>
  </si>
  <si>
    <t xml:space="preserve">Lâmpada de descarga de alta potência</t>
  </si>
  <si>
    <t xml:space="preserve">41.05.710</t>
  </si>
  <si>
    <t xml:space="preserve">Lâmpada de vapor metálico tubular, base G12 de 70 W</t>
  </si>
  <si>
    <t xml:space="preserve">41.05.720</t>
  </si>
  <si>
    <t xml:space="preserve">Lâmpada de vapor metálico tubular, base G12 de 150 W</t>
  </si>
  <si>
    <t xml:space="preserve">41.05.800</t>
  </si>
  <si>
    <t xml:space="preserve">Lâmpada de vapor metálico tubular, base RX7s bilateral de 70 W</t>
  </si>
  <si>
    <t xml:space="preserve">41.06</t>
  </si>
  <si>
    <t xml:space="preserve">Lâmpada halógena</t>
  </si>
  <si>
    <t xml:space="preserve">41.06.100</t>
  </si>
  <si>
    <t xml:space="preserve">Lâmpada halógena refletora PAR20, base E27 de 50 W - 220 V</t>
  </si>
  <si>
    <t xml:space="preserve">41.06.130</t>
  </si>
  <si>
    <t xml:space="preserve">Lâmpada halógena com refletor dicróico de 50 W - 12 V</t>
  </si>
  <si>
    <t xml:space="preserve">41.06.410</t>
  </si>
  <si>
    <t xml:space="preserve">Lâmpada halógena tubular, base R7s bilateral de 300 W - 110 ou 220 V</t>
  </si>
  <si>
    <t xml:space="preserve">41.07</t>
  </si>
  <si>
    <t xml:space="preserve">Lâmpada fluorescente</t>
  </si>
  <si>
    <t xml:space="preserve">41.07.020</t>
  </si>
  <si>
    <t xml:space="preserve">Lâmpada fluorescente tubular, base bipino bilateral de 15 W</t>
  </si>
  <si>
    <t xml:space="preserve">41.07.030</t>
  </si>
  <si>
    <t xml:space="preserve">Lâmpada fluorescente tubular, base bipino bilateral de 16 W</t>
  </si>
  <si>
    <t xml:space="preserve">41.07.050</t>
  </si>
  <si>
    <t xml:space="preserve">Lâmpada fluorescente tubular, base bipino bilateral de 20 W</t>
  </si>
  <si>
    <t xml:space="preserve">41.07.060</t>
  </si>
  <si>
    <t xml:space="preserve">Lâmpada fluorescente tubular, base bipino bilateral de 28 W</t>
  </si>
  <si>
    <t xml:space="preserve">Lâmpada fluorescente tubular, base bipino bilateral de 32 W</t>
  </si>
  <si>
    <t xml:space="preserve">41.07.200</t>
  </si>
  <si>
    <t xml:space="preserve">Lâmpada fluorescente tubular, base bipino bilateral de 32 W, com camada trifósforo</t>
  </si>
  <si>
    <t xml:space="preserve">41.07.320</t>
  </si>
  <si>
    <t xml:space="preserve">Lâmpada fluorescente tubular "HO", base bipino bilateral de 110 W</t>
  </si>
  <si>
    <t xml:space="preserve">41.07.400</t>
  </si>
  <si>
    <t xml:space="preserve">Lâmpada fluorescente compacta eletrônica "2U", base E27 de 9 W - 110 ou 220 V</t>
  </si>
  <si>
    <t xml:space="preserve">41.07.410</t>
  </si>
  <si>
    <t xml:space="preserve">Lâmpada fluorescente compacta eletrônica "2U", base E27 de 11 W - 110 ou 220 V</t>
  </si>
  <si>
    <t xml:space="preserve">41.07.420</t>
  </si>
  <si>
    <t xml:space="preserve">Lâmpada fluorescente compacta eletrônica "3U", base E27 de 15 W - 110 ou 220 V</t>
  </si>
  <si>
    <t xml:space="preserve">41.07.430</t>
  </si>
  <si>
    <t xml:space="preserve">Lâmpada fluorescente compacta eletrônica "3U", base E27 de 20 W - 110 ou 220 V</t>
  </si>
  <si>
    <t xml:space="preserve">41.07.440</t>
  </si>
  <si>
    <t xml:space="preserve">Lâmpada fluorescente compacta eletrônica "3U", base E27 de 23 W - 110 ou 220 V</t>
  </si>
  <si>
    <t xml:space="preserve">41.07.450</t>
  </si>
  <si>
    <t xml:space="preserve">Lâmpada fluorescente compacta eletrônica "3U", base E27 de 25 W - 110 ou 220 V</t>
  </si>
  <si>
    <t xml:space="preserve">41.07.800</t>
  </si>
  <si>
    <t xml:space="preserve">Lâmpada fluorescente compacta "1U", base G-23 de 9 W</t>
  </si>
  <si>
    <t xml:space="preserve">41.07.810</t>
  </si>
  <si>
    <t xml:space="preserve">Lâmpada fluorescente compacta "2U", base G-24D-2 de 18 W</t>
  </si>
  <si>
    <t xml:space="preserve">41.07.820</t>
  </si>
  <si>
    <t xml:space="preserve">Lâmpada fluorescente compacta "2U", base G-24D-3 de 26 W</t>
  </si>
  <si>
    <t xml:space="preserve">41.07.830</t>
  </si>
  <si>
    <t xml:space="preserve">Lâmpada fluorescente compacta longa "1U", base 2G-11 de 36 W</t>
  </si>
  <si>
    <t xml:space="preserve">41.07.860</t>
  </si>
  <si>
    <t xml:space="preserve">Lâmpada fluorescente compacta "2U", base G24q-3 de 26 W</t>
  </si>
  <si>
    <t xml:space="preserve">41.08</t>
  </si>
  <si>
    <t xml:space="preserve">Reator e equipamentos para lâmpada de descarga de alta potência</t>
  </si>
  <si>
    <t xml:space="preserve">41.08.010</t>
  </si>
  <si>
    <t xml:space="preserve">Transformador eletrônico para lâmpada halógena dicróica de 50 W - 220 V</t>
  </si>
  <si>
    <t xml:space="preserve">41.08.210</t>
  </si>
  <si>
    <t xml:space="preserve">Reator eletromagnético de alto fator de potência, para lâmpada vapor de sódio 70 W / 220 V</t>
  </si>
  <si>
    <t xml:space="preserve">41.08.230</t>
  </si>
  <si>
    <t xml:space="preserve">Reator eletromagnético de alto fator de potência, para lâmpada vapor de sódio 150 W / 220 V</t>
  </si>
  <si>
    <t xml:space="preserve">41.08.250</t>
  </si>
  <si>
    <t xml:space="preserve">Reator eletromagnético de alto fator de potência, para lâmpada vapor de sódio 250 W / 220 V</t>
  </si>
  <si>
    <t xml:space="preserve">41.08.270</t>
  </si>
  <si>
    <t xml:space="preserve">Reator eletromagnético de alto fator de potência, para lâmpada vapor de sódio 400 W / 220 V</t>
  </si>
  <si>
    <t xml:space="preserve">41.08.280</t>
  </si>
  <si>
    <t xml:space="preserve">Reator eletromagnético de alto fator de potência, para lâmpada vapor de sódio 1000 W / 220 V</t>
  </si>
  <si>
    <t xml:space="preserve">41.08.420</t>
  </si>
  <si>
    <t xml:space="preserve">Reator eletromagnético de alto fator de potência, para lâmpada vapor metálico 70 W / 220 V</t>
  </si>
  <si>
    <t xml:space="preserve">41.08.440</t>
  </si>
  <si>
    <t xml:space="preserve">Reator eletromagnético de alto fator de potência, para lâmpada vapor metálico 150 W / 220 V</t>
  </si>
  <si>
    <t xml:space="preserve">41.08.450</t>
  </si>
  <si>
    <t xml:space="preserve">Reator eletromagnético de alto fator de potência, para lâmpada vapor metálico 250 W / 220 V</t>
  </si>
  <si>
    <t xml:space="preserve">41.08.460</t>
  </si>
  <si>
    <t xml:space="preserve">Reator eletromagnético de alto fator de potência, para lâmpada vapor metálico 400 W / 220 V</t>
  </si>
  <si>
    <t xml:space="preserve">41.09</t>
  </si>
  <si>
    <t xml:space="preserve">Reator e equipamentos para lâmpada fluorescente</t>
  </si>
  <si>
    <t xml:space="preserve">41.09.710</t>
  </si>
  <si>
    <t xml:space="preserve">Reator eletrônico de alto fator de potência com partida instantânea, para uma lâmpada fluorescente tubular, base bipino bilateral, 15 W - 127 V / 220 V</t>
  </si>
  <si>
    <t xml:space="preserve">41.09.720</t>
  </si>
  <si>
    <t xml:space="preserve">Reator eletrônico de alto fator de potência com partida instantânea, para duas lâmpadas fluorescentes tubulares, base bipino bilateral, 16 W - 127 V / 220 V</t>
  </si>
  <si>
    <t xml:space="preserve">41.09.740</t>
  </si>
  <si>
    <t xml:space="preserve">Reator eletrônico de alto fator de potência com partida instantânea, para duas lâmpadas fluorescentes tubulares, base bipino bilateral, 28 W - 127 V / 220 V</t>
  </si>
  <si>
    <t xml:space="preserve">41.09.750</t>
  </si>
  <si>
    <t xml:space="preserve">Reator eletrônico de alto fator de potência com partida instantânea, para duas lâmpadas fluorescentes tubulares, base bipino bilateral, 32 W - 127 V / 220 V</t>
  </si>
  <si>
    <t xml:space="preserve">41.09.830</t>
  </si>
  <si>
    <t xml:space="preserve">Reator eletrônico de alto fator de potência com partida instantânea, para duas lâmpadas fluorescentes tubulares "HO", base bipino bilateral, 110 W - 220 V</t>
  </si>
  <si>
    <t xml:space="preserve">41.09.870</t>
  </si>
  <si>
    <t xml:space="preserve">Reator eletrônico de alto fator de potência com partida instantânea, para uma lâmpada fluorescente compacta "2U", base G24q-3, 26 W - 220 V</t>
  </si>
  <si>
    <t xml:space="preserve">41.09.890</t>
  </si>
  <si>
    <t xml:space="preserve">Reator eletrônico de alto fator de potência com partida instantânea, para duas lâmpadas fluorescentes compactas "2U", base G24q-3, 26 W - 220 V</t>
  </si>
  <si>
    <t xml:space="preserve">41.10</t>
  </si>
  <si>
    <t xml:space="preserve">Postes e acessórios</t>
  </si>
  <si>
    <t xml:space="preserve">41.10.060</t>
  </si>
  <si>
    <t xml:space="preserve">Braço em tubo de ferro galvanizado de 1´ x 1,00 m para fixação de uma luminária</t>
  </si>
  <si>
    <t xml:space="preserve">41.10.070</t>
  </si>
  <si>
    <t xml:space="preserve">Cruzeta reforçada em ferro galvanizado para fixação de quatro luminárias</t>
  </si>
  <si>
    <t xml:space="preserve">41.10.080</t>
  </si>
  <si>
    <t xml:space="preserve">Cruzeta reforçada em ferro galvanizado para fixação de duas luminárias</t>
  </si>
  <si>
    <t xml:space="preserve">41.10.260</t>
  </si>
  <si>
    <t xml:space="preserve">Poste telecônico curvo em aço SAE 1010/1020 galvanizado a fogo, altura de 8,00 m</t>
  </si>
  <si>
    <t xml:space="preserve">41.10.330</t>
  </si>
  <si>
    <t xml:space="preserve">Poste telecônico reto em aço SAE 1010/1020 galvanizado a fogo, altura de 10,00 m</t>
  </si>
  <si>
    <t xml:space="preserve">41.10.340</t>
  </si>
  <si>
    <t xml:space="preserve">Poste telecônico reto em aço SAE 1010/1020 galvanizado a fogo, altura de 8,00 m</t>
  </si>
  <si>
    <t xml:space="preserve">41.10.400</t>
  </si>
  <si>
    <t xml:space="preserve">Poste telecônico em aço SAE 1010/1020 galvanizado a fogo, com espera para uma luminária, altura de 3,00 m</t>
  </si>
  <si>
    <t xml:space="preserve">41.10.410</t>
  </si>
  <si>
    <t xml:space="preserve">Poste telecônico em aço SAE 1010/1020 galvanizado a fogo, com espera para duas luminárias, altura de 3,00 m</t>
  </si>
  <si>
    <t xml:space="preserve">41.10.430</t>
  </si>
  <si>
    <t xml:space="preserve">Poste telecônico reto em aço SAE 1010/1020 galvanizado a fogo, altura de 6,00 m</t>
  </si>
  <si>
    <t xml:space="preserve">41.10.490</t>
  </si>
  <si>
    <t xml:space="preserve">Poste telecônico reto em aço SAE 1010/1020 galvanizado a fogo, com base, altura de 7,00 m</t>
  </si>
  <si>
    <t xml:space="preserve">41.10.500</t>
  </si>
  <si>
    <t xml:space="preserve">Poste telecônico reto em aço SAE 1010/1020 galvanizado a fogo, altura de 4,00 m</t>
  </si>
  <si>
    <t xml:space="preserve">41.11</t>
  </si>
  <si>
    <t xml:space="preserve">Aparelho de iluminação pública e decorativa</t>
  </si>
  <si>
    <t xml:space="preserve">41.11.060</t>
  </si>
  <si>
    <t xml:space="preserve">Luminária fechada para iluminação pública tipo pétala pequena</t>
  </si>
  <si>
    <t xml:space="preserve">41.11.090</t>
  </si>
  <si>
    <t xml:space="preserve">Luminária com corpo em tubo de alumínio tipo balizador para uso externo</t>
  </si>
  <si>
    <t xml:space="preserve">41.11.100</t>
  </si>
  <si>
    <t xml:space="preserve">Luminária retangular fechada para iluminação externa em poste, tipo pétala grande</t>
  </si>
  <si>
    <t xml:space="preserve">41.11.110</t>
  </si>
  <si>
    <t xml:space="preserve">Luminária retangular fechada para iluminação externa em poste, tipo pétala pequena</t>
  </si>
  <si>
    <t xml:space="preserve">41.11.703</t>
  </si>
  <si>
    <t xml:space="preserve">Luminária LED retangular para poste de 10.400 até 13.200 lm, eficiência mínima 107 lm/W</t>
  </si>
  <si>
    <t xml:space="preserve">41.11.711</t>
  </si>
  <si>
    <t xml:space="preserve">Luminária LED retangular para parede/piso de 11.838 até 12.150 lm, eficiência mínima 107 lm/W</t>
  </si>
  <si>
    <t xml:space="preserve">41.11.721</t>
  </si>
  <si>
    <t xml:space="preserve">Luminária LED retangular para poste de 6250 até 6674 lm, eficiência mínima 113 lm/W</t>
  </si>
  <si>
    <t xml:space="preserve">41.12</t>
  </si>
  <si>
    <t xml:space="preserve">Aparelho de iluminação de longo alcance e específica</t>
  </si>
  <si>
    <t xml:space="preserve">41.12.050</t>
  </si>
  <si>
    <t xml:space="preserve">Projetor retangular fechado, com alojamento para reator, para lâmpada vapor metálico ou vapor de sódio de 150 W a 400 W</t>
  </si>
  <si>
    <t xml:space="preserve">41.12.060</t>
  </si>
  <si>
    <t xml:space="preserve">Projetor retangular fechado, para lâmpada vapor de sódio de 1000 W ou vapor metálico de 2000 W</t>
  </si>
  <si>
    <t xml:space="preserve">41.12.070</t>
  </si>
  <si>
    <t xml:space="preserve">Projetor retangular fechado, para lâmpada vapor metálico de 70 W/150 W ou halógena de 300 W/500 W</t>
  </si>
  <si>
    <t xml:space="preserve">41.12.080</t>
  </si>
  <si>
    <t xml:space="preserve">Projetor retangular fechado, para lâmpada vapor metálico ou vapor de sódio de 250 W/400 W</t>
  </si>
  <si>
    <t xml:space="preserve">41.12.090</t>
  </si>
  <si>
    <t xml:space="preserve">Projetor cônico fechado, para lâmpadas vapor metálico, vapor de sódio de 250 W/400 W ou mista de 250 W/500 W</t>
  </si>
  <si>
    <t xml:space="preserve">41.13</t>
  </si>
  <si>
    <t xml:space="preserve">Aparelho de iluminação a prova de tempo, gases e vapores</t>
  </si>
  <si>
    <t xml:space="preserve">41.13.030</t>
  </si>
  <si>
    <t xml:space="preserve">Luminária blindada retangular de embutir, para lâmpada de 160 W</t>
  </si>
  <si>
    <t xml:space="preserve">41.13.040</t>
  </si>
  <si>
    <t xml:space="preserve">Luminária blindada de sobrepor ou pendente em calha fechada, para 1 lâmpada fluorescente de 32 W/36 W/40 W</t>
  </si>
  <si>
    <t xml:space="preserve">41.13.050</t>
  </si>
  <si>
    <t xml:space="preserve">Luminária blindada de sobrepor ou pendente em calha fechada, para 2 lâmpadas fluorescentes de 32 W/36 W/40 W</t>
  </si>
  <si>
    <t xml:space="preserve">41.13.102</t>
  </si>
  <si>
    <t xml:space="preserve">Luminária blindada tipo arandela de 45º e 90º, para lâmpada LED</t>
  </si>
  <si>
    <t xml:space="preserve">41.13.200</t>
  </si>
  <si>
    <t xml:space="preserve">Luminária blindada oval de sobrepor ou arandela, para lâmpada fluorescentes compacta</t>
  </si>
  <si>
    <t xml:space="preserve">41.14</t>
  </si>
  <si>
    <t xml:space="preserve">Aparelho de iluminação comercial e industrial</t>
  </si>
  <si>
    <t xml:space="preserve">41.14.020</t>
  </si>
  <si>
    <t xml:space="preserve">Luminária retangular de embutir tipo calha fechada, com difusor plano em acrílico, para 2 lâmpadas fluorescentes tubulares de 28 W/32 W/36 W/54 W</t>
  </si>
  <si>
    <t xml:space="preserve">41.14.070</t>
  </si>
  <si>
    <t xml:space="preserve">Luminária retangular de sobrepor tipo calha aberta, para 2 lâmpadas fluorescentes tubulares de 32 W</t>
  </si>
  <si>
    <t xml:space="preserve">41.14.090</t>
  </si>
  <si>
    <t xml:space="preserve">Luminária retangular de sobrepor tipo calha fechada, com difusor em acrílico translúcido, para 2 lâmpadas fluorescentes de 28 W/32 W/36 W/54 W</t>
  </si>
  <si>
    <t xml:space="preserve">41.14.180</t>
  </si>
  <si>
    <t xml:space="preserve">Luminária industrial de sobrepor ou pendente com refletor em acrílico, para 1 lâmpada multivapor metálico elipsoidal de 250 W/400 W</t>
  </si>
  <si>
    <t xml:space="preserve">41.14.210</t>
  </si>
  <si>
    <t xml:space="preserve">Luminária quadrada de embutir tipo calha aberta com aletas planas, para 2 lâmpadas fluorescentes compactas de 18 W/26 W</t>
  </si>
  <si>
    <t xml:space="preserve">41.14.310</t>
  </si>
  <si>
    <t xml:space="preserve">Luminária redonda de embutir com difusor recuado, para 1 ou 2 lâmpadas fluorescentes compactas de 15 W/18 W/20 W/23 W/26 W</t>
  </si>
  <si>
    <t xml:space="preserve">41.14.390</t>
  </si>
  <si>
    <t xml:space="preserve">Luminária retangular de sobrepor tipo calha aberta, com refletor em alumínio de alto brilho, para 2 lâmpadas fluorescentes tubulares 32 W/36 W</t>
  </si>
  <si>
    <t xml:space="preserve">41.14.430</t>
  </si>
  <si>
    <t xml:space="preserve">Luminária quadrada de embutir tipo calha aberta, com refletor e aleta parabólicas em alumínio de alto brilho, para 4 lâmpadas fluorescentes de 14 W/16 W/18 W</t>
  </si>
  <si>
    <t xml:space="preserve">41.14.510</t>
  </si>
  <si>
    <t xml:space="preserve">Luminária industrial pendente com refletor prismático sem alojamento para reator, para lâmpadas vapor de sódio/metálico ou mista de 150/250/400W</t>
  </si>
  <si>
    <t xml:space="preserve">41.14.530</t>
  </si>
  <si>
    <t xml:space="preserve">Luminária redonda de sobrepor com difusor em vidro temperado jateado para 1 ou 2 lâmpadas fluorescentes compactas de 18/26W</t>
  </si>
  <si>
    <t xml:space="preserve">41.14.560</t>
  </si>
  <si>
    <t xml:space="preserve">Luminária retangular de embutir tipo calha aberta com aletas parabólicas para 2 lâmpadas fluorescentes tubulares de 28/54W</t>
  </si>
  <si>
    <t xml:space="preserve">41.14.590</t>
  </si>
  <si>
    <t xml:space="preserve">Luminária industrial pendente tipo calha aberta instalação em perfilado para 1 ou 2 lâmpadas fluorescentes tubulares 14W</t>
  </si>
  <si>
    <t xml:space="preserve">41.14.600</t>
  </si>
  <si>
    <t xml:space="preserve">Luminária industrial pendente tipo calha aberta instalação em perfilado para 1 ou 2 lâmpadas fluorescentes tubulares 28/54W</t>
  </si>
  <si>
    <t xml:space="preserve">41.14.620</t>
  </si>
  <si>
    <t xml:space="preserve">Luminária retangular de sobrepor tipo calha aberta com refletor e aletas parabólicas para 2 lâmpadas fluorescentes tubulares 28/54W</t>
  </si>
  <si>
    <t xml:space="preserve">41.14.640</t>
  </si>
  <si>
    <t xml:space="preserve">Luminária retangular de embutir tipo calha aberta com refletor em alumínio de alto brilho para 2 lâmpadas fluorescentes tubulares de 28/54W</t>
  </si>
  <si>
    <t xml:space="preserve">41.14.670</t>
  </si>
  <si>
    <t xml:space="preserve">Luminária triangular de sobrepor tipo arandela para fluorescente compacta de 15/20/23W</t>
  </si>
  <si>
    <t xml:space="preserve">41.14.700</t>
  </si>
  <si>
    <t xml:space="preserve">Luminária retangular de sobrepor ou arandela tipo calha fechada com difusor em acrílico para 1 lâmpada fluorescente tubular de 28/54W</t>
  </si>
  <si>
    <t xml:space="preserve">41.14.730</t>
  </si>
  <si>
    <t xml:space="preserve">Luminária redonda de embutir com refletor em alumínio jateado e difusor em vidro para 2 lâmpadas fluorescentes compactas duplas de 18/26W</t>
  </si>
  <si>
    <t xml:space="preserve">41.14.740</t>
  </si>
  <si>
    <t xml:space="preserve">Luminária retangular de embutir assimétrica para 1 lâmpada fluorescente tubular de 14W</t>
  </si>
  <si>
    <t xml:space="preserve">41.14.750</t>
  </si>
  <si>
    <t xml:space="preserve">Luminária redonda de sobrepor ou pendente com refletor em alumínio anodizado facho concentrado para 1 lâmpada vapor metálico elipsoidal de 250 ou 400W</t>
  </si>
  <si>
    <t xml:space="preserve">41.14.770</t>
  </si>
  <si>
    <t xml:space="preserve">Luminária quadrada de embutir tipo calha fechada, com difusor plano em acrílico, para 4 lâmpadas fluorescentes tubulares de 14/16/18 W</t>
  </si>
  <si>
    <t xml:space="preserve">41.14.780</t>
  </si>
  <si>
    <t xml:space="preserve">Luminária retangular de sobrepor tipo calha fechada, com difusor plano em acrílico, para 4 lâmpadas fluorescentes tubulares de 14/16/18 W</t>
  </si>
  <si>
    <t xml:space="preserve">41.14.790</t>
  </si>
  <si>
    <t xml:space="preserve">Luminária retangular de embutir tipo calha aberta com refletor assimétrico em alumínio de alto brilho para 2 lâmpadas fluorescentes tubulares de 28/54W</t>
  </si>
  <si>
    <t xml:space="preserve">41.15</t>
  </si>
  <si>
    <t xml:space="preserve">Aparelho de iluminação interna decorativa</t>
  </si>
  <si>
    <t xml:space="preserve">41.15.170</t>
  </si>
  <si>
    <t xml:space="preserve">Luminária redonda de embutir, com foco orientável e acessório antiofuscante, para 1 lâmpada dicroica de 50 W</t>
  </si>
  <si>
    <t xml:space="preserve">41.15.240</t>
  </si>
  <si>
    <t xml:space="preserve">Luminária tipo "Spot" para trilho, foco orientável, corpo em alumínio pintado, refletor em alumínio anodizado, para uma lâmpada halógena PAR30 de 75 W</t>
  </si>
  <si>
    <t xml:space="preserve">41.20</t>
  </si>
  <si>
    <t xml:space="preserve">Reparos, conservações e complementos - GRUPO 41</t>
  </si>
  <si>
    <t xml:space="preserve">41.20.020</t>
  </si>
  <si>
    <t xml:space="preserve">Recolocação de aparelhos de iluminação ou projetores fixos em teto, piso ou parede</t>
  </si>
  <si>
    <t xml:space="preserve">41.20.080</t>
  </si>
  <si>
    <t xml:space="preserve">Plafon plástico e/ou PVC para acabamento de ponto de luz, com soquete E-27 para lâmpada fluorescente compacta</t>
  </si>
  <si>
    <t xml:space="preserve">41.20.120</t>
  </si>
  <si>
    <t xml:space="preserve">Recolocação de reator</t>
  </si>
  <si>
    <t xml:space="preserve">41.20.130</t>
  </si>
  <si>
    <t xml:space="preserve">Recolocação de lâmpada</t>
  </si>
  <si>
    <t xml:space="preserve">41.30</t>
  </si>
  <si>
    <t xml:space="preserve">Luminária e acessórios especiais</t>
  </si>
  <si>
    <t xml:space="preserve">41.30.250</t>
  </si>
  <si>
    <t xml:space="preserve">Luminária tipo arandela para lâmpada vapor metálico de 250 W ou 400 W</t>
  </si>
  <si>
    <t xml:space="preserve">41.31</t>
  </si>
  <si>
    <t xml:space="preserve">Iluminação Led</t>
  </si>
  <si>
    <t xml:space="preserve">41.31.010</t>
  </si>
  <si>
    <t xml:space="preserve">Luminária LED retangular de embutir com difusor translúcido, 4000 K, fluxo luminoso de 3520 a 3700 lm, potência de 31 a 37 W</t>
  </si>
  <si>
    <t xml:space="preserve">41.31.012</t>
  </si>
  <si>
    <t xml:space="preserve">Luminária LED retangular de embutir com refletor e aletas parabólicas, 4000 K, fluxo luminoso de 3351 a 3850 lm, potência de 31 a 37 W</t>
  </si>
  <si>
    <t xml:space="preserve">41.31.040</t>
  </si>
  <si>
    <t xml:space="preserve">Luminária LED retangular de sobrepor com difusor translúcido, 4000 K, fluxo luminoso de 3350 3700 lm, potência de 31 a 37 W</t>
  </si>
  <si>
    <t xml:space="preserve">41.31.044</t>
  </si>
  <si>
    <t xml:space="preserve">Luminária LED retangular de sobrepor ou pendente com difusor translúcido ou transparente, 4000 K, fluxo luminoso de 2924 a 3400 lm, potência de 31 a 37 W</t>
  </si>
  <si>
    <t xml:space="preserve">41.31.048</t>
  </si>
  <si>
    <t xml:space="preserve">Luminária LED retangular de sobrepor ou pendente com difusor translúcido ou transparente, 4000 K, fluxo luminoso de 4252 a 4350 lm, potência de 33 a 37 W</t>
  </si>
  <si>
    <t xml:space="preserve">41.31.050</t>
  </si>
  <si>
    <t xml:space="preserve">Luminária LED retangular de sobrepor ou pendente com difusor translúcido ou transparente, 4000 K, fluxo luminoso de 8700 a 9782 lm, potência de 73 a 78 W</t>
  </si>
  <si>
    <t xml:space="preserve">41.31.060</t>
  </si>
  <si>
    <t xml:space="preserve">Luminária LED quadrada de embutir com difusor em translúcido, 4000 K, fluxo luminoso de 3780 a 4140 lm, potência de 31 a 37 W</t>
  </si>
  <si>
    <t xml:space="preserve">41.31.064</t>
  </si>
  <si>
    <t xml:space="preserve">Luminária LED quadrada de sobrepor com refletor e aletas em alumínio de alto brilho, 4000 K, fluxo luminoso de 3211 a 3930 lm, potência de 31 a 37 W</t>
  </si>
  <si>
    <t xml:space="preserve">41.31.070</t>
  </si>
  <si>
    <t xml:space="preserve">Luminária LED quadrada de sobrepor com difusor prismático translúcido, 4000 K, fluxo luminoso de 1363 a 1800 lm, potência de 15 a 19 W</t>
  </si>
  <si>
    <t xml:space="preserve">41.31.072</t>
  </si>
  <si>
    <t xml:space="preserve">Luminária LED quadrada de sobrepor com difusor translúcido, 4000 K, fluxo luminoso de 4140 a 4456 lm, potência de 37 a 39 W</t>
  </si>
  <si>
    <t xml:space="preserve">41.31.080</t>
  </si>
  <si>
    <t xml:space="preserve">Luminária LED redonda de embutir com difusor translúcido, 4000 K, fluxo luminoso de 800 a 1000 lm, potência de 9 a 10 W</t>
  </si>
  <si>
    <t xml:space="preserve">41.31.082</t>
  </si>
  <si>
    <t xml:space="preserve">Luminária LED redonda de embutir com difusor translucido, 4000 K, fluxo luminoso de 1900 a 2000 lm, potência de 18 a 24 W</t>
  </si>
  <si>
    <t xml:space="preserve">41.31.083</t>
  </si>
  <si>
    <t xml:space="preserve">Luminária LED redonda de embutir com difusor recuado translúcido, 4000 K, fluxo luminoso de 3052 a 3200 lm, potência de 27 a 30 W</t>
  </si>
  <si>
    <t xml:space="preserve">41.31.085</t>
  </si>
  <si>
    <t xml:space="preserve">Luminária LED redonda de sobrepor com difusor recuado translucido, 4000 K, fluxo luminoso de 800 a 1060 lm, potência de 9 a 10 W</t>
  </si>
  <si>
    <t xml:space="preserve">41.31.087</t>
  </si>
  <si>
    <t xml:space="preserve">Luminária LED redonda de sobrepor com difusor recuado translucido, 4000 K, fluxo luminoso de 1900 a 2000 lm, potência de 17 a 19 W</t>
  </si>
  <si>
    <t xml:space="preserve">42</t>
  </si>
  <si>
    <t xml:space="preserve">PARA-RAIOS PARA EDIFICAÇÃO</t>
  </si>
  <si>
    <t xml:space="preserve">42.01</t>
  </si>
  <si>
    <t xml:space="preserve">Complementos para para-raios</t>
  </si>
  <si>
    <t xml:space="preserve">42.01.020</t>
  </si>
  <si>
    <t xml:space="preserve">Captor tipo Franklin, h= 300 mm, 4 pontos, 1 descida, acabamento cromado</t>
  </si>
  <si>
    <t xml:space="preserve">42.01.040</t>
  </si>
  <si>
    <t xml:space="preserve">Captor tipo Franklin, h= 300 mm, 4 pontos, 2 descidas, acabamento cromado</t>
  </si>
  <si>
    <t xml:space="preserve">42.01.060</t>
  </si>
  <si>
    <t xml:space="preserve">Luva de redução galvanizada de 2´ x 3/4´</t>
  </si>
  <si>
    <t xml:space="preserve">42.01.080</t>
  </si>
  <si>
    <t xml:space="preserve">42.01.086</t>
  </si>
  <si>
    <t xml:space="preserve">Captor tipo terminal aéreo, h= 300 mm em alumínio</t>
  </si>
  <si>
    <t xml:space="preserve">42.01.090</t>
  </si>
  <si>
    <t xml:space="preserve">Captor tipo terminal aéreo, h= 300 mm, diâmetro de 1/4´ em cobre</t>
  </si>
  <si>
    <t xml:space="preserve">42.01.096</t>
  </si>
  <si>
    <t xml:space="preserve">Captor tipo terminal aéreo, h= 250 mm, diâmetro de 3/8´ galvanizado a fogo</t>
  </si>
  <si>
    <t xml:space="preserve">42.01.098</t>
  </si>
  <si>
    <t xml:space="preserve">Captor tipo terminal aéreo, h= 600 mm, diâmetro de 3/8´ galvanizado a fogo</t>
  </si>
  <si>
    <t xml:space="preserve">42.02</t>
  </si>
  <si>
    <t xml:space="preserve">Isolador galvanizado uso geral</t>
  </si>
  <si>
    <t xml:space="preserve">42.02.010</t>
  </si>
  <si>
    <t xml:space="preserve">Isolador galvanizado uso geral, simples com rosca mecânica</t>
  </si>
  <si>
    <t xml:space="preserve">42.02.020</t>
  </si>
  <si>
    <t xml:space="preserve">Isolador galvanizado uso geral, reforçado para fixação a 90°</t>
  </si>
  <si>
    <t xml:space="preserve">42.02.040</t>
  </si>
  <si>
    <t xml:space="preserve">Isolador galvanizado uso geral, simples com chapa de encosto</t>
  </si>
  <si>
    <t xml:space="preserve">42.02.060</t>
  </si>
  <si>
    <t xml:space="preserve">Isolador galvanizado uso geral, reforçado com chapa de encosto</t>
  </si>
  <si>
    <t xml:space="preserve">42.02.080</t>
  </si>
  <si>
    <t xml:space="preserve">Isolador galvanizado uso geral, simples com calha para telha ondulada</t>
  </si>
  <si>
    <t xml:space="preserve">42.02.100</t>
  </si>
  <si>
    <t xml:space="preserve">Isolador galvanizado uso geral, reforçado com calha para telha ondulada</t>
  </si>
  <si>
    <t xml:space="preserve">42.03</t>
  </si>
  <si>
    <t xml:space="preserve">Isolador galvanizado para mastro</t>
  </si>
  <si>
    <t xml:space="preserve">42.03.020</t>
  </si>
  <si>
    <t xml:space="preserve">Isolador galvanizado para mastro de diâmetro 2´, simples com 1 descida</t>
  </si>
  <si>
    <t xml:space="preserve">42.03.040</t>
  </si>
  <si>
    <t xml:space="preserve">Isolador galvanizado para mastro de diâmetro 2´, simples com 2 descidas</t>
  </si>
  <si>
    <t xml:space="preserve">42.03.060</t>
  </si>
  <si>
    <t xml:space="preserve">Isolador galvanizado para mastro de diâmetro 2´, reforçado com 1 descida</t>
  </si>
  <si>
    <t xml:space="preserve">42.03.080</t>
  </si>
  <si>
    <t xml:space="preserve">Isolador galvanizado para mastro de diâmetro 2´, reforçado com 2 descidas</t>
  </si>
  <si>
    <t xml:space="preserve">42.04</t>
  </si>
  <si>
    <t xml:space="preserve">Componentes de sustentação para mastro galvanizado</t>
  </si>
  <si>
    <t xml:space="preserve">42.04.020</t>
  </si>
  <si>
    <t xml:space="preserve">Braçadeira de contraventagem para mastro de diâmetro 2´</t>
  </si>
  <si>
    <t xml:space="preserve">42.04.040</t>
  </si>
  <si>
    <t xml:space="preserve">Apoio para mastro de diâmetro 2´</t>
  </si>
  <si>
    <t xml:space="preserve">42.04.060</t>
  </si>
  <si>
    <t xml:space="preserve">Base para mastro de diâmetro 2´</t>
  </si>
  <si>
    <t xml:space="preserve">42.04.080</t>
  </si>
  <si>
    <t xml:space="preserve">Contraventagem com cabo para mastro de diâmetro 2´</t>
  </si>
  <si>
    <t xml:space="preserve">42.04.120</t>
  </si>
  <si>
    <t xml:space="preserve">Mastro simples galvanizado de diâmetro 2´</t>
  </si>
  <si>
    <t xml:space="preserve">42.04.140</t>
  </si>
  <si>
    <t xml:space="preserve">Suporte porta bandeira simples para mastro de diâmetro 2´</t>
  </si>
  <si>
    <t xml:space="preserve">42.04.160</t>
  </si>
  <si>
    <t xml:space="preserve">Suporte porta bandeira reforçado para mastro de diâmetro 2´</t>
  </si>
  <si>
    <t xml:space="preserve">42.05</t>
  </si>
  <si>
    <t xml:space="preserve">Componentes para cabo de descida</t>
  </si>
  <si>
    <t xml:space="preserve">42.05.010</t>
  </si>
  <si>
    <t xml:space="preserve">Sinalizador de obstáculo simples, sem célula fotoelétrica</t>
  </si>
  <si>
    <t xml:space="preserve">42.05.020</t>
  </si>
  <si>
    <t xml:space="preserve">Braçadeira para fixação do aparelho sinalizador para mastro de diâmetro 2´</t>
  </si>
  <si>
    <t xml:space="preserve">42.05.030</t>
  </si>
  <si>
    <t xml:space="preserve">Sinalizador de obstáculo duplo, sem célula fotoelétrica</t>
  </si>
  <si>
    <t xml:space="preserve">42.05.050</t>
  </si>
  <si>
    <t xml:space="preserve">Sinalizador de obstáculo simples, com célula fotoelétrica</t>
  </si>
  <si>
    <t xml:space="preserve">42.05.070</t>
  </si>
  <si>
    <t xml:space="preserve">Sinalizador de obstáculo duplo, com célula fotoelétrica</t>
  </si>
  <si>
    <t xml:space="preserve">42.05.100</t>
  </si>
  <si>
    <t xml:space="preserve">42.05.110</t>
  </si>
  <si>
    <t xml:space="preserve">Conector cabo/haste de 3/4´</t>
  </si>
  <si>
    <t xml:space="preserve">42.05.120</t>
  </si>
  <si>
    <t xml:space="preserve">Conector de emenda em latão para cabo de até 50 mm² com 4 parafusos</t>
  </si>
  <si>
    <t xml:space="preserve">42.05.140</t>
  </si>
  <si>
    <t xml:space="preserve">Conector olhal cabo/haste de 3/4´</t>
  </si>
  <si>
    <t xml:space="preserve">42.05.160</t>
  </si>
  <si>
    <t xml:space="preserve">42.05.170</t>
  </si>
  <si>
    <t xml:space="preserve">Vergalhão liso de aço galvanizado, diâmetro de 3/8´</t>
  </si>
  <si>
    <t xml:space="preserve">42.05.180</t>
  </si>
  <si>
    <t xml:space="preserve">Esticador em latão para cabo de cobre</t>
  </si>
  <si>
    <t xml:space="preserve">42.05.190</t>
  </si>
  <si>
    <t xml:space="preserve">Haste de aterramento de 3/4'' x 3 m</t>
  </si>
  <si>
    <t xml:space="preserve">42.05.200</t>
  </si>
  <si>
    <t xml:space="preserve">Haste de aterramento de 5/8'' x 2,4 m</t>
  </si>
  <si>
    <t xml:space="preserve">42.05.210</t>
  </si>
  <si>
    <t xml:space="preserve">Haste de aterramento de 5/8'' x 3 m</t>
  </si>
  <si>
    <t xml:space="preserve">42.05.220</t>
  </si>
  <si>
    <t xml:space="preserve">Mastro para sinalizador de obstáculo, de 1,5 m x 3/4''</t>
  </si>
  <si>
    <t xml:space="preserve">42.05.230</t>
  </si>
  <si>
    <t xml:space="preserve">Clips de fixação para vergalhão em aço galvanizado de 3/8´</t>
  </si>
  <si>
    <t xml:space="preserve">42.05.240</t>
  </si>
  <si>
    <t xml:space="preserve">Suporte para tubo de proteção com chapa de encosto, diâmetro 2´</t>
  </si>
  <si>
    <t xml:space="preserve">42.05.250</t>
  </si>
  <si>
    <t xml:space="preserve">Barra condutora chata em alumínio de 3/4´ x 1/4´, inclusive acessórios de fixação</t>
  </si>
  <si>
    <t xml:space="preserve">42.05.260</t>
  </si>
  <si>
    <t xml:space="preserve">Suporte para tubo de proteção com grapa para chumbar, diâmetro 2´</t>
  </si>
  <si>
    <t xml:space="preserve">42.05.270</t>
  </si>
  <si>
    <t xml:space="preserve">Conector em latão estanhado para cabos de 16 a 50 mm² e vergalhões até 3/8"</t>
  </si>
  <si>
    <t xml:space="preserve">42.05.290</t>
  </si>
  <si>
    <t xml:space="preserve">Suporte para fixação de terminal aéreo e/ou de cabo de cobre nu, com base plana</t>
  </si>
  <si>
    <t xml:space="preserve">42.05.300</t>
  </si>
  <si>
    <t xml:space="preserve">Tampa para caixa de inspeção cilíndrica, aço galvanizado</t>
  </si>
  <si>
    <t xml:space="preserve">42.05.310</t>
  </si>
  <si>
    <t xml:space="preserve">Caixa de inspeção do terra cilíndrica em PVC rígido, diâmetro de 300 mm - h= 250 mm</t>
  </si>
  <si>
    <t xml:space="preserve">Caixa de inspeção do terra cilíndrica em PVC rígido, diâmetro de 300 mm - h= 400 mm</t>
  </si>
  <si>
    <t xml:space="preserve">42.05.330</t>
  </si>
  <si>
    <t xml:space="preserve">Caixa de inspeção do terra cilíndrica em PVC rígido, diâmetro de 300 mm - h= 600 mm</t>
  </si>
  <si>
    <t xml:space="preserve">42.05.340</t>
  </si>
  <si>
    <t xml:space="preserve">Barra condutora chata em cobre de 3/4´ x 3/16´, inclusive acessórios de fixação</t>
  </si>
  <si>
    <t xml:space="preserve">42.05.370</t>
  </si>
  <si>
    <t xml:space="preserve">Caixa de equalização, de embutir, em aço com barramento, de 400 x 400 mm e tampa</t>
  </si>
  <si>
    <t xml:space="preserve">42.05.380</t>
  </si>
  <si>
    <t xml:space="preserve">Caixa de equalização, de embutir, em aço com barramento, de 200 x 200 mm e tampa</t>
  </si>
  <si>
    <t xml:space="preserve">42.05.390</t>
  </si>
  <si>
    <t xml:space="preserve">Presilha em latão para cabos de 16 até 50 mm²</t>
  </si>
  <si>
    <t xml:space="preserve">42.05.410</t>
  </si>
  <si>
    <t xml:space="preserve">Suporte para fixação de terminal aéreo e/ou de cabo de cobre nu, com base ondulada</t>
  </si>
  <si>
    <t xml:space="preserve">42.05.440</t>
  </si>
  <si>
    <t xml:space="preserve">Barra condutora chata em alumínio de 7/8´ x 1/8´, inclusive acessórios de fixação</t>
  </si>
  <si>
    <t xml:space="preserve">42.05.450</t>
  </si>
  <si>
    <t xml:space="preserve">Conector com rabicho e porca em latão para cabo de 16 a 35 mm²</t>
  </si>
  <si>
    <t xml:space="preserve">42.05.510</t>
  </si>
  <si>
    <t xml:space="preserve">Suporte para fixação de fita de alumínio 7/8" x 1/8" e/ou cabo de cobre nú, com base ondulada</t>
  </si>
  <si>
    <t xml:space="preserve">42.05.520</t>
  </si>
  <si>
    <t xml:space="preserve">Suporte para fixação de fita de alumínio 7/8" x 1/8", com base plana</t>
  </si>
  <si>
    <t xml:space="preserve">42.05.542</t>
  </si>
  <si>
    <t xml:space="preserve">Tela equipotencial em aço inoxidável, largura de 200 mm, espessura de 1,4 mm</t>
  </si>
  <si>
    <t xml:space="preserve">42.05.550</t>
  </si>
  <si>
    <t xml:space="preserve">Cordoalha flexível "Jumpers" de 25 x 235 mm, com 4 furos de 11 mm</t>
  </si>
  <si>
    <t xml:space="preserve">42.05.560</t>
  </si>
  <si>
    <t xml:space="preserve">Cordoalha flexível "Jumpers" de 25 x 300 mm, com 4 furos de 11 mm</t>
  </si>
  <si>
    <t xml:space="preserve">42.05.570</t>
  </si>
  <si>
    <t xml:space="preserve">Terminal estanhado com 1 furo e 1 compressão - 16 mm²</t>
  </si>
  <si>
    <t xml:space="preserve">42.05.580</t>
  </si>
  <si>
    <t xml:space="preserve">Terminal estanhado com 1 furo e 1 compressão - 35 mm²</t>
  </si>
  <si>
    <t xml:space="preserve">42.05.590</t>
  </si>
  <si>
    <t xml:space="preserve">Terminal estanhado com 1 furo e 1 compressão - 50 mm²</t>
  </si>
  <si>
    <t xml:space="preserve">42.05.620</t>
  </si>
  <si>
    <t xml:space="preserve">Terminal estanhado com 2 furos e 1 compressão - 50 mm²</t>
  </si>
  <si>
    <t xml:space="preserve">42.05.630</t>
  </si>
  <si>
    <t xml:space="preserve">Conector tipo ´X´ para aterramento de telas, acabamento estanhado, para cabo de 16 - 50 mm²</t>
  </si>
  <si>
    <t xml:space="preserve">42.05.650</t>
  </si>
  <si>
    <t xml:space="preserve">Malha fechada pré-fabricada em fio de cobre de 16mm e mesch 30 x 30cm para aterramento</t>
  </si>
  <si>
    <t xml:space="preserve">42.20</t>
  </si>
  <si>
    <t xml:space="preserve">Reparos, conservações e complementos - GRUPO 42</t>
  </si>
  <si>
    <t xml:space="preserve">42.20.080</t>
  </si>
  <si>
    <t xml:space="preserve">Solda exotérmica conexão cabo-cabo horizontal em X, bitola do cabo de 16-16mm² a 35-35mm²</t>
  </si>
  <si>
    <t xml:space="preserve">42.20.090</t>
  </si>
  <si>
    <t xml:space="preserve">Solda exotérmica conexão cabo-cabo horizontal em X, bitola do cabo de 50-25mm² a 95-50mm²</t>
  </si>
  <si>
    <t xml:space="preserve">42.20.120</t>
  </si>
  <si>
    <t xml:space="preserve">Solda exotérmica conexão cabo-cabo horizontal em X sobreposto, bitola do cabo de 35-35mm² a 50-35mm²</t>
  </si>
  <si>
    <t xml:space="preserve">42.20.130</t>
  </si>
  <si>
    <t xml:space="preserve">Solda exotérmica conexão cabo-cabo horizontal em X sobreposto, bitola do cabo de 50-50mm² a 95-50mm²</t>
  </si>
  <si>
    <t xml:space="preserve">42.20.150</t>
  </si>
  <si>
    <t xml:space="preserve">Solda exotérmica conexão cabo-cabo horizontal em T, bitola do cabo de 16-16mm² a 50-35mm², 70-35mm² e 95-35mm²</t>
  </si>
  <si>
    <t xml:space="preserve">42.20.160</t>
  </si>
  <si>
    <t xml:space="preserve">Solda exotérmica conexão cabo-cabo horizontal em T, bitola do cabo de 50-50mm² a 95-50mm²</t>
  </si>
  <si>
    <t xml:space="preserve">42.20.170</t>
  </si>
  <si>
    <t xml:space="preserve">Solda exotérmica conexão cabo-cabo horizontal reto, bitola do cabo de 16mm² a 70mm²</t>
  </si>
  <si>
    <t xml:space="preserve">42.20.190</t>
  </si>
  <si>
    <t xml:space="preserve">Solda exotérmica conexão cabo-haste em X sobreposto, bitola do cabo de 35mm² a 50mm² para haste de 5/8" e 3/4"</t>
  </si>
  <si>
    <t xml:space="preserve">42.20.210</t>
  </si>
  <si>
    <t xml:space="preserve">Solda exotérmica conexão cabo-haste em T, bitola do cabo de 35mm² para haste de 5/8" e 3/4"</t>
  </si>
  <si>
    <t xml:space="preserve">42.20.220</t>
  </si>
  <si>
    <t xml:space="preserve">Solda exotérmica conexão cabo-haste em T, bitola do cabo de 50mm² a 95mm² para haste de 5/8" e 3/4"</t>
  </si>
  <si>
    <t xml:space="preserve">42.20.230</t>
  </si>
  <si>
    <t xml:space="preserve">Solda exotérmica conexão cabo-haste na lateral, bitola do cabo de 25mm² a 70mm² para haste de 5/8" e 3/4"</t>
  </si>
  <si>
    <t xml:space="preserve">42.20.240</t>
  </si>
  <si>
    <t xml:space="preserve">Solda exotérmica conexão cabo-haste no topo, bitola do cabo de 25mm² a 35mm² para haste de 5/8"</t>
  </si>
  <si>
    <t xml:space="preserve">42.20.250</t>
  </si>
  <si>
    <t xml:space="preserve">Solda exotérmica conexão cabo-haste no topo, bitola do cabo de 50mm² a 95mm² para haste de 5/8" e 3/4"</t>
  </si>
  <si>
    <t xml:space="preserve">42.20.260</t>
  </si>
  <si>
    <t xml:space="preserve">Solda exotérmica conexão cabo-ferro de construção com cabo paralelo, bitola do cabo de 35mm² para haste de 5/8" e 3/4"</t>
  </si>
  <si>
    <t xml:space="preserve">42.20.270</t>
  </si>
  <si>
    <t xml:space="preserve">Solda exotérmica conexão cabo-ferro de construção com cabo paralelo, bitola do cabo de 50mm² a 70mm² para haste de 5/8" e 3/4"</t>
  </si>
  <si>
    <t xml:space="preserve">42.20.280</t>
  </si>
  <si>
    <t xml:space="preserve">Solda exotérmica conexão cabo-ferro de construção com cabo em X sobreposto, bitola do cabo de 35mm² a 70mm² para haste de 5/8"</t>
  </si>
  <si>
    <t xml:space="preserve">42.20.290</t>
  </si>
  <si>
    <t xml:space="preserve">Solda exotérmica conexão cabo-ferro de construção com cabo em X sobreposto, bitola do cabo de 35mm² a 70mm² para haste de 3/8"</t>
  </si>
  <si>
    <t xml:space="preserve">42.20.300</t>
  </si>
  <si>
    <t xml:space="preserve">Solda exotérmica conexão cabo-terminal com duas fixações, bitola do cabo de 25mm² a 50mm² para terminal 3x25</t>
  </si>
  <si>
    <t xml:space="preserve">42.20.310</t>
  </si>
  <si>
    <t xml:space="preserve">Solda exotérmica conexão cabo-superfície de aço, bitola do cabo de 16mm² a 35mm²</t>
  </si>
  <si>
    <t xml:space="preserve">42.20.320</t>
  </si>
  <si>
    <t xml:space="preserve">Solda exotérmica conexão cabo-superfície de aço, bitola do cabo de 50mm² a 95mm²</t>
  </si>
  <si>
    <t xml:space="preserve">43</t>
  </si>
  <si>
    <t xml:space="preserve">APARELHOS ELÉTRICOS, HIDRÁULICOS E A GÁS.</t>
  </si>
  <si>
    <t xml:space="preserve">43.01</t>
  </si>
  <si>
    <t xml:space="preserve">Bebedouros</t>
  </si>
  <si>
    <t xml:space="preserve">43.01.010</t>
  </si>
  <si>
    <t xml:space="preserve">Bebedouro elétrico de pressão em aço inoxidável, capacidade 4 l/h - simples</t>
  </si>
  <si>
    <t xml:space="preserve">43.01.030</t>
  </si>
  <si>
    <t xml:space="preserve">Bebedouro elétrico de pressão em aço inoxidável, capacidade 4 l/h - conjugado</t>
  </si>
  <si>
    <t xml:space="preserve">43.02</t>
  </si>
  <si>
    <t xml:space="preserve">Chuveiros</t>
  </si>
  <si>
    <t xml:space="preserve">43.02.010</t>
  </si>
  <si>
    <t xml:space="preserve">Chuveiro frio em PVC, diâmetro de 10 cm</t>
  </si>
  <si>
    <t xml:space="preserve">43.02.070</t>
  </si>
  <si>
    <t xml:space="preserve">Chuveiro com válvula de acionamento antivandalismo, DN= 3/4´</t>
  </si>
  <si>
    <t xml:space="preserve">43.02.080</t>
  </si>
  <si>
    <t xml:space="preserve">Chuveiro elétrico de 6.500W / 220V com resistência blindada</t>
  </si>
  <si>
    <t xml:space="preserve">43.02.100</t>
  </si>
  <si>
    <t xml:space="preserve">Chuveiro com jato regulável em metal com acabamento cromado</t>
  </si>
  <si>
    <t xml:space="preserve">43.02.120</t>
  </si>
  <si>
    <t xml:space="preserve">Chuveiro frio em PVC, diâmetro de 10 cm, com registro e tubo de ligação acoplados</t>
  </si>
  <si>
    <t xml:space="preserve">43.02.130</t>
  </si>
  <si>
    <t xml:space="preserve">Chuveiro frio em PVC, diâmetro de 15 cm, com registro e tubo de ligação acoplados</t>
  </si>
  <si>
    <t xml:space="preserve">43.02.140</t>
  </si>
  <si>
    <t xml:space="preserve">Chuveiro elétrico de 5.500 W / 220 V em PVC</t>
  </si>
  <si>
    <t xml:space="preserve">43.02.160</t>
  </si>
  <si>
    <t xml:space="preserve">Chuveiro lava-olhos, acionamento manual, tubulação em ferro galvanizado com pintura epóxi cor verde</t>
  </si>
  <si>
    <t xml:space="preserve">43.02.170</t>
  </si>
  <si>
    <t xml:space="preserve">Chuveiro elétrico de 7.500W / 220 V, com resistência blindada</t>
  </si>
  <si>
    <t xml:space="preserve">43.02.180</t>
  </si>
  <si>
    <t xml:space="preserve">Ducha multitemperaturas, com regulagem de inclinação, de 7.500 W / 220 V</t>
  </si>
  <si>
    <t xml:space="preserve">43.03</t>
  </si>
  <si>
    <t xml:space="preserve">Aquecedores</t>
  </si>
  <si>
    <t xml:space="preserve">43.03.050</t>
  </si>
  <si>
    <t xml:space="preserve">Aquecedor a gás de acumulação, capacidade 300 l</t>
  </si>
  <si>
    <t xml:space="preserve">43.03.130</t>
  </si>
  <si>
    <t xml:space="preserve">Aquecedor a gás de acumulação, capacidade 500 l</t>
  </si>
  <si>
    <t xml:space="preserve">43.03.212</t>
  </si>
  <si>
    <t xml:space="preserve">Aquecedor de passagem elétrico individual, baixa pressão - 5.000 W / 6.400 W</t>
  </si>
  <si>
    <t xml:space="preserve">43.03.220</t>
  </si>
  <si>
    <t xml:space="preserve">Sistema de aquecimento de passagem a gás com sistema misturador para abastecimento de até 08 duchas</t>
  </si>
  <si>
    <t xml:space="preserve">43.03.230</t>
  </si>
  <si>
    <t xml:space="preserve">Sistema de aquecimento de passagem a gás com sistema misturador para abastecimento de até 16 duchas</t>
  </si>
  <si>
    <t xml:space="preserve">43.03.240</t>
  </si>
  <si>
    <t xml:space="preserve">Sistema de aquecimento de passagem a gás com sistema misturador para abastecimento de até 24 duchas</t>
  </si>
  <si>
    <t xml:space="preserve">43.03.500</t>
  </si>
  <si>
    <t xml:space="preserve">Coletor em alumínio para sistema de aquecimento solar com área coletora até 1,60 m²</t>
  </si>
  <si>
    <t xml:space="preserve">43.03.510</t>
  </si>
  <si>
    <t xml:space="preserve">Coletor em alumínio para sistema de aquecimento solar com área coletora até 2,00 m²</t>
  </si>
  <si>
    <t xml:space="preserve">43.03.550</t>
  </si>
  <si>
    <t xml:space="preserve">Reservatório térmico horizontal em aço inoxidável AISI 304, capacidade de 500 litros</t>
  </si>
  <si>
    <t xml:space="preserve">43.04</t>
  </si>
  <si>
    <t xml:space="preserve">Torneiras elétricas</t>
  </si>
  <si>
    <t xml:space="preserve">43.04.020</t>
  </si>
  <si>
    <t xml:space="preserve">Torneira elétrica</t>
  </si>
  <si>
    <t xml:space="preserve">43.05</t>
  </si>
  <si>
    <t xml:space="preserve">Exaustor, ventilador e circulador de ar</t>
  </si>
  <si>
    <t xml:space="preserve">43.05.030</t>
  </si>
  <si>
    <t xml:space="preserve">Exaustor elétrico em plástico, vazão de 150 a 190m³/h</t>
  </si>
  <si>
    <t xml:space="preserve">43.06</t>
  </si>
  <si>
    <t xml:space="preserve">Emissores de som</t>
  </si>
  <si>
    <t xml:space="preserve">43.06.010</t>
  </si>
  <si>
    <t xml:space="preserve">Cigarra de embutir 50/60HZ até 127V, com placa</t>
  </si>
  <si>
    <t xml:space="preserve">43.07</t>
  </si>
  <si>
    <t xml:space="preserve">Aparelho condicionador de ar</t>
  </si>
  <si>
    <t xml:space="preserve">43.07.300</t>
  </si>
  <si>
    <t xml:space="preserve">Ar condicionado a frio, tipo split cassete com capacidade de 18.000 BTU/h</t>
  </si>
  <si>
    <t xml:space="preserve">43.07.310</t>
  </si>
  <si>
    <t xml:space="preserve">Ar condicionado a frio, tipo split cassete com capacidade de 24.000 BTU/h</t>
  </si>
  <si>
    <t xml:space="preserve">43.07.320</t>
  </si>
  <si>
    <t xml:space="preserve">Ar condicionado a frio, tipo split cassete com capacidade de 36.000 BTU/h</t>
  </si>
  <si>
    <t xml:space="preserve">43.07.330</t>
  </si>
  <si>
    <t xml:space="preserve">Ar condicionado a frio, tipo split parede com capacidade de 12.000 BTU/h</t>
  </si>
  <si>
    <t xml:space="preserve">43.07.340</t>
  </si>
  <si>
    <t xml:space="preserve">Ar condicionado a frio, tipo split parede com capacidade de 18.000 BTU/h</t>
  </si>
  <si>
    <t xml:space="preserve">43.07.350</t>
  </si>
  <si>
    <t xml:space="preserve">Ar condicionado a frio, tipo split parede com capacidade de 24.000 BTU/h</t>
  </si>
  <si>
    <t xml:space="preserve">43.07.360</t>
  </si>
  <si>
    <t xml:space="preserve">Ar condicionado a frio, tipo split parede com capacidade de 30.000 BTU/h</t>
  </si>
  <si>
    <t xml:space="preserve">43.07.370</t>
  </si>
  <si>
    <t xml:space="preserve">Ar condicionado a frio, tipo split piso teto com capacidade de 18.000 BTU/h</t>
  </si>
  <si>
    <t xml:space="preserve">43.07.380</t>
  </si>
  <si>
    <t xml:space="preserve">Ar condicionado a frio, tipo split piso teto com capacidade de 24.000 BTU/h</t>
  </si>
  <si>
    <t xml:space="preserve">43.07.390</t>
  </si>
  <si>
    <t xml:space="preserve">Ar condicionado a frio, tipo split piso teto com capacidade de 36.000 BTU/h</t>
  </si>
  <si>
    <t xml:space="preserve">43.08</t>
  </si>
  <si>
    <t xml:space="preserve">Equipamentos para sistema VRF ar condicionado</t>
  </si>
  <si>
    <t xml:space="preserve">43.08.001</t>
  </si>
  <si>
    <t xml:space="preserve">Condensador para sistema VRF de ar condicionado, capacidade até 6,0 TR</t>
  </si>
  <si>
    <t xml:space="preserve">43.08.002</t>
  </si>
  <si>
    <t xml:space="preserve">Condensador para sistema VRF de ar condicionado, capacidade de 8,0 TR a 10,0 TR</t>
  </si>
  <si>
    <t xml:space="preserve">43.08.003</t>
  </si>
  <si>
    <t xml:space="preserve">Condensador para sistema VRF de ar condicionado, capacidade de 11,0 TR a 13,0 TR</t>
  </si>
  <si>
    <t xml:space="preserve">43.08.004</t>
  </si>
  <si>
    <t xml:space="preserve">Condensador para sistema VRF de ar condicionado, capacidade de 14,0 TR a 16,0 TR</t>
  </si>
  <si>
    <t xml:space="preserve">43.08.020</t>
  </si>
  <si>
    <t xml:space="preserve">Evaporador para sistema VRF de ar condicionado, tipo parede, capacidade de 1,0 TR</t>
  </si>
  <si>
    <t xml:space="preserve">43.08.021</t>
  </si>
  <si>
    <t xml:space="preserve">Evaporador para sistema VRF de ar condicionado, tipo parede, capacidade de 2,0 TR</t>
  </si>
  <si>
    <t xml:space="preserve">43.08.022</t>
  </si>
  <si>
    <t xml:space="preserve">Evaporador para sistema VRF de ar condicionado, tipo parede, capacidade de 3,0 TR</t>
  </si>
  <si>
    <t xml:space="preserve">43.08.030</t>
  </si>
  <si>
    <t xml:space="preserve">Evaporador para sistema VRF de ar condicionado, tipo piso teto, capacidade de 1,0 TR</t>
  </si>
  <si>
    <t xml:space="preserve">43.08.031</t>
  </si>
  <si>
    <t xml:space="preserve">Evaporador para sistema VRF de ar condicionado, tipo piso teto, capacidade de 2,0 TR</t>
  </si>
  <si>
    <t xml:space="preserve">43.08.032</t>
  </si>
  <si>
    <t xml:space="preserve">Evaporador para sistema VRF de ar condicionado, tipo piso teto, capacidade de 3,0 TR</t>
  </si>
  <si>
    <t xml:space="preserve">43.08.033</t>
  </si>
  <si>
    <t xml:space="preserve">Evaporador para sistema VRF de ar condicionado, tipo piso teto, capacidade de 4,0 TR</t>
  </si>
  <si>
    <t xml:space="preserve">43.08.040</t>
  </si>
  <si>
    <t xml:space="preserve">Evaporador para sistema VRF de ar condicionado, tipo cassete, capacidade de 1,0 TR</t>
  </si>
  <si>
    <t xml:space="preserve">43.08.041</t>
  </si>
  <si>
    <t xml:space="preserve">Evaporador para sistema VRF de ar condicionado, tipo cassete, capacidade de 2,0 TR</t>
  </si>
  <si>
    <t xml:space="preserve">43.08.042</t>
  </si>
  <si>
    <t xml:space="preserve">Evaporador para sistema VRF de ar condicionado, tipo cassete, capacidade de 3,0 TR</t>
  </si>
  <si>
    <t xml:space="preserve">43.08.043</t>
  </si>
  <si>
    <t xml:space="preserve">Evaporador para sistema VRF de ar condicionado, tipo cassete, capacidade de 4,0 TR</t>
  </si>
  <si>
    <t xml:space="preserve">43.10</t>
  </si>
  <si>
    <t xml:space="preserve">Bombas centrífugas, uso geral</t>
  </si>
  <si>
    <t xml:space="preserve">43.10.050</t>
  </si>
  <si>
    <t xml:space="preserve">Conjunto motor-bomba (centrífuga) 10 cv, monoestágio, Hman= 24 a 36 mca, Q= 53 a 45 m³/h</t>
  </si>
  <si>
    <t xml:space="preserve">43.10.090</t>
  </si>
  <si>
    <t xml:space="preserve">Conjunto motor-bomba (centrífuga) 20 cv, monoestágio, Hman= 40 a 70 mca, Q= 76 a 28 m³/h</t>
  </si>
  <si>
    <t xml:space="preserve">43.10.110</t>
  </si>
  <si>
    <t xml:space="preserve">Conjunto motor-bomba (centrífuga) 5 cv, monoestágio, Hmam= 14 a 26 mca, Q= 56 a 30 m³/h</t>
  </si>
  <si>
    <t xml:space="preserve">43.10.130</t>
  </si>
  <si>
    <t xml:space="preserve">Conjunto motor-bomba (centrífuga) 3/4 cv, monoestágio, Hman= 10 a 16 mca, Q= 12,7 a 8 m³/h</t>
  </si>
  <si>
    <t xml:space="preserve">43.10.210</t>
  </si>
  <si>
    <t xml:space="preserve">Conjunto motor-bomba (centrífuga) 60 cv, monoestágio, Hman= 90 a 125 mca, Q= 115 a 50 m³/h</t>
  </si>
  <si>
    <t xml:space="preserve">43.10.230</t>
  </si>
  <si>
    <t xml:space="preserve">Conjunto motor-bomba (centrífuga) 2 cv, monoestágio, Hman= 12 a 27 mca, Q= 25 a 8 m³/h</t>
  </si>
  <si>
    <t xml:space="preserve">43.10.250</t>
  </si>
  <si>
    <t xml:space="preserve">Conjunto motor-bomba (centrífuga) 15 cv, monoestágio, Hman= 30 a 60 mca, Q= 82 a 20 m³/h</t>
  </si>
  <si>
    <t xml:space="preserve">43.10.290</t>
  </si>
  <si>
    <t xml:space="preserve">Conjunto motor-bomba (centrífuga) 5 cv, monoestágio, Hman= 24 a 33 mca, Q= 41,6 a 35,2 m³/h</t>
  </si>
  <si>
    <t xml:space="preserve">43.10.450</t>
  </si>
  <si>
    <t xml:space="preserve">Conjunto motor-bomba (centrífuga) 30 cv, monoestágio, Hman= 20 a 50 mca, Q= 197 a 112 m³/h</t>
  </si>
  <si>
    <t xml:space="preserve">43.10.452</t>
  </si>
  <si>
    <t xml:space="preserve">Conjunto motor-bomba (centrífuga) 1,5 cv, multiestágio, Hman= 20 a 35 mca, Q= 7,1 a 4,5 m³/h</t>
  </si>
  <si>
    <t xml:space="preserve">43.10.454</t>
  </si>
  <si>
    <t xml:space="preserve">Conjunto motor-bomba (centrífuga) 3 cv, multiestágio, Hman= 30 a 45 mca, Q= 12,4 a 8,4 m³/h</t>
  </si>
  <si>
    <t xml:space="preserve">43.10.456</t>
  </si>
  <si>
    <t xml:space="preserve">Conjunto motor-bomba (centrífuga) 3 cv, multiestágio, Hman= 35 a 60 mca, Q= 7,8 a 5,8 m³/h</t>
  </si>
  <si>
    <t xml:space="preserve">43.10.480</t>
  </si>
  <si>
    <t xml:space="preserve">Conjunto motor-bomba (centrífuga) 7,5 cv, multiestágio, Hman= 30 a 80 mca, Q= 21,6 a 12,0 m³/h</t>
  </si>
  <si>
    <t xml:space="preserve">43.10.490</t>
  </si>
  <si>
    <t xml:space="preserve">Conjunto motor-bomba (centrífuga) 5 cv, multiestágio, Hman= 25 a 50 mca, Q= 21,0 a 13,3 m³/h</t>
  </si>
  <si>
    <t xml:space="preserve">43.10.620</t>
  </si>
  <si>
    <t xml:space="preserve">Conjunto motor-bomba (centrífuga), 0,5 cv, monoestágio, Hman= 10 a 20 mca, Q= 7,5 a 1,5 m³/h</t>
  </si>
  <si>
    <t xml:space="preserve">43.10.670</t>
  </si>
  <si>
    <t xml:space="preserve">Conjunto motor-bomba (centrífuga) 0,5 cv, monoestágio, trifásico, Hman= 9 a 21 mca, Q= 8,3 a 2,0 m³/h</t>
  </si>
  <si>
    <t xml:space="preserve">43.10.730</t>
  </si>
  <si>
    <t xml:space="preserve">Conjunto motor-bomba (centrífuga) 30 cv, monoestágio trifásico, Hman= 70 a 94 mca, Q= 34,80 a 61,7 m³/h</t>
  </si>
  <si>
    <t xml:space="preserve">43.10.740</t>
  </si>
  <si>
    <t xml:space="preserve">Conjunto motor-bomba (centrífuga) 20 cv, monoestágio trifásico, Hman= 62 a 90 mca, Q= 21,1 a 43,8 m³/h</t>
  </si>
  <si>
    <t xml:space="preserve">43.10.750</t>
  </si>
  <si>
    <t xml:space="preserve">Conjunto motor-bomba (centrífuga) 1 cv, monoestágio trifásico, Hman= 8 a 25 mca e Q= 11 a 1,50 m³/h</t>
  </si>
  <si>
    <t xml:space="preserve">43.10.770</t>
  </si>
  <si>
    <t xml:space="preserve">Conjunto motor-bomba (centrífuga) 40 cv, monoestágio trifásico, Hman= 45 a 75 mca e Q= 120 a 75 m³/h</t>
  </si>
  <si>
    <t xml:space="preserve">43.10.780</t>
  </si>
  <si>
    <t xml:space="preserve">Conjunto motor-bomba (centrífuga) 50 cv, monoestágio trifásico, Hman= 61 a 81 mca e Q= 170 a 80 m³/h</t>
  </si>
  <si>
    <t xml:space="preserve">43.10.790</t>
  </si>
  <si>
    <t xml:space="preserve">Conjunto motor-bomba (centrífuga) 1 cv, multiestágio trifásico, Hman= 15 a 30 mca, Q= 6,5 a 4,2 m³/h</t>
  </si>
  <si>
    <t xml:space="preserve">43.10.794</t>
  </si>
  <si>
    <t xml:space="preserve">Conjunto motor-bomba (centrífuga) 1 cv, multiestágio trifásico, Hman= 70 a 115 mca e Q= 1,0 a 1,6 m³/h</t>
  </si>
  <si>
    <t xml:space="preserve">43.11</t>
  </si>
  <si>
    <t xml:space="preserve">Bombas submersíveis</t>
  </si>
  <si>
    <t xml:space="preserve">43.11.050</t>
  </si>
  <si>
    <t xml:space="preserve">Conjunto motor-bomba submersível para poço profundo de 6´, Q= 10 a 20m³/h, Hman= 80 a 48 mca, até 6 HP</t>
  </si>
  <si>
    <t xml:space="preserve">43.11.060</t>
  </si>
  <si>
    <t xml:space="preserve">Conjunto motor-bomba submersível para poço profundo de 6´, Q= 10 a 20m³/h, Hman= 108 a 64,5 mca, 8 HP</t>
  </si>
  <si>
    <t xml:space="preserve">43.11.100</t>
  </si>
  <si>
    <t xml:space="preserve">Conjunto motor-bomba submersível para poço profundo de 6´, Q= 10 a 20m³/h, Hman= 274 a 170 mca, 20 HP</t>
  </si>
  <si>
    <t xml:space="preserve">43.11.110</t>
  </si>
  <si>
    <t xml:space="preserve">Conjunto motor-bomba submersível para poço profundo de 6´, Q= 20 a 34m³/h, Hman= 56,5 a 32 mca, até 8 HP</t>
  </si>
  <si>
    <t xml:space="preserve">43.11.130</t>
  </si>
  <si>
    <t xml:space="preserve">Conjunto motor-bomba submersível para poço profundo de 6´, Q= 20 a 34m³/h, Hman= 92,5 a 53 mca, 12,5 HP</t>
  </si>
  <si>
    <t xml:space="preserve">43.11.150</t>
  </si>
  <si>
    <t xml:space="preserve">Conjunto motor-bomba submersível para poço profundo de 6´, Q= 20 a 34m³/h, Hman= 152 a 88 mca, 20 HP</t>
  </si>
  <si>
    <t xml:space="preserve">43.11.320</t>
  </si>
  <si>
    <t xml:space="preserve">Conjunto motor-bomba submersível vertical para esgoto, Q= 4,8 a 25,8 m³/h, Hmam= 19 a 5 mca, potência 1 cv, diâmetro de sólidos até 20mm</t>
  </si>
  <si>
    <t xml:space="preserve">43.11.330</t>
  </si>
  <si>
    <t xml:space="preserve">Conjunto motor-bomba submersível vertical para esgoto, Q= 4,6 a 57,2 m³/h, Hman= 13 a 4 mca, potência 2 a 3,5 cv, diâmetro de sólidos até 50mm</t>
  </si>
  <si>
    <t xml:space="preserve">43.11.360</t>
  </si>
  <si>
    <t xml:space="preserve">Conjunto motor-bomba submersível vertical para águas residuais, Q= 2 a16 m³/h, Hman= 12 a 2 mca, potência de 0,5 cv</t>
  </si>
  <si>
    <t xml:space="preserve">43.11.370</t>
  </si>
  <si>
    <t xml:space="preserve">Conjunto motor-bomba submersível vertical para águas residuais, Q= 3 a 20 m³/h, Hman= 13 a 5 mca, potência de 1 cv</t>
  </si>
  <si>
    <t xml:space="preserve">43.11.380</t>
  </si>
  <si>
    <t xml:space="preserve">Conjunto motor-bomba submersível vertical para águas residuais, Q= 10 a 50 m³/h, Hman= 22 a 4 mca, potência 4 cv</t>
  </si>
  <si>
    <t xml:space="preserve">43.11.390</t>
  </si>
  <si>
    <t xml:space="preserve">Conjunto motor-bomba submersível vertical para águas residuais, Q= 8 a 45 m³/h, Hman= 10,5 a 3,5 mca, potência 1,5 cv</t>
  </si>
  <si>
    <t xml:space="preserve">43.11.400</t>
  </si>
  <si>
    <t xml:space="preserve">Conjunto motor-bomba submersível vertical para esgoto, Q= 3,4 a 86,3 m³/h, Hman= 14 a 5 mca, potência 5 cv</t>
  </si>
  <si>
    <t xml:space="preserve">43.11.410</t>
  </si>
  <si>
    <t xml:space="preserve">Conjunto motor-bomba submersível vertical para esgoto, Q= 9,1 a 113,6m³/h, Hman= 20 a 15 mca, potência 10 cv</t>
  </si>
  <si>
    <t xml:space="preserve">43.11.420</t>
  </si>
  <si>
    <t xml:space="preserve">Conjunto motor-bomba submersível vertical para esgoto, Q=9,3 a 69,0 m³/h, Hman=15 a 7 mca, potência 3cv, diâmetro de sólidos 50/65mm</t>
  </si>
  <si>
    <t xml:space="preserve">43.11.460</t>
  </si>
  <si>
    <t xml:space="preserve">Conjunto motor-bomba submersível vertical para esgoto, Q= 40 m³/h, Hman= 40 mca, diâmetro de sólidos até 50 mm</t>
  </si>
  <si>
    <t xml:space="preserve">43.12</t>
  </si>
  <si>
    <t xml:space="preserve">Bombas especiais, uso industrial</t>
  </si>
  <si>
    <t xml:space="preserve">43.12.500</t>
  </si>
  <si>
    <t xml:space="preserve">Filtro de areia com carga de areia filtrante, vazão de 16,9 m³/h</t>
  </si>
  <si>
    <t xml:space="preserve">43.20</t>
  </si>
  <si>
    <t xml:space="preserve">Reparos, conservações e complementos - GRUPO 43</t>
  </si>
  <si>
    <t xml:space="preserve">43.20.130</t>
  </si>
  <si>
    <t xml:space="preserve">Caixa de passagem para condicionamento de ar tipo Split, com saída de dreno único na vertical - 39 x 22 x 6 cm</t>
  </si>
  <si>
    <t xml:space="preserve">43.20.140</t>
  </si>
  <si>
    <t xml:space="preserve">Bomba de remoção de condensados para condicionadores de ar</t>
  </si>
  <si>
    <t xml:space="preserve">43.20.200</t>
  </si>
  <si>
    <t xml:space="preserve">Controlador de temperatura analógico</t>
  </si>
  <si>
    <t xml:space="preserve">43.20.210</t>
  </si>
  <si>
    <t xml:space="preserve">Bomba de circulação para água quente</t>
  </si>
  <si>
    <t xml:space="preserve">44</t>
  </si>
  <si>
    <t xml:space="preserve">APARELHOS E METAIS HIDRÁULICOS</t>
  </si>
  <si>
    <t xml:space="preserve">44.01</t>
  </si>
  <si>
    <t xml:space="preserve">Aparelhos e louças</t>
  </si>
  <si>
    <t xml:space="preserve">44.01.030</t>
  </si>
  <si>
    <t xml:space="preserve">Bacia turca de louça - 6 litros</t>
  </si>
  <si>
    <t xml:space="preserve">44.01.050</t>
  </si>
  <si>
    <t xml:space="preserve">Bacia sifonada de louça sem tampa - 6 litros</t>
  </si>
  <si>
    <t xml:space="preserve">44.01.070</t>
  </si>
  <si>
    <t xml:space="preserve">Bacia sifonada de louça sem tampa com saída horizontal - 6 litros</t>
  </si>
  <si>
    <t xml:space="preserve">44.01.100</t>
  </si>
  <si>
    <t xml:space="preserve">Lavatório de louça sem coluna</t>
  </si>
  <si>
    <t xml:space="preserve">44.01.110</t>
  </si>
  <si>
    <t xml:space="preserve">Lavatório de louça com coluna</t>
  </si>
  <si>
    <t xml:space="preserve">44.01.160</t>
  </si>
  <si>
    <t xml:space="preserve">Lavatório de louça pequeno com coluna suspensa - linha especial</t>
  </si>
  <si>
    <t xml:space="preserve">44.01.170</t>
  </si>
  <si>
    <t xml:space="preserve">Lavatório em polipropileno</t>
  </si>
  <si>
    <t xml:space="preserve">44.01.200</t>
  </si>
  <si>
    <t xml:space="preserve">Mictório de louça sifonado auto aspirante</t>
  </si>
  <si>
    <t xml:space="preserve">44.01.240</t>
  </si>
  <si>
    <t xml:space="preserve">Lavatório em louça com coluna suspensa</t>
  </si>
  <si>
    <t xml:space="preserve">44.01.270</t>
  </si>
  <si>
    <t xml:space="preserve">Cuba de louça de embutir oval</t>
  </si>
  <si>
    <t xml:space="preserve">44.01.310</t>
  </si>
  <si>
    <t xml:space="preserve">Tanque de louça com coluna de 30 litros</t>
  </si>
  <si>
    <t xml:space="preserve">44.01.340</t>
  </si>
  <si>
    <t xml:space="preserve">Tanque simples em concreto pré-moldado</t>
  </si>
  <si>
    <t xml:space="preserve">44.01.360</t>
  </si>
  <si>
    <t xml:space="preserve">Tanque de louça com coluna de 18 a 20 litros</t>
  </si>
  <si>
    <t xml:space="preserve">44.01.370</t>
  </si>
  <si>
    <t xml:space="preserve">Tanque em granito sintético, linha comercial - sem pertences</t>
  </si>
  <si>
    <t xml:space="preserve">44.01.610</t>
  </si>
  <si>
    <t xml:space="preserve">Lavatório de louça para canto, sem coluna - sem pertences</t>
  </si>
  <si>
    <t xml:space="preserve">44.01.670</t>
  </si>
  <si>
    <t xml:space="preserve">Caixa de descarga em plástico, de sobrepor, capacidade 6 litros com engate flexível</t>
  </si>
  <si>
    <t xml:space="preserve">44.01.680</t>
  </si>
  <si>
    <t xml:space="preserve">Caixa de descarga em plástico, de sobrepor, capacidade 9 litros com engate flexível</t>
  </si>
  <si>
    <t xml:space="preserve">44.01.690</t>
  </si>
  <si>
    <t xml:space="preserve">Tanque de louça sem coluna de 30 litros</t>
  </si>
  <si>
    <t xml:space="preserve">44.01.700</t>
  </si>
  <si>
    <t xml:space="preserve">Banheira para imersão sem hidromassagem</t>
  </si>
  <si>
    <t xml:space="preserve">44.01.800</t>
  </si>
  <si>
    <t xml:space="preserve">Bacia sifonada com caixa de descarga acoplada sem tampa - 6 litros</t>
  </si>
  <si>
    <t xml:space="preserve">44.01.850</t>
  </si>
  <si>
    <t xml:space="preserve">Cuba de louça de embutir redonda</t>
  </si>
  <si>
    <t xml:space="preserve">44.02</t>
  </si>
  <si>
    <t xml:space="preserve">Bancadas e tampos</t>
  </si>
  <si>
    <t xml:space="preserve">44.02.060</t>
  </si>
  <si>
    <t xml:space="preserve">Tampo/bancada em granito com espessura de 3 cm</t>
  </si>
  <si>
    <t xml:space="preserve">44.02.100</t>
  </si>
  <si>
    <t xml:space="preserve">Tampo/bancada em mármore nacional espessura de 3 cm</t>
  </si>
  <si>
    <t xml:space="preserve">44.02.200</t>
  </si>
  <si>
    <t xml:space="preserve">Tampo/bancada em concreto armado, revestido em aço inoxidável fosco polido</t>
  </si>
  <si>
    <t xml:space="preserve">44.02.300</t>
  </si>
  <si>
    <t xml:space="preserve">Superfície sólido mineral para bancadas, saias, frontões e/ou cubas</t>
  </si>
  <si>
    <t xml:space="preserve">44.03</t>
  </si>
  <si>
    <t xml:space="preserve">Acessórios e metais</t>
  </si>
  <si>
    <t xml:space="preserve">44.03.010</t>
  </si>
  <si>
    <t xml:space="preserve">Dispenser toalheiro em ABS e policarbonato para bobina de 20 cm x 200 m, com alavanca</t>
  </si>
  <si>
    <t xml:space="preserve">44.03.020</t>
  </si>
  <si>
    <t xml:space="preserve">Meia saboneteira de louça de embutir</t>
  </si>
  <si>
    <t xml:space="preserve">44.03.030</t>
  </si>
  <si>
    <t xml:space="preserve">Dispenser toalheiro metálico esmaltado para bobina de 25cm x 50m, sem alavanca</t>
  </si>
  <si>
    <t xml:space="preserve">44.03.040</t>
  </si>
  <si>
    <t xml:space="preserve">Saboneteira de louça de embutir</t>
  </si>
  <si>
    <t xml:space="preserve">44.03.050</t>
  </si>
  <si>
    <t xml:space="preserve">Dispenser papel higiênico em ABS para rolão 300 / 600 m, com visor</t>
  </si>
  <si>
    <t xml:space="preserve">44.03.080</t>
  </si>
  <si>
    <t xml:space="preserve">Porta-papel de louça de embutir</t>
  </si>
  <si>
    <t xml:space="preserve">44.03.090</t>
  </si>
  <si>
    <t xml:space="preserve">Cabide cromado para banheiro</t>
  </si>
  <si>
    <t xml:space="preserve">44.03.130</t>
  </si>
  <si>
    <t xml:space="preserve">Saboneteira tipo dispenser, para refil de 800 ml</t>
  </si>
  <si>
    <t xml:space="preserve">44.03.180</t>
  </si>
  <si>
    <t xml:space="preserve">Dispenser toalheiro em ABS, para folhas</t>
  </si>
  <si>
    <t xml:space="preserve">44.03.210</t>
  </si>
  <si>
    <t xml:space="preserve">Ducha cromada simples</t>
  </si>
  <si>
    <t xml:space="preserve">44.03.260</t>
  </si>
  <si>
    <t xml:space="preserve">Armário de plástico de embutir, para lavatório</t>
  </si>
  <si>
    <t xml:space="preserve">44.03.300</t>
  </si>
  <si>
    <t xml:space="preserve">Torneira volante tipo alavanca</t>
  </si>
  <si>
    <t xml:space="preserve">44.03.310</t>
  </si>
  <si>
    <t xml:space="preserve">Torneira de mesa para lavatório, acionamento hidromecânico, com registro integrado regulador de vazão, em latão cromado, DN= 1/2´</t>
  </si>
  <si>
    <t xml:space="preserve">44.03.360</t>
  </si>
  <si>
    <t xml:space="preserve">Ducha higiênica cromada</t>
  </si>
  <si>
    <t xml:space="preserve">44.03.370</t>
  </si>
  <si>
    <t xml:space="preserve">Torneira curta com rosca para uso geral, em latão fundido sem acabamento, DN= 1/2´</t>
  </si>
  <si>
    <t xml:space="preserve">44.03.380</t>
  </si>
  <si>
    <t xml:space="preserve">Torneira curta com rosca para uso geral, em latão fundido sem acabamento, DN= 3/4´</t>
  </si>
  <si>
    <t xml:space="preserve">44.03.400</t>
  </si>
  <si>
    <t xml:space="preserve">Torneira curta com rosca para uso geral, em latão fundido cromado, DN= 3/4´</t>
  </si>
  <si>
    <t xml:space="preserve">44.03.420</t>
  </si>
  <si>
    <t xml:space="preserve">Torneira curta sem rosca para uso geral, em latão fundido sem acabamento, DN= 3/4´</t>
  </si>
  <si>
    <t xml:space="preserve">44.03.430</t>
  </si>
  <si>
    <t xml:space="preserve">Torneira curta sem rosca para uso geral, em latão fundido cromado, DN= 1/2´</t>
  </si>
  <si>
    <t xml:space="preserve">44.03.440</t>
  </si>
  <si>
    <t xml:space="preserve">Torneira curta sem rosca para uso geral, em latão fundido cromado, DN= 3/4´</t>
  </si>
  <si>
    <t xml:space="preserve">44.03.450</t>
  </si>
  <si>
    <t xml:space="preserve">Torneira longa sem rosca para uso geral, em latão fundido cromado</t>
  </si>
  <si>
    <t xml:space="preserve">44.03.460</t>
  </si>
  <si>
    <t xml:space="preserve">Torneira para lavatório em latão fundido cromado, DN= 1/2´</t>
  </si>
  <si>
    <t xml:space="preserve">44.03.470</t>
  </si>
  <si>
    <t xml:space="preserve">Torneira de parede para pia com bica móvel e arejador, em latão fundido cromado</t>
  </si>
  <si>
    <t xml:space="preserve">44.03.480</t>
  </si>
  <si>
    <t xml:space="preserve">Torneira de mesa para lavatório compacta, acionamento hidromecânico, em latão cromado, DN= 1/2´</t>
  </si>
  <si>
    <t xml:space="preserve">44.03.500</t>
  </si>
  <si>
    <t xml:space="preserve">Aparelho misturador de parede, para pia, com bica móvel, acabamento cromado</t>
  </si>
  <si>
    <t xml:space="preserve">44.03.510</t>
  </si>
  <si>
    <t xml:space="preserve">Torneira de parede antivandalismo, DN= 3/4´</t>
  </si>
  <si>
    <t xml:space="preserve">44.03.590</t>
  </si>
  <si>
    <t xml:space="preserve">Torneira de mesa para pia com bica móvel e arejador em latão fundido cromado</t>
  </si>
  <si>
    <t xml:space="preserve">44.03.630</t>
  </si>
  <si>
    <t xml:space="preserve">Torneira de acionamento restrito, em latão cromado, DN= 1/2´ ou 3/4´</t>
  </si>
  <si>
    <t xml:space="preserve">44.03.640</t>
  </si>
  <si>
    <t xml:space="preserve">Torneira de parede acionamento hidromecânico, em latão cromado, DN= 1/2´ ou 3/4´</t>
  </si>
  <si>
    <t xml:space="preserve">44.03.670</t>
  </si>
  <si>
    <t xml:space="preserve">Caixa de descarga de embutir, acionamento frontal, completa</t>
  </si>
  <si>
    <t xml:space="preserve">44.03.690</t>
  </si>
  <si>
    <t xml:space="preserve">Torneira de parede em ABS, DN 1/2´ ou 3/4´, 10cm</t>
  </si>
  <si>
    <t xml:space="preserve">44.03.700</t>
  </si>
  <si>
    <t xml:space="preserve">Torneira de parede em ABS, DN 1/2´ ou 3/4´, 15cm</t>
  </si>
  <si>
    <t xml:space="preserve">44.03.720</t>
  </si>
  <si>
    <t xml:space="preserve">Torneira de mesa para lavatório, acionamento hidromecânico com alavanca, registro integrado regulador de vazão, em latão cromado, DN= 1/2´</t>
  </si>
  <si>
    <t xml:space="preserve">44.03.825</t>
  </si>
  <si>
    <t xml:space="preserve">Misturador termostato para chuveiro ou ducha, acabamento cromado</t>
  </si>
  <si>
    <t xml:space="preserve">44.03.870</t>
  </si>
  <si>
    <t xml:space="preserve">Ducha higiênica branca de PVC</t>
  </si>
  <si>
    <t xml:space="preserve">44.03.900</t>
  </si>
  <si>
    <t xml:space="preserve">Secador de mãos em ABS</t>
  </si>
  <si>
    <t xml:space="preserve">44.03.920</t>
  </si>
  <si>
    <t xml:space="preserve">Ducha higiênica com registro</t>
  </si>
  <si>
    <t xml:space="preserve">44.03.931</t>
  </si>
  <si>
    <t xml:space="preserve">Desviador para duchas e chuveiros</t>
  </si>
  <si>
    <t xml:space="preserve">44.03.940</t>
  </si>
  <si>
    <t xml:space="preserve">Válvula dupla para bancada de laboratório, uso em GLP, com bico para mangueira - diâmetro de 1/4´ a 1/2´</t>
  </si>
  <si>
    <t xml:space="preserve">44.03.950</t>
  </si>
  <si>
    <t xml:space="preserve">Válvula para cuba de laboratório, com nuca giratória e bico escalonado para mangueira</t>
  </si>
  <si>
    <t xml:space="preserve">44.04</t>
  </si>
  <si>
    <t xml:space="preserve">Prateleiras</t>
  </si>
  <si>
    <t xml:space="preserve">44.04.030</t>
  </si>
  <si>
    <t xml:space="preserve">Prateleira em granito com espessura de 2 cm</t>
  </si>
  <si>
    <t xml:space="preserve">44.04.040</t>
  </si>
  <si>
    <t xml:space="preserve">Prateleira em granilite</t>
  </si>
  <si>
    <t xml:space="preserve">44.04.050</t>
  </si>
  <si>
    <t xml:space="preserve">Prateleira em granito com espessura de 3 cm</t>
  </si>
  <si>
    <t xml:space="preserve">44.06</t>
  </si>
  <si>
    <t xml:space="preserve">Aparelhos de aço inoxidável</t>
  </si>
  <si>
    <t xml:space="preserve">44.06.010</t>
  </si>
  <si>
    <t xml:space="preserve">Lavatório coletivo em aço inoxidável</t>
  </si>
  <si>
    <t xml:space="preserve">44.06.100</t>
  </si>
  <si>
    <t xml:space="preserve">Mictório coletivo em aço inoxidável</t>
  </si>
  <si>
    <t xml:space="preserve">44.06.200</t>
  </si>
  <si>
    <t xml:space="preserve">Tanque em aço inoxidável</t>
  </si>
  <si>
    <t xml:space="preserve">44.06.250</t>
  </si>
  <si>
    <t xml:space="preserve">Cuba em aço inoxidável simples de 300 x 140mm</t>
  </si>
  <si>
    <t xml:space="preserve">44.06.300</t>
  </si>
  <si>
    <t xml:space="preserve">Cuba em aço inoxidável simples de 400x340x140mm</t>
  </si>
  <si>
    <t xml:space="preserve">44.06.310</t>
  </si>
  <si>
    <t xml:space="preserve">Cuba em aço inoxidável simples de 465x300x140mm</t>
  </si>
  <si>
    <t xml:space="preserve">44.06.320</t>
  </si>
  <si>
    <t xml:space="preserve">Cuba em aço inoxidável simples de 560x330x140mm</t>
  </si>
  <si>
    <t xml:space="preserve">44.06.330</t>
  </si>
  <si>
    <t xml:space="preserve">Cuba em aço inoxidável simples de 500x400x400mm</t>
  </si>
  <si>
    <t xml:space="preserve">44.06.360</t>
  </si>
  <si>
    <t xml:space="preserve">Cuba em aço inoxidável simples de 500x400x200mm</t>
  </si>
  <si>
    <t xml:space="preserve">44.06.370</t>
  </si>
  <si>
    <t xml:space="preserve">Cuba em aço inoxidável simples de 500x400x250mm</t>
  </si>
  <si>
    <t xml:space="preserve">44.06.400</t>
  </si>
  <si>
    <t xml:space="preserve">Cuba em aço inoxidável simples de 500x400x300mm</t>
  </si>
  <si>
    <t xml:space="preserve">44.06.410</t>
  </si>
  <si>
    <t xml:space="preserve">Cuba em aço inoxidável simples de 600x500x300mm</t>
  </si>
  <si>
    <t xml:space="preserve">44.06.470</t>
  </si>
  <si>
    <t xml:space="preserve">Cuba em aço inoxidável simples de 600x500x350mm</t>
  </si>
  <si>
    <t xml:space="preserve">44.06.520</t>
  </si>
  <si>
    <t xml:space="preserve">Cuba em aço inoxidável simples de 600x500x400mm</t>
  </si>
  <si>
    <t xml:space="preserve">44.06.570</t>
  </si>
  <si>
    <t xml:space="preserve">Cuba em aço inoxidável simples de 700x600x450mm</t>
  </si>
  <si>
    <t xml:space="preserve">44.06.600</t>
  </si>
  <si>
    <t xml:space="preserve">Cuba em aço inoxidável simples de 1400x900x500mm</t>
  </si>
  <si>
    <t xml:space="preserve">44.06.610</t>
  </si>
  <si>
    <t xml:space="preserve">Cuba em aço inoxidável simples de 1100x600x400mm</t>
  </si>
  <si>
    <t xml:space="preserve">44.06.700</t>
  </si>
  <si>
    <t xml:space="preserve">Cuba em aço inoxidável dupla de 715x400x140mm</t>
  </si>
  <si>
    <t xml:space="preserve">44.06.710</t>
  </si>
  <si>
    <t xml:space="preserve">Cuba em aço inoxidável dupla de 835x340x140mm</t>
  </si>
  <si>
    <t xml:space="preserve">44.06.750</t>
  </si>
  <si>
    <t xml:space="preserve">Cuba em aço inoxidável dupla de 1020x400x250mm</t>
  </si>
  <si>
    <t xml:space="preserve">44.20</t>
  </si>
  <si>
    <t xml:space="preserve">Reparos, conservações e complementos - GRUPO 44</t>
  </si>
  <si>
    <t xml:space="preserve">44.20.010</t>
  </si>
  <si>
    <t xml:space="preserve">Sifão plástico sanfonado universal de 1´</t>
  </si>
  <si>
    <t xml:space="preserve">44.20.020</t>
  </si>
  <si>
    <t xml:space="preserve">Recolocação de torneiras</t>
  </si>
  <si>
    <t xml:space="preserve">44.20.040</t>
  </si>
  <si>
    <t xml:space="preserve">Recolocação de sifões</t>
  </si>
  <si>
    <t xml:space="preserve">44.20.060</t>
  </si>
  <si>
    <t xml:space="preserve">Recolocação de aparelhos sanitários, incluindo acessórios</t>
  </si>
  <si>
    <t xml:space="preserve">44.20.080</t>
  </si>
  <si>
    <t xml:space="preserve">Recolocação de caixas de descarga de sobrepor</t>
  </si>
  <si>
    <t xml:space="preserve">44.20.100</t>
  </si>
  <si>
    <t xml:space="preserve">Engate flexível metálico DN= 1/2´</t>
  </si>
  <si>
    <t xml:space="preserve">44.20.110</t>
  </si>
  <si>
    <t xml:space="preserve">Engate flexível de PVC DN= 1/2´</t>
  </si>
  <si>
    <t xml:space="preserve">44.20.120</t>
  </si>
  <si>
    <t xml:space="preserve">Canopla para válvula de descarga</t>
  </si>
  <si>
    <t xml:space="preserve">44.20.121</t>
  </si>
  <si>
    <t xml:space="preserve">Arejador com articulador em ABS cromado para torneira padrão, completo</t>
  </si>
  <si>
    <t xml:space="preserve">44.20.130</t>
  </si>
  <si>
    <t xml:space="preserve">Tubo de ligação para mictório, DN= 1/2´</t>
  </si>
  <si>
    <t xml:space="preserve">44.20.150</t>
  </si>
  <si>
    <t xml:space="preserve">Acabamento cromado para registro</t>
  </si>
  <si>
    <t xml:space="preserve">44.20.160</t>
  </si>
  <si>
    <t xml:space="preserve">Botão para válvula de descarga</t>
  </si>
  <si>
    <t xml:space="preserve">44.20.180</t>
  </si>
  <si>
    <t xml:space="preserve">Reparo para válvula de descarga</t>
  </si>
  <si>
    <t xml:space="preserve">44.20.200</t>
  </si>
  <si>
    <t xml:space="preserve">Sifão de metal cromado de 1 1/2´ x 2´</t>
  </si>
  <si>
    <t xml:space="preserve">44.20.220</t>
  </si>
  <si>
    <t xml:space="preserve">Sifão de metal cromado de 1´ x 1 1/2´</t>
  </si>
  <si>
    <t xml:space="preserve">44.20.230</t>
  </si>
  <si>
    <t xml:space="preserve">Tubo de ligação para sanitário</t>
  </si>
  <si>
    <t xml:space="preserve">44.20.240</t>
  </si>
  <si>
    <t xml:space="preserve">Sifão plástico com copo, rígido, de 1´ x 1 1/2´</t>
  </si>
  <si>
    <t xml:space="preserve">44.20.260</t>
  </si>
  <si>
    <t xml:space="preserve">Sifão plástico com copo, rígido, de 1 1/4´ x 2´</t>
  </si>
  <si>
    <t xml:space="preserve">44.20.280</t>
  </si>
  <si>
    <t xml:space="preserve">Tampa de plástico para bacia sanitária</t>
  </si>
  <si>
    <t xml:space="preserve">44.20.300</t>
  </si>
  <si>
    <t xml:space="preserve">Bolsa para bacia sanitária</t>
  </si>
  <si>
    <t xml:space="preserve">44.20.310</t>
  </si>
  <si>
    <t xml:space="preserve">Filtro de pressão em ABS, para 360 l/h</t>
  </si>
  <si>
    <t xml:space="preserve">44.20.390</t>
  </si>
  <si>
    <t xml:space="preserve">Válvula de PVC para lavatório</t>
  </si>
  <si>
    <t xml:space="preserve">44.20.620</t>
  </si>
  <si>
    <t xml:space="preserve">Válvula americana</t>
  </si>
  <si>
    <t xml:space="preserve">44.20.640</t>
  </si>
  <si>
    <t xml:space="preserve">Válvula de metal cromado de 1 1/2´</t>
  </si>
  <si>
    <t xml:space="preserve">44.20.650</t>
  </si>
  <si>
    <t xml:space="preserve">Válvula de metal cromado de 1´</t>
  </si>
  <si>
    <t xml:space="preserve">45</t>
  </si>
  <si>
    <t xml:space="preserve">ENTRADA DE ÁGUA, INCÊNDIO E GÁS</t>
  </si>
  <si>
    <t xml:space="preserve">45.01</t>
  </si>
  <si>
    <t xml:space="preserve">Entrada de água</t>
  </si>
  <si>
    <t xml:space="preserve">45.01.020</t>
  </si>
  <si>
    <t xml:space="preserve">Entrada completa de água com abrigo e registro de gaveta, DN= 3/4´</t>
  </si>
  <si>
    <t xml:space="preserve">45.01.040</t>
  </si>
  <si>
    <t xml:space="preserve">Entrada completa de água com abrigo e registro de gaveta, DN= 1´</t>
  </si>
  <si>
    <t xml:space="preserve">45.01.060</t>
  </si>
  <si>
    <t xml:space="preserve">Entrada completa de água com abrigo e registro de gaveta, DN= 1 1/2´</t>
  </si>
  <si>
    <t xml:space="preserve">45.01.066</t>
  </si>
  <si>
    <t xml:space="preserve">Entrada completa de água com abrigo e registro de gaveta, DN= 2´</t>
  </si>
  <si>
    <t xml:space="preserve">45.01.080</t>
  </si>
  <si>
    <t xml:space="preserve">Entrada completa de água com abrigo e registro de gaveta, DN= 2 1/2´</t>
  </si>
  <si>
    <t xml:space="preserve">45.01.082</t>
  </si>
  <si>
    <t xml:space="preserve">Entrada completa de água com abrigo e registro de gaveta, DN= 3´</t>
  </si>
  <si>
    <t xml:space="preserve">45.02</t>
  </si>
  <si>
    <t xml:space="preserve">Entrada de gás</t>
  </si>
  <si>
    <t xml:space="preserve">45.02.020</t>
  </si>
  <si>
    <t xml:space="preserve">Entrada completa de gás GLP domiciliar com 2 bujões de 13 kg</t>
  </si>
  <si>
    <t xml:space="preserve">45.02.040</t>
  </si>
  <si>
    <t xml:space="preserve">Entrada completa de gás GLP com 2 cilindros de 45 kg</t>
  </si>
  <si>
    <t xml:space="preserve">45.02.060</t>
  </si>
  <si>
    <t xml:space="preserve">Entrada completa de gás GLP com 4 cilindros de 45 kg</t>
  </si>
  <si>
    <t xml:space="preserve">45.02.080</t>
  </si>
  <si>
    <t xml:space="preserve">Entrada completa de gás GLP com 6 cilindros de 45 kg</t>
  </si>
  <si>
    <t xml:space="preserve">45.02.200</t>
  </si>
  <si>
    <t xml:space="preserve">Abrigo padronizado de gás GLP encanado</t>
  </si>
  <si>
    <t xml:space="preserve">45.03</t>
  </si>
  <si>
    <t xml:space="preserve">Hidrômetro</t>
  </si>
  <si>
    <t xml:space="preserve">45.03.010</t>
  </si>
  <si>
    <t xml:space="preserve">Hidrômetro em ferro fundido, diâmetro 50 mm (2´)</t>
  </si>
  <si>
    <t xml:space="preserve">45.03.030</t>
  </si>
  <si>
    <t xml:space="preserve">Hidrômetro em ferro fundido, diâmetro 100 mm (4´)</t>
  </si>
  <si>
    <t xml:space="preserve">45.03.100</t>
  </si>
  <si>
    <t xml:space="preserve">Hidrômetro em bronze, diâmetro de 25 mm (1´)</t>
  </si>
  <si>
    <t xml:space="preserve">45.03.110</t>
  </si>
  <si>
    <t xml:space="preserve">Hidrômetro em bronze, diâmetro de 40 mm (1 1/2´)</t>
  </si>
  <si>
    <t xml:space="preserve">45.03.200</t>
  </si>
  <si>
    <t xml:space="preserve">Filtro tipo cesto para hidrômetro de 50 mm (2´)</t>
  </si>
  <si>
    <t xml:space="preserve">45.20</t>
  </si>
  <si>
    <t xml:space="preserve">Reparos, conservações e complementos - GRUPO 45</t>
  </si>
  <si>
    <t xml:space="preserve">45.20.020</t>
  </si>
  <si>
    <t xml:space="preserve">Cilindro de gás (GLP) de 45 kg, com carga</t>
  </si>
  <si>
    <t xml:space="preserve">46</t>
  </si>
  <si>
    <t xml:space="preserve">TUBULAÇÃO E CONDUTORES PARA LÍQUIDOS E GASES.</t>
  </si>
  <si>
    <t xml:space="preserve">46.01</t>
  </si>
  <si>
    <t xml:space="preserve">Tubulação em PVC rígido marrom para sistemas prediais de água fria</t>
  </si>
  <si>
    <t xml:space="preserve">46.01.010</t>
  </si>
  <si>
    <t xml:space="preserve">Tubo de PVC rígido soldável marrom, DN= 20 mm, (1/2´), inclusive conexões</t>
  </si>
  <si>
    <t xml:space="preserve">46.01.020</t>
  </si>
  <si>
    <t xml:space="preserve">Tubo de PVC rígido soldável marrom, DN= 25 mm, (3/4´), inclusive conexões</t>
  </si>
  <si>
    <t xml:space="preserve">46.01.030</t>
  </si>
  <si>
    <t xml:space="preserve">Tubo de PVC rígido soldável marrom, DN= 32 mm, (1´), inclusive conexões</t>
  </si>
  <si>
    <t xml:space="preserve">46.01.040</t>
  </si>
  <si>
    <t xml:space="preserve">Tubo de PVC rígido soldável marrom, DN= 40 mm, (1 1/4´), inclusive conexões</t>
  </si>
  <si>
    <t xml:space="preserve">46.01.050</t>
  </si>
  <si>
    <t xml:space="preserve">Tubo de PVC rígido soldável marrom, DN= 50 mm, (1 1/2´), inclusive conexões</t>
  </si>
  <si>
    <t xml:space="preserve">46.01.060</t>
  </si>
  <si>
    <t xml:space="preserve">Tubo de PVC rígido soldável marrom, DN= 60 mm, (2´), inclusive conexões</t>
  </si>
  <si>
    <t xml:space="preserve">46.01.070</t>
  </si>
  <si>
    <t xml:space="preserve">Tubo de PVC rígido soldável marrom, DN= 75 mm, (2 1/2´), inclusive conexões</t>
  </si>
  <si>
    <t xml:space="preserve">46.01.080</t>
  </si>
  <si>
    <t xml:space="preserve">Tubo de PVC rígido soldável marrom, DN= 85 mm, (3´), inclusive conexões</t>
  </si>
  <si>
    <t xml:space="preserve">46.01.090</t>
  </si>
  <si>
    <t xml:space="preserve">Tubo de PVC rígido soldável marrom, DN= 110 mm, (4´), inclusive conexões</t>
  </si>
  <si>
    <t xml:space="preserve">46.02</t>
  </si>
  <si>
    <t xml:space="preserve">Tubulação em PVC rígido branco para esgoto domiciliar</t>
  </si>
  <si>
    <t xml:space="preserve">46.02.010</t>
  </si>
  <si>
    <t xml:space="preserve">Tubo de PVC rígido branco, pontas lisas, soldável, linha esgoto série normal, DN= 40 mm, inclusive conexões</t>
  </si>
  <si>
    <t xml:space="preserve">46.02.050</t>
  </si>
  <si>
    <t xml:space="preserve">Tubo de PVC rígido branco PxB com virola e anel de borracha, linha esgoto série normal, DN= 50 mm, inclusive conexões</t>
  </si>
  <si>
    <t xml:space="preserve">46.02.060</t>
  </si>
  <si>
    <t xml:space="preserve">Tubo de PVC rígido branco PxB com virola e anel de borracha, linha esgoto série normal, DN= 75 mm, inclusive conexões</t>
  </si>
  <si>
    <t xml:space="preserve">46.02.070</t>
  </si>
  <si>
    <t xml:space="preserve">Tubo de PVC rígido branco PxB com virola e anel de borracha, linha esgoto série normal, DN= 100 mm, inclusive conexões</t>
  </si>
  <si>
    <t xml:space="preserve">46.03</t>
  </si>
  <si>
    <t xml:space="preserve">Tubulação em PVC rígido branco série R - A.P e esgoto domiciliar</t>
  </si>
  <si>
    <t xml:space="preserve">46.03.038</t>
  </si>
  <si>
    <t xml:space="preserve">Tubo de PVC rígido PxB com virola e anel de borracha, linha esgoto série reforçada ´R´, DN= 50 mm, inclusive conexões</t>
  </si>
  <si>
    <t xml:space="preserve">46.03.040</t>
  </si>
  <si>
    <t xml:space="preserve">Tubo de PVC rígido PxB com virola e anel de borracha, linha esgoto série reforçada ´R´, DN= 75 mm, inclusive conexões</t>
  </si>
  <si>
    <t xml:space="preserve">46.03.050</t>
  </si>
  <si>
    <t xml:space="preserve">Tubo de PVC rígido PxB com virola e anel de borracha, linha esgoto série reforçada ´R´, DN= 100 mm, inclusive conexões</t>
  </si>
  <si>
    <t xml:space="preserve">46.03.060</t>
  </si>
  <si>
    <t xml:space="preserve">Tubo de PVC rígido PxB com virola e anel de borracha, linha esgoto série reforçada ´R´. DN= 150 mm, inclusive conexões</t>
  </si>
  <si>
    <t xml:space="preserve">46.03.080</t>
  </si>
  <si>
    <t xml:space="preserve">Tubo de PVC rígido, pontas lisas, soldável, linha esgoto série reforçada ´R´, DN= 40 mm, inclusive conexões</t>
  </si>
  <si>
    <t xml:space="preserve">46.04</t>
  </si>
  <si>
    <t xml:space="preserve">Tubulação em PVC rígido com junta elástica - adução e distribuição de água</t>
  </si>
  <si>
    <t xml:space="preserve">46.04.010</t>
  </si>
  <si>
    <t xml:space="preserve">Tubo de PVC rígido tipo PBA classe 15, DN= 50mm, (DE= 60mm), inclusive conexões</t>
  </si>
  <si>
    <t xml:space="preserve">46.04.020</t>
  </si>
  <si>
    <t xml:space="preserve">Tubo de PVC rígido tipo PBA classe 15, DN= 75mm, (DE= 85mm), inclusive conexões</t>
  </si>
  <si>
    <t xml:space="preserve">46.04.030</t>
  </si>
  <si>
    <t xml:space="preserve">Tubo de PVC rígido tipo PBA classe 15, DN= 100mm, (DE= 110mm), inclusive conexões</t>
  </si>
  <si>
    <t xml:space="preserve">46.04.040</t>
  </si>
  <si>
    <t xml:space="preserve">Tubo de PVC rígido DEFoFo, DN= 100mm (DE= 118mm), inclusive conexões</t>
  </si>
  <si>
    <t xml:space="preserve">46.04.050</t>
  </si>
  <si>
    <t xml:space="preserve">Tubo de PVC rígido DEFoFo, DN= 150mm (DE= 170mm), inclusive conexões</t>
  </si>
  <si>
    <t xml:space="preserve">46.04.070</t>
  </si>
  <si>
    <t xml:space="preserve">Tubo de PVC rígido DEFoFo, DN= 200mm (DE= 222mm), inclusive conexões</t>
  </si>
  <si>
    <t xml:space="preserve">46.04.080</t>
  </si>
  <si>
    <t xml:space="preserve">Tubo de PVC rígido DEFoFo, DN= 250mm (DE= 274mm), inclusive conexões</t>
  </si>
  <si>
    <t xml:space="preserve">46.04.090</t>
  </si>
  <si>
    <t xml:space="preserve">Tubo de PVC rígido DEFoFo, DN= 300mm (DE= 326mm), inclusive conexões</t>
  </si>
  <si>
    <t xml:space="preserve">46.05</t>
  </si>
  <si>
    <t xml:space="preserve">Tubulação em PVC rígido com junta elástica - rede de esgoto</t>
  </si>
  <si>
    <t xml:space="preserve">Tubo PVC rígido, tipo Coletor Esgoto, junta elástica, DN= 100 mm, inclusive conexões</t>
  </si>
  <si>
    <t xml:space="preserve">46.05.040</t>
  </si>
  <si>
    <t xml:space="preserve">Tubo PVC rígido, tipo Coletor Esgoto, junta elástica, DN= 150 mm, inclusive conexões</t>
  </si>
  <si>
    <t xml:space="preserve">46.05.050</t>
  </si>
  <si>
    <t xml:space="preserve">Tubo PVC rígido, tipo Coletor Esgoto, junta elástica, DN= 200 mm, inclusive conexões</t>
  </si>
  <si>
    <t xml:space="preserve">Tubo PVC rígido, tipo Coletor Esgoto, junta elástica, DN= 250 mm, inclusive conexões</t>
  </si>
  <si>
    <t xml:space="preserve">Tubo PVC rígido, tipo Coletor Esgoto, junta elástica, DN= 300 mm, inclusive conexões</t>
  </si>
  <si>
    <t xml:space="preserve">Tubo PVC rígido, tipo Coletor Esgoto, junta elástica, DN= 400 mm, inclusive conexões</t>
  </si>
  <si>
    <t xml:space="preserve">46.07</t>
  </si>
  <si>
    <t xml:space="preserve">Tubulação galvanizado</t>
  </si>
  <si>
    <t xml:space="preserve">46.07.010</t>
  </si>
  <si>
    <t xml:space="preserve">Tubo galvanizado DN= 1/2´, inclusive conexões</t>
  </si>
  <si>
    <t xml:space="preserve">46.07.020</t>
  </si>
  <si>
    <t xml:space="preserve">Tubo galvanizado DN= 3/4´, inclusive conexões</t>
  </si>
  <si>
    <t xml:space="preserve">46.07.030</t>
  </si>
  <si>
    <t xml:space="preserve">Tubo galvanizado DN= 1´, inclusive conexões</t>
  </si>
  <si>
    <t xml:space="preserve">46.07.040</t>
  </si>
  <si>
    <t xml:space="preserve">Tubo galvanizado DN= 1 1/4´, inclusive conexões</t>
  </si>
  <si>
    <t xml:space="preserve">46.07.050</t>
  </si>
  <si>
    <t xml:space="preserve">Tubo galvanizado DN= 1 1/2´, inclusive conexões</t>
  </si>
  <si>
    <t xml:space="preserve">46.07.060</t>
  </si>
  <si>
    <t xml:space="preserve">Tubo galvanizado DN= 2´, inclusive conexões</t>
  </si>
  <si>
    <t xml:space="preserve">46.07.070</t>
  </si>
  <si>
    <t xml:space="preserve">Tubo galvanizado DN= 2 1/2´, inclusive conexões</t>
  </si>
  <si>
    <t xml:space="preserve">46.07.080</t>
  </si>
  <si>
    <t xml:space="preserve">Tubo galvanizado DN= 3´, inclusive conexões</t>
  </si>
  <si>
    <t xml:space="preserve">46.07.090</t>
  </si>
  <si>
    <t xml:space="preserve">Tubo galvanizado DN= 4´, inclusive conexões</t>
  </si>
  <si>
    <t xml:space="preserve">46.07.100</t>
  </si>
  <si>
    <t xml:space="preserve">Tubo galvanizado DN= 6´, inclusive conexões</t>
  </si>
  <si>
    <t xml:space="preserve">46.08</t>
  </si>
  <si>
    <t xml:space="preserve">Tubulação em aço carbono galvanizado classe schedule</t>
  </si>
  <si>
    <t xml:space="preserve">46.08.006</t>
  </si>
  <si>
    <t xml:space="preserve">Tubo galvanizado sem costura schedule 40, DN= 1/2´, inclusive conexões</t>
  </si>
  <si>
    <t xml:space="preserve">46.08.010</t>
  </si>
  <si>
    <t xml:space="preserve">Tubo galvanizado sem costura schedule 40, DN= 3/4´, inclusive conexões</t>
  </si>
  <si>
    <t xml:space="preserve">46.08.020</t>
  </si>
  <si>
    <t xml:space="preserve">Tubo galvanizado sem costura schedule 40, DN= 1´, inclusive conexões</t>
  </si>
  <si>
    <t xml:space="preserve">46.08.030</t>
  </si>
  <si>
    <t xml:space="preserve">Tubo galvanizado sem costura schedule 40, DN= 1 1/4´, inclusive conexões</t>
  </si>
  <si>
    <t xml:space="preserve">46.08.040</t>
  </si>
  <si>
    <t xml:space="preserve">Tubo galvanizado sem costura schedule 40, DN= 1 1/2´, inclusive conexões</t>
  </si>
  <si>
    <t xml:space="preserve">46.08.050</t>
  </si>
  <si>
    <t xml:space="preserve">Tubo galvanizado sem costura schedule 40, DN= 2´, inclusive conexões</t>
  </si>
  <si>
    <t xml:space="preserve">46.08.070</t>
  </si>
  <si>
    <t xml:space="preserve">Tubo galvanizado sem costura schedule 40, DN= 2 1/2´, inclusive conexões</t>
  </si>
  <si>
    <t xml:space="preserve">46.08.080</t>
  </si>
  <si>
    <t xml:space="preserve">Tubo galvanizado sem costura schedule 40, DN= 3´, inclusive conexões</t>
  </si>
  <si>
    <t xml:space="preserve">46.08.100</t>
  </si>
  <si>
    <t xml:space="preserve">Tubo galvanizado sem costura schedule 40, DN= 4´, inclusive conexões</t>
  </si>
  <si>
    <t xml:space="preserve">46.08.110</t>
  </si>
  <si>
    <t xml:space="preserve">Tubo galvanizado sem costura schedule 40, DN= 6´, inclusive conexões</t>
  </si>
  <si>
    <t xml:space="preserve">46.09</t>
  </si>
  <si>
    <t xml:space="preserve">Conexões e acessórios em ferro fundido, predial e tradicional, esgoto e pluvial</t>
  </si>
  <si>
    <t xml:space="preserve">46.09.050</t>
  </si>
  <si>
    <t xml:space="preserve">Joelho 45° em ferro fundido, linha predial tradicional, DN= 50 mm</t>
  </si>
  <si>
    <t xml:space="preserve">46.09.060</t>
  </si>
  <si>
    <t xml:space="preserve">Joelho 45° em ferro fundido, linha predial tradicional, DN= 75 mm</t>
  </si>
  <si>
    <t xml:space="preserve">46.09.070</t>
  </si>
  <si>
    <t xml:space="preserve">Joelho 45° em ferro fundido, linha predial tradicional, DN= 100 mm</t>
  </si>
  <si>
    <t xml:space="preserve">46.09.080</t>
  </si>
  <si>
    <t xml:space="preserve">Joelho 45° em ferro fundido, linha predial tradicional, DN= 150 mm</t>
  </si>
  <si>
    <t xml:space="preserve">46.09.100</t>
  </si>
  <si>
    <t xml:space="preserve">Joelho 87° 30´ em ferro fundido, linha predial tradicional, DN= 50 mm</t>
  </si>
  <si>
    <t xml:space="preserve">46.09.110</t>
  </si>
  <si>
    <t xml:space="preserve">Joelho 87° 30´ em ferro fundido, linha predial tradicional, DN= 75 mm</t>
  </si>
  <si>
    <t xml:space="preserve">46.09.120</t>
  </si>
  <si>
    <t xml:space="preserve">Joelho 87° 30´ em ferro fundido, linha predial tradicional, DN= 100 mm</t>
  </si>
  <si>
    <t xml:space="preserve">46.09.130</t>
  </si>
  <si>
    <t xml:space="preserve">Joelho 87° 30´ em ferro fundido, linha predial tradicional, DN= 150 mm</t>
  </si>
  <si>
    <t xml:space="preserve">46.09.150</t>
  </si>
  <si>
    <t xml:space="preserve">Luva bolsa e bolsa em ferro fundido, linha predial tradicional, DN= 50 mm</t>
  </si>
  <si>
    <t xml:space="preserve">46.09.160</t>
  </si>
  <si>
    <t xml:space="preserve">Luva bolsa e bolsa em ferro fundido, linha predial tradicional, DN= 75 mm</t>
  </si>
  <si>
    <t xml:space="preserve">46.09.170</t>
  </si>
  <si>
    <t xml:space="preserve">Luva bolsa e bolsa em ferro fundido, linha predial tradicional, DN= 100 mm</t>
  </si>
  <si>
    <t xml:space="preserve">46.09.180</t>
  </si>
  <si>
    <t xml:space="preserve">Luva bolsa e bolsa em ferro fundido, linha predial tradicional, DN= 150 mm</t>
  </si>
  <si>
    <t xml:space="preserve">46.09.200</t>
  </si>
  <si>
    <t xml:space="preserve">Placa cega em ferro fundido, linha predial tradicional, DN= 75 mm</t>
  </si>
  <si>
    <t xml:space="preserve">46.09.210</t>
  </si>
  <si>
    <t xml:space="preserve">Placa cega em ferro fundido, linha predial tradicional, DN= 100 mm</t>
  </si>
  <si>
    <t xml:space="preserve">46.09.230</t>
  </si>
  <si>
    <t xml:space="preserve">Junção 45° em ferro fundido, linha predial tradicional, DN= 50 x 50 mm</t>
  </si>
  <si>
    <t xml:space="preserve">46.09.240</t>
  </si>
  <si>
    <t xml:space="preserve">Junção 45° em ferro fundido, linha predial tradicional, DN= 75 x 50 mm</t>
  </si>
  <si>
    <t xml:space="preserve">46.09.250</t>
  </si>
  <si>
    <t xml:space="preserve">Junção 45° em ferro fundido, linha predial tradicional, DN= 75 x 75 mm</t>
  </si>
  <si>
    <t xml:space="preserve">46.09.260</t>
  </si>
  <si>
    <t xml:space="preserve">Junção 45° em ferro fundido, linha predial tradicional, DN= 100 x 50 mm</t>
  </si>
  <si>
    <t xml:space="preserve">46.09.270</t>
  </si>
  <si>
    <t xml:space="preserve">Junção 45° em ferro fundido, linha predial tradicional, DN= 100 x 75 mm</t>
  </si>
  <si>
    <t xml:space="preserve">46.09.280</t>
  </si>
  <si>
    <t xml:space="preserve">Junção 45° em ferro fundido, linha predial tradicional, DN= 100 x 100 mm</t>
  </si>
  <si>
    <t xml:space="preserve">46.09.290</t>
  </si>
  <si>
    <t xml:space="preserve">Junção 45° em ferro fundido, linha predial tradicional, DN= 150 x 100 mm</t>
  </si>
  <si>
    <t xml:space="preserve">46.09.300</t>
  </si>
  <si>
    <t xml:space="preserve">Junção dupla 45° em ferro fundido, linha predial tradicional, DN= 100 mm</t>
  </si>
  <si>
    <t xml:space="preserve">46.09.320</t>
  </si>
  <si>
    <t xml:space="preserve">Te sanitário 87° 30´ em ferro fundido, linha predial tradicional, DN= 50 x 50 mm</t>
  </si>
  <si>
    <t xml:space="preserve">46.09.330</t>
  </si>
  <si>
    <t xml:space="preserve">Te sanitário 87° 30´ em ferro fundido, linha predial tradicional, DN= 75 x 50 mm</t>
  </si>
  <si>
    <t xml:space="preserve">46.09.340</t>
  </si>
  <si>
    <t xml:space="preserve">Te sanitário 87° 30´ em ferro fundido, linha predial tradicional, DN= 75 x 75 mm</t>
  </si>
  <si>
    <t xml:space="preserve">46.09.350</t>
  </si>
  <si>
    <t xml:space="preserve">Te sanitário 87° 30´ em ferro fundido, linha predial tradicional, DN= 100 x 50 mm</t>
  </si>
  <si>
    <t xml:space="preserve">46.09.360</t>
  </si>
  <si>
    <t xml:space="preserve">Te sanitário 87° 30´ em ferro fundido, linha predial tradicional, DN= 100 x 75 mm</t>
  </si>
  <si>
    <t xml:space="preserve">46.09.370</t>
  </si>
  <si>
    <t xml:space="preserve">Te sanitário 87° 30´ em ferro fundido, linha predial tradicional, DN= 100 x 100 mm</t>
  </si>
  <si>
    <t xml:space="preserve">46.09.400</t>
  </si>
  <si>
    <t xml:space="preserve">Bucha de redução em ferro fundido, linha predial tradicional, DN= 75 x 50 mm</t>
  </si>
  <si>
    <t xml:space="preserve">46.09.410</t>
  </si>
  <si>
    <t xml:space="preserve">Bucha de redução em ferro fundido, linha predial tradicional, DN= 100 x 75 mm</t>
  </si>
  <si>
    <t xml:space="preserve">46.09.420</t>
  </si>
  <si>
    <t xml:space="preserve">Bucha de redução em ferro fundido, linha predial tradicional, DN= 150 x 100 mm</t>
  </si>
  <si>
    <t xml:space="preserve">46.10</t>
  </si>
  <si>
    <t xml:space="preserve">Tubulação em cobre para água quente, gás e vapor</t>
  </si>
  <si>
    <t xml:space="preserve">46.10.010</t>
  </si>
  <si>
    <t xml:space="preserve">Tubo de cobre classe A, DN= 15mm (1/2´), inclusive conexões</t>
  </si>
  <si>
    <t xml:space="preserve">46.10.020</t>
  </si>
  <si>
    <t xml:space="preserve">Tubo de cobre classe A, DN= 22mm (3/4´), inclusive conexões</t>
  </si>
  <si>
    <t xml:space="preserve">46.10.030</t>
  </si>
  <si>
    <t xml:space="preserve">Tubo de cobre classe A, DN= 28mm (1´), inclusive conexões</t>
  </si>
  <si>
    <t xml:space="preserve">46.10.040</t>
  </si>
  <si>
    <t xml:space="preserve">Tubo de cobre classe A, DN= 35mm (1 1/4´), inclusive conexões</t>
  </si>
  <si>
    <t xml:space="preserve">46.10.050</t>
  </si>
  <si>
    <t xml:space="preserve">Tubo de cobre classe A, DN= 42mm (1 1/2´), inclusive conexões</t>
  </si>
  <si>
    <t xml:space="preserve">46.10.060</t>
  </si>
  <si>
    <t xml:space="preserve">Tubo de cobre classe A, DN= 54mm (2´), inclusive conexões</t>
  </si>
  <si>
    <t xml:space="preserve">46.10.070</t>
  </si>
  <si>
    <t xml:space="preserve">Tubo de cobre classe A, DN= 66mm (2 1/2´), inclusive conexões</t>
  </si>
  <si>
    <t xml:space="preserve">46.10.080</t>
  </si>
  <si>
    <t xml:space="preserve">Tubo de cobre classe A, DN= 79mm (3´), inclusive conexões</t>
  </si>
  <si>
    <t xml:space="preserve">46.10.090</t>
  </si>
  <si>
    <t xml:space="preserve">Tubo de cobre classe A, DN= 104mm (4´), inclusive conexões</t>
  </si>
  <si>
    <t xml:space="preserve">46.10.200</t>
  </si>
  <si>
    <t xml:space="preserve">Tubo de cobre classe E, DN= 22mm (3/4´), inclusive conexões</t>
  </si>
  <si>
    <t xml:space="preserve">46.10.210</t>
  </si>
  <si>
    <t xml:space="preserve">Tubo de cobre classe E, DN= 28mm (1´), inclusive conexões</t>
  </si>
  <si>
    <t xml:space="preserve">46.10.220</t>
  </si>
  <si>
    <t xml:space="preserve">Tubo de cobre classe E, DN= 35mm (1 1/4´), inclusive conexões</t>
  </si>
  <si>
    <t xml:space="preserve">46.10.230</t>
  </si>
  <si>
    <t xml:space="preserve">Tubo de cobre classe E, DN= 42mm (1 1/2´), inclusive conexões</t>
  </si>
  <si>
    <t xml:space="preserve">46.10.240</t>
  </si>
  <si>
    <t xml:space="preserve">Tubo de cobre classe E, DN= 54mm (2´), inclusive conexões</t>
  </si>
  <si>
    <t xml:space="preserve">46.10.250</t>
  </si>
  <si>
    <t xml:space="preserve">Tubo de cobre classe E, DN= 66mm (2 1/2´), inclusive conexões</t>
  </si>
  <si>
    <t xml:space="preserve">46.12</t>
  </si>
  <si>
    <t xml:space="preserve">Tubulação em concreto para rede de águas pluviais</t>
  </si>
  <si>
    <t xml:space="preserve">46.12.010</t>
  </si>
  <si>
    <t xml:space="preserve">Tubo de concreto (PS-1), DN= 300mm</t>
  </si>
  <si>
    <t xml:space="preserve">46.12.020</t>
  </si>
  <si>
    <t xml:space="preserve">Tubo de concreto (PS-1), DN= 400mm</t>
  </si>
  <si>
    <t xml:space="preserve">46.12.050</t>
  </si>
  <si>
    <t xml:space="preserve">Tubo de concreto (PS-2), DN= 300mm</t>
  </si>
  <si>
    <t xml:space="preserve">46.12.060</t>
  </si>
  <si>
    <t xml:space="preserve">Tubo de concreto (PS-2), DN= 400mm</t>
  </si>
  <si>
    <t xml:space="preserve">46.12.070</t>
  </si>
  <si>
    <t xml:space="preserve">Tubo de concreto (PS-2), DN= 500mm</t>
  </si>
  <si>
    <t xml:space="preserve">46.12.080</t>
  </si>
  <si>
    <t xml:space="preserve">Tubo de concreto (PA-1), DN= 600mm</t>
  </si>
  <si>
    <t xml:space="preserve">46.12.100</t>
  </si>
  <si>
    <t xml:space="preserve">Tubo de concreto (PA-1), DN= 800mm</t>
  </si>
  <si>
    <t xml:space="preserve">46.12.120</t>
  </si>
  <si>
    <t xml:space="preserve">Tubo de concreto (PA-1), DN= 1000mm</t>
  </si>
  <si>
    <t xml:space="preserve">46.12.140</t>
  </si>
  <si>
    <t xml:space="preserve">Tubo de concreto (PA-1), DN= 1200mm</t>
  </si>
  <si>
    <t xml:space="preserve">Tubo de concreto (PA-2), DN= 600mm</t>
  </si>
  <si>
    <t xml:space="preserve">46.12.160</t>
  </si>
  <si>
    <t xml:space="preserve">Tubo de concreto (PA-2), DN= 800mm</t>
  </si>
  <si>
    <t xml:space="preserve">46.12.170</t>
  </si>
  <si>
    <t xml:space="preserve">Tubo de concreto (PA-2), DN= 1000mm</t>
  </si>
  <si>
    <t xml:space="preserve">46.12.180</t>
  </si>
  <si>
    <t xml:space="preserve">Tubo de concreto (PA-3), DN= 600mm</t>
  </si>
  <si>
    <t xml:space="preserve">46.12.190</t>
  </si>
  <si>
    <t xml:space="preserve">Tubo de concreto (PA-3), DN= 800mm</t>
  </si>
  <si>
    <t xml:space="preserve">46.12.200</t>
  </si>
  <si>
    <t xml:space="preserve">Tubo de concreto (PA-3), DN= 1000mm</t>
  </si>
  <si>
    <t xml:space="preserve">46.12.210</t>
  </si>
  <si>
    <t xml:space="preserve">Meio tubo de concreto, DN= 300mm</t>
  </si>
  <si>
    <t xml:space="preserve">46.12.220</t>
  </si>
  <si>
    <t xml:space="preserve">Meio tubo de concreto, DN= 400mm</t>
  </si>
  <si>
    <t xml:space="preserve">46.12.240</t>
  </si>
  <si>
    <t xml:space="preserve">Meio tubo de concreto, DN= 600mm</t>
  </si>
  <si>
    <t xml:space="preserve">46.12.250</t>
  </si>
  <si>
    <t xml:space="preserve">Tubo de concreto (PA-2), DN= 1500mm</t>
  </si>
  <si>
    <t xml:space="preserve">46.12.260</t>
  </si>
  <si>
    <t xml:space="preserve">Tubo de concreto (PA-1), DN= 400mm</t>
  </si>
  <si>
    <t xml:space="preserve">46.12.270</t>
  </si>
  <si>
    <t xml:space="preserve">Tubo de concreto (PA-2), DN= 400mm</t>
  </si>
  <si>
    <t xml:space="preserve">46.12.280</t>
  </si>
  <si>
    <t xml:space="preserve">Tubo de concreto (PA-3), DN= 400mm</t>
  </si>
  <si>
    <t xml:space="preserve">46.12.290</t>
  </si>
  <si>
    <t xml:space="preserve">Tubo de concreto (PA-2), DN= 700mm</t>
  </si>
  <si>
    <t xml:space="preserve">46.12.300</t>
  </si>
  <si>
    <t xml:space="preserve">Tubo de concreto (PA-2), DN= 500mm</t>
  </si>
  <si>
    <t xml:space="preserve">46.12.310</t>
  </si>
  <si>
    <t xml:space="preserve">Tubo de concreto (PA-2), DN= 900mm</t>
  </si>
  <si>
    <t xml:space="preserve">46.12.320</t>
  </si>
  <si>
    <t xml:space="preserve">Tubo de concreto (PA-1), DN= 300mm</t>
  </si>
  <si>
    <t xml:space="preserve">46.12.330</t>
  </si>
  <si>
    <t xml:space="preserve">Tubo de concreto (PA-2), DN= 300mm</t>
  </si>
  <si>
    <t xml:space="preserve">46.12.340</t>
  </si>
  <si>
    <t xml:space="preserve">Meio tubo de concreto, DN= 200mm</t>
  </si>
  <si>
    <t xml:space="preserve">46.13</t>
  </si>
  <si>
    <t xml:space="preserve">Tubulação em PEAD corrugado perfurado para rede drenagem</t>
  </si>
  <si>
    <t xml:space="preserve">46.13.006</t>
  </si>
  <si>
    <t xml:space="preserve">Tubo em polietileno de alta densidade corrugado perfurado, DN= 2 1/2´, inclusive conexões</t>
  </si>
  <si>
    <t xml:space="preserve">46.13.010</t>
  </si>
  <si>
    <t xml:space="preserve">Tubo em polietileno de alta densidade corrugado perfurado, DN= 3´, inclusive conexões</t>
  </si>
  <si>
    <t xml:space="preserve">46.13.020</t>
  </si>
  <si>
    <t xml:space="preserve">Tubo em polietileno de alta densidade corrugado perfurado, DN= 4´, inclusive conexões</t>
  </si>
  <si>
    <t xml:space="preserve">46.13.026</t>
  </si>
  <si>
    <t xml:space="preserve">Tubo em polietileno de alta densidade corrugado perfurado, DN= 6´, inclusive conexões</t>
  </si>
  <si>
    <t xml:space="preserve">46.13.030</t>
  </si>
  <si>
    <t xml:space="preserve">Tubo em polietileno de alta densidade corrugado perfurado, DN= 8´, inclusive conexões</t>
  </si>
  <si>
    <t xml:space="preserve">46.13.100</t>
  </si>
  <si>
    <t xml:space="preserve">Tubo em polietileno de alta densidade corrugado, DN= 250 mm</t>
  </si>
  <si>
    <t xml:space="preserve">46.13.101</t>
  </si>
  <si>
    <t xml:space="preserve">Tubo em polietileno de alta densidade corrugado, DN= 300 mm</t>
  </si>
  <si>
    <t xml:space="preserve">46.13.102</t>
  </si>
  <si>
    <t xml:space="preserve">Tubo em polietileno de alta densidade corrugado, DN= 400 mm</t>
  </si>
  <si>
    <t xml:space="preserve">46.13.103</t>
  </si>
  <si>
    <t xml:space="preserve">Tubo em polietileno de alta densidade corrugado, DN= 500 mm</t>
  </si>
  <si>
    <t xml:space="preserve">46.13.104</t>
  </si>
  <si>
    <t xml:space="preserve">Tubo em polietileno de alta densidade corrugado, DN= 600 mm</t>
  </si>
  <si>
    <t xml:space="preserve">46.13.105</t>
  </si>
  <si>
    <t xml:space="preserve">Tubo em polietileno de alta densidade corrugado, DN= 800 mm</t>
  </si>
  <si>
    <t xml:space="preserve">46.13.106</t>
  </si>
  <si>
    <t xml:space="preserve">Tubo em polietileno de alta densidade corrugado, DN= 1000 mm</t>
  </si>
  <si>
    <t xml:space="preserve">46.13.107</t>
  </si>
  <si>
    <t xml:space="preserve">Tubo em polietileno de alta densidade corrugado, DN= 1200 mm</t>
  </si>
  <si>
    <t xml:space="preserve">46.14</t>
  </si>
  <si>
    <t xml:space="preserve">Tubulação em ferro dúctil para redes de saneamento</t>
  </si>
  <si>
    <t xml:space="preserve">46.14.020</t>
  </si>
  <si>
    <t xml:space="preserve">Tubo de ferro fundido classe K-7 com junta elástica, DN= 150mm, inclusive conexões</t>
  </si>
  <si>
    <t xml:space="preserve">46.14.030</t>
  </si>
  <si>
    <t xml:space="preserve">Tubo de ferro fundido classe K-7 com junta elástica, DN= 200mm, inclusive conexões</t>
  </si>
  <si>
    <t xml:space="preserve">Tubo de ferro fundido classe K-7 com junta elástica, DN= 250mm, inclusive conexões</t>
  </si>
  <si>
    <t xml:space="preserve">46.14.050</t>
  </si>
  <si>
    <t xml:space="preserve">Tubo de ferro fundido classe K-7 com junta elástica, DN= 350mm, inclusive conexões</t>
  </si>
  <si>
    <t xml:space="preserve">46.14.060</t>
  </si>
  <si>
    <t xml:space="preserve">Tubo de ferro fundido classe K-7 com junta elástica, DN= 300mm, inclusive conexões</t>
  </si>
  <si>
    <t xml:space="preserve">46.14.490</t>
  </si>
  <si>
    <t xml:space="preserve">Tubo de ferro fundido classe k-9 com junta elástica, DN= 80mm, inclusive conexões</t>
  </si>
  <si>
    <t xml:space="preserve">46.14.510</t>
  </si>
  <si>
    <t xml:space="preserve">Tubo de ferro fundido classe K-9 com junta elástica, DN= 100mm, inclusive conexões</t>
  </si>
  <si>
    <t xml:space="preserve">46.14.520</t>
  </si>
  <si>
    <t xml:space="preserve">Tubo de ferro fundido classe K-9 com junta elástica, DN= 150mm, inclusive conexões</t>
  </si>
  <si>
    <t xml:space="preserve">46.14.530</t>
  </si>
  <si>
    <t xml:space="preserve">Tubo de ferro fundido classe K-9 com junta elástica, DN= 200mm, inclusive conexões</t>
  </si>
  <si>
    <t xml:space="preserve">46.14.540</t>
  </si>
  <si>
    <t xml:space="preserve">Tubo de ferro fundido classe k-9 com junta elástica, DN= 250mm, inclusive conexões</t>
  </si>
  <si>
    <t xml:space="preserve">46.14.550</t>
  </si>
  <si>
    <t xml:space="preserve">Tubo de ferro fundido classe K-9 com junta elástica, DN= 300mm, inclusive conexões</t>
  </si>
  <si>
    <t xml:space="preserve">46.14.560</t>
  </si>
  <si>
    <t xml:space="preserve">Tubo de ferro fundido classe k-9 com junta elástica, DN= 350mm, inclusive conexões</t>
  </si>
  <si>
    <t xml:space="preserve">46.15</t>
  </si>
  <si>
    <t xml:space="preserve">Tubulação em PEAD - recalque de tratamento de esgoto</t>
  </si>
  <si>
    <t xml:space="preserve">46.15.111</t>
  </si>
  <si>
    <t xml:space="preserve">Tubo em polietileno de alta densidade DE=160 mm - PN-10, inclusive conexões</t>
  </si>
  <si>
    <t xml:space="preserve">46.15.112</t>
  </si>
  <si>
    <t xml:space="preserve">Tubo em polietileno de alta densidade DE=200 mm - PN-10, inclusive conexões</t>
  </si>
  <si>
    <t xml:space="preserve">46.15.113</t>
  </si>
  <si>
    <t xml:space="preserve">Tubo em polietileno de alta densidade DE=225 mm - PN-10, inclusive conexões</t>
  </si>
  <si>
    <t xml:space="preserve">46.18</t>
  </si>
  <si>
    <t xml:space="preserve">Tubulação flangeada em ferro dúctil para redes de saneamento</t>
  </si>
  <si>
    <t xml:space="preserve">46.18.010</t>
  </si>
  <si>
    <t xml:space="preserve">Tubo em ferro fundido com ponta e ponta TCLA - DN= 80mm, sem juntas e conexões</t>
  </si>
  <si>
    <t xml:space="preserve">46.18.020</t>
  </si>
  <si>
    <t xml:space="preserve">Tubo em ferro fundido com ponta e ponta TCLA - DN= 100mm, sem juntas e conexões</t>
  </si>
  <si>
    <t xml:space="preserve">46.18.030</t>
  </si>
  <si>
    <t xml:space="preserve">Tubo em ferro fundido com ponta e ponta TCLA - DN= 150mm, sem juntas e conexões</t>
  </si>
  <si>
    <t xml:space="preserve">46.18.040</t>
  </si>
  <si>
    <t xml:space="preserve">Tubo em ferro fundido com ponta e ponta TCLA - DN= 200mm, sem juntas e conexões</t>
  </si>
  <si>
    <t xml:space="preserve">46.18.050</t>
  </si>
  <si>
    <t xml:space="preserve">Tubo em ferro fundido com ponta e ponta TCLA - DN= 250mm, sem juntas e conexões</t>
  </si>
  <si>
    <t xml:space="preserve">46.18.060</t>
  </si>
  <si>
    <t xml:space="preserve">Tubo em ferro fundido com ponta e ponta TCLA - DN= 300mm, sem juntas e conexões</t>
  </si>
  <si>
    <t xml:space="preserve">46.18.089</t>
  </si>
  <si>
    <t xml:space="preserve">Flange avulso em ferro fundido, classe PN-10, DN= 50mm</t>
  </si>
  <si>
    <t xml:space="preserve">46.18.090</t>
  </si>
  <si>
    <t xml:space="preserve">Flange avulso em ferro fundido, classe PN-10, DN= 80mm</t>
  </si>
  <si>
    <t xml:space="preserve">46.18.100</t>
  </si>
  <si>
    <t xml:space="preserve">Flange avulso em ferro fundido, classe PN-10, DN= 100mm</t>
  </si>
  <si>
    <t xml:space="preserve">46.18.110</t>
  </si>
  <si>
    <t xml:space="preserve">Flange avulso em ferro fundido, classe PN-10, DN= 150mm</t>
  </si>
  <si>
    <t xml:space="preserve">46.18.120</t>
  </si>
  <si>
    <t xml:space="preserve">Flange avulso em ferro fundido, classe PN-10, DN= 200mm</t>
  </si>
  <si>
    <t xml:space="preserve">46.18.130</t>
  </si>
  <si>
    <t xml:space="preserve">Flange avulso em ferro fundido, classe PN-10, DN= 250mm</t>
  </si>
  <si>
    <t xml:space="preserve">Flange avulso em ferro fundido, classe PN-10, DN= 300mm</t>
  </si>
  <si>
    <t xml:space="preserve">46.18.168</t>
  </si>
  <si>
    <t xml:space="preserve">Curva de 90° em ferro fundido com flanges, classe PN-10, DN= 50mm</t>
  </si>
  <si>
    <t xml:space="preserve">Curva de 90° em ferro fundido, com flanges, classe PN-10, DN= 80mm</t>
  </si>
  <si>
    <t xml:space="preserve">46.18.180</t>
  </si>
  <si>
    <t xml:space="preserve">Curva de 90° em ferro fundido, com flanges, classe PN-10, DN= 100mm</t>
  </si>
  <si>
    <t xml:space="preserve">46.18.190</t>
  </si>
  <si>
    <t xml:space="preserve">Curva de 90° em ferro fundido, com flanges, classe PN-10, DN= 150mm</t>
  </si>
  <si>
    <t xml:space="preserve">46.18.410</t>
  </si>
  <si>
    <t xml:space="preserve">Te em ferro fundido, com flanges, classe PN-10, DN= 80mm, com derivação de 80mm</t>
  </si>
  <si>
    <t xml:space="preserve">46.18.420</t>
  </si>
  <si>
    <t xml:space="preserve">Te em ferro fundido, com flanges, classe PN-10, DN= 100mm, com derivações de 80 até 100mm</t>
  </si>
  <si>
    <t xml:space="preserve">46.18.430</t>
  </si>
  <si>
    <t xml:space="preserve">Te em ferro fundido, com flanges, classe PN-10, DN= 150mm, com derivações de 80 até 150mm</t>
  </si>
  <si>
    <t xml:space="preserve">46.18.560</t>
  </si>
  <si>
    <t xml:space="preserve">Junta Gibault em ferro fundido, DN= 80mm, completa</t>
  </si>
  <si>
    <t xml:space="preserve">46.18.570</t>
  </si>
  <si>
    <t xml:space="preserve">Junta Gibault em ferro fundido, DN= 100 mm, completa</t>
  </si>
  <si>
    <t xml:space="preserve">46.19</t>
  </si>
  <si>
    <t xml:space="preserve">Tubulação flangeada em ferro dúctil para redes de saneamento.</t>
  </si>
  <si>
    <t xml:space="preserve">46.19.500</t>
  </si>
  <si>
    <t xml:space="preserve">Redução excêntrica em ferro fundido, com flanges, classe PN-10, DN= 100mm x 80mm</t>
  </si>
  <si>
    <t xml:space="preserve">46.19.510</t>
  </si>
  <si>
    <t xml:space="preserve">Redução excêntrica em ferro fundido, com flanges, classe PN-10, DN= 150mm x 80/100mm</t>
  </si>
  <si>
    <t xml:space="preserve">46.19.520</t>
  </si>
  <si>
    <t xml:space="preserve">Redução excêntrica em ferro fundido, com flanges, classe PN-10, DN= 200mm x 100/150mm</t>
  </si>
  <si>
    <t xml:space="preserve">46.19.530</t>
  </si>
  <si>
    <t xml:space="preserve">Redução excêntrica em ferro fundido, com flanges, classe PN-10, DN= 250mm x 150/200mm</t>
  </si>
  <si>
    <t xml:space="preserve">46.19.590</t>
  </si>
  <si>
    <t xml:space="preserve">Redução concêntrica em ferro fundido, com flanges, classe PN-10, DN= 80 x 50mm</t>
  </si>
  <si>
    <t xml:space="preserve">46.19.600</t>
  </si>
  <si>
    <t xml:space="preserve">Redução concêntrica em ferro fundido, com flanges, classe PN-10, DN= 100mm x 80mm</t>
  </si>
  <si>
    <t xml:space="preserve">46.19.610</t>
  </si>
  <si>
    <t xml:space="preserve">Redução concêntrica em ferro fundido, com flanges, classe PN-10, DN= 150mm x 80/100mm</t>
  </si>
  <si>
    <t xml:space="preserve">46.19.620</t>
  </si>
  <si>
    <t xml:space="preserve">Redução concêntrica em ferro fundido, com flanges, classe PN-10, DN= 200mm x 100/150mm</t>
  </si>
  <si>
    <t xml:space="preserve">46.19.630</t>
  </si>
  <si>
    <t xml:space="preserve">Redução concêntrica em ferro fundido, com flanges, classe PN-10, DN= 250mm x 150/200mm</t>
  </si>
  <si>
    <t xml:space="preserve">46.20</t>
  </si>
  <si>
    <t xml:space="preserve">Reparos, conservações e complementos - GRUPO 46</t>
  </si>
  <si>
    <t xml:space="preserve">Assentamento de tubo de concreto com diâmetro até 600 mm</t>
  </si>
  <si>
    <t xml:space="preserve">46.20.020</t>
  </si>
  <si>
    <t xml:space="preserve">Assentamento de tubo de concreto com diâmetro de 700 até 1500 mm</t>
  </si>
  <si>
    <t xml:space="preserve">46.21</t>
  </si>
  <si>
    <t xml:space="preserve">Tubulação em aço preto schedule</t>
  </si>
  <si>
    <t xml:space="preserve">46.21.012</t>
  </si>
  <si>
    <t xml:space="preserve">Tubo de aço carbono preto sem costura Schedule 40, DN= 1´ - inclusive conexões</t>
  </si>
  <si>
    <t xml:space="preserve">46.21.036</t>
  </si>
  <si>
    <t xml:space="preserve">Tubo de aço carbono preto sem costura Schedule 40, DN= 1 1/4´ - inclusive conexões</t>
  </si>
  <si>
    <t xml:space="preserve">46.21.040</t>
  </si>
  <si>
    <t xml:space="preserve">Tubo de aço carbono preto sem costura Schedule 40, DN= 1 1/2´ - inclusive conexões</t>
  </si>
  <si>
    <t xml:space="preserve">46.21.046</t>
  </si>
  <si>
    <t xml:space="preserve">Tubo de aço carbono preto sem costura Schedule 40, DN= 2´ - inclusive conexões</t>
  </si>
  <si>
    <t xml:space="preserve">46.21.056</t>
  </si>
  <si>
    <t xml:space="preserve">Tubo de aço carbono preto sem costura Schedule 40, DN= 2 1/2´ - inclusive conexões</t>
  </si>
  <si>
    <t xml:space="preserve">46.21.060</t>
  </si>
  <si>
    <t xml:space="preserve">Tubo de aço carbono preto sem costura Schedule 40, DN= 3´ - inclusive conexões</t>
  </si>
  <si>
    <t xml:space="preserve">46.21.066</t>
  </si>
  <si>
    <t xml:space="preserve">Tubo de aço carbono preto sem costura Schedule 40, DN= 3 1/2´ - inclusive conexões</t>
  </si>
  <si>
    <t xml:space="preserve">46.21.080</t>
  </si>
  <si>
    <t xml:space="preserve">Tubo de aço carbono preto sem costura Schedule 40, DN= 4´ - inclusive conexões</t>
  </si>
  <si>
    <t xml:space="preserve">46.21.090</t>
  </si>
  <si>
    <t xml:space="preserve">Tubo de aço carbono preto sem costura Schedule 40, DN= 5´ - inclusive conexões</t>
  </si>
  <si>
    <t xml:space="preserve">46.21.100</t>
  </si>
  <si>
    <t xml:space="preserve">Tubo de aço carbono preto sem costura Schedule 40, DN= 6´ - inclusive conexões</t>
  </si>
  <si>
    <t xml:space="preserve">46.21.110</t>
  </si>
  <si>
    <t xml:space="preserve">Tubo de aço carbono preto sem costura Schedule 40, DN= 8´ - inclusive conexões</t>
  </si>
  <si>
    <t xml:space="preserve">46.21.140</t>
  </si>
  <si>
    <t xml:space="preserve">Tubo de aço carbono preto com costura Schedule 40, DN= 10´ - inclusive conexões</t>
  </si>
  <si>
    <t xml:space="preserve">46.21.150</t>
  </si>
  <si>
    <t xml:space="preserve">Tubo de aço carbono preto com costura Schedule 40, DN= 12´ - inclusive conexões</t>
  </si>
  <si>
    <t xml:space="preserve">46.23</t>
  </si>
  <si>
    <t xml:space="preserve">Tubulação em concreto para rede de esgoto sanitário</t>
  </si>
  <si>
    <t xml:space="preserve">46.23.110</t>
  </si>
  <si>
    <t xml:space="preserve">Tubo de concreto classe EA-3, DN= 400 mm</t>
  </si>
  <si>
    <t xml:space="preserve">46.23.120</t>
  </si>
  <si>
    <t xml:space="preserve">Tubo de concreto classe EA-3, DN= 500 mm</t>
  </si>
  <si>
    <t xml:space="preserve">46.23.130</t>
  </si>
  <si>
    <t xml:space="preserve">Tubo de concreto classe EA-3, DN= 600 mm</t>
  </si>
  <si>
    <t xml:space="preserve">46.23.140</t>
  </si>
  <si>
    <t xml:space="preserve">Tubo de concreto classe EA-3, DN= 700 mm</t>
  </si>
  <si>
    <t xml:space="preserve">46.23.150</t>
  </si>
  <si>
    <t xml:space="preserve">Tubo de concreto classe EA-3, DN= 800 mm</t>
  </si>
  <si>
    <t xml:space="preserve">46.23.160</t>
  </si>
  <si>
    <t xml:space="preserve">Tubo de concreto classe EA-3, DN= 900 mm</t>
  </si>
  <si>
    <t xml:space="preserve">46.23.170</t>
  </si>
  <si>
    <t xml:space="preserve">Tubo de concreto classe EA-3, DN= 1000 mm</t>
  </si>
  <si>
    <t xml:space="preserve">46.23.180</t>
  </si>
  <si>
    <t xml:space="preserve">Tubo de concreto classe EA-3, DN= 1200 mm</t>
  </si>
  <si>
    <t xml:space="preserve">46.26</t>
  </si>
  <si>
    <t xml:space="preserve">Tubulação em ferro fundido predial SMU - esgoto e pluvial</t>
  </si>
  <si>
    <t xml:space="preserve">46.26.010</t>
  </si>
  <si>
    <t xml:space="preserve">Tubo em ferro fundido com ponta e ponta, predial SMU, DN= 50 mm</t>
  </si>
  <si>
    <t xml:space="preserve">46.26.020</t>
  </si>
  <si>
    <t xml:space="preserve">Tubo em ferro fundido com ponta e ponta, predial SMU, DN= 75 mm</t>
  </si>
  <si>
    <t xml:space="preserve">46.26.030</t>
  </si>
  <si>
    <t xml:space="preserve">Tubo em ferro fundido com ponta e ponta, predial SMU, DN= 100 mm</t>
  </si>
  <si>
    <t xml:space="preserve">46.26.040</t>
  </si>
  <si>
    <t xml:space="preserve">Tubo em ferro fundido com ponta e ponta, predial SMU, DN= 150 mm</t>
  </si>
  <si>
    <t xml:space="preserve">46.26.050</t>
  </si>
  <si>
    <t xml:space="preserve">Tubo em ferro fundido com ponta e ponta, predial SMU, DN= 200 mm</t>
  </si>
  <si>
    <t xml:space="preserve">46.26.060</t>
  </si>
  <si>
    <t xml:space="preserve">Junta de união em aço inoxidável com parafuso de aço zincado, para tubo em ferro fundido predial SMU, DN= 50 mm</t>
  </si>
  <si>
    <t xml:space="preserve">46.26.070</t>
  </si>
  <si>
    <t xml:space="preserve">Junta de união em aço inoxidável com parafuso de aço zincado, para tubo em ferro fundido predial SMU, DN= 75 mm</t>
  </si>
  <si>
    <t xml:space="preserve">46.26.080</t>
  </si>
  <si>
    <t xml:space="preserve">Junta de união em aço inoxidável com parafuso de aço zincado, para tubo em ferro fundido predial SMU, DN= 100 mm</t>
  </si>
  <si>
    <t xml:space="preserve">46.26.090</t>
  </si>
  <si>
    <t xml:space="preserve">Junta de união em aço inoxidável com parafuso de aço zincado, para tubo em ferro fundido predial SMU, DN= 150 mm</t>
  </si>
  <si>
    <t xml:space="preserve">46.26.100</t>
  </si>
  <si>
    <t xml:space="preserve">Junta de união em aço inoxidável com parafuso de aço zincado, para tubo em ferro fundido predial SMU, DN= 200 mm</t>
  </si>
  <si>
    <t xml:space="preserve">46.26.110</t>
  </si>
  <si>
    <t xml:space="preserve">Conjunto de ancoragem para tubo em ferro fundido predial SMU, DN= 50 mm</t>
  </si>
  <si>
    <t xml:space="preserve">46.26.120</t>
  </si>
  <si>
    <t xml:space="preserve">Conjunto de ancoragem para tubo em ferro fundido predial SMU, DN= 75 mm</t>
  </si>
  <si>
    <t xml:space="preserve">46.26.130</t>
  </si>
  <si>
    <t xml:space="preserve">Conjunto de ancoragem para tubo em ferro fundido predial SMU, DN= 100 mm</t>
  </si>
  <si>
    <t xml:space="preserve">46.26.136</t>
  </si>
  <si>
    <t xml:space="preserve">Conjunto de ancoragem para tubo em ferro fundido predial SMU, DN= 125 mm</t>
  </si>
  <si>
    <t xml:space="preserve">46.26.140</t>
  </si>
  <si>
    <t xml:space="preserve">Conjunto de ancoragem para tubo em ferro fundido predial SMU, DN= 150 mm</t>
  </si>
  <si>
    <t xml:space="preserve">46.26.150</t>
  </si>
  <si>
    <t xml:space="preserve">Conjunto de ancoragem para tubo em ferro fundido predial SMU, DN= 200 mm</t>
  </si>
  <si>
    <t xml:space="preserve">46.26.200</t>
  </si>
  <si>
    <t xml:space="preserve">Tubo em ferro fundido com ponta e ponta, predial SMU, DN= 125 mm</t>
  </si>
  <si>
    <t xml:space="preserve">46.26.210</t>
  </si>
  <si>
    <t xml:space="preserve">Tubo em ferro fundido com ponta e ponta, predial SMU, DN= 250 mm</t>
  </si>
  <si>
    <t xml:space="preserve">46.26.400</t>
  </si>
  <si>
    <t xml:space="preserve">Joelho 45° em ferro fundido, predial SMU, DN= 50 mm</t>
  </si>
  <si>
    <t xml:space="preserve">46.26.410</t>
  </si>
  <si>
    <t xml:space="preserve">Joelho 45° em ferro fundido, predial SMU, DN= 75 mm</t>
  </si>
  <si>
    <t xml:space="preserve">46.26.420</t>
  </si>
  <si>
    <t xml:space="preserve">Joelho 45° em ferro fundido, predial SMU, DN= 100 mm</t>
  </si>
  <si>
    <t xml:space="preserve">46.26.426</t>
  </si>
  <si>
    <t xml:space="preserve">Joelho 45° em ferro fundido, predial SMU, DN= 125 mm</t>
  </si>
  <si>
    <t xml:space="preserve">46.26.430</t>
  </si>
  <si>
    <t xml:space="preserve">Joelho 45° em ferro fundido, predial SMU, DN= 150 mm</t>
  </si>
  <si>
    <t xml:space="preserve">46.26.440</t>
  </si>
  <si>
    <t xml:space="preserve">Joelho 45° em ferro fundido, predial SMU, DN= 200 mm</t>
  </si>
  <si>
    <t xml:space="preserve">46.26.460</t>
  </si>
  <si>
    <t xml:space="preserve">Joelho 88° em ferro fundido, predial SMU, DN= 50 mm</t>
  </si>
  <si>
    <t xml:space="preserve">46.26.470</t>
  </si>
  <si>
    <t xml:space="preserve">Joelho 88° em ferro fundido, predial SMU, DN= 75 mm</t>
  </si>
  <si>
    <t xml:space="preserve">46.26.480</t>
  </si>
  <si>
    <t xml:space="preserve">Joelho 88° em ferro fundido, predial SMU, DN= 100 mm</t>
  </si>
  <si>
    <t xml:space="preserve">46.26.490</t>
  </si>
  <si>
    <t xml:space="preserve">Joelho 88° em ferro fundido, predial SMU, DN= 150 mm</t>
  </si>
  <si>
    <t xml:space="preserve">46.26.500</t>
  </si>
  <si>
    <t xml:space="preserve">Joelho 88° em ferro fundido, predial SMU, DN= 200 mm</t>
  </si>
  <si>
    <t xml:space="preserve">46.26.510</t>
  </si>
  <si>
    <t xml:space="preserve">Junção 45° em ferro fundido, predial SMU, DN= 50 x 50 mm</t>
  </si>
  <si>
    <t xml:space="preserve">46.26.516</t>
  </si>
  <si>
    <t xml:space="preserve">Junção 45° em ferro fundido, predial SMU, DN= 75 x 50 mm</t>
  </si>
  <si>
    <t xml:space="preserve">46.26.520</t>
  </si>
  <si>
    <t xml:space="preserve">Junção 45° em ferro fundido, predial SMU, DN= 75 x 75 mm</t>
  </si>
  <si>
    <t xml:space="preserve">46.26.540</t>
  </si>
  <si>
    <t xml:space="preserve">Junção 45° em ferro fundido, predial SMU, DN= 100 x 75 mm</t>
  </si>
  <si>
    <t xml:space="preserve">46.26.550</t>
  </si>
  <si>
    <t xml:space="preserve">Junção 45° em ferro fundido, predial SMU, DN= 100 x 100 mm</t>
  </si>
  <si>
    <t xml:space="preserve">46.26.560</t>
  </si>
  <si>
    <t xml:space="preserve">Junção 45° em ferro fundido, predial SMU, DN= 150 x 150 mm</t>
  </si>
  <si>
    <t xml:space="preserve">46.26.580</t>
  </si>
  <si>
    <t xml:space="preserve">Junta de união em aço inoxidável com parafuso de aço zincado, para tubo em ferro fundido predial SMU, DN= 125 mm</t>
  </si>
  <si>
    <t xml:space="preserve">46.26.590</t>
  </si>
  <si>
    <t xml:space="preserve">Junta de união em aço inoxidável com parafuso de aço zincado, para tubo em ferro fundido predial SMU, DN= 250 mm</t>
  </si>
  <si>
    <t xml:space="preserve">46.26.600</t>
  </si>
  <si>
    <t xml:space="preserve">Redução excêntrica em ferro fundido, predial SMU, DN= 75 x 50 mm</t>
  </si>
  <si>
    <t xml:space="preserve">46.26.610</t>
  </si>
  <si>
    <t xml:space="preserve">Redução excêntrica em ferro fundido, predial SMU, DN= 100 x 75 mm</t>
  </si>
  <si>
    <t xml:space="preserve">46.26.612</t>
  </si>
  <si>
    <t xml:space="preserve">Redução excêntrica em ferro fundido, predial SMU, DN= 125 x 75 mm</t>
  </si>
  <si>
    <t xml:space="preserve">46.26.614</t>
  </si>
  <si>
    <t xml:space="preserve">Redução excêntrica em ferro fundido, predial SMU, DN= 125 x 100 mm</t>
  </si>
  <si>
    <t xml:space="preserve">46.26.616</t>
  </si>
  <si>
    <t xml:space="preserve">Redução excêntrica em ferro fundido, predial SMU, DN= 150 x 75 mm</t>
  </si>
  <si>
    <t xml:space="preserve">46.26.632</t>
  </si>
  <si>
    <t xml:space="preserve">Redução excêntrica em ferro fundido, predial SMU, DN= 150 x 100 mm</t>
  </si>
  <si>
    <t xml:space="preserve">46.26.636</t>
  </si>
  <si>
    <t xml:space="preserve">Redução excêntrica em ferro fundido, predial SMU, DN= 200 x 125 mm</t>
  </si>
  <si>
    <t xml:space="preserve">46.26.640</t>
  </si>
  <si>
    <t xml:space="preserve">Redução excêntrica em ferro fundido, predial SMU, DN= 200 x 150 mm</t>
  </si>
  <si>
    <t xml:space="preserve">46.26.690</t>
  </si>
  <si>
    <t xml:space="preserve">Redução excêntrica em ferro fundido, predial SMU, DN= 250 x 200 mm</t>
  </si>
  <si>
    <t xml:space="preserve">46.26.700</t>
  </si>
  <si>
    <t xml:space="preserve">Te de visita em ferro fundido, predial SMU, DN= 75 mm</t>
  </si>
  <si>
    <t xml:space="preserve">46.26.710</t>
  </si>
  <si>
    <t xml:space="preserve">Te de visita em ferro fundido, predial SMU, DN= 100 mm</t>
  </si>
  <si>
    <t xml:space="preserve">46.26.720</t>
  </si>
  <si>
    <t xml:space="preserve">Te de visita em ferro fundido, predial SMU, DN= 125 mm</t>
  </si>
  <si>
    <t xml:space="preserve">46.26.730</t>
  </si>
  <si>
    <t xml:space="preserve">Te de visita em ferro fundido, predial SMU, DN= 150 mm</t>
  </si>
  <si>
    <t xml:space="preserve">46.26.740</t>
  </si>
  <si>
    <t xml:space="preserve">Te de visita em ferro fundido, predial SMU, DN= 200 mm</t>
  </si>
  <si>
    <t xml:space="preserve">46.26.800</t>
  </si>
  <si>
    <t xml:space="preserve">Abraçadeira dentada para travamento em aço inoxidável, com parafuso de aço zincado, para tubo em ferro fundido predial SMU, DN= 50 mm</t>
  </si>
  <si>
    <t xml:space="preserve">46.26.810</t>
  </si>
  <si>
    <t xml:space="preserve">Abraçadeira dentada para travamento em aço inoxidável, com parafuso de aço zincado, para tubo em ferro fundido predial SMU, DN= 75 mm</t>
  </si>
  <si>
    <t xml:space="preserve">46.26.820</t>
  </si>
  <si>
    <t xml:space="preserve">Abraçadeira dentada para travamento em aço inoxidável, com parafuso de aço zincado, para tubo em ferro fundido predial SMU, DN= 100 mm</t>
  </si>
  <si>
    <t xml:space="preserve">46.26.830</t>
  </si>
  <si>
    <t xml:space="preserve">Abraçadeira dentada para travamento em aço inoxidável, com parafuso de aço zincado, para tubo em ferro fundido predial SMU, DN= 150 mm</t>
  </si>
  <si>
    <t xml:space="preserve">46.26.840</t>
  </si>
  <si>
    <t xml:space="preserve">Tampão simples em ferro fundido, predial SMU, DN= 150 mm</t>
  </si>
  <si>
    <t xml:space="preserve">46.26.900</t>
  </si>
  <si>
    <t xml:space="preserve">Junção 45° em ferro fundido, predial SMU, DN= 125 x 100 mm</t>
  </si>
  <si>
    <t xml:space="preserve">46.26.910</t>
  </si>
  <si>
    <t xml:space="preserve">Junção 45° em ferro fundido, predial SMU, DN= 150 x 100 mm</t>
  </si>
  <si>
    <t xml:space="preserve">46.26.920</t>
  </si>
  <si>
    <t xml:space="preserve">Junção 45° em ferro fundido, predial SMU, DN= 200 x 100 mm</t>
  </si>
  <si>
    <t xml:space="preserve">46.26.930</t>
  </si>
  <si>
    <t xml:space="preserve">Junção 45° em ferro fundido, predial SMU, DN= 200 x 200 mm</t>
  </si>
  <si>
    <t xml:space="preserve">46.27</t>
  </si>
  <si>
    <t xml:space="preserve">Tubulação em cobre, para sistema de ar condicionado</t>
  </si>
  <si>
    <t xml:space="preserve">46.27.050</t>
  </si>
  <si>
    <t xml:space="preserve">Tubo de cobre flexível, espessura 1/32" - diâmetro 3/16", inclusive conexões</t>
  </si>
  <si>
    <t xml:space="preserve">46.27.060</t>
  </si>
  <si>
    <t xml:space="preserve">Tubo de cobre flexível, espessura 1/32" - diâmetro 1/4", inclusive conexões</t>
  </si>
  <si>
    <t xml:space="preserve">46.27.070</t>
  </si>
  <si>
    <t xml:space="preserve">Tubo de cobre flexível, espessura 1/32" - diâmetro 5/16", inclusive conexões</t>
  </si>
  <si>
    <t xml:space="preserve">46.27.080</t>
  </si>
  <si>
    <t xml:space="preserve">Tubo de cobre flexível, espessura 1/32" - diâmetro 3/8", inclusive conexões</t>
  </si>
  <si>
    <t xml:space="preserve">46.27.090</t>
  </si>
  <si>
    <t xml:space="preserve">Tubo de cobre flexível, espessura 1/32" - diâmetro 1/2", inclusive conexões</t>
  </si>
  <si>
    <t xml:space="preserve">46.27.100</t>
  </si>
  <si>
    <t xml:space="preserve">Tubo de cobre flexível, espessura 1/32" - diâmetro 5/8", inclusive conexões</t>
  </si>
  <si>
    <t xml:space="preserve">46.27.110</t>
  </si>
  <si>
    <t xml:space="preserve">Tubo de cobre flexível, espessura 1/32" - diâmetro 3/4", inclusive conexões</t>
  </si>
  <si>
    <t xml:space="preserve">46.32</t>
  </si>
  <si>
    <t xml:space="preserve">Tubulação em cobre rígido, para sistema VRF de ar condicionado</t>
  </si>
  <si>
    <t xml:space="preserve">46.32.001</t>
  </si>
  <si>
    <t xml:space="preserve">Tubo de cobre sem costura, rígido, espessura 1/16" - diâmetro 3/8", inclusive conexões</t>
  </si>
  <si>
    <t xml:space="preserve">46.32.002</t>
  </si>
  <si>
    <t xml:space="preserve">Tubo de cobre sem costura, rígido, espessura 1/16" - diâmetro 1/2", inclusive conexões</t>
  </si>
  <si>
    <t xml:space="preserve">46.32.003</t>
  </si>
  <si>
    <t xml:space="preserve">Tubo de cobre sem costura, rígido, espessura 1/16" - diâmetro 5/8", inclusive conexões</t>
  </si>
  <si>
    <t xml:space="preserve">46.32.004</t>
  </si>
  <si>
    <t xml:space="preserve">Tubo de cobre sem costura, rígido, espessura 1/16" - diâmetro 3/4", inclusive conexões</t>
  </si>
  <si>
    <t xml:space="preserve">46.32.005</t>
  </si>
  <si>
    <t xml:space="preserve">Tubo de cobre sem costura, rígido, espessura 1/16" - diâmetro 7/8", inclusive conexões</t>
  </si>
  <si>
    <t xml:space="preserve">46.32.006</t>
  </si>
  <si>
    <t xml:space="preserve">Tubo de cobre sem costura, rígido, espessura 1/16" - diâmetro 1", inclusive conexões</t>
  </si>
  <si>
    <t xml:space="preserve">46.32.007</t>
  </si>
  <si>
    <t xml:space="preserve">Tubo de cobre sem costura, rígido, espessura 1/16" - diâmetro 1.1/8", inclusive conexões</t>
  </si>
  <si>
    <t xml:space="preserve">46.32.008</t>
  </si>
  <si>
    <t xml:space="preserve">Tubo de cobre sem costura, rígido, espessura 1/16" - diâmetro 1.1/4", inclusive conexões</t>
  </si>
  <si>
    <t xml:space="preserve">46.32.009</t>
  </si>
  <si>
    <t xml:space="preserve">Tubo de cobre sem costura, rígido, espessura 1/16" - diâmetro 1.3/8", inclusive conexões</t>
  </si>
  <si>
    <t xml:space="preserve">46.32.010</t>
  </si>
  <si>
    <t xml:space="preserve">Tubo de cobre sem costura, rígido, espessura 1/16" - diâmetro 1.1/2", inclusive conexões</t>
  </si>
  <si>
    <t xml:space="preserve">46.32.011</t>
  </si>
  <si>
    <t xml:space="preserve">Tubo de cobre sem costura, rígido, espessura 1/16" - diâmetro 1.5/8", inclusive conexões</t>
  </si>
  <si>
    <t xml:space="preserve">46.33</t>
  </si>
  <si>
    <t xml:space="preserve">Tubulação em PP - águas pluviais / esgoto</t>
  </si>
  <si>
    <t xml:space="preserve">46.33.001</t>
  </si>
  <si>
    <t xml:space="preserve">Tubo de esgoto em polipropileno de alta resistência - PP, DN= 40mm, preto, com união deslizante e guarnição elastomérica de duplo lábio</t>
  </si>
  <si>
    <t xml:space="preserve">46.33.002</t>
  </si>
  <si>
    <t xml:space="preserve">Tubo de esgoto em polipropileno de alta resistência - PP, DN= 50mm, preto, com união deslizante e guarnição elastomérica de duplo lábio</t>
  </si>
  <si>
    <t xml:space="preserve">46.33.003</t>
  </si>
  <si>
    <t xml:space="preserve">Tubo de esgoto em polipropileno de alta resistência - PP, DN= 63mm, preto, com união deslizante e guarnição elastomérica de duplo lábio</t>
  </si>
  <si>
    <t xml:space="preserve">46.33.004</t>
  </si>
  <si>
    <t xml:space="preserve">Tubo de esgoto em polipropileno de alta resistência - PP, DN= 110mm, preto, com união deslizante e guarnição elastomérica de duplo lábio</t>
  </si>
  <si>
    <t xml:space="preserve">46.33.020</t>
  </si>
  <si>
    <t xml:space="preserve">Joelho 45° em polipropileno de alta resistência, preto, tipo PB, DN= 40mm</t>
  </si>
  <si>
    <t xml:space="preserve">46.33.021</t>
  </si>
  <si>
    <t xml:space="preserve">Joelho 45° em polipropileno de alta resistência - PP, preto, tipo PB, DN= 50mm</t>
  </si>
  <si>
    <t xml:space="preserve">46.33.022</t>
  </si>
  <si>
    <t xml:space="preserve">Joelho 45° em polipropileno de alta resistência - PP, preto, tipo PB, DN= 63mm</t>
  </si>
  <si>
    <t xml:space="preserve">46.33.023</t>
  </si>
  <si>
    <t xml:space="preserve">Joelho 45° em polipropileno de alta resistência - PP, preto, tipo PB, DN= 110mm</t>
  </si>
  <si>
    <t xml:space="preserve">46.33.047</t>
  </si>
  <si>
    <t xml:space="preserve">Joelho 87°30' em polipropileno de alta resistência - PP, preto, tipo PB, DN= 40mm</t>
  </si>
  <si>
    <t xml:space="preserve">46.33.048</t>
  </si>
  <si>
    <t xml:space="preserve">Joelho 87°30' em polipropileno de alta resistência - PP, preto, tipo PB, DN= 50mm</t>
  </si>
  <si>
    <t xml:space="preserve">46.33.049</t>
  </si>
  <si>
    <t xml:space="preserve">Joelho 87°30' em polipropileno de alta resistência - PP, preto, tipo PB, DN= 63mm</t>
  </si>
  <si>
    <t xml:space="preserve">46.33.074</t>
  </si>
  <si>
    <t xml:space="preserve">Joelho 87°30' em polipropileno de alta resistência - PP, preto, tipo PB, DN= 110mm, com base de apoio</t>
  </si>
  <si>
    <t xml:space="preserve">46.33.102</t>
  </si>
  <si>
    <t xml:space="preserve">Luva dupla em polipropileno de alta resistência - PP,  preto,  DN= 40mm</t>
  </si>
  <si>
    <t xml:space="preserve">46.33.103</t>
  </si>
  <si>
    <t xml:space="preserve">Luva dupla em polipropileno de alta resistência - PP,  preto,  DN= 50mm</t>
  </si>
  <si>
    <t xml:space="preserve">46.33.104</t>
  </si>
  <si>
    <t xml:space="preserve">Luva dupla em polipropileno de alta resistência - PP,  preto,  DN= 63mm</t>
  </si>
  <si>
    <t xml:space="preserve">46.33.105</t>
  </si>
  <si>
    <t xml:space="preserve">Luva dupla em polipropileno de alta resistência - PP,  preto,  DN= 110mm</t>
  </si>
  <si>
    <t xml:space="preserve">46.33.116</t>
  </si>
  <si>
    <t xml:space="preserve">Luva de Redução em polipropileno de alta resistência - PP, preto, tipo PB, DN= 50x40mm</t>
  </si>
  <si>
    <t xml:space="preserve">46.33.117</t>
  </si>
  <si>
    <t xml:space="preserve">Luva de Redução em polipropileno de alta resistência - PP, preto, tipo PB, DN= 63x50mm</t>
  </si>
  <si>
    <t xml:space="preserve">46.33.118</t>
  </si>
  <si>
    <t xml:space="preserve">Luva de Redução em polipropileno de alta resistência - PP, preto, tipo PB, DN= 110x63mm</t>
  </si>
  <si>
    <t xml:space="preserve">46.33.130</t>
  </si>
  <si>
    <t xml:space="preserve">Tê 87°30' simples em polipropileno de alta resistência - PP, preto, tipo PB, DN= 50x50mm</t>
  </si>
  <si>
    <t xml:space="preserve">46.33.131</t>
  </si>
  <si>
    <t xml:space="preserve">Tê 87°30' simples em polipropileno de alta resistência - PP, preto, tipo PB, DN= 63x63mm</t>
  </si>
  <si>
    <t xml:space="preserve">46.33.132</t>
  </si>
  <si>
    <t xml:space="preserve">Tê 87°30' simples em polipropileno de alta resistência - PP, preto, tipo PB, DN= 110x110mm</t>
  </si>
  <si>
    <t xml:space="preserve">46.33.137</t>
  </si>
  <si>
    <t xml:space="preserve">Tê 87°30' simples de redução em polipropileno de alta resistência - PP, preto, tipo PB, DN= 110x63mm</t>
  </si>
  <si>
    <t xml:space="preserve">46.33.140</t>
  </si>
  <si>
    <t xml:space="preserve">Tê 87°30' de inspeção em polipropileno de alta resistencia - PP, preto (PxB), DN 110mm</t>
  </si>
  <si>
    <t xml:space="preserve">46.33.149</t>
  </si>
  <si>
    <t xml:space="preserve">Junção 45° simples em polipropileno de alta resistência - PP, preto, tipo PB, DN= 50x50mm</t>
  </si>
  <si>
    <t xml:space="preserve">46.33.150</t>
  </si>
  <si>
    <t xml:space="preserve">Junção 45° simples em polipropileno de alta resistência - PP, preto, tipo PB, DN= 63x63mm</t>
  </si>
  <si>
    <t xml:space="preserve">46.33.151</t>
  </si>
  <si>
    <t xml:space="preserve">Junção 45° simples em polipropileno de alta resistência - PP, preto, tipo PB, DN= 110x110mm</t>
  </si>
  <si>
    <t xml:space="preserve">46.33.159</t>
  </si>
  <si>
    <t xml:space="preserve">Junção 45° simples de redução em polipropileno de alta resistência - PP, preto, tipo PB, DN= 63x50mm</t>
  </si>
  <si>
    <t xml:space="preserve">46.33.160</t>
  </si>
  <si>
    <t xml:space="preserve">Junção 45° simples de redução em polipropileno de alta resistência - PP, preto, tipo PB, DN= 110x50mm</t>
  </si>
  <si>
    <t xml:space="preserve">46.33.161</t>
  </si>
  <si>
    <t xml:space="preserve">Junção 45° simples de redução em polipropileno de alta resistência - PP, preto, tipo PB, DN= 110x63mm</t>
  </si>
  <si>
    <t xml:space="preserve">46.33.170</t>
  </si>
  <si>
    <t xml:space="preserve">Curva 87°30' em polipropileno de alta resistência - PP, preto, tipo PB, DN= 110mm</t>
  </si>
  <si>
    <t xml:space="preserve">46.33.186</t>
  </si>
  <si>
    <t xml:space="preserve">Caixa sifonada de piso, em polipropileno de alta resistencia PP, preto,  DN=125mm, uma saída de 63mm</t>
  </si>
  <si>
    <t xml:space="preserve">46.33.197</t>
  </si>
  <si>
    <t xml:space="preserve">Prolongamento para caixa sifonada em prolipileno de alta resistência PP, preto, DN= 125mm</t>
  </si>
  <si>
    <t xml:space="preserve">46.33.201</t>
  </si>
  <si>
    <t xml:space="preserve">Tampa tê de inspeção oval, em polipropileno de alta resistencia preto (PxB), DN=110mm</t>
  </si>
  <si>
    <t xml:space="preserve">46.33.206</t>
  </si>
  <si>
    <t xml:space="preserve">Tampão em polipropileno de alta resistencia PP, preto (PxB), DN=63mm</t>
  </si>
  <si>
    <t xml:space="preserve">46.33.207</t>
  </si>
  <si>
    <t xml:space="preserve">Tampão em polipropileno de alta resistencia PP, preto (PxB), DN=110mm</t>
  </si>
  <si>
    <t xml:space="preserve">46.33.210</t>
  </si>
  <si>
    <t xml:space="preserve">Porta marco para grelha de 12x12 cm, em prolipropileno de alta resistência PP,  preto</t>
  </si>
  <si>
    <t xml:space="preserve">46.33.211</t>
  </si>
  <si>
    <t xml:space="preserve">Marco de bronze com grelha em aço inoxidável, 12x12cm, em polipropileno de alta resistencia PP,  preto</t>
  </si>
  <si>
    <t xml:space="preserve">47</t>
  </si>
  <si>
    <t xml:space="preserve">VÁLVULAS E APARELHOS DE MEDIÇÃO E CONTROLE PARA LÍQUIDOS E GASES</t>
  </si>
  <si>
    <t xml:space="preserve">47.01</t>
  </si>
  <si>
    <t xml:space="preserve">Registro e / ou válvula em latão fundido sem acabamento</t>
  </si>
  <si>
    <t xml:space="preserve">47.01.010</t>
  </si>
  <si>
    <t xml:space="preserve">Registro de gaveta em latão fundido sem acabamento, DN= 1/2´</t>
  </si>
  <si>
    <t xml:space="preserve">47.01.020</t>
  </si>
  <si>
    <t xml:space="preserve">Registro de gaveta em latão fundido sem acabamento, DN= 3/4´</t>
  </si>
  <si>
    <t xml:space="preserve">47.01.030</t>
  </si>
  <si>
    <t xml:space="preserve">Registro de gaveta em latão fundido sem acabamento, DN= 1´</t>
  </si>
  <si>
    <t xml:space="preserve">47.01.040</t>
  </si>
  <si>
    <t xml:space="preserve">Registro de gaveta em latão fundido sem acabamento, DN= 1 1/4´</t>
  </si>
  <si>
    <t xml:space="preserve">47.01.050</t>
  </si>
  <si>
    <t xml:space="preserve">Registro de gaveta em latão fundido sem acabamento, DN= 1 1/2´</t>
  </si>
  <si>
    <t xml:space="preserve">47.01.060</t>
  </si>
  <si>
    <t xml:space="preserve">Registro de gaveta em latão fundido sem acabamento, DN= 2´</t>
  </si>
  <si>
    <t xml:space="preserve">47.01.070</t>
  </si>
  <si>
    <t xml:space="preserve">Registro de gaveta em latão fundido sem acabamento, DN= 2 1/2´</t>
  </si>
  <si>
    <t xml:space="preserve">47.01.080</t>
  </si>
  <si>
    <t xml:space="preserve">Registro de gaveta em latão fundido sem acabamento, DN= 3´</t>
  </si>
  <si>
    <t xml:space="preserve">47.01.090</t>
  </si>
  <si>
    <t xml:space="preserve">Registro de gaveta em latão fundido sem acabamento, DN= 4´</t>
  </si>
  <si>
    <t xml:space="preserve">47.01.130</t>
  </si>
  <si>
    <t xml:space="preserve">Registro de pressão em latão fundido sem acabamento, DN= 3/4´</t>
  </si>
  <si>
    <t xml:space="preserve">47.01.170</t>
  </si>
  <si>
    <t xml:space="preserve">Válvula de esfera monobloco em latão fundido passagem plena, acionamento com alavanca, DN= 1/2´</t>
  </si>
  <si>
    <t xml:space="preserve">47.01.180</t>
  </si>
  <si>
    <t xml:space="preserve">Válvula de esfera monobloco em latão fundido passagem plena, acionamento com alavanca, DN= 3/4´</t>
  </si>
  <si>
    <t xml:space="preserve">47.01.190</t>
  </si>
  <si>
    <t xml:space="preserve">Válvula de esfera monobloco em latão fundido passagem plena, acionamento com alavanca, DN= 1´</t>
  </si>
  <si>
    <t xml:space="preserve">47.01.210</t>
  </si>
  <si>
    <t xml:space="preserve">Válvula de esfera monobloco em latão fundido passagem plena, acionamento com alavanca, DN= 2´</t>
  </si>
  <si>
    <t xml:space="preserve">47.01.220</t>
  </si>
  <si>
    <t xml:space="preserve">Válvula de esfera monobloco em latão fundido passagem plena, acionamento com alavanca, DN= 4´</t>
  </si>
  <si>
    <t xml:space="preserve">47.02</t>
  </si>
  <si>
    <t xml:space="preserve">Registro e / ou válvula em latão fundido com acabamento cromado</t>
  </si>
  <si>
    <t xml:space="preserve">47.02.010</t>
  </si>
  <si>
    <t xml:space="preserve">Registro de gaveta em latão fundido cromado com canopla, DN= 1/2´ - linha especial</t>
  </si>
  <si>
    <t xml:space="preserve">47.02.020</t>
  </si>
  <si>
    <t xml:space="preserve">Registro de gaveta em latão fundido cromado com canopla, DN= 3/4´ - linha especial</t>
  </si>
  <si>
    <t xml:space="preserve">47.02.030</t>
  </si>
  <si>
    <t xml:space="preserve">Registro de gaveta em latão fundido cromado com canopla, DN= 1´ - linha especial</t>
  </si>
  <si>
    <t xml:space="preserve">47.02.040</t>
  </si>
  <si>
    <t xml:space="preserve">Registro de gaveta em latão fundido cromado com canopla, DN= 1 1/4´ - linha especial</t>
  </si>
  <si>
    <t xml:space="preserve">47.02.050</t>
  </si>
  <si>
    <t xml:space="preserve">Registro de gaveta em latão fundido cromado com canopla, DN= 1 1/2´ - linha especial</t>
  </si>
  <si>
    <t xml:space="preserve">47.02.100</t>
  </si>
  <si>
    <t xml:space="preserve">Registro de pressão em latão fundido cromado com canopla, DN= 1/2´ - linha especial</t>
  </si>
  <si>
    <t xml:space="preserve">47.02.110</t>
  </si>
  <si>
    <t xml:space="preserve">Registro de pressão em latão fundido cromado com canopla, DN= 3/4´ - linha especial</t>
  </si>
  <si>
    <t xml:space="preserve">47.02.200</t>
  </si>
  <si>
    <t xml:space="preserve">Registro regulador de vazão para chuveiro e ducha em latão cromado com canopla, DN= 1/2´</t>
  </si>
  <si>
    <t xml:space="preserve">47.02.210</t>
  </si>
  <si>
    <t xml:space="preserve">Registro regulador de vazão para torneira, misturador e bidê, em latão cromado com canopla, DN= 1/2´</t>
  </si>
  <si>
    <t xml:space="preserve">47.04</t>
  </si>
  <si>
    <t xml:space="preserve">Válvula de descarga ou para acionamento de metais sanitários</t>
  </si>
  <si>
    <t xml:space="preserve">47.04.020</t>
  </si>
  <si>
    <t xml:space="preserve">Válvula de descarga com registro próprio, duplo acionamento limitador de fluxo, DN= 1 1/4´</t>
  </si>
  <si>
    <t xml:space="preserve">47.04.030</t>
  </si>
  <si>
    <t xml:space="preserve">Válvula de descarga com registro próprio, DN= 1 1/4´</t>
  </si>
  <si>
    <t xml:space="preserve">47.04.040</t>
  </si>
  <si>
    <t xml:space="preserve">Válvula de descarga com registro próprio, DN= 1 1/2´</t>
  </si>
  <si>
    <t xml:space="preserve">47.04.050</t>
  </si>
  <si>
    <t xml:space="preserve">Válvula de descarga antivandalismo, DN= 1 1/2´</t>
  </si>
  <si>
    <t xml:space="preserve">47.04.080</t>
  </si>
  <si>
    <t xml:space="preserve">Válvula de descarga externa, tipo alavanca com registro próprio, DN= 1 1/4´ e DN= 1 1/2´</t>
  </si>
  <si>
    <t xml:space="preserve">47.04.090</t>
  </si>
  <si>
    <t xml:space="preserve">Válvula de mictório antivandalismo, DN= 3/4´</t>
  </si>
  <si>
    <t xml:space="preserve">47.04.100</t>
  </si>
  <si>
    <t xml:space="preserve">Válvula de mictório padrão, vazão automática, DN= 3/4´</t>
  </si>
  <si>
    <t xml:space="preserve">47.04.110</t>
  </si>
  <si>
    <t xml:space="preserve">Válvula de acionamento hidromecânico para piso</t>
  </si>
  <si>
    <t xml:space="preserve">47.04.120</t>
  </si>
  <si>
    <t xml:space="preserve">Válvula de acionamento hidromecânico para ducha, em latão cromado, DN= 3/4´</t>
  </si>
  <si>
    <t xml:space="preserve">47.04.180</t>
  </si>
  <si>
    <t xml:space="preserve">Válvula de descarga com registro próprio, duplo acionamento limitador de fluxo, DN = 1 1/2´</t>
  </si>
  <si>
    <t xml:space="preserve">47.05</t>
  </si>
  <si>
    <t xml:space="preserve">Registro e / ou válvula em bronze</t>
  </si>
  <si>
    <t xml:space="preserve">47.05.010</t>
  </si>
  <si>
    <t xml:space="preserve">Válvula de retenção horizontal em bronze, DN= 3/4´</t>
  </si>
  <si>
    <t xml:space="preserve">47.05.020</t>
  </si>
  <si>
    <t xml:space="preserve">Válvula de retenção horizontal em bronze, DN= 1´</t>
  </si>
  <si>
    <t xml:space="preserve">47.05.030</t>
  </si>
  <si>
    <t xml:space="preserve">Válvula de retenção horizontal em bronze, DN= 1 1/4´</t>
  </si>
  <si>
    <t xml:space="preserve">47.05.040</t>
  </si>
  <si>
    <t xml:space="preserve">Válvula de retenção horizontal em bronze, DN= 1 1/2´</t>
  </si>
  <si>
    <t xml:space="preserve">47.05.050</t>
  </si>
  <si>
    <t xml:space="preserve">Válvula de retenção horizontal em bronze, DN= 2´</t>
  </si>
  <si>
    <t xml:space="preserve">47.05.060</t>
  </si>
  <si>
    <t xml:space="preserve">Válvula de retenção horizontal em bronze, DN= 2 1/2´</t>
  </si>
  <si>
    <t xml:space="preserve">47.05.070</t>
  </si>
  <si>
    <t xml:space="preserve">Válvula de retenção horizontal em bronze, DN= 3´</t>
  </si>
  <si>
    <t xml:space="preserve">47.05.080</t>
  </si>
  <si>
    <t xml:space="preserve">Válvula de retenção horizontal em bronze, DN= 4´</t>
  </si>
  <si>
    <t xml:space="preserve">47.05.100</t>
  </si>
  <si>
    <t xml:space="preserve">Válvula de retenção vertical em bronze, DN= 1´</t>
  </si>
  <si>
    <t xml:space="preserve">47.05.110</t>
  </si>
  <si>
    <t xml:space="preserve">Válvula de retenção vertical em bronze, DN= 1 1/4´</t>
  </si>
  <si>
    <t xml:space="preserve">47.05.120</t>
  </si>
  <si>
    <t xml:space="preserve">Válvula de retenção vertical em bronze, DN= 1 1/2´</t>
  </si>
  <si>
    <t xml:space="preserve">47.05.130</t>
  </si>
  <si>
    <t xml:space="preserve">Válvula de retenção vertical em bronze, DN= 2´</t>
  </si>
  <si>
    <t xml:space="preserve">47.05.140</t>
  </si>
  <si>
    <t xml:space="preserve">Válvula de retenção vertical em bronze, DN= 2 1/2´</t>
  </si>
  <si>
    <t xml:space="preserve">47.05.150</t>
  </si>
  <si>
    <t xml:space="preserve">Válvula de retenção vertical em bronze, DN= 3´</t>
  </si>
  <si>
    <t xml:space="preserve">47.05.160</t>
  </si>
  <si>
    <t xml:space="preserve">Válvula de retenção vertical em bronze, DN= 4´</t>
  </si>
  <si>
    <t xml:space="preserve">47.05.170</t>
  </si>
  <si>
    <t xml:space="preserve">Válvula de retenção de pé com crivo em bronze, DN= 1´</t>
  </si>
  <si>
    <t xml:space="preserve">47.05.180</t>
  </si>
  <si>
    <t xml:space="preserve">Válvula de retenção de pé com crivo em bronze, DN= 1 1/4´</t>
  </si>
  <si>
    <t xml:space="preserve">47.05.190</t>
  </si>
  <si>
    <t xml:space="preserve">Válvula de retenção de pé com crivo em bronze, DN= 1 1/2´</t>
  </si>
  <si>
    <t xml:space="preserve">47.05.200</t>
  </si>
  <si>
    <t xml:space="preserve">Válvula de retenção de pé com crivo em bronze, DN= 2´</t>
  </si>
  <si>
    <t xml:space="preserve">47.05.210</t>
  </si>
  <si>
    <t xml:space="preserve">Válvula de retenção de pé com crivo em bronze, DN= 2 1/2´</t>
  </si>
  <si>
    <t xml:space="preserve">47.05.220</t>
  </si>
  <si>
    <t xml:space="preserve">Válvula de gaveta em bronze, classe 125 libras para vapor e classe 200 libras para água, óleo e gás, DN= 6´</t>
  </si>
  <si>
    <t xml:space="preserve">47.05.230</t>
  </si>
  <si>
    <t xml:space="preserve">Válvula de gaveta em bronze, classe 125 libras para vapor e classe 200 libras para água, óleo e gás, DN= 2´</t>
  </si>
  <si>
    <t xml:space="preserve">47.05.240</t>
  </si>
  <si>
    <t xml:space="preserve">Válvula globo em bronze, classe 125 libras para vapor e classe 200 libras para água, óleo e gás, DN= 2´</t>
  </si>
  <si>
    <t xml:space="preserve">47.05.260</t>
  </si>
  <si>
    <t xml:space="preserve">Válvula de retenção de pé com crivo em bronze, DN= 3´</t>
  </si>
  <si>
    <t xml:space="preserve">47.05.270</t>
  </si>
  <si>
    <t xml:space="preserve">Válvula de retenção de pé com crivo em bronze, DN= 4´</t>
  </si>
  <si>
    <t xml:space="preserve">47.05.280</t>
  </si>
  <si>
    <t xml:space="preserve">Válvula globo angular de 45° em bronze, DN= 2 1/2´</t>
  </si>
  <si>
    <t xml:space="preserve">47.05.290</t>
  </si>
  <si>
    <t xml:space="preserve">Válvula de gaveta em bronze, haste ascendente, classe 150 libras para vapor saturado e 300 libras para água, óleo e gás, DN= 1/2´</t>
  </si>
  <si>
    <t xml:space="preserve">47.05.296</t>
  </si>
  <si>
    <t xml:space="preserve">47.05.300</t>
  </si>
  <si>
    <t xml:space="preserve">Válvula de gaveta em bronze, haste não ascendente, classe 150 libras para vapor saturado e 300 libras para água, óleo e gás, DN= 4´</t>
  </si>
  <si>
    <t xml:space="preserve">47.05.310</t>
  </si>
  <si>
    <t xml:space="preserve">Válvula de gaveta em bronze, haste não ascendente, classe 150 libras para vapor saturado e 300 libras para água, óleo e gás, DN= 2´</t>
  </si>
  <si>
    <t xml:space="preserve">47.05.320</t>
  </si>
  <si>
    <t xml:space="preserve">Válvula globo em bronze, classe 150 libras para vapor saturado e 300 libras para água, óleo e gás, DN= 4´</t>
  </si>
  <si>
    <t xml:space="preserve">47.05.340</t>
  </si>
  <si>
    <t xml:space="preserve">Válvula globo em bronze, classe 150 libras para vapor saturado e 300 libras para água, óleo e gás, DN= 3/4´</t>
  </si>
  <si>
    <t xml:space="preserve">47.05.350</t>
  </si>
  <si>
    <t xml:space="preserve">Válvula globo em bronze, classe 150 libras para vapor saturado e 300 libras para água, óleo e gás, DN= 1´</t>
  </si>
  <si>
    <t xml:space="preserve">47.05.360</t>
  </si>
  <si>
    <t xml:space="preserve">Válvula globo em bronze, classe 150 libras para vapor saturado e 300 libras para água, óleo e gás, DN= 1 1/2´</t>
  </si>
  <si>
    <t xml:space="preserve">47.05.370</t>
  </si>
  <si>
    <t xml:space="preserve">Válvula globo em bronze, classe 150 libras para vapor saturado e 300 libras para água, óleo e gás, DN= 2´</t>
  </si>
  <si>
    <t xml:space="preserve">47.05.390</t>
  </si>
  <si>
    <t xml:space="preserve">Válvula globo em bronze, classe 150 libras para vapor saturado e 300 libras para água, óleo e gás, DN= 2 1/2´</t>
  </si>
  <si>
    <t xml:space="preserve">47.05.392</t>
  </si>
  <si>
    <t xml:space="preserve">Válvula globo em bronze, classe 150 libras para vapor saturado e 300 libras para água, óleo e gás, DN= 3´</t>
  </si>
  <si>
    <t xml:space="preserve">47.05.400</t>
  </si>
  <si>
    <t xml:space="preserve">Válvula de gaveta em bronze, classe 125 libras para vapor e classe 200 libras para água, óleo e gás, DN= 1´</t>
  </si>
  <si>
    <t xml:space="preserve">47.05.410</t>
  </si>
  <si>
    <t xml:space="preserve">Válvula de gaveta em bronze, classe 125 libras para vapor e classe 200 libras para água, óleo e gás, DN= 1 1/2´</t>
  </si>
  <si>
    <t xml:space="preserve">47.05.420</t>
  </si>
  <si>
    <t xml:space="preserve">Válvula de gaveta em bronze, classe 125 libras para vapor e classe 200 libras para água, óleo e gás, DN= 2 1/2´</t>
  </si>
  <si>
    <t xml:space="preserve">47.05.430</t>
  </si>
  <si>
    <t xml:space="preserve">Válvula de gaveta em bronze, classe 125 libras para vapor e classe 200 libras para água, óleo e gás, DN= 3´</t>
  </si>
  <si>
    <t xml:space="preserve">47.05.450</t>
  </si>
  <si>
    <t xml:space="preserve">Válvula redutora de pressão de ação direta em bronze, extremidade roscada, para água, ar, óleo e gás, PE= 200 psi e PS= 20 à 90 psi, DN= 1 1/4´</t>
  </si>
  <si>
    <t xml:space="preserve">47.05.460</t>
  </si>
  <si>
    <t xml:space="preserve">Válvula redutora de pressão de ação direta em bronze, extremidade roscada, para água, ar, óleo e gás, PE= 200 psi e PS= 20 à 90 psi, DN= 2´</t>
  </si>
  <si>
    <t xml:space="preserve">47.05.580</t>
  </si>
  <si>
    <t xml:space="preserve">Válvula de gaveta em bronze com fecho rápido, DN= 1 1/2´</t>
  </si>
  <si>
    <t xml:space="preserve">47.06</t>
  </si>
  <si>
    <t xml:space="preserve">Registro e / ou válvula em ferro fundido</t>
  </si>
  <si>
    <t xml:space="preserve">47.06.030</t>
  </si>
  <si>
    <t xml:space="preserve">Válvula de gaveta em ferro fundido, haste ascendente com flange, classe 125 libras, DN= 2´</t>
  </si>
  <si>
    <t xml:space="preserve">47.06.040</t>
  </si>
  <si>
    <t xml:space="preserve">Válvula de retenção de pé com crivo em ferro fundido, flangeada, DN= 6´</t>
  </si>
  <si>
    <t xml:space="preserve">47.06.041</t>
  </si>
  <si>
    <t xml:space="preserve">47.06.050</t>
  </si>
  <si>
    <t xml:space="preserve">Válvula de retenção tipo portinhola dupla em ferro fundido, DN= 6´</t>
  </si>
  <si>
    <t xml:space="preserve">47.06.051</t>
  </si>
  <si>
    <t xml:space="preserve">47.06.060</t>
  </si>
  <si>
    <t xml:space="preserve">Válvula de gaveta em ferro fundido com bolsa, DN= 150 mm</t>
  </si>
  <si>
    <t xml:space="preserve">47.06.070</t>
  </si>
  <si>
    <t xml:space="preserve">Válvula de gaveta em ferro fundido com bolsa, DN= 200 mm</t>
  </si>
  <si>
    <t xml:space="preserve">47.06.080</t>
  </si>
  <si>
    <t xml:space="preserve">Válvula de retenção tipo portinhola simples em ferro fundido, DN= 4´</t>
  </si>
  <si>
    <t xml:space="preserve">47.06.090</t>
  </si>
  <si>
    <t xml:space="preserve">Válvula de retenção tipo portinhola dupla em ferro fundido, DN= 4´</t>
  </si>
  <si>
    <t xml:space="preserve">47.06.100</t>
  </si>
  <si>
    <t xml:space="preserve">Válvula de segurança em ferro fundido rosqueada com pressão de ajuste 0,4 até 0,75kgf/cm², DN= 2´</t>
  </si>
  <si>
    <t xml:space="preserve">47.06.110</t>
  </si>
  <si>
    <t xml:space="preserve">Válvula de segurança em ferro fundido rosqueada com pressão de ajuste 6,1 até 10,0kgf/cm², DN= 3/4´</t>
  </si>
  <si>
    <t xml:space="preserve">47.06.180</t>
  </si>
  <si>
    <t xml:space="preserve">47.06.310</t>
  </si>
  <si>
    <t xml:space="preserve">47.06.320</t>
  </si>
  <si>
    <t xml:space="preserve">Válvula de governo (retenção e alarme) completa, corpo em ferro fundido, classe 125 libras, DN= 4´</t>
  </si>
  <si>
    <t xml:space="preserve">47.06.330</t>
  </si>
  <si>
    <t xml:space="preserve">Válvula de gaveta em ferro fundido, haste ascendente com flange, classe 125 libras, DN= 4´</t>
  </si>
  <si>
    <t xml:space="preserve">47.06.340</t>
  </si>
  <si>
    <t xml:space="preserve">Válvula de gaveta em ferro fundido, haste ascendente com flange, classe 125 libras, DN= 6´</t>
  </si>
  <si>
    <t xml:space="preserve">47.06.350</t>
  </si>
  <si>
    <t xml:space="preserve">Válvula de retenção vertical em ferro fundido com flange, classe 125 libras, DN= 4´</t>
  </si>
  <si>
    <t xml:space="preserve">47.07</t>
  </si>
  <si>
    <t xml:space="preserve">Registro e / ou válvula em aço carbono fundido</t>
  </si>
  <si>
    <t xml:space="preserve">47.07.010</t>
  </si>
  <si>
    <t xml:space="preserve">Válvula de esfera em aço carbono fundido, passagem plena, classe 150 libras para vapor e classe 600 libras para água, óleo e gás, DN= 1/2´</t>
  </si>
  <si>
    <t xml:space="preserve">47.07.020</t>
  </si>
  <si>
    <t xml:space="preserve">Válvula de esfera em aço carbono fundido, passagem plena, classe 150 libras para vapor e classe 600 libras para água, óleo e gás, DN= 3/4´</t>
  </si>
  <si>
    <t xml:space="preserve">47.07.030</t>
  </si>
  <si>
    <t xml:space="preserve">Válvula de esfera em aço carbono fundido, passagem plena, classe 150 libras para vapor e classe 600 libras para água, óleo e gás, DN= 1´</t>
  </si>
  <si>
    <t xml:space="preserve">47.07.090</t>
  </si>
  <si>
    <t xml:space="preserve">Válvula de esfera em aço carbono fundido, passagem plena, extremidades rosqueáveis, classe 300 libras para vapor saturado, DN= 2´</t>
  </si>
  <si>
    <t xml:space="preserve">47.09</t>
  </si>
  <si>
    <t xml:space="preserve">Registro e / ou válvula em aço carbono forjado</t>
  </si>
  <si>
    <t xml:space="preserve">47.09.010</t>
  </si>
  <si>
    <t xml:space="preserve">Válvula globo em aço carbono forjado, classe 800 libras para vapor e classe 2000 libras para água, óleo e gás, DN= 3/4´</t>
  </si>
  <si>
    <t xml:space="preserve">47.09.020</t>
  </si>
  <si>
    <t xml:space="preserve">Válvula globo em aço carbono forjado, classe 800 libras para vapor e classe 2000 libras para água, óleo e gás, DN= 1´</t>
  </si>
  <si>
    <t xml:space="preserve">47.09.030</t>
  </si>
  <si>
    <t xml:space="preserve">Válvula globo em aço carbono forjado, classe 800 libras para vapor e classe 2000 libras para água, óleo e gás, DN= 1 1/2´</t>
  </si>
  <si>
    <t xml:space="preserve">47.09.040</t>
  </si>
  <si>
    <t xml:space="preserve">Válvula globo em aço carbono forjado, classe 800 libras para vapor e classe 2000 libras para água, óleo e gás, DN= 2´</t>
  </si>
  <si>
    <t xml:space="preserve">47.10</t>
  </si>
  <si>
    <t xml:space="preserve">Registro e / ou válvula em aço inoxidável forjado</t>
  </si>
  <si>
    <t xml:space="preserve">47.10.010</t>
  </si>
  <si>
    <t xml:space="preserve">Purgador termodinâmico com filtro incorporado, em aço inoxidável forjado, pressão de 0,25 a 42 kg/cm², temperatura até 425°C, DN= 1/2´</t>
  </si>
  <si>
    <t xml:space="preserve">47.11</t>
  </si>
  <si>
    <t xml:space="preserve">Aparelho de medição e controle</t>
  </si>
  <si>
    <t xml:space="preserve">47.11.021</t>
  </si>
  <si>
    <t xml:space="preserve">Pressostato diferencial ajustável mecânico, montagem inferior com diâmetro de 1/2" e/ou 1/4", faixa de operação até 16 bar</t>
  </si>
  <si>
    <t xml:space="preserve">47.11.080</t>
  </si>
  <si>
    <t xml:space="preserve">Termômetro bimetálico, mostrador com 4´, saída angular, escala 0-100°C</t>
  </si>
  <si>
    <t xml:space="preserve">47.11.100</t>
  </si>
  <si>
    <t xml:space="preserve">Manômetro com mostrador de 4´, escalas: 0-4 / 0-7 / 0-10 / 0-17 / 0-21 / 0-28 kg/cm²</t>
  </si>
  <si>
    <t xml:space="preserve">47.11.111</t>
  </si>
  <si>
    <t xml:space="preserve">Pressostato diferencial ajustável, caixa à prova de água, unidade sensora em aço inoxidável 316, faixa de operação entre 1,4 a 14 bar, para fluídos corrosivos, DN=1/2´</t>
  </si>
  <si>
    <t xml:space="preserve">47.12</t>
  </si>
  <si>
    <t xml:space="preserve">Registro e / ou válvula em ferro dúctil</t>
  </si>
  <si>
    <t xml:space="preserve">47.12.040</t>
  </si>
  <si>
    <t xml:space="preserve">Válvula de gaveta em ferro dúctil com flanges, classe PN-10, DN= 200mm</t>
  </si>
  <si>
    <t xml:space="preserve">47.12.270</t>
  </si>
  <si>
    <t xml:space="preserve">Válvula de gaveta em ferro dúctil com flanges, classe PN-10, DN= 80mm</t>
  </si>
  <si>
    <t xml:space="preserve">47.12.280</t>
  </si>
  <si>
    <t xml:space="preserve">Válvula globo auto-operada hidraulicamente, em ferro dúctil, classe PN-10/16, DN= 50mm</t>
  </si>
  <si>
    <t xml:space="preserve">47.12.290</t>
  </si>
  <si>
    <t xml:space="preserve">Válvula globo auto-operada hidraulicamente, comandada por solenóide, em ferro dúctil, classe PN-10, DN= 50mm</t>
  </si>
  <si>
    <t xml:space="preserve">47.12.300</t>
  </si>
  <si>
    <t xml:space="preserve">Válvula globo auto-operada hidraulicamente, comandada por solenóide, em ferro dúctil, classe PN-10, DN= 100mm</t>
  </si>
  <si>
    <t xml:space="preserve">47.12.310</t>
  </si>
  <si>
    <t xml:space="preserve">Válvula de gaveta em ferro dúctil com flanges, classe PN-10, DN= 300mm</t>
  </si>
  <si>
    <t xml:space="preserve">47.12.320</t>
  </si>
  <si>
    <t xml:space="preserve">Válvula de gaveta em ferro dúctil com flanges, classe PN-10, DN= 100mm</t>
  </si>
  <si>
    <t xml:space="preserve">47.12.330</t>
  </si>
  <si>
    <t xml:space="preserve">Válvula de gaveta em ferro dúctil com flanges, classe PN-10, DN= 150mm</t>
  </si>
  <si>
    <t xml:space="preserve">47.12.340</t>
  </si>
  <si>
    <t xml:space="preserve">Ventosa simples rosqueada em ferro dúctil, classe PN-25, DN= 3/4´</t>
  </si>
  <si>
    <t xml:space="preserve">47.12.350</t>
  </si>
  <si>
    <t xml:space="preserve">Ventosa de tríplice função em ferro dúctil flangeada, classe PN-10/16/25, DN= 50mm</t>
  </si>
  <si>
    <t xml:space="preserve">47.14</t>
  </si>
  <si>
    <t xml:space="preserve">Registro e / ou válvula em PVC rígido ou ABS</t>
  </si>
  <si>
    <t xml:space="preserve">47.14.020</t>
  </si>
  <si>
    <t xml:space="preserve">Registro de pressão em PVC rígido, soldável, DN= 25mm (3/4´)</t>
  </si>
  <si>
    <t xml:space="preserve">47.14.200</t>
  </si>
  <si>
    <t xml:space="preserve">Registro regulador de vazão para torneira, misturador e bidê, em ABS com canopla, DN= 1/2´</t>
  </si>
  <si>
    <t xml:space="preserve">47.20</t>
  </si>
  <si>
    <t xml:space="preserve">Reparos, conservações e complementos - GRUPO 47</t>
  </si>
  <si>
    <t xml:space="preserve">47.20.010</t>
  </si>
  <si>
    <t xml:space="preserve">Pigtail em latão para manômetro, DN= 1/2´</t>
  </si>
  <si>
    <t xml:space="preserve">47.20.020</t>
  </si>
  <si>
    <t xml:space="preserve">Filtro ´Y´ em bronze para gás combustível, DN= 2´</t>
  </si>
  <si>
    <t xml:space="preserve">47.20.030</t>
  </si>
  <si>
    <t xml:space="preserve">Filtro ´Y´ em ferro fundido, classe 125 libras para vapor saturado, com extremidades rosqueáveis, DN= 2´</t>
  </si>
  <si>
    <t xml:space="preserve">47.20.070</t>
  </si>
  <si>
    <t xml:space="preserve">Pigtail flexível, revestido com borracha sintética resistente, DN= 7/16´ comprimento até 1,00 m</t>
  </si>
  <si>
    <t xml:space="preserve">47.20.080</t>
  </si>
  <si>
    <t xml:space="preserve">Regulador de primeiro estágio de alta pressão até 2 kgf/cm², vazão de 90 kg GLP/hora</t>
  </si>
  <si>
    <t xml:space="preserve">47.20.100</t>
  </si>
  <si>
    <t xml:space="preserve">Regulador de primeiro estágio de alta pressão até 1,3 kgf/cm², vazão de 50 kg GLP/hora</t>
  </si>
  <si>
    <t xml:space="preserve">47.20.120</t>
  </si>
  <si>
    <t xml:space="preserve">Regulador de segundo estágio para gás, uso industrial, vazão até 12 kg GLP/hora</t>
  </si>
  <si>
    <t xml:space="preserve">47.20.181</t>
  </si>
  <si>
    <t xml:space="preserve">Filtro Y em aço carbono, classe 150 libras, conexões flangeadas, DN= 4''</t>
  </si>
  <si>
    <t xml:space="preserve">47.20.190</t>
  </si>
  <si>
    <t xml:space="preserve">Chave de fluxo tipo palheta para tubulação de líquidos</t>
  </si>
  <si>
    <t xml:space="preserve">47.20.300</t>
  </si>
  <si>
    <t xml:space="preserve">Chave de fluxo de água com retardo para tubulações com diâmetro nominal de 1´ a 6´ - conexão BSP</t>
  </si>
  <si>
    <t xml:space="preserve">47.20.320</t>
  </si>
  <si>
    <t xml:space="preserve">47.20.330</t>
  </si>
  <si>
    <t xml:space="preserve">48</t>
  </si>
  <si>
    <t xml:space="preserve">RESERVATÓRIO E TANQUE PARA LÍQUIDOS E GASES</t>
  </si>
  <si>
    <t xml:space="preserve">48.02</t>
  </si>
  <si>
    <t xml:space="preserve">Reservatório em material sintético</t>
  </si>
  <si>
    <t xml:space="preserve">48.02.001</t>
  </si>
  <si>
    <t xml:space="preserve">Reservatório de fibra de vidro - capacidade de 500 litros</t>
  </si>
  <si>
    <t xml:space="preserve">48.02.002</t>
  </si>
  <si>
    <t xml:space="preserve">Reservatório de fibra de vidro - capacidade de 1.000 litros</t>
  </si>
  <si>
    <t xml:space="preserve">48.02.003</t>
  </si>
  <si>
    <t xml:space="preserve">Reservatório de fibra de vidro - capacidade de 1.500 litros</t>
  </si>
  <si>
    <t xml:space="preserve">48.02.004</t>
  </si>
  <si>
    <t xml:space="preserve">Reservatório de fibra de vidro - capacidade de 2.000 litros</t>
  </si>
  <si>
    <t xml:space="preserve">48.02.005</t>
  </si>
  <si>
    <t xml:space="preserve">Reservatório de fibra de vidro - capacidade de 3.000 litros</t>
  </si>
  <si>
    <t xml:space="preserve">48.02.006</t>
  </si>
  <si>
    <t xml:space="preserve">Reservatório de fibra de vidro - capacidade de 5.000 litros</t>
  </si>
  <si>
    <t xml:space="preserve">48.02.007</t>
  </si>
  <si>
    <t xml:space="preserve">Reservatório de fibra de vidro - capacidade de 10.000 litros</t>
  </si>
  <si>
    <t xml:space="preserve">48.02.008</t>
  </si>
  <si>
    <t xml:space="preserve">Reservatório de fibra de vidro - capacidade de 15.000 litros</t>
  </si>
  <si>
    <t xml:space="preserve">48.02.009</t>
  </si>
  <si>
    <t xml:space="preserve">Reservatório de fibra de vidro - capacidade de 20.000 litros</t>
  </si>
  <si>
    <t xml:space="preserve">48.02.011</t>
  </si>
  <si>
    <t xml:space="preserve">Reservatório de fibra de vidro - capacidade de 25.000 litros</t>
  </si>
  <si>
    <t xml:space="preserve">48.02.300</t>
  </si>
  <si>
    <t xml:space="preserve">Reservatório em polietileno de alta densidade (cisterna) com antioxidante e proteção contra raios ultravioleta (UV) - capacidade de 5.000 litros</t>
  </si>
  <si>
    <t xml:space="preserve">48.02.310</t>
  </si>
  <si>
    <t xml:space="preserve">Reservatório em polietileno de alta densidade (cisterna) com antioxidante e proteção contra raios ultravioleta (UV) - capacidade de 10.000 litros</t>
  </si>
  <si>
    <t xml:space="preserve">48.02.400</t>
  </si>
  <si>
    <t xml:space="preserve">Reservatório em polietileno com tampa de rosca, capacidade de 1.000 litros</t>
  </si>
  <si>
    <t xml:space="preserve">48.02.401</t>
  </si>
  <si>
    <t xml:space="preserve">Reservatório em polietileno com tampa de rosca, capacidade de 500 litros</t>
  </si>
  <si>
    <t xml:space="preserve">48.03</t>
  </si>
  <si>
    <t xml:space="preserve">Reservatório metálico</t>
  </si>
  <si>
    <t xml:space="preserve">48.03.010</t>
  </si>
  <si>
    <t xml:space="preserve">Reservatório metálico cilíndrico horizontal - capacidade de 1.000 litros</t>
  </si>
  <si>
    <t xml:space="preserve">48.03.112</t>
  </si>
  <si>
    <t xml:space="preserve">Reservatório metálico cilíndrico horizontal - capacidade de 3.000 litros</t>
  </si>
  <si>
    <t xml:space="preserve">48.03.130</t>
  </si>
  <si>
    <t xml:space="preserve">Reservatório metálico cilíndrico horizontal - capacidade de 5.000 litros</t>
  </si>
  <si>
    <t xml:space="preserve">48.03.138</t>
  </si>
  <si>
    <t xml:space="preserve">Reservatório metálico cilíndrico horizontal - capacidade de 10.000 litros</t>
  </si>
  <si>
    <t xml:space="preserve">48.04</t>
  </si>
  <si>
    <t xml:space="preserve">Reservatório em concreto</t>
  </si>
  <si>
    <t xml:space="preserve">48.04.381</t>
  </si>
  <si>
    <t xml:space="preserve">Reservatório em concreto armado cilíndrico, vertical, bipartido, método construtivo em formas deslizantes, diâmetro interno de 3,50m a 4,00m, altura de 15,00m a 25,00m</t>
  </si>
  <si>
    <t xml:space="preserve">48.04.391</t>
  </si>
  <si>
    <t xml:space="preserve">Reservatório em concreto armado cilíndrico, vertical, bipartido, método construtivo em formas deslizantes, diâmetro interno de 5,5m a 6,00m, altura de 25,00m a 30,00m</t>
  </si>
  <si>
    <t xml:space="preserve">48.05</t>
  </si>
  <si>
    <t xml:space="preserve">Torneira de boia</t>
  </si>
  <si>
    <t xml:space="preserve">48.05.010</t>
  </si>
  <si>
    <t xml:space="preserve">Torneira de boia, DN= 3/4´</t>
  </si>
  <si>
    <t xml:space="preserve">48.05.020</t>
  </si>
  <si>
    <t xml:space="preserve">Torneira de boia, DN= 1´</t>
  </si>
  <si>
    <t xml:space="preserve">48.05.030</t>
  </si>
  <si>
    <t xml:space="preserve">Torneira de boia, DN= 1 1/4´</t>
  </si>
  <si>
    <t xml:space="preserve">48.05.040</t>
  </si>
  <si>
    <t xml:space="preserve">Torneira de boia, DN= 1 1/2´</t>
  </si>
  <si>
    <t xml:space="preserve">48.05.050</t>
  </si>
  <si>
    <t xml:space="preserve">Torneira de boia, DN= 2´</t>
  </si>
  <si>
    <t xml:space="preserve">48.05.052</t>
  </si>
  <si>
    <t xml:space="preserve">Torneira de boia, DN= 2 1/2´</t>
  </si>
  <si>
    <t xml:space="preserve">48.05.070</t>
  </si>
  <si>
    <t xml:space="preserve">Torneira de boia, tipo registro automático de entrada, DN= 3´</t>
  </si>
  <si>
    <t xml:space="preserve">48.20</t>
  </si>
  <si>
    <t xml:space="preserve">Reparos, conservações e complementos - GRUPO 48</t>
  </si>
  <si>
    <t xml:space="preserve">48.20.020</t>
  </si>
  <si>
    <t xml:space="preserve">Limpeza de caixa d´água até 1.000 litros</t>
  </si>
  <si>
    <t xml:space="preserve">48.20.040</t>
  </si>
  <si>
    <t xml:space="preserve">Limpeza de caixa d´água de 1.001 até 10.000 litros</t>
  </si>
  <si>
    <t xml:space="preserve">48.20.060</t>
  </si>
  <si>
    <t xml:space="preserve">Limpeza de caixa d´água acima de 10.000 litros</t>
  </si>
  <si>
    <t xml:space="preserve">49</t>
  </si>
  <si>
    <t xml:space="preserve">CAIXA, RALO, GRELHA E ACESSÓRIO HIDRÁULICO</t>
  </si>
  <si>
    <t xml:space="preserve">49.01</t>
  </si>
  <si>
    <t xml:space="preserve">Caixas sifonadas de PVC rígido</t>
  </si>
  <si>
    <t xml:space="preserve">49.01.016</t>
  </si>
  <si>
    <t xml:space="preserve">Caixa sifonada de PVC rígido de 100 x 100 x 50 mm, com grelha</t>
  </si>
  <si>
    <t xml:space="preserve">49.01.020</t>
  </si>
  <si>
    <t xml:space="preserve">Caixa sifonada de PVC rígido de 100 x 150 x 50 mm, com grelha</t>
  </si>
  <si>
    <t xml:space="preserve">49.01.030</t>
  </si>
  <si>
    <t xml:space="preserve">Caixa sifonada de PVC rígido de 150 x 150 x 50 mm, com grelha</t>
  </si>
  <si>
    <t xml:space="preserve">49.01.040</t>
  </si>
  <si>
    <t xml:space="preserve">Caixa sifonada de PVC rígido de 150 x 185 x 75 mm, com grelha</t>
  </si>
  <si>
    <t xml:space="preserve">49.01.050</t>
  </si>
  <si>
    <t xml:space="preserve">Caixa sifonada de PVC rígido de 250 x 172 x 50 mm, com tampa cega</t>
  </si>
  <si>
    <t xml:space="preserve">49.01.070</t>
  </si>
  <si>
    <t xml:space="preserve">Caixa sifonada de PVC rígido de 250 x 230 x 75 mm, com tampa cega</t>
  </si>
  <si>
    <t xml:space="preserve">49.03</t>
  </si>
  <si>
    <t xml:space="preserve">Caixa de gordura</t>
  </si>
  <si>
    <t xml:space="preserve">49.03.020</t>
  </si>
  <si>
    <t xml:space="preserve">Caixa de gordura em alvenaria, 600 x 600 x 600 mm</t>
  </si>
  <si>
    <t xml:space="preserve">49.03.036</t>
  </si>
  <si>
    <t xml:space="preserve">Caixa de gordura em PVC com tampa reforçada - capacidade 19 litros</t>
  </si>
  <si>
    <t xml:space="preserve">49.04</t>
  </si>
  <si>
    <t xml:space="preserve">Ralo em PVC rígido</t>
  </si>
  <si>
    <t xml:space="preserve">49.04.010</t>
  </si>
  <si>
    <t xml:space="preserve">Ralo seco em PVC rígido de 100 x 40 mm, com grelha</t>
  </si>
  <si>
    <t xml:space="preserve">49.05</t>
  </si>
  <si>
    <t xml:space="preserve">Ralo em ferro fundido</t>
  </si>
  <si>
    <t xml:space="preserve">49.05.020</t>
  </si>
  <si>
    <t xml:space="preserve">Ralo seco em ferro fundido, 100 x 165 x 50 mm, com grelha metálica saída vertical</t>
  </si>
  <si>
    <t xml:space="preserve">49.05.040</t>
  </si>
  <si>
    <t xml:space="preserve">Ralo sifonado em ferro fundido de 150 x 240 x 75 mm, com grelha</t>
  </si>
  <si>
    <t xml:space="preserve">49.06</t>
  </si>
  <si>
    <t xml:space="preserve">Grelhas e tampas</t>
  </si>
  <si>
    <t xml:space="preserve">49.06.010</t>
  </si>
  <si>
    <t xml:space="preserve">Grelha hemisférica em ferro fundido de 4"</t>
  </si>
  <si>
    <t xml:space="preserve">49.06.020</t>
  </si>
  <si>
    <t xml:space="preserve">Grelha em ferro fundido para caixas e canaletas</t>
  </si>
  <si>
    <t xml:space="preserve">49.06.030</t>
  </si>
  <si>
    <t xml:space="preserve">Grelha hemisférica em ferro fundido de 3"</t>
  </si>
  <si>
    <t xml:space="preserve">49.06.070</t>
  </si>
  <si>
    <t xml:space="preserve">Grelha articulada em ferro fundido para boca de leão</t>
  </si>
  <si>
    <t xml:space="preserve">49.06.080</t>
  </si>
  <si>
    <t xml:space="preserve">Grelha hemisférica em ferro fundido de 6"</t>
  </si>
  <si>
    <t xml:space="preserve">49.06.110</t>
  </si>
  <si>
    <t xml:space="preserve">Grelha hemisférica em ferro fundido de 2"</t>
  </si>
  <si>
    <t xml:space="preserve">49.06.160</t>
  </si>
  <si>
    <t xml:space="preserve">Grelha quadriculada em ferro fundido para caixas e canaletas</t>
  </si>
  <si>
    <t xml:space="preserve">49.06.170</t>
  </si>
  <si>
    <t xml:space="preserve">Grelha em alumínio fundido para caixas e canaletas - linha comercial</t>
  </si>
  <si>
    <t xml:space="preserve">49.06.190</t>
  </si>
  <si>
    <t xml:space="preserve">Grelha pré-moldada em concreto, com furos redondos, 79,5 x 24,5 x 8 cm</t>
  </si>
  <si>
    <t xml:space="preserve">49.06.200</t>
  </si>
  <si>
    <t xml:space="preserve">Captador pluvial em aço inoxidável e grelha em alumínio, com mecanismo anti-vórtice, DN= 50 mm</t>
  </si>
  <si>
    <t xml:space="preserve">49.06.210</t>
  </si>
  <si>
    <t xml:space="preserve">Captador pluvial em aço inoxidável e grelha em alumínio, com mecanismo anti-vórtice, DN= 75 mm</t>
  </si>
  <si>
    <t xml:space="preserve">49.06.400</t>
  </si>
  <si>
    <t xml:space="preserve">Tampão em ferro fundido, diâmetro de 600 mm, classe B 125 (ruptura &gt; 125 kN)</t>
  </si>
  <si>
    <t xml:space="preserve">49.06.410</t>
  </si>
  <si>
    <t xml:space="preserve">Tampão em ferro fundido, diâmetro de 600 mm, classe C 250 (ruptura &gt; 250 kN)</t>
  </si>
  <si>
    <t xml:space="preserve">49.06.420</t>
  </si>
  <si>
    <t xml:space="preserve">Tampão em ferro fundido, diâmetro de 600 mm, classe D 400 (ruptura&gt; 400 kN)</t>
  </si>
  <si>
    <t xml:space="preserve">49.06.430</t>
  </si>
  <si>
    <t xml:space="preserve">Tampão em ferro fundido de 300 x 300 mm, classe B 125 (ruptura &gt; 125 kN)</t>
  </si>
  <si>
    <t xml:space="preserve">49.06.440</t>
  </si>
  <si>
    <t xml:space="preserve">Tampão em ferro fundido de 400 x 400 mm, classe B 125 (ruptura &gt; 125 kN)</t>
  </si>
  <si>
    <t xml:space="preserve">49.06.450</t>
  </si>
  <si>
    <t xml:space="preserve">Tampão em ferro fundido de 500 x 500 mm, classe B 125 (ruptura &gt; 125 kN)</t>
  </si>
  <si>
    <t xml:space="preserve">49.06.460</t>
  </si>
  <si>
    <t xml:space="preserve">Tampão em ferro fundido de 600 x 600 mm, classe B 125 (ruptura &gt; 125 kN)</t>
  </si>
  <si>
    <t xml:space="preserve">49.06.480</t>
  </si>
  <si>
    <t xml:space="preserve">Tampão em ferro fundido com tampa articulada, de 400 x 600 mm, classe 15 (ruptura &gt; 1500 kg)</t>
  </si>
  <si>
    <t xml:space="preserve">49.06.550</t>
  </si>
  <si>
    <t xml:space="preserve">Grelha com calha e cesto coletor para piso em aço inoxidável, largura de 15 cm</t>
  </si>
  <si>
    <t xml:space="preserve">49.06.560</t>
  </si>
  <si>
    <t xml:space="preserve">Grelha com calha e cesto coletor para piso em aço inoxidável, largura de 20 cm</t>
  </si>
  <si>
    <t xml:space="preserve">49.08</t>
  </si>
  <si>
    <t xml:space="preserve">Caixa de passagem e inspeção</t>
  </si>
  <si>
    <t xml:space="preserve">49.08.250</t>
  </si>
  <si>
    <t xml:space="preserve">Caixa de areia em PVC, diâmetro nominal de 100 mm</t>
  </si>
  <si>
    <t xml:space="preserve">49.11</t>
  </si>
  <si>
    <t xml:space="preserve">Canaletas e afins</t>
  </si>
  <si>
    <t xml:space="preserve">49.11.130</t>
  </si>
  <si>
    <t xml:space="preserve">Canaleta com grelha em alumínio, largura de 80 mm</t>
  </si>
  <si>
    <t xml:space="preserve">49.11.140</t>
  </si>
  <si>
    <t xml:space="preserve">Canaleta com grelha em alumínio, saída central / vertical, largura de 46 mm</t>
  </si>
  <si>
    <t xml:space="preserve">49.11.141</t>
  </si>
  <si>
    <t xml:space="preserve">Canaleta com grelha abre-fecha, em aluminio, saída central ou vertical, largura 46mm</t>
  </si>
  <si>
    <t xml:space="preserve">49.12</t>
  </si>
  <si>
    <t xml:space="preserve">Poço de visita, boca de lobo, caixa de passagem e afins</t>
  </si>
  <si>
    <t xml:space="preserve">49.12.010</t>
  </si>
  <si>
    <t xml:space="preserve">Boca de lobo simples tipo PMSP com tampa de concreto</t>
  </si>
  <si>
    <t xml:space="preserve">49.12.030</t>
  </si>
  <si>
    <t xml:space="preserve">Boca de lobo dupla tipo PMSP com tampa de concreto</t>
  </si>
  <si>
    <t xml:space="preserve">49.12.050</t>
  </si>
  <si>
    <t xml:space="preserve">Boca de lobo tripla tipo PMSP com tampa de concreto</t>
  </si>
  <si>
    <t xml:space="preserve">49.12.058</t>
  </si>
  <si>
    <t xml:space="preserve">Boca de leão simples tipo PMSP com grelha</t>
  </si>
  <si>
    <t xml:space="preserve">49.12.110</t>
  </si>
  <si>
    <t xml:space="preserve">Poço de visita de 1,60 x 1,60 x 1,60 m - tipo PMSP</t>
  </si>
  <si>
    <t xml:space="preserve">49.12.120</t>
  </si>
  <si>
    <t xml:space="preserve">Chaminé para poço de visita tipo PMSP em alvenaria, diâmetro interno 70 cm - pescoço</t>
  </si>
  <si>
    <t xml:space="preserve">49.12.140</t>
  </si>
  <si>
    <t xml:space="preserve">Poço de visita em alvenaria tipo PMSP - balão</t>
  </si>
  <si>
    <t xml:space="preserve">49.13</t>
  </si>
  <si>
    <t xml:space="preserve">Filtro anaeróbio</t>
  </si>
  <si>
    <t xml:space="preserve">49.13.010</t>
  </si>
  <si>
    <t xml:space="preserve">Filtro biológico anaeróbio com anéis pré-moldados de concreto diâmetro de 1,40 m - h= 2,00 m</t>
  </si>
  <si>
    <t xml:space="preserve">49.13.020</t>
  </si>
  <si>
    <t xml:space="preserve">Filtro biológico anaeróbio com anéis pré-moldados de concreto diâmetro de 2,00 m - h= 2,00 m</t>
  </si>
  <si>
    <t xml:space="preserve">49.13.030</t>
  </si>
  <si>
    <t xml:space="preserve">Filtro biológico anaeróbio com anéis pré-moldados de concreto diâmetro de 2,40 m - h= 2,00 m</t>
  </si>
  <si>
    <t xml:space="preserve">49.13.040</t>
  </si>
  <si>
    <t xml:space="preserve">Filtro biológico anaeróbio com anéis pré-moldados de concreto diâmetro de 2,84 m - h= 2,50 m</t>
  </si>
  <si>
    <t xml:space="preserve">49.14</t>
  </si>
  <si>
    <t xml:space="preserve">Fossa séptica</t>
  </si>
  <si>
    <t xml:space="preserve">49.14.010</t>
  </si>
  <si>
    <t xml:space="preserve">Fossa séptica câmara única com anéis pré-moldados em concreto, diâmetro externo de 1,50 m, altura útil de 1,50 m</t>
  </si>
  <si>
    <t xml:space="preserve">49.14.020</t>
  </si>
  <si>
    <t xml:space="preserve">Fossa séptica câmara única com anéis pré-moldados em concreto, diâmetro externo de 2,50 m, altura útil de 2,50 m</t>
  </si>
  <si>
    <t xml:space="preserve">49.14.030</t>
  </si>
  <si>
    <t xml:space="preserve">Fossa séptica câmara única com anéis pré-moldados em concreto, diâmetro externo de 2,50 m, altura útil de 4,00 m</t>
  </si>
  <si>
    <t xml:space="preserve">49.14.061</t>
  </si>
  <si>
    <t xml:space="preserve">SM01 Sumidouro - poço absorvente</t>
  </si>
  <si>
    <t xml:space="preserve">49.14.071</t>
  </si>
  <si>
    <t xml:space="preserve">Tampão pré-moldado de concreto armado para sumidouro com diâmetro externo de 2,00 m</t>
  </si>
  <si>
    <t xml:space="preserve">49.15</t>
  </si>
  <si>
    <t xml:space="preserve">Anel e aduela pré-moldados</t>
  </si>
  <si>
    <t xml:space="preserve">49.15.010</t>
  </si>
  <si>
    <t xml:space="preserve">Anel pré-moldado de concreto com diâmetro de 0,60 m</t>
  </si>
  <si>
    <t xml:space="preserve">49.15.030</t>
  </si>
  <si>
    <t xml:space="preserve">Anel pré-moldado de concreto com diâmetro de 0,80 m</t>
  </si>
  <si>
    <t xml:space="preserve">49.15.040</t>
  </si>
  <si>
    <t xml:space="preserve">Anel pré-moldado de concreto com diâmetro de 1,20 m</t>
  </si>
  <si>
    <t xml:space="preserve">49.15.050</t>
  </si>
  <si>
    <t xml:space="preserve">Anel pré-moldado de concreto com diâmetro de 1,50 m</t>
  </si>
  <si>
    <t xml:space="preserve">49.15.060</t>
  </si>
  <si>
    <t xml:space="preserve">Anel pré-moldado de concreto com diâmetro de 1,80 m</t>
  </si>
  <si>
    <t xml:space="preserve">49.15.100</t>
  </si>
  <si>
    <t xml:space="preserve">Anel pré-moldado de concreto com diâmetro de 3,00 m</t>
  </si>
  <si>
    <t xml:space="preserve">49.16</t>
  </si>
  <si>
    <t xml:space="preserve">Acessórios hidráulicos para água de reuso</t>
  </si>
  <si>
    <t xml:space="preserve">49.16.050</t>
  </si>
  <si>
    <t xml:space="preserve">Realimentador automático, DN= 1'</t>
  </si>
  <si>
    <t xml:space="preserve">49.16.051</t>
  </si>
  <si>
    <t xml:space="preserve">Sifão ladrão em polietileno para extravasão, diâmetro de 100mm</t>
  </si>
  <si>
    <t xml:space="preserve">50</t>
  </si>
  <si>
    <t xml:space="preserve">DETECÇÃO, COMBATE E PREVENÇÃO A INCÊNDIO</t>
  </si>
  <si>
    <t xml:space="preserve">50.01</t>
  </si>
  <si>
    <t xml:space="preserve">Hidrantes e acessórios</t>
  </si>
  <si>
    <t xml:space="preserve">50.01.030</t>
  </si>
  <si>
    <t xml:space="preserve">Abrigo duplo para hidrante/mangueira, com visor e suporte (embutir e externo)</t>
  </si>
  <si>
    <t xml:space="preserve">50.01.060</t>
  </si>
  <si>
    <t xml:space="preserve">Abrigo para hidrante/mangueira (embutir e externo)</t>
  </si>
  <si>
    <t xml:space="preserve">50.01.080</t>
  </si>
  <si>
    <t xml:space="preserve">Mangueira com união de engate rápido, DN= 1 1/2´ (38 mm)</t>
  </si>
  <si>
    <t xml:space="preserve">50.01.090</t>
  </si>
  <si>
    <t xml:space="preserve">Botoeira para acionamento de bomba de incêndio tipo quebra-vidro</t>
  </si>
  <si>
    <t xml:space="preserve">50.01.100</t>
  </si>
  <si>
    <t xml:space="preserve">Mangueira com união de engate rápido, DN= 2 1/2´ (63 mm)</t>
  </si>
  <si>
    <t xml:space="preserve">50.01.110</t>
  </si>
  <si>
    <t xml:space="preserve">Esguicho em latão com engate rápido, DN= 2 1/2´, jato regulável</t>
  </si>
  <si>
    <t xml:space="preserve">50.01.130</t>
  </si>
  <si>
    <t xml:space="preserve">Abrigo simples com suporte, em aço inoxidável escovado, para mangueira de 1 1/2´, porta em vidro temperado jateado - inclusive mangueira de 30 m (2 x 15 m)</t>
  </si>
  <si>
    <t xml:space="preserve">50.01.160</t>
  </si>
  <si>
    <t xml:space="preserve">Adaptador de engate rápido em latão de 2 1/2´ x 1 1/2´</t>
  </si>
  <si>
    <t xml:space="preserve">50.01.170</t>
  </si>
  <si>
    <t xml:space="preserve">Adaptador de engate rápido em latão de 2 1/2´ x 2 1/2´</t>
  </si>
  <si>
    <t xml:space="preserve">50.01.180</t>
  </si>
  <si>
    <t xml:space="preserve">Hidrante de coluna com duas saídas, 4´x 2 1/2´ - simples</t>
  </si>
  <si>
    <t xml:space="preserve">50.01.190</t>
  </si>
  <si>
    <t xml:space="preserve">Tampão de engate rápido em latão, DN= 2 1/2´, com corrente</t>
  </si>
  <si>
    <t xml:space="preserve">50.01.200</t>
  </si>
  <si>
    <t xml:space="preserve">Tampão de engate rápido em latão, DN= 1 1/2´, com corrente</t>
  </si>
  <si>
    <t xml:space="preserve">50.01.210</t>
  </si>
  <si>
    <t xml:space="preserve">Chave para conexão de engate rápido</t>
  </si>
  <si>
    <t xml:space="preserve">50.01.220</t>
  </si>
  <si>
    <t xml:space="preserve">Esguicho latão com engate rápido, DN= 1 1/2´, jato regulável</t>
  </si>
  <si>
    <t xml:space="preserve">50.01.320</t>
  </si>
  <si>
    <t xml:space="preserve">Abrigo de hidrante de 1 1/2´ completo - inclusive mangueira de 30 m (2 x 15 m)</t>
  </si>
  <si>
    <t xml:space="preserve">50.01.330</t>
  </si>
  <si>
    <t xml:space="preserve">Abrigo de hidrante de 2 1/2´ completo - inclusive mangueira de 30 m (2 x 15 m)</t>
  </si>
  <si>
    <t xml:space="preserve">50.01.340</t>
  </si>
  <si>
    <t xml:space="preserve">Abrigo para registro de recalque tipo coluna, completo - inclusive tubulações e válvulas</t>
  </si>
  <si>
    <t xml:space="preserve">50.02</t>
  </si>
  <si>
    <t xml:space="preserve">Registro e válvula controladora</t>
  </si>
  <si>
    <t xml:space="preserve">50.02.020</t>
  </si>
  <si>
    <t xml:space="preserve">Bico de sprinkler cromado pendente com rompimento da ampola a 68°C</t>
  </si>
  <si>
    <t xml:space="preserve">50.02.050</t>
  </si>
  <si>
    <t xml:space="preserve">Alarme hidráulico tipo gongo</t>
  </si>
  <si>
    <t xml:space="preserve">50.02.060</t>
  </si>
  <si>
    <t xml:space="preserve">Bico de sprinkler tipo ´Up Right´ com rompimento da ampola a 68ºC</t>
  </si>
  <si>
    <t xml:space="preserve">50.02.080</t>
  </si>
  <si>
    <t xml:space="preserve">Válvula de governo completa com alarme VGA, corpo em ferro fundido, extremidades flangeadas e DN = 6´</t>
  </si>
  <si>
    <t xml:space="preserve">50.05</t>
  </si>
  <si>
    <t xml:space="preserve">Iluminação e sinalização de emergência</t>
  </si>
  <si>
    <t xml:space="preserve">50.05.021</t>
  </si>
  <si>
    <t xml:space="preserve">Fonte eletroímã para interligar à central do sistema de detecção e alarme de incêndio</t>
  </si>
  <si>
    <t xml:space="preserve">50.05.022</t>
  </si>
  <si>
    <t xml:space="preserve">Destravador magnético (Eletroímã) para porta corta-fogo de 24 Vcc</t>
  </si>
  <si>
    <t xml:space="preserve">50.05.060</t>
  </si>
  <si>
    <t xml:space="preserve">Central de iluminação de emergência, completa, para até 6.000 W</t>
  </si>
  <si>
    <t xml:space="preserve">50.05.070</t>
  </si>
  <si>
    <t xml:space="preserve">Luminária para unidade centralizada pendente completa com lâmpadas fluorescentes compactas de 9 W</t>
  </si>
  <si>
    <t xml:space="preserve">50.05.080</t>
  </si>
  <si>
    <t xml:space="preserve">Luminária para unidade centralizada de sobrepor completa com lâmpada fluorescente compacta de 15 W</t>
  </si>
  <si>
    <t xml:space="preserve">50.05.160</t>
  </si>
  <si>
    <t xml:space="preserve">Módulo para adaptação de luminária de emergência, autonomia 90 minutos para lâmpada fluorescente de 32 W</t>
  </si>
  <si>
    <t xml:space="preserve">50.05.170</t>
  </si>
  <si>
    <t xml:space="preserve">Acionador manual tipo quebra vidro, em caixa plástica</t>
  </si>
  <si>
    <t xml:space="preserve">50.05.210</t>
  </si>
  <si>
    <t xml:space="preserve">Detector termovelocimétrico endereçável com base endereçável</t>
  </si>
  <si>
    <t xml:space="preserve">50.05.214</t>
  </si>
  <si>
    <t xml:space="preserve">Detector de gás liquefeito (GLP), gás natural (GN) ou derivados de metano</t>
  </si>
  <si>
    <t xml:space="preserve">50.05.230</t>
  </si>
  <si>
    <t xml:space="preserve">Sirene audiovisual tipo endereçável</t>
  </si>
  <si>
    <t xml:space="preserve">50.05.240</t>
  </si>
  <si>
    <t xml:space="preserve">Luminária para balizamento ou aclaramento de sobrepor completa com lâmpada fluorescente compacta de 9 W</t>
  </si>
  <si>
    <t xml:space="preserve">50.05.250</t>
  </si>
  <si>
    <t xml:space="preserve">Central de iluminação de emergência, completa, autonomia 1 hora, para até 240 W</t>
  </si>
  <si>
    <t xml:space="preserve">50.05.260</t>
  </si>
  <si>
    <t xml:space="preserve">Bloco autônomo de iluminação de emergência com autonomia mínima de 1 hora, equipado com 2 lâmpadas de 11 W</t>
  </si>
  <si>
    <t xml:space="preserve">50.05.270</t>
  </si>
  <si>
    <t xml:space="preserve">Central de detecção e alarme de incêndio completa, autonomia de 1 hora para 12 laços, 220 V/12 V</t>
  </si>
  <si>
    <t xml:space="preserve">50.05.280</t>
  </si>
  <si>
    <t xml:space="preserve">Sirene tipo corneta de 12 V</t>
  </si>
  <si>
    <t xml:space="preserve">50.05.310</t>
  </si>
  <si>
    <t xml:space="preserve">Bloco autônomo de iluminação de emergência com autonomia mínima de 3 horas, equipado com 2 faróis de lâmpadas de 21/55 W</t>
  </si>
  <si>
    <t xml:space="preserve">50.05.400</t>
  </si>
  <si>
    <t xml:space="preserve">Sirene eletrônica em caixa metálica de 4 x 4</t>
  </si>
  <si>
    <t xml:space="preserve">50.05.430</t>
  </si>
  <si>
    <t xml:space="preserve">Detector óptico de fumaça com base endereçável</t>
  </si>
  <si>
    <t xml:space="preserve">50.05.440</t>
  </si>
  <si>
    <t xml:space="preserve">50.05.450</t>
  </si>
  <si>
    <t xml:space="preserve">Acionador manual quebra-vidro endereçável</t>
  </si>
  <si>
    <t xml:space="preserve">50.05.470</t>
  </si>
  <si>
    <t xml:space="preserve">Módulo isolador, módulo endereçador para áudio visual</t>
  </si>
  <si>
    <t xml:space="preserve">50.05.490</t>
  </si>
  <si>
    <t xml:space="preserve">Sinalizador audiovisual endereçável com LED</t>
  </si>
  <si>
    <t xml:space="preserve">50.05.491</t>
  </si>
  <si>
    <t xml:space="preserve">Sinalizador visual de advertência</t>
  </si>
  <si>
    <t xml:space="preserve">50.05.492</t>
  </si>
  <si>
    <t xml:space="preserve">Sinalizador audiovisual de advertência</t>
  </si>
  <si>
    <t xml:space="preserve">50.10</t>
  </si>
  <si>
    <t xml:space="preserve">Extintores</t>
  </si>
  <si>
    <t xml:space="preserve">50.10.030</t>
  </si>
  <si>
    <t xml:space="preserve">Extintor sobre rodas de gás carbônico - capacidade de 10 kg</t>
  </si>
  <si>
    <t xml:space="preserve">50.10.050</t>
  </si>
  <si>
    <t xml:space="preserve">Extintor sobre rodas de gás carbônico - capacidade de 25 kg</t>
  </si>
  <si>
    <t xml:space="preserve">50.10.058</t>
  </si>
  <si>
    <t xml:space="preserve">Extintor manual de pó químico seco BC - capacidade de 4 kg</t>
  </si>
  <si>
    <t xml:space="preserve">50.10.060</t>
  </si>
  <si>
    <t xml:space="preserve">Extintor manual de pó químico seco BC - capacidade de 8 kg</t>
  </si>
  <si>
    <t xml:space="preserve">50.10.084</t>
  </si>
  <si>
    <t xml:space="preserve">Extintor manual de pó químico seco 20 BC - capacidade de 12 kg</t>
  </si>
  <si>
    <t xml:space="preserve">50.10.090</t>
  </si>
  <si>
    <t xml:space="preserve">Extintor sobre rodas de pó químico seco 20 BC - capacidade de 20 kg</t>
  </si>
  <si>
    <t xml:space="preserve">50.10.100</t>
  </si>
  <si>
    <t xml:space="preserve">Extintor manual de água pressurizada - capacidade de 10 litros</t>
  </si>
  <si>
    <t xml:space="preserve">50.10.110</t>
  </si>
  <si>
    <t xml:space="preserve">Extintor manual de pó químico seco ABC - capacidade de 4 kg</t>
  </si>
  <si>
    <t xml:space="preserve">50.10.120</t>
  </si>
  <si>
    <t xml:space="preserve">Extintor manual de pó químico seco ABC - capacidade de 6 kg</t>
  </si>
  <si>
    <t xml:space="preserve">50.10.140</t>
  </si>
  <si>
    <t xml:space="preserve">Extintor manual de gás carbônico 5 BC - capacidade de 6 kg</t>
  </si>
  <si>
    <t xml:space="preserve">50.10.210</t>
  </si>
  <si>
    <t xml:space="preserve">Suporte para extintor de piso em fibra de vidro</t>
  </si>
  <si>
    <t xml:space="preserve">50.10.220</t>
  </si>
  <si>
    <t xml:space="preserve">Suporte para extintor de piso em aço inoxidável</t>
  </si>
  <si>
    <t xml:space="preserve">50.20</t>
  </si>
  <si>
    <t xml:space="preserve">Reparos, conservações e complementos - GRUPO 50</t>
  </si>
  <si>
    <t xml:space="preserve">50.20.110</t>
  </si>
  <si>
    <t xml:space="preserve">50.20.120</t>
  </si>
  <si>
    <t xml:space="preserve">50.20.130</t>
  </si>
  <si>
    <t xml:space="preserve">50.20.160</t>
  </si>
  <si>
    <t xml:space="preserve">Pintura de extintor de gás carbônico, pó químico seco, ou água pressurizada, com capacidade acima de 12 kg até 20 kg</t>
  </si>
  <si>
    <t xml:space="preserve">50.20.170</t>
  </si>
  <si>
    <t xml:space="preserve">Pintura de extintor de gás carbônico, pó químico seco, ou água pressurizada, com capacidade até 12 kg</t>
  </si>
  <si>
    <t xml:space="preserve">50.20.200</t>
  </si>
  <si>
    <t xml:space="preserve">Recolocação de bico de sprinkler</t>
  </si>
  <si>
    <t xml:space="preserve">54</t>
  </si>
  <si>
    <t xml:space="preserve">PAVIMENTAÇÃO E PASSEIO</t>
  </si>
  <si>
    <t xml:space="preserve">54.01</t>
  </si>
  <si>
    <t xml:space="preserve">Pavimentação preparo de base</t>
  </si>
  <si>
    <t xml:space="preserve">54.01.010</t>
  </si>
  <si>
    <t xml:space="preserve">Regularização e compactação mecanizada de superfície, sem controle do proctor normal</t>
  </si>
  <si>
    <t xml:space="preserve">54.01.030</t>
  </si>
  <si>
    <t xml:space="preserve">Abertura e preparo de caixa até 40 cm, compactação do subleito mínimo de 95% do PN e transporte até o raio de 1 km</t>
  </si>
  <si>
    <t xml:space="preserve">54.01.050</t>
  </si>
  <si>
    <t xml:space="preserve">Compactação do subleito mínimo de 95% do PN</t>
  </si>
  <si>
    <t xml:space="preserve">54.01.200</t>
  </si>
  <si>
    <t xml:space="preserve">Base de macadame hidráulico</t>
  </si>
  <si>
    <t xml:space="preserve">54.01.210</t>
  </si>
  <si>
    <t xml:space="preserve">Base de brita graduada</t>
  </si>
  <si>
    <t xml:space="preserve">54.01.220</t>
  </si>
  <si>
    <t xml:space="preserve">Base de bica corrida</t>
  </si>
  <si>
    <t xml:space="preserve">54.01.230</t>
  </si>
  <si>
    <t xml:space="preserve">Base de macadame betuminoso</t>
  </si>
  <si>
    <t xml:space="preserve">54.01.300</t>
  </si>
  <si>
    <t xml:space="preserve">54.01.400</t>
  </si>
  <si>
    <t xml:space="preserve">Abertura de caixa até 25 cm, inclui escavação, compactação, transporte e preparo do sub-leito</t>
  </si>
  <si>
    <t xml:space="preserve">54.01.410</t>
  </si>
  <si>
    <t xml:space="preserve">Varrição de pavimento para recapeamento</t>
  </si>
  <si>
    <t xml:space="preserve">54.02</t>
  </si>
  <si>
    <t xml:space="preserve">Pavimentação com pedrisco e revestimento primário</t>
  </si>
  <si>
    <t xml:space="preserve">54.02.030</t>
  </si>
  <si>
    <t xml:space="preserve">Revestimento primário com pedra britada, compactação mínima de 95% do PN</t>
  </si>
  <si>
    <t xml:space="preserve">54.03</t>
  </si>
  <si>
    <t xml:space="preserve">Pavimentação flexível</t>
  </si>
  <si>
    <t xml:space="preserve">54.03.200</t>
  </si>
  <si>
    <t xml:space="preserve">Concreto asfáltico usinado a quente - Binder</t>
  </si>
  <si>
    <t xml:space="preserve">Camada de rolamento em concreto betuminoso usinado quente - CBUQ</t>
  </si>
  <si>
    <t xml:space="preserve">54.03.221</t>
  </si>
  <si>
    <t xml:space="preserve">Restauração de pavimento asfáltico com concreto betuminoso usinado quente - CBUQ</t>
  </si>
  <si>
    <t xml:space="preserve">54.03.230</t>
  </si>
  <si>
    <t xml:space="preserve">Imprimação betuminosa ligante</t>
  </si>
  <si>
    <t xml:space="preserve">54.03.240</t>
  </si>
  <si>
    <t xml:space="preserve">Imprimação betuminosa impermeabilizante</t>
  </si>
  <si>
    <t xml:space="preserve">54.03.250</t>
  </si>
  <si>
    <t xml:space="preserve">Revestimento de pré-misturado a quente</t>
  </si>
  <si>
    <t xml:space="preserve">54.03.260</t>
  </si>
  <si>
    <t xml:space="preserve">Revestimento de pré-misturado a frio</t>
  </si>
  <si>
    <t xml:space="preserve">54.04</t>
  </si>
  <si>
    <t xml:space="preserve">Pavimentação em paralelepípedos e blocos de concreto</t>
  </si>
  <si>
    <t xml:space="preserve">54.04.030</t>
  </si>
  <si>
    <t xml:space="preserve">Pavimentação em paralelepípedo, sem rejunte</t>
  </si>
  <si>
    <t xml:space="preserve">54.04.040</t>
  </si>
  <si>
    <t xml:space="preserve">Rejuntamento de paralelepípedo com areia</t>
  </si>
  <si>
    <t xml:space="preserve">54.04.050</t>
  </si>
  <si>
    <t xml:space="preserve">Rejuntamento de paralelepípedo com argamassa de cimento e areia 1:3</t>
  </si>
  <si>
    <t xml:space="preserve">54.04.060</t>
  </si>
  <si>
    <t xml:space="preserve">Rejuntamento de paralelepípedo com asfalto e pedrisco</t>
  </si>
  <si>
    <t xml:space="preserve">54.04.340</t>
  </si>
  <si>
    <t xml:space="preserve">Pavimentação em lajota de concreto 35 MPa, espessura 6 cm, cor natural, tipos: raquete, retangular, sextavado e 16 faces, com rejunte em areia</t>
  </si>
  <si>
    <t xml:space="preserve">54.04.342</t>
  </si>
  <si>
    <t xml:space="preserve">Pavimentação em lajota de concreto 35 MPa, espessura 6 cm, colorido, tipos: raquete, retangular, sextavado e 16 faces, com rejunte em areia</t>
  </si>
  <si>
    <t xml:space="preserve">54.04.350</t>
  </si>
  <si>
    <t xml:space="preserve">Pavimentação em lajota de concreto 35 MPa, espessura 8 cm, tipos: raquete, retangular, sextavado e 16 faces, com rejunte em areia</t>
  </si>
  <si>
    <t xml:space="preserve">54.04.360</t>
  </si>
  <si>
    <t xml:space="preserve">Bloco diagonal em concreto tipo piso drenante para plantio de grama - 50 x 50 x 10 cm</t>
  </si>
  <si>
    <t xml:space="preserve">54.04.392</t>
  </si>
  <si>
    <t xml:space="preserve">Piso em placa de concreto permeável drenante, cor natural, com resina protetora</t>
  </si>
  <si>
    <t xml:space="preserve">54.06</t>
  </si>
  <si>
    <t xml:space="preserve">Guias e sarjetas</t>
  </si>
  <si>
    <t xml:space="preserve">54.06.020</t>
  </si>
  <si>
    <t xml:space="preserve">Guia pré-moldada curva tipo PMSP 100 - fck 25 MPa</t>
  </si>
  <si>
    <t xml:space="preserve">54.06.040</t>
  </si>
  <si>
    <t xml:space="preserve">Guia pré-moldada reta tipo PMSP 100 - fck 25 MPa</t>
  </si>
  <si>
    <t xml:space="preserve">54.06.100</t>
  </si>
  <si>
    <t xml:space="preserve">Base em concreto com fck de 20 MPa, para guias, sarjetas ou sarjetões</t>
  </si>
  <si>
    <t xml:space="preserve">54.06.110</t>
  </si>
  <si>
    <t xml:space="preserve">Base em concreto com fck de 25 MPa, para guias, sarjetas ou sarjetões</t>
  </si>
  <si>
    <t xml:space="preserve">54.06.150</t>
  </si>
  <si>
    <t xml:space="preserve">Execução de perfil extrusado no local</t>
  </si>
  <si>
    <t xml:space="preserve">54.06.160</t>
  </si>
  <si>
    <t xml:space="preserve">Sarjeta ou sarjetão moldado no local, tipo PMSP em concreto com fck 20 MPa</t>
  </si>
  <si>
    <t xml:space="preserve">54.06.170</t>
  </si>
  <si>
    <t xml:space="preserve">Sarjeta ou sarjetão moldado no local, tipo PMSP em concreto com fck 25 MPa</t>
  </si>
  <si>
    <t xml:space="preserve">54.07</t>
  </si>
  <si>
    <t xml:space="preserve">Calçadas e passeios.</t>
  </si>
  <si>
    <t xml:space="preserve">54.07.040</t>
  </si>
  <si>
    <t xml:space="preserve">Passeio em mosaico português</t>
  </si>
  <si>
    <t xml:space="preserve">54.07.110</t>
  </si>
  <si>
    <t xml:space="preserve">Piso em ladrilho hidráulico preto, branco e cinza 20 x 20 cm, assentado com argamassa colante industrializada</t>
  </si>
  <si>
    <t xml:space="preserve">54.07.130</t>
  </si>
  <si>
    <t xml:space="preserve">Piso em ladrilho hidráulico várias cores 20 x 20 cm, assentado com argamassa colante industrializada</t>
  </si>
  <si>
    <t xml:space="preserve">54.07.210</t>
  </si>
  <si>
    <t xml:space="preserve">Rejuntamento de piso em ladrilho hidráulico (20 x 20 x 1,8 cm) com argamassa industrializada para rejunte, juntas de 2 mm</t>
  </si>
  <si>
    <t xml:space="preserve">54.07.240</t>
  </si>
  <si>
    <t xml:space="preserve">Rejuntamento de piso em ladrilho hidráulico (30 x 30 x 2,5 cm), com cimento branco, juntas de 2 mm</t>
  </si>
  <si>
    <t xml:space="preserve">54.07.260</t>
  </si>
  <si>
    <t xml:space="preserve">Piso em ladrilho hidráulico tipo rampa várias cores 30 x 30 cm, antiderrapante, assentado com argamassa mista</t>
  </si>
  <si>
    <t xml:space="preserve">54.20</t>
  </si>
  <si>
    <t xml:space="preserve">Reparos, conservações e complementos - GRUPO 54</t>
  </si>
  <si>
    <t xml:space="preserve">54.20.040</t>
  </si>
  <si>
    <t xml:space="preserve">Bate-roda em concreto pré-moldado</t>
  </si>
  <si>
    <t xml:space="preserve">54.20.100</t>
  </si>
  <si>
    <t xml:space="preserve">Reassentamento de guia pré-moldada reta e/ou curva</t>
  </si>
  <si>
    <t xml:space="preserve">54.20.110</t>
  </si>
  <si>
    <t xml:space="preserve">Reassentamento de paralelepípedos, sem rejunte</t>
  </si>
  <si>
    <t xml:space="preserve">54.20.120</t>
  </si>
  <si>
    <t xml:space="preserve">Reassentamento de pavimentação em lajota de concreto, espessura 6 cm, com rejunte em areia</t>
  </si>
  <si>
    <t xml:space="preserve">54.20.130</t>
  </si>
  <si>
    <t xml:space="preserve">Reassentamento de pavimentação em lajota de concreto, espessura 8 cm, com rejunte em areia</t>
  </si>
  <si>
    <t xml:space="preserve">54.20.140</t>
  </si>
  <si>
    <t xml:space="preserve">Reassentamento de pavimentação em lajota de concreto, espessura 10 cm, com rejunte em areia</t>
  </si>
  <si>
    <t xml:space="preserve">55</t>
  </si>
  <si>
    <t xml:space="preserve">LIMPEZA E ARREMATE</t>
  </si>
  <si>
    <t xml:space="preserve">55.01</t>
  </si>
  <si>
    <t xml:space="preserve">Limpeza de obra</t>
  </si>
  <si>
    <t xml:space="preserve">55.01.020</t>
  </si>
  <si>
    <t xml:space="preserve">Limpeza final da obra</t>
  </si>
  <si>
    <t xml:space="preserve">55.01.030</t>
  </si>
  <si>
    <t xml:space="preserve">Limpeza complementar com hidrojateamento</t>
  </si>
  <si>
    <t xml:space="preserve">55.01.070</t>
  </si>
  <si>
    <t xml:space="preserve">Limpeza complementar e especial de piso com produtos químicos</t>
  </si>
  <si>
    <t xml:space="preserve">55.01.080</t>
  </si>
  <si>
    <t xml:space="preserve">Limpeza complementar e especial de peças e aparelhos sanitários</t>
  </si>
  <si>
    <t xml:space="preserve">55.01.100</t>
  </si>
  <si>
    <t xml:space="preserve">Limpeza complementar e especial de vidros</t>
  </si>
  <si>
    <t xml:space="preserve">55.01.130</t>
  </si>
  <si>
    <t xml:space="preserve">Limpeza e lavagem de superfície revestida com material cerâmico ou pastilhas por hidrojateamento com rejuntamento</t>
  </si>
  <si>
    <t xml:space="preserve">55.01.140</t>
  </si>
  <si>
    <t xml:space="preserve">Limpeza de superfície com hidrojateamento</t>
  </si>
  <si>
    <t xml:space="preserve">55.02</t>
  </si>
  <si>
    <t xml:space="preserve">Limpeza e desinfecção sanitária</t>
  </si>
  <si>
    <t xml:space="preserve">55.02.010</t>
  </si>
  <si>
    <t xml:space="preserve">Limpeza de caixa de inspeção</t>
  </si>
  <si>
    <t xml:space="preserve">55.02.020</t>
  </si>
  <si>
    <t xml:space="preserve">Limpeza de fossa</t>
  </si>
  <si>
    <t xml:space="preserve">55.02.040</t>
  </si>
  <si>
    <t xml:space="preserve">Limpeza e desobstrução de boca de lobo</t>
  </si>
  <si>
    <t xml:space="preserve">55.02.050</t>
  </si>
  <si>
    <t xml:space="preserve">Limpeza e desobstrução de canaletas ou tubulações de águas pluviais</t>
  </si>
  <si>
    <t xml:space="preserve">55.02.060</t>
  </si>
  <si>
    <t xml:space="preserve">Limpeza e desentupimento manual de tubulação de esgoto predial</t>
  </si>
  <si>
    <t xml:space="preserve">55.10</t>
  </si>
  <si>
    <t xml:space="preserve">Remoção de entulho</t>
  </si>
  <si>
    <t xml:space="preserve">55.10.030</t>
  </si>
  <si>
    <t xml:space="preserve">61</t>
  </si>
  <si>
    <t xml:space="preserve">CONFORTO MECÂNICO, EQUIPAMENTO E SISTEMA</t>
  </si>
  <si>
    <t xml:space="preserve">61.01</t>
  </si>
  <si>
    <t xml:space="preserve">Elevador</t>
  </si>
  <si>
    <t xml:space="preserve">61.01.670</t>
  </si>
  <si>
    <t xml:space="preserve">Elevador para passageiros, uso interno com capacidade mínima de 600 kg para duas paradas, portas unilaterais</t>
  </si>
  <si>
    <t xml:space="preserve">61.01.680</t>
  </si>
  <si>
    <t xml:space="preserve">Elevador para passageiros, uso interno com capacidade mínima de 600 kg para três paradas, portas unilaterais</t>
  </si>
  <si>
    <t xml:space="preserve">61.01.690</t>
  </si>
  <si>
    <t xml:space="preserve">Elevador para passageiros, uso interno com capacidade mínima de 600 kg para três paradas, portas bilaterais</t>
  </si>
  <si>
    <t xml:space="preserve">61.01.760</t>
  </si>
  <si>
    <t xml:space="preserve">Elevador para passageiros, uso interno com capacidade mínima de 600 kg para quatro paradas, portas bilaterais</t>
  </si>
  <si>
    <t xml:space="preserve">61.01.770</t>
  </si>
  <si>
    <t xml:space="preserve">Elevador para passageiros, uso interno com capacidade mínima de 600 kg para quatro paradas, portas unilaterais</t>
  </si>
  <si>
    <t xml:space="preserve">61.01.800</t>
  </si>
  <si>
    <t xml:space="preserve">Fechamento em vidro laminado para caixa de elevador</t>
  </si>
  <si>
    <t xml:space="preserve">61.10</t>
  </si>
  <si>
    <t xml:space="preserve">Climatização</t>
  </si>
  <si>
    <t xml:space="preserve">61.10.001</t>
  </si>
  <si>
    <t xml:space="preserve">Resfriadora de líquidos (Chiller), com compressor e condensação à ar, capacidade de 120 TR</t>
  </si>
  <si>
    <t xml:space="preserve">61.10.007</t>
  </si>
  <si>
    <t xml:space="preserve">Resfriadora de líquidos (Chiller), com compressor e condensação à ar, capacidade de 160 TR</t>
  </si>
  <si>
    <t xml:space="preserve">61.10.010</t>
  </si>
  <si>
    <t xml:space="preserve">Resfriadora de líquidos (Chiller), com compressor e condensação à ar, capacidade de 200-210 TR</t>
  </si>
  <si>
    <t xml:space="preserve">61.10.012</t>
  </si>
  <si>
    <t xml:space="preserve">Resfriadora de líquidos (Chiller), com compressor e condensação à ar, capacidade de 80 TR</t>
  </si>
  <si>
    <t xml:space="preserve">61.10.100</t>
  </si>
  <si>
    <t xml:space="preserve">Tratamento de ar (Fan-Coil) tipo Air Handling Unit de concepção modular, capacidade de 10 TR</t>
  </si>
  <si>
    <t xml:space="preserve">61.10.110</t>
  </si>
  <si>
    <t xml:space="preserve">Tratamento de ar (Fan-Coil) tipo Air Handling Unit de concepção modular, capacidade de 40 TR</t>
  </si>
  <si>
    <t xml:space="preserve">61.10.120</t>
  </si>
  <si>
    <t xml:space="preserve">Tratamento de ar (Fan-Coil) tipo Air Handling Unit de concepção modular, capacidade de 50 TR</t>
  </si>
  <si>
    <t xml:space="preserve">61.10.200</t>
  </si>
  <si>
    <t xml:space="preserve">Tratamento de ar compacta Fancolete Hidrônico tipo piso-teto, vazão de ar nominal 637 m³/h, capacidade de refrigeração 14.000 Btu/h - 1,2 TR</t>
  </si>
  <si>
    <t xml:space="preserve">61.10.210</t>
  </si>
  <si>
    <t xml:space="preserve">Tratamento de ar compacta Fancolete Hidrônico tipo piso-teto, vazão de ar nominal 1.215 m³/h, capacidade de refrigeração 25.000 Btu/h - 2,1 TR</t>
  </si>
  <si>
    <t xml:space="preserve">61.10.220</t>
  </si>
  <si>
    <t xml:space="preserve">Tratamento de ar compacta Fancolete Hidrônico tipo piso-teto, vazão de ar nominal 1.758 m³/h, capacidade de refrigeração 36.000 Btu/h - 3,0 TR</t>
  </si>
  <si>
    <t xml:space="preserve">61.10.230</t>
  </si>
  <si>
    <t xml:space="preserve">Tratamento de ar compacta Fancolete Hidrônico tipo piso-teto, vazão de ar nominal 2.166 m³/h, capacidade de refrigeração 48.000 Btu/h - 4,0 TR</t>
  </si>
  <si>
    <t xml:space="preserve">61.10.250</t>
  </si>
  <si>
    <t xml:space="preserve">Tratamento de ar compacta Fancolete Hidrônico tipo cassete, capacidade de refrigeração 20.000 Btu/h - 1,6 TR</t>
  </si>
  <si>
    <t xml:space="preserve">61.10.260</t>
  </si>
  <si>
    <t xml:space="preserve">Tratamento de ar compacta Fancolete Hidrônico tipo cassete, capacidade de refrigeração 25.000 Btu/h - 2,1 TR</t>
  </si>
  <si>
    <t xml:space="preserve">61.10.270</t>
  </si>
  <si>
    <t xml:space="preserve">Tratamento de ar compacta Fancolete Hidrônico tipo cassete, capacidade de refrigeração 32.000 Btu/h - 2,6 TR</t>
  </si>
  <si>
    <t xml:space="preserve">61.10.300</t>
  </si>
  <si>
    <t xml:space="preserve">Duto flexível aluminizado, seção circular de 10cm (4")</t>
  </si>
  <si>
    <t xml:space="preserve">61.10.310</t>
  </si>
  <si>
    <t xml:space="preserve">Duto flexível aluminizado, seção circular de 15cm (6")</t>
  </si>
  <si>
    <t xml:space="preserve">61.10.320</t>
  </si>
  <si>
    <t xml:space="preserve">Duto flexível aluminizado, seção circular de 20cm (8")</t>
  </si>
  <si>
    <t xml:space="preserve">61.10.380</t>
  </si>
  <si>
    <t xml:space="preserve">Duto em painel rígido de lã de vidro acústico, espessura 25 mm</t>
  </si>
  <si>
    <t xml:space="preserve">61.10.400</t>
  </si>
  <si>
    <t xml:space="preserve">Damper corta fogo (DCF) tipo comporta, com elemento fusível e chave fim de curso.</t>
  </si>
  <si>
    <t xml:space="preserve">61.10.401</t>
  </si>
  <si>
    <t xml:space="preserve">Damper de regulagem manual, tamanho: 0,10 m² a 0,14 m²</t>
  </si>
  <si>
    <t xml:space="preserve">61.10.402</t>
  </si>
  <si>
    <t xml:space="preserve">Damper de regulagem manual, tamanho: 0,15 m² a 0,20 m²</t>
  </si>
  <si>
    <t xml:space="preserve">61.10.403</t>
  </si>
  <si>
    <t xml:space="preserve">Damper de regulagem manual, tamanho: 0,21 m² a 0,40 m²</t>
  </si>
  <si>
    <t xml:space="preserve">61.10.410</t>
  </si>
  <si>
    <t xml:space="preserve">Serviço de instalação de Damper Corta Fogo</t>
  </si>
  <si>
    <t xml:space="preserve">61.10.420</t>
  </si>
  <si>
    <t xml:space="preserve">61.10.430</t>
  </si>
  <si>
    <t xml:space="preserve">Tanque de compensação pressurizado, capacidade (volume mínimo) de 250 litros</t>
  </si>
  <si>
    <t xml:space="preserve">61.10.440</t>
  </si>
  <si>
    <t xml:space="preserve">Registro de regulagem de vazão de ar</t>
  </si>
  <si>
    <t xml:space="preserve">61.10.510</t>
  </si>
  <si>
    <t xml:space="preserve">Difusor de ar de longo alcance tipo Jet-Nozzles, vazão de ar 1.330 m³/h</t>
  </si>
  <si>
    <t xml:space="preserve">61.10.511</t>
  </si>
  <si>
    <t xml:space="preserve">Difusor para insuflamento de ar com plenum, multivias e colarinho</t>
  </si>
  <si>
    <t xml:space="preserve">61.10.512</t>
  </si>
  <si>
    <t xml:space="preserve">Difusor para insuflamento de ar com plenum, com 2 aberturas</t>
  </si>
  <si>
    <t xml:space="preserve">61.10.513</t>
  </si>
  <si>
    <t xml:space="preserve">Difusor de plástico, diâmetro 15 cm</t>
  </si>
  <si>
    <t xml:space="preserve">61.10.514</t>
  </si>
  <si>
    <t xml:space="preserve">Difusor de plástico, diâmetro 20 cm</t>
  </si>
  <si>
    <t xml:space="preserve">61.10.530</t>
  </si>
  <si>
    <t xml:space="preserve">Difusor de insuflação de ar tipo direcional, medindo 30 x 30 cm</t>
  </si>
  <si>
    <t xml:space="preserve">61.10.550</t>
  </si>
  <si>
    <t xml:space="preserve">Difusor de insuflação de ar tipo direcional, medindo 45 x 15 cm</t>
  </si>
  <si>
    <t xml:space="preserve">61.10.564</t>
  </si>
  <si>
    <t xml:space="preserve">Grelha de insuflação de ar em alumínio anodizado, de dupla deflexão, tamanho: até 0,10 m²</t>
  </si>
  <si>
    <t xml:space="preserve">61.10.565</t>
  </si>
  <si>
    <t xml:space="preserve">Grelha de insuflação de ar em alumínio anodizado, de dupla deflexão, tamanho: acima de 0,10 m² até 0,50 m²</t>
  </si>
  <si>
    <t xml:space="preserve">61.10.566</t>
  </si>
  <si>
    <t xml:space="preserve">Grelha de insuflação de ar em alumínio anodizado, de dupla deflexão, tamanho: acima de 0,50 m² até 1,00 m²</t>
  </si>
  <si>
    <t xml:space="preserve">61.10.567</t>
  </si>
  <si>
    <t xml:space="preserve">Grelha de porta, tamanho: 0,14 m² a 0,30 m²</t>
  </si>
  <si>
    <t xml:space="preserve">61.10.568</t>
  </si>
  <si>
    <t xml:space="preserve">Grelha de porta, tamanho: 0,07 m² a 0,13 m²</t>
  </si>
  <si>
    <t xml:space="preserve">61.10.569</t>
  </si>
  <si>
    <t xml:space="preserve">Grelha de porta, tamanho: 0,03 m² a 0,06 m²</t>
  </si>
  <si>
    <t xml:space="preserve">61.10.574</t>
  </si>
  <si>
    <t xml:space="preserve">Grelha de retorno/exaustão com registro, tamanho: 0,03 m² a 0,06 m²</t>
  </si>
  <si>
    <t xml:space="preserve">61.10.575</t>
  </si>
  <si>
    <t xml:space="preserve">Grelha de retorno/exaustão com registro, tamanho: 0,07 m² a 0,13 m²</t>
  </si>
  <si>
    <t xml:space="preserve">61.10.576</t>
  </si>
  <si>
    <t xml:space="preserve">Grelha de retorno/exaustão com registro, tamanho: 0,14 m² a 0,19 m²</t>
  </si>
  <si>
    <t xml:space="preserve">61.10.577</t>
  </si>
  <si>
    <t xml:space="preserve">Grelha de retorno/exaustão com registro, tamanho: 0,20 m² a 0,40 m²</t>
  </si>
  <si>
    <t xml:space="preserve">61.10.578</t>
  </si>
  <si>
    <t xml:space="preserve">Grelha de retorno/exaustão com registro, tamanho: 0,41 m² a 0,65 m²</t>
  </si>
  <si>
    <t xml:space="preserve">61.10.581</t>
  </si>
  <si>
    <t xml:space="preserve">Veneziana com tela e filtro G4</t>
  </si>
  <si>
    <t xml:space="preserve">61.10.582</t>
  </si>
  <si>
    <t xml:space="preserve">Veneziana com tela</t>
  </si>
  <si>
    <t xml:space="preserve">61.10.583</t>
  </si>
  <si>
    <t xml:space="preserve">Veneziana com tela, tamanho 38,5 x 33 cm</t>
  </si>
  <si>
    <t xml:space="preserve">61.10.584</t>
  </si>
  <si>
    <t xml:space="preserve">Veneziana com tela, tamanho 78,5 x 33 cm</t>
  </si>
  <si>
    <t xml:space="preserve">61.14</t>
  </si>
  <si>
    <t xml:space="preserve">Ventilação</t>
  </si>
  <si>
    <t xml:space="preserve">61.14.005</t>
  </si>
  <si>
    <t xml:space="preserve">Caixa ventiladora com ventilador centrífugo, vazão 4.600 m³/h, pressão 30 mmCA - 220 / 380 V / 60HZ</t>
  </si>
  <si>
    <t xml:space="preserve">61.14.015</t>
  </si>
  <si>
    <t xml:space="preserve">Caixa ventiladora com ventilador centrífugo, vazão 28.000 m³/h, pressão 30 mmCA - 220 / 380 V / 60HZ</t>
  </si>
  <si>
    <t xml:space="preserve">61.14.050</t>
  </si>
  <si>
    <t xml:space="preserve">Caixa ventiladora com ventilador centrífugo, vazão 8.800 m³/h, pressão 35 mmCA - 220/380 V / 60Hz</t>
  </si>
  <si>
    <t xml:space="preserve">61.14.070</t>
  </si>
  <si>
    <t xml:space="preserve">Caixa ventiladora com ventilador centrífugo, vazão 1.710 m³/h, pressão 35 mmCA - 220/380 V / 60Hz</t>
  </si>
  <si>
    <t xml:space="preserve">61.14.080</t>
  </si>
  <si>
    <t xml:space="preserve">Caixa ventiladora com ventilador centrífugo, vazão 1.190 m³/h, pressão 35 mmCA - 220/380 V / 60Hz</t>
  </si>
  <si>
    <t xml:space="preserve">61.14.100</t>
  </si>
  <si>
    <t xml:space="preserve">Ventilador centrífugo de dupla aspiração "limite-load", vazão 20.000 m³/h, pressão 50 mmCA - 380/660 V / 60 Hz</t>
  </si>
  <si>
    <t xml:space="preserve">61.15</t>
  </si>
  <si>
    <t xml:space="preserve">Controles para Fan-Coil e CAG</t>
  </si>
  <si>
    <t xml:space="preserve">61.15.010</t>
  </si>
  <si>
    <t xml:space="preserve">Fonte de alimentação universal bivolt com saída de 24 V - 1,5 A - 35 W</t>
  </si>
  <si>
    <t xml:space="preserve">61.15.020</t>
  </si>
  <si>
    <t xml:space="preserve">Tomada simples de sobrepor universal 2P+T - 10 A - 250 V</t>
  </si>
  <si>
    <t xml:space="preserve">61.15.030</t>
  </si>
  <si>
    <t xml:space="preserve">61.15.040</t>
  </si>
  <si>
    <t xml:space="preserve">61.15.050</t>
  </si>
  <si>
    <t xml:space="preserve">Válvula motorizada esfera, com duas vias atuador floating, diâmetro 1 1/2"</t>
  </si>
  <si>
    <t xml:space="preserve">61.15.060</t>
  </si>
  <si>
    <t xml:space="preserve">61.15.070</t>
  </si>
  <si>
    <t xml:space="preserve">61.15.080</t>
  </si>
  <si>
    <t xml:space="preserve">61.15.090</t>
  </si>
  <si>
    <t xml:space="preserve">61.15.100</t>
  </si>
  <si>
    <t xml:space="preserve">Atuador proporcional de 10 Nm, tensão de entrada AC/DC 24 V - IP 54</t>
  </si>
  <si>
    <t xml:space="preserve">61.15.110</t>
  </si>
  <si>
    <t xml:space="preserve">Válvula esfera duas vias flangeada, diâmetro 3''</t>
  </si>
  <si>
    <t xml:space="preserve">61.15.120</t>
  </si>
  <si>
    <t xml:space="preserve">61.15.130</t>
  </si>
  <si>
    <t xml:space="preserve">61.15.140</t>
  </si>
  <si>
    <t xml:space="preserve">Repetidor de sinal I/I e V/I</t>
  </si>
  <si>
    <t xml:space="preserve">61.15.150</t>
  </si>
  <si>
    <t xml:space="preserve">Relé de corrente ajustável de 0 a 200 A</t>
  </si>
  <si>
    <t xml:space="preserve">61.15.160</t>
  </si>
  <si>
    <t xml:space="preserve">Sensor de temperatura ambiente PT100 - 2 fios</t>
  </si>
  <si>
    <t xml:space="preserve">61.15.162</t>
  </si>
  <si>
    <t xml:space="preserve">Pressostato diferencial para utilização em sistemas centrais de ar condicionado, pressão diferencial de 55 a 414 kPa</t>
  </si>
  <si>
    <t xml:space="preserve">61.15.164</t>
  </si>
  <si>
    <t xml:space="preserve">Termostato de seguraça com temperatura ajustável de 90°C - 110°C</t>
  </si>
  <si>
    <t xml:space="preserve">61.15.170</t>
  </si>
  <si>
    <t xml:space="preserve">Transmissor de pressão diferencial, operação de 0 a 750 Pa</t>
  </si>
  <si>
    <t xml:space="preserve">61.15.172</t>
  </si>
  <si>
    <t xml:space="preserve">Transmissor de pressão compacto, escala de pressão 0 a 10 Bar, sinal de saída 4 - 20 mA</t>
  </si>
  <si>
    <t xml:space="preserve">61.15.174</t>
  </si>
  <si>
    <t xml:space="preserve">Transmissor de temperatura e umidade para dutos, alta precisão, corrente de 0 a 20 mA, alimentação 12Vcc a 30Vcc</t>
  </si>
  <si>
    <t xml:space="preserve">61.15.181</t>
  </si>
  <si>
    <t xml:space="preserve">Controlador lógico programável para 16 entradas/16 saídas</t>
  </si>
  <si>
    <t xml:space="preserve">61.15.191</t>
  </si>
  <si>
    <t xml:space="preserve">Módulo de expansão para 4 canais de saída analógica</t>
  </si>
  <si>
    <t xml:space="preserve">61.15.196</t>
  </si>
  <si>
    <t xml:space="preserve">61.15.201</t>
  </si>
  <si>
    <t xml:space="preserve">Módulo de expansão para 8 canais de entrada e saída digitais</t>
  </si>
  <si>
    <t xml:space="preserve">61.20</t>
  </si>
  <si>
    <t xml:space="preserve">Reparos, conservações e complementos - GRUPO 61</t>
  </si>
  <si>
    <t xml:space="preserve">61.20.040</t>
  </si>
  <si>
    <t xml:space="preserve">Cortina de ar com duas velocidades, para vão de 1,20 m</t>
  </si>
  <si>
    <t xml:space="preserve">61.20.092</t>
  </si>
  <si>
    <t xml:space="preserve">Cortina de ar com duas velocidades, para vão de 1,50 m</t>
  </si>
  <si>
    <t xml:space="preserve">61.20.100</t>
  </si>
  <si>
    <t xml:space="preserve">Ligação típica, (cavalete), para ar condicionado ´fancoil´, diâmetro de 1/2´</t>
  </si>
  <si>
    <t xml:space="preserve">61.20.110</t>
  </si>
  <si>
    <t xml:space="preserve">Ligação típica, (cavalete), para ar condicionado ´fancoil´, diâmetro de 3/4´</t>
  </si>
  <si>
    <t xml:space="preserve">61.20.120</t>
  </si>
  <si>
    <t xml:space="preserve">Ligação típica, (cavalete), para ar condicionado ´fancoil´, diâmetro de 1´</t>
  </si>
  <si>
    <t xml:space="preserve">61.20.130</t>
  </si>
  <si>
    <t xml:space="preserve">Ligação típica, (cavalete), para ar condicionado ´fancoil´, diâmetro de 1 1/4´</t>
  </si>
  <si>
    <t xml:space="preserve">61.20.450</t>
  </si>
  <si>
    <t xml:space="preserve">Duto em chapa de aço galvanizado</t>
  </si>
  <si>
    <t xml:space="preserve">62</t>
  </si>
  <si>
    <t xml:space="preserve">COZINHA, REFEITÓRIO, LAVANDERIA INDUSTRIAL E EQUIPAMENTOS</t>
  </si>
  <si>
    <t xml:space="preserve">62.04</t>
  </si>
  <si>
    <t xml:space="preserve">Mobiliário e acessórios</t>
  </si>
  <si>
    <t xml:space="preserve">62.04.060</t>
  </si>
  <si>
    <t xml:space="preserve">Tanque duplo com pés em aço inoxidável de 1600 x 700 x 850 mm</t>
  </si>
  <si>
    <t xml:space="preserve">62.04.070</t>
  </si>
  <si>
    <t xml:space="preserve">Mesa em aço inoxidável, largura até 700 mm</t>
  </si>
  <si>
    <t xml:space="preserve">62.04.090</t>
  </si>
  <si>
    <t xml:space="preserve">Mesa lateral em aço inoxidável com prateleira inferior, largura até 700 mm</t>
  </si>
  <si>
    <t xml:space="preserve">62.20</t>
  </si>
  <si>
    <t xml:space="preserve">Reparos, conservações e complementos - GRUPO 62</t>
  </si>
  <si>
    <t xml:space="preserve">62.20.330</t>
  </si>
  <si>
    <t xml:space="preserve">62.20.340</t>
  </si>
  <si>
    <t xml:space="preserve">62.20.350</t>
  </si>
  <si>
    <t xml:space="preserve">65</t>
  </si>
  <si>
    <t xml:space="preserve">RESFRIAMENTO E CONSERVAÇÃO DE MATERIAL PERECÍVEL</t>
  </si>
  <si>
    <t xml:space="preserve">65.01</t>
  </si>
  <si>
    <t xml:space="preserve">Câmara frigorífica para resfriado</t>
  </si>
  <si>
    <t xml:space="preserve">65.01.210</t>
  </si>
  <si>
    <t xml:space="preserve">65.02</t>
  </si>
  <si>
    <t xml:space="preserve">Câmara frigorífica para congelado</t>
  </si>
  <si>
    <t xml:space="preserve">65.02.100</t>
  </si>
  <si>
    <t xml:space="preserve">66</t>
  </si>
  <si>
    <t xml:space="preserve">SEGURANÇA, VIGILÂNCIA E CONTROLE, EQUIPAMENTO E SISTEMA</t>
  </si>
  <si>
    <t xml:space="preserve">66.02</t>
  </si>
  <si>
    <t xml:space="preserve">Controle de acessos e alarme</t>
  </si>
  <si>
    <t xml:space="preserve">66.02.060</t>
  </si>
  <si>
    <t xml:space="preserve">Repetidora de sinais de ocorrências, do painel sinóptico da central de alarme</t>
  </si>
  <si>
    <t xml:space="preserve">66.02.090</t>
  </si>
  <si>
    <t xml:space="preserve">Detector de metais, tipo portal, microprocessado</t>
  </si>
  <si>
    <t xml:space="preserve">66.02.130</t>
  </si>
  <si>
    <t xml:space="preserve">Porteiro eletrônico com um interfone</t>
  </si>
  <si>
    <t xml:space="preserve">66.02.239</t>
  </si>
  <si>
    <t xml:space="preserve">Sistema eletrônico de automatização de portão deslizante, para esforços até 800 kg</t>
  </si>
  <si>
    <t xml:space="preserve">66.02.240</t>
  </si>
  <si>
    <t xml:space="preserve">Sistema eletrônico de automatização de portão deslizante, para esforços maior de 800 kg e até 1400 kg</t>
  </si>
  <si>
    <t xml:space="preserve">66.02.460</t>
  </si>
  <si>
    <t xml:space="preserve">Vídeo porteiro eletrônico colorido, com um interfone</t>
  </si>
  <si>
    <t xml:space="preserve">66.02.500</t>
  </si>
  <si>
    <t xml:space="preserve">Central de alarme microprocessada, para até 125 zonas</t>
  </si>
  <si>
    <t xml:space="preserve">66.02.560</t>
  </si>
  <si>
    <t xml:space="preserve">Controlador de acesso com identificação por impressão digital (biometria) e software de gerenciamento</t>
  </si>
  <si>
    <t xml:space="preserve">66.08</t>
  </si>
  <si>
    <t xml:space="preserve">Equipamentos para sistema de segurança, vigilância e controle</t>
  </si>
  <si>
    <t xml:space="preserve">66.08.042</t>
  </si>
  <si>
    <t xml:space="preserve">Câmera fixa compacta de 1/3", colorida, com lente varifocal, para áreas internas e externas</t>
  </si>
  <si>
    <t xml:space="preserve">66.08.049</t>
  </si>
  <si>
    <t xml:space="preserve">Câmera IP HD 1.3 MP, com dome de proteção e lente varifocal, para áreas internas e externas</t>
  </si>
  <si>
    <t xml:space="preserve">66.08.061</t>
  </si>
  <si>
    <t xml:space="preserve">Mesa controladora híbrida para até 32 câmeras IPs com teclado e joystick, compatível com sistema de CFTV, IP ou analógico</t>
  </si>
  <si>
    <t xml:space="preserve">66.08.081</t>
  </si>
  <si>
    <t xml:space="preserve">66.08.100</t>
  </si>
  <si>
    <t xml:space="preserve">66.08.110</t>
  </si>
  <si>
    <t xml:space="preserve">Rack fechado padrão metálico, 19 x 20 Us x 470 mm</t>
  </si>
  <si>
    <t xml:space="preserve">66.08.111</t>
  </si>
  <si>
    <t xml:space="preserve">66.08.115</t>
  </si>
  <si>
    <t xml:space="preserve">66.08.131</t>
  </si>
  <si>
    <t xml:space="preserve">Monitor LCD ou LED colorido, tela plana de 21,5"</t>
  </si>
  <si>
    <t xml:space="preserve">66.08.240</t>
  </si>
  <si>
    <t xml:space="preserve">Filtro passivo e misturador de sinais VHF / UHF / CATV</t>
  </si>
  <si>
    <t xml:space="preserve">66.08.256</t>
  </si>
  <si>
    <t xml:space="preserve">Receptor de sinais via internet para acesso em rede local - sem fio</t>
  </si>
  <si>
    <t xml:space="preserve">66.08.260</t>
  </si>
  <si>
    <t xml:space="preserve">Modulador de canais VHF / UHF / CATV / CFTV</t>
  </si>
  <si>
    <t xml:space="preserve">66.08.270</t>
  </si>
  <si>
    <t xml:space="preserve">Amplificador de linha VHF / UHF com conector de F-50 dB</t>
  </si>
  <si>
    <t xml:space="preserve">66.08.322</t>
  </si>
  <si>
    <t xml:space="preserve">Câmara fixa com domo e suporte de fixação, sensor de imagem CMOS, função WDR</t>
  </si>
  <si>
    <t xml:space="preserve">66.08.340</t>
  </si>
  <si>
    <t xml:space="preserve">66.08.400</t>
  </si>
  <si>
    <t xml:space="preserve">Estação de monitoramento "WorkStation" para até 3 monitores - memória ram de 8 GB</t>
  </si>
  <si>
    <t xml:space="preserve">66.08.401</t>
  </si>
  <si>
    <t xml:space="preserve">Estação de monitoramento "WorkStation" para até 3 monitores - memória ram de 16 GB</t>
  </si>
  <si>
    <t xml:space="preserve">66.08.600</t>
  </si>
  <si>
    <t xml:space="preserve">Unidade gerenciadora digital de vídeo em rede (NVR) de até 8 câmeras IP, armazenamento de 6 TB, 1 interface de rede Fast Ethernet</t>
  </si>
  <si>
    <t xml:space="preserve">66.08.610</t>
  </si>
  <si>
    <t xml:space="preserve">Unidade gerenciadora digital de vídeo em rede (NVR) de até 16 câmeras IP, armazenamento de 12 TB, 1 interface de rede Gigabit Ethernet e 4 entradas de alarme</t>
  </si>
  <si>
    <t xml:space="preserve">66.08.620</t>
  </si>
  <si>
    <t xml:space="preserve">Unidade gerenciadora digital vídeo em rede (NVR) de até 32 câmeras IP, armazenamento de 48 TB, 2 interface de rede Gigabit Ethernet e 16 entradas de alarme</t>
  </si>
  <si>
    <t xml:space="preserve">66.20</t>
  </si>
  <si>
    <t xml:space="preserve">Reparos, conservações e complementos - GRUPO 66</t>
  </si>
  <si>
    <t xml:space="preserve">66.20.150</t>
  </si>
  <si>
    <t xml:space="preserve">Guia organizadora de cabos para rack, 19´ 1 U</t>
  </si>
  <si>
    <t xml:space="preserve">66.20.170</t>
  </si>
  <si>
    <t xml:space="preserve">66.20.180</t>
  </si>
  <si>
    <t xml:space="preserve">Caixa de proteção com suporte para câmera fixa interna ou externa</t>
  </si>
  <si>
    <t xml:space="preserve">66.20.202</t>
  </si>
  <si>
    <t xml:space="preserve">Instalação de câmera fixa para CFTV</t>
  </si>
  <si>
    <t xml:space="preserve">66.20.212</t>
  </si>
  <si>
    <t xml:space="preserve">Instalação de câmera móvel para CFTV</t>
  </si>
  <si>
    <t xml:space="preserve">66.20.221</t>
  </si>
  <si>
    <t xml:space="preserve">Switch Gigabit para servidor central com 24 portas frontais e 2 portas SFP, capacidade de 10/100/1000 Mbps</t>
  </si>
  <si>
    <t xml:space="preserve">66.20.225</t>
  </si>
  <si>
    <t xml:space="preserve">Switch Gigabit 24 portas com capacidade de 10/100/1000/Mbps</t>
  </si>
  <si>
    <t xml:space="preserve">67</t>
  </si>
  <si>
    <t xml:space="preserve">CAPTAÇÃO, ADUÇÃO E TRATAMENTO DE ÁGUA E ESGOTO, EQUIPAMENTOS E SISTEMA</t>
  </si>
  <si>
    <t xml:space="preserve">67.02</t>
  </si>
  <si>
    <t xml:space="preserve">Tratamento</t>
  </si>
  <si>
    <t xml:space="preserve">67.02.160</t>
  </si>
  <si>
    <t xml:space="preserve">Medidor de vazão tipo calha Parshall com garganta W= 3´</t>
  </si>
  <si>
    <t xml:space="preserve">67.02.210</t>
  </si>
  <si>
    <t xml:space="preserve">Tela galvanizada revestida em poliamida, malha de 10 mm</t>
  </si>
  <si>
    <t xml:space="preserve">67.02.240</t>
  </si>
  <si>
    <t xml:space="preserve">Grade média em aço carbono, espaçamento de 2 cm com barras chatas de 1´ x 3/8´</t>
  </si>
  <si>
    <t xml:space="preserve">67.02.280</t>
  </si>
  <si>
    <t xml:space="preserve">Cesto em chapa de aço inoxidável com espessura de 1,5 mm e furos de 1/2´</t>
  </si>
  <si>
    <t xml:space="preserve">67.02.301</t>
  </si>
  <si>
    <t xml:space="preserve">Peneira estática em poliéster reforçado de fibra de vidro (PRFV) com tela de aço inoxidável AISI 304, malha de 1,5 mm, vazão de 50 l/s</t>
  </si>
  <si>
    <t xml:space="preserve">67.02.320</t>
  </si>
  <si>
    <t xml:space="preserve">Comporta em fibra de vidro (stop log) - espessura de 10 mm</t>
  </si>
  <si>
    <t xml:space="preserve">67.02.330</t>
  </si>
  <si>
    <t xml:space="preserve">Sistema de tratamento de águas cinzas e aproveitamento de águas pluviais, para reuso em fins não potáveis, vazão de 2 m³/h</t>
  </si>
  <si>
    <t xml:space="preserve">67.02.400</t>
  </si>
  <si>
    <t xml:space="preserve">Tanque em fibra de vidro (PRFV) com quebra ondas, capacidade de 25.000 l e misturador interno vertical em aço inoxidável</t>
  </si>
  <si>
    <t xml:space="preserve">67.02.410</t>
  </si>
  <si>
    <t xml:space="preserve">Sistema de tratamento de efluente por reator anaeróbio (UASB) e filtro aeróbio (FAS), para obras de segurança com vazão máxima horária 12 l/s</t>
  </si>
  <si>
    <t xml:space="preserve">67.02.502</t>
  </si>
  <si>
    <t xml:space="preserve">Elaboração de projeto de sistema de estação compacta de tratamento de esgoto para vazão máxima horária 12 l/s e atendimento classe II, assessoria, documentação e aprovação na CETESB</t>
  </si>
  <si>
    <t xml:space="preserve">67.02.503</t>
  </si>
  <si>
    <t xml:space="preserve">Elaboração de projeto de sistema de estação compacta de tratamento de esgoto para vazão máxima horária 12 l/s, atendimento classe II, tratamento de nitrogênio e fósforo, assessoria, documentação e aprovação na CETESB</t>
  </si>
  <si>
    <t xml:space="preserve">68</t>
  </si>
  <si>
    <t xml:space="preserve">ELETRIFICAÇÃO, EQUIPAMENTOS E SISTEMA</t>
  </si>
  <si>
    <t xml:space="preserve">68.01</t>
  </si>
  <si>
    <t xml:space="preserve">Posteamento</t>
  </si>
  <si>
    <t xml:space="preserve">68.01.600</t>
  </si>
  <si>
    <t xml:space="preserve">Poste de concreto circular, 200 kg, H = 7,00 m</t>
  </si>
  <si>
    <t xml:space="preserve">68.01.620</t>
  </si>
  <si>
    <t xml:space="preserve">Poste de concreto circular, 200 kg, H = 9,00 m</t>
  </si>
  <si>
    <t xml:space="preserve">68.01.630</t>
  </si>
  <si>
    <t xml:space="preserve">Poste de concreto circular, 200 kg, H = 10,00 m</t>
  </si>
  <si>
    <t xml:space="preserve">68.01.640</t>
  </si>
  <si>
    <t xml:space="preserve">Poste de concreto circular, 200 kg, H = 11,00 m</t>
  </si>
  <si>
    <t xml:space="preserve">68.01.650</t>
  </si>
  <si>
    <t xml:space="preserve">Poste de concreto circular, 200 kg, H = 12,00 m</t>
  </si>
  <si>
    <t xml:space="preserve">68.01.670</t>
  </si>
  <si>
    <t xml:space="preserve">Poste de concreto circular, 300 kg, H = 9,00 m</t>
  </si>
  <si>
    <t xml:space="preserve">68.01.730</t>
  </si>
  <si>
    <t xml:space="preserve">Poste de concreto circular, 400 kg, H = 9,00 m</t>
  </si>
  <si>
    <t xml:space="preserve">68.01.740</t>
  </si>
  <si>
    <t xml:space="preserve">Poste de concreto circular, 400 kg, H = 10,00 m</t>
  </si>
  <si>
    <t xml:space="preserve">68.01.750</t>
  </si>
  <si>
    <t xml:space="preserve">Poste de concreto circular, 400 kg, H = 11,00 m</t>
  </si>
  <si>
    <t xml:space="preserve">68.01.760</t>
  </si>
  <si>
    <t xml:space="preserve">Poste de concreto circular, 400 kg, H = 12,00 m</t>
  </si>
  <si>
    <t xml:space="preserve">68.01.790</t>
  </si>
  <si>
    <t xml:space="preserve">Poste de concreto circular, 600 kg, H = 10,00 m</t>
  </si>
  <si>
    <t xml:space="preserve">68.01.800</t>
  </si>
  <si>
    <t xml:space="preserve">Poste de concreto circular, 600 kg, H = 11,00 m</t>
  </si>
  <si>
    <t xml:space="preserve">68.01.810</t>
  </si>
  <si>
    <t xml:space="preserve">Poste de concreto circular, 600 kg, H = 12,00 m</t>
  </si>
  <si>
    <t xml:space="preserve">68.01.850</t>
  </si>
  <si>
    <t xml:space="preserve">Poste de concreto circular, 1000 kg, H = 12,00 m</t>
  </si>
  <si>
    <t xml:space="preserve">68.02</t>
  </si>
  <si>
    <t xml:space="preserve">Estrutura específica</t>
  </si>
  <si>
    <t xml:space="preserve">68.02.010</t>
  </si>
  <si>
    <t xml:space="preserve">Estai</t>
  </si>
  <si>
    <t xml:space="preserve">68.02.020</t>
  </si>
  <si>
    <t xml:space="preserve">Estrutura tipo M1</t>
  </si>
  <si>
    <t xml:space="preserve">68.02.030</t>
  </si>
  <si>
    <t xml:space="preserve">Estrutura tipo M2</t>
  </si>
  <si>
    <t xml:space="preserve">68.02.040</t>
  </si>
  <si>
    <t xml:space="preserve">Estrutura tipo N3</t>
  </si>
  <si>
    <t xml:space="preserve">68.02.050</t>
  </si>
  <si>
    <t xml:space="preserve">Estrutura tipo M1 - N3</t>
  </si>
  <si>
    <t xml:space="preserve">68.02.060</t>
  </si>
  <si>
    <t xml:space="preserve">Estrutura tipo M4</t>
  </si>
  <si>
    <t xml:space="preserve">68.02.070</t>
  </si>
  <si>
    <t xml:space="preserve">Estrutura tipo N2</t>
  </si>
  <si>
    <t xml:space="preserve">68.02.090</t>
  </si>
  <si>
    <t xml:space="preserve">Estrutura tipo N4</t>
  </si>
  <si>
    <t xml:space="preserve">68.02.100</t>
  </si>
  <si>
    <t xml:space="preserve">Armação secundária tipo 1C - 2R</t>
  </si>
  <si>
    <t xml:space="preserve">68.02.110</t>
  </si>
  <si>
    <t xml:space="preserve">Armação secundária tipo 1C - 3R</t>
  </si>
  <si>
    <t xml:space="preserve">68.02.120</t>
  </si>
  <si>
    <t xml:space="preserve">Armação secundária tipo 2C - 3R</t>
  </si>
  <si>
    <t xml:space="preserve">68.02.140</t>
  </si>
  <si>
    <t xml:space="preserve">Armação secundária tipo 4C - 6R</t>
  </si>
  <si>
    <t xml:space="preserve">68.20</t>
  </si>
  <si>
    <t xml:space="preserve">Reparos, conservações e complementos - GRUPO 68</t>
  </si>
  <si>
    <t xml:space="preserve">68.20.010</t>
  </si>
  <si>
    <t xml:space="preserve">Recolocação de poste de madeira</t>
  </si>
  <si>
    <t xml:space="preserve">Braçadeira circular em aço carbono galvanizado, diâmetro nominal de 140 até 300 mm</t>
  </si>
  <si>
    <t xml:space="preserve">68.20.050</t>
  </si>
  <si>
    <t xml:space="preserve">Cruzeta em aço carbono galvanizado perfil ´L´ 75 x 75 x 8 mm, comprimento 2500 mm</t>
  </si>
  <si>
    <t xml:space="preserve">68.20.120</t>
  </si>
  <si>
    <t xml:space="preserve">Bengala em PVC para ramal de entrada, diâmetro de 32 mm</t>
  </si>
  <si>
    <t xml:space="preserve">69</t>
  </si>
  <si>
    <t xml:space="preserve">TELEFONIA, LÓGICA E TRANSMISSÃO DE DADOS, EQUIPAMENTOS E SISTEMA</t>
  </si>
  <si>
    <t xml:space="preserve">69.03</t>
  </si>
  <si>
    <t xml:space="preserve">Distribuição e comando, caixas e equipamentos específicos</t>
  </si>
  <si>
    <t xml:space="preserve">69.03.090</t>
  </si>
  <si>
    <t xml:space="preserve">Aparelho telefônico multifrequencial, com teclas ´FLASH´, ´HOOK´, ´PAUSE´, ´LND´, ´MODE´</t>
  </si>
  <si>
    <t xml:space="preserve">69.03.130</t>
  </si>
  <si>
    <t xml:space="preserve">Caixa subterrânea de entrada de telefonia, tipo R1 (600 x 350 x 500) mm, padrão TELEBRÁS, com tampa</t>
  </si>
  <si>
    <t xml:space="preserve">69.03.140</t>
  </si>
  <si>
    <t xml:space="preserve">Caixa subterrânea de entrada de telefonia, tipo R2 (1070 x 520 x 500) mm, padrão TELEBRÁS, com tampa</t>
  </si>
  <si>
    <t xml:space="preserve">69.03.310</t>
  </si>
  <si>
    <t xml:space="preserve">Caixa de tomada em poliamida e tampa para piso elevado, com 4 alojamentos para elétrica e até 8 alojamentos para telefonia e dados</t>
  </si>
  <si>
    <t xml:space="preserve">69.03.340</t>
  </si>
  <si>
    <t xml:space="preserve">Conector RJ-45 fêmea - categoria 6</t>
  </si>
  <si>
    <t xml:space="preserve">69.03.360</t>
  </si>
  <si>
    <t xml:space="preserve">Conector RJ-45 fêmea - categoria 6A</t>
  </si>
  <si>
    <t xml:space="preserve">69.03.400</t>
  </si>
  <si>
    <t xml:space="preserve">Central PABX híbrida de telefonia para 8 linhas tronco e 24 ramais digital e analógico</t>
  </si>
  <si>
    <t xml:space="preserve">69.03.410</t>
  </si>
  <si>
    <t xml:space="preserve">Central PABX híbrida de telefonia para 8 linhas tronco e 128 ramais digital e analógico</t>
  </si>
  <si>
    <t xml:space="preserve">69.03.420</t>
  </si>
  <si>
    <t xml:space="preserve">Central PABX híbrida de telefonia para 8 linhas tronco e 128 ramais digital e analógico, com recursos PBX Networking</t>
  </si>
  <si>
    <t xml:space="preserve">69.05</t>
  </si>
  <si>
    <t xml:space="preserve">Estabilização de tensão</t>
  </si>
  <si>
    <t xml:space="preserve">69.05.010</t>
  </si>
  <si>
    <t xml:space="preserve">Estabilizador eletrônico de tensão, monofásico, com potência de 5 kVA</t>
  </si>
  <si>
    <t xml:space="preserve">69.05.040</t>
  </si>
  <si>
    <t xml:space="preserve">Estabilizador eletrônico de tensão, monofásico, com potência de 10 kVA</t>
  </si>
  <si>
    <t xml:space="preserve">69.05.230</t>
  </si>
  <si>
    <t xml:space="preserve">Estabilizador eletrônico de tensão, trifásico, com potência de 40 kVA</t>
  </si>
  <si>
    <t xml:space="preserve">69.06</t>
  </si>
  <si>
    <t xml:space="preserve">Sistemas ininterruptos de energia</t>
  </si>
  <si>
    <t xml:space="preserve">69.06.020</t>
  </si>
  <si>
    <t xml:space="preserve">Sistema ininterrupto de energia, trifásico on line de 10 kVA (220 V/220 V), com autonomia de 15 minutos</t>
  </si>
  <si>
    <t xml:space="preserve">69.06.030</t>
  </si>
  <si>
    <t xml:space="preserve">Sistema ininterrupto de energia, trifásico on line de 20 kVA (220 V/208 V-108 V), com autonomia 15 minutos</t>
  </si>
  <si>
    <t xml:space="preserve">69.06.040</t>
  </si>
  <si>
    <t xml:space="preserve">Sistema ininterrupto de energia, trifásico on line senoidal de 15 kVA (208 V/110 V), com autonomia de 15 minutos</t>
  </si>
  <si>
    <t xml:space="preserve">69.06.050</t>
  </si>
  <si>
    <t xml:space="preserve">Sistema ininterrupto de energia, monofásico, com potência de 2 kVA</t>
  </si>
  <si>
    <t xml:space="preserve">69.06.080</t>
  </si>
  <si>
    <t xml:space="preserve">Sistema ininterrupto de energia, monofásico on line senoidal de 5 kVA (220 V/110 V), com autonomia de 15 minutos</t>
  </si>
  <si>
    <t xml:space="preserve">69.06.100</t>
  </si>
  <si>
    <t xml:space="preserve">Sistema ininterrupto de energia, monofásico, com potência entre 5 a 7,5 kVA</t>
  </si>
  <si>
    <t xml:space="preserve">69.06.110</t>
  </si>
  <si>
    <t xml:space="preserve">Sistema ininterrupto de energia, monofásico de 600 VA (127 V/127 V), com autonomia de 10 a 15 minutos</t>
  </si>
  <si>
    <t xml:space="preserve">69.06.120</t>
  </si>
  <si>
    <t xml:space="preserve">Sistema ininterrupto de energia, trifásico on line senoidal de 10 kVA (220 V/110 V), com autonomia de 2 horas</t>
  </si>
  <si>
    <t xml:space="preserve">69.06.200</t>
  </si>
  <si>
    <t xml:space="preserve">Sistema ininterrupto de energia, trifásico on line de 20 kVA (220/127 V), com autonomia de 15 minutos</t>
  </si>
  <si>
    <t xml:space="preserve">69.06.210</t>
  </si>
  <si>
    <t xml:space="preserve">Sistema ininterrupto de energia, trifásico on line de 60 kVA (220/127 V), com autonomia de 15 minutos</t>
  </si>
  <si>
    <t xml:space="preserve">69.06.220</t>
  </si>
  <si>
    <t xml:space="preserve">Sistema ininterrupto de energia, trifásico on line de 80 kVA (220/127 V), com autonomia de 15 minutos</t>
  </si>
  <si>
    <t xml:space="preserve">69.06.240</t>
  </si>
  <si>
    <t xml:space="preserve">Sistema ininterrupto de energia, trifásico on line de 20 kVA (380/220 V), com autonomia de 15 minutos</t>
  </si>
  <si>
    <t xml:space="preserve">69.06.280</t>
  </si>
  <si>
    <t xml:space="preserve">Sistema ininterrupto de energia, trifásico on line senoidal de 5 kVA (220/110 V), com autonomia de 15 minutos</t>
  </si>
  <si>
    <t xml:space="preserve">69.06.290</t>
  </si>
  <si>
    <t xml:space="preserve">Sistema ininterrupto de energia, trifásico on line senoidal de 10 kVA (220/110 V), com autonomia de 10 a 15 minutos</t>
  </si>
  <si>
    <t xml:space="preserve">69.06.300</t>
  </si>
  <si>
    <t xml:space="preserve">Sistema ininterrupto de energia, trifásico on line senoidal de 50 kVA (220/110 V), com autonomia de 15 minutos</t>
  </si>
  <si>
    <t xml:space="preserve">69.06.320</t>
  </si>
  <si>
    <t xml:space="preserve">69.06.390</t>
  </si>
  <si>
    <t xml:space="preserve">Sistema ininterrupto de energia, trifásico on line senoidal de 40 kVA (380/220 V), com autonomia de 15 minutos</t>
  </si>
  <si>
    <t xml:space="preserve">69.08</t>
  </si>
  <si>
    <t xml:space="preserve">Equipamentos para informática</t>
  </si>
  <si>
    <t xml:space="preserve">69.08.010</t>
  </si>
  <si>
    <t xml:space="preserve">Distribuidor interno óptico - 1 U para até 24 fibras</t>
  </si>
  <si>
    <t xml:space="preserve">69.09</t>
  </si>
  <si>
    <t xml:space="preserve">Sistema de rede</t>
  </si>
  <si>
    <t xml:space="preserve">69.09.250</t>
  </si>
  <si>
    <t xml:space="preserve">Patch cords de 1,50 ou 3,00 m - RJ-45 / RJ-45 - categoria 6A</t>
  </si>
  <si>
    <t xml:space="preserve">69.09.260</t>
  </si>
  <si>
    <t xml:space="preserve">Patch panel de 24 portas - categoria 6</t>
  </si>
  <si>
    <t xml:space="preserve">69.09.300</t>
  </si>
  <si>
    <t xml:space="preserve">Voice panel de 50 portas - categoria 3</t>
  </si>
  <si>
    <t xml:space="preserve">69.09.360</t>
  </si>
  <si>
    <t xml:space="preserve">Patch cords de 2,00 ou 3,00 m - RJ-45 / RJ-45 - categoria 6A</t>
  </si>
  <si>
    <t xml:space="preserve">69.09.370</t>
  </si>
  <si>
    <t xml:space="preserve">Transceptor Gigabit SX - LC conectável de formato pequeno (SFP)</t>
  </si>
  <si>
    <t xml:space="preserve">69.10</t>
  </si>
  <si>
    <t xml:space="preserve">Telecomunicações</t>
  </si>
  <si>
    <t xml:space="preserve">69.10.130</t>
  </si>
  <si>
    <t xml:space="preserve">Amplificador de potência para VHF e CATV-50 dB, frequência 40 a 550 MHz</t>
  </si>
  <si>
    <t xml:space="preserve">69.10.140</t>
  </si>
  <si>
    <t xml:space="preserve">Antena parabólica com captador de sinais e modulador de áudio e vídeo</t>
  </si>
  <si>
    <t xml:space="preserve">69.20</t>
  </si>
  <si>
    <t xml:space="preserve">Reparos, conservações e complementos - GRUPO 69</t>
  </si>
  <si>
    <t xml:space="preserve">69.20.010</t>
  </si>
  <si>
    <t xml:space="preserve">Arame de espinar em aço inoxidável nu, para TV a cabo</t>
  </si>
  <si>
    <t xml:space="preserve">69.20.040</t>
  </si>
  <si>
    <t xml:space="preserve">69.20.050</t>
  </si>
  <si>
    <t xml:space="preserve">69.20.070</t>
  </si>
  <si>
    <t xml:space="preserve">Fita em aço inoxidável para poste de 0,50 m x 19 mm, com fecho em aço inoxidável</t>
  </si>
  <si>
    <t xml:space="preserve">69.20.100</t>
  </si>
  <si>
    <t xml:space="preserve">Tampa para caixa R1, padrão TELEBRÁS</t>
  </si>
  <si>
    <t xml:space="preserve">69.20.110</t>
  </si>
  <si>
    <t xml:space="preserve">Tampa para caixa R2, padrão TELEBRÁS</t>
  </si>
  <si>
    <t xml:space="preserve">69.20.130</t>
  </si>
  <si>
    <t xml:space="preserve">Bloco de ligação interna para 10 pares, BLI-10</t>
  </si>
  <si>
    <t xml:space="preserve">69.20.140</t>
  </si>
  <si>
    <t xml:space="preserve">Bloco de ligação com engate rápido para 10 pares, BER-10</t>
  </si>
  <si>
    <t xml:space="preserve">69.20.170</t>
  </si>
  <si>
    <t xml:space="preserve">Calha de aço com 4 tomadas 2P+T - 250 V, com cabo</t>
  </si>
  <si>
    <t xml:space="preserve">69.20.180</t>
  </si>
  <si>
    <t xml:space="preserve">Cordão óptico duplex, multimodo com conector LC/LC - 2,5 m</t>
  </si>
  <si>
    <t xml:space="preserve">69.20.200</t>
  </si>
  <si>
    <t xml:space="preserve">Bandeja fixa para rack, 19" x 500 mm</t>
  </si>
  <si>
    <t xml:space="preserve">69.20.210</t>
  </si>
  <si>
    <t xml:space="preserve">69.20.220</t>
  </si>
  <si>
    <t xml:space="preserve">Bandeja deslizante para rack, 19" x 800 mm</t>
  </si>
  <si>
    <t xml:space="preserve">69.20.230</t>
  </si>
  <si>
    <t xml:space="preserve">Calha de aço com 8 tomadas 2P+T - 250 V, com cabo</t>
  </si>
  <si>
    <t xml:space="preserve">69.20.240</t>
  </si>
  <si>
    <t xml:space="preserve">Calha de aço com 12 tomadas 2P+T - 250 V, com cabo</t>
  </si>
  <si>
    <t xml:space="preserve">69.20.248</t>
  </si>
  <si>
    <t xml:space="preserve">Painel frontal cego - 19" x 1 U</t>
  </si>
  <si>
    <t xml:space="preserve">69.20.250</t>
  </si>
  <si>
    <t xml:space="preserve">Painel frontal cego - 19" x 2 U</t>
  </si>
  <si>
    <t xml:space="preserve">69.20.260</t>
  </si>
  <si>
    <t xml:space="preserve">Protetor de surto híbrido para rede de telecomunicações</t>
  </si>
  <si>
    <t xml:space="preserve">69.20.270</t>
  </si>
  <si>
    <t xml:space="preserve">Divisor interno com 1 entrada e 2 saídas - 75 Ohms</t>
  </si>
  <si>
    <t xml:space="preserve">69.20.280</t>
  </si>
  <si>
    <t xml:space="preserve">Divisor interno com 1 entrada e 4 saídas - 75 Ohms</t>
  </si>
  <si>
    <t xml:space="preserve">69.20.290</t>
  </si>
  <si>
    <t xml:space="preserve">Tomada blindada para VHF/UHF, CATV e FM, frequência 5 MHz a 1 GHz</t>
  </si>
  <si>
    <t xml:space="preserve">69.20.300</t>
  </si>
  <si>
    <t xml:space="preserve">Bloco de distribuição com protetor de surtos, para 10 pares, BTDG-10</t>
  </si>
  <si>
    <t xml:space="preserve">69.20.340</t>
  </si>
  <si>
    <t xml:space="preserve">Tomada para TV, tipo pino Jack, com placa</t>
  </si>
  <si>
    <t xml:space="preserve">69.20.350</t>
  </si>
  <si>
    <t xml:space="preserve">Caixa de emenda ventilada, em polipropileno, para até 200 pares</t>
  </si>
  <si>
    <t xml:space="preserve">97</t>
  </si>
  <si>
    <t xml:space="preserve">SINALIZAÇÃO E COMUNICAÇÃO VISUAL</t>
  </si>
  <si>
    <t xml:space="preserve">97.02</t>
  </si>
  <si>
    <t xml:space="preserve">Placas, pórticos e obeliscos arquitetônicos</t>
  </si>
  <si>
    <t xml:space="preserve">97.02.030</t>
  </si>
  <si>
    <t xml:space="preserve">Placa comemorativa em aço inoxidável escovado</t>
  </si>
  <si>
    <t xml:space="preserve">97.02.036</t>
  </si>
  <si>
    <t xml:space="preserve">Placa de identificação em PVC com texto em vinil</t>
  </si>
  <si>
    <t xml:space="preserve">97.02.190</t>
  </si>
  <si>
    <t xml:space="preserve">Placa de identificação em acrílico com texto em vinil</t>
  </si>
  <si>
    <t xml:space="preserve">97.02.193</t>
  </si>
  <si>
    <t xml:space="preserve">Placa de sinalização em PVC fotoluminescente (200x200mm), com indicação de equipamentos de alarme, detecção e extinção de incêndio</t>
  </si>
  <si>
    <t xml:space="preserve">97.02.194</t>
  </si>
  <si>
    <t xml:space="preserve">Placa de sinalização em PVC fotoluminescente (150x150mm), com indicação de equipamentos de combate à incêndio e alarme</t>
  </si>
  <si>
    <t xml:space="preserve">97.02.195</t>
  </si>
  <si>
    <t xml:space="preserve">Placa de sinalização em PVC fotoluminescente, com indicação de rota de evacuação e saída de emergência</t>
  </si>
  <si>
    <t xml:space="preserve">97.02.196</t>
  </si>
  <si>
    <t xml:space="preserve">Placa de sinalização em PVC fotoluminescente, com identificação de pavimentos</t>
  </si>
  <si>
    <t xml:space="preserve">97.02.197</t>
  </si>
  <si>
    <t xml:space="preserve">Placa de sinalização em PVC, com indicação de alerta</t>
  </si>
  <si>
    <t xml:space="preserve">97.02.198</t>
  </si>
  <si>
    <t xml:space="preserve">Placa de sinalização em PVC, com indicação de proibição normativa</t>
  </si>
  <si>
    <t xml:space="preserve">97.02.210</t>
  </si>
  <si>
    <t xml:space="preserve">Placa de sinalização em PVC para ambientes</t>
  </si>
  <si>
    <t xml:space="preserve">97.03</t>
  </si>
  <si>
    <t xml:space="preserve">Pintura de letras e pictogramas</t>
  </si>
  <si>
    <t xml:space="preserve">97.03.010</t>
  </si>
  <si>
    <t xml:space="preserve">Sinalização com pictograma em tinta acrílica</t>
  </si>
  <si>
    <t xml:space="preserve">97.04</t>
  </si>
  <si>
    <t xml:space="preserve">Pintura de sinalização viária</t>
  </si>
  <si>
    <t xml:space="preserve">97.04.010</t>
  </si>
  <si>
    <t xml:space="preserve">Sinalização horizontal com tinta vinílica ou acrílica</t>
  </si>
  <si>
    <t xml:space="preserve">97.04.020</t>
  </si>
  <si>
    <t xml:space="preserve">Sinalização horizontal com termoplástico tipo Hot-spray</t>
  </si>
  <si>
    <t xml:space="preserve">97.05</t>
  </si>
  <si>
    <t xml:space="preserve">Placas, pórticos e sinalização viária</t>
  </si>
  <si>
    <t xml:space="preserve">97.05.070</t>
  </si>
  <si>
    <t xml:space="preserve">Manta de borracha para sinalização em estacionamento e proteção de coluna e parede, de 1000 x 750 mm e espessura 10 mm</t>
  </si>
  <si>
    <t xml:space="preserve">97.05.080</t>
  </si>
  <si>
    <t xml:space="preserve">Cantoneira de borracha para sinalização em estacionamento e proteção de coluna, de 750 x 100 x 100 mm e espessura 10 mm</t>
  </si>
  <si>
    <t xml:space="preserve">97.05.100</t>
  </si>
  <si>
    <t xml:space="preserve">Sinalização vertical em placa de aço galvanizada com pintura em esmalte sintético</t>
  </si>
  <si>
    <t xml:space="preserve">97.05.130</t>
  </si>
  <si>
    <t xml:space="preserve">97.05.140</t>
  </si>
  <si>
    <t xml:space="preserve">98</t>
  </si>
  <si>
    <t xml:space="preserve">ARQUITETURA DE INTERIORES</t>
  </si>
  <si>
    <t xml:space="preserve">98.02</t>
  </si>
  <si>
    <t xml:space="preserve">Mobiliário</t>
  </si>
  <si>
    <t xml:space="preserve">98.02.210</t>
  </si>
  <si>
    <t xml:space="preserve">Banco de madeira com encosto e pés em ferro fundido pintado</t>
  </si>
  <si>
    <t xml:space="preserve">Abertura e preparo de caixa até 40 cm, compactação do subleito mínimo de 95% do PN e transporte até o raio de 1,0 km</t>
  </si>
  <si>
    <t xml:space="preserve">Concreto asfáltico usinado a quente - Blinder</t>
  </si>
  <si>
    <t xml:space="preserve">Pavimentação em lajota de concreto 35 MPa, espessura 6 cm, tipos: raquete, retangular, sextavado e 16 faces, com rejunte em areia</t>
  </si>
  <si>
    <t xml:space="preserve">54.07.100</t>
  </si>
  <si>
    <t xml:space="preserve">Piso em ladrilho hidráulico preto, branco e cinza 20 x 20 cm, assentado com argamassa mista</t>
  </si>
  <si>
    <t xml:space="preserve">54.07.120</t>
  </si>
  <si>
    <t xml:space="preserve">Piso em ladrilho hidráulico várias cores 20 x 20 cm, assentado com argamassa mista</t>
  </si>
  <si>
    <t xml:space="preserve">54.07.200</t>
  </si>
  <si>
    <t xml:space="preserve">Rejuntamento de piso em ladrilho hidráulico (20 x 20 x 1,8 cm) com cimento branco, juntas de 2 mm</t>
  </si>
  <si>
    <t xml:space="preserve">61.01.820</t>
  </si>
  <si>
    <t xml:space="preserve">Elevador para 9 passageiros com 2 paradas, acessos justapostos, sem casa de máquinas</t>
  </si>
  <si>
    <t xml:space="preserve">61.10.130</t>
  </si>
  <si>
    <t xml:space="preserve">Tratamento de ar (Fan-Coil) tipo Air Handling Unit de concepção modular, capacidade de 56 TR</t>
  </si>
  <si>
    <t xml:space="preserve">Duto flexível aluminizado, seção circular - Ø 10cm (4")</t>
  </si>
  <si>
    <t xml:space="preserve">Duto flexível aluminizado, seção circular - Ø 15cm (6")</t>
  </si>
  <si>
    <t xml:space="preserve">Duto flexível aluminizado, seção circular - Ø 20cm (8")</t>
  </si>
  <si>
    <t xml:space="preserve">61.10.404</t>
  </si>
  <si>
    <t xml:space="preserve">Damper de regulagem manual, tamanho: 25x15cm</t>
  </si>
  <si>
    <t xml:space="preserve">Difusor de plástico, diâmetro Ø 15 cm</t>
  </si>
  <si>
    <t xml:space="preserve">61.10.570</t>
  </si>
  <si>
    <t xml:space="preserve">Grelha de insuflação de ar em alumínio anodizado, de dupla deflexão horizontal</t>
  </si>
  <si>
    <t xml:space="preserve">Veneziana com tela, tamanho 38,5x33 cm</t>
  </si>
  <si>
    <t xml:space="preserve">Veneziana com tela, tamanho 78,5x33 cm</t>
  </si>
  <si>
    <t xml:space="preserve">61.12</t>
  </si>
  <si>
    <t xml:space="preserve">Exaustão</t>
  </si>
  <si>
    <t xml:space="preserve">61.12.120</t>
  </si>
  <si>
    <t xml:space="preserve">Exaustor eólico vazão de ar 4.000 m³/h e ventos a 10 km/h</t>
  </si>
  <si>
    <t xml:space="preserve">61.14.040</t>
  </si>
  <si>
    <t xml:space="preserve">Caixa ventiladora com ventilador centrífugo, vazão 4.400 m³/h, pressão 35 mmCA - 220/380 V / 60Hz</t>
  </si>
  <si>
    <t xml:space="preserve">61.14.060</t>
  </si>
  <si>
    <t xml:space="preserve">Caixa ventiladora com ventilador centrífugo, vazão 700 m³/h, pressão 35 mmCA - 220/380 V / 60Hz</t>
  </si>
  <si>
    <t xml:space="preserve">Vídeo porteiro eletrônico colorido, com um interfone e fechadura elétrica</t>
  </si>
  <si>
    <t xml:space="preserve">66.08.250</t>
  </si>
  <si>
    <t xml:space="preserve">Receptor de sinais via satélite para 8 canais (rack)</t>
  </si>
  <si>
    <t xml:space="preserve">66.08.254</t>
  </si>
  <si>
    <t xml:space="preserve">Receptor de sinais via satélite para acesso em rede local, sem fio</t>
  </si>
  <si>
    <t xml:space="preserve">66.08.350</t>
  </si>
  <si>
    <t xml:space="preserve">Unidade de disco rígido (HD) externo de 8 TB</t>
  </si>
  <si>
    <t xml:space="preserve">67.02.040</t>
  </si>
  <si>
    <t xml:space="preserve">Medidor de vazão tipo calha Parshall com garganta W= 6´</t>
  </si>
  <si>
    <t xml:space="preserve">67.02.180</t>
  </si>
  <si>
    <t xml:space="preserve">Grade fina em aço carbono, espaçamento de 3 cm, com barras chatas de 1´x 1/4´</t>
  </si>
  <si>
    <t xml:space="preserve">67.02.190</t>
  </si>
  <si>
    <t xml:space="preserve">Grade grossa em aço carbono, espaçamento de 5 cm, com barras chatas de 1´ x 1/4´</t>
  </si>
  <si>
    <t xml:space="preserve">67.02.230</t>
  </si>
  <si>
    <t xml:space="preserve">Grade fina em aço carbono, espaçamento de 1 cm com barras chatas de 1´ x 3/8´</t>
  </si>
  <si>
    <t xml:space="preserve">67.02.250</t>
  </si>
  <si>
    <t xml:space="preserve">Grade grossa em aço carbono, espaçamento de 4 cm com barras chatas de 1´ x 3/8´</t>
  </si>
  <si>
    <t xml:space="preserve">Sistema de tratamento de águas cinzas e aproveitamento de águas pluviais, para reuso em fins não potáveis, vazão de 2,00 m³/h</t>
  </si>
  <si>
    <t xml:space="preserve">Elaboração de projeto de sistema de estação compacta de tratamento de esgoto para vazão máxima horária 12,0 l/s e atendimento classe II, assessoria, documentação e aprovação na CETESB</t>
  </si>
  <si>
    <t xml:space="preserve">Elaboração de projeto de sistema de estação compacta de tratamento de esgoto para vazão máxima horária 12,0 l/s e atendimento classe II, tratamento de nitrogênio e fósforo, assessoria, documentação e aprovação na CETESB</t>
  </si>
  <si>
    <t xml:space="preserve">68.01.310</t>
  </si>
  <si>
    <t xml:space="preserve">Poste de concreto duplo T, 90 kg, H = 7,50 m</t>
  </si>
  <si>
    <t xml:space="preserve">68.01.330</t>
  </si>
  <si>
    <t xml:space="preserve">Poste de concreto duplo T, 150 kg, H = 10,00 m</t>
  </si>
  <si>
    <t xml:space="preserve">68.01.360</t>
  </si>
  <si>
    <t xml:space="preserve">Poste de concreto duplo T, 200 kg, H = 7,50 m</t>
  </si>
  <si>
    <t xml:space="preserve">68.01.390</t>
  </si>
  <si>
    <t xml:space="preserve">Poste de concreto duplo T, 200 kg, H = 11,00 m</t>
  </si>
  <si>
    <t xml:space="preserve">68.01.420</t>
  </si>
  <si>
    <t xml:space="preserve">Poste de concreto duplo T, 300 kg, H = 7,50 m</t>
  </si>
  <si>
    <t xml:space="preserve">68.01.440</t>
  </si>
  <si>
    <t xml:space="preserve">Poste de concreto duplo T, 300 kg, H = 10,00 m</t>
  </si>
  <si>
    <t xml:space="preserve">68.01.460</t>
  </si>
  <si>
    <t xml:space="preserve">Poste de concreto duplo T, 300 kg, H = 12,00 m</t>
  </si>
  <si>
    <t xml:space="preserve">68.01.510</t>
  </si>
  <si>
    <t xml:space="preserve">Poste de concreto duplo T, 400 kg, H = 12,00 m</t>
  </si>
  <si>
    <t xml:space="preserve">68.01.530</t>
  </si>
  <si>
    <t xml:space="preserve">Poste de concreto duplo T, 600 kg, H = 10,00 m</t>
  </si>
  <si>
    <t xml:space="preserve">68.01.540</t>
  </si>
  <si>
    <t xml:space="preserve">Poste de concreto duplo T, 600 kg, H = 11,00 m</t>
  </si>
  <si>
    <t xml:space="preserve">68.01.610</t>
  </si>
  <si>
    <t xml:space="preserve">Poste de concreto circular, 200 kg, H = 8,00 m</t>
  </si>
  <si>
    <t xml:space="preserve">68.01.690</t>
  </si>
  <si>
    <t xml:space="preserve">Poste de concreto circular, 300 kg, H = 11,00 m</t>
  </si>
  <si>
    <t xml:space="preserve">68.02.130</t>
  </si>
  <si>
    <t xml:space="preserve">Armação secundária tipo 2C - 4R</t>
  </si>
  <si>
    <t xml:space="preserve">Caixa subterrânea de entrada de telefonia, tipo R1 (60 x 35 x 50) cm, padrão TELEBRÁS, com tampa</t>
  </si>
  <si>
    <t xml:space="preserve">Caixa subterrânea de entrada de telefonia, tipo R2 (107 x 52 x 50) cm, padrão TELEBRÁS, com tampa</t>
  </si>
  <si>
    <t xml:space="preserve">69.05.030</t>
  </si>
  <si>
    <t xml:space="preserve">Estabilizador eletrônico de tensão, monofásico, com potência de 7,5 kVA</t>
  </si>
  <si>
    <t xml:space="preserve">69.05.050</t>
  </si>
  <si>
    <t xml:space="preserve">Estabilizador eletrônico de tensão, monofásico, com potência de 15 kVA</t>
  </si>
  <si>
    <t xml:space="preserve">69.05.060</t>
  </si>
  <si>
    <t xml:space="preserve">Estabilizador eletrônico de tensão, monofásico, com potência de 20 kVA</t>
  </si>
  <si>
    <t xml:space="preserve">69.05.150</t>
  </si>
  <si>
    <t xml:space="preserve">Estabilizador eletrônico de tensão, trifásico, com potência de 15 kVA</t>
  </si>
  <si>
    <t xml:space="preserve">69.05.160</t>
  </si>
  <si>
    <t xml:space="preserve">Estabilizador eletrônico de tensão, trifásico, com potência de 20 kVA</t>
  </si>
  <si>
    <t xml:space="preserve">69.05.170</t>
  </si>
  <si>
    <t xml:space="preserve">Estabilizador eletrônico de tensão, trifásico, com potência de 10 kVA, tensão de entrada 220 V e de saída 110 V</t>
  </si>
  <si>
    <t xml:space="preserve">69.05.190</t>
  </si>
  <si>
    <t xml:space="preserve">Estabilizador eletrônico de tensão, trifásico, com potência de 25 kVA</t>
  </si>
  <si>
    <t xml:space="preserve">69.05.220</t>
  </si>
  <si>
    <t xml:space="preserve">Estabilizador eletrônico de tensão, trifásico, com potência de 30 kVA</t>
  </si>
  <si>
    <t xml:space="preserve">69.06.130</t>
  </si>
  <si>
    <t xml:space="preserve">Sistema ininterrupto de energia, monofásico on line senoidal de 10 kVA (110 V/110 V), com autonomia de 30 minutos</t>
  </si>
  <si>
    <t xml:space="preserve">69.06.140</t>
  </si>
  <si>
    <t xml:space="preserve">Sistema ininterrupto de energia, monofásico on line senoidal de 15 kVA (127/127 V) com autonomia de 30 minutos</t>
  </si>
  <si>
    <t xml:space="preserve">69.06.230</t>
  </si>
  <si>
    <t xml:space="preserve">Sistema ininterrupto de energia, trifásico on line de 20 kVA (380/380 V), com autonomia de 15 minutos</t>
  </si>
  <si>
    <t xml:space="preserve">69.20.020</t>
  </si>
  <si>
    <t xml:space="preserve">Braçadeira ajustável para poste tubular, tipo BAP 2, padrão TELEBRÁS</t>
  </si>
  <si>
    <t xml:space="preserve">69.20.030</t>
  </si>
  <si>
    <t xml:space="preserve">Suporte para isolador roldana tipo SIR, padrão TELEBRÁS</t>
  </si>
  <si>
    <t xml:space="preserve">Painel frontal cego, 19" x 2 U</t>
  </si>
  <si>
    <t xml:space="preserve">97.01</t>
  </si>
  <si>
    <t xml:space="preserve">Adesivos</t>
  </si>
  <si>
    <t xml:space="preserve">97.01.010</t>
  </si>
  <si>
    <t xml:space="preserve">Adesivo vinílico, padrão regulamentado, para sinalização de incêndio</t>
  </si>
  <si>
    <t xml:space="preserve">98.20</t>
  </si>
  <si>
    <t xml:space="preserve">Reparos, conservações e complementos - GRUPO 98</t>
  </si>
  <si>
    <t xml:space="preserve">98.20.020</t>
  </si>
  <si>
    <t xml:space="preserve">Capacho em fibra natural</t>
  </si>
  <si>
    <t xml:space="preserve">        PRECOS DE INSUMOS</t>
  </si>
  <si>
    <t xml:space="preserve">MES DE COLETA: 10/2019</t>
  </si>
  <si>
    <t xml:space="preserve">LOCALIDADE: 2840 - SAO PAULO</t>
  </si>
  <si>
    <t xml:space="preserve">ENCARGOS SOCIAIS (%) HORISTA  86,73  MENSALISTA  49,01</t>
  </si>
  <si>
    <t xml:space="preserve">CODIGO  </t>
  </si>
  <si>
    <t xml:space="preserve">DESCRICAO DO INSUMO</t>
  </si>
  <si>
    <t xml:space="preserve">UNIDADE</t>
  </si>
  <si>
    <t xml:space="preserve">  PRECO MEDIANO R$</t>
  </si>
  <si>
    <t xml:space="preserve">!EM PROCESSO DE DESATIVACAO! ADITIVO IMPERMEABILIZANTE DE PEGA NORMAL PARA ARGAMASSAS E CONCRETOS SEM ARMACAO</t>
  </si>
  <si>
    <t xml:space="preserve">KG    </t>
  </si>
  <si>
    <t xml:space="preserve">5,11</t>
  </si>
  <si>
    <t xml:space="preserve">!EM PROCESSO DE DESATIVACAO! AR-CONDICIONADO FRIO SPLIT HI-WALL (PAREDE) 12000 BTU/H</t>
  </si>
  <si>
    <t xml:space="preserve">UN    </t>
  </si>
  <si>
    <t xml:space="preserve">1.563,63</t>
  </si>
  <si>
    <t xml:space="preserve">!EM PROCESSO DE DESATIVACAO! AR-CONDICIONADO FRIO SPLIT HI-WALL (PAREDE) 18000 BTU/H</t>
  </si>
  <si>
    <t xml:space="preserve">2.307,62</t>
  </si>
  <si>
    <t xml:space="preserve">!EM PROCESSO DE DESATIVACAO! AR-CONDICIONADO FRIO SPLIT HI-WALL (PAREDE) 9000 BTU/H</t>
  </si>
  <si>
    <t xml:space="preserve">1.409,90</t>
  </si>
  <si>
    <t xml:space="preserve">!EM PROCESSO DE DESATIVACAO! AR-CONDICIONADO FRIO SPLIT PISO-TETO 18000 BTU/H</t>
  </si>
  <si>
    <t xml:space="preserve">3.907,79</t>
  </si>
  <si>
    <t xml:space="preserve">!EM PROCESSO DE DESATIVACAO! AR-CONDICIONADO FRIO SPLIT PISO-TETO 24000 BTU/H</t>
  </si>
  <si>
    <t xml:space="preserve">4.082,75</t>
  </si>
  <si>
    <t xml:space="preserve">!EM PROCESSO DE DESATIVACAO! AR-CONDICIONADO FRIO SPLIT PISO-TETO 36000 BTU/H</t>
  </si>
  <si>
    <t xml:space="preserve">5.532,34</t>
  </si>
  <si>
    <t xml:space="preserve">!EM PROCESSO DE DESATIVACAO! AR-CONDICIONADO FRIO SPLIT PISO-TETO 48000 BTU/H</t>
  </si>
  <si>
    <t xml:space="preserve">7.028,14</t>
  </si>
  <si>
    <t xml:space="preserve">!EM PROCESSO DE DESATIVACAO! AR-CONDICIONADO FRIO SPLIT PISO-TETO 60000 BTU/H</t>
  </si>
  <si>
    <t xml:space="preserve">7.758,28</t>
  </si>
  <si>
    <t xml:space="preserve">!EM PROCESSO DE DESATIVACAO! DIVISORIA COLMEIA CEGA COM MONTANTE E RODAPE DE ALUMINIO ANODIZADO SIMPLES (SEM COLOCACAO)</t>
  </si>
  <si>
    <t xml:space="preserve">M2    </t>
  </si>
  <si>
    <t xml:space="preserve">80,35</t>
  </si>
  <si>
    <t xml:space="preserve">!EM PROCESSO DE DESATIVACAO! ESCAVADEIRA DRAGA DE ARRASTE, CAP. 3/4 JC 140HP (INCL MANUTENCAO/OPERACAO)</t>
  </si>
  <si>
    <t xml:space="preserve">H     </t>
  </si>
  <si>
    <t xml:space="preserve">156,67</t>
  </si>
  <si>
    <t xml:space="preserve">!EM PROCESSO DE DESATIVACAO! ESCAVADEIRA HIDRAULICA SOBRE ESTEIRAS DE 99 HP, PESO OPERACIONAL DE *16* T E CAPACIDADE DE 0,85 A 1,00 M3 (LOCACAO COM OPERADOR, COMBUSTIVEL E MANUTENCAO)</t>
  </si>
  <si>
    <t xml:space="preserve">132,75</t>
  </si>
  <si>
    <t xml:space="preserve">!EM PROCESSO DE DESATIVACAO! HASTE DE ATERRAMENTO EM ACO COM 3,00 M DE COMPRIMENTO E DN = 3/4", REVESTIDA COM BAIXA CAMADA DE COBRE, SEM CONECTOR</t>
  </si>
  <si>
    <t xml:space="preserve">60,55</t>
  </si>
  <si>
    <t xml:space="preserve">!EM PROCESSO DE DESATIVACAO! HASTE DE ATERRAMENTO EM ACO COM 3,00 M DE COMPRIMENTO E DN = 5/8", REVESTIDA COM BAIXA CAMADA DE COBRE, COM CONECTOR TIPO GRAMPO</t>
  </si>
  <si>
    <t xml:space="preserve">42,39</t>
  </si>
  <si>
    <t xml:space="preserve">!EM PROCESSO DE DESATIVACAO! HASTE DE ATERRAMENTO EM ACO COM 3,00 M DE COMPRIMENTO E DN = 5/8", REVESTIDA COM BAIXA CAMADA DE COBRE, SEM CONECTOR</t>
  </si>
  <si>
    <t xml:space="preserve">40,92</t>
  </si>
  <si>
    <t xml:space="preserve">!EM PROCESSO DE DESATIVACAO! LOCACAO DE GRUPO GERADOR *80 A 125* KVA, MOTOR DIESEL, REBOCAVEL, ACIONAMENTO MANUAL</t>
  </si>
  <si>
    <t xml:space="preserve">13,50</t>
  </si>
  <si>
    <t xml:space="preserve">!EM PROCESSO DE DESATIVACAO! LOCACAO DE GRUPO GERADOR ACIMA DE * 125 ATE 180* KVA, MOTOR DIESEL, REBOCAVEL, ACIONAMENTO MANUAL</t>
  </si>
  <si>
    <t xml:space="preserve">16,15</t>
  </si>
  <si>
    <t xml:space="preserve">!EM PROCESSO DE DESATIVACAO! LOCACAO DE GRUPO GERADOR ACIMA DE * 20 A 80* KVA, MOTOR DIESEL, REBOCAVEL, ACIONAMENTO MANUAL</t>
  </si>
  <si>
    <t xml:space="preserve">10,43</t>
  </si>
  <si>
    <t xml:space="preserve">!EM PROCESSO DE DESATIVACAO! LOCACAO DE GRUPO GERADOR DE *260* KVA, DIESEL REBOCAVEL, ACIONAMENTO MANUAL</t>
  </si>
  <si>
    <t xml:space="preserve">22,12</t>
  </si>
  <si>
    <t xml:space="preserve">!EM PROCESSO DE DESATIVACAO! LOCACAO DE GRUPO GERADOR DE *400* KVA, DIESEL REBOCAVEL, ACIONAMENTO MANUAL</t>
  </si>
  <si>
    <t xml:space="preserve">37,96</t>
  </si>
  <si>
    <t xml:space="preserve">!EM PROCESSO DE DESATIVACAO! LOCACAO DE GRUPO GERADOR DE *550* KVA, DIESEL REBOCAVEL, ACIONAMENTO MANUAL</t>
  </si>
  <si>
    <t xml:space="preserve">46,28</t>
  </si>
  <si>
    <t xml:space="preserve">!EM PROCESSO DE DESATIVACAO! LUMINARIA FECHADA P/ ILUMINACAO PUBLICA, TIPO ABL 50/F OU EQUIV, P/ LAMPADA A VAPOR DE MERCURIO 400W</t>
  </si>
  <si>
    <t xml:space="preserve">189,76</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</si>
  <si>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</si>
  <si>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</si>
  <si>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</si>
  <si>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47.020,00</t>
  </si>
  <si>
    <t xml:space="preserve">!EM PROCESSO DESATIVACAO! ELETRODUTO EM ACO GALVANIZADO ELETROLITICO, LEVE, DIAMETRO 1", PAREDE DE 0,90 MM</t>
  </si>
  <si>
    <t xml:space="preserve">M     </t>
  </si>
  <si>
    <t xml:space="preserve">11,84</t>
  </si>
  <si>
    <t xml:space="preserve">!EM PROCESSO DESATIVACAO! ELETRODUTO EM ACO GALVANIZADO ELETROLITICO, LEVE, DIAMETRO 3/4", PAREDE DE 0,90 MM</t>
  </si>
  <si>
    <t xml:space="preserve">9,16</t>
  </si>
  <si>
    <t xml:space="preserve">!EM PROCESSO DESATIVACAO! ELETRODUTO EM ACO GALVANIZADO ELETROLITICO, SEMI-PESADO, DIAMETRO 1 1/2", PAREDE DE 1,20 MM</t>
  </si>
  <si>
    <t xml:space="preserve">23,13</t>
  </si>
  <si>
    <t xml:space="preserve">!EM PROCESSO DESATIVACAO! ELETRODUTO EM ACO GALVANIZADO ELETROLITICO, SEMI-PESADO, DIAMETRO 1 1/4", PAREDE DE 1,20 MM</t>
  </si>
  <si>
    <t xml:space="preserve">22,77</t>
  </si>
  <si>
    <t xml:space="preserve">ABERTURA PARA ENCAIXE DE CUBA OU LAVATORIO EM BANCADA DE MARMORE/ GRANITO OU OUTRO TIPO DE PEDRA NATURAL</t>
  </si>
  <si>
    <t xml:space="preserve">95,95</t>
  </si>
  <si>
    <t xml:space="preserve">ABRACADEIRA DE LATAO PARA FIXACAO DE CABO PARA-RAIO, DIMENSOES 32 X 24 X 24 MM</t>
  </si>
  <si>
    <t xml:space="preserve">1,92</t>
  </si>
  <si>
    <t xml:space="preserve">ABRACADEIRA DE NYLON PARA AMARRACAO DE CABOS, COMPRIMENTO DE *230* X *7,6* MM</t>
  </si>
  <si>
    <t xml:space="preserve">0,72</t>
  </si>
  <si>
    <t xml:space="preserve">ABRACADEIRA DE NYLON PARA AMARRACAO DE CABOS, COMPRIMENTO DE 100 X 2,5 MM</t>
  </si>
  <si>
    <t xml:space="preserve">0,04</t>
  </si>
  <si>
    <t xml:space="preserve">ABRACADEIRA DE NYLON PARA AMARRACAO DE CABOS, COMPRIMENTO DE 150 X *3,6* MM</t>
  </si>
  <si>
    <t xml:space="preserve">0,11</t>
  </si>
  <si>
    <t xml:space="preserve">ABRACADEIRA DE NYLON PARA AMARRACAO DE CABOS, COMPRIMENTO DE 200 X *4,6* MM</t>
  </si>
  <si>
    <t xml:space="preserve">0,14</t>
  </si>
  <si>
    <t xml:space="preserve">ABRACADEIRA DE NYLON PARA AMARRACAO DE CABOS, COMPRIMENTO DE 390 X *4,6* MM</t>
  </si>
  <si>
    <t xml:space="preserve">0,69</t>
  </si>
  <si>
    <t xml:space="preserve">ABRACADEIRA EM ACO PARA AMARRACAO DE ELETRODUTOS, TIPO D, COM 1 1/2" E CUNHA DE FIXACAO</t>
  </si>
  <si>
    <t xml:space="preserve">1,58</t>
  </si>
  <si>
    <t xml:space="preserve">ABRACADEIRA EM ACO PARA AMARRACAO DE ELETRODUTOS, TIPO D, COM 1 1/2" E PARAFUSO DE FIXACAO</t>
  </si>
  <si>
    <t xml:space="preserve">1,60</t>
  </si>
  <si>
    <t xml:space="preserve">ABRACADEIRA EM ACO PARA AMARRACAO DE ELETRODUTOS, TIPO D, COM 1 1/4" E CUNHA DE FIXACAO</t>
  </si>
  <si>
    <t xml:space="preserve">1,44</t>
  </si>
  <si>
    <t xml:space="preserve">ABRACADEIRA EM ACO PARA AMARRACAO DE ELETRODUTOS, TIPO D, COM 1 1/4" E PARAFUSO DE FIXACAO</t>
  </si>
  <si>
    <t xml:space="preserve">1,54</t>
  </si>
  <si>
    <t xml:space="preserve">ABRACADEIRA EM ACO PARA AMARRACAO DE ELETRODUTOS, TIPO D, COM 1/2" E CUNHA DE FIXACAO</t>
  </si>
  <si>
    <t xml:space="preserve">0,76</t>
  </si>
  <si>
    <t xml:space="preserve">ABRACADEIRA EM ACO PARA AMARRACAO DE ELETRODUTOS, TIPO D, COM 1/2" E PARAFUSO DE FIXACAO</t>
  </si>
  <si>
    <t xml:space="preserve">0,78</t>
  </si>
  <si>
    <t xml:space="preserve">ABRACADEIRA EM ACO PARA AMARRACAO DE ELETRODUTOS, TIPO D, COM 1" E CUNHA DE FIXACAO</t>
  </si>
  <si>
    <t xml:space="preserve">0,89</t>
  </si>
  <si>
    <t xml:space="preserve">ABRACADEIRA EM ACO PARA AMARRACAO DE ELETRODUTOS, TIPO D, COM 1" E PARAFUSO DE FIXACAO</t>
  </si>
  <si>
    <t xml:space="preserve">0,93</t>
  </si>
  <si>
    <t xml:space="preserve">ABRACADEIRA EM ACO PARA AMARRACAO DE ELETRODUTOS, TIPO D, COM 2 1/2" E CUNHA DE FIXACAO</t>
  </si>
  <si>
    <t xml:space="preserve">2,07</t>
  </si>
  <si>
    <t xml:space="preserve">ABRACADEIRA EM ACO PARA AMARRACAO DE ELETRODUTOS, TIPO D, COM 2 1/2" E PARAFUSO DE FIXACAO</t>
  </si>
  <si>
    <t xml:space="preserve">2,29</t>
  </si>
  <si>
    <t xml:space="preserve">ABRACADEIRA EM ACO PARA AMARRACAO DE ELETRODUTOS, TIPO D, COM 2" E CUNHA DE FIXACAO</t>
  </si>
  <si>
    <t xml:space="preserve">1,66</t>
  </si>
  <si>
    <t xml:space="preserve">ABRACADEIRA EM ACO PARA AMARRACAO DE ELETRODUTOS, TIPO D, COM 2" E PARAFUSO DE FIXACAO</t>
  </si>
  <si>
    <t xml:space="preserve">1,78</t>
  </si>
  <si>
    <t xml:space="preserve">ABRACADEIRA EM ACO PARA AMARRACAO DE ELETRODUTOS, TIPO D, COM 3 1/2" E CUNHA DE FIXACAO</t>
  </si>
  <si>
    <t xml:space="preserve">3,32</t>
  </si>
  <si>
    <t xml:space="preserve">ABRACADEIRA EM ACO PARA AMARRACAO DE ELETRODUTOS, TIPO D, COM 3/4" E CUNHA DE FIXACAO</t>
  </si>
  <si>
    <t xml:space="preserve">0,83</t>
  </si>
  <si>
    <t xml:space="preserve">ABRACADEIRA EM ACO PARA AMARRACAO DE ELETRODUTOS, TIPO D, COM 3/4" E PARAFUSO DE FIXACAO</t>
  </si>
  <si>
    <t xml:space="preserve">0,81</t>
  </si>
  <si>
    <t xml:space="preserve">ABRACADEIRA EM ACO PARA AMARRACAO DE ELETRODUTOS, TIPO D, COM 3/8" E PARAFUSO DE FIXACAO</t>
  </si>
  <si>
    <t xml:space="preserve">ABRACADEIRA EM ACO PARA AMARRACAO DE ELETRODUTOS, TIPO D, COM 3" E CUNHA DE FIXACAO</t>
  </si>
  <si>
    <t xml:space="preserve">2,77</t>
  </si>
  <si>
    <t xml:space="preserve">ABRACADEIRA EM ACO PARA AMARRACAO DE ELETRODUTOS, TIPO D, COM 3" E PARAFUSO DE FIXACAO</t>
  </si>
  <si>
    <t xml:space="preserve">2,55</t>
  </si>
  <si>
    <t xml:space="preserve">ABRACADEIRA EM ACO PARA AMARRACAO DE ELETRODUTOS, TIPO D, COM 4" E CUNHA DE FIXACAO</t>
  </si>
  <si>
    <t xml:space="preserve">3,73</t>
  </si>
  <si>
    <t xml:space="preserve">ABRACADEIRA EM ACO PARA AMARRACAO DE ELETRODUTOS, TIPO D, COM 4" E PARAFUSO DE FIXACAO</t>
  </si>
  <si>
    <t xml:space="preserve">3,29</t>
  </si>
  <si>
    <t xml:space="preserve">ABRACADEIRA EM ACO PARA AMARRACAO DE ELETRODUTOS, TIPO ECONOMICA (GOTA), COM 8"</t>
  </si>
  <si>
    <t xml:space="preserve">8,84</t>
  </si>
  <si>
    <t xml:space="preserve">ABRACADEIRA EM ACO PARA AMARRACAO DE ELETRODUTOS, TIPO U SIMPLES, COM 1 1/2"</t>
  </si>
  <si>
    <t xml:space="preserve">0,64</t>
  </si>
  <si>
    <t xml:space="preserve">ABRACADEIRA EM ACO PARA AMARRACAO DE ELETRODUTOS, TIPO U SIMPLES, COM 1 1/4"</t>
  </si>
  <si>
    <t xml:space="preserve">0,58</t>
  </si>
  <si>
    <t xml:space="preserve">ABRACADEIRA EM ACO PARA AMARRACAO DE ELETRODUTOS, TIPO U SIMPLES, COM 1/2"</t>
  </si>
  <si>
    <t xml:space="preserve">0,33</t>
  </si>
  <si>
    <t xml:space="preserve">ABRACADEIRA EM ACO PARA AMARRACAO DE ELETRODUTOS, TIPO U SIMPLES, COM 1"</t>
  </si>
  <si>
    <t xml:space="preserve">0,48</t>
  </si>
  <si>
    <t xml:space="preserve">ABRACADEIRA EM ACO PARA AMARRACAO DE ELETRODUTOS, TIPO U SIMPLES, COM 2 1/2"</t>
  </si>
  <si>
    <t xml:space="preserve">1,32</t>
  </si>
  <si>
    <t xml:space="preserve">ABRACADEIRA EM ACO PARA AMARRACAO DE ELETRODUTOS, TIPO U SIMPLES, COM 2"</t>
  </si>
  <si>
    <t xml:space="preserve">0,94</t>
  </si>
  <si>
    <t xml:space="preserve">ABRACADEIRA EM ACO PARA AMARRACAO DE ELETRODUTOS, TIPO U SIMPLES, COM 3/4"</t>
  </si>
  <si>
    <t xml:space="preserve">0,35</t>
  </si>
  <si>
    <t xml:space="preserve">ABRACADEIRA EM ACO PARA AMARRACAO DE ELETRODUTOS, TIPO U SIMPLES, COM 3/8"</t>
  </si>
  <si>
    <t xml:space="preserve">0,23</t>
  </si>
  <si>
    <t xml:space="preserve">ABRACADEIRA EM ACO PARA AMARRACAO DE ELETRODUTOS, TIPO U SIMPLES, COM 3"</t>
  </si>
  <si>
    <t xml:space="preserve">ABRACADEIRA EM ACO PARA AMARRACAO DE ELETRODUTOS, TIPO U SIMPLES, COM 4"</t>
  </si>
  <si>
    <t xml:space="preserve">2,54</t>
  </si>
  <si>
    <t xml:space="preserve">ABRACADEIRA PVC, PARA CALHA PLUVIAL, DIAMETRO ENTRE 80 E 100 MM, PARA DRENAGEM PREDIAL</t>
  </si>
  <si>
    <t xml:space="preserve">3,70</t>
  </si>
  <si>
    <t xml:space="preserve">ABRACADEIRA, GALVANIZADA/ZINCADA, ROSCA SEM FIM, PARAFUSO INOX, LARGURA  FITA *12,6 A *14 MM, D = 2" A 2 1/2"</t>
  </si>
  <si>
    <t xml:space="preserve">5,73</t>
  </si>
  <si>
    <t xml:space="preserve">ABRACADEIRA, GALVANIZADA/ZINCADA, ROSCA SEM FIM, PARAFUSO INOX, LARGURA  FITA *12,6 A *14 MM, D = 3" A 3 3/4"</t>
  </si>
  <si>
    <t xml:space="preserve">6,56</t>
  </si>
  <si>
    <t xml:space="preserve">ABRACADEIRA, GALVANIZADA/ZINCADA, ROSCA SEM FIM, PARAFUSO INOX, LARGURA  FITA *12,6 A *14 MM, D = 4" A 4 3/4"</t>
  </si>
  <si>
    <t xml:space="preserve">10,15</t>
  </si>
  <si>
    <t xml:space="preserve">ACABAMENTO CROMADO PARA REGISTRO PEQUENO, 1/2 " OU 3/4 "</t>
  </si>
  <si>
    <t xml:space="preserve">18,47</t>
  </si>
  <si>
    <t xml:space="preserve">ACABAMENTO SIMPLES/CONVENCIONAL PARA FORRO PVC, TIPO "U" OU "C", COR BRANCA, COMPRIMENTO 6 M</t>
  </si>
  <si>
    <t xml:space="preserve">2,45</t>
  </si>
  <si>
    <t xml:space="preserve">ACESSORIO DE LIGACAO NAO ELETRICO PARA CARGAS EXPLOSIVAS, TUBO DE 6 M</t>
  </si>
  <si>
    <t xml:space="preserve">51,99</t>
  </si>
  <si>
    <t xml:space="preserve">ACESSORIO INICIADOR NAO ELETRICO, TUBO DE 6 M, TEMPO DE RETARDO DE *160* MS</t>
  </si>
  <si>
    <t xml:space="preserve">48,39</t>
  </si>
  <si>
    <t xml:space="preserve">ACETILENO (RECARGA PARA CILINDRO DE CONJUNTO OXICORTE GRANDE)</t>
  </si>
  <si>
    <t xml:space="preserve">37,50</t>
  </si>
  <si>
    <t xml:space="preserve">ACIDO MURIATICO, DILUICAO 10% A 12% PARA USO EM LIMPEZA</t>
  </si>
  <si>
    <t xml:space="preserve">L     </t>
  </si>
  <si>
    <t xml:space="preserve">5,56</t>
  </si>
  <si>
    <t xml:space="preserve">ACO CA-25, 10,0 MM, VERGALHAO</t>
  </si>
  <si>
    <t xml:space="preserve">3,87</t>
  </si>
  <si>
    <t xml:space="preserve">ACO CA-25, 12,5 MM, VERGALHAO</t>
  </si>
  <si>
    <t xml:space="preserve">3,90</t>
  </si>
  <si>
    <t xml:space="preserve">ACO CA-25, 16,0 MM, VERGALHAO</t>
  </si>
  <si>
    <t xml:space="preserve">ACO CA-25, 20,0 MM, VERGALHAO</t>
  </si>
  <si>
    <t xml:space="preserve">ACO CA-25, 25,0 MM, VERGALHAO</t>
  </si>
  <si>
    <t xml:space="preserve">ACO CA-25, 32,0 MM, BARRA DE TRANSFERENCIA (COLETADO CAIXA)</t>
  </si>
  <si>
    <t xml:space="preserve">6,10</t>
  </si>
  <si>
    <t xml:space="preserve">ACO CA-25, 32,0 MM, VERGALHAO</t>
  </si>
  <si>
    <t xml:space="preserve">3,67</t>
  </si>
  <si>
    <t xml:space="preserve">ACO CA-25, 6,3 MM, VERGALHAO</t>
  </si>
  <si>
    <t xml:space="preserve">4,17</t>
  </si>
  <si>
    <t xml:space="preserve">ACO CA-25, 8,0 MM, VERGALHAO</t>
  </si>
  <si>
    <t xml:space="preserve">4,14</t>
  </si>
  <si>
    <t xml:space="preserve">ACO CA-50, 10,0 MM, DOBRADO E CORTADO</t>
  </si>
  <si>
    <t xml:space="preserve">4,73</t>
  </si>
  <si>
    <t xml:space="preserve">ACO CA-50, 10,0 MM, VERGALHAO</t>
  </si>
  <si>
    <t xml:space="preserve">4,20</t>
  </si>
  <si>
    <t xml:space="preserve">ACO CA-50, 12,5 MM, DOBRADO E CORTADO</t>
  </si>
  <si>
    <t xml:space="preserve">4,48</t>
  </si>
  <si>
    <t xml:space="preserve">ACO CA-50, 12,5 MM, VERGALHAO</t>
  </si>
  <si>
    <t xml:space="preserve">4,00</t>
  </si>
  <si>
    <t xml:space="preserve">ACO CA-50, 16 MM, DOBRADO E CORTADO</t>
  </si>
  <si>
    <t xml:space="preserve">ACO CA-50, 16,0 MM, VERGALHAO</t>
  </si>
  <si>
    <t xml:space="preserve">ACO CA-50, 20 MM, DOBRADO E CORTADO</t>
  </si>
  <si>
    <t xml:space="preserve">ACO CA-50, 20,0 MM, VERGALHAO</t>
  </si>
  <si>
    <t xml:space="preserve">3,74</t>
  </si>
  <si>
    <t xml:space="preserve">ACO CA-50, 25,0 MM, VERGALHAO</t>
  </si>
  <si>
    <t xml:space="preserve">4,32</t>
  </si>
  <si>
    <t xml:space="preserve">ACO CA-50, 6,3 MM, DOBRADO E CORTADO</t>
  </si>
  <si>
    <t xml:space="preserve">4,94</t>
  </si>
  <si>
    <t xml:space="preserve">ACO CA-50, 6,3 MM, VERGALHAO</t>
  </si>
  <si>
    <t xml:space="preserve">4,40</t>
  </si>
  <si>
    <t xml:space="preserve">ACO CA-50, 8,0 MM, VERGALHAO</t>
  </si>
  <si>
    <t xml:space="preserve">ACO CA-60, VERGALHAO, 9,5 MM</t>
  </si>
  <si>
    <t xml:space="preserve">4,75</t>
  </si>
  <si>
    <t xml:space="preserve">ACO CA-60, 4,2 MM, DOBRADO E CORTADO</t>
  </si>
  <si>
    <t xml:space="preserve">4,37</t>
  </si>
  <si>
    <t xml:space="preserve">ACO CA-60, 4,2 MM, VERGALHAO</t>
  </si>
  <si>
    <t xml:space="preserve">ACO CA-60, 5,0 MM, DOBRADO E CORTADO</t>
  </si>
  <si>
    <t xml:space="preserve">ACO CA-60, 5,0 MM, VERGALHAO</t>
  </si>
  <si>
    <t xml:space="preserve">ACO CA-60, 6,0 MM, DOBRADO E CORTADO</t>
  </si>
  <si>
    <t xml:space="preserve">4,69</t>
  </si>
  <si>
    <t xml:space="preserve">ACO CA-60, 6,0 MM, VERGALHAO</t>
  </si>
  <si>
    <t xml:space="preserve">4,26</t>
  </si>
  <si>
    <t xml:space="preserve">ACO CA-60, 7,0 MM, DOBRADO E CORTADO</t>
  </si>
  <si>
    <t xml:space="preserve">4,79</t>
  </si>
  <si>
    <t xml:space="preserve">ACO CA-60, 7,0 MM, VERGALHAO</t>
  </si>
  <si>
    <t xml:space="preserve">4,33</t>
  </si>
  <si>
    <t xml:space="preserve">ACO CA-60, 8,0 MM, VERGALHAO</t>
  </si>
  <si>
    <t xml:space="preserve">4,82</t>
  </si>
  <si>
    <t xml:space="preserve">ACOPLAMENTO DE CONDUTOR PLUVIAL, EM PVC, DIAMETRO ENTRE 80 E 100 MM, PARA DRENAGEM PREDIAL</t>
  </si>
  <si>
    <t xml:space="preserve">3,68</t>
  </si>
  <si>
    <t xml:space="preserve">ACOPLAMENTO RIGIDO EM FERRO FUNDIDO PARA SISTEMA DE TUBULACAO RANHURADA, DN 50 MM (2")</t>
  </si>
  <si>
    <t xml:space="preserve">13,58</t>
  </si>
  <si>
    <t xml:space="preserve">ACOPLAMENTO RIGIDO EM FERRO FUNDIDO PARA SISTEMA DE TUBULACAO RANHURADA, DN 65 MM (2 1/2")</t>
  </si>
  <si>
    <t xml:space="preserve">14,73</t>
  </si>
  <si>
    <t xml:space="preserve">ACOPLAMENTO RIGIDO EM FERRO FUNDIDO PARA SISTEMA DE TUBULACAO RANHURADA, DN 80 MM (3")</t>
  </si>
  <si>
    <t xml:space="preserve">16,54</t>
  </si>
  <si>
    <t xml:space="preserve">ADAPTADOR DE COBRE PARA TUBULACAO PEX, DN 16 X 15 MM</t>
  </si>
  <si>
    <t xml:space="preserve">6,78</t>
  </si>
  <si>
    <t xml:space="preserve">ADAPTADOR DE COBRE PARA TUBULACAO PEX, DN 20 X 22 MM</t>
  </si>
  <si>
    <t xml:space="preserve">7,98</t>
  </si>
  <si>
    <t xml:space="preserve">ADAPTADOR DE COMPRESSAO EM POLIPROPILENO (PP), PARA TUBO EM PEAD, 20 MM X 1/2", PARA LIGACAO PREDIAL DE AGUA (NTS 179)</t>
  </si>
  <si>
    <t xml:space="preserve">3,20</t>
  </si>
  <si>
    <t xml:space="preserve">ADAPTADOR DE COMPRESSAO EM POLIPROPILENO (PP), PARA TUBO EM PEAD, 20 MM X 3/4", PARA LIGACAO PREDIAL DE AGUA (NTS 179)</t>
  </si>
  <si>
    <t xml:space="preserve">3,02</t>
  </si>
  <si>
    <t xml:space="preserve">ADAPTADOR DE COMPRESSAO EM POLIPROPILENO (PP), PARA TUBO EM PEAD, 32 MM X 1", PARA LIGACAO PREDIAL DE AGUA (NTS 179)</t>
  </si>
  <si>
    <t xml:space="preserve">6,27</t>
  </si>
  <si>
    <t xml:space="preserve">ADAPTADOR PVC PARA SIFAO METALICO, SOLDAVEL, COM ANEL BORRACHA (JE), 40 MM X 1 1/2"</t>
  </si>
  <si>
    <t xml:space="preserve">0,85</t>
  </si>
  <si>
    <t xml:space="preserve">ADAPTADOR PVC PARA SIFAO, ROSCAVEL, 40 MM X 1 1/4"</t>
  </si>
  <si>
    <t xml:space="preserve">0,87</t>
  </si>
  <si>
    <t xml:space="preserve">ADAPTADOR PVC ROSCAVEL, COM FLANGES E ANEL DE VEDACAO, 1/2", PARA CAIXA D' AGUA</t>
  </si>
  <si>
    <t xml:space="preserve">8,39</t>
  </si>
  <si>
    <t xml:space="preserve">ADAPTADOR PVC ROSCAVEL, COM FLANGES E ANEL DE VEDACAO, 1", PARA CAIXA D' AGUA</t>
  </si>
  <si>
    <t xml:space="preserve">15,42</t>
  </si>
  <si>
    <t xml:space="preserve">ADAPTADOR PVC ROSCAVEL, COM FLANGES E ANEL DE VEDACAO, 3/4", PARA CAIXA D' AGUA</t>
  </si>
  <si>
    <t xml:space="preserve">11,52</t>
  </si>
  <si>
    <t xml:space="preserve">ADAPTADOR PVC SOLDAVEL CURTO COM BOLSA E ROSCA, 110 MM X 4", PARA AGUA FRIA</t>
  </si>
  <si>
    <t xml:space="preserve">34,25</t>
  </si>
  <si>
    <t xml:space="preserve">ADAPTADOR PVC SOLDAVEL CURTO COM BOLSA E ROSCA, 20 MM X 1/2", PARA AGUA FRIA</t>
  </si>
  <si>
    <t xml:space="preserve">0,53</t>
  </si>
  <si>
    <t xml:space="preserve">ADAPTADOR PVC SOLDAVEL CURTO COM BOLSA E ROSCA, 25 MM X 3/4", PARA AGUA FRIA</t>
  </si>
  <si>
    <t xml:space="preserve">0,66</t>
  </si>
  <si>
    <t xml:space="preserve">ADAPTADOR PVC SOLDAVEL CURTO COM BOLSA E ROSCA, 32 MM X 1", PARA AGUA FRIA</t>
  </si>
  <si>
    <t xml:space="preserve">1,37</t>
  </si>
  <si>
    <t xml:space="preserve">ADAPTADOR PVC SOLDAVEL CURTO COM BOLSA E ROSCA, 40 MM X 1 1/2", PARA AGUA FRIA</t>
  </si>
  <si>
    <t xml:space="preserve">5,29</t>
  </si>
  <si>
    <t xml:space="preserve">ADAPTADOR PVC SOLDAVEL CURTO COM BOLSA E ROSCA, 40 MM X 1 1/4", PARA AGUA FRIA</t>
  </si>
  <si>
    <t xml:space="preserve">2,60</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</si>
  <si>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</si>
  <si>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</si>
  <si>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</si>
  <si>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9,01</t>
  </si>
  <si>
    <t xml:space="preserve">ADAPTADOR PVC SOLDAVEL CURTO COM BOLSA E ROSCA, 75 MM X 2 1/2", PARA AGUA FRIA</t>
  </si>
  <si>
    <t xml:space="preserve">13,10</t>
  </si>
  <si>
    <t xml:space="preserve">ADAPTADOR PVC SOLDAVEL CURTO COM BOLSA E ROSCA, 85 MM X 3", PARA AGUA FRIA</t>
  </si>
  <si>
    <t xml:space="preserve">21,51</t>
  </si>
  <si>
    <t xml:space="preserve">ADAPTADOR PVC SOLDAVEL, COM FLANGE E ANEL DE VEDACAO, 20 MM X 1/2", PARA CAIXA D'AGUA</t>
  </si>
  <si>
    <t xml:space="preserve">7,28</t>
  </si>
  <si>
    <t xml:space="preserve">ADAPTADOR PVC SOLDAVEL, COM FLANGE E ANEL DE VEDACAO, 25 MM X 3/4", PARA CAIXA D'AGUA</t>
  </si>
  <si>
    <t xml:space="preserve">8,37</t>
  </si>
  <si>
    <t xml:space="preserve">ADAPTADOR PVC SOLDAVEL, COM FLANGE E ANEL DE VEDACAO, 32 MM X 1", PARA CAIXA D'AGUA</t>
  </si>
  <si>
    <t xml:space="preserve">10,87</t>
  </si>
  <si>
    <t xml:space="preserve">ADAPTADOR PVC SOLDAVEL, COM FLANGE E ANEL DE VEDACAO, 40 MM X 1 1/4", PARA CAIXA D'AGUA</t>
  </si>
  <si>
    <t xml:space="preserve">14,66</t>
  </si>
  <si>
    <t xml:space="preserve">ADAPTADOR PVC SOLDAVEL, COM FLANGE E ANEL DE VEDACAO, 50 MM X 1 1/2", PARA CAIXA D'AGUA</t>
  </si>
  <si>
    <t xml:space="preserve">17,78</t>
  </si>
  <si>
    <t xml:space="preserve">ADAPTADOR PVC SOLDAVEL, COM FLANGES E ANEL DE VEDACAO, 60 MM X 2", PARA CAIXA D' AGUA</t>
  </si>
  <si>
    <t xml:space="preserve">24,80</t>
  </si>
  <si>
    <t xml:space="preserve">ADAPTADOR PVC SOLDAVEL, COM FLANGES LIVRES, 110 MM X 4", PARA CAIXA D' AGUA</t>
  </si>
  <si>
    <t xml:space="preserve">258,48</t>
  </si>
  <si>
    <t xml:space="preserve">ADAPTADOR PVC SOLDAVEL, COM FLANGES LIVRES, 25 MM X 3/4", PARA CAIXA D' AGUA</t>
  </si>
  <si>
    <t xml:space="preserve">9,42</t>
  </si>
  <si>
    <t xml:space="preserve">ADAPTADOR PVC SOLDAVEL, COM FLANGES LIVRES, 32 MM X 1", PARA CAIXA D' AGUA</t>
  </si>
  <si>
    <t xml:space="preserve">14,40</t>
  </si>
  <si>
    <t xml:space="preserve">ADAPTADOR PVC SOLDAVEL, COM FLANGES LIVRES, 40 MM X 1  1/4", PARA CAIXA D' AGUA</t>
  </si>
  <si>
    <t xml:space="preserve">26,77</t>
  </si>
  <si>
    <t xml:space="preserve">ADAPTADOR PVC SOLDAVEL, COM FLANGES LIVRES, 50 MM X 1  1/2", PARA CAIXA D' AGUA</t>
  </si>
  <si>
    <t xml:space="preserve">26,87</t>
  </si>
  <si>
    <t xml:space="preserve">ADAPTADOR PVC SOLDAVEL, COM FLANGES LIVRES, 60 MM X 2", PARA CAIXA D' AGUA</t>
  </si>
  <si>
    <t xml:space="preserve">41,07</t>
  </si>
  <si>
    <t xml:space="preserve">ADAPTADOR PVC SOLDAVEL, COM FLANGES LIVRES, 75 MM X 2  1/2", PARA CAIXA D' AGUA</t>
  </si>
  <si>
    <t xml:space="preserve">131,18</t>
  </si>
  <si>
    <t xml:space="preserve">ADAPTADOR PVC SOLDAVEL, COM FLANGES LIVRES, 85 MM X 3", PARA CAIXA D' AGUA</t>
  </si>
  <si>
    <t xml:space="preserve">183,14</t>
  </si>
  <si>
    <t xml:space="preserve">ADAPTADOR PVC SOLDAVEL, LONGO, COM FLANGE LIVRE,  110 MM X 4", PARA CAIXA D' AGUA</t>
  </si>
  <si>
    <t xml:space="preserve">278,22</t>
  </si>
  <si>
    <t xml:space="preserve">ADAPTADOR PVC SOLDAVEL, LONGO, COM FLANGE LIVRE,  25 MM X 3/4", PARA CAIXA D' AGUA</t>
  </si>
  <si>
    <t xml:space="preserve">13,22</t>
  </si>
  <si>
    <t xml:space="preserve">ADAPTADOR PVC SOLDAVEL, LONGO, COM FLANGE LIVRE,  32 MM X 1", PARA CAIXA D' AGUA</t>
  </si>
  <si>
    <t xml:space="preserve">14,76</t>
  </si>
  <si>
    <t xml:space="preserve">ADAPTADOR PVC SOLDAVEL, LONGO, COM FLANGE LIVRE,  40 MM X 1 1/4", PARA CAIXA D' AGUA</t>
  </si>
  <si>
    <t xml:space="preserve">21,82</t>
  </si>
  <si>
    <t xml:space="preserve">ADAPTADOR PVC SOLDAVEL, LONGO, COM FLANGE LIVRE,  50 MM X 1 1/2", PARA CAIXA D' AGUA</t>
  </si>
  <si>
    <t xml:space="preserve">25,00</t>
  </si>
  <si>
    <t xml:space="preserve">ADAPTADOR PVC SOLDAVEL, LONGO, COM FLANGE LIVRE,  60 MM X 2", PARA CAIXA D' AGUA</t>
  </si>
  <si>
    <t xml:space="preserve">42,76</t>
  </si>
  <si>
    <t xml:space="preserve">ADAPTADOR PVC SOLDAVEL, LONGO, COM FLANGE LIVRE,  75 MM X 2 1/2", PARA CAIXA D' AGUA</t>
  </si>
  <si>
    <t xml:space="preserve">166,00</t>
  </si>
  <si>
    <t xml:space="preserve">ADAPTADOR PVC SOLDAVEL, LONGO, COM FLANGE LIVRE,  85 MM X 3", PARA CAIXA D' AGUA</t>
  </si>
  <si>
    <t xml:space="preserve">194,35</t>
  </si>
  <si>
    <t xml:space="preserve">ADAPTADOR PVC, COM REGISTRO, PARA PEAD, 20 MM X 3/4", PARA LIGACAO PREDIAL DE AGUA</t>
  </si>
  <si>
    <t xml:space="preserve">4,15</t>
  </si>
  <si>
    <t xml:space="preserve">ADAPTADOR PVC, ROSCAVEL, COM FLANGES E ANEL DE VEDACAO, 1 1/2", PARA CAIXA D'AGUA</t>
  </si>
  <si>
    <t xml:space="preserve">26,14</t>
  </si>
  <si>
    <t xml:space="preserve">ADAPTADOR PVC, ROSCAVEL, COM FLANGES E ANEL DE VEDACAO, 1 1/4", PARA CAIXA D' AGUA</t>
  </si>
  <si>
    <t xml:space="preserve">21,86</t>
  </si>
  <si>
    <t xml:space="preserve">ADAPTADOR PVC, ROSCAVEL, COM FLANGES E ANEL DE VEDACAO, 2", PARA CAIXA D' AGUA</t>
  </si>
  <si>
    <t xml:space="preserve">31,73</t>
  </si>
  <si>
    <t xml:space="preserve">ADAPTADOR PVC, ROSCAVEL, PARA VALVULA PIA OU LAVATORIO, 40 MM</t>
  </si>
  <si>
    <t xml:space="preserve">0,36</t>
  </si>
  <si>
    <t xml:space="preserve">ADAPTADOR, CPVC, SOLDAVEL, 15 MM, PARA AGUA QUENTE</t>
  </si>
  <si>
    <t xml:space="preserve">ADAPTADOR, CPVC, SOLDAVEL, 22 MM, PARA AGUA QUENTE</t>
  </si>
  <si>
    <t xml:space="preserve">4,29</t>
  </si>
  <si>
    <t xml:space="preserve">ADAPTADOR, EM LATAO, ENGATE RAPIDO 2 1/2" X ROSCA INTERNA 5 FIOS 2 1/2",  PARA INSTALACAO PREDIAL DE COMBATE A INCENDIO</t>
  </si>
  <si>
    <t xml:space="preserve">53,63</t>
  </si>
  <si>
    <t xml:space="preserve">ADAPTADOR, EM LATAO, ENGATE RAPIDO1 1/2" X ROSCA INTERNA 5 FIOS 2 1/2",  PARA INSTALACAO PREDIAL DE COMBATE A INCENDIO</t>
  </si>
  <si>
    <t xml:space="preserve">41,97</t>
  </si>
  <si>
    <t xml:space="preserve">ADAPTADOR, PVC PBA,  BOLSA/ROSCA, JE, DN 75 / DE  85 MM</t>
  </si>
  <si>
    <t xml:space="preserve">35,38</t>
  </si>
  <si>
    <t xml:space="preserve">ADAPTADOR, PVC PBA, A BOLSA DEFOFO, JE, DN 100 / DE 110 MM</t>
  </si>
  <si>
    <t xml:space="preserve">97,60</t>
  </si>
  <si>
    <t xml:space="preserve">ADAPTADOR, PVC PBA, A BOLSA DEFOFO, JE, DN 50 / DE 60 MM</t>
  </si>
  <si>
    <t xml:space="preserve">22,48</t>
  </si>
  <si>
    <t xml:space="preserve">ADAPTADOR, PVC PBA, A BOLSA DEFOFO, JE, DN 75 / DE  85 MM</t>
  </si>
  <si>
    <t xml:space="preserve">50,97</t>
  </si>
  <si>
    <t xml:space="preserve">ADAPTADOR, PVC PBA, BOLSA/ROSCA, JE, DN 100 / DE 110 MM</t>
  </si>
  <si>
    <t xml:space="preserve">60,49</t>
  </si>
  <si>
    <t xml:space="preserve">ADAPTADOR, PVC PBA, BOLSA/ROSCA, JE, DN 50 / DE 60 MM</t>
  </si>
  <si>
    <t xml:space="preserve">15,78</t>
  </si>
  <si>
    <t xml:space="preserve">ADAPTADOR, PVC PBA, PONTA/ROSCA, JE, DN 50 / DE  60 MM</t>
  </si>
  <si>
    <t xml:space="preserve">11,99</t>
  </si>
  <si>
    <t xml:space="preserve">ADAPTADOR, PVC PBA, PONTA/ROSCA, JE, DN 75 / DE  85 MM</t>
  </si>
  <si>
    <t xml:space="preserve">40,46</t>
  </si>
  <si>
    <t xml:space="preserve">ADESIVO ACRILICO/COLA DE CONTATO</t>
  </si>
  <si>
    <t xml:space="preserve">22,28</t>
  </si>
  <si>
    <t xml:space="preserve">ADESIVO ESTRUTURAL A BASE DE RESINA EPOXI PARA INJECAO EM TRINCAS, BICOMPONENTE, BAIXA VISCOSIDADE</t>
  </si>
  <si>
    <t xml:space="preserve">99,26</t>
  </si>
  <si>
    <t xml:space="preserve">ADESIVO ESTRUTURAL A BASE DE RESINA EPOXI, BICOMPONENTE, FLUIDO</t>
  </si>
  <si>
    <t xml:space="preserve">44,30</t>
  </si>
  <si>
    <t xml:space="preserve">ADESIVO ESTRUTURAL A BASE DE RESINA EPOXI, BICOMPONENTE, PASTOSO (TIXOTROPICO)</t>
  </si>
  <si>
    <t xml:space="preserve">42,53</t>
  </si>
  <si>
    <t xml:space="preserve">ADESIVO LIQUIDO A BASE DE RESINAS PARA COLAGEM DE ESPUMA DE ISOLAMENTO TERMICO FLEXIVEL</t>
  </si>
  <si>
    <t xml:space="preserve">69,68</t>
  </si>
  <si>
    <t xml:space="preserve">ADESIVO PARA TUBOS CPVC, *75* G</t>
  </si>
  <si>
    <t xml:space="preserve">14,93</t>
  </si>
  <si>
    <t xml:space="preserve">ADESIVO PLASTICO PARA PVC, BISNAGA COM 75 GR</t>
  </si>
  <si>
    <t xml:space="preserve">5,89</t>
  </si>
  <si>
    <t xml:space="preserve">ADESIVO PLASTICO PARA PVC, FRASCO COM 175 GR</t>
  </si>
  <si>
    <t xml:space="preserve">16,88</t>
  </si>
  <si>
    <t xml:space="preserve">ADESIVO PLASTICO PARA PVC, FRASCO COM 850 GR</t>
  </si>
  <si>
    <t xml:space="preserve">53,20</t>
  </si>
  <si>
    <t xml:space="preserve">ADESIVO/COLA PARA EPS (ISOPOR) E OUTROS MATERIAIS</t>
  </si>
  <si>
    <t xml:space="preserve">23,45</t>
  </si>
  <si>
    <t xml:space="preserve">ADITIVO ACELERADOR DE PEGA E ENDURECIMENTO PARA ARGAMASSAS E CONCRETOS</t>
  </si>
  <si>
    <t xml:space="preserve">11,05</t>
  </si>
  <si>
    <t xml:space="preserve">ADITIVO ADESIVO LIQUIDO PARA ARGAMASSAS DE REVESTIMENTOS CIMENTICIOS</t>
  </si>
  <si>
    <t xml:space="preserve">9,21</t>
  </si>
  <si>
    <t xml:space="preserve">ADITIVO IMPERMEABILIZANTE DE PEGA NORMAL PARA ARGAMASSAS E CONCRETOS SEM ARMACAO</t>
  </si>
  <si>
    <t xml:space="preserve">4,91</t>
  </si>
  <si>
    <t xml:space="preserve">ADITIVO IMPERMEABILIZANTE DE PEGA ULTRARRAPIDA</t>
  </si>
  <si>
    <t xml:space="preserve">11,53</t>
  </si>
  <si>
    <t xml:space="preserve">ADITIVO LIQUIDO INCORPORADOR DE AR PARA CONCRETO E ARGAMASSA</t>
  </si>
  <si>
    <t xml:space="preserve">4,95</t>
  </si>
  <si>
    <t xml:space="preserve">ADITIVO PLASTIFICANTE E ESTABILIZADOR PARA ARGAMASSAS DE ASSENTAMENTO E REBOCO</t>
  </si>
  <si>
    <t xml:space="preserve">18L   </t>
  </si>
  <si>
    <t xml:space="preserve">122,93</t>
  </si>
  <si>
    <t xml:space="preserve">ADITIVO PLASTIFICANTE RETARDADOR DE PEGA E REDUTOR DE AGUA PARA CONCRETO</t>
  </si>
  <si>
    <t xml:space="preserve">5,45</t>
  </si>
  <si>
    <t xml:space="preserve">ADITIVO SUPERPLASTIFICANTE DE PEGA NORMAL PARA CONCRETO (TAMBOR 200 KG)</t>
  </si>
  <si>
    <t xml:space="preserve">200KG </t>
  </si>
  <si>
    <t xml:space="preserve">1.936,59</t>
  </si>
  <si>
    <t xml:space="preserve">ADUELA/GALERIA DE CONCRETO ARMADO, SECAO RETANGULAR 1.50 X 1.50 M (L X A), C = 1.00 M, E = 20 CM</t>
  </si>
  <si>
    <t xml:space="preserve">1.384,22</t>
  </si>
  <si>
    <t xml:space="preserve">ADUELA/GALERIA DE CONCRETO ARMADO, SECAO RETANGULAR 2.00 X 2.00 M (L X A), C = 1.00 M, E = 20 CM</t>
  </si>
  <si>
    <t xml:space="preserve">1.958,31</t>
  </si>
  <si>
    <t xml:space="preserve">ADUELA/GALERIA DE CONCRETO ARMADO, SECAO RETANGULAR 2.50 X 2.50 M (L X A), C = 1.00 M, E = 20 CM</t>
  </si>
  <si>
    <t xml:space="preserve">2.396,28</t>
  </si>
  <si>
    <t xml:space="preserve">ADUELA/GALERIA DE CONCRETO ARMADO, SECAO RETANGULAR 3.00 X 3.00 M (L X A), C = 1.00 M, E = 20 CM</t>
  </si>
  <si>
    <t xml:space="preserve">2.996,28</t>
  </si>
  <si>
    <t xml:space="preserve">AFASTADOR PARA TELHA DE FIBROCIMENTO CANALETE 90 OU KALHETAO</t>
  </si>
  <si>
    <t xml:space="preserve">AGENTE DE CURA, PROTETOR DA EVAPORACAO DA AGUA DE HIDRATACAO DO CONCRETO (COLETADO CAIXA)</t>
  </si>
  <si>
    <t xml:space="preserve">7,06</t>
  </si>
  <si>
    <t xml:space="preserve">AGREGADO RECICLADO, TIPO RACHAO RECICLADO CINZA, CLASSE A</t>
  </si>
  <si>
    <t xml:space="preserve">M3    </t>
  </si>
  <si>
    <t xml:space="preserve">34,34</t>
  </si>
  <si>
    <t xml:space="preserve">AGUA SANITARIA</t>
  </si>
  <si>
    <t xml:space="preserve">2,74</t>
  </si>
  <si>
    <t xml:space="preserve">AJUDANTE DE ARMADOR</t>
  </si>
  <si>
    <t xml:space="preserve">11,18</t>
  </si>
  <si>
    <t xml:space="preserve">AJUDANTE DE ARMADOR (MENSALISTA)</t>
  </si>
  <si>
    <t xml:space="preserve">MES   </t>
  </si>
  <si>
    <t xml:space="preserve">1.966,64</t>
  </si>
  <si>
    <t xml:space="preserve">AJUDANTE DE ELETRICISTA</t>
  </si>
  <si>
    <t xml:space="preserve">12,41</t>
  </si>
  <si>
    <t xml:space="preserve">AJUDANTE DE ELETRICISTA (MENSALISTA)</t>
  </si>
  <si>
    <t xml:space="preserve">2.181,52</t>
  </si>
  <si>
    <t xml:space="preserve">AJUDANTE DE ESTRUTURAS METALICAS</t>
  </si>
  <si>
    <t xml:space="preserve">13,01</t>
  </si>
  <si>
    <t xml:space="preserve">AJUDANTE DE ESTRUTURAS METALICAS (MENSALISTA)</t>
  </si>
  <si>
    <t xml:space="preserve">2.287,92</t>
  </si>
  <si>
    <t xml:space="preserve">AJUDANTE DE OPERACAO EM GERAL</t>
  </si>
  <si>
    <t xml:space="preserve">11,57</t>
  </si>
  <si>
    <t xml:space="preserve">AJUDANTE DE OPERACAO EM GERAL (MENSALISTA)</t>
  </si>
  <si>
    <t xml:space="preserve">2.035,01</t>
  </si>
  <si>
    <t xml:space="preserve">AJUDANTE DE PINTOR</t>
  </si>
  <si>
    <t xml:space="preserve">13,33</t>
  </si>
  <si>
    <t xml:space="preserve">AJUDANTE DE PINTOR (MENSALISTA)</t>
  </si>
  <si>
    <t xml:space="preserve">2.342,63</t>
  </si>
  <si>
    <t xml:space="preserve">AJUDANTE DE SERRALHEIRO</t>
  </si>
  <si>
    <t xml:space="preserve">12,00</t>
  </si>
  <si>
    <t xml:space="preserve">AJUDANTE DE SERRALHEIRO (MENSALISTA)</t>
  </si>
  <si>
    <t xml:space="preserve">2.109,41</t>
  </si>
  <si>
    <t xml:space="preserve">AJUDANTE ESPECIALIZADO</t>
  </si>
  <si>
    <t xml:space="preserve">16,65</t>
  </si>
  <si>
    <t xml:space="preserve">AJUDANTE ESPECIALIZADO (MENSALISTA)</t>
  </si>
  <si>
    <t xml:space="preserve">2.927,22</t>
  </si>
  <si>
    <t xml:space="preserve">ALCA PREFORMADA DE CONTRA POSTE, EM ACO GALVANIZADO, PARA CABO 3/16", COMPRIMENTO *860* MM</t>
  </si>
  <si>
    <t xml:space="preserve">4,89</t>
  </si>
  <si>
    <t xml:space="preserve">ALCA PREFORMADA DE DISTRIBUICAO, EM ACO GALVANIZADO, PARA CABO DE ALUMINIO DIAMETRO 16 A 25 MM</t>
  </si>
  <si>
    <t xml:space="preserve">2,30</t>
  </si>
  <si>
    <t xml:space="preserve">ALCA PREFORMADA DE DISTRIBUICAO, EM ACO GALVANIZADO, PARA CONDUTORES DE ALUMINIO AWG 1/0 (CAA 6/1 OU CA 7 FIOS)</t>
  </si>
  <si>
    <t xml:space="preserve">7,15</t>
  </si>
  <si>
    <t xml:space="preserve">ALCA PREFORMADA DE DISTRIBUICAO, EM ACO GALVANIZADO, PARA CONDUTORES DE ALUMINIO AWG 2 (CAA 6/1 OU CA 7 FIOS)</t>
  </si>
  <si>
    <t xml:space="preserve">4,31</t>
  </si>
  <si>
    <t xml:space="preserve">ALCA PREFORMADA DE SERVICO, EM ACO GALVANIZADO, PARA CONDUTORES DE ALUMINIO AWG 4 (CAA 6/1)</t>
  </si>
  <si>
    <t xml:space="preserve">1,73</t>
  </si>
  <si>
    <t xml:space="preserve">ALCA PREFORMADA DE SERVICO, EM ACO GALVANIZADO, PARA CONDUTORES DE ALUMINIO AWG 6 (CAA 6/1)</t>
  </si>
  <si>
    <t xml:space="preserve">ALICATE DE CORTE DIAGONAL 6 " COM ISOLAMENTO</t>
  </si>
  <si>
    <t xml:space="preserve">42,43</t>
  </si>
  <si>
    <t xml:space="preserve">ALICATE DE CRIMPAR RJ11, RJ12 E RJ45</t>
  </si>
  <si>
    <t xml:space="preserve">115,78</t>
  </si>
  <si>
    <t xml:space="preserve">ALICATE DE PRESSAO PARA SOLDA DE CHAPA 18 "</t>
  </si>
  <si>
    <t xml:space="preserve">124,50</t>
  </si>
  <si>
    <t xml:space="preserve">ALICATE DE PRESSAO 11 " PARA SOLDA, TIPO C</t>
  </si>
  <si>
    <t xml:space="preserve">70,05</t>
  </si>
  <si>
    <t xml:space="preserve">ALICATE DE PRESSAO 11 " PARA SOLDA, TIPO U</t>
  </si>
  <si>
    <t xml:space="preserve">77,08</t>
  </si>
  <si>
    <t xml:space="preserve">ALICATE PARA ANEIS DE PISTAO, CAPACIDADE 50 A 100 MM</t>
  </si>
  <si>
    <t xml:space="preserve">100,10</t>
  </si>
  <si>
    <t xml:space="preserve">ALIMENTACAO - HORISTA (COLETADO CAIXA)</t>
  </si>
  <si>
    <t xml:space="preserve">2,66</t>
  </si>
  <si>
    <t xml:space="preserve">ALIMENTACAO - MENSALISTA (COLETADO CAIXA)</t>
  </si>
  <si>
    <t xml:space="preserve">487,58</t>
  </si>
  <si>
    <t xml:space="preserve">ALISADORA DE CONCRETO COM MOTOR A GASOLINA DE 5,5 HP, PESO COM MOTOR DE 78 KG, 4 PAS</t>
  </si>
  <si>
    <t xml:space="preserve">5.100,00</t>
  </si>
  <si>
    <t xml:space="preserve">ALMOXARIFE</t>
  </si>
  <si>
    <t xml:space="preserve">18,20</t>
  </si>
  <si>
    <t xml:space="preserve">ALMOXARIFE (MENSALISTA)</t>
  </si>
  <si>
    <t xml:space="preserve">3.196,26</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</si>
  <si>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</si>
  <si>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</si>
  <si>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</si>
  <si>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27,02</t>
  </si>
  <si>
    <t xml:space="preserve">ANEL BORRACHA DN 100 MM, PARA TUBO SERIE REFORCADA ESGOTO PREDIAL</t>
  </si>
  <si>
    <t xml:space="preserve">1,79</t>
  </si>
  <si>
    <t xml:space="preserve">ANEL BORRACHA DN 75 MM, PARA TUBO SERIE REFORCADA ESGOTO PREDIAL</t>
  </si>
  <si>
    <t xml:space="preserve">1,80</t>
  </si>
  <si>
    <t xml:space="preserve">ANEL BORRACHA PARA TUBO ESGOTO PREDIAL DN 40 MM (NBR 5688)</t>
  </si>
  <si>
    <t xml:space="preserve">1,07</t>
  </si>
  <si>
    <t xml:space="preserve">ANEL BORRACHA PARA TUBO ESGOTO PREDIAL DN 50 MM (NBR 5688)</t>
  </si>
  <si>
    <t xml:space="preserve">1,11</t>
  </si>
  <si>
    <t xml:space="preserve">ANEL BORRACHA PARA TUBO ESGOTO PREDIAL DN 75 MM (NBR 5688)</t>
  </si>
  <si>
    <t xml:space="preserve">1,57</t>
  </si>
  <si>
    <t xml:space="preserve">ANEL BORRACHA PARA TUBO ESGOTO PREDIAL, DN 100 MM (NBR 5688)</t>
  </si>
  <si>
    <t xml:space="preserve">1,98</t>
  </si>
  <si>
    <t xml:space="preserve">ANEL BORRACHA, DN 150 MM, PARA TUBO SERIE REFORCADA ESGOTO PREDIAL</t>
  </si>
  <si>
    <t xml:space="preserve">8,31</t>
  </si>
  <si>
    <t xml:space="preserve">ANEL BORRACHA, DN 40 MM, PARA TUBO SERIE REFORCADA ESGOTO PREDIAL</t>
  </si>
  <si>
    <t xml:space="preserve">ANEL BORRACHA, DN 50 MM, PARA TUBO SERIE REFORCADA ESGOTO PREDIAL</t>
  </si>
  <si>
    <t xml:space="preserve">0,99</t>
  </si>
  <si>
    <t xml:space="preserve">ANEL BORRACHA, PARA TUBO PVC DEFOFO, DN 100 MM (NBR 7665)</t>
  </si>
  <si>
    <t xml:space="preserve">6,43</t>
  </si>
  <si>
    <t xml:space="preserve">ANEL BORRACHA, PARA TUBO PVC DEFOFO, DN 150 MM (NBR 7665)</t>
  </si>
  <si>
    <t xml:space="preserve">11,27</t>
  </si>
  <si>
    <t xml:space="preserve">ANEL BORRACHA, PARA TUBO PVC DEFOFO, DN 200 MM (NBR 7665)</t>
  </si>
  <si>
    <t xml:space="preserve">21,29</t>
  </si>
  <si>
    <t xml:space="preserve">ANEL BORRACHA, PARA TUBO PVC DEFOFO, DN 250 MM (NBR 7665)</t>
  </si>
  <si>
    <t xml:space="preserve">67,70</t>
  </si>
  <si>
    <t xml:space="preserve">ANEL BORRACHA, PARA TUBO PVC DEFOFO, DN 300 MM (NBR 7665)</t>
  </si>
  <si>
    <t xml:space="preserve">103,99</t>
  </si>
  <si>
    <t xml:space="preserve">ANEL BORRACHA, PARA TUBO PVC, REDE COLETOR ESGOTO, DN 100 MM (NBR 7362)</t>
  </si>
  <si>
    <t xml:space="preserve">2,69</t>
  </si>
  <si>
    <t xml:space="preserve">ANEL BORRACHA, PARA TUBO PVC, REDE COLETOR ESGOTO, DN 125 MM (NBR 7362)</t>
  </si>
  <si>
    <t xml:space="preserve">4,11</t>
  </si>
  <si>
    <t xml:space="preserve">ANEL BORRACHA, PARA TUBO PVC, REDE COLETOR ESGOTO, DN 150 MM (NBR 7362)</t>
  </si>
  <si>
    <t xml:space="preserve">7,03</t>
  </si>
  <si>
    <t xml:space="preserve">ANEL BORRACHA, PARA TUBO PVC, REDE COLETOR ESGOTO, DN 200 MM (NBR 7362)</t>
  </si>
  <si>
    <t xml:space="preserve">8,45</t>
  </si>
  <si>
    <t xml:space="preserve">ANEL BORRACHA, PARA TUBO PVC, REDE COLETOR ESGOTO, DN 250 MM (NBR 7362)</t>
  </si>
  <si>
    <t xml:space="preserve">16,69</t>
  </si>
  <si>
    <t xml:space="preserve">ANEL BORRACHA, PARA TUBO PVC, REDE COLETOR ESGOTO, DN 350 MM (NBR 7362)</t>
  </si>
  <si>
    <t xml:space="preserve">34,21</t>
  </si>
  <si>
    <t xml:space="preserve">ANEL BORRACHA, PARA TUBO PVC, REDE COLETOR ESGOTO, DN 400 MM (NBR 7362)</t>
  </si>
  <si>
    <t xml:space="preserve">43,39</t>
  </si>
  <si>
    <t xml:space="preserve">ANEL BORRACHA, PARA TUBO/CONEXAO PVC PBA, DN 100 MM, PARA REDE AGUA</t>
  </si>
  <si>
    <t xml:space="preserve">5,17</t>
  </si>
  <si>
    <t xml:space="preserve">ANEL BORRACHA, PARA TUBO/CONEXAO PVC PBA, DN 50 MM, PARA REDE AGUA</t>
  </si>
  <si>
    <t xml:space="preserve">2,00</t>
  </si>
  <si>
    <t xml:space="preserve">ANEL BORRACHA, PARA TUBO/CONEXAO PVC PBA, DN 60 MM, PARA REDE AGUA</t>
  </si>
  <si>
    <t xml:space="preserve">5,37</t>
  </si>
  <si>
    <t xml:space="preserve">ANEL BORRACHA, PARA TUBO/CONEXAO PVC PBA, DN 75 MM, PARA REDE AGUA</t>
  </si>
  <si>
    <t xml:space="preserve">6,61</t>
  </si>
  <si>
    <t xml:space="preserve">ANEL BORRACHA, PARA TUBO, PVC REDE COLETOR ESGOTO, DN 300 MM (NBR 7362)</t>
  </si>
  <si>
    <t xml:space="preserve">22,29</t>
  </si>
  <si>
    <t xml:space="preserve">ANEL DE BORRACHA PARA VEDACAO DE DUTO PEAD CORRUGADO PARA ELETRICA, DN 1 1/2"</t>
  </si>
  <si>
    <t xml:space="preserve">1,35</t>
  </si>
  <si>
    <t xml:space="preserve">ANEL DE BORRACHA PARA VEDACAO DE DUTO PEAD CORRUGADO PARA ELETRICA, DN 1 1/4"</t>
  </si>
  <si>
    <t xml:space="preserve">ANEL DE BORRACHA PARA VEDACAO DE DUTO PEAD CORRUGADO PARA ELETRICA, DN 2"</t>
  </si>
  <si>
    <t xml:space="preserve">3,76</t>
  </si>
  <si>
    <t xml:space="preserve">ANEL DE BORRACHA PARA VEDACAO DE DUTO PEAD CORRUGADO PARA ELETRICA, DN 3"</t>
  </si>
  <si>
    <t xml:space="preserve">4,85</t>
  </si>
  <si>
    <t xml:space="preserve">ANEL DE BORRACHA PARA VEDACAO DE DUTO PEAD CORRUGADO PARA ELETRICA, DN 4"</t>
  </si>
  <si>
    <t xml:space="preserve">ANEL DE CONCRETO ARMADO, D = *1,10* M, H = 0,30 M</t>
  </si>
  <si>
    <t xml:space="preserve">69,23</t>
  </si>
  <si>
    <t xml:space="preserve">ANEL DE CONCRETO ARMADO, D = 0,60 M, H = 0,10 M</t>
  </si>
  <si>
    <t xml:space="preserve">28,37</t>
  </si>
  <si>
    <t xml:space="preserve">ANEL DE CONCRETO ARMADO, D = 0,60 M, H = 0,15 M</t>
  </si>
  <si>
    <t xml:space="preserve">34,54</t>
  </si>
  <si>
    <t xml:space="preserve">ANEL DE CONCRETO ARMADO, D = 0,60 M, H = 0,30 M</t>
  </si>
  <si>
    <t xml:space="preserve">42,09</t>
  </si>
  <si>
    <t xml:space="preserve">ANEL DE CONCRETO ARMADO, D = 0,60 M, H = 0,40 M</t>
  </si>
  <si>
    <t xml:space="preserve">47,07</t>
  </si>
  <si>
    <t xml:space="preserve">ANEL DE CONCRETO ARMADO, D = 0,60 M, H = 0,50 M</t>
  </si>
  <si>
    <t xml:space="preserve">57,57</t>
  </si>
  <si>
    <t xml:space="preserve">ANEL DE CONCRETO ARMADO, D = 0,80 M, H = 0,30 M</t>
  </si>
  <si>
    <t xml:space="preserve">68,67</t>
  </si>
  <si>
    <t xml:space="preserve">ANEL DE CONCRETO ARMADO, D = 0,80 M, H = 0,50 M</t>
  </si>
  <si>
    <t xml:space="preserve">83,89</t>
  </si>
  <si>
    <t xml:space="preserve">ANEL DE CONCRETO ARMADO, D = 1,00 M, H = 0,40 M</t>
  </si>
  <si>
    <t xml:space="preserve">86,84</t>
  </si>
  <si>
    <t xml:space="preserve">ANEL DE CONCRETO ARMADO, D = 1,00 M, H = 0,50 M</t>
  </si>
  <si>
    <t xml:space="preserve">100,98</t>
  </si>
  <si>
    <t xml:space="preserve">ANEL DE CONCRETO ARMADO, D = 1,20 M, H = 0,50 M</t>
  </si>
  <si>
    <t xml:space="preserve">109,96</t>
  </si>
  <si>
    <t xml:space="preserve">ANEL DE CONCRETO ARMADO, D = 1,50 M, H = 0,50 M</t>
  </si>
  <si>
    <t xml:space="preserve">172,72</t>
  </si>
  <si>
    <t xml:space="preserve">ANEL DE CONCRETO ARMADO, D = 2,00 M, H = 0,50 M</t>
  </si>
  <si>
    <t xml:space="preserve">271,79</t>
  </si>
  <si>
    <t xml:space="preserve">ANEL DE CONCRETO ARMADO, D = 2,50 M, H = 0,50 M</t>
  </si>
  <si>
    <t xml:space="preserve">353,66</t>
  </si>
  <si>
    <t xml:space="preserve">ANEL DE CONCRETO ARMADO, D = 3,00 M, H = 0,50 M</t>
  </si>
  <si>
    <t xml:space="preserve">583,95</t>
  </si>
  <si>
    <t xml:space="preserve">ANEL DE DISTRIBUICAO EM ACO GALVANIZADO PARA FIO FE-160</t>
  </si>
  <si>
    <t xml:space="preserve">0,65</t>
  </si>
  <si>
    <t xml:space="preserve">ANEL DE EXPANSAO EM COBRE, ENGATE RAPIDO 1 1/2", PARA EMPATACAO MANGUEIRA DE COMBATE A INCENDIO PREDIAL</t>
  </si>
  <si>
    <t xml:space="preserve">8,41</t>
  </si>
  <si>
    <t xml:space="preserve">ANEL DE EXPANSAO EM COBRE, ENGATE RAPIDO 2 1/2", PARA EMPATACAO MANGUEIRA DE COMBATE A INCENDIO PREDIAL</t>
  </si>
  <si>
    <t xml:space="preserve">12,70</t>
  </si>
  <si>
    <t xml:space="preserve">ANEL DE VEDACAO/JUNTA ELASTICA, H = *16* MM, PARA TUBO DE CONCRETO DN 300 MM</t>
  </si>
  <si>
    <t xml:space="preserve">52,43</t>
  </si>
  <si>
    <t xml:space="preserve">ANEL DE VEDACAO/JUNTA ELASTICA, H = *16* MM, PARA TUBO DE CONCRETO DN 400 MM</t>
  </si>
  <si>
    <t xml:space="preserve">62,08</t>
  </si>
  <si>
    <t xml:space="preserve">ANEL DE VEDACAO/JUNTA ELASTICA, H = *16* MM, PARA TUBO DE CONCRETO DN 500 MM</t>
  </si>
  <si>
    <t xml:space="preserve">78,71</t>
  </si>
  <si>
    <t xml:space="preserve">ANEL DE VEDACAO/JUNTA ELASTICA, H = *16* MM, PARA TUBO DE CONCRETO DN 600 MM</t>
  </si>
  <si>
    <t xml:space="preserve">96,56</t>
  </si>
  <si>
    <t xml:space="preserve">ANEL DE VEDACAO/JUNTA ELASTICA, H = *18* MM, PARA TUBO DE CONCRETO DN 700 MM</t>
  </si>
  <si>
    <t xml:space="preserve">102,10</t>
  </si>
  <si>
    <t xml:space="preserve">ANEL DE VEDACAO/JUNTA ELASTICA, H = *19* MM, PARA TUBO DE CONCRETO DN 800 MM</t>
  </si>
  <si>
    <t xml:space="preserve">127,47</t>
  </si>
  <si>
    <t xml:space="preserve">ANEL DE VEDACAO/JUNTA ELASTICA, H = *19* MM, PARA TUBO DE CONCRETO DN 900 MM</t>
  </si>
  <si>
    <t xml:space="preserve">119,92</t>
  </si>
  <si>
    <t xml:space="preserve">ANEL DE VEDACAO/JUNTA ELASTICA, H = *21* MM, PARA TUBO DE CONCRETO DN 1000 MM</t>
  </si>
  <si>
    <t xml:space="preserve">148,27</t>
  </si>
  <si>
    <t xml:space="preserve">ANEL DESLIZANTE / TRADICIONAL, METALICO, PARA TUBO PEX, DN 16 MM</t>
  </si>
  <si>
    <t xml:space="preserve">1,90</t>
  </si>
  <si>
    <t xml:space="preserve">ANEL DESLIZANTE / TRADICIONAL, METALICO, PARA TUBO PEX, DN 20 MM</t>
  </si>
  <si>
    <t xml:space="preserve">2,10</t>
  </si>
  <si>
    <t xml:space="preserve">ANEL DESLIZANTE / TRADICIONAL, METALICO, PARA TUBO PEX, DN 25 MM</t>
  </si>
  <si>
    <t xml:space="preserve">4,16</t>
  </si>
  <si>
    <t xml:space="preserve">ANEL DESLIZANTE / TRADICIONAL, METALICO, PARA TUBO PEX, DN 32 MM</t>
  </si>
  <si>
    <t xml:space="preserve">6,50</t>
  </si>
  <si>
    <t xml:space="preserve">APARELHO CORTE OXI-ACETILENO PARA SOLDA E CORTE CONTENDO MACARICO SOLDA, BICO DE CORTE, CILINDROS, REGULADORES, MANGUEIRAS E CARRINHO</t>
  </si>
  <si>
    <t xml:space="preserve">2.626,14</t>
  </si>
  <si>
    <t xml:space="preserve">APARELHO DE APOIO DE NEOPRENE FRETADO, 60 X 45 X 7,6 CM, COM FRETAGEM DE ACO DE 4 MM INTERCALADAS COM ELASTOMERO DE 11 MM E REVESTIMENTO FINAL COM ELASTOMERO DE 6 MM</t>
  </si>
  <si>
    <t xml:space="preserve">DM3   </t>
  </si>
  <si>
    <t xml:space="preserve">133,85</t>
  </si>
  <si>
    <t xml:space="preserve">APARELHO DE APOIO DE NEOPRENE SIMPLES/ NAO FRETADO, 100 X 100 CM, ESPESSURA 6,3 MM</t>
  </si>
  <si>
    <t xml:space="preserve">87,41</t>
  </si>
  <si>
    <t xml:space="preserve">APARELHO SINALIZADOR LUMINOSO COM LED, PARA SAIDA GARAGEM, COM 2 LENTES EM POLICARBONATO, BIVOLT (INCLUI SUPORTE DE FIXACAO)</t>
  </si>
  <si>
    <t xml:space="preserve">121,82</t>
  </si>
  <si>
    <t xml:space="preserve">APOIO DO PORTA DENTE PARA FRESADORA DE ASFALTO</t>
  </si>
  <si>
    <t xml:space="preserve">1.758,14</t>
  </si>
  <si>
    <t xml:space="preserve">APONTADOR OU APROPRIADOR</t>
  </si>
  <si>
    <t xml:space="preserve">18,15</t>
  </si>
  <si>
    <t xml:space="preserve">APONTADOR OU APROPRIADOR DE MAO DE OBRA (MENSALISTA)</t>
  </si>
  <si>
    <t xml:space="preserve">3.186,75</t>
  </si>
  <si>
    <t xml:space="preserve">AQUECEDOR DE AGUA A GAS GLP/GN COM CAPACIDADE DE ARMAZENAMENTO DE 50 A 80 L</t>
  </si>
  <si>
    <t xml:space="preserve">2.378,80</t>
  </si>
  <si>
    <t xml:space="preserve">AQUECEDOR DE AGUA ELETRICO  RESERVATORIO DE 100 L CILINDRICO EM COBRE, REFORCADO COM ACO CARBONO, MONOFASICO, TENSAO NOMINAL 220 V</t>
  </si>
  <si>
    <t xml:space="preserve">2.536,50</t>
  </si>
  <si>
    <t xml:space="preserve">AQUECEDOR DE AGUA ELETRICO  RESERVATORIO DE 500 L CILINDRICO EM COBRE, REFORCADO COM ACO CARBONO, MONOFASICO, TENSAO NOMINAL 220 V</t>
  </si>
  <si>
    <t xml:space="preserve">5.521,32</t>
  </si>
  <si>
    <t xml:space="preserve">AQUECEDOR DE AGUA ELETRICO  RESERVATORIO DE 500 L CILINDRICO EM COBRE, REFORCADO COM ACO CARBONO, TRIFASICO, TENSAO NOMINAL 220/380/400 V, POTENCIA 24 KW</t>
  </si>
  <si>
    <t xml:space="preserve">6.932,76</t>
  </si>
  <si>
    <t xml:space="preserve">AQUECEDOR DE AGUA ELETRICO  RESERVATORIO DE 700 L CILINDRICO EM COBRE, REFORCADO COM ACO CARBONO, MONOFASICO, TENSAO NOMINAL 220 V</t>
  </si>
  <si>
    <t xml:space="preserve">8.980,63</t>
  </si>
  <si>
    <t xml:space="preserve">AQUECEDOR DE AGUA ELETRICO HORIZONTAL, RESERVATORIO DE 200 L CILINDRICO EM COBRE, REFORCADO COM ACO CARBONO, MONOFASICO, TENSAO NOMINAL 220 V</t>
  </si>
  <si>
    <t xml:space="preserve">3.433,85</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</si>
  <si>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</si>
  <si>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</si>
  <si>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</si>
  <si>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</si>
  <si>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</si>
  <si>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</si>
  <si>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</si>
  <si>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</si>
  <si>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</si>
  <si>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</si>
  <si>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</si>
  <si>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</si>
  <si>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 CONDICIONADO SPLIT INVERTER, HI-WALL (PAREDE), 12000 BTU/H, CICLO FRIO, 60HZ, CLASSIFICACAO A (SELO PROCEL), GAS HFC, CONTROLE S/FIO</t>
  </si>
  <si>
    <t xml:space="preserve">1.717,04</t>
  </si>
  <si>
    <t xml:space="preserve">AR CONDICIONADO SPLIT INVERTER, HI-WALL (PAREDE), 18000 BTU/H, CICLO FRIO, 60HZ, CLASSIFICACAO A (SELO PROCEL), GAS HFC, CONTROLE S/FIO</t>
  </si>
  <si>
    <t xml:space="preserve">2.549,00</t>
  </si>
  <si>
    <t xml:space="preserve">AR CONDICIONADO SPLIT INVERTER, HI-WALL (PAREDE), 9000 BTU/H, CICLO FRIO, 60HZ, CLASSIFICACAO A (SELO PROCEL), GAS HFC, CONTROLE S/FIO</t>
  </si>
  <si>
    <t xml:space="preserve">1.533,46</t>
  </si>
  <si>
    <t xml:space="preserve">AR CONDICIONADO SPLIT INVERTER, PISO TETO, 18000 BTU/H, CICLO FRIO, 60HZ, CLASSIFICACAO ENERGETICA A OU B (SELO PROCEL), GAS HFC, CONTROLE S/FIO</t>
  </si>
  <si>
    <t xml:space="preserve">6.610,59</t>
  </si>
  <si>
    <t xml:space="preserve">AR CONDICIONADO SPLIT INVERTER, PISO TETO, 24000 BTU/H, CICLO FRIO, 60HZ, CLASSIFICACAO ENERGETICA A OU B (SELO PROCEL), GAS HFC, CONTROLE S/FIO</t>
  </si>
  <si>
    <t xml:space="preserve">7.411,01</t>
  </si>
  <si>
    <t xml:space="preserve">AR CONDICIONADO SPLIT INVERTER, PISO TETO, 36000 BTU/H, CICLO FRIO, 60HZ, CLASSIFICACAO ENERGETICA A OU B (SELO PROCEL), GAS HFC, CONTROLE S/FIO</t>
  </si>
  <si>
    <t xml:space="preserve">8.372,87</t>
  </si>
  <si>
    <t xml:space="preserve">AR CONDICIONADO SPLIT INVERTER, PISO TETO, 48000 BTU/H, CICLO FRIO, 60HZ, CLASSIFICACAO ENERGETICA A OU B (SELO PROCEL), GAS HFC, CONTROLE S/FIO</t>
  </si>
  <si>
    <t xml:space="preserve">11.507,88</t>
  </si>
  <si>
    <t xml:space="preserve">AR CONDICIONADO SPLIT INVERTER, PISO TETO, 60000 BTU/H, CICLO FRIO, 60HZ, CLASSIFICACAO ENERGETICA A OU B (SELO PROCEL), GAS HFC, CONTROLE S/FIO</t>
  </si>
  <si>
    <t xml:space="preserve">13.962,02</t>
  </si>
  <si>
    <t xml:space="preserve">AR CONDICIONADO SPLIT ON/OFF, CASSETE (TETO), 18000 BTUS/H, CICLO QUENTE/FRIO, 60 HZ, CLASSIFICACAO ENERGETICA C - SELO PROCEL, GAS HFC, CONTROLE S/ FIO</t>
  </si>
  <si>
    <t xml:space="preserve">4.848,70</t>
  </si>
  <si>
    <t xml:space="preserve">AR CONDICIONADO SPLIT ON/OFF, CASSETE (TETO), 24000 BTUS/H, CICLO QUENTE/FRIO, 60 HZ, CLASSIFICACAO ENERGETICA C - SELO PROCEL, GAS HFC, CONTROLE S/ FIO</t>
  </si>
  <si>
    <t xml:space="preserve">5.220,99</t>
  </si>
  <si>
    <t xml:space="preserve">AR CONDICIONADO SPLIT ON/OFF, CASSETE (TETO), 30000 BTUS/H, CICLO QUENTE/FRIO, 60 HZ, CLASSIFICACAO ENERGETICA A - SELO PROCEL, GAS HFC, CONTROLE S/ FIO</t>
  </si>
  <si>
    <t xml:space="preserve">5.354,62</t>
  </si>
  <si>
    <t xml:space="preserve">AR CONDICIONADO SPLIT ON/OFF, CASSETE (TETO), 36000 BTUS/H, CICLO QUENTE/FRIO, 60 HZ, CLASSIFICACAO ENERGETICA A - SELO PROCEL, GAS HFC, CONTROLE S/ FIO</t>
  </si>
  <si>
    <t xml:space="preserve">7.715,62</t>
  </si>
  <si>
    <t xml:space="preserve">AR CONDICIONADO SPLIT ON/OFF, CASSETE (TETO), 48000 BTUS/H, CICLO QUENTE/FRIO, 60 HZ, CLASSIFICACAO ENERGETICA A - SELO PROCEL, GAS HFC, CONTROLE S/ FIO</t>
  </si>
  <si>
    <t xml:space="preserve">8.926,21</t>
  </si>
  <si>
    <t xml:space="preserve">AR CONDICIONADO SPLIT ON/OFF, CASSETE (TETO), 60000 BTUS/H, CICLO QUENTE/FRIO, 60 HZ, CLASSIFICACAO ENERGETICA A - SELO PROCEL, GAS HFC, CONTROLE S/ FIO</t>
  </si>
  <si>
    <t xml:space="preserve">9.337,96</t>
  </si>
  <si>
    <t xml:space="preserve">AR CONDICIONADO SPLIT ON/OFF, HI-WALL (PAREDE), 12000 BTUS/H, CICLO QUENTE/FRIO, 60 HZ, CLASSIFICACAO ENERGETICA A - SELO PROCEL, GAS HFC, CONTROLE S/ FIO</t>
  </si>
  <si>
    <t xml:space="preserve">1.490,68</t>
  </si>
  <si>
    <t xml:space="preserve">AR CONDICIONADO SPLIT ON/OFF, HI-WALL (PAREDE), 18000 BTUS/H, CICLO QUENTE/FRIO, 60 HZ, CLASSIFICACAO ENERGETICA A - SELO PROCEL, GAS HFC, CONTROLE S/ FIO</t>
  </si>
  <si>
    <t xml:space="preserve">2.211,14</t>
  </si>
  <si>
    <t xml:space="preserve">AR CONDICIONADO SPLIT ON/OFF, HI-WALL (PAREDE), 24000 BTUS/H, CICLO QUENTE/FRIO, 60 HZ, CLASSIFICACAO ENERGETICA A - SELO PROCEL, GAS HFC, CONTROLE S/ FIO</t>
  </si>
  <si>
    <t xml:space="preserve">2.923,90</t>
  </si>
  <si>
    <t xml:space="preserve">AR CONDICIONADO SPLIT ON/OFF, HI-WALL (PAREDE), 7000 BTUS/H, CICLO QUENTE/FRIO, 60 HZ, CLASSIFICACAO ENERGETICA A - SELO PROCEL, GAS HFC, CONTROLE S/ FIO</t>
  </si>
  <si>
    <t xml:space="preserve">1.229,58</t>
  </si>
  <si>
    <t xml:space="preserve">AR CONDICIONADO SPLIT ON/OFF, HI-WALL (PAREDE), 9000 BTUS/H, CICLO QUENTE/FRIO, 60 HZ, CLASSIFICACAO ENERGETICA A - SELO PROCEL, GAS HFC, CONTROLE S/ FIO</t>
  </si>
  <si>
    <t xml:space="preserve">1.299,88</t>
  </si>
  <si>
    <t xml:space="preserve">AR-CONDICIONADO FRIO SPLITAO INVERTER 30 TR</t>
  </si>
  <si>
    <t xml:space="preserve">55.533,07</t>
  </si>
  <si>
    <t xml:space="preserve">AR-CONDICIONADO FRIO SPLITAO MODULAR 10 TR</t>
  </si>
  <si>
    <t xml:space="preserve">28.870,68</t>
  </si>
  <si>
    <t xml:space="preserve">AR-CONDICIONADO FRIO SPLITAO MODULAR 15 TR</t>
  </si>
  <si>
    <t xml:space="preserve">34.907,55</t>
  </si>
  <si>
    <t xml:space="preserve">AR-CONDICIONADO FRIO SPLITAO MODULAR 20 TR</t>
  </si>
  <si>
    <t xml:space="preserve">32.636,03</t>
  </si>
  <si>
    <t xml:space="preserve">AR-CONDICIONADO SPLIT INVERTER, PISO TETO, 24000 BTU/H, QUENTE/FRIO, 60HZ, CLASSIFICACAO ENERGETICA A - SELO PROCEL, GAS HFC, CONTROLE S/FIO</t>
  </si>
  <si>
    <t xml:space="preserve">4.008,30</t>
  </si>
  <si>
    <t xml:space="preserve">ARADO REVERSIVEL COM 3 DISCOS DE 26" X 6MM REBOCAVEL</t>
  </si>
  <si>
    <t xml:space="preserve">12.152,67</t>
  </si>
  <si>
    <t xml:space="preserve">ARAME DE ACO OVALADO 15 X 17 ( 45,7 KG, 700 KGF), ROLO 1000 M</t>
  </si>
  <si>
    <t xml:space="preserve">11,17</t>
  </si>
  <si>
    <t xml:space="preserve">ARAME DE AMARRACAO PARA GABIAO GALVANIZADO, DIAMETRO 2,2 MM</t>
  </si>
  <si>
    <t xml:space="preserve">21,12</t>
  </si>
  <si>
    <t xml:space="preserve">ARAME FARPADO GALVANIZADO 14 BWG, CLASSE 250</t>
  </si>
  <si>
    <t xml:space="preserve">0,54</t>
  </si>
  <si>
    <t xml:space="preserve">ARAME FARPADO GALVANIZADO, 16 BWG (1,65 MM), CLASSE 250</t>
  </si>
  <si>
    <t xml:space="preserve">0,74</t>
  </si>
  <si>
    <t xml:space="preserve">ARAME FARPADO 16 BWG (0,047 KG/M)</t>
  </si>
  <si>
    <t xml:space="preserve">14,06</t>
  </si>
  <si>
    <t xml:space="preserve">ARAME GALVANIZADO  8 BWG, D = 4,19MM (0,101 KG/M)</t>
  </si>
  <si>
    <t xml:space="preserve">10,10</t>
  </si>
  <si>
    <t xml:space="preserve">ARAME GALVANIZADO 10 BWG, 3,40 MM (0,0713 KG/M)</t>
  </si>
  <si>
    <t xml:space="preserve">9,26</t>
  </si>
  <si>
    <t xml:space="preserve">ARAME GALVANIZADO 12 BWG, 2,76 MM (0,048 KG/M)</t>
  </si>
  <si>
    <t xml:space="preserve">10,46</t>
  </si>
  <si>
    <t xml:space="preserve">ARAME GALVANIZADO 14 BWG, D = 2,11 MM (0,026 KG/M)</t>
  </si>
  <si>
    <t xml:space="preserve">10,71</t>
  </si>
  <si>
    <t xml:space="preserve">ARAME GALVANIZADO 14 BWG, 2,10MM (0,0272 KG/M)</t>
  </si>
  <si>
    <t xml:space="preserve">0,28</t>
  </si>
  <si>
    <t xml:space="preserve">ARAME GALVANIZADO 16 BWG, 1,65MM (0,0166 KG/M)</t>
  </si>
  <si>
    <t xml:space="preserve">11,58</t>
  </si>
  <si>
    <t xml:space="preserve">ARAME GALVANIZADO 18 BWG, 1,24MM (0,009 KG/M)</t>
  </si>
  <si>
    <t xml:space="preserve">14,15</t>
  </si>
  <si>
    <t xml:space="preserve">ARAME GALVANIZADO 6 BWG, 5,16 MM (0,157 KG/M)</t>
  </si>
  <si>
    <t xml:space="preserve">9,19</t>
  </si>
  <si>
    <t xml:space="preserve">ARAME PROTEGIDO COM POLIMERO PARA GABIAO, DIAMETRO 2,2 MM</t>
  </si>
  <si>
    <t xml:space="preserve">27,18</t>
  </si>
  <si>
    <t xml:space="preserve">ARAME RECOZIDO 16 BWG, 1,60 MM (0,016 KG/M)</t>
  </si>
  <si>
    <t xml:space="preserve">11,59</t>
  </si>
  <si>
    <t xml:space="preserve">ARAME RECOZIDO 18 BWG, 1,25 MM (0,01 KG/M)</t>
  </si>
  <si>
    <t xml:space="preserve">11,20</t>
  </si>
  <si>
    <t xml:space="preserve">AREIA AMARELA, AREIA BARRADA OU ARENOSO (RETIRADA NO AREAL, SEM TRANSPORTE)</t>
  </si>
  <si>
    <t xml:space="preserve">59,37</t>
  </si>
  <si>
    <t xml:space="preserve">AREIA FINA - POSTO JAZIDA/FORNECEDOR (RETIRADO NA JAZIDA, SEM TRANSPORTE)</t>
  </si>
  <si>
    <t xml:space="preserve">52,50</t>
  </si>
  <si>
    <t xml:space="preserve">AREIA GROSSA - POSTO JAZIDA/FORNECEDOR (RETIRADO NA JAZIDA, SEM TRANSPORTE)</t>
  </si>
  <si>
    <t xml:space="preserve">70,10</t>
  </si>
  <si>
    <t xml:space="preserve">AREIA MEDIA - POSTO JAZIDA/FORNECEDOR (RETIRADO NA JAZIDA, SEM TRANSPORTE)</t>
  </si>
  <si>
    <t xml:space="preserve">52,48</t>
  </si>
  <si>
    <t xml:space="preserve">AREIA PARA ATERRO - POSTO JAZIDA/FORNECEDOR (RETIRADO NA JAZIDA, SEM TRANSPORTE)</t>
  </si>
  <si>
    <t xml:space="preserve">52,57</t>
  </si>
  <si>
    <t xml:space="preserve">AREIA PARA LEITO FILTRANTE (0,42 A 1,68 MM) - POSTO JAZIDA/FORNECEDOR (RETIRADO NA JAZIDA, SEM TRANSPORTE)</t>
  </si>
  <si>
    <t xml:space="preserve">1.147,88</t>
  </si>
  <si>
    <t xml:space="preserve">AREIA PRETA PARA EMBOCO - POSTO JAZIDA/FORNECEDOR (RETIRADO NA JAZIDA, SEM TRANSPORTE)</t>
  </si>
  <si>
    <t xml:space="preserve">87,62</t>
  </si>
  <si>
    <t xml:space="preserve">ARGAMASSA COLANTE AC I PARA CERAMICAS</t>
  </si>
  <si>
    <t xml:space="preserve">0,46</t>
  </si>
  <si>
    <t xml:space="preserve">ARGAMASSA COLANTE AC-II</t>
  </si>
  <si>
    <t xml:space="preserve">0,92</t>
  </si>
  <si>
    <t xml:space="preserve">ARGAMASSA COLANTE TIPO ACIII</t>
  </si>
  <si>
    <t xml:space="preserve">1,40</t>
  </si>
  <si>
    <t xml:space="preserve">ARGAMASSA COLANTE TIPO ACIII E</t>
  </si>
  <si>
    <t xml:space="preserve">2,08</t>
  </si>
  <si>
    <t xml:space="preserve">ARGAMASSA INDUSTRIALIZADA MULTIUSO, PARA REVESTIMENTO INTERNO E EXTERNO E ASSENTAMENTO DE BLOCOS DIVERSOS</t>
  </si>
  <si>
    <t xml:space="preserve">0,41</t>
  </si>
  <si>
    <t xml:space="preserve">ARGAMASSA INDUSTRIALIZADA PARA CHAPISCO COLANTE</t>
  </si>
  <si>
    <t xml:space="preserve">1,56</t>
  </si>
  <si>
    <t xml:space="preserve">ARGAMASSA INDUSTRIALIZADA PARA CHAPISCO ROLADO</t>
  </si>
  <si>
    <t xml:space="preserve">1,99</t>
  </si>
  <si>
    <t xml:space="preserve">ARGAMASSA PARA REVESTIMENTO DECORATIVO MONOCAMADA, CORES CLARAS</t>
  </si>
  <si>
    <t xml:space="preserve">1,55</t>
  </si>
  <si>
    <t xml:space="preserve">ARGAMASSA PISO SOBRE PISO</t>
  </si>
  <si>
    <t xml:space="preserve">1,27</t>
  </si>
  <si>
    <t xml:space="preserve">ARGAMASSA POLIMERICA DE REPARO ESTRUTURAL, BICOMPONENTE</t>
  </si>
  <si>
    <t xml:space="preserve">3,96</t>
  </si>
  <si>
    <t xml:space="preserve">ARGAMASSA POLIMERICA IMPERMEABILIZANTE SEMIFLEXIVEL, BICOMPONENTE (MEMBRANA IMPERMEABILIZANTE ACRILICA)</t>
  </si>
  <si>
    <t xml:space="preserve">ARGAMASSA PRONTA PARA CONTRAPISO</t>
  </si>
  <si>
    <t xml:space="preserve">0,49</t>
  </si>
  <si>
    <t xml:space="preserve">ARGAMASSA PRONTA PARA REVESTIMENTO INTERNO EM PAREDES</t>
  </si>
  <si>
    <t xml:space="preserve">ARGAMASSA USINADA AUTOADENSAVEL E AUTONIVELANTE PARA CONTRAPISO, INCLUI BOMBEAMENTO</t>
  </si>
  <si>
    <t xml:space="preserve">330,99</t>
  </si>
  <si>
    <t xml:space="preserve">ARGILA EXPANDIDA, GRANULOMETRIA 2215</t>
  </si>
  <si>
    <t xml:space="preserve">178,12</t>
  </si>
  <si>
    <t xml:space="preserve">ARGILA OU BARRO PARA ATERRO/REATERRO (COM TRANSPORTE ATE 10 KM)</t>
  </si>
  <si>
    <t xml:space="preserve">25,23</t>
  </si>
  <si>
    <t xml:space="preserve">ARGILA OU BARRO PARA ATERRO/REATERRO (RETIRADO NA JAZIDA, SEM TRANSPORTE)</t>
  </si>
  <si>
    <t xml:space="preserve">14,54</t>
  </si>
  <si>
    <t xml:space="preserve">ARGILA, ARGILA VERMELHA OU ARGILA ARENOSA (RETIRADA NA JAZIDA, SEM TRANSPORTE)</t>
  </si>
  <si>
    <t xml:space="preserve">ARMACAO VERTICAL COM HASTE E CONTRA-PINO, EM CHAPA DE ACO GALVANIZADO 3/16", COM 1 ESTRIBO E 1 ISOLADOR</t>
  </si>
  <si>
    <t xml:space="preserve">19,47</t>
  </si>
  <si>
    <t xml:space="preserve">ARMACAO VERTICAL COM HASTE E CONTRA-PINO, EM CHAPA DE ACO GALVANIZADO 3/16", COM 1 ESTRIBO, SEM ISOLADOR</t>
  </si>
  <si>
    <t xml:space="preserve">13,62</t>
  </si>
  <si>
    <t xml:space="preserve">ARMACAO VERTICAL COM HASTE E CONTRA-PINO, EM CHAPA DE ACO GALVANIZADO 3/16", COM 2 ESTRIBOS, E 2 ISOLADORES</t>
  </si>
  <si>
    <t xml:space="preserve">28,95</t>
  </si>
  <si>
    <t xml:space="preserve">ARMACAO VERTICAL COM HASTE E CONTRA-PINO, EM CHAPA DE ACO GALVANIZADO 3/16", COM 2 ESTRIBOS, SEM ISOLADOR</t>
  </si>
  <si>
    <t xml:space="preserve">22,40</t>
  </si>
  <si>
    <t xml:space="preserve">ARMACAO VERTICAL COM HASTE E CONTRA-PINO, EM CHAPA DE ACO GALVANIZADO 3/16", COM 3 ESTRIBOS E 3 ISOLADORES</t>
  </si>
  <si>
    <t xml:space="preserve">52,31</t>
  </si>
  <si>
    <t xml:space="preserve">ARMACAO VERTICAL COM HASTE E CONTRA-PINO, EM CHAPA DE ACO GALVANIZADO 3/16", COM 3 ESTRIBOS, SEM ISOLADOR</t>
  </si>
  <si>
    <t xml:space="preserve">37,45</t>
  </si>
  <si>
    <t xml:space="preserve">ARMACAO VERTICAL COM HASTE E CONTRA-PINO, EM CHAPA DE ACO GALVANIZADO 3/16", COM 4 ESTRIBOS E 4 ISOLADORES</t>
  </si>
  <si>
    <t xml:space="preserve">67,40</t>
  </si>
  <si>
    <t xml:space="preserve">ARMACAO VERTICAL COM HASTE E CONTRA-PINO, EM CHAPA DE ACO GALVANIZADO 3/16", COM 4 ESTRIBOS, SEM ISOLADOR</t>
  </si>
  <si>
    <t xml:space="preserve">57,21</t>
  </si>
  <si>
    <t xml:space="preserve">ARMADOR</t>
  </si>
  <si>
    <t xml:space="preserve">16,05</t>
  </si>
  <si>
    <t xml:space="preserve">ARMADOR (MENSALISTA)</t>
  </si>
  <si>
    <t xml:space="preserve">2.821,41</t>
  </si>
  <si>
    <t xml:space="preserve">ARQUITETO JUNIOR</t>
  </si>
  <si>
    <t xml:space="preserve">57,66</t>
  </si>
  <si>
    <t xml:space="preserve">ARQUITETO JUNIOR (MENSALISTA)</t>
  </si>
  <si>
    <t xml:space="preserve">10.124,61</t>
  </si>
  <si>
    <t xml:space="preserve">ARQUITETO PAISAGISTA</t>
  </si>
  <si>
    <t xml:space="preserve">54,76</t>
  </si>
  <si>
    <t xml:space="preserve">ARQUITETO PAISAGISTA (MENSALISTA)</t>
  </si>
  <si>
    <t xml:space="preserve">9.615,88</t>
  </si>
  <si>
    <t xml:space="preserve">ARQUITETO PLENO</t>
  </si>
  <si>
    <t xml:space="preserve">81,89</t>
  </si>
  <si>
    <t xml:space="preserve">ARQUITETO PLENO (MENSALISTA)</t>
  </si>
  <si>
    <t xml:space="preserve">14.381,17</t>
  </si>
  <si>
    <t xml:space="preserve">ARQUITETO SENIOR</t>
  </si>
  <si>
    <t xml:space="preserve">108,28</t>
  </si>
  <si>
    <t xml:space="preserve">ARQUITETO SENIOR (MENSALISTA)</t>
  </si>
  <si>
    <t xml:space="preserve">19.013,19</t>
  </si>
  <si>
    <t xml:space="preserve">ARRUELA  EM ACO GALVANIZADO, DIAMETRO EXTERNO = 35MM, ESPESSURA = 3MM, DIAMETRO DO FURO= 18MM</t>
  </si>
  <si>
    <t xml:space="preserve">0,84</t>
  </si>
  <si>
    <t xml:space="preserve">ARRUELA EM ALUMINIO, COM ROSCA, DE  1 1/4", PARA ELETRODUTO</t>
  </si>
  <si>
    <t xml:space="preserve">1,16</t>
  </si>
  <si>
    <t xml:space="preserve">ARRUELA EM ALUMINIO, COM ROSCA, DE 1 1/2", PARA ELETRODUTO</t>
  </si>
  <si>
    <t xml:space="preserve">1,29</t>
  </si>
  <si>
    <t xml:space="preserve">ARRUELA EM ALUMINIO, COM ROSCA, DE 1/2", PARA ELETRODUTO</t>
  </si>
  <si>
    <t xml:space="preserve">ARRUELA EM ALUMINIO, COM ROSCA, DE 1", PARA ELETRODUTO</t>
  </si>
  <si>
    <t xml:space="preserve">ARRUELA EM ALUMINIO, COM ROSCA, DE 2 1/2", PARA ELETRODUTO</t>
  </si>
  <si>
    <t xml:space="preserve">2,40</t>
  </si>
  <si>
    <t xml:space="preserve">ARRUELA EM ALUMINIO, COM ROSCA, DE 2", PARA ELETRODUTO</t>
  </si>
  <si>
    <t xml:space="preserve">1,69</t>
  </si>
  <si>
    <t xml:space="preserve">ARRUELA EM ALUMINIO, COM ROSCA, DE 3/4", PARA ELETRODUTO</t>
  </si>
  <si>
    <t xml:space="preserve">0,42</t>
  </si>
  <si>
    <t xml:space="preserve">ARRUELA EM ALUMINIO, COM ROSCA, DE 3/8", PARA ELETRODUTO</t>
  </si>
  <si>
    <t xml:space="preserve">ARRUELA EM ALUMINIO, COM ROSCA, DE 3", PARA ELETRODUTO</t>
  </si>
  <si>
    <t xml:space="preserve">ARRUELA EM ALUMINIO, COM ROSCA, DE 4", PARA ELETRODUTO</t>
  </si>
  <si>
    <t xml:space="preserve">6,09</t>
  </si>
  <si>
    <t xml:space="preserve">ARRUELA QUADRADA EM ACO GALVANIZADO, DIMENSAO = 38 MM, ESPESSURA = 3MM, DIAMETRO DO FURO= 18 MM</t>
  </si>
  <si>
    <t xml:space="preserve">0,73</t>
  </si>
  <si>
    <t xml:space="preserve">ARRUELA REDONDA DE LATAO, DIAMETRO EXTERNO = 34 MM, ESPESSURA = 2,5 MM, DIAMETRO DO FURO = 17 MM</t>
  </si>
  <si>
    <t xml:space="preserve">7,35</t>
  </si>
  <si>
    <t xml:space="preserve">ASFALTO DILUIDO DE PETROLEO CM-30 (COLETADO CAIXA NA ANP ACRESCIDO DE ICMS)</t>
  </si>
  <si>
    <t xml:space="preserve">ASFALTO MODIFICADO TIPO I - NBR 9910 (ASFALTO OXIDADO PARA IMPERMEABILIZACAO, COEFICIENTE DE PENETRACAO 25-40)</t>
  </si>
  <si>
    <t xml:space="preserve">8,49</t>
  </si>
  <si>
    <t xml:space="preserve">ASFALTO MODIFICADO TIPO II - NBR 9910 (ASFALTO OXIDADO PARA IMPERMEABILIZACAO, COEFICIENTE DE PENETRACAO 20-35)</t>
  </si>
  <si>
    <t xml:space="preserve">9,05</t>
  </si>
  <si>
    <t xml:space="preserve">ASFALTO MODIFICADO TIPO III - NBR 9910 (ASFALTO OXIDADO PARA IMPERMEABILIZACAO, COEFICIENTE DE PENETRACAO 15-25)</t>
  </si>
  <si>
    <t xml:space="preserve">9,24</t>
  </si>
  <si>
    <t xml:space="preserve">ASSENTADOR DE MANILHAS</t>
  </si>
  <si>
    <t xml:space="preserve">17,58</t>
  </si>
  <si>
    <t xml:space="preserve">ASSENTADOR DE MANILHAS (MENSALISTA)</t>
  </si>
  <si>
    <t xml:space="preserve">3.089,06</t>
  </si>
  <si>
    <t xml:space="preserve">ASSENTO  VASO SANITARIO INFANTIL EM PLASTICO BRANCO</t>
  </si>
  <si>
    <t xml:space="preserve">ASSENTO SANITARIO DE PLASTICO, TIPO CONVENCIONAL</t>
  </si>
  <si>
    <t xml:space="preserve">AUTOMATICO DE BOIA SUPERIOR / INFERIOR, *15* A / 250 V</t>
  </si>
  <si>
    <t xml:space="preserve">30,93</t>
  </si>
  <si>
    <t xml:space="preserve">AUXILIAR  DE ALMOXARIFE</t>
  </si>
  <si>
    <t xml:space="preserve">13,94</t>
  </si>
  <si>
    <t xml:space="preserve">AUXILIAR DE ALMOXARIFE (MENSALISTA)</t>
  </si>
  <si>
    <t xml:space="preserve">2.449,12</t>
  </si>
  <si>
    <t xml:space="preserve">AUXILIAR DE AZULEJISTA</t>
  </si>
  <si>
    <t xml:space="preserve">11,68</t>
  </si>
  <si>
    <t xml:space="preserve">AUXILIAR DE AZULEJISTA (MENSALISTA)</t>
  </si>
  <si>
    <t xml:space="preserve">2.055,11</t>
  </si>
  <si>
    <t xml:space="preserve">AUXILIAR DE ENCANADOR OU BOMBEIRO HIDRAULICO</t>
  </si>
  <si>
    <t xml:space="preserve">12,54</t>
  </si>
  <si>
    <t xml:space="preserve">AUXILIAR DE ENCANADOR OU BOMBEIRO HIDRAULICO (MENSALISTA)</t>
  </si>
  <si>
    <t xml:space="preserve">2.203,35</t>
  </si>
  <si>
    <t xml:space="preserve">AUXILIAR DE ESCRITORIO</t>
  </si>
  <si>
    <t xml:space="preserve">16,73</t>
  </si>
  <si>
    <t xml:space="preserve">AUXILIAR DE ESCRITORIO (MENSALISTA)</t>
  </si>
  <si>
    <t xml:space="preserve">2.939,75</t>
  </si>
  <si>
    <t xml:space="preserve">AUXILIAR DE LABORATORISTA DE SOLOS E CONCRETO</t>
  </si>
  <si>
    <t xml:space="preserve">21,71</t>
  </si>
  <si>
    <t xml:space="preserve">AUXILIAR DE LABORATORISTA DE SOLOS E DE CONCRETO (MENSALISTA)</t>
  </si>
  <si>
    <t xml:space="preserve">3.814,84</t>
  </si>
  <si>
    <t xml:space="preserve">AUXILIAR DE MECANICO</t>
  </si>
  <si>
    <t xml:space="preserve">15,57</t>
  </si>
  <si>
    <t xml:space="preserve">AUXILIAR DE MECANICO (MENSALISTA)</t>
  </si>
  <si>
    <t xml:space="preserve">2.735,39</t>
  </si>
  <si>
    <t xml:space="preserve">AUXILIAR DE PEDREIRO</t>
  </si>
  <si>
    <t xml:space="preserve">13,18</t>
  </si>
  <si>
    <t xml:space="preserve">AUXILIAR DE PEDREIRO (MENSALISTA)</t>
  </si>
  <si>
    <t xml:space="preserve">2.317,53</t>
  </si>
  <si>
    <t xml:space="preserve">AUXILIAR DE SERVICOS GERAIS</t>
  </si>
  <si>
    <t xml:space="preserve">13,81</t>
  </si>
  <si>
    <t xml:space="preserve">AUXILIAR DE SERVICOS GERAIS (MENSALISTA)</t>
  </si>
  <si>
    <t xml:space="preserve">2.428,16</t>
  </si>
  <si>
    <t xml:space="preserve">AUXILIAR DE TOPOGRAFO</t>
  </si>
  <si>
    <t xml:space="preserve">14,24</t>
  </si>
  <si>
    <t xml:space="preserve">AUXILIAR DE TOPOGRAFO (MENSALISTA)</t>
  </si>
  <si>
    <t xml:space="preserve">2.623,72</t>
  </si>
  <si>
    <t xml:space="preserve">AUXILIAR TECNICO / ASSISTENTE DE ENGENHARIA</t>
  </si>
  <si>
    <t xml:space="preserve">29,63</t>
  </si>
  <si>
    <t xml:space="preserve">AUXILIAR TECNICO / ASSISTENTE DE ENGENHARIA (MENSALISTA)</t>
  </si>
  <si>
    <t xml:space="preserve">5.202,92</t>
  </si>
  <si>
    <t xml:space="preserve">AVENTAL DE SEGURANCA DE RASPA DE COURO 1,00 X 0,60 M</t>
  </si>
  <si>
    <t xml:space="preserve">35,64</t>
  </si>
  <si>
    <t xml:space="preserve">AZULEJISTA OU LADRILHEIRO (MENSALISTA)</t>
  </si>
  <si>
    <t xml:space="preserve">2.819,26</t>
  </si>
  <si>
    <t xml:space="preserve">AZULEJISTA OU LADRILHISTA</t>
  </si>
  <si>
    <t xml:space="preserve">BACIA SANITARIA (VASO) COM CAIXA ACOPLADA, DE LOUCA BRANCA</t>
  </si>
  <si>
    <t xml:space="preserve">316,89</t>
  </si>
  <si>
    <t xml:space="preserve">BACIA SANITARIA (VASO) CONVENCIONAL DE LOUCA BRANCA</t>
  </si>
  <si>
    <t xml:space="preserve">118,85</t>
  </si>
  <si>
    <t xml:space="preserve">BACIA SANITARIA (VASO) CONVENCIONAL DE LOUCA COR</t>
  </si>
  <si>
    <t xml:space="preserve">159,06</t>
  </si>
  <si>
    <t xml:space="preserve">BACIA SANITARIA (VASO) CONVENCIONAL PARA PCD SEM FURO FRONTAL, DE LOUCA BRANCA, SEM ASSENTO</t>
  </si>
  <si>
    <t xml:space="preserve">592,12</t>
  </si>
  <si>
    <t xml:space="preserve">BACIA SANITARIA TURCA DE LOUCA BRANCA</t>
  </si>
  <si>
    <t xml:space="preserve">444,72</t>
  </si>
  <si>
    <t xml:space="preserve">BALDE PLASTICO CAPACIDADE *10* L</t>
  </si>
  <si>
    <t xml:space="preserve">5,53</t>
  </si>
  <si>
    <t xml:space="preserve">BALDE VERMELHO PARA SINALIZACAO DE VIAS</t>
  </si>
  <si>
    <t xml:space="preserve">5,04</t>
  </si>
  <si>
    <t xml:space="preserve">BANCADA DE MARMORE SINTETICO COM UMA CUBA, 120 X *60* CM</t>
  </si>
  <si>
    <t xml:space="preserve">151,40</t>
  </si>
  <si>
    <t xml:space="preserve">BANCADA DE MARMORE SINTETICO COM UMA CUBA, 150 X *60* CM</t>
  </si>
  <si>
    <t xml:space="preserve">189,78</t>
  </si>
  <si>
    <t xml:space="preserve">BANCADA DE MARMORE SINTETICO COM UMA CUBA, 200 X *60* CM</t>
  </si>
  <si>
    <t xml:space="preserve">427,67</t>
  </si>
  <si>
    <t xml:space="preserve">BANCADA/ BANCA EM GRANITO, POLIDO, TIPO ANDORINHA/ QUARTZ/ CASTELO/ CORUMBA OU OUTROS EQUIVALENTES DA REGIAO, COM CUBA INOX, FORMATO *120 X 60* CM, E=  *2* CM</t>
  </si>
  <si>
    <t xml:space="preserve">587,00</t>
  </si>
  <si>
    <t xml:space="preserve">BANCADA/ BANCA EM MARMORE, POLIDO, BRANCO COMUM, E=  *3* CM</t>
  </si>
  <si>
    <t xml:space="preserve">324,76</t>
  </si>
  <si>
    <t xml:space="preserve">BANCADA/BANCA/PIA DE ACO INOXIDAVEL (AISI 430) COM 1 CUBA CENTRAL, COM VALVULA, ESCORREDOR DUPLO, DE *0,55 X 1,20* M</t>
  </si>
  <si>
    <t xml:space="preserve">173,56</t>
  </si>
  <si>
    <t xml:space="preserve">BANCADA/BANCA/PIA DE ACO INOXIDAVEL (AISI 430) COM 1 CUBA CENTRAL, COM VALVULA, ESCORREDOR DUPLO, DE *0,55 X 1,40* M</t>
  </si>
  <si>
    <t xml:space="preserve">230,79</t>
  </si>
  <si>
    <t xml:space="preserve">BANCADA/BANCA/PIA DE ACO INOXIDAVEL (AISI 430) COM 1 CUBA CENTRAL, COM VALVULA, ESCORREDOR DUPLO, DE *0,55 X 1,80* M</t>
  </si>
  <si>
    <t xml:space="preserve">334,37</t>
  </si>
  <si>
    <t xml:space="preserve">BANCADA/BANCA/PIA DE ACO INOXIDAVEL (AISI 430) COM 1 CUBA CENTRAL, COM VALVULA, LISA (SEM ESCORREDOR), DE *0,55 X 1,20* M</t>
  </si>
  <si>
    <t xml:space="preserve">169,65</t>
  </si>
  <si>
    <t xml:space="preserve">BANCADA/BANCA/PIA DE ACO INOXIDAVEL (AISI 430) COM 1 CUBA CENTRAL, SEM VALVULA, ESCORREDOR DUPLO, DE *0,55 X 1,60* M</t>
  </si>
  <si>
    <t xml:space="preserve">201,74</t>
  </si>
  <si>
    <t xml:space="preserve">BANCADA/BANCA/PIA DE ACO INOXIDAVEL (AISI 430) COM 2 CUBAS, COM VALVULAS, ESCORREDOR DUPLO, DE *0,55 X 2,00* M</t>
  </si>
  <si>
    <t xml:space="preserve">471,44</t>
  </si>
  <si>
    <t xml:space="preserve">BANCADA/TAMPO ACO INOX (AISI 304), LARGURA 60 CM, COM RODABANCA (NAO INCLUI PES DE APOIO)</t>
  </si>
  <si>
    <t xml:space="preserve">751,15</t>
  </si>
  <si>
    <t xml:space="preserve">BANCADA/TAMPO ACO INOX (AISI 304), LARGURA 70 CM, COM RODABANCA (NAO INCLUI PES DE APOIO)</t>
  </si>
  <si>
    <t xml:space="preserve">941,14</t>
  </si>
  <si>
    <t xml:space="preserve">BANCADA/TAMPO LISO (SEM CUBA) EM MARMORE SINTETICO</t>
  </si>
  <si>
    <t xml:space="preserve">167,87</t>
  </si>
  <si>
    <t xml:space="preserve">BANCO ARTICULADO PARA BANHO, EM ACO INOX POLIDO, 70* CM X 45* CM</t>
  </si>
  <si>
    <t xml:space="preserve">682,26</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</si>
  <si>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</si>
  <si>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</si>
  <si>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</si>
  <si>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9,73</t>
  </si>
  <si>
    <t xml:space="preserve">BARRA ANTIPANICO DUPLA, CEGA LADO OPOSTO, COR CINZA</t>
  </si>
  <si>
    <t xml:space="preserve">PAR   </t>
  </si>
  <si>
    <t xml:space="preserve">1.591,46</t>
  </si>
  <si>
    <t xml:space="preserve">BARRA ANTIPANICO DUPLA, PARA PORTA DE VIDRO, COR CINZA</t>
  </si>
  <si>
    <t xml:space="preserve">1.610,46</t>
  </si>
  <si>
    <t xml:space="preserve">BARRA ANTIPANICO SIMPLES, CEGA LADO OPOSTO, COR CINZA</t>
  </si>
  <si>
    <t xml:space="preserve">555,22</t>
  </si>
  <si>
    <t xml:space="preserve">BARRA ANTIPANICO SIMPLES, COM FECHADURA LADO OPOSTO, COR CINZA</t>
  </si>
  <si>
    <t xml:space="preserve">848,78</t>
  </si>
  <si>
    <t xml:space="preserve">BARRA ANTIPANICO SIMPLES, PARA PORTA DE VIDRO, COR CINZA</t>
  </si>
  <si>
    <t xml:space="preserve">821,90</t>
  </si>
  <si>
    <t xml:space="preserve">BARRA DE APOIO EM "L", EM ACO INOX POLIDO 70 X 70 CM, DIAMETRO MINIMO 3 CM</t>
  </si>
  <si>
    <t xml:space="preserve">302,19</t>
  </si>
  <si>
    <t xml:space="preserve">BARRA DE APOIO EM "L", EM ACO INOX POLIDO 80 X 80 CM, DIAMETRO MINIMO 3 CM</t>
  </si>
  <si>
    <t xml:space="preserve">346,81</t>
  </si>
  <si>
    <t xml:space="preserve">BARRA DE APOIO LATERAL ARTICULADA, COM TRAVA, EM ACO INOX POLIDO, 70 CM, DIAMETRO MINIMO 3 CM</t>
  </si>
  <si>
    <t xml:space="preserve">375,24</t>
  </si>
  <si>
    <t xml:space="preserve">BARRA DE APOIO RETA, EM ACO INOX POLIDO, COMPRIMENTO 60CM, DIAMETRO MINIMO 3 CM</t>
  </si>
  <si>
    <t xml:space="preserve">133,04</t>
  </si>
  <si>
    <t xml:space="preserve">BARRA DE APOIO RETA, EM ACO INOX POLIDO, COMPRIMENTO 70CM, DIAMETRO MINIMO 3 CM</t>
  </si>
  <si>
    <t xml:space="preserve">147,76</t>
  </si>
  <si>
    <t xml:space="preserve">BARRA DE APOIO RETA, EM ACO INOX POLIDO, COMPRIMENTO 80CM, DIAMETRO MINIMO 3 CM</t>
  </si>
  <si>
    <t xml:space="preserve">157,55</t>
  </si>
  <si>
    <t xml:space="preserve">BARRA DE APOIO RETA, EM ACO INOX POLIDO, COMPRIMENTO 90 CM, DIAMETRO MINIMO 3 CM</t>
  </si>
  <si>
    <t xml:space="preserve">165,06</t>
  </si>
  <si>
    <t xml:space="preserve">BARRA DE APOIO RETA, EM ALUMINIO, COMPRIMENTO 60CM, DIAMETRO MINIMO 3 CM</t>
  </si>
  <si>
    <t xml:space="preserve">83,19</t>
  </si>
  <si>
    <t xml:space="preserve">BARRA DE APOIO RETA, EM ALUMINIO, COMPRIMENTO 70CM, DIAMETRO MINIMO 3 CM</t>
  </si>
  <si>
    <t xml:space="preserve">95,39</t>
  </si>
  <si>
    <t xml:space="preserve">BARRA DE APOIO RETA, EM ALUMINIO, COMPRIMENTO 80 CM, DIAMETRO MINIMO 3 CM</t>
  </si>
  <si>
    <t xml:space="preserve">103,18</t>
  </si>
  <si>
    <t xml:space="preserve">BARRA DE APOIO RETA, EM ALUMINIO, COMPRIMENTO 90 CM, DIAMETRO MINIMO 3 CM</t>
  </si>
  <si>
    <t xml:space="preserve">108,04</t>
  </si>
  <si>
    <t xml:space="preserve">BARRA DE FERRO RETANGULAR, BARRA CHATA (QUALQUER DIMENSAO)</t>
  </si>
  <si>
    <t xml:space="preserve">5,22</t>
  </si>
  <si>
    <t xml:space="preserve">BARRA DE FERRO RETANGULAR, BARRA CHATA, 1 1/2"  X 1/2" (L X E), 3,79 KG/M</t>
  </si>
  <si>
    <t xml:space="preserve">20,03</t>
  </si>
  <si>
    <t xml:space="preserve">BARRA DE FERRO RETANGULAR, BARRA CHATA, 1 1/2" X 1/4" (L X E), 1,89 KG/M</t>
  </si>
  <si>
    <t xml:space="preserve">9,86</t>
  </si>
  <si>
    <t xml:space="preserve">BARRA DE FERRO RETANGULAR, BARRA CHATA, 1" X 1/4" (L X E), 1,2265 KG/M</t>
  </si>
  <si>
    <t xml:space="preserve">6,04</t>
  </si>
  <si>
    <t xml:space="preserve">BARRA DE FERRO RETANGULAR, BARRA CHATA, 1" X 3/16" (L X E), 1,73 KG/M</t>
  </si>
  <si>
    <t xml:space="preserve">9,23</t>
  </si>
  <si>
    <t xml:space="preserve">BARRA DE FERRO RETANGULAR, BARRA CHATA, 2" X 1/2" (L X E), 5,06 KG/M</t>
  </si>
  <si>
    <t xml:space="preserve">26,41</t>
  </si>
  <si>
    <t xml:space="preserve">BARRA DE FERRO RETANGULAR, BARRA CHATA, 2" X 1/4" (L X E), 2,53 KG/M</t>
  </si>
  <si>
    <t xml:space="preserve">13,20</t>
  </si>
  <si>
    <t xml:space="preserve">BARRA DE FERRO RETANGULAR, BARRA CHATA, 2" X 1" (L X E), 10,12 KG/M</t>
  </si>
  <si>
    <t xml:space="preserve">51,60</t>
  </si>
  <si>
    <t xml:space="preserve">BARRA DE FERRO RETANGULAR, BARRA CHATA, 2" X 3/8" (L X E), 3,79KG/M</t>
  </si>
  <si>
    <t xml:space="preserve">19,78</t>
  </si>
  <si>
    <t xml:space="preserve">BARRA DE FERRO RETANGULAR, BARRA CHATA, 2" X 5/16" (L X E), 3,162 KG/M</t>
  </si>
  <si>
    <t xml:space="preserve">16,71</t>
  </si>
  <si>
    <t xml:space="preserve">BARRA DE FERRO RETANGULAR, BARRA CHATA, 3/4" X 1/8" (L X E), 0,47 KG/M</t>
  </si>
  <si>
    <t xml:space="preserve">2,68</t>
  </si>
  <si>
    <t xml:space="preserve">BARRA DE FERRO RETANGULAR, BARRA CHATA, 3/8" X 1 1/2" (L X E), 2,84 KG/M</t>
  </si>
  <si>
    <t xml:space="preserve">15,01</t>
  </si>
  <si>
    <t xml:space="preserve">BASE DE MISTURADOR MONOCOMANDO PARA CHUVEIRO</t>
  </si>
  <si>
    <t xml:space="preserve">323,51</t>
  </si>
  <si>
    <t xml:space="preserve">BASE PARA MASTRO DE PARA-RAIOS DIAMETRO NOMINAL 1 1/2"</t>
  </si>
  <si>
    <t xml:space="preserve">66,18</t>
  </si>
  <si>
    <t xml:space="preserve">BASE PARA MASTRO DE PARA-RAIOS DIAMETRO NOMINAL 2"</t>
  </si>
  <si>
    <t xml:space="preserve">68,75</t>
  </si>
  <si>
    <t xml:space="preserve">BASE PARA RELE COM SUPORTE METALICO</t>
  </si>
  <si>
    <t xml:space="preserve">9,87</t>
  </si>
  <si>
    <t xml:space="preserve">BASE UNIPOLAR PARA FUSIVEL NH1, CORRENTE NOMINAL DE 250 A, SEM CAPA</t>
  </si>
  <si>
    <t xml:space="preserve">89,91</t>
  </si>
  <si>
    <t xml:space="preserve">BATE-ESTACAS POR GRAVIDADE, POTENCIA160 HP, PESO DO MARTELO ATE 3 TONELADAS</t>
  </si>
  <si>
    <t xml:space="preserve">324.587,03</t>
  </si>
  <si>
    <t xml:space="preserve">BATENTE/ PORTAL/ ADUELA/ MARCO MACICO, E= *3 CM, L= *13 CM, *60 CM A 120* CM X *210 CM,  EM CEDRINHO/ ANGELIM COMERCIAL/ EUCALIPTO/ CURUPIXA/ PEROBA/ CUMARU OU EQUIVALENTE DA REGIAO (NAO INCLUI ALIZARES)</t>
  </si>
  <si>
    <t xml:space="preserve">JG    </t>
  </si>
  <si>
    <t xml:space="preserve">104,75</t>
  </si>
  <si>
    <t xml:space="preserve">BATENTE/ PORTAL/ ADUELA/ MARCO MACICO, E= *3* CM, L= *13* CM, *60 CM A 120* CM X *210* CM, EM PINUS/ TAUARI/ VIROLA OU EQUIVALENTE DA REGIAO (NAO INCLUI ALIZARES)</t>
  </si>
  <si>
    <t xml:space="preserve">BATENTE/ PORTAL/ ADUELA/ MARCO MACICO, E= *3* CM, L= *7* CM, *60 CM A 120* CM X *210* CM,  EM CEDRINHO/ ANGELIM COMERCIAL/ EUCALIPTO/ CURUPIXA/ PEROBA/ CUMARU OU EQUIVALENTE DA REGIAO (NAO INCLUI ALIZARES)</t>
  </si>
  <si>
    <t xml:space="preserve">85,09</t>
  </si>
  <si>
    <t xml:space="preserve">BATENTE/ PORTAL/ ADUELA/ MARCO MACICO, E= *3* CM, L= *7* CM, *60 CM A 120* CM X *210* CM, EM PINUS/ TAUARI/ VIROLA OU EQUIVALENTE DA REGIAO (NAO INCLUI ALIZARES)</t>
  </si>
  <si>
    <t xml:space="preserve">46,25</t>
  </si>
  <si>
    <t xml:space="preserve">BATENTE/ PORTAL/ ADUELA/MARCO MACICO, E= *3* CM, L= *15* CM, *60 CM A 120* CM  X *210* CM, EM PINUS/ TAUARI/ VIROLA OU EQUIVALENTE DA REGIAO</t>
  </si>
  <si>
    <t xml:space="preserve">84,79</t>
  </si>
  <si>
    <t xml:space="preserve">BATENTE/ PORTAL/ADUELA/ MARCO MACICO, E= *3* CM, L= *15* CM, *60 CM A 120* CM  X *210* CM,  EM CEDRINHO/ ANGELIM COMERCIAL/  EUCALIPTO/ CURUPIXA/ PEROBA/ CUMARU OU EQUIVALENTE DA REGIAO (NAO INCLUI ALIZARES)</t>
  </si>
  <si>
    <t xml:space="preserve">114,72</t>
  </si>
  <si>
    <t xml:space="preserve">BATENTE/PORTAL/ADUELA/MARCO, EM MDF/PVC WOOD/POLIESTIRENO OU MADEIRA LAMINADA, L = *9,0* CM COM GUARNICAO REGULAVEL 2 FACES = *35* MM, PRIMER</t>
  </si>
  <si>
    <t xml:space="preserve">211,71</t>
  </si>
  <si>
    <t xml:space="preserve">BETONEIRA CAPACIDADE NOMINAL 400 L, CAPACIDADE DE MISTURA  280 L, MOTOR ELETRICO TRIFASICO 220/380 V POTENCIA 2 CV, SEM CARREGADOR</t>
  </si>
  <si>
    <t xml:space="preserve">3.330,00</t>
  </si>
  <si>
    <t xml:space="preserve">BETONEIRA CAPACIDADE NOMINAL 400 L, CAPACIDADE DE MISTURA 310 L, MOTOR A DIESEL POTENCIA 5 CV, SEM CARREGADOR</t>
  </si>
  <si>
    <t xml:space="preserve">4.541,21</t>
  </si>
  <si>
    <t xml:space="preserve">BETONEIRA CAPACIDADE NOMINAL 400 L, CAPACIDADE DE MISTURA 310 L, MOTOR A GASOLINA POTENCIA 5,5 CV, SEM CARREGADOR</t>
  </si>
  <si>
    <t xml:space="preserve">4.165,32</t>
  </si>
  <si>
    <t xml:space="preserve">BETONEIRA CAPACIDADE NOMINAL 600 L, CAPACIDADE DE MISTURA 440 L, MOTOR A GASOLINA POTENCIA 10 HP, COM CARREGADOR</t>
  </si>
  <si>
    <t xml:space="preserve">18.117,45</t>
  </si>
  <si>
    <t xml:space="preserve">BETONEIRA, CAPACIDADE NOMINAL 400 L, CAPACIDADE DE MISTURA 310L, MOTOR ELETRICO TRIFASICO 220/380V POTENCIA 2 CV, SEM CARREGADOR</t>
  </si>
  <si>
    <t xml:space="preserve">3.809,74</t>
  </si>
  <si>
    <t xml:space="preserve">BETONEIRA, CAPACIDADE NOMINAL 600 L, CAPACIDADE DE MISTURA  360L, MOTOR ELETRICO TRIFASICO 220/380V, POTENCIA 4CV, EXCLUSO CARREGADOR</t>
  </si>
  <si>
    <t xml:space="preserve">13.545,76</t>
  </si>
  <si>
    <t xml:space="preserve">BETONEIRA, CAPACIDADE NOMINAL 600 L, CAPACIDADE DE MISTURA 440 L, MOTOR A DIESEL POTENCIA 10 CV, COM CARREGADOR</t>
  </si>
  <si>
    <t xml:space="preserve">16.463,74</t>
  </si>
  <si>
    <t xml:space="preserve">BLASTER, DINAMITADOR OU CABO DE FOGO</t>
  </si>
  <si>
    <t xml:space="preserve">15,98</t>
  </si>
  <si>
    <t xml:space="preserve">BLASTER, DINAMITADOR OU CABO DE FOGO (MENSALISTA)</t>
  </si>
  <si>
    <t xml:space="preserve">2.807,45</t>
  </si>
  <si>
    <t xml:space="preserve">BLOCO CERAMICO (ALVENARIA DE VEDACAO), DE 9 X 19 X 19 CM</t>
  </si>
  <si>
    <t xml:space="preserve">MIL   </t>
  </si>
  <si>
    <t xml:space="preserve">445,00</t>
  </si>
  <si>
    <t xml:space="preserve">BLOCO CERAMICO (ALVENARIA DE VEDACAO), 4 FUROS, DE 9 X 9 X 19 CM</t>
  </si>
  <si>
    <t xml:space="preserve">BLOCO CERAMICO (ALVENARIA DE VEDACAO), 6 FUROS, DE 9 X 9 X 19 CM</t>
  </si>
  <si>
    <t xml:space="preserve">0,30</t>
  </si>
  <si>
    <t xml:space="preserve">BLOCO CERAMICO (ALVENARIA DE VEDACAO), 8 FUROS, DE 9 X 19 X 19 CM</t>
  </si>
  <si>
    <t xml:space="preserve">0,44</t>
  </si>
  <si>
    <t xml:space="preserve">BLOCO CERAMICO (ALVENARIA DE VEDACAO), 8 FUROS, DE 9 X 19 X 29 CM</t>
  </si>
  <si>
    <t xml:space="preserve">0,63</t>
  </si>
  <si>
    <t xml:space="preserve">BLOCO CERAMICO (ALVENARIA VEDACAO), 6 FUROS, DE 9 X 14 X 19 CM</t>
  </si>
  <si>
    <t xml:space="preserve">BLOCO CERAMICO DE VEDACAO COM FUROS NA HORIZONTAL, 11,5 X 19 X 19 CM - 4,5 MPA (NBR 15270)</t>
  </si>
  <si>
    <t xml:space="preserve">0,55</t>
  </si>
  <si>
    <t xml:space="preserve">BLOCO CERAMICO DE VEDACAO COM FUROS NA VERTICAL, 14 X 19 X 39 CM - 4,5 MPA (NBR 15270)</t>
  </si>
  <si>
    <t xml:space="preserve">1,45</t>
  </si>
  <si>
    <t xml:space="preserve">BLOCO CERAMICO DE VEDACAO COM FUROS NA VERTICAL, 19 X 19 X 39 CM - 4,5 MPA (NBR 15270)</t>
  </si>
  <si>
    <t xml:space="preserve">BLOCO CERAMICO DE VEDACAO COM FUROS NA VERTICAL, 9 X 19 X 39 CM - 4,5 MPA (NBR 15270)</t>
  </si>
  <si>
    <t xml:space="preserve">1,08</t>
  </si>
  <si>
    <t xml:space="preserve">BLOCO CONCRETO ESTRUTURAL 14 X 19 X 29 CM, FBK 10 MPA (NBR 6136)</t>
  </si>
  <si>
    <t xml:space="preserve">2,36</t>
  </si>
  <si>
    <t xml:space="preserve">BLOCO CONCRETO ESTRUTURAL 14 X 19 X 29 CM, FBK 12 MPA  (NBR 6136)</t>
  </si>
  <si>
    <t xml:space="preserve">2,57</t>
  </si>
  <si>
    <t xml:space="preserve">BLOCO CONCRETO ESTRUTURAL 14 X 19 X 29 CM, FBK 14 MPA (NBR 6136)</t>
  </si>
  <si>
    <t xml:space="preserve">2,95</t>
  </si>
  <si>
    <t xml:space="preserve">BLOCO CONCRETO ESTRUTURAL 14 X 19 X 29 CM, FBK 16 MPA (NBR 6136)</t>
  </si>
  <si>
    <t xml:space="preserve">3,40</t>
  </si>
  <si>
    <t xml:space="preserve">BLOCO CONCRETO ESTRUTURAL 14 X 19 X 29 CM, FBK 4,5 MPA (NBR 6136)</t>
  </si>
  <si>
    <t xml:space="preserve">1,97</t>
  </si>
  <si>
    <t xml:space="preserve">BLOCO CONCRETO ESTRUTURAL 14 X 19 X 29 CM, FBK 6 MPA (NBR 6136)</t>
  </si>
  <si>
    <t xml:space="preserve">1,85</t>
  </si>
  <si>
    <t xml:space="preserve">BLOCO CONCRETO ESTRUTURAL 14 X 19 X 29 CM, FBK 8 MPA (NBR 6136)</t>
  </si>
  <si>
    <t xml:space="preserve">BLOCO CONCRETO ESTRUTURAL 14 X 19 X 34 CM, FBK 4,5 MPA (NBR 6136)</t>
  </si>
  <si>
    <t xml:space="preserve">2,24</t>
  </si>
  <si>
    <t xml:space="preserve">BLOCO CONCRETO ESTRUTURAL 14 X 19 X 39 CM, FBK 10 MPA (NBR 6136)</t>
  </si>
  <si>
    <t xml:space="preserve">2,70</t>
  </si>
  <si>
    <t xml:space="preserve">BLOCO CONCRETO ESTRUTURAL 14 X 19 X 39 CM, FBK 12 MPA (NBR 6136)</t>
  </si>
  <si>
    <t xml:space="preserve">BLOCO CONCRETO ESTRUTURAL 14 X 19 X 39 CM, FBK 14 MPA (NBR 6136)</t>
  </si>
  <si>
    <t xml:space="preserve">2,96</t>
  </si>
  <si>
    <t xml:space="preserve">BLOCO CONCRETO ESTRUTURAL 14 X 19 X 39 CM, FBK 4,5 MPA (NBR 6136)</t>
  </si>
  <si>
    <t xml:space="preserve">2,26</t>
  </si>
  <si>
    <t xml:space="preserve">BLOCO CONCRETO ESTRUTURAL 14 X 19 X 39 CM, FBK 6 MPA (NBR 6136)</t>
  </si>
  <si>
    <t xml:space="preserve">2,31</t>
  </si>
  <si>
    <t xml:space="preserve">BLOCO CONCRETO ESTRUTURAL 14 X 19 X 39 CM, FBK 8 MPA (NBR 6136)</t>
  </si>
  <si>
    <t xml:space="preserve">2,44</t>
  </si>
  <si>
    <t xml:space="preserve">BLOCO CONCRETO ESTRUTURAL 14 X 19 X 39, FCK 16 MPA - NBR 6136/2007</t>
  </si>
  <si>
    <t xml:space="preserve">3,59</t>
  </si>
  <si>
    <t xml:space="preserve">BLOCO CONCRETO ESTRUTURAL 19 X 19 X 39 CM, FBK 10 MPA (NBR 6136)</t>
  </si>
  <si>
    <t xml:space="preserve">3,37</t>
  </si>
  <si>
    <t xml:space="preserve">BLOCO CONCRETO ESTRUTURAL 19 X 19 X 39 CM, FBK 12 MPA (NBR 6136)</t>
  </si>
  <si>
    <t xml:space="preserve">BLOCO CONCRETO ESTRUTURAL 19 X 19 X 39 CM, FBK 14 MPA (NBR 6136)</t>
  </si>
  <si>
    <t xml:space="preserve">3,99</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</si>
  <si>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</si>
  <si>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</si>
  <si>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</si>
  <si>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3,21</t>
  </si>
  <si>
    <t xml:space="preserve">BLOCO CONCRETO ESTRUTURAL 9 X 19 X 39 CM, FBK 4,5 MPA (NBR 6136)</t>
  </si>
  <si>
    <t xml:space="preserve">BLOCO DE ESPUMA MULTIUSO *23 X 13 X 8* CM</t>
  </si>
  <si>
    <t xml:space="preserve">8,13</t>
  </si>
  <si>
    <t xml:space="preserve">BLOCO DE GESSO COMPACTO, BRANCO, E = 10 CM, *67 X 50* CM</t>
  </si>
  <si>
    <t xml:space="preserve">65,89</t>
  </si>
  <si>
    <t xml:space="preserve">BLOCO DE GESSO VAZADO BRANCO, E = *7* CM, *67 X 50* CM</t>
  </si>
  <si>
    <t xml:space="preserve">36,88</t>
  </si>
  <si>
    <t xml:space="preserve">BLOCO DE POLIETILENO ALTA DENSIDADE, *27* X *30* X *100* CM, ACOMPANHADOS PLACAS  TERMINAIS  E LONGARINAS, PARA FUNDO DE FILTRO</t>
  </si>
  <si>
    <t xml:space="preserve">475,78</t>
  </si>
  <si>
    <t xml:space="preserve">BLOCO DE VIDRO INCOLOR XADREZ, DE *20 X 20 X 10* CM</t>
  </si>
  <si>
    <t xml:space="preserve">BLOCO DE VIDRO INCOLOR, CANELADO, DE *19 X 19 X 8* CM</t>
  </si>
  <si>
    <t xml:space="preserve">11,45</t>
  </si>
  <si>
    <t xml:space="preserve">BLOCO DE VIDRO/ELEMENTO VAZADO INCOLOR, VENEZIANA, DE *20 X 20 X 6* CM</t>
  </si>
  <si>
    <t xml:space="preserve">17,06</t>
  </si>
  <si>
    <t xml:space="preserve">BLOCO DE VIDRO/ELEMENTO VAZADO, INCOLOR, VENEZIANA, *20 X 10 X 8* CM</t>
  </si>
  <si>
    <t xml:space="preserve">11,69</t>
  </si>
  <si>
    <t xml:space="preserve">BLOCO ESTRUTURAL CERAMICO - 14 X 19 X 29 CM - 4,0 MPA -  NBR 15270</t>
  </si>
  <si>
    <t xml:space="preserve">1,20</t>
  </si>
  <si>
    <t xml:space="preserve">BLOCO ESTRUTURAL CERAMICO 14 X 19 X 29 CM, 3,0 MPA (NBR 15270)</t>
  </si>
  <si>
    <t xml:space="preserve">1,22</t>
  </si>
  <si>
    <t xml:space="preserve">BLOCO ESTRUTURAL CERAMICO 14 X 19 X 29 CM, 6,0 MPA (NBR 15270)</t>
  </si>
  <si>
    <t xml:space="preserve">1,23</t>
  </si>
  <si>
    <t xml:space="preserve">BLOCO ESTRUTURAL CERAMICO 14 X 19 X 34 CM, 6,0 MPA (NBR 15270)</t>
  </si>
  <si>
    <t xml:space="preserve">1,43</t>
  </si>
  <si>
    <t xml:space="preserve">BLOCO ESTRUTURAL CERAMICO 14 X 19 X 39 CM, 6,0 MPA (NBR 15270)</t>
  </si>
  <si>
    <t xml:space="preserve">1,59</t>
  </si>
  <si>
    <t xml:space="preserve">BLOCO ESTRUTURAL CERAMICO 19 X 19 X 29 CM, 6,0 MPA (NBR 15270)</t>
  </si>
  <si>
    <t xml:space="preserve">1,71</t>
  </si>
  <si>
    <t xml:space="preserve">BLOCO ESTRUTURAL CERAMICO 19 X 19 X 39 CM, 6,0 MPA (NBR 15270)</t>
  </si>
  <si>
    <t xml:space="preserve">2,14</t>
  </si>
  <si>
    <t xml:space="preserve">BLOCO VEDACAO CONCRETO APARENTE 14 X 19 X 39 CM (CLASSE C - NBR 6136)</t>
  </si>
  <si>
    <t xml:space="preserve">1,93</t>
  </si>
  <si>
    <t xml:space="preserve">BLOCO VEDACAO CONCRETO APARENTE 19 X 19 X 39 CM  (CLASSE C - NBR 6136)</t>
  </si>
  <si>
    <t xml:space="preserve">2,41</t>
  </si>
  <si>
    <t xml:space="preserve">BLOCO VEDACAO CONCRETO APARENTE 9 X 19 X 39 CM (CLASSE C - NBR 6136)</t>
  </si>
  <si>
    <t xml:space="preserve">BLOCO VEDACAO CONCRETO CELULAR AUTOCLAVADO 10 X 30 X 60 CM (E X A X C)</t>
  </si>
  <si>
    <t xml:space="preserve">47,90</t>
  </si>
  <si>
    <t xml:space="preserve">BLOCO VEDACAO CONCRETO CELULAR AUTOCLAVADO 15 X 30 X 60 CM (E X A X C)</t>
  </si>
  <si>
    <t xml:space="preserve">77,83</t>
  </si>
  <si>
    <t xml:space="preserve">BLOCO VEDACAO CONCRETO CELULAR AUTOCLAVADO 20 X 30 X 60 CM</t>
  </si>
  <si>
    <t xml:space="preserve">99,12</t>
  </si>
  <si>
    <t xml:space="preserve">BLOCO VEDACAO CONCRETO 14 X 19 X 29 CM (CLASSE C - NBR 6136)</t>
  </si>
  <si>
    <t xml:space="preserve">1,64</t>
  </si>
  <si>
    <t xml:space="preserve">BLOCO VEDACAO CONCRETO 14 X 19 X 39 CM (CLASSE C - NBR 6136)</t>
  </si>
  <si>
    <t xml:space="preserve">1,88</t>
  </si>
  <si>
    <t xml:space="preserve">BLOCO VEDACAO CONCRETO 19 X 19 X 39 CM (CLASSE C - NBR 6136)</t>
  </si>
  <si>
    <t xml:space="preserve">2,42</t>
  </si>
  <si>
    <t xml:space="preserve">BLOCO VEDACAO CONCRETO 9 X 19 X 39 CM (CLASSE C - NBR 6136)</t>
  </si>
  <si>
    <t xml:space="preserve">BLOQUETE/PISO DE CONCRETO - MODELO BLOCO PISOGRAMA/CONCREGRAMA 2 FUROS, *35  CM X 15* CM, E =  *6* CM, COR NATURAL</t>
  </si>
  <si>
    <t xml:space="preserve">43,98</t>
  </si>
  <si>
    <t xml:space="preserve">BLOQUETE/PISO DE CONCRETO - MODELO BLOCO PISOGRAMA/CONCREGRAMA 2 FUROS, *35  CM X 15* CM, E =  *8* CM, COR NATURAL</t>
  </si>
  <si>
    <t xml:space="preserve">46,08</t>
  </si>
  <si>
    <t xml:space="preserve">BLOQUETE/PISO DE CONCRETO - MODELO PISOGRAMA/CONCREGRAMA/PAVI-GRADE/GRAMEIRO, *60  CM X 45* CM, E =  *7* CM, COR NATURAL</t>
  </si>
  <si>
    <t xml:space="preserve">55,63</t>
  </si>
  <si>
    <t xml:space="preserve">BLOQUETE/PISO DE CONCRETO - MODELO PISOGRAMA/CONCREGRAMA/PAVI-GRADE/GRAMEIRO, *60  CM X 45* CM, E =  *9* CM, COR NATURAL</t>
  </si>
  <si>
    <t xml:space="preserve">66,25</t>
  </si>
  <si>
    <t xml:space="preserve">BLOQUETE/PISO INTERTRAVADO DE CONCRETO - MODELO ONDA/16 FACES/RETANGULAR/TIJOLINHO/PAVER/HOLANDES/PARALELEPIPEDO, *22 CM X *11 CM, E = 10 CM, RESISTENCIA DE 50 MPA (NBR 9781), COR NATURAL</t>
  </si>
  <si>
    <t xml:space="preserve">51,73</t>
  </si>
  <si>
    <t xml:space="preserve">BLOQUETE/PISO INTERTRAVADO DE CONCRETO - MODELO ONDA/16 FACES/RETANGULAR/TIJOLINHO/PAVER/HOLANDES/PARALELEPIPEDO, *22 CM X 11* CM, E = 8 CM, RESISTENCIA DE 35 MPA (NBR 9781), COR NATURAL</t>
  </si>
  <si>
    <t xml:space="preserve">38,75</t>
  </si>
  <si>
    <t xml:space="preserve">BLOQUETE/PISO INTERTRAVADO DE CONCRETO - MODELO ONDA/16 FACES/RETANGULAR/TIJOLINHO/PAVER/HOLANDES/PARALELEPIPEDO, 20 CM X 10 CM, E = 10 CM, RESISTENCIA DE 35 MPA (NBR 9781), COR NATURAL</t>
  </si>
  <si>
    <t xml:space="preserve">47,12</t>
  </si>
  <si>
    <t xml:space="preserve">BLOQUETE/PISO INTERTRAVADO DE CONCRETO - MODELO ONDA/16 FACES/RETANGULAR/TIJOLINHO/PAVER/HOLANDES/PARALELEPIPEDO, 20 CM X 10 CM, E = 6 CM, RESISTENCIA DE 35 MPA (NBR 9781), COLORIDO</t>
  </si>
  <si>
    <t xml:space="preserve">40,84</t>
  </si>
  <si>
    <t xml:space="preserve">BLOQUETE/PISO INTERTRAVADO DE CONCRETO - MODELO ONDA/16 FACES/RETANGULAR/TIJOLINHO/PAVER/HOLANDES/PARALELEPIPEDO, 20 CM X 10 CM, E = 6 CM, RESISTENCIA DE 35 MPA (NBR 9781), COR NATURAL</t>
  </si>
  <si>
    <t xml:space="preserve">36,18</t>
  </si>
  <si>
    <t xml:space="preserve">BLOQUETE/PISO INTERTRAVADO DE CONCRETO - MODELO ONDA/16 FACES/RETANGULAR/TIJOLINHO/PAVER/HOLANDES/PARALELEPIPEDO, 20 CM X 10 CM, E = 8 CM, RESISTENCIA DE 35 MPA (NBR 9781), COLORIDO</t>
  </si>
  <si>
    <t xml:space="preserve">48,07</t>
  </si>
  <si>
    <t xml:space="preserve">BLOQUETE/PISO INTERTRAVADO DE CONCRETO - MODELO RAQUETE, *22 CM X 13,5* CM, E = 6 CM, RESISTENCIA DE 35 MPA (NBR 9781), COR NATURAL</t>
  </si>
  <si>
    <t xml:space="preserve">35,53</t>
  </si>
  <si>
    <t xml:space="preserve">BLOQUETE/PISO INTERTRAVADO DE CONCRETO - MODELO SEXTAVADO, 25 CM X 25 CM, E = 10 CM, RESISTENCIA DE 35 MPA (NBR 9781), COR NATURAL</t>
  </si>
  <si>
    <t xml:space="preserve">48,69</t>
  </si>
  <si>
    <t xml:space="preserve">BLOQUETE/PISO INTERTRAVADO DE CONCRETO - MODELO SEXTAVADO, 25 CM X 25 CM, E = 6 CM, RESISTENCIA DE 35 MPA (NBR 9781), COR NATURAL</t>
  </si>
  <si>
    <t xml:space="preserve">37,17</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</si>
  <si>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</si>
  <si>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</si>
  <si>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17,20</t>
  </si>
  <si>
    <t xml:space="preserve">BOLSA DE LIGACAO EM PVC FLEXIVEL PARA VASO SANITARIO 1.1/2 " (40 MM)</t>
  </si>
  <si>
    <t xml:space="preserve">2,61</t>
  </si>
  <si>
    <t xml:space="preserve">BOLSA DE LONA PARA FERRAMENTAS *50 X 35 X 25* CM</t>
  </si>
  <si>
    <t xml:space="preserve">137,01</t>
  </si>
  <si>
    <t xml:space="preserve">BOMBA CENTRIFUGA  MOTOR ELETRICO TRIFASICO 1,48HP  DIAMETRO DE SUCCAO X ELEVACAO 1" X 1", 4 ESTAGIOS, DIAMETRO DOS ROTORES 3 X 107 MM + 1 X 100 MM, HM/Q: 10 M / 5,3 M3/H A 70 M / 1,8 M3/H</t>
  </si>
  <si>
    <t xml:space="preserve">1.751,09</t>
  </si>
  <si>
    <t xml:space="preserve">BOMBA CENTRIFUGA  MOTOR ELETRICO TRIFASICO 2,96HP, DIAMETRO DE SUCCAO X ELEVACAO 1 1/2" X 1 1/4", DIAMETRO DO ROTOR 148 MM, HM/Q: 34 M / 14,80 M3/H A 40 M / 8,60 M3/H</t>
  </si>
  <si>
    <t xml:space="preserve">1.472,35</t>
  </si>
  <si>
    <t xml:space="preserve">BOMBA CENTRIFUGA COM MOTOR ELETRICO MONOFASICO, POTENCIA 0,33 HP,  BOCAIS 1" X 3/4", DIAMETRO DO ROTOR 99 MM, HM/Q = 4 MCA / 8,5 M3/H A 18 MCA / 0,90 M3/H</t>
  </si>
  <si>
    <t xml:space="preserve">600,00</t>
  </si>
  <si>
    <t xml:space="preserve">BOMBA CENTRIFUGA MONOESTAGIO COM MOTOR ELETRICO MONOFASICO, POTENCIA 15 HP,  DIAMETRO DO ROTOR *173* MM, HM/Q = *30* MCA / *90* M3/H A *45* MCA / *55* M3/H</t>
  </si>
  <si>
    <t xml:space="preserve">8.669,94</t>
  </si>
  <si>
    <t xml:space="preserve">BOMBA CENTRIFUGA MOTOR ELETRICO MONOFASICO 0,49 HP  BOCAIS 1" X 3/4", DIAMETRO DO ROTOR 110 MM, HM/Q: 6 M / 8,3 M3/H A 20 M / 1,2 M3/H</t>
  </si>
  <si>
    <t xml:space="preserve">BOMBA CENTRIFUGA MOTOR ELETRICO MONOFASICO 0,50 CV DIAMETRO DE SUCCAO X ELEVACAO 3/4" X 3/4", MONOESTAGIO, DIAMETRO DOS ROTORES 114 MM, HM/Q: 2 M / 2,99 M3/H A 24 M / 0,71 M3/H</t>
  </si>
  <si>
    <t xml:space="preserve">911,29</t>
  </si>
  <si>
    <t xml:space="preserve">BOMBA CENTRIFUGA MOTOR ELETRICO MONOFASICO 0,74HP  DIAMETRO DE SUCCAO X ELEVACAO 1 1/4" X 1", DIAMETRO DO ROTOR 120 MM, HM/Q: 8 M / 7,70 M3/H A 24 M / 2,80 M3/H</t>
  </si>
  <si>
    <t xml:space="preserve">997,75</t>
  </si>
  <si>
    <t xml:space="preserve">BOMBA CENTRIFUGA MOTOR ELETRICO TRIFASICO 0,99HP  DIAMETRO DE SUCCAO X ELEVACAO 1" X 1", DIAMETRO DO ROTOR 145 MM, HM/Q: 14 M / 8,4 M3/H A 40 M / 0,60 M3/H</t>
  </si>
  <si>
    <t xml:space="preserve">984,34</t>
  </si>
  <si>
    <t xml:space="preserve">BOMBA CENTRIFUGA MOTOR ELETRICO TRIFASICO 14,8 HP, DIAMETRO DE SUCCAO X ELEVACAO 2 1/2" X 2", DIAMETRO DO ROTOR 195 MM, HM/Q: 62 M / 55,5 M3/H A 80 M / 31,50 M3/H</t>
  </si>
  <si>
    <t xml:space="preserve">5.519,90</t>
  </si>
  <si>
    <t xml:space="preserve">BOMBA CENTRIFUGA MOTOR ELETRICO TRIFASICO 5HP, DIAMETRO DE SUCCAO X ELEVACAO 2" X 1 1/2", DIAMETRO DO ROTOR 155 MM, HM/Q: 40 M / 20,40 M3/H A 46 M / 9,20 M3/H</t>
  </si>
  <si>
    <t xml:space="preserve">2.559,54</t>
  </si>
  <si>
    <t xml:space="preserve">BOMBA CENTRIFUGA MOTOR ELETRICO TRIFASICO 9,86 DIAMETRO DE SUCCAO X ELEVACAO 1" X 1", 4 ESTAGIOS, DIAMETRO DOS ROTORES 4 X 146 MM, HM/Q: 85 M / 14,9 M3/H A 140 M / 4,2 M3/H</t>
  </si>
  <si>
    <t xml:space="preserve">5.192,77</t>
  </si>
  <si>
    <t xml:space="preserve">BOMBA CENTRIFUGA,  MOTOR ELETRICO TRIFASICO 1,48HP  DIAMETRO DE SUCCAO X ELEVACAO 1 1/2" X 1", DIAMETRO DO ROTOR 117 MM, HM/Q: 10 M / 21,9 M3/H A 24 M / 6,1 M3/H</t>
  </si>
  <si>
    <t xml:space="preserve">1.055,21</t>
  </si>
  <si>
    <t xml:space="preserve">BOMBA DE PROJECAO DE CONCRETO SECO, POTENCIA 10 CV, VAZAO 3 M3/H</t>
  </si>
  <si>
    <t xml:space="preserve">40.593,71</t>
  </si>
  <si>
    <t xml:space="preserve">BOMBA DE PROJECAO DE CONCRETO SECO, POTENCIA 10 CV, VAZAO 6 M3/H</t>
  </si>
  <si>
    <t xml:space="preserve">43.491,13</t>
  </si>
  <si>
    <t xml:space="preserve">BOMBA SUBMERSA PARA POCOS TUBULARES PROFUNDOS DIAMETRO DE 4 POLEGADAS, ELETRICA, MONOFASICA, POTENCIA 0,49 HP, 13 ESTAGIOS, BOCAL DE DESCARGA DIAMETRO DE UMA POLEGADA E MEIA, HM/Q = 18 M / 1,90 M3/H A 85 M / 0,60 M3/H</t>
  </si>
  <si>
    <t xml:space="preserve">2.805,60</t>
  </si>
  <si>
    <t xml:space="preserve">BOMBA SUBMERSA PARA POCOS TUBULARES PROFUNDOS DIAMETRO DE 4 POLEGADAS, ELETRICA, TRIFASICA, POTENCIA 1,97 HP, 20 ESTAGIOS, BOCAL DE DESCARGA DIAMETRO DE UMA POLEGADA E MEIA, HM/Q = 18 M / 5,40 M3/H A 164 M / 0,80 M3/H</t>
  </si>
  <si>
    <t xml:space="preserve">4.033,90</t>
  </si>
  <si>
    <t xml:space="preserve">BOMBA SUBMERSA PARA POCOS TUBULARES PROFUNDOS DIAMETRO DE 4 POLEGADAS, ELETRICA, TRIFASICA, POTENCIA 5,42 HP, 15 ESTAGIOS, BOCAL DE DESCARGA DIAMETRO DE 2 POLEGADAS, HM/Q = 18 M / 18,10 M3/H A 121 M / 2,90 M3/H</t>
  </si>
  <si>
    <t xml:space="preserve">6.837,80</t>
  </si>
  <si>
    <t xml:space="preserve">BOMBA SUBMERSA PARA POCOS TUBULARES PROFUNDOS DIAMETRO DE 4 POLEGADAS, ELETRICA, TRIFASICA, POTENCIA 5,42 HP, 29 ESTAGIOS, BOCAL DE DESCARGA DE UMA POLEGADA E MEIA, HM/Q = 18 M / 8,10 M3/H A 201 M / 3,2 M3/H</t>
  </si>
  <si>
    <t xml:space="preserve">6.491,95</t>
  </si>
  <si>
    <t xml:space="preserve">BOMBA SUBMERSA PARA POCOS TUBULARES PROFUNDOS DIAMETRO DE 6 POLEGADAS, ELETRICA, TRIFASICA, POTENCIA 27,12 HP, 7 ESTAGIOS, BOCAL DE DESCARGA DIAMETRO DE 4 POLEGADAS, HM/Q = 13,9 M / 90 M3/H A 44,0 M / 25,0 M3/H</t>
  </si>
  <si>
    <t xml:space="preserve">26.639,81</t>
  </si>
  <si>
    <t xml:space="preserve">BOMBA SUBMERSA PARA POCOS TUBULARES PROFUNDOS DIAMETRO DE 6 POLEGADAS, ELETRICA, TRIFASICA, POTENCIA 3,45 HP, 5 ESTAGIOS, BOCAL DE DESCARGA DIAMETRO DE 2 POLEGADAS, HM/Q = 68,5 M / 6,12 M3/H A 39,5 M / 14,04 M3/H</t>
  </si>
  <si>
    <t xml:space="preserve">9.797,63</t>
  </si>
  <si>
    <t xml:space="preserve">BOMBA SUBMERSA PARA POCOS TUBULARES PROFUNDOS DIAMETRO DE 6 POLEGADAS, ELETRICA, TRIFASICA, POTENCIA 32 HP, 9 ESTAGIOS, BOCAL DE DESCARGA DIAMETRO DE 4 POLEGADAS, HM/Q = 114,0 M / 13,9 M3/H A 57,0 M / 25,0 M3/H</t>
  </si>
  <si>
    <t xml:space="preserve">29.054,28</t>
  </si>
  <si>
    <t xml:space="preserve">BOMBA SUBMERSIVEL,  ELETRICA, TRIFASICA, POTENCIA 6 HP, DIAMETRO DO ROTOR 127 MM, BOCAL DE SAIDA DIAMETRO DE 3 POLEGADAS, HM/Q = 7 M / 66,90 M3/H A 26 M / 2,88 M3/H</t>
  </si>
  <si>
    <t xml:space="preserve">13.192,50</t>
  </si>
  <si>
    <t xml:space="preserve">BOMBA SUBMERSIVEL, ELETRICA, TRIFASICA, POTENCIA 0,98 HP, DIAMETRO DO ROTOR 142 MM SEMIABERTO, BOCAL DE SAIDA DIAMETRO DE 2 POLEGADAS, HM/Q = 2 M / 32 M3/H A 8 M / 16 M3/H</t>
  </si>
  <si>
    <t xml:space="preserve">2.912,57</t>
  </si>
  <si>
    <t xml:space="preserve">BOMBA SUBMERSIVEL, ELETRICA, TRIFASICA, POTENCIA 0,99 HP, DIAMETRO ROTOR 98 MM SEMIABERTO, BOCAL DE SAIDA DIAMETRO 2 POLEGADAS, HM/Q = 2 M / 28,90 M3/H A 14 M / 7 M3/H</t>
  </si>
  <si>
    <t xml:space="preserve">3.518,00</t>
  </si>
  <si>
    <t xml:space="preserve">BOMBA SUBMERSIVEL, ELETRICA, TRIFASICA, POTENCIA 1,97 HP, DIAMETRO DO ROTOR 144 MM SEMIABERTO, BOCAL DE SAIDA DIAMETRO DE 2 POLEGADAS, HM/Q = 2 M / 26,8 M3/H A 28 M / 4,6 M3/H</t>
  </si>
  <si>
    <t xml:space="preserve">4.726,21</t>
  </si>
  <si>
    <t xml:space="preserve">BOMBA SUBMERSIVEL, ELETRICA, TRIFASICA, POTENCIA 13 HP, DIAMETRO DO ROTOR 170 MM, BOCAL DE SAIDA DIAMETRO DE 3 POLEGADAS, HM/Q = 11 M / 68,40 M3/H A 72 M / 3,6 M3/H</t>
  </si>
  <si>
    <t xml:space="preserve">26.385,00</t>
  </si>
  <si>
    <t xml:space="preserve">BOMBA SUBMERSIVEL, ELETRICA, TRIFASICA, POTENCIA 2,96 HP, DIAMETRO DO ROTOR 144 MM SEMIABERTO, BOCAL DE SAIDA DIAMETRO DE DUAS POLEGADAS, HM/Q = 2 M / 38,8 M3/H A 28 M / 5 M3/H</t>
  </si>
  <si>
    <t xml:space="preserve">4.155,63</t>
  </si>
  <si>
    <t xml:space="preserve">BOMBA SUBMERSIVEL, ELETRICA, TRIFASICA, POTENCIA 3,75 HP, DIAMETRO DO ROTOR 90 MM SEMIABERTO, BOCAL DE SAIDA DIAMETRO DE 2 POLEGADAS, HM/Q = 5 M / 61,2 M3/H A 25,5 M / 3,6 M3/H</t>
  </si>
  <si>
    <t xml:space="preserve">6.596,25</t>
  </si>
  <si>
    <t xml:space="preserve">BOMBA TRIPLEX COM MOTOR A DIESEL, NACIONAL, DIAMETRO DE SUCCAO DE 2 1/2''</t>
  </si>
  <si>
    <t xml:space="preserve">149.159,73</t>
  </si>
  <si>
    <t xml:space="preserve">BOMBA TRIPLEX, PARA INJECAO DE CALDA DE CIMENTO, VAZAO MAXIMA DE *100* LITROS/MINUTO, PRESSAO MAXIMA DE *70* BAR, POTENCIA DE 15 CV</t>
  </si>
  <si>
    <t xml:space="preserve">62.354,87</t>
  </si>
  <si>
    <t xml:space="preserve">BORBOLETA EM LATAO FUNDIDO CROMADO, PARA TRAVAR JANELA TIPO GUILHOTINA</t>
  </si>
  <si>
    <t xml:space="preserve">18,41</t>
  </si>
  <si>
    <t xml:space="preserve">BORBOLETA EM ZAMAC CROMADO, PARA TRAVAR JANELA TIPO GUILHOTINA</t>
  </si>
  <si>
    <t xml:space="preserve">15,87</t>
  </si>
  <si>
    <t xml:space="preserve">BOTA DE PVC PRETA, CANO MEDIO, SEM FORRO</t>
  </si>
  <si>
    <t xml:space="preserve">34,56</t>
  </si>
  <si>
    <t xml:space="preserve">BOTA DE SEGURANCA COM BIQUEIRA DE ACO E COLARINHO ACOLCHOADO</t>
  </si>
  <si>
    <t xml:space="preserve">57,60</t>
  </si>
  <si>
    <t xml:space="preserve">BRACO / CANO PARA CHUVEIRO ELETRICO, EM ALUMINIO, 30 CM X 1/2 "</t>
  </si>
  <si>
    <t xml:space="preserve">15,99</t>
  </si>
  <si>
    <t xml:space="preserve">BRACO OU HASTE COM CANOPLA PLASTICA, 1/2 ", PARA CHUVEIRO ELETRICO</t>
  </si>
  <si>
    <t xml:space="preserve">6,53</t>
  </si>
  <si>
    <t xml:space="preserve">BRACO OU HASTE COM CANOPLA PLASTICA, 1/2 ", PARA CHUVEIRO SIMPLES</t>
  </si>
  <si>
    <t xml:space="preserve">5,38</t>
  </si>
  <si>
    <t xml:space="preserve">BRACO P/ LUMINARIA PUBLICA 1 X 1,50M ROMAGNOLE OU EQUIV</t>
  </si>
  <si>
    <t xml:space="preserve">18,97</t>
  </si>
  <si>
    <t xml:space="preserve">BUCHA DE NYLON SEM ABA S10</t>
  </si>
  <si>
    <t xml:space="preserve">BUCHA DE NYLON SEM ABA S10, COM PARAFUSO DE 6,10 X 65 MM EM ACO ZINCADO COM ROSCA SOBERBA, CABECA CHATA E FENDA PHILLIPS</t>
  </si>
  <si>
    <t xml:space="preserve">0,24</t>
  </si>
  <si>
    <t xml:space="preserve">BUCHA DE NYLON SEM ABA S12, COM PARAFUSO DE 5/16" X 80 MM EM ACO ZINCADO COM ROSCA SOBERBA E CABECA SEXTAVADA</t>
  </si>
  <si>
    <t xml:space="preserve">0,37</t>
  </si>
  <si>
    <t xml:space="preserve">BUCHA DE NYLON SEM ABA S4</t>
  </si>
  <si>
    <t xml:space="preserve">0,02</t>
  </si>
  <si>
    <t xml:space="preserve">BUCHA DE NYLON SEM ABA S5</t>
  </si>
  <si>
    <t xml:space="preserve">BUCHA DE NYLON SEM ABA S6</t>
  </si>
  <si>
    <t xml:space="preserve">BUCHA DE NYLON SEM ABA S6, COM PARAFUSO DE 4,20 X 40 MM EM ACO ZINCADO COM ROSCA SOBERBA, CABECA CHATA E FENDA PHILLIPS</t>
  </si>
  <si>
    <t xml:space="preserve">0,08</t>
  </si>
  <si>
    <t xml:space="preserve">BUCHA DE NYLON SEM ABA S8</t>
  </si>
  <si>
    <t xml:space="preserve">0,07</t>
  </si>
  <si>
    <t xml:space="preserve">BUCHA DE NYLON SEM ABA S8, COM PARAFUSO DE 4,80 X 50 MM EM ACO ZINCADO COM ROSCA SOBERBA, CABECA CHATA E FENDA PHILLIPS</t>
  </si>
  <si>
    <t xml:space="preserve">0,16</t>
  </si>
  <si>
    <t xml:space="preserve">BUCHA DE NYLON, DIAMETRO DO FURO 8 MM, COMPRIMENTO 40 MM, COM PARAFUSO DE ROSCA SOBERBA, CABECA CHATA, FENDA SIMPLES, 4,8 X 50 MM</t>
  </si>
  <si>
    <t xml:space="preserve">0,47</t>
  </si>
  <si>
    <t xml:space="preserve">BUCHA DE REDUCAO DE COBRE (REF 600-2) SEM ANEL DE SOLDA, PONTA X BOLSA, 22 X 15 MM</t>
  </si>
  <si>
    <t xml:space="preserve">3,38</t>
  </si>
  <si>
    <t xml:space="preserve">BUCHA DE REDUCAO DE COBRE (REF 600-2) SEM ANEL DE SOLDA, PONTA X BOLSA, 28 X 22 MM</t>
  </si>
  <si>
    <t xml:space="preserve">5,07</t>
  </si>
  <si>
    <t xml:space="preserve">BUCHA DE REDUCAO DE COBRE (REF 600-2) SEM ANEL DE SOLDA, PONTA X BOLSA, 35 X 28 MM</t>
  </si>
  <si>
    <t xml:space="preserve">11,60</t>
  </si>
  <si>
    <t xml:space="preserve">BUCHA DE REDUCAO DE COBRE (REF 600-2) SEM ANEL DE SOLDA, PONTA X BOLSA, 42 X 35 MM</t>
  </si>
  <si>
    <t xml:space="preserve">19,79</t>
  </si>
  <si>
    <t xml:space="preserve">BUCHA DE REDUCAO DE COBRE (REF 600-2) SEM ANEL DE SOLDA, PONTA X BOLSA, 54 X 42 MM</t>
  </si>
  <si>
    <t xml:space="preserve">27,91</t>
  </si>
  <si>
    <t xml:space="preserve">BUCHA DE REDUCAO DE COBRE (REF 600-2) SEM ANEL DE SOLDA, PONTA X BOLSA, 66 X 54 MM</t>
  </si>
  <si>
    <t xml:space="preserve">87,01</t>
  </si>
  <si>
    <t xml:space="preserve">BUCHA DE REDUCAO DE FERRO GALVANIZADO, COM ROSCA BSP, DE 1 1/2" X 1 1/4"</t>
  </si>
  <si>
    <t xml:space="preserve">11,19</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</si>
  <si>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</si>
  <si>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</si>
  <si>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</si>
  <si>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</si>
  <si>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8,79</t>
  </si>
  <si>
    <t xml:space="preserve">BUCHA DE REDUCAO DE FERRO GALVANIZADO, COM ROSCA BSP, DE 1 1/4" X 1"</t>
  </si>
  <si>
    <t xml:space="preserve">8,60</t>
  </si>
  <si>
    <t xml:space="preserve">BUCHA DE REDUCAO DE FERRO GALVANIZADO, COM ROSCA BSP, DE 1 1/4" X 3/4"</t>
  </si>
  <si>
    <t xml:space="preserve">BUCHA DE REDUCAO DE FERRO GALVANIZADO, COM ROSCA BSP, DE 1/2" X 1/4"</t>
  </si>
  <si>
    <t xml:space="preserve">3,10</t>
  </si>
  <si>
    <t xml:space="preserve">BUCHA DE REDUCAO DE FERRO GALVANIZADO, COM ROSCA BSP, DE 1/2" X 3/8"</t>
  </si>
  <si>
    <t xml:space="preserve">BUCHA DE REDUCAO DE FERRO GALVANIZADO, COM ROSCA BSP, DE 1" X 1/2"</t>
  </si>
  <si>
    <t xml:space="preserve">5,41</t>
  </si>
  <si>
    <t xml:space="preserve">BUCHA DE REDUCAO DE FERRO GALVANIZADO, COM ROSCA BSP, DE 1" X 3/4"</t>
  </si>
  <si>
    <t xml:space="preserve">BUCHA DE REDUCAO DE FERRO GALVANIZADO, COM ROSCA BSP, DE 2 1/2" X 1 1/2"</t>
  </si>
  <si>
    <t xml:space="preserve">24,16</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</si>
  <si>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</si>
  <si>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</si>
  <si>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</si>
  <si>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</si>
  <si>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15,02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</si>
  <si>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</si>
  <si>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</si>
  <si>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</si>
  <si>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</si>
  <si>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35,62</t>
  </si>
  <si>
    <t xml:space="preserve">BUCHA DE REDUCAO DE FERRO GALVANIZADO, COM ROSCA BSP, DE 3" X 1 1/4"</t>
  </si>
  <si>
    <t xml:space="preserve">34,63</t>
  </si>
  <si>
    <t xml:space="preserve">BUCHA DE REDUCAO DE FERRO GALVANIZADO, COM ROSCA BSP, DE 3" X 2 1/2"</t>
  </si>
  <si>
    <t xml:space="preserve">34,80</t>
  </si>
  <si>
    <t xml:space="preserve">BUCHA DE REDUCAO DE FERRO GALVANIZADO, COM ROSCA BSP, DE 3" X 2"</t>
  </si>
  <si>
    <t xml:space="preserve">BUCHA DE REDUCAO DE FERRO GALVANIZADO, COM ROSCA BSP, DE 4" X 2 1/2"</t>
  </si>
  <si>
    <t xml:space="preserve">65,82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</si>
  <si>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</si>
  <si>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</si>
  <si>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</si>
  <si>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180,14</t>
  </si>
  <si>
    <t xml:space="preserve">BUCHA DE REDUCAO DE FERRO GALVANIZADO, COM ROSCA BSP, DE 6" X 4"</t>
  </si>
  <si>
    <t xml:space="preserve">190,34</t>
  </si>
  <si>
    <t xml:space="preserve">BUCHA DE REDUCAO DE FERRO GALVANIZADO, COM ROSCA BSP, DE 6" X 5"</t>
  </si>
  <si>
    <t xml:space="preserve">204,19</t>
  </si>
  <si>
    <t xml:space="preserve">BUCHA DE REDUCAO DE PVC, SOLDAVEL, CURTA, COM 110 X 85 MM, PARA AGUA FRIA PREDIAL</t>
  </si>
  <si>
    <t xml:space="preserve">56,06</t>
  </si>
  <si>
    <t xml:space="preserve">BUCHA DE REDUCAO DE PVC, SOLDAVEL, CURTA, COM 25 X 20 MM, PARA AGUA FRIA PREDIAL</t>
  </si>
  <si>
    <t xml:space="preserve">0,32</t>
  </si>
  <si>
    <t xml:space="preserve">BUCHA DE REDUCAO DE PVC, SOLDAVEL, CURTA, COM 32 X 25 MM, PARA AGUA FRIA PREDIAL</t>
  </si>
  <si>
    <t xml:space="preserve">0,68</t>
  </si>
  <si>
    <t xml:space="preserve">BUCHA DE REDUCAO DE PVC, SOLDAVEL, CURTA, COM 40 X 32 MM, PARA AGUA FRIA PREDIAL</t>
  </si>
  <si>
    <t xml:space="preserve">1,47</t>
  </si>
  <si>
    <t xml:space="preserve">BUCHA DE REDUCAO DE PVC, SOLDAVEL, CURTA, COM 50 X 40 MM, PARA AGUA FRIA PREDIAL</t>
  </si>
  <si>
    <t xml:space="preserve">BUCHA DE REDUCAO DE PVC, SOLDAVEL, CURTA, COM 60 X 50 MM, PARA AGUA FRIA PREDIAL</t>
  </si>
  <si>
    <t xml:space="preserve">4,07</t>
  </si>
  <si>
    <t xml:space="preserve">BUCHA DE REDUCAO DE PVC, SOLDAVEL, CURTA, COM 75 X 60 MM, PARA AGUA FRIA PREDIAL</t>
  </si>
  <si>
    <t xml:space="preserve">12,26</t>
  </si>
  <si>
    <t xml:space="preserve">BUCHA DE REDUCAO DE PVC, SOLDAVEL, CURTA, COM 85 X 75 MM, PARA AGUA FRIA PREDIAL</t>
  </si>
  <si>
    <t xml:space="preserve">BUCHA DE REDUCAO DE PVC, SOLDAVEL, LONGA, COM 110 X 60 MM, PARA AGUA FRIA PREDIAL</t>
  </si>
  <si>
    <t xml:space="preserve">31,44</t>
  </si>
  <si>
    <t xml:space="preserve">BUCHA DE REDUCAO DE PVC, SOLDAVEL, LONGA, COM 110 X 75 MM, PARA AGUA FRIA PREDIAL</t>
  </si>
  <si>
    <t xml:space="preserve">26,56</t>
  </si>
  <si>
    <t xml:space="preserve">BUCHA DE REDUCAO DE PVC, SOLDAVEL, LONGA, COM 32 X 20 MM, PARA AGUA FRIA PREDIAL</t>
  </si>
  <si>
    <t xml:space="preserve">1,83</t>
  </si>
  <si>
    <t xml:space="preserve">BUCHA DE REDUCAO DE PVC, SOLDAVEL, LONGA, COM 40 X 20 MM, PARA AGUA FRIA PREDIAL</t>
  </si>
  <si>
    <t xml:space="preserve">BUCHA DE REDUCAO DE PVC, SOLDAVEL, LONGA, COM 40 X 25 MM, PARA AGUA FRIA PREDIAL</t>
  </si>
  <si>
    <t xml:space="preserve">2,86</t>
  </si>
  <si>
    <t xml:space="preserve">BUCHA DE REDUCAO DE PVC, SOLDAVEL, LONGA, COM 50 X 20 MM, PARA AGUA FRIA PREDIAL</t>
  </si>
  <si>
    <t xml:space="preserve">3,19</t>
  </si>
  <si>
    <t xml:space="preserve">BUCHA DE REDUCAO DE PVC, SOLDAVEL, LONGA, COM 50 X 25 MM, PARA AGUA FRIA PREDIAL</t>
  </si>
  <si>
    <t xml:space="preserve">3,13</t>
  </si>
  <si>
    <t xml:space="preserve">BUCHA DE REDUCAO DE PVC, SOLDAVEL, LONGA, COM 50 X 32 MM, PARA AGUA FRIA PREDIAL</t>
  </si>
  <si>
    <t xml:space="preserve">3,97</t>
  </si>
  <si>
    <t xml:space="preserve">BUCHA DE REDUCAO DE PVC, SOLDAVEL, LONGA, COM 60 X 25 MM, PARA AGUA FRIA PREDIAL</t>
  </si>
  <si>
    <t xml:space="preserve">6,77</t>
  </si>
  <si>
    <t xml:space="preserve">BUCHA DE REDUCAO DE PVC, SOLDAVEL, LONGA, COM 60 X 32 MM, PARA AGUA FRIA PREDIAL</t>
  </si>
  <si>
    <t xml:space="preserve">8,17</t>
  </si>
  <si>
    <t xml:space="preserve">BUCHA DE REDUCAO DE PVC, SOLDAVEL, LONGA, COM 60 X 40 MM, PARA AGUA FRIA PREDIAL</t>
  </si>
  <si>
    <t xml:space="preserve">8,83</t>
  </si>
  <si>
    <t xml:space="preserve">BUCHA DE REDUCAO DE PVC, SOLDAVEL, LONGA, COM 60 X 50 MM, PARA AGUA FRIA PREDIAL</t>
  </si>
  <si>
    <t xml:space="preserve">10,76</t>
  </si>
  <si>
    <t xml:space="preserve">BUCHA DE REDUCAO DE PVC, SOLDAVEL, LONGA, COM 75 X 50 MM, PARA AGUA FRIA PREDIAL</t>
  </si>
  <si>
    <t xml:space="preserve">12,58</t>
  </si>
  <si>
    <t xml:space="preserve">BUCHA DE REDUCAO DE PVC, SOLDAVEL, LONGA, COM 85 X 60 MM, PARA AGUA FRIA PREDIAL</t>
  </si>
  <si>
    <t xml:space="preserve">14,96</t>
  </si>
  <si>
    <t xml:space="preserve">BUCHA DE REDUCAO DE PVC, SOLDAVEL, LONGA, 50 X 40 MM, PARA ESGOTO PREDIAL</t>
  </si>
  <si>
    <t xml:space="preserve">1,62</t>
  </si>
  <si>
    <t xml:space="preserve">BUCHA DE REDUCAO EM ALUMINIO, COM ROSCA, DE 1 1/2" X 1 1/4", PARA ELETRODUTO</t>
  </si>
  <si>
    <t xml:space="preserve">13,61</t>
  </si>
  <si>
    <t xml:space="preserve">BUCHA DE REDUCAO EM ALUMINIO, COM ROSCA, DE 1 1/2" X 1", PARA ELETRODUTO</t>
  </si>
  <si>
    <t xml:space="preserve">14,22</t>
  </si>
  <si>
    <t xml:space="preserve">BUCHA DE REDUCAO EM ALUMINIO, COM ROSCA, DE 1 1/2" X 3/4", PARA ELETRODUTO</t>
  </si>
  <si>
    <t xml:space="preserve">15,05</t>
  </si>
  <si>
    <t xml:space="preserve">BUCHA DE REDUCAO EM ALUMINIO, COM ROSCA, DE 1 1/4" X 1/2", PARA ELETRODUTO</t>
  </si>
  <si>
    <t xml:space="preserve">13,46</t>
  </si>
  <si>
    <t xml:space="preserve">BUCHA DE REDUCAO EM ALUMINIO, COM ROSCA, DE 1 1/4" X 1", PARA ELETRODUTO</t>
  </si>
  <si>
    <t xml:space="preserve">11,08</t>
  </si>
  <si>
    <t xml:space="preserve">BUCHA DE REDUCAO EM ALUMINIO, COM ROSCA, DE 1 1/4" X 3/4", PARA ELETRODUTO</t>
  </si>
  <si>
    <t xml:space="preserve">11,61</t>
  </si>
  <si>
    <t xml:space="preserve">BUCHA DE REDUCAO EM ALUMINIO, COM ROSCA, DE 1" X 1/2", PARA ELETRODUTO</t>
  </si>
  <si>
    <t xml:space="preserve">BUCHA DE REDUCAO EM ALUMINIO, COM ROSCA, DE 1" X 3/4", PARA ELETRODUTO</t>
  </si>
  <si>
    <t xml:space="preserve">3,98</t>
  </si>
  <si>
    <t xml:space="preserve">BUCHA DE REDUCAO EM ALUMINIO, COM ROSCA, DE 2 1/2" X 1 1/2", PARA ELETRODUTO</t>
  </si>
  <si>
    <t xml:space="preserve">44,66</t>
  </si>
  <si>
    <t xml:space="preserve">BUCHA DE REDUCAO EM ALUMINIO, COM ROSCA, DE 2 1/2" X 1 1/4", PARA ELETRODUTO</t>
  </si>
  <si>
    <t xml:space="preserve">46,66</t>
  </si>
  <si>
    <t xml:space="preserve">BUCHA DE REDUCAO EM ALUMINIO, COM ROSCA, DE 2 1/2" X 1", PARA ELETRODUTO</t>
  </si>
  <si>
    <t xml:space="preserve">48,12</t>
  </si>
  <si>
    <t xml:space="preserve">BUCHA DE REDUCAO EM ALUMINIO, COM ROSCA, DE 2 1/2" X 2", PARA ELETRODUTO</t>
  </si>
  <si>
    <t xml:space="preserve">42,98</t>
  </si>
  <si>
    <t xml:space="preserve">BUCHA DE REDUCAO EM ALUMINIO, COM ROSCA, DE 2" X 1 1/2", PARA ELETRODUTO</t>
  </si>
  <si>
    <t xml:space="preserve">24,81</t>
  </si>
  <si>
    <t xml:space="preserve">BUCHA DE REDUCAO EM ALUMINIO, COM ROSCA, DE 2" X 1 1/4", PARA ELETRODUTO</t>
  </si>
  <si>
    <t xml:space="preserve">26,55</t>
  </si>
  <si>
    <t xml:space="preserve">BUCHA DE REDUCAO EM ALUMINIO, COM ROSCA, DE 2" X 1", PARA ELETRODUTO</t>
  </si>
  <si>
    <t xml:space="preserve">29,10</t>
  </si>
  <si>
    <t xml:space="preserve">BUCHA DE REDUCAO EM ALUMINIO, COM ROSCA, DE 2" X 3/4", PARA ELETRODUTO</t>
  </si>
  <si>
    <t xml:space="preserve">30,27</t>
  </si>
  <si>
    <t xml:space="preserve">BUCHA DE REDUCAO EM ALUMINIO, COM ROSCA, DE 3/4" X 1/2",  PARA ELETRODUTO</t>
  </si>
  <si>
    <t xml:space="preserve">3,66</t>
  </si>
  <si>
    <t xml:space="preserve">BUCHA DE REDUCAO EM ALUMINIO, COM ROSCA, DE 3" X 1 1/2", PARA ELETRODUTO</t>
  </si>
  <si>
    <t xml:space="preserve">53,40</t>
  </si>
  <si>
    <t xml:space="preserve">BUCHA DE REDUCAO EM ALUMINIO, COM ROSCA, DE 3" X 1 1/4", PARA ELETRODUTO</t>
  </si>
  <si>
    <t xml:space="preserve">53,83</t>
  </si>
  <si>
    <t xml:space="preserve">BUCHA DE REDUCAO EM ALUMINIO, COM ROSCA, DE 3" X 2 1/2", PARA ELETRODUTO</t>
  </si>
  <si>
    <t xml:space="preserve">43,46</t>
  </si>
  <si>
    <t xml:space="preserve">BUCHA DE REDUCAO EM ALUMINIO, COM ROSCA, DE 3" X 2", PARA ELETRODUTO</t>
  </si>
  <si>
    <t xml:space="preserve">51,06</t>
  </si>
  <si>
    <t xml:space="preserve">BUCHA DE REDUCAO EM ALUMINIO, COM ROSCA, DE 4" X 2 1/2", PARA ELETRODUTO</t>
  </si>
  <si>
    <t xml:space="preserve">85,19</t>
  </si>
  <si>
    <t xml:space="preserve">BUCHA DE REDUCAO EM ALUMINIO, COM ROSCA, DE 4" X 2", PARA ELETRODUTO</t>
  </si>
  <si>
    <t xml:space="preserve">87,25</t>
  </si>
  <si>
    <t xml:space="preserve">BUCHA DE REDUCAO EM ALUMINIO, COM ROSCA, DE 4" X 3", PARA ELETRODUTO</t>
  </si>
  <si>
    <t xml:space="preserve">82,77</t>
  </si>
  <si>
    <t xml:space="preserve">BUCHA DE REDUCAO PVC ROSCAVEL 1 1/2" X 1"</t>
  </si>
  <si>
    <t xml:space="preserve">5,85</t>
  </si>
  <si>
    <t xml:space="preserve">BUCHA DE REDUCAO PVC ROSCAVEL 3/4" X 1/2"</t>
  </si>
  <si>
    <t xml:space="preserve">0,80</t>
  </si>
  <si>
    <t xml:space="preserve">BUCHA DE REDUCAO PVC ROSCAVEL, 1 1/2" X 3/4"</t>
  </si>
  <si>
    <t xml:space="preserve">5,60</t>
  </si>
  <si>
    <t xml:space="preserve">BUCHA DE REDUCAO PVC ROSCAVEL, 1" X 1/2"</t>
  </si>
  <si>
    <t xml:space="preserve">2,63</t>
  </si>
  <si>
    <t xml:space="preserve">BUCHA DE REDUCAO PVC ROSCAVEL, 1" X 3/4"</t>
  </si>
  <si>
    <t xml:space="preserve">BUCHA DE REDUCAO PVC, ROSCAVEL,  2"  X 1 1/2 "</t>
  </si>
  <si>
    <t xml:space="preserve">13,29</t>
  </si>
  <si>
    <t xml:space="preserve">BUCHA DE REDUCAO PVC, ROSCAVEL, 1 1/2"  X1 1/4 "</t>
  </si>
  <si>
    <t xml:space="preserve">5,70</t>
  </si>
  <si>
    <t xml:space="preserve">BUCHA DE REDUCAO PVC, ROSCAVEL, 1 1/4"  X 3/4 "</t>
  </si>
  <si>
    <t xml:space="preserve">BUCHA DE REDUCAO PVC, ROSCAVEL, 1 1/4" X 1 "</t>
  </si>
  <si>
    <t xml:space="preserve">BUCHA DE REDUCAO PVC, ROSCAVEL, 2"  X 1 "</t>
  </si>
  <si>
    <t xml:space="preserve">11,72</t>
  </si>
  <si>
    <t xml:space="preserve">BUCHA DE REDUCAO PVC, ROSCAVEL, 2"  X 1 1/4 "</t>
  </si>
  <si>
    <t xml:space="preserve">10,22</t>
  </si>
  <si>
    <t xml:space="preserve">BUCHA DE REDUCAO, CPVC, SOLDAVEL, 22 X 15 MM, PARA AGUA QUENTE</t>
  </si>
  <si>
    <t xml:space="preserve">BUCHA DE REDUCAO, CPVC, SOLDAVEL, 28 X 22 MM, PARA AGUA QUENTE</t>
  </si>
  <si>
    <t xml:space="preserve">1,26</t>
  </si>
  <si>
    <t xml:space="preserve">BUCHA DE REDUCAO, CPVC, SOLDAVEL, 35 X 28 MM, PARA AGUA QUENTE</t>
  </si>
  <si>
    <t xml:space="preserve">15,18</t>
  </si>
  <si>
    <t xml:space="preserve">BUCHA DE REDUCAO, CPVC, SOLDAVEL, 42 X 22 MM, PARA AGUA QUENTE</t>
  </si>
  <si>
    <t xml:space="preserve">20,30</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</si>
  <si>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</si>
  <si>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</si>
  <si>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</si>
  <si>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6,38</t>
  </si>
  <si>
    <t xml:space="preserve">BUCHA DE REDUCAO, PVC, LONGA, SERIE R, DN 50 X 40 MM, PARA ESGOTO PREDIAL</t>
  </si>
  <si>
    <t xml:space="preserve">4,70</t>
  </si>
  <si>
    <t xml:space="preserve">BUCHA EM ALUMINIO, COM ROSCA, DE  1 1/2", PARA ELETRODUTO</t>
  </si>
  <si>
    <t xml:space="preserve">BUCHA EM ALUMINIO, COM ROSCA, DE 1 1/4", PARA ELETRODUTO</t>
  </si>
  <si>
    <t xml:space="preserve">1,33</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</si>
  <si>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</si>
  <si>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</si>
  <si>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</si>
  <si>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</si>
  <si>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3,54</t>
  </si>
  <si>
    <t xml:space="preserve">BUCHA EM ALUMINIO, COM ROSCA, DE 3/4", PARA ELETRODUTO</t>
  </si>
  <si>
    <t xml:space="preserve">BUCHA EM ALUMINIO, COM ROSCA, DE 3/8", PARA ELETRODUTO</t>
  </si>
  <si>
    <t xml:space="preserve">0,62</t>
  </si>
  <si>
    <t xml:space="preserve">BUCHA EM ALUMINIO, COM ROSCA, DE 3", PARA ELETRODUTO</t>
  </si>
  <si>
    <t xml:space="preserve">5,36</t>
  </si>
  <si>
    <t xml:space="preserve">BUCHA EM ALUMINIO, COM ROSCA, DE 4", PARA ELETRODUTO</t>
  </si>
  <si>
    <t xml:space="preserve">7,54</t>
  </si>
  <si>
    <t xml:space="preserve">CABECEIRA DIREITA OU ESQUERDA, PVC, PARA CALHA PLUVIAL, DIAMETRO ENTRE 119 E 170 MM, PARA DRENAGEM PREDIAL</t>
  </si>
  <si>
    <t xml:space="preserve">5,10</t>
  </si>
  <si>
    <t xml:space="preserve">CABECOTE PARA ENTRADA DE LINHA DE ALIMENTACAO PARA ELETRODUTO, EM LIGA DE ALUMINIO COM ACABAMENTO ANTI CORROSIVO, COM FIXACAO POR ENCAIXE LISO DE 360 GRAUS, DE 1 1/2"</t>
  </si>
  <si>
    <t xml:space="preserve">6,31</t>
  </si>
  <si>
    <t xml:space="preserve">CABECOTE PARA ENTRADA DE LINHA DE ALIMENTACAO PARA ELETRODUTO, EM LIGA DE ALUMINIO COM ACABAMENTO ANTI CORROSIVO, COM FIXACAO POR ENCAIXE LISO DE 360 GRAUS, DE 1 1/4"</t>
  </si>
  <si>
    <t xml:space="preserve">4,83</t>
  </si>
  <si>
    <t xml:space="preserve">CABECOTE PARA ENTRADA DE LINHA DE ALIMENTACAO PARA ELETRODUTO, EM LIGA DE ALUMINIO COM ACABAMENTO ANTI CORROSIVO, COM FIXACAO POR ENCAIXE LISO DE 360 GRAUS, DE 1/2"</t>
  </si>
  <si>
    <t xml:space="preserve">1,94</t>
  </si>
  <si>
    <t xml:space="preserve">CABECOTE PARA ENTRADA DE LINHA DE ALIMENTACAO PARA ELETRODUTO, EM LIGA DE ALUMINIO COM ACABAMENTO ANTI CORROSIVO, COM FIXACAO POR ENCAIXE LISO DE 360 GRAUS, DE 1"</t>
  </si>
  <si>
    <t xml:space="preserve">3,30</t>
  </si>
  <si>
    <t xml:space="preserve">CABECOTE PARA ENTRADA DE LINHA DE ALIMENTACAO PARA ELETRODUTO, EM LIGA DE ALUMINIO COM ACABAMENTO ANTI CORROSIVO, COM FIXACAO POR ENCAIXE LISO DE 360 GRAUS, DE 2 1/2"</t>
  </si>
  <si>
    <t xml:space="preserve">20,81</t>
  </si>
  <si>
    <t xml:space="preserve">CABECOTE PARA ENTRADA DE LINHA DE ALIMENTACAO PARA ELETRODUTO, EM LIGA DE ALUMINIO COM ACABAMENTO ANTI CORROSIVO, COM FIXACAO POR ENCAIXE LISO DE 360 GRAUS, DE 2"</t>
  </si>
  <si>
    <t xml:space="preserve">10,74</t>
  </si>
  <si>
    <t xml:space="preserve">CABECOTE PARA ENTRADA DE LINHA DE ALIMENTACAO PARA ELETRODUTO, EM LIGA DE ALUMINIO COM ACABAMENTO ANTI CORROSIVO, COM FIXACAO POR ENCAIXE LISO DE 360 GRAUS, DE 3 1/2"</t>
  </si>
  <si>
    <t xml:space="preserve">41,49</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</si>
  <si>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</si>
  <si>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</si>
  <si>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31,04</t>
  </si>
  <si>
    <t xml:space="preserve">CABECOTE PARA ENTRADA DE LINHA DE ALIMENTACAO PARA ELETRODUTO, EM LIGA DE ALUMINIO COM ACABAMENTO ANTI CORROSIVO, COM FIXACAO POR ENCAIXE LISO DE 360 GRAUS, DE 4"</t>
  </si>
  <si>
    <t xml:space="preserve">45,12</t>
  </si>
  <si>
    <t xml:space="preserve">CABIDE/GANCHO DE BANHEIRO SIMPLES EM METAL CROMADO</t>
  </si>
  <si>
    <t xml:space="preserve">CABO DE ACO GALVANIZADO, DIAMETRO 9,53 MM (3/8"), COM ALMA DE FIBRA 6 X 25 F  (COLETADO CAIXA)</t>
  </si>
  <si>
    <t xml:space="preserve">8,00</t>
  </si>
  <si>
    <t xml:space="preserve">CABO DE ALUMINIO NU COM ALMA DE ACO, BITOLA 1/0 AWG</t>
  </si>
  <si>
    <t xml:space="preserve">16,10</t>
  </si>
  <si>
    <t xml:space="preserve">CABO DE ALUMINIO NU COM ALMA DE ACO, BITOLA 2 AWG</t>
  </si>
  <si>
    <t xml:space="preserve">16,24</t>
  </si>
  <si>
    <t xml:space="preserve">CABO DE ALUMINIO NU COM ALMA DE ACO, BITOLA 2/0 AWG</t>
  </si>
  <si>
    <t xml:space="preserve">15,97</t>
  </si>
  <si>
    <t xml:space="preserve">CABO DE ALUMINIO NU COM ALMA DE ACO, BITOLA 4 AWG</t>
  </si>
  <si>
    <t xml:space="preserve">16,50</t>
  </si>
  <si>
    <t xml:space="preserve">CABO DE ALUMINIO NU SEM ALMA DE ACO, BITOLA 1/0 AWG</t>
  </si>
  <si>
    <t xml:space="preserve">18,09</t>
  </si>
  <si>
    <t xml:space="preserve">CABO DE ALUMINIO NU SEM ALMA DE ACO, BITOLA 2 AWG</t>
  </si>
  <si>
    <t xml:space="preserve">19,32</t>
  </si>
  <si>
    <t xml:space="preserve">CABO DE ALUMINIO NU SEM ALMA DE ACO, BITOLA 2/0 AWG</t>
  </si>
  <si>
    <t xml:space="preserve">CABO DE ALUMINIO NU SEM ALMA DE ACO, BITOLA 4 AWG</t>
  </si>
  <si>
    <t xml:space="preserve">20,35</t>
  </si>
  <si>
    <t xml:space="preserve">CABO DE COBRE NU 10 MM2 MEIO-DURO</t>
  </si>
  <si>
    <t xml:space="preserve">4,44</t>
  </si>
  <si>
    <t xml:space="preserve">CABO DE COBRE NU 120 MM2 MEIO-DURO</t>
  </si>
  <si>
    <t xml:space="preserve">54,61</t>
  </si>
  <si>
    <t xml:space="preserve">CABO DE COBRE NU 150 MM2 MEIO-DURO</t>
  </si>
  <si>
    <t xml:space="preserve">69,45</t>
  </si>
  <si>
    <t xml:space="preserve">CABO DE COBRE NU 16 MM2 MEIO-DURO</t>
  </si>
  <si>
    <t xml:space="preserve">7,07</t>
  </si>
  <si>
    <t xml:space="preserve">CABO DE COBRE NU 185 MM2 MEIO-DURO</t>
  </si>
  <si>
    <t xml:space="preserve">83,51</t>
  </si>
  <si>
    <t xml:space="preserve">CABO DE COBRE NU 25 MM2 MEIO-DURO</t>
  </si>
  <si>
    <t xml:space="preserve">10,91</t>
  </si>
  <si>
    <t xml:space="preserve">CABO DE COBRE NU 300 MM2 MEIO-DURO</t>
  </si>
  <si>
    <t xml:space="preserve">143,90</t>
  </si>
  <si>
    <t xml:space="preserve">CABO DE COBRE NU 35 MM2 MEIO-DURO</t>
  </si>
  <si>
    <t xml:space="preserve">15,08</t>
  </si>
  <si>
    <t xml:space="preserve">CABO DE COBRE NU 50 MM2 MEIO-DURO</t>
  </si>
  <si>
    <t xml:space="preserve">21,01</t>
  </si>
  <si>
    <t xml:space="preserve">CABO DE COBRE NU 500 MM2 MEIO-DURO</t>
  </si>
  <si>
    <t xml:space="preserve">241,67</t>
  </si>
  <si>
    <t xml:space="preserve">CABO DE COBRE NU 70 MM2 MEIO-DURO</t>
  </si>
  <si>
    <t xml:space="preserve">29,60</t>
  </si>
  <si>
    <t xml:space="preserve">CABO DE COBRE NU 95 MM2 MEIO-DURO</t>
  </si>
  <si>
    <t xml:space="preserve">41,69</t>
  </si>
  <si>
    <t xml:space="preserve">CABO DE COBRE RIGIDO, CLASSE 2, ISOLACAO EM PVC, ANTI-CHAMA BWF-B, 1 CONDUTOR, 450/750 V, DIAMETRO 120 MM2</t>
  </si>
  <si>
    <t xml:space="preserve">55,32</t>
  </si>
  <si>
    <t xml:space="preserve">CABO DE COBRE UNIPOLAR 10 MM2, BLINDADO, ISOLACAO 3,6/6 KV EPR, COBERTURA EM PVC</t>
  </si>
  <si>
    <t xml:space="preserve">20,99</t>
  </si>
  <si>
    <t xml:space="preserve">CABO DE COBRE UNIPOLAR 16 MM2, BLINDADO, ISOLACAO 3,6/6 KV EPR, COBERTURA EM PVC</t>
  </si>
  <si>
    <t xml:space="preserve">21,35</t>
  </si>
  <si>
    <t xml:space="preserve">CABO DE COBRE UNIPOLAR 16 MM2, BLINDADO, ISOLACAO 6/10 KV EPR, COBERTURA EM PVC</t>
  </si>
  <si>
    <t xml:space="preserve">31,05</t>
  </si>
  <si>
    <t xml:space="preserve">CABO DE COBRE UNIPOLAR 25 MM2, BLINDADO, ISOLACAO 3,6/6 KV EPR, COBERTURA EM PVC</t>
  </si>
  <si>
    <t xml:space="preserve">28,70</t>
  </si>
  <si>
    <t xml:space="preserve">CABO DE COBRE UNIPOLAR 25MM2, BLINDADO, ISOLACAO 6/10 KV EPR, COBERTURA EM PVC</t>
  </si>
  <si>
    <t xml:space="preserve">31,71</t>
  </si>
  <si>
    <t xml:space="preserve">CABO DE COBRE UNIPOLAR 35 MM2, BLINDADO, ISOLACAO 12/20 KV EPR, COBERTURA EM PVC</t>
  </si>
  <si>
    <t xml:space="preserve">33,94</t>
  </si>
  <si>
    <t xml:space="preserve">CABO DE COBRE UNIPOLAR 35 MM2, BLINDADO, ISOLACAO 3,6/6 KV EPR, COBERTURA EM PVC</t>
  </si>
  <si>
    <t xml:space="preserve">35,87</t>
  </si>
  <si>
    <t xml:space="preserve">CABO DE COBRE UNIPOLAR 35 MM2, BLINDADO, ISOLACAO 6/10 KV EPR, COBERTURA EM PVC</t>
  </si>
  <si>
    <t xml:space="preserve">36,08</t>
  </si>
  <si>
    <t xml:space="preserve">CABO DE COBRE UNIPOLAR 50 MM2, BLINDADO, ISOLACAO 12/20 KV EPR, COBERTURA EM PVC</t>
  </si>
  <si>
    <t xml:space="preserve">43,07</t>
  </si>
  <si>
    <t xml:space="preserve">CABO DE COBRE UNIPOLAR 50 MM2, BLINDADO, ISOLACAO 3,6/6 KV EPR, COBERTURA EM PVC</t>
  </si>
  <si>
    <t xml:space="preserve">48,43</t>
  </si>
  <si>
    <t xml:space="preserve">CABO DE COBRE UNIPOLAR 50 MM2, BLINDADO, ISOLACAO 6/10 KV EPR, COBERTURA EM PVC</t>
  </si>
  <si>
    <t xml:space="preserve">44,07</t>
  </si>
  <si>
    <t xml:space="preserve">CABO DE COBRE UNIPOLAR 70 MM2, BLINDADO, ISOLACAO 12/20 KV EPR, COBERTURA EM PVC</t>
  </si>
  <si>
    <t xml:space="preserve">53,57</t>
  </si>
  <si>
    <t xml:space="preserve">CABO DE COBRE UNIPOLAR 70 MM2, BLINDADO, ISOLACAO 3,6/6 KV EPR, COBERTURA EM PVC</t>
  </si>
  <si>
    <t xml:space="preserve">51,92</t>
  </si>
  <si>
    <t xml:space="preserve">CABO DE COBRE UNIPOLAR 70 MM2, BLINDADO, ISOLACAO 6/10 KV EPR, COBERTURA EM PVC</t>
  </si>
  <si>
    <t xml:space="preserve">57,96</t>
  </si>
  <si>
    <t xml:space="preserve">CABO DE COBRE UNIPOLAR 95 MM2, BLINDADO, ISOLACAO 12/20 KV EPR, COBERTURA EM PVC</t>
  </si>
  <si>
    <t xml:space="preserve">65,59</t>
  </si>
  <si>
    <t xml:space="preserve">CABO DE COBRE UNIPOLAR 95 MM2, BLINDADO, ISOLACAO 3,6/6 KV EPR, COBERTURA EM PVC</t>
  </si>
  <si>
    <t xml:space="preserve">69,38</t>
  </si>
  <si>
    <t xml:space="preserve">CABO DE COBRE UNIPOLAR 95 MM2, BLINDADO, ISOLACAO 6/10 KV EPR, COBERTURA EM PVC</t>
  </si>
  <si>
    <t xml:space="preserve">71,08</t>
  </si>
  <si>
    <t xml:space="preserve">CABO DE COBRE, FLEXIVEL, CLASSE 4 OU 5, ISOLACAO EM PVC/A, ANTICHAMA BWF-B, COBERTURA PVC-ST1, ANTICHAMA BWF-B, 1 CONDUTOR, 0,6/1 KV, SECAO NOMINAL 1,5 MM2</t>
  </si>
  <si>
    <t xml:space="preserve">1,19</t>
  </si>
  <si>
    <t xml:space="preserve">CABO DE COBRE, FLEXIVEL, CLASSE 4 OU 5, ISOLACAO EM PVC/A, ANTICHAMA BWF-B, COBERTURA PVC-ST1, ANTICHAMA BWF-B, 1 CONDUTOR, 0,6/1 KV, SECAO NOMINAL 10 MM2</t>
  </si>
  <si>
    <t xml:space="preserve">5,18</t>
  </si>
  <si>
    <t xml:space="preserve">CABO DE COBRE, FLEXIVEL, CLASSE 4 OU 5, ISOLACAO EM PVC/A, ANTICHAMA BWF-B, COBERTURA PVC-ST1, ANTICHAMA BWF-B, 1 CONDUTOR, 0,6/1 KV, SECAO NOMINAL 120 MM2</t>
  </si>
  <si>
    <t xml:space="preserve">56,99</t>
  </si>
  <si>
    <t xml:space="preserve">CABO DE COBRE, FLEXIVEL, CLASSE 4 OU 5, ISOLACAO EM PVC/A, ANTICHAMA BWF-B, COBERTURA PVC-ST1, ANTICHAMA BWF-B, 1 CONDUTOR, 0,6/1 KV, SECAO NOMINAL 150 MM2</t>
  </si>
  <si>
    <t xml:space="preserve">70,61</t>
  </si>
  <si>
    <t xml:space="preserve">CABO DE COBRE, FLEXIVEL, CLASSE 4 OU 5, ISOLACAO EM PVC/A, ANTICHAMA BWF-B, COBERTURA PVC-ST1, ANTICHAMA BWF-B, 1 CONDUTOR, 0,6/1 KV, SECAO NOMINAL 16 MM2</t>
  </si>
  <si>
    <t xml:space="preserve">7,95</t>
  </si>
  <si>
    <t xml:space="preserve">CABO DE COBRE, FLEXIVEL, CLASSE 4 OU 5, ISOLACAO EM PVC/A, ANTICHAMA BWF-B, COBERTURA PVC-ST1, ANTICHAMA BWF-B, 1 CONDUTOR, 0,6/1 KV, SECAO NOMINAL 185 MM2</t>
  </si>
  <si>
    <t xml:space="preserve">86,56</t>
  </si>
  <si>
    <t xml:space="preserve">CABO DE COBRE, FLEXIVEL, CLASSE 4 OU 5, ISOLACAO EM PVC/A, ANTICHAMA BWF-B, COBERTURA PVC-ST1, ANTICHAMA BWF-B, 1 CONDUTOR, 0,6/1 KV, SECAO NOMINAL 2,5 MM2</t>
  </si>
  <si>
    <t xml:space="preserve">1,65</t>
  </si>
  <si>
    <t xml:space="preserve">CABO DE COBRE, FLEXIVEL, CLASSE 4 OU 5, ISOLACAO EM PVC/A, ANTICHAMA BWF-B, COBERTURA PVC-ST1, ANTICHAMA BWF-B, 1 CONDUTOR, 0,6/1 KV, SECAO NOMINAL 240 MM2</t>
  </si>
  <si>
    <t xml:space="preserve">113,98</t>
  </si>
  <si>
    <t xml:space="preserve">CABO DE COBRE, FLEXIVEL, CLASSE 4 OU 5, ISOLACAO EM PVC/A, ANTICHAMA BWF-B, COBERTURA PVC-ST1, ANTICHAMA BWF-B, 1 CONDUTOR, 0,6/1 KV, SECAO NOMINAL 25 MM2</t>
  </si>
  <si>
    <t xml:space="preserve">12,11</t>
  </si>
  <si>
    <t xml:space="preserve">CABO DE COBRE, FLEXIVEL, CLASSE 4 OU 5, ISOLACAO EM PVC/A, ANTICHAMA BWF-B, COBERTURA PVC-ST1, ANTICHAMA BWF-B, 1 CONDUTOR, 0,6/1 KV, SECAO NOMINAL 300 MM2</t>
  </si>
  <si>
    <t xml:space="preserve">142,64</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</si>
  <si>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</si>
  <si>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</si>
  <si>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2,37</t>
  </si>
  <si>
    <t xml:space="preserve">CABO DE COBRE, FLEXIVEL, CLASSE 4 OU 5, ISOLACAO EM PVC/A, ANTICHAMA BWF-B, COBERTURA PVC-ST1, ANTICHAMA BWF-B, 1 CONDUTOR, 0,6/1 KV, SECAO NOMINAL 400 MM2</t>
  </si>
  <si>
    <t xml:space="preserve">186,08</t>
  </si>
  <si>
    <t xml:space="preserve">CABO DE COBRE, FLEXIVEL, CLASSE 4 OU 5, ISOLACAO EM PVC/A, ANTICHAMA BWF-B, COBERTURA PVC-ST1, ANTICHAMA BWF-B, 1 CONDUTOR, 0,6/1 KV, SECAO NOMINAL 50 MM2</t>
  </si>
  <si>
    <t xml:space="preserve">23,79</t>
  </si>
  <si>
    <t xml:space="preserve">CABO DE COBRE, FLEXIVEL, CLASSE 4 OU 5, ISOLACAO EM PVC/A, ANTICHAMA BWF-B, COBERTURA PVC-ST1, ANTICHAMA BWF-B, 1 CONDUTOR, 0,6/1 KV, SECAO NOMINAL 500 MM2</t>
  </si>
  <si>
    <t xml:space="preserve">239,03</t>
  </si>
  <si>
    <t xml:space="preserve">CABO DE COBRE, FLEXIVEL, CLASSE 4 OU 5, ISOLACAO EM PVC/A, ANTICHAMA BWF-B, COBERTURA PVC-ST1, ANTICHAMA BWF-B, 1 CONDUTOR, 0,6/1 KV, SECAO NOMINAL 6 MM2</t>
  </si>
  <si>
    <t xml:space="preserve">3,23</t>
  </si>
  <si>
    <t xml:space="preserve">CABO DE COBRE, FLEXIVEL, CLASSE 4 OU 5, ISOLACAO EM PVC/A, ANTICHAMA BWF-B, COBERTURA PVC-ST1, ANTICHAMA BWF-B, 1 CONDUTOR, 0,6/1 KV, SECAO NOMINAL 70 MM2</t>
  </si>
  <si>
    <t xml:space="preserve">32,96</t>
  </si>
  <si>
    <t xml:space="preserve">CABO DE COBRE, FLEXIVEL, CLASSE 4 OU 5, ISOLACAO EM PVC/A, ANTICHAMA BWF-B, COBERTURA PVC-ST1, ANTICHAMA BWF-B, 1 CONDUTOR, 0,6/1 KV, SECAO NOMINAL 95 MM2</t>
  </si>
  <si>
    <t xml:space="preserve">43,78</t>
  </si>
  <si>
    <t xml:space="preserve">CABO DE COBRE, FLEXIVEL, CLASSE 4 OU 5, ISOLACAO EM PVC/A, ANTICHAMA BWF-B, 1 CONDUTOR, 450/750 V, SECAO NOMINAL 0,5 MM2</t>
  </si>
  <si>
    <t xml:space="preserve">0,31</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</si>
  <si>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</si>
  <si>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</si>
  <si>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0,52</t>
  </si>
  <si>
    <t xml:space="preserve">CABO DE COBRE, FLEXIVEL, CLASSE 4 OU 5, ISOLACAO EM PVC/A, ANTICHAMA BWF-B, 1 CONDUTOR, 450/750 V, SECAO NOMINAL 1,5 MM2</t>
  </si>
  <si>
    <t xml:space="preserve">0,70</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</si>
  <si>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</si>
  <si>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</si>
  <si>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56,39</t>
  </si>
  <si>
    <t xml:space="preserve">CABO DE COBRE, FLEXIVEL, CLASSE 4 OU 5, ISOLACAO EM PVC/A, ANTICHAMA BWF-B, 1 CONDUTOR, 450/750 V, SECAO NOMINAL 150 MM2</t>
  </si>
  <si>
    <t xml:space="preserve">70,40</t>
  </si>
  <si>
    <t xml:space="preserve">CABO DE COBRE, FLEXIVEL, CLASSE 4 OU 5, ISOLACAO EM PVC/A, ANTICHAMA BWF-B, 1 CONDUTOR, 450/750 V, SECAO NOMINAL 16 MM2</t>
  </si>
  <si>
    <t xml:space="preserve">7,33</t>
  </si>
  <si>
    <t xml:space="preserve">CABO DE COBRE, FLEXIVEL, CLASSE 4 OU 5, ISOLACAO EM PVC/A, ANTICHAMA BWF-B, 1 CONDUTOR, 450/750 V, SECAO NOMINAL 185 MM2</t>
  </si>
  <si>
    <t xml:space="preserve">85,68</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</si>
  <si>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</si>
  <si>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</si>
  <si>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113,25</t>
  </si>
  <si>
    <t xml:space="preserve">CABO DE COBRE, FLEXIVEL, CLASSE 4 OU 5, ISOLACAO EM PVC/A, ANTICHAMA BWF-B, 1 CONDUTOR, 450/750 V, SECAO NOMINAL 25 MM2</t>
  </si>
  <si>
    <t xml:space="preserve">11,76</t>
  </si>
  <si>
    <t xml:space="preserve">CABO DE COBRE, FLEXIVEL, CLASSE 4 OU 5, ISOLACAO EM PVC/A, ANTICHAMA BWF-B, 1 CONDUTOR, 450/750 V, SECAO NOMINAL 35 MM2</t>
  </si>
  <si>
    <t xml:space="preserve">16,16</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</si>
  <si>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</si>
  <si>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</si>
  <si>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23,72</t>
  </si>
  <si>
    <t xml:space="preserve">CABO DE COBRE, FLEXIVEL, CLASSE 4 OU 5, ISOLACAO EM PVC/A, ANTICHAMA BWF-B, 1 CONDUTOR, 450/750 V, SECAO NOMINAL 6 MM2</t>
  </si>
  <si>
    <t xml:space="preserve">2,78</t>
  </si>
  <si>
    <t xml:space="preserve">CABO DE COBRE, FLEXIVEL, CLASSE 4 OU 5, ISOLACAO EM PVC/A, ANTICHAMA BWF-B, 1 CONDUTOR, 450/750 V, SECAO NOMINAL 70 MM2</t>
  </si>
  <si>
    <t xml:space="preserve">33,37</t>
  </si>
  <si>
    <t xml:space="preserve">CABO DE COBRE, FLEXIVEL, CLASSE 4 OU 5, ISOLACAO EM PVC/A, ANTICHAMA BWF-B, 1 CONDUTOR, 450/750 V, SECAO NOMINAL 95 MM2</t>
  </si>
  <si>
    <t xml:space="preserve">43,75</t>
  </si>
  <si>
    <t xml:space="preserve">CABO DE COBRE, RIGIDO, CLASSE 2, COMPACTADO, BLINDADO, ISOLACAO EM EPR OU XLPE, COBERTURA ANTICHAMA EM PVC, PEAD OU HFFR, 1 CONDUTOR, 20/35 KV, SECAO NOMINAL 120 MM2</t>
  </si>
  <si>
    <t xml:space="preserve">112,93</t>
  </si>
  <si>
    <t xml:space="preserve">CABO DE COBRE, RIGIDO, CLASSE 2, COMPACTADO, BLINDADO, ISOLACAO EM EPR OU XLPE, COBERTURA ANTICHAMA EM PVC, PEAD OU HFFR, 1 CONDUTOR, 20/35 KV, SECAO NOMINAL 150 MM2</t>
  </si>
  <si>
    <t xml:space="preserve">132,76</t>
  </si>
  <si>
    <t xml:space="preserve">CABO DE COBRE, RIGIDO, CLASSE 2, COMPACTADO, BLINDADO, ISOLACAO EM EPR OU XLPE, COBERTURA ANTICHAMA EM PVC, PEAD OU HFFR, 1 CONDUTOR, 20/35 KV, SECAO NOMINAL 185 MM2</t>
  </si>
  <si>
    <t xml:space="preserve">144,66</t>
  </si>
  <si>
    <t xml:space="preserve">CABO DE COBRE, RIGIDO, CLASSE 2, COMPACTADO, BLINDADO, ISOLACAO EM EPR OU XLPE, COBERTURA ANTICHAMA EM PVC, PEAD OU HFFR, 1 CONDUTOR, 20/35 KV, SECAO NOMINAL 240 MM2</t>
  </si>
  <si>
    <t xml:space="preserve">179,85</t>
  </si>
  <si>
    <t xml:space="preserve">CABO DE COBRE, RIGIDO, CLASSE 2, COMPACTADO, BLINDADO, ISOLACAO EM EPR OU XLPE, COBERTURA ANTICHAMA EM PVC, PEAD OU HFFR, 1 CONDUTOR, 20/35 KV, SECAO NOMINAL 300 MM2</t>
  </si>
  <si>
    <t xml:space="preserve">211,99</t>
  </si>
  <si>
    <t xml:space="preserve">CABO DE COBRE, RIGIDO, CLASSE 2, COMPACTADO, BLINDADO, ISOLACAO EM EPR OU XLPE, COBERTURA ANTICHAMA EM PVC, PEAD OU HFFR, 1 CONDUTOR, 20/35 KV, SECAO NOMINAL 400 MM2</t>
  </si>
  <si>
    <t xml:space="preserve">249,43</t>
  </si>
  <si>
    <t xml:space="preserve">CABO DE COBRE, RIGIDO, CLASSE 2, COMPACTADO, BLINDADO, ISOLACAO EM EPR OU XLPE, COBERTURA ANTICHAMA EM PVC, PEAD OU HFFR, 1 CONDUTOR, 20/35 KV, SECAO NOMINAL 50 MM2</t>
  </si>
  <si>
    <t xml:space="preserve">75,84</t>
  </si>
  <si>
    <t xml:space="preserve">CABO DE COBRE, RIGIDO, CLASSE 2, COMPACTADO, BLINDADO, ISOLACAO EM EPR OU XLPE, COBERTURA ANTICHAMA EM PVC, PEAD OU HFFR, 1 CONDUTOR, 20/35 KV, SECAO NOMINAL 500 MM2</t>
  </si>
  <si>
    <t xml:space="preserve">340,92</t>
  </si>
  <si>
    <t xml:space="preserve">CABO DE COBRE, RIGIDO, CLASSE 2, COMPACTADO, BLINDADO, ISOLACAO EM EPR OU XLPE, COBERTURA ANTICHAMA EM PVC, PEAD OU HFFR, 1 CONDUTOR, 20/35 KV, SECAO NOMINAL 70 MM2</t>
  </si>
  <si>
    <t xml:space="preserve">90,00</t>
  </si>
  <si>
    <t xml:space="preserve">CABO DE COBRE, RIGIDO, CLASSE 2, COMPACTADO, BLINDADO, ISOLACAO EM EPR OU XLPE, COBERTURA ANTICHAMA EM PVC, PEAD OU HFFR, 1 CONDUTOR, 20/35 KV, SECAO NOMINAL 95 MM2</t>
  </si>
  <si>
    <t xml:space="preserve">107,38</t>
  </si>
  <si>
    <t xml:space="preserve">CABO DE COBRE, RIGIDO, CLASSE 2, ISOLACAO EM PVC/A, ANTICHAMA BWF-B, 1 CONDUTOR, 450/750 V, SECAO NOMINAL 1,5 MM2</t>
  </si>
  <si>
    <t xml:space="preserve">0,67</t>
  </si>
  <si>
    <t xml:space="preserve">CABO DE COBRE, RIGIDO, CLASSE 2, ISOLACAO EM PVC/A, ANTICHAMA BWF-B, 1 CONDUTOR, 450/750 V, SECAO NOMINAL 10 MM2</t>
  </si>
  <si>
    <t xml:space="preserve">CABO DE COBRE, RIGIDO, CLASSE 2, ISOLACAO EM PVC/A, ANTICHAMA BWF-B, 1 CONDUTOR, 450/750 V, SECAO NOMINAL 150 MM2</t>
  </si>
  <si>
    <t xml:space="preserve">69,03</t>
  </si>
  <si>
    <t xml:space="preserve">CABO DE COBRE, RIGIDO, CLASSE 2, ISOLACAO EM PVC/A, ANTICHAMA BWF-B, 1 CONDUTOR, 450/750 V, SECAO NOMINAL 16 MM2</t>
  </si>
  <si>
    <t xml:space="preserve">7,89</t>
  </si>
  <si>
    <t xml:space="preserve">CABO DE COBRE, RIGIDO, CLASSE 2, ISOLACAO EM PVC/A, ANTICHAMA BWF-B, 1 CONDUTOR, 450/750 V, SECAO NOMINAL 185 MM2</t>
  </si>
  <si>
    <t xml:space="preserve">84,73</t>
  </si>
  <si>
    <t xml:space="preserve">CABO DE COBRE, RIGIDO, CLASSE 2, ISOLACAO EM PVC/A, ANTICHAMA BWF-B, 1 CONDUTOR, 450/750 V, SECAO NOMINAL 2,5 MM2</t>
  </si>
  <si>
    <t xml:space="preserve">1,74</t>
  </si>
  <si>
    <t xml:space="preserve">CABO DE COBRE, RIGIDO, CLASSE 2, ISOLACAO EM PVC/A, ANTICHAMA BWF-B, 1 CONDUTOR, 450/750 V, SECAO NOMINAL 240 MM2</t>
  </si>
  <si>
    <t xml:space="preserve">111,96</t>
  </si>
  <si>
    <t xml:space="preserve">CABO DE COBRE, RIGIDO, CLASSE 2, ISOLACAO EM PVC/A, ANTICHAMA BWF-B, 1 CONDUTOR, 450/750 V, SECAO NOMINAL 25 MM2</t>
  </si>
  <si>
    <t xml:space="preserve">12,06</t>
  </si>
  <si>
    <t xml:space="preserve">CABO DE COBRE, RIGIDO, CLASSE 2, ISOLACAO EM PVC/A, ANTICHAMA BWF-B, 1 CONDUTOR, 450/750 V, SECAO NOMINAL 300 MM2</t>
  </si>
  <si>
    <t xml:space="preserve">138,57</t>
  </si>
  <si>
    <t xml:space="preserve">CABO DE COBRE, RIGIDO, CLASSE 2, ISOLACAO EM PVC/A, ANTICHAMA BWF-B, 1 CONDUTOR, 450/750 V, SECAO NOMINAL 35 MM2</t>
  </si>
  <si>
    <t xml:space="preserve">16,39</t>
  </si>
  <si>
    <t xml:space="preserve">CABO DE COBRE, RIGIDO, CLASSE 2, ISOLACAO EM PVC/A, ANTICHAMA BWF-B, 1 CONDUTOR, 450/750 V, SECAO NOMINAL 4 MM2</t>
  </si>
  <si>
    <t xml:space="preserve">CABO DE COBRE, RIGIDO, CLASSE 2, ISOLACAO EM PVC/A, ANTICHAMA BWF-B, 1 CONDUTOR, 450/750 V, SECAO NOMINAL 400 MM2</t>
  </si>
  <si>
    <t xml:space="preserve">179,28</t>
  </si>
  <si>
    <t xml:space="preserve">CABO DE COBRE, RIGIDO, CLASSE 2, ISOLACAO EM PVC/A, ANTICHAMA BWF-B, 1 CONDUTOR, 450/750 V, SECAO NOMINAL 50 MM2</t>
  </si>
  <si>
    <t xml:space="preserve">23,25</t>
  </si>
  <si>
    <t xml:space="preserve">CABO DE COBRE, RIGIDO, CLASSE 2, ISOLACAO EM PVC/A, ANTICHAMA BWF-B, 1 CONDUTOR, 450/750 V, SECAO NOMINAL 500 MM2</t>
  </si>
  <si>
    <t xml:space="preserve">222,13</t>
  </si>
  <si>
    <t xml:space="preserve">CABO DE COBRE, RIGIDO, CLASSE 2, ISOLACAO EM PVC/A, ANTICHAMA BWF-B, 1 CONDUTOR, 450/750 V, SECAO NOMINAL 6 MM2</t>
  </si>
  <si>
    <t xml:space="preserve">2,89</t>
  </si>
  <si>
    <t xml:space="preserve">CABO DE COBRE, RIGIDO, CLASSE 2, ISOLACAO EM PVC/A, ANTICHAMA BWF-B, 1 CONDUTOR, 450/750 V, SECAO NOMINAL 70 MM2</t>
  </si>
  <si>
    <t xml:space="preserve">32,11</t>
  </si>
  <si>
    <t xml:space="preserve">CABO DE COBRE, RIGIDO, CLASSE 2, ISOLACAO EM PVC/A, ANTICHAMA BWF-B, 1 CONDUTOR, 450/750 V, SECAO NOMINAL 95 MM2</t>
  </si>
  <si>
    <t xml:space="preserve">43,50</t>
  </si>
  <si>
    <t xml:space="preserve">CABO DE PAR TRANCADO UTP, 4 PARES, CATEGORIA 5E</t>
  </si>
  <si>
    <t xml:space="preserve">1,03</t>
  </si>
  <si>
    <t xml:space="preserve">CABO DE PAR TRANCADO UTP, 4 PARES, CATEGORIA 6</t>
  </si>
  <si>
    <t xml:space="preserve">CABO FLEXIVEL PVC 750 V, 2 CONDUTORES DE 1,5 MM2</t>
  </si>
  <si>
    <t xml:space="preserve">CABO FLEXIVEL PVC 750 V, 2 CONDUTORES DE 10,0 MM2</t>
  </si>
  <si>
    <t xml:space="preserve">9,51</t>
  </si>
  <si>
    <t xml:space="preserve">CABO FLEXIVEL PVC 750 V, 2 CONDUTORES DE 4,0 MM2</t>
  </si>
  <si>
    <t xml:space="preserve">4,24</t>
  </si>
  <si>
    <t xml:space="preserve">CABO FLEXIVEL PVC 750 V, 2 CONDUTORES DE 6,0 MM2</t>
  </si>
  <si>
    <t xml:space="preserve">6,36</t>
  </si>
  <si>
    <t xml:space="preserve">CABO FLEXIVEL PVC 750 V, 3 CONDUTORES DE 1,5 MM2</t>
  </si>
  <si>
    <t xml:space="preserve">2,62</t>
  </si>
  <si>
    <t xml:space="preserve">CABO FLEXIVEL PVC 750 V, 3 CONDUTORES DE 10,0 MM2</t>
  </si>
  <si>
    <t xml:space="preserve">13,12</t>
  </si>
  <si>
    <t xml:space="preserve">CABO FLEXIVEL PVC 750 V, 3 CONDUTORES DE 4,0 MM2</t>
  </si>
  <si>
    <t xml:space="preserve">CABO FLEXIVEL PVC 750 V, 3 CONDUTORES DE 6,0 MM2</t>
  </si>
  <si>
    <t xml:space="preserve">8,62</t>
  </si>
  <si>
    <t xml:space="preserve">CABO FLEXIVEL PVC 750 V, 4 CONDUTORES DE 1,5 MM2</t>
  </si>
  <si>
    <t xml:space="preserve">3,35</t>
  </si>
  <si>
    <t xml:space="preserve">CABO FLEXIVEL PVC 750 V, 4 CONDUTORES DE 10,0 MM2</t>
  </si>
  <si>
    <t xml:space="preserve">18,04</t>
  </si>
  <si>
    <t xml:space="preserve">CABO FLEXIVEL PVC 750 V, 4 CONDUTORES DE 4,0 MM2</t>
  </si>
  <si>
    <t xml:space="preserve">7,77</t>
  </si>
  <si>
    <t xml:space="preserve">CABO FLEXIVEL PVC 750 V, 4 CONDUTORES DE 6,0 MM2</t>
  </si>
  <si>
    <t xml:space="preserve">11,38</t>
  </si>
  <si>
    <t xml:space="preserve">CABO MULTIPOLAR DE COBRE, FLEXIVEL, CLASSE 4 OU 5, ISOLACAO EM HEPR, COBERTURA EM PVC-ST2, ANTICHAMA BWF-B, 0,6/1 KV, 3 CONDUTORES DE 1,5 MM2</t>
  </si>
  <si>
    <t xml:space="preserve">3,03</t>
  </si>
  <si>
    <t xml:space="preserve">CABO MULTIPOLAR DE COBRE, FLEXIVEL, CLASSE 4 OU 5, ISOLACAO EM HEPR, COBERTURA EM PVC-ST2, ANTICHAMA BWF-B, 0,6/1 KV, 3 CONDUTORES DE 10 MM2</t>
  </si>
  <si>
    <t xml:space="preserve">16,18</t>
  </si>
  <si>
    <t xml:space="preserve">CABO MULTIPOLAR DE COBRE, FLEXIVEL, CLASSE 4 OU 5, ISOLACAO EM HEPR, COBERTURA EM PVC-ST2, ANTICHAMA BWF-B, 0,6/1 KV, 3 CONDUTORES DE 120 MM2</t>
  </si>
  <si>
    <t xml:space="preserve">186,71</t>
  </si>
  <si>
    <t xml:space="preserve">CABO MULTIPOLAR DE COBRE, FLEXIVEL, CLASSE 4 OU 5, ISOLACAO EM HEPR, COBERTURA EM PVC-ST2, ANTICHAMA BWF-B, 0,6/1 KV, 3 CONDUTORES DE 16 MM2</t>
  </si>
  <si>
    <t xml:space="preserve">25,30</t>
  </si>
  <si>
    <t xml:space="preserve">CABO MULTIPOLAR DE COBRE, FLEXIVEL, CLASSE 4 OU 5, ISOLACAO EM HEPR, COBERTURA EM PVC-ST2, ANTICHAMA BWF-B, 0,6/1 KV, 3 CONDUTORES DE 2,5 MM2</t>
  </si>
  <si>
    <t xml:space="preserve">4,50</t>
  </si>
  <si>
    <t xml:space="preserve">CABO MULTIPOLAR DE COBRE, FLEXIVEL, CLASSE 4 OU 5, ISOLACAO EM HEPR, COBERTURA EM PVC-ST2, ANTICHAMA BWF-B, 0,6/1 KV, 3 CONDUTORES DE 25 MM2</t>
  </si>
  <si>
    <t xml:space="preserve">39,15</t>
  </si>
  <si>
    <t xml:space="preserve">CABO MULTIPOLAR DE COBRE, FLEXIVEL, CLASSE 4 OU 5, ISOLACAO EM HEPR, COBERTURA EM PVC-ST2, ANTICHAMA BWF-B, 0,6/1 KV, 3 CONDUTORES DE 35 MM2</t>
  </si>
  <si>
    <t xml:space="preserve">53,01</t>
  </si>
  <si>
    <t xml:space="preserve">CABO MULTIPOLAR DE COBRE, FLEXIVEL, CLASSE 4 OU 5, ISOLACAO EM HEPR, COBERTURA EM PVC-ST2, ANTICHAMA BWF-B, 0,6/1 KV, 3 CONDUTORES DE 4 MM2</t>
  </si>
  <si>
    <t xml:space="preserve">6,85</t>
  </si>
  <si>
    <t xml:space="preserve">CABO MULTIPOLAR DE COBRE, FLEXIVEL, CLASSE 4 OU 5, ISOLACAO EM HEPR, COBERTURA EM PVC-ST2, ANTICHAMA BWF-B, 0,6/1 KV, 3 CONDUTORES DE 50 MM2</t>
  </si>
  <si>
    <t xml:space="preserve">78,09</t>
  </si>
  <si>
    <t xml:space="preserve">CABO MULTIPOLAR DE COBRE, FLEXIVEL, CLASSE 4 OU 5, ISOLACAO EM HEPR, COBERTURA EM PVC-ST2, ANTICHAMA BWF-B, 0,6/1 KV, 3 CONDUTORES DE 6 MM2</t>
  </si>
  <si>
    <t xml:space="preserve">9,76</t>
  </si>
  <si>
    <t xml:space="preserve">CABO MULTIPOLAR DE COBRE, FLEXIVEL, CLASSE 4 OU 5, ISOLACAO EM HEPR, COBERTURA EM PVC-ST2, ANTICHAMA BWF-B, 0,6/1 KV, 3 CONDUTORES DE 70 MM2</t>
  </si>
  <si>
    <t xml:space="preserve">109,57</t>
  </si>
  <si>
    <t xml:space="preserve">CABO MULTIPOLAR DE COBRE, FLEXIVEL, CLASSE 4 OU 5, ISOLACAO EM HEPR, COBERTURA EM PVC-ST2, ANTICHAMA BWF-B, 0,6/1 KV, 3 CONDUTORES DE 95 MM2</t>
  </si>
  <si>
    <t xml:space="preserve">143,63</t>
  </si>
  <si>
    <t xml:space="preserve">CABO TELEFONICO CCI 50, 1 PAR, USO INTERNO, SEM BLINDAGEM</t>
  </si>
  <si>
    <t xml:space="preserve">CABO TELEFONICO CCI 50, 2 PARES, USO INTERNO, SEM BLINDAGEM</t>
  </si>
  <si>
    <t xml:space="preserve">CABO TELEFONICO CCI 50, 3 PARES, USO INTERNO, SEM BLINDAGEM</t>
  </si>
  <si>
    <t xml:space="preserve">1,24</t>
  </si>
  <si>
    <t xml:space="preserve">CABO TELEFONICO CCI 50, 4 PARES, USO INTERNO, SEM BLINDAGEM</t>
  </si>
  <si>
    <t xml:space="preserve">CABO TELEFONICO CCI 50, 5 PARES, USO INTERNO, SEM BLINDAGEM</t>
  </si>
  <si>
    <t xml:space="preserve">2,12</t>
  </si>
  <si>
    <t xml:space="preserve">CABO TELEFONICO CCI 50, 6 PARES, USO INTERNO, SEM BLINDAGEM</t>
  </si>
  <si>
    <t xml:space="preserve">CABO TELEFONICO CI 50, 10 PARES, USO INTERNO</t>
  </si>
  <si>
    <t xml:space="preserve">CABO TELEFONICO CI 50, 20 PARES, USO INTERNO</t>
  </si>
  <si>
    <t xml:space="preserve">9,28</t>
  </si>
  <si>
    <t xml:space="preserve">CABO TELEFONICO CI 50, 200 PARES, USO INTERNO</t>
  </si>
  <si>
    <t xml:space="preserve">90,27</t>
  </si>
  <si>
    <t xml:space="preserve">CABO TELEFONICO CI 50, 30 PARES, USO INTERNO</t>
  </si>
  <si>
    <t xml:space="preserve">12,63</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</si>
  <si>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</si>
  <si>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</si>
  <si>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</si>
  <si>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</si>
  <si>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</si>
  <si>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6,22</t>
  </si>
  <si>
    <t xml:space="preserve">CABO TELEFONICO CTP - APL - 50, 100 PARES, USO EXTERNO</t>
  </si>
  <si>
    <t xml:space="preserve">45,15</t>
  </si>
  <si>
    <t xml:space="preserve">CABO TELEFONICO CTP - APL - 50, 20 PARES, USO EXTERNO</t>
  </si>
  <si>
    <t xml:space="preserve">10,82</t>
  </si>
  <si>
    <t xml:space="preserve">CABO TELEFONICO CTP - APL - 50, 30 PARES, USO EXTERNO</t>
  </si>
  <si>
    <t xml:space="preserve">14,68</t>
  </si>
  <si>
    <t xml:space="preserve">CACAMBA METALICA BASCULANTE COM CAPACIDADE DE 10 M3 (INCLUI MONTAGEM, NAO INCLUI CAMINHAO)</t>
  </si>
  <si>
    <t xml:space="preserve">40.756,99</t>
  </si>
  <si>
    <t xml:space="preserve">CACAMBA METALICA BASCULANTE COM CAPACIDADE DE 12 M3 (INCLUI MONTAGEM, NAO INCLUI CAMINHAO)</t>
  </si>
  <si>
    <t xml:space="preserve">46.282,05</t>
  </si>
  <si>
    <t xml:space="preserve">CACAMBA METALICA BASCULANTE COM CAPACIDADE DE 6 M3 (INCLUI MONTAGEM, NAO INCLUI CAMINHAO)</t>
  </si>
  <si>
    <t xml:space="preserve">30.559,44</t>
  </si>
  <si>
    <t xml:space="preserve">CACAMBA METALICA BASCULANTE COM CAPACIDADE DE 8 M3 (INCLUI MONTAGEM, NAO INCLUI CAMINHAO)</t>
  </si>
  <si>
    <t xml:space="preserve">36.824,12</t>
  </si>
  <si>
    <t xml:space="preserve">CADEADO EM ACO INOX, LARGURA DE *50* MM, COM HASTE EM ACO TEMPERADO, SEM MOLA - CHAVES INCLUIDAS</t>
  </si>
  <si>
    <t xml:space="preserve">127,88</t>
  </si>
  <si>
    <t xml:space="preserve">CADEADO SIMPLES/COMUM, EM LATAO MACICO CROMADO, LARGURA DE 25 MM,  HASTE DE ACO TEMPERADO, CEMENTADO (NAO LONGA), INCLUI 2 CHAVES</t>
  </si>
  <si>
    <t xml:space="preserve">14,65</t>
  </si>
  <si>
    <t xml:space="preserve">CADEADO SIMPLES, EM LATAO MACICO CROMADO, LARGURA DE 35 MM,  HASTE DE ACO TEMPERADO, CEMENTADO (NAO LONGA), INCLUI 2 CHAVES</t>
  </si>
  <si>
    <t xml:space="preserve">16,33</t>
  </si>
  <si>
    <t xml:space="preserve">CADEIRA SUSPENSA MANUAL / BALANCIM INDIVIDUAL (NBR 14751)</t>
  </si>
  <si>
    <t xml:space="preserve">866,34</t>
  </si>
  <si>
    <t xml:space="preserve">CAIBRO DE MADEIRA APARELHADA *6 X 8* CM, MACARANDUBA, ANGELIM OU EQUIVALENTE DA REGIAO</t>
  </si>
  <si>
    <t xml:space="preserve">13,00</t>
  </si>
  <si>
    <t xml:space="preserve">CAIBRO DE MADEIRA NAO APARELHADA *5 X 6* CM, MACARANDUBA, ANGELIM OU EQUIVALENTE DA REGIAO</t>
  </si>
  <si>
    <t xml:space="preserve">8,25</t>
  </si>
  <si>
    <t xml:space="preserve">CAIBRO DE MADEIRA NAO APARELHADA *6 X 8* CM, MACARANDUBA, ANGELIM OU EQUIVALENTE DA REGIAO</t>
  </si>
  <si>
    <t xml:space="preserve">10,42</t>
  </si>
  <si>
    <t xml:space="preserve">CAIBRO DE MADEIRA NAO APARELHADA *7,5 X 10 CM (3 X 4 ") PINUS, MISTA OU EQUIVALENTE DA REGIAO</t>
  </si>
  <si>
    <t xml:space="preserve">10,29</t>
  </si>
  <si>
    <t xml:space="preserve">CAIBRO DE MADEIRA NAO APARELHADA 5 X 5 CM (2 X 2 ") PINUS, MISTA OU EQUIVALENTE DA REGIAO</t>
  </si>
  <si>
    <t xml:space="preserve">2,76</t>
  </si>
  <si>
    <t xml:space="preserve">CAIBRO DE MADEIRA NAO APARELHADA 5 X 5 CM, CEDRINHO OU EQUIVALENTE DA REGIAO</t>
  </si>
  <si>
    <t xml:space="preserve">5,59</t>
  </si>
  <si>
    <t xml:space="preserve">CAIXA D'AGUA DE FIBRA DE VIDRO, PARA 500 LITROS, COM TAMPA</t>
  </si>
  <si>
    <t xml:space="preserve">264,00</t>
  </si>
  <si>
    <t xml:space="preserve">CAIXA D'AGUA EM POLIETILENO 1000 LITROS, COM TAMPA</t>
  </si>
  <si>
    <t xml:space="preserve">349,90</t>
  </si>
  <si>
    <t xml:space="preserve">CAIXA D'AGUA EM POLIETILENO 1500 LITROS, COM TAMPA</t>
  </si>
  <si>
    <t xml:space="preserve">710,64</t>
  </si>
  <si>
    <t xml:space="preserve">CAIXA D'AGUA EM POLIETILENO 2000 LITROS, COM TAMPA</t>
  </si>
  <si>
    <t xml:space="preserve">798,23</t>
  </si>
  <si>
    <t xml:space="preserve">CAIXA D'AGUA EM POLIETILENO 500 LITROS, COM TAMPA</t>
  </si>
  <si>
    <t xml:space="preserve">200,89</t>
  </si>
  <si>
    <t xml:space="preserve">CAIXA D'AGUA EM POLIETILENO 750 LITROS, COM TAMPA</t>
  </si>
  <si>
    <t xml:space="preserve">344,50</t>
  </si>
  <si>
    <t xml:space="preserve">CAIXA D'AGUA FIBRA DE VIDRO PARA 1000 LITROS, COM TAMPA</t>
  </si>
  <si>
    <t xml:space="preserve">362,83</t>
  </si>
  <si>
    <t xml:space="preserve">CAIXA D'AGUA FIBRA DE VIDRO PARA 10000 LITROS, COM TAMPA</t>
  </si>
  <si>
    <t xml:space="preserve">3.504,54</t>
  </si>
  <si>
    <t xml:space="preserve">CAIXA D'AGUA FIBRA DE VIDRO PARA 1500 LITROS, COM TAMPA</t>
  </si>
  <si>
    <t xml:space="preserve">588,69</t>
  </si>
  <si>
    <t xml:space="preserve">CAIXA D'AGUA FIBRA DE VIDRO PARA 2000 LITROS, COM TAMPA</t>
  </si>
  <si>
    <t xml:space="preserve">758,85</t>
  </si>
  <si>
    <t xml:space="preserve">CAIXA D'AGUA FIBRA DE VIDRO PARA 5000 LITROS, COM TAMPA</t>
  </si>
  <si>
    <t xml:space="preserve">1.690,09</t>
  </si>
  <si>
    <t xml:space="preserve">CAIXA DE DESCARGA DE PLASTICO EXTERNA, DE *9* L, PUXADOR FIO DE NYLON, NAO INCLUSO CANO, BOLSA, ENGATE</t>
  </si>
  <si>
    <t xml:space="preserve">29,99</t>
  </si>
  <si>
    <t xml:space="preserve">CAIXA DE DESCARGA PLASTICA DE EMBUTIR COMPLETA, COM ESPELHO PLASTICO, CAPACIDADE 6 A 10 L, ACESSORIOS INCLUSOS</t>
  </si>
  <si>
    <t xml:space="preserve">662,93</t>
  </si>
  <si>
    <t xml:space="preserve">CAIXA DE GORDURA EM PVC, DIAMETRO MINIMO 300 MM, DIAMETRO DE SAIDA 100 MM, CAPACIDADE  APROXIMADA 18 LITROS, COM TAMPA</t>
  </si>
  <si>
    <t xml:space="preserve">379,76</t>
  </si>
  <si>
    <t xml:space="preserve">CAIXA DE INCENDIO/ABRIGO PARA MANGUEIRA, DE EMBUTIR/INTERNA, COM 75 X 45 X 17 CM, EM CHAPA DE ACO, PORTA COM VENTILACAO, VISOR COM A INSCRICAO "INCENDIO", SUPORTE/CESTA INTERNA PARA A MANGUEIRA, PINTURA ELETROSTATICA VERMELHA</t>
  </si>
  <si>
    <t xml:space="preserve">161,31</t>
  </si>
  <si>
    <t xml:space="preserve">CAIXA DE INCENDIO/ABRIGO PARA MANGUEIRA, DE EMBUTIR/INTERNA, COM 90 X 60 X 17 CM, EM CHAPA DE ACO, PORTA COM VENTILACAO, VISOR COM A INSCRICAO "INCENDIO", SUPORTE/CESTA INTERNA PARA A MANGUEIRA, PINTURA ELETROSTATICA VERMELHA</t>
  </si>
  <si>
    <t xml:space="preserve">204,04</t>
  </si>
  <si>
    <t xml:space="preserve">CAIXA DE INCENDIO/ABRIGO PARA MANGUEIRA, DE SOBREPOR/EXTERNA, COM 75 X 45 X 17 CM, EM CHAPA DE ACO, PORTA COM VENTILACAO, VISOR COM A INSCRICAO "INCENDIO", SUPORTE/CESTA INTERNA PARA A MANGUEIRA, PINTURA ELETROSTATICA VERMELHA</t>
  </si>
  <si>
    <t xml:space="preserve">169,00</t>
  </si>
  <si>
    <t xml:space="preserve">CAIXA DE INCENDIO/ABRIGO PARA MANGUEIRA, DE SOBREPOR/EXTERNA, COM 90 X 60 X 17 CM, EM CHAPA DE ACO, PORTA COM VENTILACAO, VISOR COM A INSCRICAO "INCENDIO", SUPORTE/CESTA INTERNA PARA A MANGUEIRA, PINTURA ELETROSTATICA VERMELHA</t>
  </si>
  <si>
    <t xml:space="preserve">206,44</t>
  </si>
  <si>
    <t xml:space="preserve">CAIXA DE LUZ "3 X 3" EM ACO ESMALTADA</t>
  </si>
  <si>
    <t xml:space="preserve">CAIXA DE LUZ "4 X 2" EM ACO ESMALTADA</t>
  </si>
  <si>
    <t xml:space="preserve">CAIXA DE LUZ "4 X 4" EM ACO ESMALTADA</t>
  </si>
  <si>
    <t xml:space="preserve">CAIXA DE PASSAGEM DE PAREDE, DE EMBUTIR, EM PVC, DIMENSOES *120 X 120 X 75* MM</t>
  </si>
  <si>
    <t xml:space="preserve">11,02</t>
  </si>
  <si>
    <t xml:space="preserve">CAIXA DE PASSAGEM DE PAREDE, DE EMBUTIR, EM PVC, DIMENSOES *150 X 150 X 75* MM</t>
  </si>
  <si>
    <t xml:space="preserve">13,96</t>
  </si>
  <si>
    <t xml:space="preserve">CAIXA DE PASSAGEM DE PAREDE, DE EMBUTIR, EM PVC, DIMENSOES *200 X 200 X 90* MM</t>
  </si>
  <si>
    <t xml:space="preserve">21,30</t>
  </si>
  <si>
    <t xml:space="preserve">CAIXA DE PASSAGEM METALICA DE SOBREPOR COM TAMPA PARAFUSADA, DIMENSOES 15 X 15 X 10 CM</t>
  </si>
  <si>
    <t xml:space="preserve">18,59</t>
  </si>
  <si>
    <t xml:space="preserve">CAIXA DE PASSAGEM METALICA DE SOBREPOR COM TAMPA PARAFUSADA, DIMENSOES 20 X 20 X 10 CM</t>
  </si>
  <si>
    <t xml:space="preserve">30,79</t>
  </si>
  <si>
    <t xml:space="preserve">CAIXA DE PASSAGEM METALICA DE SOBREPOR COM TAMPA PARAFUSADA, DIMENSOES 25 X 25 X 10 CM</t>
  </si>
  <si>
    <t xml:space="preserve">50,88</t>
  </si>
  <si>
    <t xml:space="preserve">CAIXA DE PASSAGEM METALICA DE SOBREPOR COM TAMPA PARAFUSADA, DIMENSOES 30 X 30 X 10 CM</t>
  </si>
  <si>
    <t xml:space="preserve">60,99</t>
  </si>
  <si>
    <t xml:space="preserve">CAIXA DE PASSAGEM METALICA DE SOBREPOR COM TAMPA PARAFUSADA, DIMENSOES 35 X 35 X 12 CM</t>
  </si>
  <si>
    <t xml:space="preserve">106,33</t>
  </si>
  <si>
    <t xml:space="preserve">CAIXA DE PASSAGEM METALICA DE SOBREPOR COM TAMPA PARAFUSADA, DIMENSOES 40 X 40 X 15 CM</t>
  </si>
  <si>
    <t xml:space="preserve">110,45</t>
  </si>
  <si>
    <t xml:space="preserve">CAIXA DE PASSAGEM METALICA DE SOBREPOR COM TAMPA PARAFUSADA, DIMENSOES 50 X 50 X 15 CM</t>
  </si>
  <si>
    <t xml:space="preserve">143,51</t>
  </si>
  <si>
    <t xml:space="preserve">CAIXA DE PASSAGEM METALICA DE SOBREPOR COM TAMPA PARAFUSADA, DIMENSOES 60 X 60 X 20 CM</t>
  </si>
  <si>
    <t xml:space="preserve">251,33</t>
  </si>
  <si>
    <t xml:space="preserve">CAIXA DE PASSAGEM METALICA DE SOBREPOR COM TAMPA PARAFUSADA, DIMENSOES 70 X 70 X 20 CM</t>
  </si>
  <si>
    <t xml:space="preserve">309,33</t>
  </si>
  <si>
    <t xml:space="preserve">CAIXA DE PASSAGEM METALICA DE SOBREPOR COM TAMPA PARAFUSADA, DIMENSOES 80 X 80 X 20 CM</t>
  </si>
  <si>
    <t xml:space="preserve">371,19</t>
  </si>
  <si>
    <t xml:space="preserve">CAIXA DE PASSAGEM N 2, DE EMBUTIR, PADRAO TELEBRAS, DIMENSOES 20 X 20 X 12 CM, EM CHAPA DE ACO GALVANIZADO</t>
  </si>
  <si>
    <t xml:space="preserve">55,12</t>
  </si>
  <si>
    <t xml:space="preserve">CAIXA DE PASSAGEM N 2, DE SOBREPOR, PADRAO TELEBRAS, DIMENSOES 20 X 20 X *12* CM, EM CHAPA DE ACO GALVANIZADO</t>
  </si>
  <si>
    <t xml:space="preserve">67,28</t>
  </si>
  <si>
    <t xml:space="preserve">CAIXA DE PASSAGEM N 3, DE EMBUTIR, PADRAO TELEBRAS, DIMENSOES 40 X 40 X 12 CM, EM CHAPA DE ACO GALVANIZADO</t>
  </si>
  <si>
    <t xml:space="preserve">116,00</t>
  </si>
  <si>
    <t xml:space="preserve">CAIXA DE PASSAGEM N 3, DE SOBREPOR, PADRAO TELEBRAS, DIMENSOES 40 X 40 X *12* CM, EM CHAPA DE ACO GALVANIZADO</t>
  </si>
  <si>
    <t xml:space="preserve">152,73</t>
  </si>
  <si>
    <t xml:space="preserve">CAIXA DE PASSAGEM N 4, DE EMBUTIR, PADRAO TELEBRAS, DIMENSOES 60 X 60 X 12 CM, EM CHAPA DE ACO GALVANIZADO</t>
  </si>
  <si>
    <t xml:space="preserve">228,13</t>
  </si>
  <si>
    <t xml:space="preserve">CAIXA DE PASSAGEM N 4, DE SOBREPOR, PADRAO TELEBRAS, DIMENSOES 60 X 60 X *12* CM, EM CHAPA DE ACO GALVANIZADO</t>
  </si>
  <si>
    <t xml:space="preserve">245,09</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</si>
  <si>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</si>
  <si>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</si>
  <si>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424,77</t>
  </si>
  <si>
    <t xml:space="preserve">CAIXA DE PASSAGEM N 6, DE EMBUTIR, PADRAO TELEBRAS, DIMENSOES 120 X 120 X 12 CM, EM CHAPA DE ACO GALVANIZADO</t>
  </si>
  <si>
    <t xml:space="preserve">753,53</t>
  </si>
  <si>
    <t xml:space="preserve">CAIXA DE PASSAGEM N 6, DE SOBREPOR, PADRAO TELEBRAS, DIMENSOES 120 X 120 X *12* CM, EM CHAPA DE ACO GALVANIZADO</t>
  </si>
  <si>
    <t xml:space="preserve">804,03</t>
  </si>
  <si>
    <t xml:space="preserve">CAIXA DE PASSAGEM N 7, DE EMBUTIR, PADRAO TELEBRAS, DIMENSOES 150 X 150 X 15 CM, EM CHAPA DE ACO GALVANIZADO</t>
  </si>
  <si>
    <t xml:space="preserve">1.079,52</t>
  </si>
  <si>
    <t xml:space="preserve">CAIXA DE PASSAGEM N 7, DE SOBREPOR, PADRAO TELEBRAS, DIMENSOES 150 X 150 X *15* CM, EM CHAPA DE ACO GALVANIZADO</t>
  </si>
  <si>
    <t xml:space="preserve">1.308,71</t>
  </si>
  <si>
    <t xml:space="preserve">CAIXA DE PASSAGEM N 8, DE EMBUTIR, PADRAO TELEBRAS, DIMENSOES 200 X 200 X 20 CM, EM CHAPA DE ACO GALVANIZADO</t>
  </si>
  <si>
    <t xml:space="preserve">3.528,56</t>
  </si>
  <si>
    <t xml:space="preserve">CAIXA DE PASSAGEM N 8, DE SOBREPOR, PADRAO TELEBRAS, DIMENSOES 200 X 200 X *20* CM, EM CHAPA DE ACO GALVANIZADO</t>
  </si>
  <si>
    <t xml:space="preserve">4.588,18</t>
  </si>
  <si>
    <t xml:space="preserve">CAIXA DE PASSAGEM OCTOGONAL 4 X4, EM ACO ESMALTADA, COM FUNDO MOVEL SIMPLES</t>
  </si>
  <si>
    <t xml:space="preserve">CAIXA DE PASSAGEM, EM PVC, DE 4" X 2", PARA ELETRODUTO FLEXIVEL CORRUGADO</t>
  </si>
  <si>
    <t xml:space="preserve">1,82</t>
  </si>
  <si>
    <t xml:space="preserve">CAIXA DE PASSAGEM, EM PVC, DE 4" X 4", PARA ELETRODUTO FLEXIVEL CORRUGADO</t>
  </si>
  <si>
    <t xml:space="preserve">3,63</t>
  </si>
  <si>
    <t xml:space="preserve">CAIXA DE PROTECAO EXTERNA PARA MEDIDOR HOROSAZONAL, DE BAIXA TENSAO, COM MODULO, EM CHAPA DE ACO (PADRAO DA CONCESSIONARIA LOCAL)</t>
  </si>
  <si>
    <t xml:space="preserve">2.013,60</t>
  </si>
  <si>
    <t xml:space="preserve">CAIXA DE PROTECAO PARA TRANSFORMADOR CORRENTE, EM CHAPA DE ACO 18 USG (PADRAO DA CONCESSIONARIA LOCAL)</t>
  </si>
  <si>
    <t xml:space="preserve">338,96</t>
  </si>
  <si>
    <t xml:space="preserve">CAIXA DE PROTECAO PARA 1 MEDIDOR BIFASICO, EM CHAPA DE ACO 20 USG (PADRAO DA CONCESSIONARIA LOCAL)</t>
  </si>
  <si>
    <t xml:space="preserve">191,40</t>
  </si>
  <si>
    <t xml:space="preserve">CAIXA DE PROTECAO PARA 1 MEDIDOR MONOFASICO, EM CHAPA DE ACO 20 USG (PADRAO DA CONCESSIONARIA LOCAL)</t>
  </si>
  <si>
    <t xml:space="preserve">98,60</t>
  </si>
  <si>
    <t xml:space="preserve">CAIXA DE PROTECAO PARA 1 MEDIDOR TRIFASICO, EM CHAPA DE ACO 20 USG (PADRAO DA CONCESSIONARIA LOCAL)</t>
  </si>
  <si>
    <t xml:space="preserve">193,33</t>
  </si>
  <si>
    <t xml:space="preserve">CAIXA EXTERNA DE MEDICAO PARA 1 MEDIDOR TRIFASICO, COM VISOR, EM CHAPA DE ACO 18 USG (PADRAO DA CONCESSIONARIA LOCAL)</t>
  </si>
  <si>
    <t xml:space="preserve">164,01</t>
  </si>
  <si>
    <t xml:space="preserve">CAIXA EXTERNA DE MEDICAO PARA 4 MEDIDORES MONOFASICOS, COM VISOR, EM CHAPA DE ACO 18 USG (PADRAO DA CONCESSIONARIA LOCAL)</t>
  </si>
  <si>
    <t xml:space="preserve">309,17</t>
  </si>
  <si>
    <t xml:space="preserve">CAIXA GORDURA DUPLA, CONCRETO PRE MOLDADO, CIRCULAR, COM TAMPA, D = 60* CM</t>
  </si>
  <si>
    <t xml:space="preserve">109,80</t>
  </si>
  <si>
    <t xml:space="preserve">CAIXA GORDURA, SIMPLES, CONCRETO PRE MOLDADO, CIRCULAR, COM TAMPA, D = 40 CM</t>
  </si>
  <si>
    <t xml:space="preserve">50,99</t>
  </si>
  <si>
    <t xml:space="preserve">CAIXA INSPECAO EM CONCRETO PARA ATERRAMENTO E PARA RAIOS DIAMETRO = 300 MM</t>
  </si>
  <si>
    <t xml:space="preserve">41,12</t>
  </si>
  <si>
    <t xml:space="preserve">CAIXA INSPECAO EM POLIETILENO PARA ATERRAMENTO E PARA RAIOS DIAMETRO = 300 MM</t>
  </si>
  <si>
    <t xml:space="preserve">12,29</t>
  </si>
  <si>
    <t xml:space="preserve">CAIXA INSPECAO, CONCRETO PRE MOLDADO, CIRCULAR, COM TAMPA, D = 40* CM</t>
  </si>
  <si>
    <t xml:space="preserve">CAIXA INSPECAO, CONCRETO PRE MOLDADO, CIRCULAR, COM TAMPA, D = 60* CM, H= 60* CM</t>
  </si>
  <si>
    <t xml:space="preserve">94,99</t>
  </si>
  <si>
    <t xml:space="preserve">CAIXA INTERNA DE MEDICAO PARA 1 MEDIDOR TRIFASICO, COM VISOR, EM CHAPA DE ACO 18 USG (PADRAO DA CONCESSIONARIA LOCAL)</t>
  </si>
  <si>
    <t xml:space="preserve">174,00</t>
  </si>
  <si>
    <t xml:space="preserve">CAIXA INTERNA DE MEDICAO PARA 4 MEDIDORES MONOFASICOS, COM VISOR, EM CHAPA DE ACO 18 USG (PADRAO DA CONCESSIONARIA LOCAL)</t>
  </si>
  <si>
    <t xml:space="preserve">296,80</t>
  </si>
  <si>
    <t xml:space="preserve">CAIXA INTERNA/EXTERNA DE MEDICAO PARA 1 MEDIDOR MONOFASICO, COM VISOR, EM CHAPA DE ACO 18 USG (PADRAO DA CONCESSIONARIA LOCAL)</t>
  </si>
  <si>
    <t xml:space="preserve">60,35</t>
  </si>
  <si>
    <t xml:space="preserve">CAIXA OCTOGONAL DE FUNDO MOVEL, EM PVC, DE 3" X 3", PARA ELETRODUTO FLEXIVEL CORRUGADO</t>
  </si>
  <si>
    <t xml:space="preserve">3,27</t>
  </si>
  <si>
    <t xml:space="preserve">CAIXA OCTOGONAL DE FUNDO MOVEL, EM PVC, DE 4" X 4", PARA ELETRODUTO FLEXIVEL CORRUGADO</t>
  </si>
  <si>
    <t xml:space="preserve">4,72</t>
  </si>
  <si>
    <t xml:space="preserve">CAIXA PARA HIDROMETRO CONCRETO PRE MOLDADO</t>
  </si>
  <si>
    <t xml:space="preserve">CAIXA PARA MEDICAO COLETIVA TIPO H, PADRAO BIFASICO OU TRIFASICO, PARA ATE 6 MEDIDORES (PADRAO DA CONCESSIONARIA LOCAL)</t>
  </si>
  <si>
    <t xml:space="preserve">3.866,66</t>
  </si>
  <si>
    <t xml:space="preserve">CAIXA PARA MEDICAO COLETIVA TIPO K, PADRAO BIFASICO OU TRIFASICO, PARA ATE 2 MEDIDORES (PADRAO DA CONCESSIONARIA LOCAL)</t>
  </si>
  <si>
    <t xml:space="preserve">558,73</t>
  </si>
  <si>
    <t xml:space="preserve">CAIXA PARA MEDICAO COLETIVA TIPO L, PADRAO BIFASICO OU TRIFASICO, PARA ATE 4 MEDIDORES (PADRAO DA CONCESSIONARIA LOCAL)</t>
  </si>
  <si>
    <t xml:space="preserve">2.333,53</t>
  </si>
  <si>
    <t xml:space="preserve">CAIXA PARA MEDICAO COLETIVA TIPO M, PADRAO BIFASICO OU TRIFASICO, PARA ATE 8 MEDIDORES (PADRAO DA CONCESSIONARIA LOCAL)</t>
  </si>
  <si>
    <t xml:space="preserve">5.249,00</t>
  </si>
  <si>
    <t xml:space="preserve">CAIXA PARA MEDICAO COLETIVA TIPO N, PADRAO BIFASICO OU TRIFASICO, PARA ATE 12 MEDIDORES (PADRAO DA CONCESSIONARIA LOCAL)</t>
  </si>
  <si>
    <t xml:space="preserve">5.867,66</t>
  </si>
  <si>
    <t xml:space="preserve">CAIXA PARA MEDIDOR MONOFASICO, EM POLICARBONATO (TERMOPLASTICO), COM DISJUNTOR</t>
  </si>
  <si>
    <t xml:space="preserve">40,70</t>
  </si>
  <si>
    <t xml:space="preserve">CAIXA PARA MEDIDOR POLIFASICO, EM POLICARBONATO (TERMOPLASTICO), COM DISJUNTOR</t>
  </si>
  <si>
    <t xml:space="preserve">112,35</t>
  </si>
  <si>
    <t xml:space="preserve">CAIXA SIFONADA PVC 150 X 150 X 50MM COM TAMPA CEGA QUADRADA BRANCA</t>
  </si>
  <si>
    <t xml:space="preserve">26,68</t>
  </si>
  <si>
    <t xml:space="preserve">CAIXA SIFONADA PVC, 100 X 100 X 40 MM, COM GRELHA REDONDA BRANCA</t>
  </si>
  <si>
    <t xml:space="preserve">11,39</t>
  </si>
  <si>
    <t xml:space="preserve">CAIXA SIFONADA PVC, 100 X 100 X 50 MM, COM GRELHA REDONDA BRANCA</t>
  </si>
  <si>
    <t xml:space="preserve">11,55</t>
  </si>
  <si>
    <t xml:space="preserve">CAIXA SIFONADA PVC, 150 X 150 X 50 MM, COM GRELHA QUADRADA BRANCA (NBR 5688)</t>
  </si>
  <si>
    <t xml:space="preserve">26,90</t>
  </si>
  <si>
    <t xml:space="preserve">CAIXA SIFONADA PVC, 150 X 150 X 50 MM, COM GRELHA REDONDA BRANCA</t>
  </si>
  <si>
    <t xml:space="preserve">29,23</t>
  </si>
  <si>
    <t xml:space="preserve">CAIXA SIFONADA PVC, 150 X 185 X 75 MM, COM GRELHA QUADRADA BRANCA</t>
  </si>
  <si>
    <t xml:space="preserve">36,36</t>
  </si>
  <si>
    <t xml:space="preserve">CAIXA SIFONADA PVC, 150 X 185 X 75 MM, COM TAMPA CEGA QUADRADA BRANCA</t>
  </si>
  <si>
    <t xml:space="preserve">41,84</t>
  </si>
  <si>
    <t xml:space="preserve">CAIXA SIFONADA PVC, 250 X 230 X 75 MM, COM TAMPA E PORTA TAMPA QUADRADA BRANCA</t>
  </si>
  <si>
    <t xml:space="preserve">75,22</t>
  </si>
  <si>
    <t xml:space="preserve">CAL HIDRATADA CH-I PARA ARGAMASSAS</t>
  </si>
  <si>
    <t xml:space="preserve">CAL HIDRATADA PARA PINTURA</t>
  </si>
  <si>
    <t xml:space="preserve">0,90</t>
  </si>
  <si>
    <t xml:space="preserve">CAL VIRGEM COMUM PARA ARGAMASSAS (NBR 6453)</t>
  </si>
  <si>
    <t xml:space="preserve">CALAFETADOR / CALAFATE</t>
  </si>
  <si>
    <t xml:space="preserve">19,55</t>
  </si>
  <si>
    <t xml:space="preserve">CALAFETADOR / CALAFATE (MENSALISTA)</t>
  </si>
  <si>
    <t xml:space="preserve">3.434,59</t>
  </si>
  <si>
    <t xml:space="preserve">CALCARIO DOLOMITICO A (POSTO PEDREIRA/FORNECEDOR, SEM FRETE)</t>
  </si>
  <si>
    <t xml:space="preserve">CALCETEIRO</t>
  </si>
  <si>
    <t xml:space="preserve">CALCETEIRO  (MENSALISTA)</t>
  </si>
  <si>
    <t xml:space="preserve">2.819,28</t>
  </si>
  <si>
    <t xml:space="preserve">CALHA MOLDURA AMERICANA DE CHAPA DE ACO GALVANIZADA NUM 26, CORTE 33 CM</t>
  </si>
  <si>
    <t xml:space="preserve">20,76</t>
  </si>
  <si>
    <t xml:space="preserve">CALHA PARA AGUA FURTADA DE CHAPA DE ACO GALVANIZADA NUM 26, CORTE 40 CM</t>
  </si>
  <si>
    <t xml:space="preserve">24,10</t>
  </si>
  <si>
    <t xml:space="preserve">CALHA PARA AGUA FURTADA DE CHAPA DE ACO GALVANIZADA NUM 26, CORTE 50 CM</t>
  </si>
  <si>
    <t xml:space="preserve">30,98</t>
  </si>
  <si>
    <t xml:space="preserve">CALHA PLATIBANDA DE CHAPA DE ACO GALVANIZADA NUM 26, CORTE 45 CM</t>
  </si>
  <si>
    <t xml:space="preserve">CALHA PLUVIAL DE PVC, DIAMETRO ENTRE 119 E 170 MM, COMPRIMENTO DE 3 M, PARA DRENAGEM PREDIAL</t>
  </si>
  <si>
    <t xml:space="preserve">41,03</t>
  </si>
  <si>
    <t xml:space="preserve">CALHA QUADRADA DE CHAPA DE ACO GALVANIZADA NUM 24, CORTE 100 CM (COLETADO CAIXA)</t>
  </si>
  <si>
    <t xml:space="preserve">70,23</t>
  </si>
  <si>
    <t xml:space="preserve">CALHA QUADRADA DE CHAPA DE ACO GALVANIZADA NUM 24, CORTE 33 CM (COLETADO CAIXA)</t>
  </si>
  <si>
    <t xml:space="preserve">23,06</t>
  </si>
  <si>
    <t xml:space="preserve">CALHA QUADRADA DE CHAPA DE ACO GALVANIZADA NUM 24, CORTE 50 CM (COLETADO CAIXA)</t>
  </si>
  <si>
    <t xml:space="preserve">35,24</t>
  </si>
  <si>
    <t xml:space="preserve">CALHA QUADRADA DE CHAPA DE ACO GALVANIZADA NUM 26, CORTE 33 CM</t>
  </si>
  <si>
    <t xml:space="preserve">20,65</t>
  </si>
  <si>
    <t xml:space="preserve">CALHA QUADRADA DE CHAPA DE ACO GALVANIZADA NUM 28, CORTE 25 CM</t>
  </si>
  <si>
    <t xml:space="preserve">15,49</t>
  </si>
  <si>
    <t xml:space="preserve">CALHA/CANALETA DE CONCRETO SIMPLES, TIPO MEIA CANA, D = 20 CM, PARA AGUA PLUVIAL</t>
  </si>
  <si>
    <t xml:space="preserve">16,44</t>
  </si>
  <si>
    <t xml:space="preserve">CALHA/CANALETA DE CONCRETO SIMPLES, TIPO MEIA CANA, D = 30 CM, PARA AGUA PLUVIAL</t>
  </si>
  <si>
    <t xml:space="preserve">19,09</t>
  </si>
  <si>
    <t xml:space="preserve">CALHA/CANALETA DE CONCRETO SIMPLES, TIPO MEIA CANA, D = 50 CM, PARA AGUA PLUVIAL</t>
  </si>
  <si>
    <t xml:space="preserve">37,05</t>
  </si>
  <si>
    <t xml:space="preserve">CALHA/CANALETA DE CONCRETO SIMPLES, TIPO MEIA CANA, D = 60 CM, PARA AGUA PLUVIAL</t>
  </si>
  <si>
    <t xml:space="preserve">44,56</t>
  </si>
  <si>
    <t xml:space="preserve">CALHA/CANALETA DE CONCRETO SIMPLES, TIPO MEIA CANA, D = 80 CM, PARA AGUA PLUVIAL</t>
  </si>
  <si>
    <t xml:space="preserve">68,35</t>
  </si>
  <si>
    <t xml:space="preserve">CALHA/CANALETA DE CONCRETO SIMPLES, TIPO MEIA CANA, D= 40 CM, PARA AGUA PLUVIAL</t>
  </si>
  <si>
    <t xml:space="preserve">26,31</t>
  </si>
  <si>
    <t xml:space="preserve">CAMADA SEPARADORA DE FILME DE POLIETILENO 20 A 25 MICRA</t>
  </si>
  <si>
    <t xml:space="preserve">1,53</t>
  </si>
  <si>
    <t xml:space="preserve">CAMINHAO TOCO, PESO BRUTO TOTAL 13000 KG, CARGA UTIL MAXIMA 7925 KG, DISTANCIA ENTRE EIXOS 4,80 M, POTENCIA 189 CV (INCLUI CABINE E CHASSI, NAO INCLUI CARROCERIA)</t>
  </si>
  <si>
    <t xml:space="preserve">240.871,75</t>
  </si>
  <si>
    <t xml:space="preserve">CAMINHAO TOCO, PESO BRUTO TOTAL 14300 KG, CARGA UTIL MAXIMA 9590 KG, DISTANCIA ENTRE EIXOS 4,76 M, POTENCIA 185 CV (INCLUI CABINE E CHASSI, NAO INCLUI CARROCERIA)</t>
  </si>
  <si>
    <t xml:space="preserve">251.543,28</t>
  </si>
  <si>
    <t xml:space="preserve">CAMINHAO TOCO, PESO BRUTO TOTAL 14300 KG, CARGA UTIL MAXIMA 9710 KG, DISTANCIA ENTRE EIXOS 3,56 M, POTENCIA 185 CV (INCLUI CABINE E CHASSI, NAO INCLUI CARROCERIA)</t>
  </si>
  <si>
    <t xml:space="preserve">256.078,68</t>
  </si>
  <si>
    <t xml:space="preserve">CAMINHAO TOCO, PESO BRUTO TOTAL 16000 KG, CARGA UTIL MAXIMA DE 10685 KG, DISTANCIA ENTRE EIXOS 4,8M, POTENCIA 189 CV (INCLUI CABINE E CHASSI, NAO INCLUI CARROCERIA)</t>
  </si>
  <si>
    <t xml:space="preserve">211.906,15</t>
  </si>
  <si>
    <t xml:space="preserve">CAMINHAO TOCO, PESO BRUTO TOTAL 16000 KG, CARGA UTIL MAXIMA 10600 KG, DISTANCIA ENTRE EIXOS 4,80 M, POTENCIA 275 CV (INCLUI CABINE E CHASSI, NAO INCLUI CARROCERIA)</t>
  </si>
  <si>
    <t xml:space="preserve">294.991,65</t>
  </si>
  <si>
    <t xml:space="preserve">CAMINHAO TOCO, PESO BRUTO TOTAL 16000 KG, CARGA UTIL MAXIMA 10780 KG, DISTANCIA ENTRE EIXOS 3,56 M, POTENCIA 275 CV (INCLUI CABINE E CHASSI, NAO INCLUI CARROCERIA)</t>
  </si>
  <si>
    <t xml:space="preserve">296.135,05</t>
  </si>
  <si>
    <t xml:space="preserve">CAMINHAO TOCO, PESO BRUTO TOTAL 16000 KG, CARGA UTIL MAXIMA 11030 KG, DISTANCIA ENTRE EIXOS 3,56M, POTENCIA 186 CV (INCLUI CABINE E CHASSI, NAO INCLUI CARROCERIA)</t>
  </si>
  <si>
    <t xml:space="preserve">296.135,02</t>
  </si>
  <si>
    <t xml:space="preserve">CAMINHAO TOCO, PESO BRUTO TOTAL 16000 KG, CARGA UTIL MAXIMA 11130 KG, DISTANCIA ENTRE EIXOS 5,36 M, POTENCIA 185 CV (INCLUI CABINE E CHASSI, NAO INCLUI CARROCERIA)</t>
  </si>
  <si>
    <t xml:space="preserve">268.541,50</t>
  </si>
  <si>
    <t xml:space="preserve">CAMINHAO TOCO, PESO BRUTO TOTAL 16000 KG, CARGA UTIL MAXIMA 13071 KG, DISTANCIA ENTRE EIXOS 4,80 M, POTENCIA 230 CV (INCLUI CABINE E CHASSI, NAO INCLUI CARROCERIA)</t>
  </si>
  <si>
    <t xml:space="preserve">282.795,62</t>
  </si>
  <si>
    <t xml:space="preserve">CAMINHAO TOCO, PESO BRUTO TOTAL 8250 KG, CARGA UTIL MAXIMA 5110 KG, DISTANCIA ENTRE EIXOS 4,30 M, POTENCIA 162 CV (INCLUI CABINE E CHASSI, NAO INCLUI CARROCERIA)</t>
  </si>
  <si>
    <t xml:space="preserve">197.423,37</t>
  </si>
  <si>
    <t xml:space="preserve">CAMINHAO TOCO, PESO BRUTO TOTAL 9000 KG, CARGA UTIL MAXIMA 5940 KG, DISTANCIA ENTRE EIXOS 3,69 M, POTENCIA 177 CV (INCLUI CABINE E CHASSI, NAO INCLUI CARROCERIA)</t>
  </si>
  <si>
    <t xml:space="preserve">216.441,54</t>
  </si>
  <si>
    <t xml:space="preserve">CAMINHAO TOCO, PESO BRUTO TOTAL 9600 KG, CARGA UTIL MAXIMA 6110 KG, DISTANCIA ENTRE EIXOS 3,70 M, POTENCIA 156 CV (INCLUI CABINE E CHASSI, NAO INCLUI CARROCERIA)</t>
  </si>
  <si>
    <t xml:space="preserve">215.679,31</t>
  </si>
  <si>
    <t xml:space="preserve">CAMINHAO TOCO, PESO BRUTO TOTAL 9600 KG, CARGA UTIL MAXIMA 6200 KG, DISTANCIA ENTRE EIXOS 3,10 M, POTENCIA 156 CV (INCLUI CABINE E CHASSI, NAO INCLUI CARROCERIA)</t>
  </si>
  <si>
    <t xml:space="preserve">214.917,04</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</si>
  <si>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</si>
  <si>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</si>
  <si>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307.949,95</t>
  </si>
  <si>
    <t xml:space="preserve">CAMINHAO TRUCADO, PESO BRUTO TOTAL 23000 KG, CARGA UTIL MAXIMA 15378 KG, DISTANCIA ENTRE EIXOS 4,80 M, POTENCIA 326 CV (INCLUI CABINE E CHASSI, NAO INCLUI CARROCERIA)</t>
  </si>
  <si>
    <t xml:space="preserve">347.587,08</t>
  </si>
  <si>
    <t xml:space="preserve">CAMINHAO TRUCADO, PESO BRUTO TOTAL 23000 KG, CARGA UTIL MAXIMA 15935 KG, DISTANCIA ENTRE EIXOS 4,80 M, POTENCIA 230 CV (INCLUI CABINE E CHASSI, NAO INCLUI CARROCERIA)</t>
  </si>
  <si>
    <t xml:space="preserve">312.752,14</t>
  </si>
  <si>
    <t xml:space="preserve">CAMINHAO TRUCADO, PESO BRUTO TOTAL 23000 KG, CARGA UTIL MAXIMA 15940 KG, DISTANCIA ENTRE EIXOS 3,60 M, POTENCIA 286 CV (INCLUI CABINE E CHASSI, NAO INCLUI CARROCERIA)</t>
  </si>
  <si>
    <t xml:space="preserve">330.055,28</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</si>
  <si>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</si>
  <si>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</si>
  <si>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326.244,02</t>
  </si>
  <si>
    <t xml:space="preserve">CAMINHONETE COM MOTOR A DIESEL, POTENCIA *160* CV, CABINE DUPLA, 4X4</t>
  </si>
  <si>
    <t xml:space="preserve">165.671,88</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</si>
  <si>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</si>
  <si>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</si>
  <si>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</si>
  <si>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17,73</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</si>
  <si>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</si>
  <si>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</si>
  <si>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</si>
  <si>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3,57</t>
  </si>
  <si>
    <t xml:space="preserve">CANALETA CONCRETO ESTRUTURAL 14 X 19 X 39 CM, FBK 4,5 MPA (NBR 6136)</t>
  </si>
  <si>
    <t xml:space="preserve">2,53</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</si>
  <si>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</si>
  <si>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</si>
  <si>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</si>
  <si>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</si>
  <si>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</si>
  <si>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1,61</t>
  </si>
  <si>
    <t xml:space="preserve">CANALETA ESTRUTURAL CERAMICA, 14 X 19 X 29 CM, 6,0 MPA (NBR 15270)</t>
  </si>
  <si>
    <t xml:space="preserve">CANALETA ESTRUTURAL CERAMICA, 14 X 19 X 39 CM, 4,0 MPA (NBR 15270)</t>
  </si>
  <si>
    <t xml:space="preserve">2,27</t>
  </si>
  <si>
    <t xml:space="preserve">CANALETA ESTRUTURAL CERAMICA, 14 X 19 X 39 CM, 6,0 MPA (NBR 15270)</t>
  </si>
  <si>
    <t xml:space="preserve">2,19</t>
  </si>
  <si>
    <t xml:space="preserve">CANOPLA ACABAMENTO CROMADO PARA INSTALACAO DE SPRINKLER, SOB FORRO, 15 MM</t>
  </si>
  <si>
    <t xml:space="preserve">2,65</t>
  </si>
  <si>
    <t xml:space="preserve">CANTONEIRA "U" ALUMINIO ABAS IGUAIS 1 ", E = 3/32 "</t>
  </si>
  <si>
    <t xml:space="preserve">21,93</t>
  </si>
  <si>
    <t xml:space="preserve">CANTONEIRA ACO ABAS IGUAIS (QUALQUER BITOLA), ESPESSURA ENTRE 1/8" E 1/4"</t>
  </si>
  <si>
    <t xml:space="preserve">4,27</t>
  </si>
  <si>
    <t xml:space="preserve">CANTONEIRA ALUMINIO ABAS DESIGUAIS 1" X 3/4 ", E = 1/8 "</t>
  </si>
  <si>
    <t xml:space="preserve">23,50</t>
  </si>
  <si>
    <t xml:space="preserve">CANTONEIRA ALUMINIO ABAS DESIGUAIS 2 1/2" X 1/2 ", E = 3/16 "</t>
  </si>
  <si>
    <t xml:space="preserve">22,71</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</si>
  <si>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</si>
  <si>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</si>
  <si>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</si>
  <si>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</si>
  <si>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21,85</t>
  </si>
  <si>
    <t xml:space="preserve">CANTONEIRA ALUMINIO ABAS IGUAIS 2 ", E = 1/4 "</t>
  </si>
  <si>
    <t xml:space="preserve">36,94</t>
  </si>
  <si>
    <t xml:space="preserve">CANTONEIRA ALUMINIO ABAS IGUAIS 2 ", E = 1/8 "</t>
  </si>
  <si>
    <t xml:space="preserve">23,34</t>
  </si>
  <si>
    <t xml:space="preserve">CANTONEIRA DE ACO 3 "  X  3 "  X  1/4 "</t>
  </si>
  <si>
    <t xml:space="preserve">4,96</t>
  </si>
  <si>
    <t xml:space="preserve">CANTONEIRA FERRO GALVANIZADO DE ABAS IGUAIS, 1 1/2" X 1/4" (L X E), 3,40 KG/M</t>
  </si>
  <si>
    <t xml:space="preserve">18,56</t>
  </si>
  <si>
    <t xml:space="preserve">CANTONEIRA FERRO GALVANIZADO DE ABAS IGUAIS, 1" X 1/8" (L X E) , 1,20KG/M</t>
  </si>
  <si>
    <t xml:space="preserve">6,88</t>
  </si>
  <si>
    <t xml:space="preserve">CANTONEIRA FERRO GALVANIZADO DE ABAS IGUAIS, 2" X 3/8" (L X E), 6,9 KG/M</t>
  </si>
  <si>
    <t xml:space="preserve">41,65</t>
  </si>
  <si>
    <t xml:space="preserve">CANTONEIRA FERRO GALVANIZADO DE ABAS IGUAIS, 3/4" X 1/8" (L X E)</t>
  </si>
  <si>
    <t xml:space="preserve">5,79</t>
  </si>
  <si>
    <t xml:space="preserve">CAP OU TAMPAO DE FERRO GALVANIZADO, COM ROSCA BSP, DE 1 1/2"</t>
  </si>
  <si>
    <t xml:space="preserve">10,37</t>
  </si>
  <si>
    <t xml:space="preserve">CAP OU TAMPAO DE FERRO GALVANIZADO, COM ROSCA BSP, DE 1 1/4"</t>
  </si>
  <si>
    <t xml:space="preserve">8,40</t>
  </si>
  <si>
    <t xml:space="preserve">CAP OU TAMPAO DE FERRO GALVANIZADO, COM ROSCA BSP, DE 1/2"</t>
  </si>
  <si>
    <t xml:space="preserve">2,92</t>
  </si>
  <si>
    <t xml:space="preserve">CAP OU TAMPAO DE FERRO GALVANIZADO, COM ROSCA BSP, DE 1/4"</t>
  </si>
  <si>
    <t xml:space="preserve">2,84</t>
  </si>
  <si>
    <t xml:space="preserve">CAP OU TAMPAO DE FERRO GALVANIZADO, COM ROSCA BSP, DE 1"</t>
  </si>
  <si>
    <t xml:space="preserve">5,50</t>
  </si>
  <si>
    <t xml:space="preserve">CAP OU TAMPAO DE FERRO GALVANIZADO, COM ROSCA BSP, DE 2 1/2"</t>
  </si>
  <si>
    <t xml:space="preserve">CAP OU TAMPAO DE FERRO GALVANIZADO, COM ROSCA BSP, DE 2"</t>
  </si>
  <si>
    <t xml:space="preserve">14,98</t>
  </si>
  <si>
    <t xml:space="preserve">CAP OU TAMPAO DE FERRO GALVANIZADO, COM ROSCA BSP, DE 3/4"</t>
  </si>
  <si>
    <t xml:space="preserve">3,77</t>
  </si>
  <si>
    <t xml:space="preserve">CAP OU TAMPAO DE FERRO GALVANIZADO, COM ROSCA BSP, DE 3/8"</t>
  </si>
  <si>
    <t xml:space="preserve">CAP OU TAMPAO DE FERRO GALVANIZADO, COM ROSCA BSP, DE 3"</t>
  </si>
  <si>
    <t xml:space="preserve">38,52</t>
  </si>
  <si>
    <t xml:space="preserve">CAP OU TAMPAO DE FERRO GALVANIZADO, COM ROSCA BSP, DE 4"</t>
  </si>
  <si>
    <t xml:space="preserve">64,44</t>
  </si>
  <si>
    <t xml:space="preserve">CAP PPR DN 20 MM, PARA AGUA QUENTE PREDIAL</t>
  </si>
  <si>
    <t xml:space="preserve">CAP PPR DN 25 MM, PARA AGUA QUENTE PREDIAL</t>
  </si>
  <si>
    <t xml:space="preserve">1,86</t>
  </si>
  <si>
    <t xml:space="preserve">CAP PVC, ROSCAVEL, 1 1/2",  AGUA FRIA PREDIAL</t>
  </si>
  <si>
    <t xml:space="preserve">CAP PVC, ROSCAVEL, 1 1/4",  AGUA FRIA PREDIAL</t>
  </si>
  <si>
    <t xml:space="preserve">8,77</t>
  </si>
  <si>
    <t xml:space="preserve">CAP PVC, ROSCAVEL, 1/2", PARA AGUA FRIA PREDIAL</t>
  </si>
  <si>
    <t xml:space="preserve">1,12</t>
  </si>
  <si>
    <t xml:space="preserve">CAP PVC, ROSCAVEL, 1",  PARA AGUA FRIA PREDIAL</t>
  </si>
  <si>
    <t xml:space="preserve">CAP PVC, ROSCAVEL, 2 1/2",  AGUA FRIA PREDIAL</t>
  </si>
  <si>
    <t xml:space="preserve">17,84</t>
  </si>
  <si>
    <t xml:space="preserve">CAP PVC, ROSCAVEL, 2",  AGUA FRIA PREDIAL</t>
  </si>
  <si>
    <t xml:space="preserve">CAP PVC, ROSCAVEL, 3/4",  PARA AGUA FRIA PREDIAL</t>
  </si>
  <si>
    <t xml:space="preserve">CAP PVC, ROSCAVEL, 3",  AGUA FRIA PREDIAL</t>
  </si>
  <si>
    <t xml:space="preserve">23,30</t>
  </si>
  <si>
    <t xml:space="preserve">CAP PVC, SERIE R, DN 100 MM, PARA ESGOTO PREDIAL</t>
  </si>
  <si>
    <t xml:space="preserve">CAP PVC, SERIE R, DN 150 MM, PARA ESGOTO PREDIAL</t>
  </si>
  <si>
    <t xml:space="preserve">51,58</t>
  </si>
  <si>
    <t xml:space="preserve">CAP PVC, SERIE R, DN 75 MM, PARA ESGOTO PREDIAL</t>
  </si>
  <si>
    <t xml:space="preserve">7,79</t>
  </si>
  <si>
    <t xml:space="preserve">CAP PVC, SOLDAVEL, DN 100 MM, SERIE NORMAL, PARA ESGOTO PREDIAL</t>
  </si>
  <si>
    <t xml:space="preserve">6,33</t>
  </si>
  <si>
    <t xml:space="preserve">CAP PVC, SOLDAVEL, DN 50 MM, SERIE NORMAL, PARA ESGOTO PREDIAL</t>
  </si>
  <si>
    <t xml:space="preserve">2,87</t>
  </si>
  <si>
    <t xml:space="preserve">CAP PVC, SOLDAVEL, DN 75 MM, SERIE NORMAL, PARA ESGOTO PREDIAL</t>
  </si>
  <si>
    <t xml:space="preserve">CAP PVC, SOLDAVEL, 110 MM, PARA AGUA FRIA PREDIAL</t>
  </si>
  <si>
    <t xml:space="preserve">57,30</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</si>
  <si>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</si>
  <si>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</si>
  <si>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</si>
  <si>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</si>
  <si>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</si>
  <si>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5,87</t>
  </si>
  <si>
    <t xml:space="preserve">CAP PVC, SOLDAVEL, 60 MM, PARA AGUA FRIA PREDIAL</t>
  </si>
  <si>
    <t xml:space="preserve">CAP PVC, SOLDAVEL, 75 MM, PARA AGUA FRIA PREDIAL</t>
  </si>
  <si>
    <t xml:space="preserve">16,07</t>
  </si>
  <si>
    <t xml:space="preserve">CAP PVC, SOLDAVEL, 85 MM, PARA AGUA FRIA PREDIAL</t>
  </si>
  <si>
    <t xml:space="preserve">38,12</t>
  </si>
  <si>
    <t xml:space="preserve">CAP, PVC PBA, JE, DN 100 / DE 110 MM,  PARA REDE DE AGUA (NBR 10351)</t>
  </si>
  <si>
    <t xml:space="preserve">24,78</t>
  </si>
  <si>
    <t xml:space="preserve">CAP, PVC PBA, JE, DN 50 / DE 60 MM,  PARA REDE DE AGUA (NBR 10351)</t>
  </si>
  <si>
    <t xml:space="preserve">6,21</t>
  </si>
  <si>
    <t xml:space="preserve">CAP, PVC PBA, JE, DN 75 / DE 85 MM,  PARA REDE DE AGUA (NBR 10351)</t>
  </si>
  <si>
    <t xml:space="preserve">CAP, PVC, JE, OCRE, DN 150 MM (CONEXAO PARA TUBO COLETOR DE ESGOTO)</t>
  </si>
  <si>
    <t xml:space="preserve">48,63</t>
  </si>
  <si>
    <t xml:space="preserve">CAP, PVC, JE, OCRE, DN 200 MM (CONEXAO PARA TUBO COLETOR DE ESGOTO)</t>
  </si>
  <si>
    <t xml:space="preserve">75,71</t>
  </si>
  <si>
    <t xml:space="preserve">CAPA PARA CHUVA EM PVC COM FORRO DE POLIESTER, COM CAPUZ (AMARELA OU AZUL)</t>
  </si>
  <si>
    <t xml:space="preserve">15,60</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</si>
  <si>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</si>
  <si>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</si>
  <si>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</si>
  <si>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</si>
  <si>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</si>
  <si>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</si>
  <si>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24,64</t>
  </si>
  <si>
    <t xml:space="preserve">CARENAGEM /TAMPA, EM PLASTICO, COR BRANCA, UTILIZADO EM KIT CHASSI METALICO PARA INSTALACAO HIDRAULICA DE CUBA SIMPLES SEM MAQUINA DE LAVAR ROUPA, LARGURA *355* MM X ALTURA *670* MM (COM FUROS E DEMAIS ENCAIXES)</t>
  </si>
  <si>
    <t xml:space="preserve">21,46</t>
  </si>
  <si>
    <t xml:space="preserve">CARENAGEM /TAMPA, EM PLASTICO, COR BRANCA, UTILIZADO EM KIT CHASSI METALICO PARA INSTALACAO HIDRAULICA DE TANQUE COM MAQUINA DE LAVAR ROUPA, LARGURA *360* MM X ALTURA *470* MM (COM FUROS E DEMAIS ENCAIXES)</t>
  </si>
  <si>
    <t xml:space="preserve">19,50</t>
  </si>
  <si>
    <t xml:space="preserve">CARPETE DE NYLON EM MANTA PARA TRAFEGO COMERCIAL PESADO, E = 6 A 7 MM (INSTALADO)</t>
  </si>
  <si>
    <t xml:space="preserve">79,90</t>
  </si>
  <si>
    <t xml:space="preserve">CARPETE DE NYLON EM MANTA PARA TRAFEGO COMERCIAL PESADO, E = 9 A 10 MM (INSTALADO)</t>
  </si>
  <si>
    <t xml:space="preserve">98,16</t>
  </si>
  <si>
    <t xml:space="preserve">CARPETE DE NYLON EM PLACAS 50 X 50 CM PARA TRAFEGO COMERCIAL PESADO, E = 6,5 MM (INSTALADO)</t>
  </si>
  <si>
    <t xml:space="preserve">100,23</t>
  </si>
  <si>
    <t xml:space="preserve">CARPETE DE POLIESTER EM MANTA PARA TRAFEGO COMERCIAL PESADO, E = 4 A 5 MM (INSTALADO)</t>
  </si>
  <si>
    <t xml:space="preserve">CARPETE DE POLIPROPILENO EM MANTA PARA TRAFEGO COMERCIAL MEDIO, E = 5 A 6 MM (INSTALADO)</t>
  </si>
  <si>
    <t xml:space="preserve">52,66</t>
  </si>
  <si>
    <t xml:space="preserve">CARPINTEIRO AUXILIAR</t>
  </si>
  <si>
    <t xml:space="preserve">12,30</t>
  </si>
  <si>
    <t xml:space="preserve">CARPINTEIRO AUXILIAR (MENSALISTA)</t>
  </si>
  <si>
    <t xml:space="preserve">2.161,77</t>
  </si>
  <si>
    <t xml:space="preserve">CARPINTEIRO DE ESQUADRIAS</t>
  </si>
  <si>
    <t xml:space="preserve">15,62</t>
  </si>
  <si>
    <t xml:space="preserve">CARPINTEIRO DE ESQUADRIAS (MENSALISTA)</t>
  </si>
  <si>
    <t xml:space="preserve">2.745,40</t>
  </si>
  <si>
    <t xml:space="preserve">CARPINTEIRO DE FORMAS</t>
  </si>
  <si>
    <t xml:space="preserve">CARPINTEIRO DE FORMAS (MENSALISTA)</t>
  </si>
  <si>
    <t xml:space="preserve">2.743,87</t>
  </si>
  <si>
    <t xml:space="preserve">CARRANCA PARA JANELA VENEZIANA DE ABRIR, EM LATAO CROMADO, SIMPLES, PARA APARAFUSAR NA PAREDE</t>
  </si>
  <si>
    <t xml:space="preserve">14,30</t>
  </si>
  <si>
    <t xml:space="preserve">CARRINHO COM 2 PNEUS PARA TRANSPORTAR TUBO CONCRETO, ALTURA ATE 1,0 M E DIAMETRO ATE 1000MM, COM ESTRUTURA EM PERFIL OU TUBO METALICO</t>
  </si>
  <si>
    <t xml:space="preserve">3.371,77</t>
  </si>
  <si>
    <t xml:space="preserve">CARRINHO DE MAO DE ACO CAPACIDADE 50 A 60 L, PNEU COM CAMARA</t>
  </si>
  <si>
    <t xml:space="preserve">110,88</t>
  </si>
  <si>
    <t xml:space="preserve">CARROCERIA FIXA ABERTA DE MADEIRA PARA TRANSPORTE GERAL DE CARGA SECA DIMENSOES APROXIMADAS 2,25 X 4,10 X 0,50 M (INCLUI MONTAGEM, NAO INCLUI CAMINHAO)</t>
  </si>
  <si>
    <t xml:space="preserve">9.500,00</t>
  </si>
  <si>
    <t xml:space="preserve">CARROCERIA FIXA ABERTA DE MADEIRA PARA TRANSPORTE GERAL DE CARGA SECA DIMENSOES APROXIMADAS 2,5 X 5,5 X 0,50 M (INCLUI MONTAGEM, NAO INCLUI CAMINHAO)</t>
  </si>
  <si>
    <t xml:space="preserve">12.888,11</t>
  </si>
  <si>
    <t xml:space="preserve">CARROCERIA FIXA ABERTA DE MADEIRA PARA TRANSPORTE GERAL DE CARGA SECA DIMENSOES APROXIMADAS 2,5 X 6,00 X 0,50 M (INCLUI MONTAGEM, NAO INCLUI CAMINHAO)</t>
  </si>
  <si>
    <t xml:space="preserve">13.951,04</t>
  </si>
  <si>
    <t xml:space="preserve">CARROCERIA FIXA ABERTA DE MADEIRA PARA TRANSPORTE GERAL DE CARGA SECA DIMENSOES APROXIMADAS 2,5 X 6,5 X 0,50 M (INCLUI MONTAGEM, NAO INCLUI CAMINHAO)</t>
  </si>
  <si>
    <t xml:space="preserve">15.013,98</t>
  </si>
  <si>
    <t xml:space="preserve">CARROCERIA FIXA ABERTA DE MADEIRA PARA TRANSPORTE GERAL DE CARGA SECA DIMENSOES APROXIMADAS 2,5 X 7,00 X 0,50 M (INCLUI MONTAGEM, NAO INCLUI CAMINHAO)</t>
  </si>
  <si>
    <t xml:space="preserve">16.076,92</t>
  </si>
  <si>
    <t xml:space="preserve">CARROCERIA FIXA ABERTA DE MADEIRA PARA TRANSPORTE GERAL DE CARGA SECA DIMENSOES APROXIMADAS 2,5 X 7,5 X 0,50 M (INCLUI MONTAGEM, NAO INCLUI CAMINHAO)</t>
  </si>
  <si>
    <t xml:space="preserve">18.335,66</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</si>
  <si>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</si>
  <si>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</si>
  <si>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</si>
  <si>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</si>
  <si>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2,80</t>
  </si>
  <si>
    <t xml:space="preserve">CASCALHO DE CAVA</t>
  </si>
  <si>
    <t xml:space="preserve">23,17</t>
  </si>
  <si>
    <t xml:space="preserve">CASCALHO DE RIO</t>
  </si>
  <si>
    <t xml:space="preserve">30,30</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</si>
  <si>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</si>
  <si>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</si>
  <si>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</si>
  <si>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8.560,87</t>
  </si>
  <si>
    <t xml:space="preserve">CAVALO MECANICO TRACAO 4X2, PESO BRUTO TOTAL COMBINADO 49000 KG, CAPACIDADE MAXIMA DE TRACAO *66000* KG, POTENCIA *360* CV (INCLUI CABINE E CHASSI, NAO INCLUI SEMIRREBOQUE)</t>
  </si>
  <si>
    <t xml:space="preserve">441.712,46</t>
  </si>
  <si>
    <t xml:space="preserve">CAVALO MECANICO TRACAO 4X2, PESO BRUTO TOTAL 16000 KG, CAPACIDADE MAXIMA DE TRACAO *36000* KG, DISTANCIA ENTRE EIXOS *3,56* M, POTENCIA *286* CV (INCLUI CABINE E CHASSI, NAO INCLUI SEMIRREBOQUE)</t>
  </si>
  <si>
    <t xml:space="preserve">378.829,86</t>
  </si>
  <si>
    <t xml:space="preserve">CAVALO MECANICO TRACAO 4X2, PESO BRUTO TOTAL 16000 KG, CAPACIDADE MAXIMA DE TRACAO *45000* KG, DISTANCIA ENTRE EIXOS *3,56* M, POTENCIA *330* CV (INCLUI CABINE E CHASSI, NAO INCLUI SEMIRREBOQUE)</t>
  </si>
  <si>
    <t xml:space="preserve">383.430,97</t>
  </si>
  <si>
    <t xml:space="preserve">CAVALO MECANICO TRACAO 4X2, PESO BRUTO TOTAL 16000 KG, CAPACIDADE MAXIMA DE TRACAO *80000* KG, POTENCIA *380* CV (INCLUI CABINE E CHASSI, NAO INCLUI SEMIRREBOQUE)</t>
  </si>
  <si>
    <t xml:space="preserve">435.884,39</t>
  </si>
  <si>
    <t xml:space="preserve">CAVALO MECANICO TRACAO 6X2, PESO BRUTO TOTAL COMBINADO 56000 KG, CAPACIDADE MAXIMA DE TRACAO *66000* KG, POTENCIA *360* CV (INCLUI CABINE E CHASSI, NAO INCLUI SEMIRREBOQUE)</t>
  </si>
  <si>
    <t xml:space="preserve">534.502,79</t>
  </si>
  <si>
    <t xml:space="preserve">CAVOUQUEIRO OU OPERADOR DE PERFURATRIZ / ROMPEDOR</t>
  </si>
  <si>
    <t xml:space="preserve">CAVOUQUEIRO OU OPERADOR DE PERFURATRIZ / ROMPEDOR (MENSALISTA)</t>
  </si>
  <si>
    <t xml:space="preserve">2.052,82</t>
  </si>
  <si>
    <t xml:space="preserve">CENTRALIZADOR DE BARRA DE ACO (CHUMBADOR TIPO CARAMBOLA), PARA ACO ATE 20 MM</t>
  </si>
  <si>
    <t xml:space="preserve">0,98</t>
  </si>
  <si>
    <t xml:space="preserve">CERA  LIQUIDA</t>
  </si>
  <si>
    <t xml:space="preserve">8,09</t>
  </si>
  <si>
    <t xml:space="preserve">CHAPA ACO INOX AISI 304 NUMERO 4 (E = 6 MM), ACABAMENTO NUMERO 1 (LAMINADO A QUENTE, FOSCO)</t>
  </si>
  <si>
    <t xml:space="preserve">1.009,25</t>
  </si>
  <si>
    <t xml:space="preserve">CHAPA ACO INOX AISI 304 NUMERO 9 (E = 4 MM), ACABAMENTO NUMERO 1 (LAMINADO A QUENTE, FOSCO)</t>
  </si>
  <si>
    <t xml:space="preserve">672,82</t>
  </si>
  <si>
    <t xml:space="preserve">CHAPA DE ACO CARBONO LAMINADO A QUENTE, QUALIDADE ESTRUTURAL, BITOLA 3/16", E =4,75 MM (37,29 KG/M2)</t>
  </si>
  <si>
    <t xml:space="preserve">4,98</t>
  </si>
  <si>
    <t xml:space="preserve">CHAPA DE ACO FINA A FRIO BITOLA MSG 20, E = 0,90 MM (7,20 KG/M2)</t>
  </si>
  <si>
    <t xml:space="preserve">6,07</t>
  </si>
  <si>
    <t xml:space="preserve">CHAPA DE ACO FINA A FRIO BITOLA MSG 24, E = 0,60 MM (4,80 KG/M2)</t>
  </si>
  <si>
    <t xml:space="preserve">5,43</t>
  </si>
  <si>
    <t xml:space="preserve">CHAPA DE ACO FINA A FRIO BITOLA MSG 26, E = 0,45 MM (3,60 KG/M2)</t>
  </si>
  <si>
    <t xml:space="preserve">5,68</t>
  </si>
  <si>
    <t xml:space="preserve">CHAPA DE ACO FINA A QUENTE BITOLA MSG 13, E = 2,25 MM (18,00 KG/M2)</t>
  </si>
  <si>
    <t xml:space="preserve">CHAPA DE ACO FINA A QUENTE BITOLA MSG 14, E = 2,00 MM (16,0 KG/M2)</t>
  </si>
  <si>
    <t xml:space="preserve">5,86</t>
  </si>
  <si>
    <t xml:space="preserve">CHAPA DE ACO FINA A QUENTE BITOLA MSG 16, E = 1,50 MM (12,00 KG/M2)</t>
  </si>
  <si>
    <t xml:space="preserve">6,46</t>
  </si>
  <si>
    <t xml:space="preserve">CHAPA DE ACO FINA A QUENTE BITOLA MSG 18, E = 1,20 MM (9,60 KG/M2)</t>
  </si>
  <si>
    <t xml:space="preserve">6,32</t>
  </si>
  <si>
    <t xml:space="preserve">CHAPA DE ACO FINA A QUENTE BITOLA MSG 3/16 ", E = 4,75 MM (38,00 KG/M2)</t>
  </si>
  <si>
    <t xml:space="preserve">CHAPA DE ACO GALVANIZADA BITOLA GSG 14, E = 1,95 MM (15,60 KG/M2)</t>
  </si>
  <si>
    <t xml:space="preserve">7,48</t>
  </si>
  <si>
    <t xml:space="preserve">CHAPA DE ACO GALVANIZADA BITOLA GSG 16, E = 1,55 MM (12,40 KG/M2)</t>
  </si>
  <si>
    <t xml:space="preserve">7,94</t>
  </si>
  <si>
    <t xml:space="preserve">CHAPA DE ACO GALVANIZADA BITOLA GSG 18, E = 1,25 MM (10,00 KG/M2)</t>
  </si>
  <si>
    <t xml:space="preserve">7,72</t>
  </si>
  <si>
    <t xml:space="preserve">CHAPA DE ACO GALVANIZADA BITOLA GSG 19, E = 1,11 MM (8,88 KG/M2)</t>
  </si>
  <si>
    <t xml:space="preserve">5,83</t>
  </si>
  <si>
    <t xml:space="preserve">CHAPA DE ACO GALVANIZADA BITOLA GSG 20, E = 0,95 MM (7,60 KG/M2)</t>
  </si>
  <si>
    <t xml:space="preserve">54,19</t>
  </si>
  <si>
    <t xml:space="preserve">CHAPA DE ACO GALVANIZADA BITOLA GSG 22, E = 0,80 MM (6,40 KG/M2)</t>
  </si>
  <si>
    <t xml:space="preserve">7,19</t>
  </si>
  <si>
    <t xml:space="preserve">CHAPA DE ACO GALVANIZADA BITOLA GSG 24, E = 0,65 MM (5,20 KG/M2)</t>
  </si>
  <si>
    <t xml:space="preserve">37,81</t>
  </si>
  <si>
    <t xml:space="preserve">CHAPA DE ACO GALVANIZADA BITOLA GSG 26, E = 0,50 MM (4,00 KG/M2)</t>
  </si>
  <si>
    <t xml:space="preserve">CHAPA DE ACO GALVANIZADA BITOLA GSG 30, E = 0,35 MM (2,80 KG/M2)</t>
  </si>
  <si>
    <t xml:space="preserve">5,40</t>
  </si>
  <si>
    <t xml:space="preserve">CHAPA DE ACO GROSSA, ASTM A36, E = 1 " (25,40 MM) 199,18 KG/M2</t>
  </si>
  <si>
    <t xml:space="preserve">1.446,03</t>
  </si>
  <si>
    <t xml:space="preserve">CHAPA DE ACO GROSSA, ASTM A36, E = 1/2 " (12,70 MM) 99,59 KG/M2</t>
  </si>
  <si>
    <t xml:space="preserve">5,62</t>
  </si>
  <si>
    <t xml:space="preserve">CHAPA DE ACO GROSSA, ASTM A36, E = 1/4 " (6,35 MM) 49,79 KG/M2</t>
  </si>
  <si>
    <t xml:space="preserve">5,76</t>
  </si>
  <si>
    <t xml:space="preserve">CHAPA DE ACO GROSSA, ASTM A36, E = 3/4 " (19,05 MM) 149,39 KG/M2</t>
  </si>
  <si>
    <t xml:space="preserve">CHAPA DE ACO GROSSA, ASTM A36, E = 3/8 " (9,53 MM) 74,69 KG/M2</t>
  </si>
  <si>
    <t xml:space="preserve">5,99</t>
  </si>
  <si>
    <t xml:space="preserve">CHAPA DE ACO GROSSA, ASTM A36, E = 5/8 " (15,88 MM) 124,49 KG/M2</t>
  </si>
  <si>
    <t xml:space="preserve">6,63</t>
  </si>
  <si>
    <t xml:space="preserve">CHAPA DE ACO GROSSA, ASTM A36, E = 7/8 " (22,23 MM) 174,28 KG/M2</t>
  </si>
  <si>
    <t xml:space="preserve">6,73</t>
  </si>
  <si>
    <t xml:space="preserve">CHAPA DE ACO GROSSA, SAE 1020, BITOLA 1/4", E = 6,35 MM (49,85 KG/M2)</t>
  </si>
  <si>
    <t xml:space="preserve">5,01</t>
  </si>
  <si>
    <t xml:space="preserve">CHAPA DE ACO XADREZ PARA PISOS, E = 1/4 " (6,30 MM) 54,53 KG/M2</t>
  </si>
  <si>
    <t xml:space="preserve">7,09</t>
  </si>
  <si>
    <t xml:space="preserve">CHAPA DE ALUMINIO, E = 3 MM, L = 1000 MM - 8,10 KG/M2 (LIGA 1200 - H14)</t>
  </si>
  <si>
    <t xml:space="preserve">25,17</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</si>
  <si>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</si>
  <si>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</si>
  <si>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</si>
  <si>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29,00</t>
  </si>
  <si>
    <t xml:space="preserve">CHAPA DE GESSO ACARTONADO, RESISTENTE A UMIDADE (RU), COR VERDE, E = 12,5 MM, 1200 X 2400 MM (L X C)</t>
  </si>
  <si>
    <t xml:space="preserve">30,40</t>
  </si>
  <si>
    <t xml:space="preserve">CHAPA DE GESSO ACARTONADO, RESISTENTE AO FOGO (RF), COR ROSA, E = 12,5 MM, 1200 X 1800 MM (L X C)</t>
  </si>
  <si>
    <t xml:space="preserve">27,23</t>
  </si>
  <si>
    <t xml:space="preserve">CHAPA DE GESSO ACARTONADO, RESISTENTE AO FOGO (RF), COR ROSA, E = 12,5 MM, 1200 X 2400 MM (L X C)</t>
  </si>
  <si>
    <t xml:space="preserve">28,86</t>
  </si>
  <si>
    <t xml:space="preserve">CHAPA DE GESSO ACARTONADO, STANDARD (ST), COR BRANCA, E = 12,5 MM, 1200 X 1800 MM (L X C)</t>
  </si>
  <si>
    <t xml:space="preserve">20,50</t>
  </si>
  <si>
    <t xml:space="preserve">CHAPA DE GESSO ACARTONADO, STANDARD (ST), COR BRANCA, E = 12,5 MM, 1200 X 2400 MM (L X C)</t>
  </si>
  <si>
    <t xml:space="preserve">20,31</t>
  </si>
  <si>
    <t xml:space="preserve">CHAPA DE LAMINADO MELAMINICO, LISO BRILHANTE, DE *1,25 X 3,08* M, E = 0,8 MM</t>
  </si>
  <si>
    <t xml:space="preserve">24,67</t>
  </si>
  <si>
    <t xml:space="preserve">CHAPA DE LAMINADO MELAMINICO, LISO FOSCO, DE *1,25 X 3,08* M, E = 0,8 MM</t>
  </si>
  <si>
    <t xml:space="preserve">28,52</t>
  </si>
  <si>
    <t xml:space="preserve">CHAPA DE LAMINADO MELAMINICO, TEXTURIZADO, DE *1,25 X 3,08* M, E = 0,8 MM</t>
  </si>
  <si>
    <t xml:space="preserve">27,47</t>
  </si>
  <si>
    <t xml:space="preserve">CHAPA DE MADEIRA COMPENSADA DE PINUS, VIROLA OU EQUIVALENTE, DE *2,2 X 1,6* M, E = 10 MM</t>
  </si>
  <si>
    <t xml:space="preserve">24,79</t>
  </si>
  <si>
    <t xml:space="preserve">CHAPA DE MADEIRA COMPENSADA DE PINUS, VIROLA OU EQUIVALENTE, DE *2,2 X 1,6* M, E = 12 MM</t>
  </si>
  <si>
    <t xml:space="preserve">103,39</t>
  </si>
  <si>
    <t xml:space="preserve">CHAPA DE MADEIRA COMPENSADA DE PINUS, VIROLA OU EQUIVALENTE, DE *2,2 X 1,6* M, E = 15 MM</t>
  </si>
  <si>
    <t xml:space="preserve">34,51</t>
  </si>
  <si>
    <t xml:space="preserve">CHAPA DE MADEIRA COMPENSADA DE PINUS, VIROLA OU EQUIVALENTE, DE *2,2 X 1,6* M, E = 20 MM</t>
  </si>
  <si>
    <t xml:space="preserve">44,17</t>
  </si>
  <si>
    <t xml:space="preserve">CHAPA DE MADEIRA COMPENSADA DE PINUS, VIROLA OU EQUIVALENTE, DE *2,2 X 1,6* M, E = 25 MM</t>
  </si>
  <si>
    <t xml:space="preserve">52,22</t>
  </si>
  <si>
    <t xml:space="preserve">CHAPA DE MADEIRA COMPENSADA DE PINUS, VIROLA OU EQUIVALENTE, DE *2,2 X 1,6* M, E = 6 MM</t>
  </si>
  <si>
    <t xml:space="preserve">17,56</t>
  </si>
  <si>
    <t xml:space="preserve">CHAPA DE MADEIRA COMPENSADA DE PINUS, VIROLA OU EQUIVALENTE, DE *2,2 X 1,6* M, E = 8 MM</t>
  </si>
  <si>
    <t xml:space="preserve">22,24</t>
  </si>
  <si>
    <t xml:space="preserve">CHAPA DE MADEIRA COMPENSADA NAVAL (COM COLA FENOLICA), E = 10 MM, DE *1,60 X 2,20* M</t>
  </si>
  <si>
    <t xml:space="preserve">27,57</t>
  </si>
  <si>
    <t xml:space="preserve">CHAPA DE MADEIRA COMPENSADA NAVAL (COM COLA FENOLICA), E = 12 MM, DE *1,60 X 2,20* M</t>
  </si>
  <si>
    <t xml:space="preserve">33,60</t>
  </si>
  <si>
    <t xml:space="preserve">CHAPA DE MADEIRA COMPENSADA NAVAL (COM COLA FENOLICA), E = 15 MM, DE *1,60 X 2,20* M</t>
  </si>
  <si>
    <t xml:space="preserve">36,35</t>
  </si>
  <si>
    <t xml:space="preserve">CHAPA DE MADEIRA COMPENSADA NAVAL (COM COLA FENOLICA), E = 18 MM, DE *1,60 X 2,20* M</t>
  </si>
  <si>
    <t xml:space="preserve">CHAPA DE MADEIRA COMPENSADA NAVAL (COM COLA FENOLICA), E = 20 MM, DE *1,60 X 2,20* M</t>
  </si>
  <si>
    <t xml:space="preserve">51,61</t>
  </si>
  <si>
    <t xml:space="preserve">CHAPA DE MADEIRA COMPENSADA NAVAL (COM COLA FENOLICA), E = 25 MM, DE *1,60 X 2,20* M</t>
  </si>
  <si>
    <t xml:space="preserve">58,81</t>
  </si>
  <si>
    <t xml:space="preserve">CHAPA DE MADEIRA COMPENSADA NAVAL (COM COLA FENOLICA), E = 4 MM, DE *1,60 X 2,20* M</t>
  </si>
  <si>
    <t xml:space="preserve">15,14</t>
  </si>
  <si>
    <t xml:space="preserve">CHAPA DE MADEIRA COMPENSADA NAVAL (COM COLA FENOLICA), E = 6 MM, DE *1,60 X 2,20* M</t>
  </si>
  <si>
    <t xml:space="preserve">18,71</t>
  </si>
  <si>
    <t xml:space="preserve">CHAPA DE MADEIRA COMPENSADA PLASTIFICADA PARA FORMA DE CONCRETO, DE 2,20 x 1,10 M, E = 10 MM</t>
  </si>
  <si>
    <t xml:space="preserve">CHAPA DE MADEIRA COMPENSADA PLASTIFICADA PARA FORMA DE CONCRETO, DE 2,20 x 1,10 M, E = 18 MM</t>
  </si>
  <si>
    <t xml:space="preserve">34,78</t>
  </si>
  <si>
    <t xml:space="preserve">CHAPA DE MADEIRA COMPENSADA PLASTIFICADA PARA FORMA DE CONCRETO, DE 2,20 x 1,10 M, E = 6 MM</t>
  </si>
  <si>
    <t xml:space="preserve">37,40</t>
  </si>
  <si>
    <t xml:space="preserve">CHAPA DE MADEIRA COMPENSADA PLASTIFICADA PARA FORMA DE CONCRETO, DE 2,20 X 1,10 m, E = 14 MM</t>
  </si>
  <si>
    <t xml:space="preserve">66,12</t>
  </si>
  <si>
    <t xml:space="preserve">CHAPA DE MADEIRA COMPENSADA PLASTIFICADA PARA FORMA DE CONCRETO, DE 2,20 X 1,10 M, E = 12 MM</t>
  </si>
  <si>
    <t xml:space="preserve">25,65</t>
  </si>
  <si>
    <t xml:space="preserve">CHAPA DE MADEIRA COMPENSADA PLASTIFICADA PARA FORMA DE CONCRETO, DE 2,20 X 1,10 M, E = 20 MM</t>
  </si>
  <si>
    <t xml:space="preserve">94,29</t>
  </si>
  <si>
    <t xml:space="preserve">CHAPA DE MADEIRA COMPENSADA RESINADA PARA FORMA DE CONCRETO, DE *2,2 X 1,1* M, E = 10 MM</t>
  </si>
  <si>
    <t xml:space="preserve">32,66</t>
  </si>
  <si>
    <t xml:space="preserve">CHAPA DE MADEIRA COMPENSADA RESINADA PARA FORMA DE CONCRETO, DE *2,2 X 1,1* M, E = 12 MM</t>
  </si>
  <si>
    <t xml:space="preserve">41,60</t>
  </si>
  <si>
    <t xml:space="preserve">CHAPA DE MADEIRA COMPENSADA RESINADA PARA FORMA DE CONCRETO, DE *2,2 X 1,1* M, E = 14 MM</t>
  </si>
  <si>
    <t xml:space="preserve">19,14</t>
  </si>
  <si>
    <t xml:space="preserve">CHAPA DE MADEIRA COMPENSADA RESINADA PARA FORMA DE CONCRETO, DE *2,2 X 1,1* M, E = 17 MM</t>
  </si>
  <si>
    <t xml:space="preserve">22,18</t>
  </si>
  <si>
    <t xml:space="preserve">CHAPA DE MADEIRA COMPENSADA RESINADA PARA FORMA DE CONCRETO, DE *2,2 X 1,1* M, E = 20 MM</t>
  </si>
  <si>
    <t xml:space="preserve">64,27</t>
  </si>
  <si>
    <t xml:space="preserve">CHAPA DE MADEIRA COMPENSADA RESINADA PARA FORMA DE CONCRETO, DE *2,2 X 1,1* M, E = 6 MM</t>
  </si>
  <si>
    <t xml:space="preserve">20,71</t>
  </si>
  <si>
    <t xml:space="preserve">CHAPA DE MDF BRANCO LISO 1 FACE, E = 12 MM, DE *2,75 X 1,85* M</t>
  </si>
  <si>
    <t xml:space="preserve">26,61</t>
  </si>
  <si>
    <t xml:space="preserve">CHAPA DE MDF BRANCO LISO 1 FACE, E = 15 MM, DE *2,75 X 1,85* M</t>
  </si>
  <si>
    <t xml:space="preserve">29,48</t>
  </si>
  <si>
    <t xml:space="preserve">CHAPA DE MDF BRANCO LISO 1 FACE, E = 18 MM, DE *2,75 X 1,85* M</t>
  </si>
  <si>
    <t xml:space="preserve">37,41</t>
  </si>
  <si>
    <t xml:space="preserve">CHAPA DE MDF BRANCO LISO 1 FACE, E = 25 MM, DE *2,75 X 1,85* M</t>
  </si>
  <si>
    <t xml:space="preserve">53,73</t>
  </si>
  <si>
    <t xml:space="preserve">CHAPA DE MDF BRANCO LISO 1 FACE, E = 6 MM, DE *2,75 X 1,85* M</t>
  </si>
  <si>
    <t xml:space="preserve">19,46</t>
  </si>
  <si>
    <t xml:space="preserve">CHAPA DE MDF BRANCO LISO 1 FACE, E = 9 MM, DE *2,75 X 1,85* M</t>
  </si>
  <si>
    <t xml:space="preserve">25,43</t>
  </si>
  <si>
    <t xml:space="preserve">CHAPA DE MDF BRANCO LISO 2 FACES, E = 12 MM, DE *2,75 X 1,85* M</t>
  </si>
  <si>
    <t xml:space="preserve">27,98</t>
  </si>
  <si>
    <t xml:space="preserve">CHAPA DE MDF BRANCO LISO 2 FACES, E = 15 MM, DE *2,75 X 1,85* M</t>
  </si>
  <si>
    <t xml:space="preserve">30,53</t>
  </si>
  <si>
    <t xml:space="preserve">CHAPA DE MDF BRANCO LISO 2 FACES, E = 18 MM, DE *2,75 X 1,85* M</t>
  </si>
  <si>
    <t xml:space="preserve">37,90</t>
  </si>
  <si>
    <t xml:space="preserve">CHAPA DE MDF BRANCO LISO 2 FACES, E = 25 MM, DE *2,75 X 1,85* M</t>
  </si>
  <si>
    <t xml:space="preserve">57,25</t>
  </si>
  <si>
    <t xml:space="preserve">CHAPA DE MDF BRANCO LISO 2 FACES, E = 6 MM, DE *2,75 X 1,85* M</t>
  </si>
  <si>
    <t xml:space="preserve">CHAPA DE MDF BRANCO LISO 2 FACES, E = 9 MM, DE *2,75 X 1,85* M</t>
  </si>
  <si>
    <t xml:space="preserve">25,67</t>
  </si>
  <si>
    <t xml:space="preserve">CHAPA DE MDF CRU, E = 12 MM, DE *2,75 X 1,85* M</t>
  </si>
  <si>
    <t xml:space="preserve">21,43</t>
  </si>
  <si>
    <t xml:space="preserve">CHAPA DE MDF CRU, E = 15 MM, DE *2,75 X 1,85* M</t>
  </si>
  <si>
    <t xml:space="preserve">22,59</t>
  </si>
  <si>
    <t xml:space="preserve">CHAPA DE MDF CRU, E = 18 MM, DE *2,75 X 1,85* M</t>
  </si>
  <si>
    <t xml:space="preserve">CHAPA DE MDF CRU, E = 20 MM, DE *2,75 X 1,85* M</t>
  </si>
  <si>
    <t xml:space="preserve">36,66</t>
  </si>
  <si>
    <t xml:space="preserve">CHAPA DE MDF CRU, E = 25 MM, DE *2,75 X 1,85* M</t>
  </si>
  <si>
    <t xml:space="preserve">44,69</t>
  </si>
  <si>
    <t xml:space="preserve">CHAPA DE MDF CRU, E = 6 MM, DE *2,75 X 1,85* M</t>
  </si>
  <si>
    <t xml:space="preserve">12,86</t>
  </si>
  <si>
    <t xml:space="preserve">CHAPA DE MDF CRU, E = 9 MM, DE *2,75 X 1,85* M</t>
  </si>
  <si>
    <t xml:space="preserve">17,30</t>
  </si>
  <si>
    <t xml:space="preserve">CHAPA PARA EMENDA DE VIGA, EM ACO GROSSO, QUALIDADE ESTRUTURAL, BITOLA 3/16 ", E= 4,75 MM, 4 FUROS, LARGURA 45 MM, COMPRIMENTO 500 MM</t>
  </si>
  <si>
    <t xml:space="preserve">31,60</t>
  </si>
  <si>
    <t xml:space="preserve">CHAPA/BOBINA ALUMINIO, E = 0,5 MM, L = 300 MM - 0,41 KG/M (LIGA 1200 - H14)</t>
  </si>
  <si>
    <t xml:space="preserve">CHAPA/BOBINA ALUMINIO, E = 0,8 MM, L = 1000 MM - 2,16 KG/M (LIGA 1200 - H14)</t>
  </si>
  <si>
    <t xml:space="preserve">11,65</t>
  </si>
  <si>
    <t xml:space="preserve">CHAPA/BOBINA ALUMINIO, E = 0,8 MM, L = 500 MM - 1,08 KG/M (LIGA 1200 - H14)</t>
  </si>
  <si>
    <t xml:space="preserve">CHAPA/BOBINA ALUMINIO, E = 0,8 MM, L = 600 MM - 1,30 KG/M (LIGA 1200 - H14)</t>
  </si>
  <si>
    <t xml:space="preserve">19,36</t>
  </si>
  <si>
    <t xml:space="preserve">CHAVE BLINDADA TRIPOLAR PARA MOTORES, DO TIPO FACA, COM PORTA FUSIVEL DO TIPO CARTUCHO, CORRENTE NOMINAL DE 100 A, TENSAO NOMINAL DE 250 V</t>
  </si>
  <si>
    <t xml:space="preserve">635,51</t>
  </si>
  <si>
    <t xml:space="preserve">CHAVE BLINDADA TRIPOLAR PARA MOTORES, DO TIPO FACA, COM PORTA FUSIVEL DO TIPO CARTUCHO, CORRENTE NOMINAL DE 30 A, TENSAO NOMINAL DE 250 V</t>
  </si>
  <si>
    <t xml:space="preserve">214,91</t>
  </si>
  <si>
    <t xml:space="preserve">CHAVE BLINDADA TRIPOLAR PARA MOTORES, DO TIPO FACA, COM PORTA FUSIVEL DO TIPO CARTUCHO, CORRENTE NOMINAL DE 60 A, TENSAO NOMINAL DE 250 V</t>
  </si>
  <si>
    <t xml:space="preserve">337,76</t>
  </si>
  <si>
    <t xml:space="preserve">CHAVE DE PARTIDA DIRETA TRIFASICA, COM CAIXA TERMOPLASTICA, COM FUSIVEL DE 25 A, PARA MOTOR COM POTENCIA DE 7,5 CV E TENSAO DE 380 V</t>
  </si>
  <si>
    <t xml:space="preserve">504,44</t>
  </si>
  <si>
    <t xml:space="preserve">CHAVE DE PARTIDA DIRETA TRIFASICA, COM CAIXA TERMOPLASTICA, COM FUSIVEL DE 35 A, PARA MOTOR COM POTENCIA DE 5 CV E TENSAO DE 220 V</t>
  </si>
  <si>
    <t xml:space="preserve">281,64</t>
  </si>
  <si>
    <t xml:space="preserve">CHAVE DE PARTIDA DIRETA TRIFASICA, COM CAIXA TERMOPLASTICA, COM FUSIVEL DE 63 A, PARA MOTOR COM POTENCIA DE 10 CV E TENSAO DE 220 V</t>
  </si>
  <si>
    <t xml:space="preserve">444,28</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</si>
  <si>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</si>
  <si>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</si>
  <si>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302,69</t>
  </si>
  <si>
    <t xml:space="preserve">CHAVE SECCIONADORA-FUSIVEL BLINDADA TRIPOLAR, ABERTURA COM CARGA, PARA FUSIVEL NH00, CORRENTE NOMINAL DE 160 A, TENSAO DE 500 V</t>
  </si>
  <si>
    <t xml:space="preserve">328,34</t>
  </si>
  <si>
    <t xml:space="preserve">CHAVE SECCIONADORA-FUSIVEL BLINDADA TRIPOLAR, ABERTURA COM CARGA, PARA FUSIVEL NH01, CORRENTE NOMINAL DE 250 A, TENSAO DE 500 V</t>
  </si>
  <si>
    <t xml:space="preserve">455,16</t>
  </si>
  <si>
    <t xml:space="preserve">CHUMBADOR DE ACO TIPO PARABOLT, * 5/8" X 200* MM,  COM PORCA E ARRUELA</t>
  </si>
  <si>
    <t xml:space="preserve">15,30</t>
  </si>
  <si>
    <t xml:space="preserve">CHUMBADOR DE ACO, DIAMETRO 1/2", COMPRIMENTO 75 MM</t>
  </si>
  <si>
    <t xml:space="preserve">7,93</t>
  </si>
  <si>
    <t xml:space="preserve">CHUMBADOR DE ACO, DIAMETRO 5/8", COMPRIMENTO 6", COM PORCA</t>
  </si>
  <si>
    <t xml:space="preserve">17,37</t>
  </si>
  <si>
    <t xml:space="preserve">CHUMBADOR DE ACO, 1" X 600 MM, PARA POSTES DE ACO COM BASE, INCLUSO PORCA E ARRUELA</t>
  </si>
  <si>
    <t xml:space="preserve">193,35</t>
  </si>
  <si>
    <t xml:space="preserve">CHUMBADOR, DIAMETRO 1/4" COM PARAFUSO 1/4" X 40 MM</t>
  </si>
  <si>
    <t xml:space="preserve">CHUVEIRO COMUM EM PLASTICO BRANCO, COM CANO, 3 TEMPERATURAS, 5500 W (110/220 V)</t>
  </si>
  <si>
    <t xml:space="preserve">56,90</t>
  </si>
  <si>
    <t xml:space="preserve">CHUVEIRO COMUM EM PLASTICO CROMADO, COM CANO, 4 TEMPERATURAS (110/220 V)</t>
  </si>
  <si>
    <t xml:space="preserve">184,05</t>
  </si>
  <si>
    <t xml:space="preserve">CHUVEIRO PLASTICO BRANCO SIMPLES 5 '' PARA ACOPLAR EM HASTE 1/2 ", AGUA FRIA</t>
  </si>
  <si>
    <t xml:space="preserve">4,62</t>
  </si>
  <si>
    <t xml:space="preserve">CIMENTO ASFALTICO DE PETROLEO A GRANEL (CAP) 30/45 (COLETADO CAIXA NA ANP ACRESCIDO DE ICMS)</t>
  </si>
  <si>
    <t xml:space="preserve">2,97</t>
  </si>
  <si>
    <t xml:space="preserve">CIMENTO ASFALTICO DE PETROLEO A GRANEL (CAP) 50/70 (COLETADO CAIXA NA ANP ACRESCIDO DE ICMS)</t>
  </si>
  <si>
    <t xml:space="preserve">3.159,43</t>
  </si>
  <si>
    <t xml:space="preserve">CIMENTO BRANCO</t>
  </si>
  <si>
    <t xml:space="preserve">CIMENTO IMPERMEABILIZANTE DE PEGA ULTRARRAPIDA PARA TAMPONAMENTOS</t>
  </si>
  <si>
    <t xml:space="preserve">10,33</t>
  </si>
  <si>
    <t xml:space="preserve">CIMENTO PORTLAND COMPOSTO CP II-32</t>
  </si>
  <si>
    <t xml:space="preserve">0,39</t>
  </si>
  <si>
    <t xml:space="preserve">CIMENTO PORTLAND COMPOSTO CP II-32 (SACO DE 50 KG)</t>
  </si>
  <si>
    <t xml:space="preserve">50KG  </t>
  </si>
  <si>
    <t xml:space="preserve">19,60</t>
  </si>
  <si>
    <t xml:space="preserve">CIMENTO PORTLAND DE ALTO FORNO (AF) CP III-32</t>
  </si>
  <si>
    <t xml:space="preserve">CIMENTO PORTLAND ESTRUTURAL BRANCO CPB-32</t>
  </si>
  <si>
    <t xml:space="preserve">1,31</t>
  </si>
  <si>
    <t xml:space="preserve">CIMENTO PORTLAND POZOLANICO CP IV- 32</t>
  </si>
  <si>
    <t xml:space="preserve">18,88</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</si>
  <si>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</si>
  <si>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</si>
  <si>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</si>
  <si>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24,19</t>
  </si>
  <si>
    <t xml:space="preserve">CINTURAO DE SEGURANCA TIPO PARAQUEDISTA, FIVELA EM ACO, AJUSTE NO SUSPENSARIO, CINTURA E PERNAS</t>
  </si>
  <si>
    <t xml:space="preserve">COBRE ELETROLITICO EM BARRA OU CHAPA</t>
  </si>
  <si>
    <t xml:space="preserve">64,84</t>
  </si>
  <si>
    <t xml:space="preserve">COLA A BASE DE RESINA SINTETICA PARA CHAPA DE LAMINADO MELAMINICO</t>
  </si>
  <si>
    <t xml:space="preserve">24,73</t>
  </si>
  <si>
    <t xml:space="preserve">COLA BRANCA BASE PVA</t>
  </si>
  <si>
    <t xml:space="preserve">COLAR DE TOMADA EM POLIPROPILENO, PP, COM PARAFUSOS, PARA PEAD, 63 X 1/2" - LIGACAO PREDIAL DE AGUA</t>
  </si>
  <si>
    <t xml:space="preserve">12,73</t>
  </si>
  <si>
    <t xml:space="preserve">COLAR DE TOMADA EM POLIPROPILENO, PP, COM PARAFUSOS, PARA PEAD, 63 X 3/4" - LIGACAO PREDIAL DE AGUA</t>
  </si>
  <si>
    <t xml:space="preserve">13,08</t>
  </si>
  <si>
    <t xml:space="preserve">COLAR TOMADA PVC, COM TRAVAS, SAIDA COM ROSCA, DE 110 MM X 1/2" OU 110 MM X 3/4", PARA LIGACAO PREDIAL DE AGUA</t>
  </si>
  <si>
    <t xml:space="preserve">14,57</t>
  </si>
  <si>
    <t xml:space="preserve">COLAR TOMADA PVC, COM TRAVAS, SAIDA COM ROSCA, DE 32 MM X 1/2" OU 32 MM X 3/4", PARA LIGACAO PREDIAL DE AGUA</t>
  </si>
  <si>
    <t xml:space="preserve">COLAR TOMADA PVC, COM TRAVAS, SAIDA COM ROSCA, DE 40 MM X 1/2" OU 40 MM X 3/4", PARA LIGACAO PREDIAL DE AGUA</t>
  </si>
  <si>
    <t xml:space="preserve">6,48</t>
  </si>
  <si>
    <t xml:space="preserve">COLAR TOMADA PVC, COM TRAVAS, SAIDA COM ROSCA, DE 50 MM X 1/2" OU 50 MM X 3/4", PARA LIGACAO PREDIAL DE AGUA</t>
  </si>
  <si>
    <t xml:space="preserve">7,83</t>
  </si>
  <si>
    <t xml:space="preserve">COLAR TOMADA PVC, COM TRAVAS, SAIDA COM ROSCA, DE 60 MM X 1/2" OU 60 MM X 3/4", PARA LIGACAO PREDIAL DE AGUA</t>
  </si>
  <si>
    <t xml:space="preserve">7,66</t>
  </si>
  <si>
    <t xml:space="preserve">COLAR TOMADA PVC, COM TRAVAS, SAIDA COM ROSCA, DE 75 MM X 1/2" OU 75 MM X 3/4", PARA LIGACAO PREDIAL DE AGUA</t>
  </si>
  <si>
    <t xml:space="preserve">11,32</t>
  </si>
  <si>
    <t xml:space="preserve">COLAR TOMADA PVC, COM TRAVAS, SAIDA COM ROSCA, DE 85 MM X 1/2" OU 85 MM X 3/4", PARA LIGACAO PREDIAL DE AGUA</t>
  </si>
  <si>
    <t xml:space="preserve">9,59</t>
  </si>
  <si>
    <t xml:space="preserve">COLAR TOMADA PVC, COM TRAVAS, SAIDA ROSCAVEL COM BUCHA DE LATAO, DE 110 MM X 1/2" OU 110 MM X 3/4", PARA LIGACAO PREDIAL DE AGUA</t>
  </si>
  <si>
    <t xml:space="preserve">17,45</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</si>
  <si>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</si>
  <si>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</si>
  <si>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14,43</t>
  </si>
  <si>
    <t xml:space="preserve">COLAR TOMADA PVC, COM TRAVAS, SAIDA ROSCAVEL COM BUCHA DE LATAO, DE 85 MM X 1/2" OU 85 MM X 3/4", PARA LIGACAO PREDIAL DE AGUA</t>
  </si>
  <si>
    <t xml:space="preserve">15,34</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</si>
  <si>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</si>
  <si>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10.309,78</t>
  </si>
  <si>
    <t xml:space="preserve">COMPACTADOR DE SOLO TIPO PLACA VIBRATORIA REVERSIVEL, A GASOLINA, 4 TEMPOS, PESO DE 125 A 150 KG, FORCA CENTRIFUGA DE 2500 A 2800 KGF, LARG. TRABALHO DE 400 A 450 MM, FREQ VIBRACAO DE 4300 A 4500 RPM, VELOC. TRABALHO DE 15 A 20 M/MIN, POT. DE 5,5 A 6,0 HP</t>
  </si>
  <si>
    <t xml:space="preserve">8.654,98</t>
  </si>
  <si>
    <t xml:space="preserve">COMPACTADOR DE SOLO TIPO PLACA VIBRATORIA REVERSIVEL, A GASOLINA, 4 TEMPOS, PESO DE 150 A 175 KG, FORCA CENTRIFUGA DE 2800 A 3100 KGF, LARG. TRABALHO DE 450 A 520 MM, FREQ VIBRACAO DE 4000 A 4300 RPM, VELOC. TRABALHO DE 15 A 20 M/MIN, POT. DE 6,0 A 7,0 HP</t>
  </si>
  <si>
    <t xml:space="preserve">7.470,85</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</si>
  <si>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</si>
  <si>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5.775,25</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</si>
  <si>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</si>
  <si>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102.114,40</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</si>
  <si>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</si>
  <si>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13.444,03</t>
  </si>
  <si>
    <t xml:space="preserve">COMPACTADOR DE SOLOS DE PERCURSAO (SOQUETE) COM MOTOR A GASOLINA 4 TEMPOS DE 4 HP (4 CV)</t>
  </si>
  <si>
    <t xml:space="preserve">12.775,16</t>
  </si>
  <si>
    <t xml:space="preserve">COMPRESSOR DE AR ESTACIONARIO, VAZAO 620 PCM, PRESSAO EFETIVA DE TRABALHO 109 PSI, MOTOR ELETRICO, POTENCIA 127 CV</t>
  </si>
  <si>
    <t xml:space="preserve">86.280,46</t>
  </si>
  <si>
    <t xml:space="preserve">COMPRESSOR DE AR REBOCAVEL VAZAO 400 PCM, PRESSAO EFETIVA DE TRABALHO 102 PSI, MOTOR DIESEL, POTENCIA 110 CV</t>
  </si>
  <si>
    <t xml:space="preserve">69.528,30</t>
  </si>
  <si>
    <t xml:space="preserve">COMPRESSOR DE AR REBOCAVEL VAZAO 748 PCM, PRESSAO EFETIVA DE TRABALHO 102 PSI, MOTOR DIESEL, POTENCIA 210 CV</t>
  </si>
  <si>
    <t xml:space="preserve">148.850,72</t>
  </si>
  <si>
    <t xml:space="preserve">COMPRESSOR DE AR REBOCAVEL VAZAO 860 PCM, PRESSAO EFETIVA DE TRABALHO 102 PSI, MOTOR DIESEL, POTENCIA 250 CV</t>
  </si>
  <si>
    <t xml:space="preserve">161.682,54</t>
  </si>
  <si>
    <t xml:space="preserve">COMPRESSOR DE AR REBOCAVEL, VAZAO *89* PCM, PRESSAO EFETIVA DE TRABALHO *102* PSI, MOTOR DIESEL, POTENCIA *20* CV</t>
  </si>
  <si>
    <t xml:space="preserve">58.463,00</t>
  </si>
  <si>
    <t xml:space="preserve">COMPRESSOR DE AR REBOCAVEL, VAZAO 152 PCM, PRESSAO EFETIVA DE TRABALHO 102 PSI, MOTOR DIESEL, POTENCIA 31,5 KW</t>
  </si>
  <si>
    <t xml:space="preserve">37.643,84</t>
  </si>
  <si>
    <t xml:space="preserve">COMPRESSOR DE AR REBOCAVEL, VAZAO 189 PCM, PRESSAO EFETIVA DE TRABALHO 102 PSI, MOTOR DIESEL, POTENCIA 63 CV</t>
  </si>
  <si>
    <t xml:space="preserve">43.779,34</t>
  </si>
  <si>
    <t xml:space="preserve">COMPRESSOR DE AR REBOCAVEL, VAZAO 250 PCM, PRESSAO EFETIVA DE TRABALHO 102 PSI, MOTOR DIESEL, POTENCIA 81 CV</t>
  </si>
  <si>
    <t xml:space="preserve">58.630,76</t>
  </si>
  <si>
    <t xml:space="preserve">COMPRESSOR DE AR, VAZAO DE 10 PCM, RESERVATORIO 100 L, PRESSAO DE TRABALHO ENTRE 6,9 E 9,7 BAR,  POTENCIA 2 HP, TENSAO 110/220 V (COLETADO CAIXA)</t>
  </si>
  <si>
    <t xml:space="preserve">2.166,49</t>
  </si>
  <si>
    <t xml:space="preserve">CONCERTINA CLIPADA (DUPLA) EM ACO GALVANIZADO DE ALTA RESISTENCIA, COM ESPIRAL DE 300 MM, D = 2,76 MM</t>
  </si>
  <si>
    <t xml:space="preserve">24,12</t>
  </si>
  <si>
    <t xml:space="preserve">CONCERTINA SIMPLES EM ACO GALVANIZADO DE ALTA RESISTENCIA, COM ESPIRAL DE 300 MM, D = 2,76 MM</t>
  </si>
  <si>
    <t xml:space="preserve">12,46</t>
  </si>
  <si>
    <t xml:space="preserve">CONCRETO AUTOADENSAVEL (CAA) CLASSE DE RESISTENCIA C15, ESPALHAMENTO SF2, INCLUI SERVICO DE BOMBEAMENTO (NBR 15823)</t>
  </si>
  <si>
    <t xml:space="preserve">265,26</t>
  </si>
  <si>
    <t xml:space="preserve">CONCRETO AUTOADENSAVEL (CAA) CLASSE DE RESISTENCIA C20, ESPALHAMENTO SF2, INCLUI SERVICO DE BOMBEAMENTO (NBR 15823)</t>
  </si>
  <si>
    <t xml:space="preserve">275,08</t>
  </si>
  <si>
    <t xml:space="preserve">CONCRETO AUTOADENSAVEL (CAA) CLASSE DE RESISTENCIA C25, ESPALHAMENTO SF2, INCLUI SERVICO DE BOMBEAMENTO (NBR 15823)</t>
  </si>
  <si>
    <t xml:space="preserve">284,91</t>
  </si>
  <si>
    <t xml:space="preserve">CONCRETO AUTOADENSAVEL (CAA) CLASSE DE RESISTENCIA C30, ESPALHAMENTO SF2, INCLUI SERVICO DE BOMBEAMENTO (NBR 15823)</t>
  </si>
  <si>
    <t xml:space="preserve">290,67</t>
  </si>
  <si>
    <t xml:space="preserve">CONCRETO BETUMINOSO USINADO A QUENTE (CBUQ) PARA PAVIMENTACAO ASFALTICA, PADRAO DNIT, FAIXA C, COM CAP 30/45 - AQUISICAO POSTO USINA</t>
  </si>
  <si>
    <t xml:space="preserve">301,14</t>
  </si>
  <si>
    <t xml:space="preserve">CONCRETO BETUMINOSO USINADO A QUENTE (CBUQ) PARA PAVIMENTACAO ASFALTICA, PADRAO DNIT, FAIXA C, COM CAP 50/70 - AQUISICAO POSTO USINA</t>
  </si>
  <si>
    <t xml:space="preserve">325,00</t>
  </si>
  <si>
    <t xml:space="preserve">CONCRETO BETUMINOSO USINADO A QUENTE (CBUQ) PARA PAVIMENTACAO ASFALTICA, PADRAO DNIT, PARA BINDER, COM CAP 50/70 - AQUISICAO POSTO USINA</t>
  </si>
  <si>
    <t xml:space="preserve">314,86</t>
  </si>
  <si>
    <t xml:space="preserve">CONCRETO USINADO BOMBEAVEL, CLASSE DE RESISTENCIA C20, COM BRITA 0 E 1, SLUMP = 100 +/- 20 MM, EXCLUI SERVICO DE BOMBEAMENTO (NBR 8953)</t>
  </si>
  <si>
    <t xml:space="preserve">240,70</t>
  </si>
  <si>
    <t xml:space="preserve">CONCRETO USINADO BOMBEAVEL, CLASSE DE RESISTENCIA C20, COM BRITA 0 E 1, SLUMP = 100 +/- 20 MM, INCLUI SERVICO DE BOMBEAMENTO (NBR 8953)</t>
  </si>
  <si>
    <t xml:space="preserve">280,00</t>
  </si>
  <si>
    <t xml:space="preserve">CONCRETO USINADO BOMBEAVEL, CLASSE DE RESISTENCIA C20, COM BRITA 0 E 1, SLUMP = 130 +/- 20 MM, EXCLUI SERVICO DE BOMBEAMENTO (NBR 8953)</t>
  </si>
  <si>
    <t xml:space="preserve">295,53</t>
  </si>
  <si>
    <t xml:space="preserve">CONCRETO USINADO BOMBEAVEL, CLASSE DE RESISTENCIA C20, COM BRITA 0 E 1, SLUMP = 190 +/- 20 MM, INCLUI SERVICO DE BOMBEAMENTO (NBR 8953)</t>
  </si>
  <si>
    <t xml:space="preserve">294,89</t>
  </si>
  <si>
    <t xml:space="preserve">CONCRETO USINADO BOMBEAVEL, CLASSE DE RESISTENCIA C20, COM BRITA 0, SLUMP = 220 +/- 20 MM, INCLUI SERVICO DE BOMBEAMENTO (NBR 8953)</t>
  </si>
  <si>
    <t xml:space="preserve">357,00</t>
  </si>
  <si>
    <t xml:space="preserve">CONCRETO USINADO BOMBEAVEL, CLASSE DE RESISTENCIA C25, COM BRITA 0 E 1, SLUMP = 100 +/- 20 MM, EXCLUI SERVICO DE BOMBEAMENTO (NBR 8953)</t>
  </si>
  <si>
    <t xml:space="preserve">250,03</t>
  </si>
  <si>
    <t xml:space="preserve">CONCRETO USINADO BOMBEAVEL, CLASSE DE RESISTENCIA C25, COM BRITA 0 E 1, SLUMP = 100 +/- 20 MM, INCLUI SERVICO DE BOMBEAMENTO (NBR 8953)</t>
  </si>
  <si>
    <t xml:space="preserve">291,78</t>
  </si>
  <si>
    <t xml:space="preserve">CONCRETO USINADO BOMBEAVEL, CLASSE DE RESISTENCIA C25, COM BRITA 0 E 1, SLUMP = 130 +/- 20 MM, EXCLUI SERVICO DE BOMBEAMENTO (NBR 8953)</t>
  </si>
  <si>
    <t xml:space="preserve">313,26</t>
  </si>
  <si>
    <t xml:space="preserve">CONCRETO USINADO BOMBEAVEL, CLASSE DE RESISTENCIA C25, COM BRITA 0 E 1, SLUMP = 190 +/- 20 MM, EXCLUI SERVICO DE BOMBEAMENTO (NBR 8953)</t>
  </si>
  <si>
    <t xml:space="preserve">325,74</t>
  </si>
  <si>
    <t xml:space="preserve">CONCRETO USINADO BOMBEAVEL, CLASSE DE RESISTENCIA C30, COM BRITA 0 E 1, SLUMP = 100 +/- 20 MM, EXCLUI SERVICO DE BOMBEAMENTO (NBR 8953)</t>
  </si>
  <si>
    <t xml:space="preserve">261,13</t>
  </si>
  <si>
    <t xml:space="preserve">CONCRETO USINADO BOMBEAVEL, CLASSE DE RESISTENCIA C30, COM BRITA 0 E 1, SLUMP = 100 +/- 20 MM, INCLUI SERVICO DE BOMBEAMENTO (NBR 8953)</t>
  </si>
  <si>
    <t xml:space="preserve">301,61</t>
  </si>
  <si>
    <t xml:space="preserve">CONCRETO USINADO BOMBEAVEL, CLASSE DE RESISTENCIA C30, COM BRITA 0 E 1, SLUMP = 130 +/- 20 MM, EXCLUI SERVICO DE BOMBEAMENTO (NBR 8953)</t>
  </si>
  <si>
    <t xml:space="preserve">329,14</t>
  </si>
  <si>
    <t xml:space="preserve">CONCRETO USINADO BOMBEAVEL, CLASSE DE RESISTENCIA C30, COM BRITA 0 E 1, SLUMP = 190 +/- 20 MM, EXCLUI SERVICO DE BOMBEAMENTO (NBR 8953)</t>
  </si>
  <si>
    <t xml:space="preserve">351,12</t>
  </si>
  <si>
    <t xml:space="preserve">CONCRETO USINADO BOMBEAVEL, CLASSE DE RESISTENCIA C35, COM BRITA 0 E 1, SLUMP = 100 +/- 20 MM, EXCLUI SERVICO DE BOMBEAMENTO (NBR 8953)</t>
  </si>
  <si>
    <t xml:space="preserve">272,28</t>
  </si>
  <si>
    <t xml:space="preserve">CONCRETO USINADO BOMBEAVEL, CLASSE DE RESISTENCIA C35, COM BRITA 0 E 1, SLUMP = 100 +/- 20 MM, INCLUI SERVICO DE BOMBEAMENTO (NBR 8953)</t>
  </si>
  <si>
    <t xml:space="preserve">312,42</t>
  </si>
  <si>
    <t xml:space="preserve">CONCRETO USINADO BOMBEAVEL, CLASSE DE RESISTENCIA C40, COM BRITA 0 E 1, SLUMP = 100 +/- 20 MM, EXCLUI SERVICO DE BOMBEAMENTO (NBR 8953)</t>
  </si>
  <si>
    <t xml:space="preserve">284,42</t>
  </si>
  <si>
    <t xml:space="preserve">CONCRETO USINADO BOMBEAVEL, CLASSE DE RESISTENCIA C40, COM BRITA 0 E 1, SLUMP = 100 +/- 20 MM, INCLUI SERVICO DE BOMBEAMENTO (NBR 8953)</t>
  </si>
  <si>
    <t xml:space="preserve">324,21</t>
  </si>
  <si>
    <t xml:space="preserve">CONCRETO USINADO BOMBEAVEL, CLASSE DE RESISTENCIA C45, COM BRITA 0 E 1, SLUMP = 100 +/- 20 MM, INCLUI SERVICO DE BOMBEAMENTO (NBR 8953)</t>
  </si>
  <si>
    <t xml:space="preserve">364,49</t>
  </si>
  <si>
    <t xml:space="preserve">CONCRETO USINADO BOMBEAVEL, CLASSE DE RESISTENCIA C50, COM BRITA 0 E 1, SLUMP = 100 +/- 20 MM, INCLUI SERVICO DE BOMBEAMENTO (NBR 8953)</t>
  </si>
  <si>
    <t xml:space="preserve">432,28</t>
  </si>
  <si>
    <t xml:space="preserve">CONCRETO USINADO BOMBEAVEL, CLASSE DE RESISTENCIA C60, COM BRITA 0 E 1, SLUMP = 100 +/- 20 MM, INCLUI SERVICO DE BOMBEAMENTO (NBR 8953)</t>
  </si>
  <si>
    <t xml:space="preserve">555,08</t>
  </si>
  <si>
    <t xml:space="preserve">CONCRETO USINADO BOMBEAVEL, CLASSE DE RESISTENCIA C80, COM BRITA 0 E 1, SLUMP = 100 +/- 20 MM, EXCLUI SERVICO DE BOMBEAMENTO (NBR 8953)</t>
  </si>
  <si>
    <t xml:space="preserve">766,31</t>
  </si>
  <si>
    <t xml:space="preserve">CONCRETO USINADO CONVENCIONAL (NAO BOMBEAVEL) CLASSE DE RESISTENCIA C10, COM BRITA 1 E 2, SLUMP = 80 MM +/- 10 MM (NBR 8953)</t>
  </si>
  <si>
    <t xml:space="preserve">240,17</t>
  </si>
  <si>
    <t xml:space="preserve">CONCRETO USINADO CONVENCIONAL (NAO BOMBEAVEL) CLASSE DE RESISTENCIA C15, COM BRITA 1 E 2, SLUMP = 80 MM +/- 10 MM (NBR 8953)</t>
  </si>
  <si>
    <t xml:space="preserve">242,46</t>
  </si>
  <si>
    <t xml:space="preserve">CONDULETE DE ALUMINIO TIPO B, PARA ELETRODUTO ROSCAVEL DE 1/2", COM TAMPA CEGA</t>
  </si>
  <si>
    <t xml:space="preserve">8,72</t>
  </si>
  <si>
    <t xml:space="preserve">CONDULETE DE ALUMINIO TIPO B, PARA ELETRODUTO ROSCAVEL DE 1", COM TAMPA CEGA</t>
  </si>
  <si>
    <t xml:space="preserve">11,33</t>
  </si>
  <si>
    <t xml:space="preserve">CONDULETE DE ALUMINIO TIPO B, PARA ELETRODUTO ROSCAVEL DE 3/4", COM TAMPA CEGA</t>
  </si>
  <si>
    <t xml:space="preserve">8,85</t>
  </si>
  <si>
    <t xml:space="preserve">CONDULETE DE ALUMINIO TIPO C, PARA ELETRODUTO ROSCAVEL DE 1/2", COM TAMPA CEGA</t>
  </si>
  <si>
    <t xml:space="preserve">6,66</t>
  </si>
  <si>
    <t xml:space="preserve">CONDULETE DE ALUMINIO TIPO C, PARA ELETRODUTO ROSCAVEL DE 1", COM TAMPA CEGA</t>
  </si>
  <si>
    <t xml:space="preserve">11,73</t>
  </si>
  <si>
    <t xml:space="preserve">CONDULETE DE ALUMINIO TIPO C, PARA ELETRODUTO ROSCAVEL DE 3/4", COM TAMPA CEGA</t>
  </si>
  <si>
    <t xml:space="preserve">9,38</t>
  </si>
  <si>
    <t xml:space="preserve">CONDULETE DE ALUMINIO TIPO C, PARA ELETRODUTO ROSCAVEL DE 4", COM TAMPA CEGA</t>
  </si>
  <si>
    <t xml:space="preserve">155,50</t>
  </si>
  <si>
    <t xml:space="preserve">CONDULETE DE ALUMINIO TIPO E, PARA ELETRODUTO ROSCAVEL DE 1  1/4", COM TAMPA CEGA</t>
  </si>
  <si>
    <t xml:space="preserve">15,65</t>
  </si>
  <si>
    <t xml:space="preserve">CONDULETE DE ALUMINIO TIPO E, PARA ELETRODUTO ROSCAVEL DE 1 1/2", COM TAMPA CEGA</t>
  </si>
  <si>
    <t xml:space="preserve">20,80</t>
  </si>
  <si>
    <t xml:space="preserve">CONDULETE DE ALUMINIO TIPO E, PARA ELETRODUTO ROSCAVEL DE 1/2", COM TAMPA CEGA</t>
  </si>
  <si>
    <t xml:space="preserve">7,58</t>
  </si>
  <si>
    <t xml:space="preserve">CONDULETE DE ALUMINIO TIPO E, PARA ELETRODUTO ROSCAVEL DE 1", COM TAMPA CEGA</t>
  </si>
  <si>
    <t xml:space="preserve">12,76</t>
  </si>
  <si>
    <t xml:space="preserve">CONDULETE DE ALUMINIO TIPO E, PARA ELETRODUTO ROSCAVEL DE 2", COM TAMPA CEGA</t>
  </si>
  <si>
    <t xml:space="preserve">30,51</t>
  </si>
  <si>
    <t xml:space="preserve">CONDULETE DE ALUMINIO TIPO E, PARA ELETRODUTO ROSCAVEL DE 3/4", COM TAMPA CEGA</t>
  </si>
  <si>
    <t xml:space="preserve">7,60</t>
  </si>
  <si>
    <t xml:space="preserve">CONDULETE DE ALUMINIO TIPO E, PARA ELETRODUTO ROSCAVEL DE 3", COM TAMPA CEGA</t>
  </si>
  <si>
    <t xml:space="preserve">84,72</t>
  </si>
  <si>
    <t xml:space="preserve">CONDULETE DE ALUMINIO TIPO E, PARA ELETRODUTO ROSCAVEL DE 4", COM TAMPA CEGA</t>
  </si>
  <si>
    <t xml:space="preserve">141,14</t>
  </si>
  <si>
    <t xml:space="preserve">CONDULETE DE ALUMINIO TIPO LR, PARA ELETRODUTO ROSCAVEL DE 1 1/2", COM TAMPA CEGA</t>
  </si>
  <si>
    <t xml:space="preserve">24,05</t>
  </si>
  <si>
    <t xml:space="preserve">CONDULETE DE ALUMINIO TIPO LR, PARA ELETRODUTO ROSCAVEL DE 1 1/4", COM TAMPA CEGA</t>
  </si>
  <si>
    <t xml:space="preserve">19,10</t>
  </si>
  <si>
    <t xml:space="preserve">CONDULETE DE ALUMINIO TIPO LR, PARA ELETRODUTO ROSCAVEL DE 1/2", COM TAMPA CEGA</t>
  </si>
  <si>
    <t xml:space="preserve">7,36</t>
  </si>
  <si>
    <t xml:space="preserve">CONDULETE DE ALUMINIO TIPO LR, PARA ELETRODUTO ROSCAVEL DE 1", COM TAMPA CEGA</t>
  </si>
  <si>
    <t xml:space="preserve">12,34</t>
  </si>
  <si>
    <t xml:space="preserve">CONDULETE DE ALUMINIO TIPO LR, PARA ELETRODUTO ROSCAVEL DE 2", COM TAMPA CEGA</t>
  </si>
  <si>
    <t xml:space="preserve">36,63</t>
  </si>
  <si>
    <t xml:space="preserve">CONDULETE DE ALUMINIO TIPO LR, PARA ELETRODUTO ROSCAVEL DE 3/4", COM TAMPA CEGA</t>
  </si>
  <si>
    <t xml:space="preserve">7,85</t>
  </si>
  <si>
    <t xml:space="preserve">CONDULETE DE ALUMINIO TIPO LR, PARA ELETRODUTO ROSCAVEL DE 3", COM TAMPA CEGA</t>
  </si>
  <si>
    <t xml:space="preserve">108,34</t>
  </si>
  <si>
    <t xml:space="preserve">CONDULETE DE ALUMINIO TIPO LR, PARA ELETRODUTO ROSCAVEL DE 4", COM TAMPA CEGA</t>
  </si>
  <si>
    <t xml:space="preserve">169,03</t>
  </si>
  <si>
    <t xml:space="preserve">CONDULETE DE ALUMINIO TIPO T, PARA ELETRODUTO ROSCAVEL DE 1 1/2", COM TAMPA CEGA</t>
  </si>
  <si>
    <t xml:space="preserve">28,81</t>
  </si>
  <si>
    <t xml:space="preserve">CONDULETE DE ALUMINIO TIPO T, PARA ELETRODUTO ROSCAVEL DE 1 1/4", COM TAMPA CEGA</t>
  </si>
  <si>
    <t xml:space="preserve">21,66</t>
  </si>
  <si>
    <t xml:space="preserve">CONDULETE DE ALUMINIO TIPO T, PARA ELETRODUTO ROSCAVEL DE 1/2", COM TAMPA CEGA</t>
  </si>
  <si>
    <t xml:space="preserve">8,99</t>
  </si>
  <si>
    <t xml:space="preserve">CONDULETE DE ALUMINIO TIPO T, PARA ELETRODUTO ROSCAVEL DE 1", COM TAMPA CEGA</t>
  </si>
  <si>
    <t xml:space="preserve">14,58</t>
  </si>
  <si>
    <t xml:space="preserve">CONDULETE DE ALUMINIO TIPO T, PARA ELETRODUTO ROSCAVEL DE 2", COM TAMPA CEGA</t>
  </si>
  <si>
    <t xml:space="preserve">39,04</t>
  </si>
  <si>
    <t xml:space="preserve">CONDULETE DE ALUMINIO TIPO T, PARA ELETRODUTO ROSCAVEL DE 3/4", COM TAMPA CEGA</t>
  </si>
  <si>
    <t xml:space="preserve">CONDULETE DE ALUMINIO TIPO T, PARA ELETRODUTO ROSCAVEL DE 3", COM TAMPA CEGA</t>
  </si>
  <si>
    <t xml:space="preserve">121,90</t>
  </si>
  <si>
    <t xml:space="preserve">CONDULETE DE ALUMINIO TIPO T, PARA ELETRODUTO ROSCAVEL DE 4", COM TAMPA CEGA</t>
  </si>
  <si>
    <t xml:space="preserve">167,28</t>
  </si>
  <si>
    <t xml:space="preserve">CONDULETE DE ALUMINIO TIPO TB, PARA ELETRODUTO ROSCAVEL DE 3", COM TAMPA CEGA</t>
  </si>
  <si>
    <t xml:space="preserve">89,75</t>
  </si>
  <si>
    <t xml:space="preserve">CONDULETE DE ALUMINIO TIPO X, PARA ELETRODUTO ROSCAVEL DE 1 1/2", COM TAMPA CEGA</t>
  </si>
  <si>
    <t xml:space="preserve">26,73</t>
  </si>
  <si>
    <t xml:space="preserve">CONDULETE DE ALUMINIO TIPO X, PARA ELETRODUTO ROSCAVEL DE 1 1/4", COM TAMPA CEGA</t>
  </si>
  <si>
    <t xml:space="preserve">22,90</t>
  </si>
  <si>
    <t xml:space="preserve">CONDULETE DE ALUMINIO TIPO X, PARA ELETRODUTO ROSCAVEL DE 1/2", COM TAMPA CEGA</t>
  </si>
  <si>
    <t xml:space="preserve">10,90</t>
  </si>
  <si>
    <t xml:space="preserve">CONDULETE DE ALUMINIO TIPO X, PARA ELETRODUTO ROSCAVEL DE 1", COM TAMPA CEGA</t>
  </si>
  <si>
    <t xml:space="preserve">13,95</t>
  </si>
  <si>
    <t xml:space="preserve">CONDULETE DE ALUMINIO TIPO X, PARA ELETRODUTO ROSCAVEL DE 2", COM TAMPA CEGA</t>
  </si>
  <si>
    <t xml:space="preserve">41,27</t>
  </si>
  <si>
    <t xml:space="preserve">CONDULETE DE ALUMINIO TIPO X, PARA ELETRODUTO ROSCAVEL DE 3/4", COM TAMPA CEGA</t>
  </si>
  <si>
    <t xml:space="preserve">11,95</t>
  </si>
  <si>
    <t xml:space="preserve">CONDULETE DE ALUMINIO TIPO X, PARA ELETRODUTO ROSCAVEL DE 3", COM TAMPA CEGA</t>
  </si>
  <si>
    <t xml:space="preserve">100,38</t>
  </si>
  <si>
    <t xml:space="preserve">CONDULETE DE ALUMINIO TIPO X, PARA ELETRODUTO ROSCAVEL DE 4", COM TAMPA CEGA</t>
  </si>
  <si>
    <t xml:space="preserve">167,11</t>
  </si>
  <si>
    <t xml:space="preserve">CONDULETE EM PVC, TIPO "B", SEM TAMPA, DE 1/2" OU 3/4"</t>
  </si>
  <si>
    <t xml:space="preserve">7,68</t>
  </si>
  <si>
    <t xml:space="preserve">CONDULETE EM PVC, TIPO "B", SEM TAMPA, DE 1"</t>
  </si>
  <si>
    <t xml:space="preserve">8,03</t>
  </si>
  <si>
    <t xml:space="preserve">CONDULETE EM PVC, TIPO "C", SEM TAMPA, DE 1/2"</t>
  </si>
  <si>
    <t xml:space="preserve">CONDULETE EM PVC, TIPO "C", SEM TAMPA, DE 1"</t>
  </si>
  <si>
    <t xml:space="preserve">9,44</t>
  </si>
  <si>
    <t xml:space="preserve">CONDULETE EM PVC, TIPO "C", SEM TAMPA, DE 3/4"</t>
  </si>
  <si>
    <t xml:space="preserve">7,51</t>
  </si>
  <si>
    <t xml:space="preserve">CONDULETE EM PVC, TIPO "E", SEM TAMPA, DE 1/2"</t>
  </si>
  <si>
    <t xml:space="preserve">CONDULETE EM PVC, TIPO "E", SEM TAMPA, DE 1"</t>
  </si>
  <si>
    <t xml:space="preserve">8,48</t>
  </si>
  <si>
    <t xml:space="preserve">CONDULETE EM PVC, TIPO "E", SEM TAMPA, DE 3/4"</t>
  </si>
  <si>
    <t xml:space="preserve">6,74</t>
  </si>
  <si>
    <t xml:space="preserve">CONDULETE EM PVC, TIPO "LB", SEM TAMPA, DE 1/2" OU 3/4"</t>
  </si>
  <si>
    <t xml:space="preserve">8,46</t>
  </si>
  <si>
    <t xml:space="preserve">CONDULETE EM PVC, TIPO "LB", SEM TAMPA, DE 1"</t>
  </si>
  <si>
    <t xml:space="preserve">9,85</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</si>
  <si>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</si>
  <si>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</si>
  <si>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</si>
  <si>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</si>
  <si>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</si>
  <si>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</si>
  <si>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</si>
  <si>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9,03</t>
  </si>
  <si>
    <t xml:space="preserve">CONDULETE EM PVC, TIPO "TB", SEM TAMPA, DE 1/2" OU 3/4"</t>
  </si>
  <si>
    <t xml:space="preserve">9,33</t>
  </si>
  <si>
    <t xml:space="preserve">CONDULETE EM PVC, TIPO "TB", SEM TAMPA, DE 1"</t>
  </si>
  <si>
    <t xml:space="preserve">CONDULETE EM PVC, TIPO "X", SEM TAMPA, DE 1/2"</t>
  </si>
  <si>
    <t xml:space="preserve">10,39</t>
  </si>
  <si>
    <t xml:space="preserve">CONDULETE EM PVC, TIPO "X", SEM TAMPA, DE 1"</t>
  </si>
  <si>
    <t xml:space="preserve">CONDULETE EM PVC, TIPO "X", SEM TAMPA, DE 3/4"</t>
  </si>
  <si>
    <t xml:space="preserve">10,05</t>
  </si>
  <si>
    <t xml:space="preserve">CONDUTOR PLUVIAL, PVC, CIRCULAR, DIAMETRO ENTRE 80 E 100 MM, PARA DRENAGEM PREDIAL</t>
  </si>
  <si>
    <t xml:space="preserve">10,69</t>
  </si>
  <si>
    <t xml:space="preserve">CONE DE SINALIZACAO EM PVC FLEXIVEL, H = 70 / 76 CM (NBR 15071)</t>
  </si>
  <si>
    <t xml:space="preserve">121,16</t>
  </si>
  <si>
    <t xml:space="preserve">CONE DE SINALIZACAO EM PVC RIGIDO COM FAIXA REFLETIVA, H = 70 / 76 CM</t>
  </si>
  <si>
    <t xml:space="preserve">51,00</t>
  </si>
  <si>
    <t xml:space="preserve">CONECTOR / ADAPTADOR FEMEA, COM INSERTO METALICO, PPR, DN 25 MM X 1/2", PARA AGUA QUENTE E FRIA PREDIAL</t>
  </si>
  <si>
    <t xml:space="preserve">CONECTOR / ADAPTADOR FEMEA, COM INSERTO METALICO, PPR, DN 32 MM X 3/4", PARA AGUA QUENTE E FRIA PREDIAL</t>
  </si>
  <si>
    <t xml:space="preserve">12,99</t>
  </si>
  <si>
    <t xml:space="preserve">CONECTOR / ADAPTADOR MACHO, COM INSERTO METALICO, PPR, DN 25 MM X 1/2", PARA AGUA QUENTE E FRIA PREDIAL</t>
  </si>
  <si>
    <t xml:space="preserve">11,34</t>
  </si>
  <si>
    <t xml:space="preserve">CONECTOR / ADAPTADOR MACHO, COM INSERTO METALICO, PPR, DN 32 MM X 3/4", PARA AGUA QUENTE E FRIA PREDIAL</t>
  </si>
  <si>
    <t xml:space="preserve">18,35</t>
  </si>
  <si>
    <t xml:space="preserve">CONECTOR BRONZE/LATAO (REF 603) SEM ANEL DE SOLDA, BOLSA X ROSCA F, 15 MM X 1/2"</t>
  </si>
  <si>
    <t xml:space="preserve">7,90</t>
  </si>
  <si>
    <t xml:space="preserve">CONECTOR BRONZE/LATAO (REF 603) SEM ANEL DE SOLDA, BOLSA X ROSCA F, 22 MM X 1/2"</t>
  </si>
  <si>
    <t xml:space="preserve">8,01</t>
  </si>
  <si>
    <t xml:space="preserve">CONECTOR BRONZE/LATAO (REF 603) SEM ANEL DE SOLDA, BOLSA X ROSCA F, 22 MM X 3/4"</t>
  </si>
  <si>
    <t xml:space="preserve">9,94</t>
  </si>
  <si>
    <t xml:space="preserve">CONECTOR BRONZE/LATAO (REF 603) SEM ANEL DE SOLDA, BOLSA X ROSCA F, 28 MM X 1/2"</t>
  </si>
  <si>
    <t xml:space="preserve">14,01</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</si>
  <si>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</si>
  <si>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</si>
  <si>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</si>
  <si>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6,62</t>
  </si>
  <si>
    <t xml:space="preserve">CONECTOR CURVO 90 GRAUS DE ALUMINIO, BITOLA 1", PARA ADAPTAR ENTRADA DE ELETRODUTO METALICO FLEXIVEL EM QUADROS</t>
  </si>
  <si>
    <t xml:space="preserve">8,64</t>
  </si>
  <si>
    <t xml:space="preserve">CONECTOR CURVO 90 GRAUS DE ALUMINIO, BITOLA 2 1/2", PARA ADAPTAR ENTRADA DE ELETRODUTO METALICO FLEXIVEL EM QUADROS</t>
  </si>
  <si>
    <t xml:space="preserve">79,25</t>
  </si>
  <si>
    <t xml:space="preserve">CONECTOR CURVO 90 GRAUS DE ALUMINIO, BITOLA 2", PARA ADAPTAR ENTRADA DE ELETRODUTO METALICO FLEXIVEL EM QUADROS</t>
  </si>
  <si>
    <t xml:space="preserve">33,73</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</si>
  <si>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</si>
  <si>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</si>
  <si>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95,56</t>
  </si>
  <si>
    <t xml:space="preserve">CONECTOR CURVO 90 GRAUS DE ALUMINIO, BITOLA 4", PARA ADAPTAR ENTRADA DE ELETRODUTO METALICO FLEXIVEL EM QUADROS</t>
  </si>
  <si>
    <t xml:space="preserve">175,88</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</si>
  <si>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</si>
  <si>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</si>
  <si>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</si>
  <si>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</si>
  <si>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</si>
  <si>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7,92</t>
  </si>
  <si>
    <t xml:space="preserve">CONECTOR DE ALUMINIO TIPO PRENSA CABO, BITOLA 1", PARA CABOS DE DIAMETRO DE 22,5 A 25 MM</t>
  </si>
  <si>
    <t xml:space="preserve">11,70</t>
  </si>
  <si>
    <t xml:space="preserve">CONECTOR DE ALUMINIO TIPO PRENSA CABO, BITOLA 2", PARA CABOS DE DIAMETRO DE 47,5 A 50 MM</t>
  </si>
  <si>
    <t xml:space="preserve">45,37</t>
  </si>
  <si>
    <t xml:space="preserve">CONECTOR DE ALUMINIO TIPO PRENSA CABO, BITOLA 3/4", PARA CABOS DE DIAMETRO DE 17,5 A 20 MM</t>
  </si>
  <si>
    <t xml:space="preserve">CONECTOR DE ALUMINIO TIPO PRENSA CABO, BITOLA 3/8", PARA CABOS DE DIAMETRO DE 9 A 10 MM</t>
  </si>
  <si>
    <t xml:space="preserve">7,45</t>
  </si>
  <si>
    <t xml:space="preserve">CONECTOR FEMEA RJ - 45, CATEGORIA 5 E</t>
  </si>
  <si>
    <t xml:space="preserve">8,78</t>
  </si>
  <si>
    <t xml:space="preserve">CONECTOR FEMEA RJ - 45, CATEGORIA 6</t>
  </si>
  <si>
    <t xml:space="preserve">15,26</t>
  </si>
  <si>
    <t xml:space="preserve">CONECTOR MACHO RJ - 45, CATEGORIA 5 E</t>
  </si>
  <si>
    <t xml:space="preserve">1,00</t>
  </si>
  <si>
    <t xml:space="preserve">CONECTOR MACHO RJ - 45, CATEGORIA 6</t>
  </si>
  <si>
    <t xml:space="preserve">1,72</t>
  </si>
  <si>
    <t xml:space="preserve">CONECTOR METALICO TIPO PARAFUSO FENDIDO (SPLIT BOLT), COM SEPARADOR DE CABOS BIMETALICOS, PARA CABOS ATE 25 MM2</t>
  </si>
  <si>
    <t xml:space="preserve">6,12</t>
  </si>
  <si>
    <t xml:space="preserve">CONECTOR METALICO TIPO PARAFUSO FENDIDO (SPLIT BOLT), COM SEPARADOR DE CABOS BIMETALICOS, PARA CABOS ATE 50 MM2</t>
  </si>
  <si>
    <t xml:space="preserve">10,02</t>
  </si>
  <si>
    <t xml:space="preserve">CONECTOR METALICO TIPO PARAFUSO FENDIDO (SPLIT BOLT), COM SEPARADOR DE CABOS BIMETALICOS, PARA CABOS ATE 70 MM2</t>
  </si>
  <si>
    <t xml:space="preserve">13,45</t>
  </si>
  <si>
    <t xml:space="preserve">CONECTOR METALICO TIPO PARAFUSO FENDIDO (SPLIT BOLT), PARA CABOS ATE 10 MM2</t>
  </si>
  <si>
    <t xml:space="preserve">4,01</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</si>
  <si>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</si>
  <si>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</si>
  <si>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</si>
  <si>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</si>
  <si>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</si>
  <si>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4,71</t>
  </si>
  <si>
    <t xml:space="preserve">CONECTOR METALICO TIPO PARAFUSO FENDIDO (SPLIT BOLT), PARA CABOS ATE 185 MM2</t>
  </si>
  <si>
    <t xml:space="preserve">35,63</t>
  </si>
  <si>
    <t xml:space="preserve">CONECTOR METALICO TIPO PARAFUSO FENDIDO (SPLIT BOLT), PARA CABOS ATE 25 MM2</t>
  </si>
  <si>
    <t xml:space="preserve">4,97</t>
  </si>
  <si>
    <t xml:space="preserve">CONECTOR METALICO TIPO PARAFUSO FENDIDO (SPLIT BOLT), PARA CABOS ATE 35 MM2</t>
  </si>
  <si>
    <t xml:space="preserve">CONECTOR METALICO TIPO PARAFUSO FENDIDO (SPLIT BOLT), PARA CABOS ATE 50 MM2</t>
  </si>
  <si>
    <t xml:space="preserve">8,71</t>
  </si>
  <si>
    <t xml:space="preserve">CONECTOR METALICO TIPO PARAFUSO FENDIDO (SPLIT BOLT), PARA CABOS ATE 6 MM2</t>
  </si>
  <si>
    <t xml:space="preserve">3,52</t>
  </si>
  <si>
    <t xml:space="preserve">CONECTOR METALICO TIPO PARAFUSO FENDIDO (SPLIT BOLT), PARA CABOS ATE 70 MM2</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</si>
  <si>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</si>
  <si>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</si>
  <si>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</si>
  <si>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5,96</t>
  </si>
  <si>
    <t xml:space="preserve">CONECTOR RETO DE ALUMINIO PARA ELETRODUTO DE 1 1/4", PARA ADAPTAR ENTRADA DE ELETRODUTO METALICO FLEXIVEL EM QUADROS</t>
  </si>
  <si>
    <t xml:space="preserve">3,82</t>
  </si>
  <si>
    <t xml:space="preserve">CONECTOR RETO DE ALUMINIO PARA ELETRODUTO DE 1/2", PARA ADAPTAR ENTRADA DE ELETRODUTO METALICO FLEXIVEL EM QUADROS</t>
  </si>
  <si>
    <t xml:space="preserve">1,30</t>
  </si>
  <si>
    <t xml:space="preserve">CONECTOR RETO DE ALUMINIO PARA ELETRODUTO DE 1", PARA ADAPTAR ENTRADA DE ELETRODUTO METALICO FLEXIVEL EM QUADROS</t>
  </si>
  <si>
    <t xml:space="preserve">2,72</t>
  </si>
  <si>
    <t xml:space="preserve">CONECTOR RETO DE ALUMINIO PARA ELETRODUTO DE 2 1/2", PARA ADAPTAR ENTRADA DE ELETRODUTO METALICO FLEXIVEL EM QUADROS</t>
  </si>
  <si>
    <t xml:space="preserve">14,99</t>
  </si>
  <si>
    <t xml:space="preserve">CONECTOR RETO DE ALUMINIO PARA ELETRODUTO DE 2", PARA ADAPTAR ENTRADA DE ELETRODUTO METALICO FLEXIVEL EM QUADROS</t>
  </si>
  <si>
    <t xml:space="preserve">6,60</t>
  </si>
  <si>
    <t xml:space="preserve">CONECTOR RETO DE ALUMINIO PARA ELETRODUTO DE 3/4", PARA ADAPTAR ENTRADA DE ELETRODUTO METALICO FLEXIVEL EM QUADROS</t>
  </si>
  <si>
    <t xml:space="preserve">1,52</t>
  </si>
  <si>
    <t xml:space="preserve">CONECTOR RETO DE ALUMINIO PARA ELETRODUTO DE 3", PARA ADAPTAR ENTRADA DE ELETRODUTO METALICO FLEXIVEL EM QUADROS</t>
  </si>
  <si>
    <t xml:space="preserve">21,78</t>
  </si>
  <si>
    <t xml:space="preserve">CONECTOR RETO DE ALUMINIO PARA ELETRODUTO DE 4", PARA ADAPTAR ENTRADA DE ELETRODUTO METALICO FLEXIVEL EM QUADROS</t>
  </si>
  <si>
    <t xml:space="preserve">34,14</t>
  </si>
  <si>
    <t xml:space="preserve">CONECTOR, CPVC, SOLDAVEL, 15 MM X 1/2", PARA AGUA QUENTE</t>
  </si>
  <si>
    <t xml:space="preserve">CONECTOR, CPVC, SOLDAVEL, 22 MM X 1/2", PARA AGUA QUENTE</t>
  </si>
  <si>
    <t xml:space="preserve">CONECTOR, CPVC, SOLDAVEL, 22 MM X 3/4", PARA AGUA QUENTE</t>
  </si>
  <si>
    <t xml:space="preserve">14,33</t>
  </si>
  <si>
    <t xml:space="preserve">CONECTOR, CPVC, SOLDAVEL, 28 MM X 1", PARA AGUA QUENTE</t>
  </si>
  <si>
    <t xml:space="preserve">23,41</t>
  </si>
  <si>
    <t xml:space="preserve">CONECTOR, CPVC, SOLDAVEL, 35 MM X 1 1/4", PARA AGUA QUENTE</t>
  </si>
  <si>
    <t xml:space="preserve">94,30</t>
  </si>
  <si>
    <t xml:space="preserve">CONECTOR, CPVC, SOLDAVEL, 42 MM X 1 1/2", PARA AGUA QUENTE</t>
  </si>
  <si>
    <t xml:space="preserve">115,25</t>
  </si>
  <si>
    <t xml:space="preserve">CONEXAO FIXA, ROSCA FEMEA, EM PLASTICO, DN 16 MM X 1/2", PARA CONEXAO COM CRIMPAGEM EM TUBO PEX</t>
  </si>
  <si>
    <t xml:space="preserve">9,54</t>
  </si>
  <si>
    <t xml:space="preserve">CONEXAO FIXA, ROSCA FEMEA, EM PLASTICO, DN 16 MM X 3/4", PARA CONEXAO COM CRIMPAGEM EM TUBO PEX</t>
  </si>
  <si>
    <t xml:space="preserve">13,80</t>
  </si>
  <si>
    <t xml:space="preserve">CONEXAO FIXA, ROSCA FEMEA, EM PLASTICO, DN 20 MM X 1/2", PARA CONEXAO COM CRIMPAGEM EM TUBO PEX</t>
  </si>
  <si>
    <t xml:space="preserve">12,37</t>
  </si>
  <si>
    <t xml:space="preserve">CONEXAO FIXA, ROSCA FEMEA, EM PLASTICO, DN 20 MM X 3/4", PARA CONEXAO COM CRIMPAGEM EM TUBO PEX</t>
  </si>
  <si>
    <t xml:space="preserve">16,28</t>
  </si>
  <si>
    <t xml:space="preserve">CONEXAO FIXA, ROSCA FEMEA, EM PLASTICO, DN 25 MM X 1/2", PARA CONEXAO COM CRIMPAGEM EM TUBO PEX</t>
  </si>
  <si>
    <t xml:space="preserve">CONEXAO FIXA, ROSCA FEMEA, EM PLASTICO, DN 25 MM X 3/4", PARA CONEXAO COM CRIMPAGEM EM TUBO PEX</t>
  </si>
  <si>
    <t xml:space="preserve">16,67</t>
  </si>
  <si>
    <t xml:space="preserve">CONEXAO FIXA, ROSCA FEMEA, EM PLASTICO, DN 32 MM X 3/4", PARA CONEXAO COM CRIMPAGEM EM TUBO PEX</t>
  </si>
  <si>
    <t xml:space="preserve">22,68</t>
  </si>
  <si>
    <t xml:space="preserve">CONEXAO FIXA, ROSCA FEMEA, METALICA, COM ANEL DESLIZANTE, DN 16 MM X 1/2", PARA TUBO PEX</t>
  </si>
  <si>
    <t xml:space="preserve">6,97</t>
  </si>
  <si>
    <t xml:space="preserve">CONEXAO FIXA, ROSCA FEMEA, METALICA, COM ANEL DESLIZANTE, DN 20 MM X 1/2", PARA TUBO PEX</t>
  </si>
  <si>
    <t xml:space="preserve">7,62</t>
  </si>
  <si>
    <t xml:space="preserve">CONEXAO FIXA, ROSCA FEMEA, METALICA, COM ANEL DESLIZANTE, DN 20 MM X 3/4", PARA TUBO PEX</t>
  </si>
  <si>
    <t xml:space="preserve">CONEXAO FIXA, ROSCA FEMEA, METALICA, COM ANEL DESLIZANTE, DN 25 MM X 1", PARA TUBO PEX</t>
  </si>
  <si>
    <t xml:space="preserve">13,04</t>
  </si>
  <si>
    <t xml:space="preserve">CONEXAO FIXA, ROSCA FEMEA, METALICA, COM ANEL DESLIZANTE, DN 25 MM X 3/4", PARA TUBO PEX</t>
  </si>
  <si>
    <t xml:space="preserve">CONEXAO FIXA, ROSCA FEMEA, METALICA, COM ANEL DESLIZANTE, DN 32 MM X 1", PARA TUBO PEX</t>
  </si>
  <si>
    <t xml:space="preserve">19,82</t>
  </si>
  <si>
    <t xml:space="preserve">CONEXAO FIXA, ROSCA MACHO, METALICA, PARA TUBO PEX, DN 16 MM X 1/2"</t>
  </si>
  <si>
    <t xml:space="preserve">CONEXAO FIXA, ROSCA MACHO, METALICA, PARA TUBO PEX, DN 16 MM X 3/4"</t>
  </si>
  <si>
    <t xml:space="preserve">CONEXAO FIXA, ROSCA MACHO, METALICA, PARA TUBO PEX, DN 20 MM X 1/2"</t>
  </si>
  <si>
    <t xml:space="preserve">6,35</t>
  </si>
  <si>
    <t xml:space="preserve">CONEXAO FIXA, ROSCA MACHO, METALICA, PARA TUBO PEX, DN 20 MM X 3/4"</t>
  </si>
  <si>
    <t xml:space="preserve">7,30</t>
  </si>
  <si>
    <t xml:space="preserve">CONEXAO FIXA, ROSCA MACHO, METALICA, PARA TUBO PEX, DN 25 MM X 1/2"</t>
  </si>
  <si>
    <t xml:space="preserve">9,91</t>
  </si>
  <si>
    <t xml:space="preserve">CONEXAO FIXA, ROSCA MACHO, METALICA, PARA TUBO PEX, DN 25 MM X 1"</t>
  </si>
  <si>
    <t xml:space="preserve">15,15</t>
  </si>
  <si>
    <t xml:space="preserve">CONEXAO FIXA, ROSCA MACHO, METALICA, PARA TUBO PEX, DN 25 MM X 3/4"</t>
  </si>
  <si>
    <t xml:space="preserve">10,67</t>
  </si>
  <si>
    <t xml:space="preserve">CONEXAO FIXA, ROSCA MACHO, METALICA, PARA TUBO PEX, DN 32 MM X 1"</t>
  </si>
  <si>
    <t xml:space="preserve">CONEXAO MOVEL, ROSCA FEMEA, METALICA, COM ANEL DESLIZANTE, PARA TUBO PEX, DN 16 MM X 1/2"</t>
  </si>
  <si>
    <t xml:space="preserve">5,74</t>
  </si>
  <si>
    <t xml:space="preserve">CONEXAO MOVEL, ROSCA FEMEA, METALICA, COM ANEL DESLIZANTE, PARA TUBO PEX, DN 16 MM X 3/4"</t>
  </si>
  <si>
    <t xml:space="preserve">CONEXAO MOVEL, ROSCA FEMEA, METALICA, COM ANEL DESLIZANTE, PARA TUBO PEX, DN 20 MM X 1/2"</t>
  </si>
  <si>
    <t xml:space="preserve">5,82</t>
  </si>
  <si>
    <t xml:space="preserve">CONEXAO MOVEL, ROSCA FEMEA, METALICA, COM ANEL DESLIZANTE, PARA TUBO PEX, DN 20 MM X 3/4"</t>
  </si>
  <si>
    <t xml:space="preserve">9,35</t>
  </si>
  <si>
    <t xml:space="preserve">CONEXAO MOVEL, ROSCA FEMEA, METALICA, COM ANEL DESLIZANTE, PARA TUBO PEX, DN 25 MM X 1"</t>
  </si>
  <si>
    <t xml:space="preserve">CONEXAO MOVEL, ROSCA FEMEA, METALICA, COM ANEL DESLIZANTE, PARA TUBO PEX, DN 25 MM X 3/4"</t>
  </si>
  <si>
    <t xml:space="preserve">11,25</t>
  </si>
  <si>
    <t xml:space="preserve">CONEXAO MOVEL, ROSCA FEMEA, METALICA, COM ANEL DESLIZANTE, PARA TUBO PEX, DN 32 MM X 1"</t>
  </si>
  <si>
    <t xml:space="preserve">18,22</t>
  </si>
  <si>
    <t xml:space="preserve">CONJUNTO ARRUELAS DE VEDACAO 5/16" PARA TELHA FIBROCIMENTO (UMA ARRUELA METALICA E UMA ARRUELA PVC - CONICAS)</t>
  </si>
  <si>
    <t xml:space="preserve">CJ    </t>
  </si>
  <si>
    <t xml:space="preserve">0,09</t>
  </si>
  <si>
    <t xml:space="preserve">CONJUNTO DE FECHADURA DE SOBREPOR EM FERRO PINTADO, SEM MACANETA, COM CHAVE GRANDE (SEM CILINDRO) - TIPO CAIXAO - COMPLETA</t>
  </si>
  <si>
    <t xml:space="preserve">18,92</t>
  </si>
  <si>
    <t xml:space="preserve">CONJUNTO DE FERRAGENS PIVO, PARA PORTA PIVOTANTE DE ATE 100 KG, REGULAVEL COM ESFERA , CROMADO - SUPERIOR E INFERIOR - COMPLETO</t>
  </si>
  <si>
    <t xml:space="preserve">57,90</t>
  </si>
  <si>
    <t xml:space="preserve">CONJUNTO DE LIGACAO PARA BACIA SANITARIA AJUSTAVEL, EM PLASTICO BRANCO, COM TUBO, CANOPLA E ESPUDE</t>
  </si>
  <si>
    <t xml:space="preserve">5,67</t>
  </si>
  <si>
    <t xml:space="preserve">CONJUNTO DE LIGACAO PARA BACIA SANITARIA EM PLASTICO BRANCO COM TUBO, CANOPLA E ANEL DE EXPANSAO (TUBO 1.1/2 '' X 20 CM)</t>
  </si>
  <si>
    <t xml:space="preserve">7,87</t>
  </si>
  <si>
    <t xml:space="preserve">CONJUNTO MONTADO ESTOPIM COM ESPOLETA COMUM NUMERO 8, COM CABECA ACENDEDORA, 1,5 M</t>
  </si>
  <si>
    <t xml:space="preserve">18,90</t>
  </si>
  <si>
    <t xml:space="preserve">CONJUNTO PARA FUTSAL COM TRAVES OFICIAIS DE 3,00 X 2,00 M EM TUBO DE ACO GALVANIZADO 3" COM REQUADRO EM TUBO DE 1", PINTURA EM PRIMER COM TINTA ESMALTE SINTETICO E REDES DE POLIETILENO FIO 4 MM</t>
  </si>
  <si>
    <t xml:space="preserve">2.497,16</t>
  </si>
  <si>
    <t xml:space="preserve">CONJUNTO PARA QUADRA DE  VOLEI COM POSTES EM TUBO DE ACO GALVANIZADO 3", H = *255* CM, PINTURA EM TINTA ESMALTE SINTETICO, REDE DE NYLON COM 2 MM, MALHA 10 X 10 CM E ANTENAS OFICIAIS EM FIBRA DE VIDRO</t>
  </si>
  <si>
    <t xml:space="preserve">1.515,99</t>
  </si>
  <si>
    <t xml:space="preserve">CONTAINER ALMOXARIFADO, DE *2,40* X *6,00* M, PADRAO SIMPLES, SEM REVESTIMENTO E SEM DIVISORIAS INTERNOS E SEM SANITARIO, PARA USO EM CANTEIRO DE OBRAS</t>
  </si>
  <si>
    <t xml:space="preserve">10.340,35</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</si>
  <si>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</si>
  <si>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</si>
  <si>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</si>
  <si>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</si>
  <si>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</si>
  <si>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</si>
  <si>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</si>
  <si>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</si>
  <si>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</si>
  <si>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</si>
  <si>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</si>
  <si>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</si>
  <si>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</si>
  <si>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</si>
  <si>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</si>
  <si>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</si>
  <si>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</si>
  <si>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147,69</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</si>
  <si>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</si>
  <si>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</si>
  <si>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</si>
  <si>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</si>
  <si>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</si>
  <si>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</si>
  <si>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</si>
  <si>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</si>
  <si>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</si>
  <si>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</si>
  <si>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</si>
  <si>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</si>
  <si>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</si>
  <si>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</si>
  <si>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</si>
  <si>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</si>
  <si>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</si>
  <si>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</si>
  <si>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</si>
  <si>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33,11</t>
  </si>
  <si>
    <t xml:space="preserve">COORDENADOR / GERENTE DE OBRA</t>
  </si>
  <si>
    <t xml:space="preserve">114,68</t>
  </si>
  <si>
    <t xml:space="preserve">COORDENADOR / GERENTE DE OBRA (MENSALISTA)</t>
  </si>
  <si>
    <t xml:space="preserve">20.135,34</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</si>
  <si>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</si>
  <si>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</si>
  <si>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</si>
  <si>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</si>
  <si>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</si>
  <si>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</si>
  <si>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</si>
  <si>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</si>
  <si>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</si>
  <si>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2,38</t>
  </si>
  <si>
    <t xml:space="preserve">CORDAO DE COBRE, FLEXIVEL, TORCIDO, CLASSE 4 OU 5, ISOLACAO EM PVC/D, 300 V, 2 CONDUTORES DE 4 MM2</t>
  </si>
  <si>
    <t xml:space="preserve">CORDEL DETONANTE, NP 05 G/M</t>
  </si>
  <si>
    <t xml:space="preserve">CORDEL DETONANTE, NP 10 G/M</t>
  </si>
  <si>
    <t xml:space="preserve">CORRENTE DE ELO CURTO COMUM, SOLDADA, GALVANIZADA, ESPESSURA DO ELO = 1/2" (12,5 MM)</t>
  </si>
  <si>
    <t xml:space="preserve">23,97</t>
  </si>
  <si>
    <t xml:space="preserve">CORTADEIRA DE PISO DE CONCRETO E ASFALTO, PARA DISCO PADRAO DE DIAMETRO 350 MM (14") OU 450 MM (18") , MOTOR A GASOLINA, POTENCIA 13 HP, SEM DISCO</t>
  </si>
  <si>
    <t xml:space="preserve">9.360,04</t>
  </si>
  <si>
    <t xml:space="preserve">CORTADEIRA HIDRAULICA DE VERGALHAO, PARA ACO DE DIAMETRO ATE 50 MM, MOTOR ELETRICO TRIFASICO, POTENCIA DE 5,5 HP A 7,5 HP</t>
  </si>
  <si>
    <t xml:space="preserve">77.160,98</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</si>
  <si>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</si>
  <si>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</si>
  <si>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</si>
  <si>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</si>
  <si>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450,24</t>
  </si>
  <si>
    <t xml:space="preserve">COTOVELO DE COBRE 90 GRAUS (REF 607) SEM ANEL DE SOLDA, BOLSA X BOLSA, 15 MM</t>
  </si>
  <si>
    <t xml:space="preserve">2,94</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</si>
  <si>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</si>
  <si>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</si>
  <si>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</si>
  <si>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COTOVELO DE COBRE 90 GRAUS (REF 607) SEM ANEL DE SOLDA, BOLSA X BOLSA, 42 MM</t>
  </si>
  <si>
    <t xml:space="preserve">34,37</t>
  </si>
  <si>
    <t xml:space="preserve">COTOVELO DE COBRE 90 GRAUS (REF 607) SEM ANEL DE SOLDA, BOLSA X BOLSA, 54 MM</t>
  </si>
  <si>
    <t xml:space="preserve">54,57</t>
  </si>
  <si>
    <t xml:space="preserve">COTOVELO DE COBRE 90 GRAUS (REF 607) SEM ANEL DE SOLDA, BOLSA X BOLSA, 66 MM</t>
  </si>
  <si>
    <t xml:space="preserve">190,01</t>
  </si>
  <si>
    <t xml:space="preserve">COTOVELO DE COBRE 90 GRAUS (REF 607) SEM ANEL DE SOLDA, BOLSA X BOLSA, 79 MM</t>
  </si>
  <si>
    <t xml:space="preserve">182,21</t>
  </si>
  <si>
    <t xml:space="preserve">COTOVELO DE REDUCAO 90 GRAUS DE FERRO GALVANIZADO, COM ROSCA BSP, DE 1 1/2" X 1"</t>
  </si>
  <si>
    <t xml:space="preserve">22,95</t>
  </si>
  <si>
    <t xml:space="preserve">COTOVELO DE REDUCAO 90 GRAUS DE FERRO GALVANIZADO, COM ROSCA BSP, DE 1 1/2" X 3/4"</t>
  </si>
  <si>
    <t xml:space="preserve">22,94</t>
  </si>
  <si>
    <t xml:space="preserve">COTOVELO DE REDUCAO 90 GRAUS DE FERRO GALVANIZADO, COM ROSCA BSP, DE 1 1/4" X 1"</t>
  </si>
  <si>
    <t xml:space="preserve">16,35</t>
  </si>
  <si>
    <t xml:space="preserve">COTOVELO DE REDUCAO 90 GRAUS DE FERRO GALVANIZADO, COM ROSCA BSP, DE 1" X 1/2"</t>
  </si>
  <si>
    <t xml:space="preserve">9,55</t>
  </si>
  <si>
    <t xml:space="preserve">COTOVELO DE REDUCAO 90 GRAUS DE FERRO GALVANIZADO, COM ROSCA BSP, DE 1" X 3/4"</t>
  </si>
  <si>
    <t xml:space="preserve">COTOVELO DE REDUCAO 90 GRAUS DE FERRO GALVANIZADO, COM ROSCA BSP, DE 2 1/2" X 2"</t>
  </si>
  <si>
    <t xml:space="preserve">58,27</t>
  </si>
  <si>
    <t xml:space="preserve">COTOVELO DE REDUCAO 90 GRAUS DE FERRO GALVANIZADO, COM ROSCA BSP, DE 2" X 1 1/2"</t>
  </si>
  <si>
    <t xml:space="preserve">32,91</t>
  </si>
  <si>
    <t xml:space="preserve">COTOVELO DE REDUCAO 90 GRAUS DE FERRO GALVANIZADO, COM ROSCA BSP, DE 3/4" X 1/2"</t>
  </si>
  <si>
    <t xml:space="preserve">6,30</t>
  </si>
  <si>
    <t xml:space="preserve">COTOVELO 45 GRAUS DE FERRO GALVANIZADO, COM ROSCA BSP, DE 1 1/2"</t>
  </si>
  <si>
    <t xml:space="preserve">19,40</t>
  </si>
  <si>
    <t xml:space="preserve">COTOVELO 45 GRAUS DE FERRO GALVANIZADO, COM ROSCA BSP, DE 1 1/4"</t>
  </si>
  <si>
    <t xml:space="preserve">15,84</t>
  </si>
  <si>
    <t xml:space="preserve">COTOVELO 45 GRAUS DE FERRO GALVANIZADO, COM ROSCA BSP, DE 1/2"</t>
  </si>
  <si>
    <t xml:space="preserve">4,47</t>
  </si>
  <si>
    <t xml:space="preserve">COTOVELO 45 GRAUS DE FERRO GALVANIZADO, COM ROSCA BSP, DE 1"</t>
  </si>
  <si>
    <t xml:space="preserve">9,75</t>
  </si>
  <si>
    <t xml:space="preserve">COTOVELO 45 GRAUS DE FERRO GALVANIZADO, COM ROSCA BSP, DE 2 1/2"</t>
  </si>
  <si>
    <t xml:space="preserve">54,53</t>
  </si>
  <si>
    <t xml:space="preserve">COTOVELO 45 GRAUS DE FERRO GALVANIZADO, COM ROSCA BSP, DE 2"</t>
  </si>
  <si>
    <t xml:space="preserve">28,21</t>
  </si>
  <si>
    <t xml:space="preserve">COTOVELO 45 GRAUS DE FERRO GALVANIZADO, COM ROSCA BSP, DE 3/4"</t>
  </si>
  <si>
    <t xml:space="preserve">6,68</t>
  </si>
  <si>
    <t xml:space="preserve">COTOVELO 45 GRAUS DE FERRO GALVANIZADO, COM ROSCA BSP, DE 3"</t>
  </si>
  <si>
    <t xml:space="preserve">79,73</t>
  </si>
  <si>
    <t xml:space="preserve">COTOVELO 45 GRAUS DE FERRO GALVANIZADO, COM ROSCA BSP, DE 4"</t>
  </si>
  <si>
    <t xml:space="preserve">139,70</t>
  </si>
  <si>
    <t xml:space="preserve">COTOVELO 45 GRAUS, PEAD PE 100, DE 125 MM, PARA ELETROFUSAO</t>
  </si>
  <si>
    <t xml:space="preserve">149,16</t>
  </si>
  <si>
    <t xml:space="preserve">COTOVELO 45 GRAUS, PEAD PE 100, DE 200 MM, PARA ELETROFUSAO</t>
  </si>
  <si>
    <t xml:space="preserve">975,23</t>
  </si>
  <si>
    <t xml:space="preserve">COTOVELO 45 GRAUS, PEAD PE 100, DE 32 MM, PARA ELETROFUSAO</t>
  </si>
  <si>
    <t xml:space="preserve">17,53</t>
  </si>
  <si>
    <t xml:space="preserve">COTOVELO 45 GRAUS, PEAD PE 100, DE 40 MM, PARA ELETROFUSAO</t>
  </si>
  <si>
    <t xml:space="preserve">20,68</t>
  </si>
  <si>
    <t xml:space="preserve">COTOVELO 45 GRAUS, PEAD PE 100, DE 63 MM, PARA ELETROFUSAO</t>
  </si>
  <si>
    <t xml:space="preserve">29,92</t>
  </si>
  <si>
    <t xml:space="preserve">COTOVELO 90 GRAUS DE FERRO GALVANIZADO, COM ROSCA BSP MACHO/FEMEA, DE 1 1/2"</t>
  </si>
  <si>
    <t xml:space="preserve">COTOVELO 90 GRAUS DE FERRO GALVANIZADO, COM ROSCA BSP MACHO/FEMEA, DE 1 1/4"</t>
  </si>
  <si>
    <t xml:space="preserve">18,08</t>
  </si>
  <si>
    <t xml:space="preserve">COTOVELO 90 GRAUS DE FERRO GALVANIZADO, COM ROSCA BSP MACHO/FEMEA, DE 1/2"</t>
  </si>
  <si>
    <t xml:space="preserve">5,24</t>
  </si>
  <si>
    <t xml:space="preserve">COTOVELO 90 GRAUS DE FERRO GALVANIZADO, COM ROSCA BSP MACHO/FEMEA, DE 1"</t>
  </si>
  <si>
    <t xml:space="preserve">COTOVELO 90 GRAUS DE FERRO GALVANIZADO, COM ROSCA BSP MACHO/FEMEA, DE 2 1/2"</t>
  </si>
  <si>
    <t xml:space="preserve">64,03</t>
  </si>
  <si>
    <t xml:space="preserve">COTOVELO 90 GRAUS DE FERRO GALVANIZADO, COM ROSCA BSP MACHO/FEMEA, DE 2"</t>
  </si>
  <si>
    <t xml:space="preserve">COTOVELO 90 GRAUS DE FERRO GALVANIZADO, COM ROSCA BSP MACHO/FEMEA, DE 3/4"</t>
  </si>
  <si>
    <t xml:space="preserve">COTOVELO 90 GRAUS DE FERRO GALVANIZADO, COM ROSCA BSP MACHO/FEMEA, DE 3"</t>
  </si>
  <si>
    <t xml:space="preserve">97,38</t>
  </si>
  <si>
    <t xml:space="preserve">COTOVELO 90 GRAUS DE FERRO GALVANIZADO, COM ROSCA BSP, DE 1 1/2"</t>
  </si>
  <si>
    <t xml:space="preserve">COTOVELO 90 GRAUS DE FERRO GALVANIZADO, COM ROSCA BSP, DE 1 1/4"</t>
  </si>
  <si>
    <t xml:space="preserve">COTOVELO 90 GRAUS DE FERRO GALVANIZADO, COM ROSCA BSP, DE 1/2"</t>
  </si>
  <si>
    <t xml:space="preserve">3,75</t>
  </si>
  <si>
    <t xml:space="preserve">COTOVELO 90 GRAUS DE FERRO GALVANIZADO, COM ROSCA BSP, DE 1"</t>
  </si>
  <si>
    <t xml:space="preserve">8,42</t>
  </si>
  <si>
    <t xml:space="preserve">COTOVELO 90 GRAUS DE FERRO GALVANIZADO, COM ROSCA BSP, DE 2 1/2"</t>
  </si>
  <si>
    <t xml:space="preserve">49,09</t>
  </si>
  <si>
    <t xml:space="preserve">COTOVELO 90 GRAUS DE FERRO GALVANIZADO, COM ROSCA BSP, DE 2"</t>
  </si>
  <si>
    <t xml:space="preserve">26,98</t>
  </si>
  <si>
    <t xml:space="preserve">COTOVELO 90 GRAUS DE FERRO GALVANIZADO, COM ROSCA BSP, DE 3/4"</t>
  </si>
  <si>
    <t xml:space="preserve">5,61</t>
  </si>
  <si>
    <t xml:space="preserve">COTOVELO 90 GRAUS DE FERRO GALVANIZADO, COM ROSCA BSP, DE 3"</t>
  </si>
  <si>
    <t xml:space="preserve">69,25</t>
  </si>
  <si>
    <t xml:space="preserve">COTOVELO 90 GRAUS DE FERRO GALVANIZADO, COM ROSCA BSP, DE 4"</t>
  </si>
  <si>
    <t xml:space="preserve">131,70</t>
  </si>
  <si>
    <t xml:space="preserve">COTOVELO 90 GRAUS DE FERRO GALVANIZADO, COM ROSCA BSP, DE 5"</t>
  </si>
  <si>
    <t xml:space="preserve">192,16</t>
  </si>
  <si>
    <t xml:space="preserve">COTOVELO 90 GRAUS DE FERRO GALVANIZADO, COM ROSCA BSP, DE 6"</t>
  </si>
  <si>
    <t xml:space="preserve">491,17</t>
  </si>
  <si>
    <t xml:space="preserve">COTOVELO 90 GRAUS, PEAD PE 100, DE 125 MM, PARA ELETROFUSAO</t>
  </si>
  <si>
    <t xml:space="preserve">COTOVELO 90 GRAUS, PEAD PE 100, DE 20 MM, PARA ELETROFUSAO</t>
  </si>
  <si>
    <t xml:space="preserve">18,69</t>
  </si>
  <si>
    <t xml:space="preserve">COTOVELO 90 GRAUS, PEAD PE 100, DE 200 MM, PARA ELETROFUSAO</t>
  </si>
  <si>
    <t xml:space="preserve">1.390,81</t>
  </si>
  <si>
    <t xml:space="preserve">COTOVELO 90 GRAUS, PEAD PE 100, DE 32 MM, PARA ELETROFUSAO</t>
  </si>
  <si>
    <t xml:space="preserve">25,35</t>
  </si>
  <si>
    <t xml:space="preserve">COTOVELO 90 GRAUS, PEAD PE 100, DE 63 MM, PARA ELETROFUSAO</t>
  </si>
  <si>
    <t xml:space="preserve">46,77</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</si>
  <si>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</si>
  <si>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</si>
  <si>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3,31</t>
  </si>
  <si>
    <t xml:space="preserve">COTOVELO/JOELHO COM ADAPTADOR, 90 GRAUS, EM POLIPROPILENO, PN 16, PARA TUBOS PEAD, 32 MM X 1" - LIGACAO PREDIAL DE AGUA</t>
  </si>
  <si>
    <t xml:space="preserve">6,02</t>
  </si>
  <si>
    <t xml:space="preserve">COTOVELO/JOELHO 90 GRAUS, EM POLIPROPILENO, PN 16, PARA TUBOS PEAD, 20 X 20 MM - LIGACAO PREDIAL DE AGUA</t>
  </si>
  <si>
    <t xml:space="preserve">2,73</t>
  </si>
  <si>
    <t xml:space="preserve">COTOVELO/JOELHO 90 GRAUS, EM POLIPROPILENO, PN 16, PARA TUBOS PEAD, 32 X 32 MM - LIGACAO PREDIAL DE AGUA</t>
  </si>
  <si>
    <t xml:space="preserve">3,92</t>
  </si>
  <si>
    <t xml:space="preserve">CREMONA COM CASTANHA BIPARTIDA, COM VARA DE 1.20 M, EM LATAO CROMADO, PARA PORTAS E JANELAS - COMPLETA</t>
  </si>
  <si>
    <t xml:space="preserve">48,42</t>
  </si>
  <si>
    <t xml:space="preserve">CREMONA COM CASTANHA BIPARTIDA, COM VARA DE 1.50 M, EM LATAO CROMADO, PARA PORTAS E JANELAS - COMPLETA</t>
  </si>
  <si>
    <t xml:space="preserve">55,79</t>
  </si>
  <si>
    <t xml:space="preserve">CREMONA LATAO CROMADO, COM CASTANHA BIPARTIDA E PRESILHAS, MEDIDAS APROXIMADAS DE 113 X 40 X 35 MM (NAO INCL VARA FERRO)</t>
  </si>
  <si>
    <t xml:space="preserve">25,20</t>
  </si>
  <si>
    <t xml:space="preserve">CRUZETA DE CONCRETO LEVE, COMP. 2000 MM SECAO, 90 X 90 MM</t>
  </si>
  <si>
    <t xml:space="preserve">71,82</t>
  </si>
  <si>
    <t xml:space="preserve">CRUZETA DE EUCALIPTO TRATADO, OU EQUIVALENTE DA REGIAO, *2,4* M, SECAO *9 X 11,5* CM</t>
  </si>
  <si>
    <t xml:space="preserve">70,92</t>
  </si>
  <si>
    <t xml:space="preserve">CRUZETA DE FERRO GALVANIZADO, COM ROSCA BSP, DE 1 1/2"</t>
  </si>
  <si>
    <t xml:space="preserve">41,46</t>
  </si>
  <si>
    <t xml:space="preserve">CRUZETA DE FERRO GALVANIZADO, COM ROSCA BSP, DE 1 1/4"</t>
  </si>
  <si>
    <t xml:space="preserve">32,48</t>
  </si>
  <si>
    <t xml:space="preserve">CRUZETA DE FERRO GALVANIZADO, COM ROSCA BSP, DE 1/2"</t>
  </si>
  <si>
    <t xml:space="preserve">11,63</t>
  </si>
  <si>
    <t xml:space="preserve">CRUZETA DE FERRO GALVANIZADO, COM ROSCA BSP, DE 1"</t>
  </si>
  <si>
    <t xml:space="preserve">22,33</t>
  </si>
  <si>
    <t xml:space="preserve">CRUZETA DE FERRO GALVANIZADO, COM ROSCA BSP, DE 2 1/2"</t>
  </si>
  <si>
    <t xml:space="preserve">103,60</t>
  </si>
  <si>
    <t xml:space="preserve">CRUZETA DE FERRO GALVANIZADO, COM ROSCA BSP, DE 2"</t>
  </si>
  <si>
    <t xml:space="preserve">57,26</t>
  </si>
  <si>
    <t xml:space="preserve">CRUZETA DE FERRO GALVANIZADO, COM ROSCA BSP, DE 3/4"</t>
  </si>
  <si>
    <t xml:space="preserve">15,96</t>
  </si>
  <si>
    <t xml:space="preserve">CRUZETA DE FERRO GALVANIZADO, COM ROSCA BSP, DE 3"</t>
  </si>
  <si>
    <t xml:space="preserve">148,69</t>
  </si>
  <si>
    <t xml:space="preserve">CUBA ACO INOX (AISI 304) DE EMBUTIR COM VALVULA DE 3 1/2 ", DE *56 X 33 X 12* CM</t>
  </si>
  <si>
    <t xml:space="preserve">138,44</t>
  </si>
  <si>
    <t xml:space="preserve">CUBA ACO INOX (AISI 304) DE EMBUTIR COM VALVULA 3 1/2 ", DE *40 X 34 X 12* CM</t>
  </si>
  <si>
    <t xml:space="preserve">95,89</t>
  </si>
  <si>
    <t xml:space="preserve">CUBA ACO INOX (AISI 304) DE EMBUTIR COM VALVULA 3 1/2 ", DE *46 X 30 X 12* CM</t>
  </si>
  <si>
    <t xml:space="preserve">125,92</t>
  </si>
  <si>
    <t xml:space="preserve">CUMEEIRA ALUMINIO ONDULADA, COMPRIMENTO = *1,12* M, E = 0,8 MM</t>
  </si>
  <si>
    <t xml:space="preserve">58,57</t>
  </si>
  <si>
    <t xml:space="preserve">CUMEEIRA ARTICULADA (ABA INFERIOR) PARA TELHA ONDULADA DE FIBROCIMENTO E = 4 MM, ABA *330* MM, COMPRIMENTO 500 MM (SEM AMIANTO)</t>
  </si>
  <si>
    <t xml:space="preserve">5,72</t>
  </si>
  <si>
    <t xml:space="preserve">CUMEEIRA ARTICULADA (ABA INTERNA INFERIOR OU EXTERNA SUPERIOR) PARA TELHA ESTRUTURAL DE FIBROCIMENTO, 1 ABA, E = 6 MM (SEM AMIANTO)</t>
  </si>
  <si>
    <t xml:space="preserve">11,78</t>
  </si>
  <si>
    <t xml:space="preserve">CUMEEIRA ARTICULADA (ABA SUPERIOR) PARA TELHA ONDULADA DE FIBROCIMENTO E = 4 MM, ABA *330* MM, COMPRIMENTO 500 MM (SEM AMIANTO)</t>
  </si>
  <si>
    <t xml:space="preserve">5,03</t>
  </si>
  <si>
    <t xml:space="preserve">CUMEEIRA ARTICULADA (PAR) PARA TELHA ONDULADA DE FIBROCIMENTO, E = 6 MM, ABA 350 MM, COMPRIMENTO 1100 MM (SEM AMIANTO)</t>
  </si>
  <si>
    <t xml:space="preserve">22,15</t>
  </si>
  <si>
    <t xml:space="preserve">CUMEEIRA NORMAL PARA TELHA ESTRUTURAL DE FIBROCIMENTO 1 ABA, E = 6 MM, COMPRIMENTO 608 MM (SEM AMIANTO)</t>
  </si>
  <si>
    <t xml:space="preserve">18,96</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</si>
  <si>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</si>
  <si>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</si>
  <si>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</si>
  <si>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40,07</t>
  </si>
  <si>
    <t xml:space="preserve">CUMEEIRA PARA TELHA CERAMICA, COMPRIMENTO DE *41* CM, RENDIMENTO DE *3* TELHAS/M</t>
  </si>
  <si>
    <t xml:space="preserve">3,45</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</si>
  <si>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</si>
  <si>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</si>
  <si>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27,15</t>
  </si>
  <si>
    <t xml:space="preserve">CUMEEIRA UNIVERSAL PARA TELHA ONDULADA DE FIBROCIMENTO, E = 6 MM, ABA 210 MM, COMPRIMENTO 1100 MM (SEM AMIANTO)</t>
  </si>
  <si>
    <t xml:space="preserve">28,11</t>
  </si>
  <si>
    <t xml:space="preserve">CURVA CPVC, 90 GRAUS, SOLDAVEL, 22 MM, PARA AGUA QUENTE</t>
  </si>
  <si>
    <t xml:space="preserve">4,46</t>
  </si>
  <si>
    <t xml:space="preserve">CURVA CPVC, 90 GRAUS, SOLDAVEL, 28 MM, PARA AGUA QUENTE</t>
  </si>
  <si>
    <t xml:space="preserve">CURVA CPVC, 90 GRAUS, SOLDAVEL,15 MM, PARA AGUA QUENTE</t>
  </si>
  <si>
    <t xml:space="preserve">CURVA CURTA PVC, PB, JE, 45 GRAUS, DN 100 MM, PARA REDE COLETORA ESGOTO (NBR 10569)</t>
  </si>
  <si>
    <t xml:space="preserve">15,71</t>
  </si>
  <si>
    <t xml:space="preserve">CURVA CURTA PVC, PB, JE, 90 GRAUS, DN 100 MM, PARA REDE COLETORA ESGOTO (NBR 10569)</t>
  </si>
  <si>
    <t xml:space="preserve">20,01</t>
  </si>
  <si>
    <t xml:space="preserve">CURVA DE PVC 45 GRAUS, SOLDAVEL, 110 MM, PARA AGUA FRIA PREDIAL (NBR 5648)</t>
  </si>
  <si>
    <t xml:space="preserve">102,20</t>
  </si>
  <si>
    <t xml:space="preserve">CURVA DE PVC 45 GRAUS, SOLDAVEL, 20 MM, PARA AGUA FRIA PREDIAL (NBR 5648)</t>
  </si>
  <si>
    <t xml:space="preserve">CURVA DE PVC 45 GRAUS, SOLDAVEL, 25 MM, PARA AGUA FRIA PREDIAL (NBR 5648)</t>
  </si>
  <si>
    <t xml:space="preserve">CURVA DE PVC 45 GRAUS, SOLDAVEL, 32 MM, PARA AGUA FRIA PREDIAL (NBR 5648)</t>
  </si>
  <si>
    <t xml:space="preserve">2,91</t>
  </si>
  <si>
    <t xml:space="preserve">CURVA DE PVC 45 GRAUS, SOLDAVEL, 40 MM, PARA AGUA FRIA PREDIAL (NBR 5648)</t>
  </si>
  <si>
    <t xml:space="preserve">4,77</t>
  </si>
  <si>
    <t xml:space="preserve">CURVA DE PVC 45 GRAUS, SOLDAVEL, 50 MM, PARA AGUA FRIA PREDIAL (NBR 5648)</t>
  </si>
  <si>
    <t xml:space="preserve">9,25</t>
  </si>
  <si>
    <t xml:space="preserve">CURVA DE PVC 45 GRAUS, SOLDAVEL, 60 MM, PARA AGUA FRIA PREDIAL (NBR 5648)</t>
  </si>
  <si>
    <t xml:space="preserve">15,95</t>
  </si>
  <si>
    <t xml:space="preserve">CURVA DE PVC 45 GRAUS, SOLDAVEL, 75 MM, PARA AGUA FRIA PREDIAL (NBR 5648)</t>
  </si>
  <si>
    <t xml:space="preserve">23,69</t>
  </si>
  <si>
    <t xml:space="preserve">CURVA DE PVC 45 GRAUS, SOLDAVEL, 85 MM, PARA AGUA FRIA PREDIAL (NBR 5648)</t>
  </si>
  <si>
    <t xml:space="preserve">41,40</t>
  </si>
  <si>
    <t xml:space="preserve">CURVA DE PVC 90 GRAUS, SOLDAVEL, 110 MM, PARA AGUA FRIA PREDIAL (NBR 5648)</t>
  </si>
  <si>
    <t xml:space="preserve">135,47</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</si>
  <si>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</si>
  <si>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</si>
  <si>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</si>
  <si>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5,25</t>
  </si>
  <si>
    <t xml:space="preserve">CURVA DE PVC 90 GRAUS, SOLDAVEL, 40 MM, PARA AGUA FRIA PREDIAL (NBR 5648)</t>
  </si>
  <si>
    <t xml:space="preserve">9,32</t>
  </si>
  <si>
    <t xml:space="preserve">CURVA DE PVC 90 GRAUS, SOLDAVEL, 50 MM, PARA AGUA FRIA PREDIAL (NBR 5648)</t>
  </si>
  <si>
    <t xml:space="preserve">11,36</t>
  </si>
  <si>
    <t xml:space="preserve">CURVA DE PVC 90 GRAUS, SOLDAVEL, 60 MM, PARA AGUA FRIA PREDIAL (NBR 5648)</t>
  </si>
  <si>
    <t xml:space="preserve">28,09</t>
  </si>
  <si>
    <t xml:space="preserve">CURVA DE PVC 90 GRAUS, SOLDAVEL, 75 MM, PARA AGUA FRIA PREDIAL (NBR 5648)</t>
  </si>
  <si>
    <t xml:space="preserve">39,93</t>
  </si>
  <si>
    <t xml:space="preserve">CURVA DE PVC 90 GRAUS, SOLDAVEL, 85 MM, PARA AGUA FRIA PREDIAL (NBR 5648)</t>
  </si>
  <si>
    <t xml:space="preserve">57,39</t>
  </si>
  <si>
    <t xml:space="preserve">CURVA DE PVC, 45 GRAUS, SERIE R, DN 100 MM, PARA ESGOTO PREDIAL</t>
  </si>
  <si>
    <t xml:space="preserve">17,72</t>
  </si>
  <si>
    <t xml:space="preserve">CURVA DE PVC, 90 GRAUS, SERIE R, DN 100 MM, PARA ESGOTO PREDIAL</t>
  </si>
  <si>
    <t xml:space="preserve">40,20</t>
  </si>
  <si>
    <t xml:space="preserve">CURVA DE PVC, 90 GRAUS, SERIE R, DN 50 MM, PARA ESGOTO PREDIAL</t>
  </si>
  <si>
    <t xml:space="preserve">18,98</t>
  </si>
  <si>
    <t xml:space="preserve">CURVA DE PVC, 90 GRAUS, SERIE R, DN 75 MM, PARA ESGOTO PREDIAL</t>
  </si>
  <si>
    <t xml:space="preserve">27,74</t>
  </si>
  <si>
    <t xml:space="preserve">CURVA DE TRANSPOSICAO BRONZE/LATAO (REF 736) SEM ANEL DE SOLDA, BOLSA X BOLSA, 15 MM</t>
  </si>
  <si>
    <t xml:space="preserve">CURVA DE TRANSPOSICAO BRONZE/LATAO (REF 736) SEM ANEL DE SOLDA, BOLSA X BOLSA, 22 MM</t>
  </si>
  <si>
    <t xml:space="preserve">23,10</t>
  </si>
  <si>
    <t xml:space="preserve">CURVA DE TRANSPOSICAO BRONZE/LATAO (REF 736) SEM ANEL DE SOLDA, BOLSA X BOLSA, 28 MM</t>
  </si>
  <si>
    <t xml:space="preserve">41,63</t>
  </si>
  <si>
    <t xml:space="preserve">CURVA DE TRANSPOSICAO, CPVC, SOLDAVEL, 15 MM</t>
  </si>
  <si>
    <t xml:space="preserve">4,28</t>
  </si>
  <si>
    <t xml:space="preserve">CURVA DE TRANSPOSICAO, CPVC, SOLDAVEL, 22 MM</t>
  </si>
  <si>
    <t xml:space="preserve">5,66</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</si>
  <si>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</si>
  <si>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</si>
  <si>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</si>
  <si>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13,89</t>
  </si>
  <si>
    <t xml:space="preserve">CURVA LONGA PVC, PB, JE, 45 GRAUS, DN 100 MM, PARA REDE COLETORA ESGOTO (NBR 10569)</t>
  </si>
  <si>
    <t xml:space="preserve">22,00</t>
  </si>
  <si>
    <t xml:space="preserve">CURVA LONGA PVC, PB, JE, 45 GRAUS, DN 150 MM, PARA REDE COLETORA ESGOTO (NBR 10569)</t>
  </si>
  <si>
    <t xml:space="preserve">81,13</t>
  </si>
  <si>
    <t xml:space="preserve">CURVA LONGA PVC, PB, JE, 90 GRAUS, DN 100 MM, PARA REDE COLETORA ESGOTO (NBR 10569)</t>
  </si>
  <si>
    <t xml:space="preserve">31,93</t>
  </si>
  <si>
    <t xml:space="preserve">CURVA LONGA PVC, PB, JE, 90 GRAUS, DN 150 MM, PARA REDE COLETORA ESGOTO (NBR 10569)</t>
  </si>
  <si>
    <t xml:space="preserve">116,51</t>
  </si>
  <si>
    <t xml:space="preserve">CURVA PPR 90 GRAUS, DN 20 MM, PARA AGUA QUENTE PREDIAL</t>
  </si>
  <si>
    <t xml:space="preserve">4,34</t>
  </si>
  <si>
    <t xml:space="preserve">CURVA PPR 90 GRAUS, DN 25 MM, PARA AGUA QUENTE PREDIAL</t>
  </si>
  <si>
    <t xml:space="preserve">CURVA PVC CURTA 90 G, DN 50 MM, PARA ESGOTO PREDIAL</t>
  </si>
  <si>
    <t xml:space="preserve">CURVA PVC CURTA 90 GRAUS, DN 40 MM, PARA ESGOTO PREDIAL</t>
  </si>
  <si>
    <t xml:space="preserve">3,01</t>
  </si>
  <si>
    <t xml:space="preserve">CURVA PVC CURTA 90 GRAUS, DN 75 MM, PARA ESGOTO PREDIAL</t>
  </si>
  <si>
    <t xml:space="preserve">13,39</t>
  </si>
  <si>
    <t xml:space="preserve">CURVA PVC CURTA 90 GRAUS, 100 MM, PARA ESGOTO PREDIAL</t>
  </si>
  <si>
    <t xml:space="preserve">15,41</t>
  </si>
  <si>
    <t xml:space="preserve">CURVA PVC LEVE, 90 GRAUS, COM PONTA E BOLSA LISA, DN 150 MM</t>
  </si>
  <si>
    <t xml:space="preserve">57,88</t>
  </si>
  <si>
    <t xml:space="preserve">CURVA PVC LEVE, 90 GRAUS, COM PONTA E BOLSA LISA, DN 250 MM</t>
  </si>
  <si>
    <t xml:space="preserve">427,66</t>
  </si>
  <si>
    <t xml:space="preserve">CURVA PVC LEVE, 90 GRAUS, COM PONTA E BOLSA LISA, DN 300 MM</t>
  </si>
  <si>
    <t xml:space="preserve">666,13</t>
  </si>
  <si>
    <t xml:space="preserve">CURVA PVC LONGA 45 GRAUS, 100 MM, PARA ESGOTO PREDIAL</t>
  </si>
  <si>
    <t xml:space="preserve">31,24</t>
  </si>
  <si>
    <t xml:space="preserve">CURVA PVC LONGA 45G, DN 50 MM, PARA ESGOTO PREDIAL</t>
  </si>
  <si>
    <t xml:space="preserve">CURVA PVC LONGA 45G, DN 75 MM, PARA ESGOTO PREDIAL</t>
  </si>
  <si>
    <t xml:space="preserve">25,87</t>
  </si>
  <si>
    <t xml:space="preserve">CURVA PVC LONGA 90 GRAUS, 100 MM, PARA ESGOTO PREDIAL</t>
  </si>
  <si>
    <t xml:space="preserve">32,43</t>
  </si>
  <si>
    <t xml:space="preserve">CURVA PVC LONGA 90 GRAUS, 40 MM, PARA ESGOTO PREDIAL</t>
  </si>
  <si>
    <t xml:space="preserve">3,61</t>
  </si>
  <si>
    <t xml:space="preserve">CURVA PVC LONGA 90 GRAUS, 50 MM, PARA ESGOTO PREDIAL</t>
  </si>
  <si>
    <t xml:space="preserve">7,56</t>
  </si>
  <si>
    <t xml:space="preserve">CURVA PVC LONGA 90 GRAUS, 75 MM, PARA ESGOTO PREDIAL</t>
  </si>
  <si>
    <t xml:space="preserve">CURVA PVC PBA, JE, PB, 22 GRAUS, DN 100 / DE 110 MM, PARA REDE AGUA (NBR 10351)</t>
  </si>
  <si>
    <t xml:space="preserve">104,44</t>
  </si>
  <si>
    <t xml:space="preserve">CURVA PVC PBA, JE, PB, 22 GRAUS, DN 50 / DE 60 MM, PARA REDE AGUA (NBR 10351)</t>
  </si>
  <si>
    <t xml:space="preserve">22,20</t>
  </si>
  <si>
    <t xml:space="preserve">CURVA PVC PBA, JE, PB, 22 GRAUS, DN 75 / DE 85 MM, PARA REDE AGUA (NBR 10351)</t>
  </si>
  <si>
    <t xml:space="preserve">42,93</t>
  </si>
  <si>
    <t xml:space="preserve">CURVA PVC PBA, JE, PB, 45 GRAUS, DN 100 / DE 110 MM, PARA REDE AGUA (NBR 10351)</t>
  </si>
  <si>
    <t xml:space="preserve">103,42</t>
  </si>
  <si>
    <t xml:space="preserve">CURVA PVC PBA, JE, PB, 45 GRAUS, DN 50 / DE 60 MM, PARA REDE AGUA (NBR 10351)</t>
  </si>
  <si>
    <t xml:space="preserve">22,58</t>
  </si>
  <si>
    <t xml:space="preserve">CURVA PVC PBA, JE, PB, 45 GRAUS, DN 75 / DE 85 MM, PARA REDE AGUA (NBR 10351)</t>
  </si>
  <si>
    <t xml:space="preserve">55,72</t>
  </si>
  <si>
    <t xml:space="preserve">CURVA PVC PBA, JE, PB, 90 GRAUS, DN 100 / DE 110 MM, PARA REDE AGUA (NBR 10351)</t>
  </si>
  <si>
    <t xml:space="preserve">126,21</t>
  </si>
  <si>
    <t xml:space="preserve">CURVA PVC PBA, JE, PB, 90 GRAUS, DN 50 / DE 60 MM, PARA REDE AGUA (NBR 10351)</t>
  </si>
  <si>
    <t xml:space="preserve">28,29</t>
  </si>
  <si>
    <t xml:space="preserve">CURVA PVC PBA, JE, PB, 90 GRAUS, DN 75 / DE 85 MM, PARA REDE AGUA (NBR 10351)</t>
  </si>
  <si>
    <t xml:space="preserve">66,79</t>
  </si>
  <si>
    <t xml:space="preserve">CURVA PVC 90 GRAUS, ROSCAVEL, 1 1/2",  AGUA FRIA PREDIAL</t>
  </si>
  <si>
    <t xml:space="preserve">20,02</t>
  </si>
  <si>
    <t xml:space="preserve">CURVA PVC 90 GRAUS, ROSCAVEL, 1 1/4",  AGUA FRIA PREDIAL</t>
  </si>
  <si>
    <t xml:space="preserve">15,13</t>
  </si>
  <si>
    <t xml:space="preserve">CURVA PVC 90 GRAUS, ROSCAVEL, 1/2",  AGUA FRIA PREDIAL</t>
  </si>
  <si>
    <t xml:space="preserve">3,14</t>
  </si>
  <si>
    <t xml:space="preserve">CURVA PVC 90 GRAUS, ROSCAVEL, 1",  AGUA FRIA PREDIAL</t>
  </si>
  <si>
    <t xml:space="preserve">CURVA PVC 90 GRAUS, ROSCAVEL, 2",  AGUA FRIA PREDIAL</t>
  </si>
  <si>
    <t xml:space="preserve">28,57</t>
  </si>
  <si>
    <t xml:space="preserve">CURVA PVC 90 GRAUS, ROSCAVEL, 3/4",  AGUA FRIA PREDIAL</t>
  </si>
  <si>
    <t xml:space="preserve">CURVA PVC, BB, JE, 45 GRAUS, DN 200 MM, PARA TUBO CORRUGADO E/OU LISO, REDE COLETORA ESGOTO (NBR 10569)</t>
  </si>
  <si>
    <t xml:space="preserve">258,49</t>
  </si>
  <si>
    <t xml:space="preserve">CURVA PVC, BB, JE, 45 GRAUS, DN 250 MM, PARA TUBO CORRUGADO E/OU LISO, REDE COLETORA ESGOTO (NBR 10569)</t>
  </si>
  <si>
    <t xml:space="preserve">425,20</t>
  </si>
  <si>
    <t xml:space="preserve">CURVA PVC, BB, JE, 90 GRAUS, DN 200 MM, PARA TUBO CORRUGADO E/OU LISO, REDE COLETORA ESGOTO (NBR 10569)</t>
  </si>
  <si>
    <t xml:space="preserve">323,30</t>
  </si>
  <si>
    <t xml:space="preserve">CURVA PVC, BB, JE, 90 GRAUS, DN 250 MM, PARA TUBO CORRUGADO E/OU LISO, REDE COLETORA ESGOTO (NBR 10569)</t>
  </si>
  <si>
    <t xml:space="preserve">477,96</t>
  </si>
  <si>
    <t xml:space="preserve">CURVA PVC, SERIE R, 87.30 GRAUS, CURTA, 100 MM, PARA ESGOTO PREDIAL (PARA PE-DE-COLUNA)</t>
  </si>
  <si>
    <t xml:space="preserve">30,64</t>
  </si>
  <si>
    <t xml:space="preserve">CURVA PVC, SERIE R, 87.30 GRAUS, CURTA, 150 MM, PARA ESGOTO PREDIAL (PARA PE-DE-COLUNA)</t>
  </si>
  <si>
    <t xml:space="preserve">103,30</t>
  </si>
  <si>
    <t xml:space="preserve">CURVA PVC, SERIE R, 87.30 GRAUS, CURTA, 75 MM, PARA ESGOTO PREDIAL (PARA PE-DE-COLUNA)</t>
  </si>
  <si>
    <t xml:space="preserve">20,04</t>
  </si>
  <si>
    <t xml:space="preserve">CURVA PVC, 45 GRAUS, CURTA, PB, DN 100 MM, PARA ESGOTO PREDIAL</t>
  </si>
  <si>
    <t xml:space="preserve">18,53</t>
  </si>
  <si>
    <t xml:space="preserve">CURVA 135 GRAUS, DE PVC RIGIDO ROSCAVEL, DE 1", PARA ELETRODUTO</t>
  </si>
  <si>
    <t xml:space="preserve">2,51</t>
  </si>
  <si>
    <t xml:space="preserve">CURVA 135 GRAUS, DE PVC RIGIDO ROSCAVEL, DE 3/4", PARA ELETRODUTO</t>
  </si>
  <si>
    <t xml:space="preserve">1,95</t>
  </si>
  <si>
    <t xml:space="preserve">CURVA 135 GRAUS, PARA ELETRODUTO, EM ACO GALVANIZADO ELETROLITICO, DIAMETRO DE 100 MM (4")</t>
  </si>
  <si>
    <t xml:space="preserve">197,89</t>
  </si>
  <si>
    <t xml:space="preserve">CURVA 135 GRAUS, PARA ELETRODUTO, EM ACO GALVANIZADO ELETROLITICO, DIAMETRO DE 15 MM (1/2")</t>
  </si>
  <si>
    <t xml:space="preserve">CURVA 135 GRAUS, PARA ELETRODUTO, EM ACO GALVANIZADO ELETROLITICO, DIAMETRO DE 20 MM (3/4")</t>
  </si>
  <si>
    <t xml:space="preserve">5,65</t>
  </si>
  <si>
    <t xml:space="preserve">CURVA 135 GRAUS, PARA ELETRODUTO, EM ACO GALVANIZADO ELETROLITICO, DIAMETRO DE 25 MM (1")</t>
  </si>
  <si>
    <t xml:space="preserve">CURVA 135 GRAUS, PARA ELETRODUTO, EM ACO GALVANIZADO ELETROLITICO, DIAMETRO DE 32 MM (1 1/4")</t>
  </si>
  <si>
    <t xml:space="preserve">18,99</t>
  </si>
  <si>
    <t xml:space="preserve">CURVA 135 GRAUS, PARA ELETRODUTO, EM ACO GALVANIZADO ELETROLITICO, DIAMETRO DE 40 MM (1 1/2")</t>
  </si>
  <si>
    <t xml:space="preserve">27,82</t>
  </si>
  <si>
    <t xml:space="preserve">CURVA 135 GRAUS, PARA ELETRODUTO, EM ACO GALVANIZADO ELETROLITICO, DIAMETRO DE 50 MM (2")</t>
  </si>
  <si>
    <t xml:space="preserve">42,31</t>
  </si>
  <si>
    <t xml:space="preserve">CURVA 135 GRAUS, PARA ELETRODUTO, EM ACO GALVANIZADO ELETROLITICO, DIAMETRO DE 65 MM (2 1/2")</t>
  </si>
  <si>
    <t xml:space="preserve">74,54</t>
  </si>
  <si>
    <t xml:space="preserve">CURVA 135 GRAUS, PARA ELETRODUTO, EM ACO GALVANIZADO ELETROLITICO, DIAMETRO DE 80 MM (3")</t>
  </si>
  <si>
    <t xml:space="preserve">100,82</t>
  </si>
  <si>
    <t xml:space="preserve">CURVA 180 GRAUS, DE PVC RIGIDO ROSCAVEL, DE 1 1/2", PARA ELETRODUTO</t>
  </si>
  <si>
    <t xml:space="preserve">8,02</t>
  </si>
  <si>
    <t xml:space="preserve">CURVA 180 GRAUS, DE PVC RIGIDO ROSCAVEL, DE 1 1/4", PARA ELETRODUTO</t>
  </si>
  <si>
    <t xml:space="preserve">5,27</t>
  </si>
  <si>
    <t xml:space="preserve">CURVA 180 GRAUS, DE PVC RIGIDO ROSCAVEL, DE 1/2", PARA ELETRODUTO</t>
  </si>
  <si>
    <t xml:space="preserve">CURVA 180 GRAUS, DE PVC RIGIDO ROSCAVEL, DE 1", PARA ELETRODUTO</t>
  </si>
  <si>
    <t xml:space="preserve">4,74</t>
  </si>
  <si>
    <t xml:space="preserve">CURVA 180 GRAUS, DE PVC RIGIDO ROSCAVEL, DE 2", PARA ELETRODUTO</t>
  </si>
  <si>
    <t xml:space="preserve">12,81</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</si>
  <si>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</si>
  <si>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</si>
  <si>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</si>
  <si>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6,47</t>
  </si>
  <si>
    <t xml:space="preserve">CURVA 45 GRAUS DE COBRE (REF 606) SEM ANEL DE SOLDA, BOLSA X BOLSA, 28 MM</t>
  </si>
  <si>
    <t xml:space="preserve">10,38</t>
  </si>
  <si>
    <t xml:space="preserve">CURVA 45 GRAUS DE COBRE (REF 606) SEM ANEL DE SOLDA, BOLSA X BOLSA, 35 MM</t>
  </si>
  <si>
    <t xml:space="preserve">27,35</t>
  </si>
  <si>
    <t xml:space="preserve">CURVA 45 GRAUS DE COBRE (REF 606) SEM ANEL DE SOLDA, BOLSA X BOLSA, 42 MM</t>
  </si>
  <si>
    <t xml:space="preserve">43,68</t>
  </si>
  <si>
    <t xml:space="preserve">CURVA 45 GRAUS DE COBRE (REF 606) SEM ANEL DE SOLDA, BOLSA X BOLSA, 54 MM</t>
  </si>
  <si>
    <t xml:space="preserve">64,87</t>
  </si>
  <si>
    <t xml:space="preserve">CURVA 45 GRAUS DE COBRE (REF 606) SEM ANEL DE SOLDA, BOLSA X BOLSA, 66 MM</t>
  </si>
  <si>
    <t xml:space="preserve">154,18</t>
  </si>
  <si>
    <t xml:space="preserve">CURVA 45 GRAUS DE FERRO GALVANIZADO, COM ROSCA BSP FEMEA, DE 1 1/2"</t>
  </si>
  <si>
    <t xml:space="preserve">44,71</t>
  </si>
  <si>
    <t xml:space="preserve">CURVA 45 GRAUS DE FERRO GALVANIZADO, COM ROSCA BSP FEMEA, DE 1 1/4"</t>
  </si>
  <si>
    <t xml:space="preserve">32,52</t>
  </si>
  <si>
    <t xml:space="preserve">CURVA 45 GRAUS DE FERRO GALVANIZADO, COM ROSCA BSP FEMEA, DE 1/2"</t>
  </si>
  <si>
    <t xml:space="preserve">9,72</t>
  </si>
  <si>
    <t xml:space="preserve">CURVA 45 GRAUS DE FERRO GALVANIZADO, COM ROSCA BSP FEMEA, DE 1"</t>
  </si>
  <si>
    <t xml:space="preserve">26,46</t>
  </si>
  <si>
    <t xml:space="preserve">CURVA 45 GRAUS DE FERRO GALVANIZADO, COM ROSCA BSP FEMEA, DE 2 1/2"</t>
  </si>
  <si>
    <t xml:space="preserve">108,22</t>
  </si>
  <si>
    <t xml:space="preserve">CURVA 45 GRAUS DE FERRO GALVANIZADO, COM ROSCA BSP FEMEA, DE 2"</t>
  </si>
  <si>
    <t xml:space="preserve">71,83</t>
  </si>
  <si>
    <t xml:space="preserve">CURVA 45 GRAUS DE FERRO GALVANIZADO, COM ROSCA BSP FEMEA, DE 3/4"</t>
  </si>
  <si>
    <t xml:space="preserve">14,04</t>
  </si>
  <si>
    <t xml:space="preserve">CURVA 45 GRAUS DE FERRO GALVANIZADO, COM ROSCA BSP FEMEA, DE 3"</t>
  </si>
  <si>
    <t xml:space="preserve">157,39</t>
  </si>
  <si>
    <t xml:space="preserve">CURVA 45 GRAUS DE FERRO GALVANIZADO, COM ROSCA BSP FEMEA, DE 4"</t>
  </si>
  <si>
    <t xml:space="preserve">324,46</t>
  </si>
  <si>
    <t xml:space="preserve">CURVA 45 GRAUS DE FERRO GALVANIZADO, COM ROSCA BSP MACHO/FEMEA, DE 1 1/2"</t>
  </si>
  <si>
    <t xml:space="preserve">34,30</t>
  </si>
  <si>
    <t xml:space="preserve">CURVA 45 GRAUS DE FERRO GALVANIZADO, COM ROSCA BSP MACHO/FEMEA, DE 1 1/4"</t>
  </si>
  <si>
    <t xml:space="preserve">27,12</t>
  </si>
  <si>
    <t xml:space="preserve">CURVA 45 GRAUS DE FERRO GALVANIZADO, COM ROSCA BSP MACHO/FEMEA, DE 1/2"</t>
  </si>
  <si>
    <t xml:space="preserve">8,08</t>
  </si>
  <si>
    <t xml:space="preserve">CURVA 45 GRAUS DE FERRO GALVANIZADO, COM ROSCA BSP MACHO/FEMEA, DE 1"</t>
  </si>
  <si>
    <t xml:space="preserve">17,67</t>
  </si>
  <si>
    <t xml:space="preserve">CURVA 45 GRAUS DE FERRO GALVANIZADO, COM ROSCA BSP MACHO/FEMEA, DE 2 1/2"</t>
  </si>
  <si>
    <t xml:space="preserve">96,87</t>
  </si>
  <si>
    <t xml:space="preserve">CURVA 45 GRAUS DE FERRO GALVANIZADO, COM ROSCA BSP MACHO/FEMEA, DE 2"</t>
  </si>
  <si>
    <t xml:space="preserve">CURVA 45 GRAUS DE FERRO GALVANIZADO, COM ROSCA BSP MACHO/FEMEA, DE 3/4"</t>
  </si>
  <si>
    <t xml:space="preserve">11,62</t>
  </si>
  <si>
    <t xml:space="preserve">CURVA 45 GRAUS DE FERRO GALVANIZADO, COM ROSCA BSP MACHO/FEMEA, DE 3"</t>
  </si>
  <si>
    <t xml:space="preserve">135,63</t>
  </si>
  <si>
    <t xml:space="preserve">CURVA 45 GRAUS EM ACO CARBONO, SOLDAVEL, PRESSAO 3.000 LBS, DN 1 1/2"</t>
  </si>
  <si>
    <t xml:space="preserve">41,43</t>
  </si>
  <si>
    <t xml:space="preserve">CURVA 45 GRAUS EM ACO CARBONO, SOLDAVEL, PRESSAO 3.000 LBS, DN 1 1/4"</t>
  </si>
  <si>
    <t xml:space="preserve">CURVA 45 GRAUS EM ACO CARBONO, SOLDAVEL, PRESSAO 3.000 LBS, DN 1/2"</t>
  </si>
  <si>
    <t xml:space="preserve">9,80</t>
  </si>
  <si>
    <t xml:space="preserve">CURVA 45 GRAUS EM ACO CARBONO, SOLDAVEL, PRESSAO 3.000 LBS, DN 1"</t>
  </si>
  <si>
    <t xml:space="preserve">CURVA 45 GRAUS EM ACO CARBONO, SOLDAVEL, PRESSAO 3.000 LBS, DN 2 1/2"</t>
  </si>
  <si>
    <t xml:space="preserve">117,69</t>
  </si>
  <si>
    <t xml:space="preserve">CURVA 45 GRAUS EM ACO CARBONO, SOLDAVEL, PRESSAO 3.000 LBS, DN 2"</t>
  </si>
  <si>
    <t xml:space="preserve">58,91</t>
  </si>
  <si>
    <t xml:space="preserve">CURVA 45 GRAUS EM ACO CARBONO, SOLDAVEL, PRESSAO 3.000 LBS, DN 3/4"</t>
  </si>
  <si>
    <t xml:space="preserve">13,07</t>
  </si>
  <si>
    <t xml:space="preserve">CURVA 45 GRAUS EM ACO CARBONO, SOLDAVEL, PRESSAO 3.000 LBS, DN 3"</t>
  </si>
  <si>
    <t xml:space="preserve">305,48</t>
  </si>
  <si>
    <t xml:space="preserve">CURVA 45 GRAUS RANHURADA EM FERRO FUNDIDO, DN 50 MM (2")</t>
  </si>
  <si>
    <t xml:space="preserve">11,89</t>
  </si>
  <si>
    <t xml:space="preserve">CURVA 45 GRAUS RANHURADA EM FERRO FUNDIDO, DN 65 MM (2 1/2")</t>
  </si>
  <si>
    <t xml:space="preserve">16,43</t>
  </si>
  <si>
    <t xml:space="preserve">CURVA 45 GRAUS RANHURADA EM FERRO FUNDIDO, DN 80 MM (3")</t>
  </si>
  <si>
    <t xml:space="preserve">CURVA 45 GRAUS, PARA ELETRODUTO, EM ACO GALVANIZADO ELETROLITICO, DIAMETRO DE 100 MM (4")</t>
  </si>
  <si>
    <t xml:space="preserve">131,45</t>
  </si>
  <si>
    <t xml:space="preserve">CURVA 45 GRAUS, PARA ELETRODUTO, EM ACO GALVANIZADO ELETROLITICO, DIAMETRO DE 15 MM (1/2")</t>
  </si>
  <si>
    <t xml:space="preserve">CURVA 45 GRAUS, PARA ELETRODUTO, EM ACO GALVANIZADO ELETROLITICO, DIAMETRO DE 20 MM (3/4")</t>
  </si>
  <si>
    <t xml:space="preserve">4,41</t>
  </si>
  <si>
    <t xml:space="preserve">CURVA 45 GRAUS, PARA ELETRODUTO, EM ACO GALVANIZADO ELETROLITICO, DIAMETRO DE 25 MM (1")</t>
  </si>
  <si>
    <t xml:space="preserve">5,80</t>
  </si>
  <si>
    <t xml:space="preserve">CURVA 45 GRAUS, PARA ELETRODUTO, EM ACO GALVANIZADO ELETROLITICO, DIAMETRO DE 40 MM (1 1/2")</t>
  </si>
  <si>
    <t xml:space="preserve">16,34</t>
  </si>
  <si>
    <t xml:space="preserve">CURVA 45 GRAUS, PARA ELETRODUTO, EM ACO GALVANIZADO ELETROLITICO, DIAMETRO DE 50 MM (2")</t>
  </si>
  <si>
    <t xml:space="preserve">23,77</t>
  </si>
  <si>
    <t xml:space="preserve">CURVA 45 GRAUS, PARA ELETRODUTO, EM ACO GALVANIZADO ELETROLITICO, DIAMETRO DE 65 MM (2 1/2")</t>
  </si>
  <si>
    <t xml:space="preserve">57,38</t>
  </si>
  <si>
    <t xml:space="preserve">CURVA 45 GRAUS, PARA ELETRODUTO, EM ACO GALVANIZADO ELETROLITICO, DIAMETRO DE 80 MM (3")</t>
  </si>
  <si>
    <t xml:space="preserve">79,79</t>
  </si>
  <si>
    <t xml:space="preserve">CURVA 90 GRAUS DE BARRA CHATA EM ALUMINIO 3/4 " X 1/4 " X 300 MM</t>
  </si>
  <si>
    <t xml:space="preserve">CURVA 90 GRAUS DE FERRO GALVANIZADO, COM ROSCA BSP FEMEA, DE 1 1/2"</t>
  </si>
  <si>
    <t xml:space="preserve">42,91</t>
  </si>
  <si>
    <t xml:space="preserve">CURVA 90 GRAUS DE FERRO GALVANIZADO, COM ROSCA BSP FEMEA, DE 1 1/4"</t>
  </si>
  <si>
    <t xml:space="preserve">34,39</t>
  </si>
  <si>
    <t xml:space="preserve">CURVA 90 GRAUS DE FERRO GALVANIZADO, COM ROSCA BSP FEMEA, DE 1/2"</t>
  </si>
  <si>
    <t xml:space="preserve">8,54</t>
  </si>
  <si>
    <t xml:space="preserve">CURVA 90 GRAUS DE FERRO GALVANIZADO, COM ROSCA BSP FEMEA, DE 1"</t>
  </si>
  <si>
    <t xml:space="preserve">20,45</t>
  </si>
  <si>
    <t xml:space="preserve">CURVA 90 GRAUS DE FERRO GALVANIZADO, COM ROSCA BSP FEMEA, DE 2 1/2"</t>
  </si>
  <si>
    <t xml:space="preserve">124,01</t>
  </si>
  <si>
    <t xml:space="preserve">CURVA 90 GRAUS DE FERRO GALVANIZADO, COM ROSCA BSP FEMEA, DE 2"</t>
  </si>
  <si>
    <t xml:space="preserve">71,46</t>
  </si>
  <si>
    <t xml:space="preserve">CURVA 90 GRAUS DE FERRO GALVANIZADO, COM ROSCA BSP FEMEA, DE 3/4"</t>
  </si>
  <si>
    <t xml:space="preserve">13,55</t>
  </si>
  <si>
    <t xml:space="preserve">CURVA 90 GRAUS DE FERRO GALVANIZADO, COM ROSCA BSP FEMEA, DE 3"</t>
  </si>
  <si>
    <t xml:space="preserve">167,39</t>
  </si>
  <si>
    <t xml:space="preserve">CURVA 90 GRAUS DE FERRO GALVANIZADO, COM ROSCA BSP FEMEA, DE 4"</t>
  </si>
  <si>
    <t xml:space="preserve">338,25</t>
  </si>
  <si>
    <t xml:space="preserve">CURVA 90 GRAUS DE FERRO GALVANIZADO, COM ROSCA BSP MACHO/FEMEA, DE 1 1/2"</t>
  </si>
  <si>
    <t xml:space="preserve">40,23</t>
  </si>
  <si>
    <t xml:space="preserve">CURVA 90 GRAUS DE FERRO GALVANIZADO, COM ROSCA BSP MACHO/FEMEA, DE 1 1/4"</t>
  </si>
  <si>
    <t xml:space="preserve">33,05</t>
  </si>
  <si>
    <t xml:space="preserve">CURVA 90 GRAUS DE FERRO GALVANIZADO, COM ROSCA BSP MACHO/FEMEA, DE 1/2"</t>
  </si>
  <si>
    <t xml:space="preserve">8,35</t>
  </si>
  <si>
    <t xml:space="preserve">CURVA 90 GRAUS DE FERRO GALVANIZADO, COM ROSCA BSP MACHO/FEMEA, DE 1"</t>
  </si>
  <si>
    <t xml:space="preserve">19,18</t>
  </si>
  <si>
    <t xml:space="preserve">CURVA 90 GRAUS DE FERRO GALVANIZADO, COM ROSCA BSP MACHO/FEMEA, DE 2 1/2"</t>
  </si>
  <si>
    <t xml:space="preserve">113,30</t>
  </si>
  <si>
    <t xml:space="preserve">CURVA 90 GRAUS DE FERRO GALVANIZADO, COM ROSCA BSP MACHO/FEMEA, DE 2"</t>
  </si>
  <si>
    <t xml:space="preserve">67,44</t>
  </si>
  <si>
    <t xml:space="preserve">CURVA 90 GRAUS DE FERRO GALVANIZADO, COM ROSCA BSP MACHO/FEMEA, DE 3/4"</t>
  </si>
  <si>
    <t xml:space="preserve">11,88</t>
  </si>
  <si>
    <t xml:space="preserve">CURVA 90 GRAUS DE FERRO GALVANIZADO, COM ROSCA BSP MACHO/FEMEA, DE 3"</t>
  </si>
  <si>
    <t xml:space="preserve">162,04</t>
  </si>
  <si>
    <t xml:space="preserve">CURVA 90 GRAUS DE FERRO GALVANIZADO, COM ROSCA BSP MACHO/FEMEA, DE 4"</t>
  </si>
  <si>
    <t xml:space="preserve">324,86</t>
  </si>
  <si>
    <t xml:space="preserve">CURVA 90 GRAUS DE FERRO GALVANIZADO, COM ROSCA BSP MACHO, DE 1 1/2"</t>
  </si>
  <si>
    <t xml:space="preserve">48,72</t>
  </si>
  <si>
    <t xml:space="preserve">CURVA 90 GRAUS DE FERRO GALVANIZADO, COM ROSCA BSP MACHO, DE 1 1/4"</t>
  </si>
  <si>
    <t xml:space="preserve">37,37</t>
  </si>
  <si>
    <t xml:space="preserve">CURVA 90 GRAUS DE FERRO GALVANIZADO, COM ROSCA BSP MACHO, DE 1/2"</t>
  </si>
  <si>
    <t xml:space="preserve">8,92</t>
  </si>
  <si>
    <t xml:space="preserve">CURVA 90 GRAUS DE FERRO GALVANIZADO, COM ROSCA BSP MACHO, DE 1"</t>
  </si>
  <si>
    <t xml:space="preserve">20,11</t>
  </si>
  <si>
    <t xml:space="preserve">CURVA 90 GRAUS DE FERRO GALVANIZADO, COM ROSCA BSP MACHO, DE 2 1/2"</t>
  </si>
  <si>
    <t xml:space="preserve">154,48</t>
  </si>
  <si>
    <t xml:space="preserve">CURVA 90 GRAUS DE FERRO GALVANIZADO, COM ROSCA BSP MACHO, DE 2"</t>
  </si>
  <si>
    <t xml:space="preserve">69,12</t>
  </si>
  <si>
    <t xml:space="preserve">CURVA 90 GRAUS DE FERRO GALVANIZADO, COM ROSCA BSP MACHO, DE 3/4"</t>
  </si>
  <si>
    <t xml:space="preserve">12,36</t>
  </si>
  <si>
    <t xml:space="preserve">CURVA 90 GRAUS DE FERRO GALVANIZADO, COM ROSCA BSP MACHO, DE 3"</t>
  </si>
  <si>
    <t xml:space="preserve">201,20</t>
  </si>
  <si>
    <t xml:space="preserve">CURVA 90 GRAUS DE FERRO GALVANIZADO, COM ROSCA BSP MACHO, DE 4"</t>
  </si>
  <si>
    <t xml:space="preserve">384,13</t>
  </si>
  <si>
    <t xml:space="preserve">CURVA 90 GRAUS DE FERRO GALVANIZADO, COM ROSCA BSP MACHO, DE 6"</t>
  </si>
  <si>
    <t xml:space="preserve">960,86</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</si>
  <si>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</si>
  <si>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</si>
  <si>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</si>
  <si>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</si>
  <si>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</si>
  <si>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126,43</t>
  </si>
  <si>
    <t xml:space="preserve">CURVA 90 GRAUS EM ACO CARBONO, RAIO CURTO, SOLDAVEL, PRESSAO 3.000 LBS, DN 2"</t>
  </si>
  <si>
    <t xml:space="preserve">64,37</t>
  </si>
  <si>
    <t xml:space="preserve">CURVA 90 GRAUS EM ACO CARBONO, RAIO CURTO, SOLDAVEL, PRESSAO 3.000 LBS, DN 3/4"</t>
  </si>
  <si>
    <t xml:space="preserve">CURVA 90 GRAUS EM ACO CARBONO, RAIO CURTO, SOLDAVEL, PRESSAO 3.000 LBS, DN 3"</t>
  </si>
  <si>
    <t xml:space="preserve">266,28</t>
  </si>
  <si>
    <t xml:space="preserve">CURVA 90 GRAUS RANHURADA EM FERRO FUNDIDO, DN 50 MM (2")</t>
  </si>
  <si>
    <t xml:space="preserve">12,91</t>
  </si>
  <si>
    <t xml:space="preserve">CURVA 90 GRAUS RANHURADA EM FERRO FUNDIDO, DN 65 MM (2 1/2")</t>
  </si>
  <si>
    <t xml:space="preserve">18,40</t>
  </si>
  <si>
    <t xml:space="preserve">CURVA 90 GRAUS RANHURADA EM FERRO FUNDIDO, DN 80 MM (3")</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</si>
  <si>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</si>
  <si>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</si>
  <si>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</si>
  <si>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</si>
  <si>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4,38</t>
  </si>
  <si>
    <t xml:space="preserve">CURVA 90 GRAUS, LONGA, DE PVC RIGIDO ROSCAVEL, DE 1 1/4", PARA ELETRODUTO</t>
  </si>
  <si>
    <t xml:space="preserve">3,62</t>
  </si>
  <si>
    <t xml:space="preserve">CURVA 90 GRAUS, LONGA, DE PVC RIGIDO ROSCAVEL, DE 1/2", PARA ELETRODUTO</t>
  </si>
  <si>
    <t xml:space="preserve">2,09</t>
  </si>
  <si>
    <t xml:space="preserve">CURVA 90 GRAUS, LONGA, DE PVC RIGIDO ROSCAVEL, DE 1", PARA ELETRODUTO</t>
  </si>
  <si>
    <t xml:space="preserve">CURVA 90 GRAUS, LONGA, DE PVC RIGIDO ROSCAVEL, DE 2 1/2", PARA ELETRODUTO</t>
  </si>
  <si>
    <t xml:space="preserve">18,17</t>
  </si>
  <si>
    <t xml:space="preserve">CURVA 90 GRAUS, LONGA, DE PVC RIGIDO ROSCAVEL, DE 2", PARA ELETRODUTO</t>
  </si>
  <si>
    <t xml:space="preserve">7,12</t>
  </si>
  <si>
    <t xml:space="preserve">CURVA 90 GRAUS, LONGA, DE PVC RIGIDO ROSCAVEL, DE 3/4", PARA ELETRODUTO</t>
  </si>
  <si>
    <t xml:space="preserve">CURVA 90 GRAUS, LONGA, DE PVC RIGIDO ROSCAVEL, DE 3", PARA ELETRODUTO</t>
  </si>
  <si>
    <t xml:space="preserve">18,19</t>
  </si>
  <si>
    <t xml:space="preserve">CURVA 90 GRAUS, LONGA, DE PVC RIGIDO ROSCAVEL, DE 4", PARA ELETRODUTO</t>
  </si>
  <si>
    <t xml:space="preserve">36,55</t>
  </si>
  <si>
    <t xml:space="preserve">CURVA 90 GRAUS, PARA ELETRODUTO, EM ACO GALVANIZADO ELETROLITICO, DIAMETRO DE 100 MM (4")</t>
  </si>
  <si>
    <t xml:space="preserve">139,82</t>
  </si>
  <si>
    <t xml:space="preserve">CURVA 90 GRAUS, PARA ELETRODUTO, EM ACO GALVANIZADO ELETROLITICO, DIAMETRO DE 15 MM (1/2")</t>
  </si>
  <si>
    <t xml:space="preserve">3,95</t>
  </si>
  <si>
    <t xml:space="preserve">CURVA 90 GRAUS, PARA ELETRODUTO, EM ACO GALVANIZADO ELETROLITICO, DIAMETRO DE 20 MM (3/4")</t>
  </si>
  <si>
    <t xml:space="preserve">CURVA 90 GRAUS, PARA ELETRODUTO, EM ACO GALVANIZADO ELETROLITICO, DIAMETRO DE 25 MM (1")</t>
  </si>
  <si>
    <t xml:space="preserve">6,08</t>
  </si>
  <si>
    <t xml:space="preserve">CURVA 90 GRAUS, PARA ELETRODUTO, EM ACO GALVANIZADO ELETROLITICO, DIAMETRO DE 32 MM (1 1/4")</t>
  </si>
  <si>
    <t xml:space="preserve">13,85</t>
  </si>
  <si>
    <t xml:space="preserve">CURVA 90 GRAUS, PARA ELETRODUTO, EM ACO GALVANIZADO ELETROLITICO, DIAMETRO DE 40 MM (1 1/2")</t>
  </si>
  <si>
    <t xml:space="preserve">16,89</t>
  </si>
  <si>
    <t xml:space="preserve">CURVA 90 GRAUS, PARA ELETRODUTO, EM ACO GALVANIZADO ELETROLITICO, DIAMETRO DE 50 MM (2")</t>
  </si>
  <si>
    <t xml:space="preserve">CURVA 90 GRAUS, PARA ELETRODUTO, EM ACO GALVANIZADO ELETROLITICO, DIAMETRO DE 65 MM (2 1/2")</t>
  </si>
  <si>
    <t xml:space="preserve">62,79</t>
  </si>
  <si>
    <t xml:space="preserve">CURVA 90 GRAUS, PARA ELETRODUTO, EM ACO GALVANIZADO ELETROLITICO, DIAMETRO DE 80 MM (3")</t>
  </si>
  <si>
    <t xml:space="preserve">82,44</t>
  </si>
  <si>
    <t xml:space="preserve">DENTE PARA FRESADORA</t>
  </si>
  <si>
    <t xml:space="preserve">39,74</t>
  </si>
  <si>
    <t xml:space="preserve">DESEMPENADEIRA DE ACO DENTADA 12 X *25* CM, DENTES 8 X 8 MM, CABO FECHADO DE MADEIRA</t>
  </si>
  <si>
    <t xml:space="preserve">11,09</t>
  </si>
  <si>
    <t xml:space="preserve">DESEMPENADEIRA DE ACO LISA 12 X *25* CM COM CABO FECHADO DE MADEIRA</t>
  </si>
  <si>
    <t xml:space="preserve">DESEMPENADEIRA PLASTICA LISA *14 X 27* CM</t>
  </si>
  <si>
    <t xml:space="preserve">19,71</t>
  </si>
  <si>
    <t xml:space="preserve">DESENHISTA COPISTA</t>
  </si>
  <si>
    <t xml:space="preserve">38,74</t>
  </si>
  <si>
    <t xml:space="preserve">DESENHISTA COPISTA (MENSALISTA)</t>
  </si>
  <si>
    <t xml:space="preserve">4.179,08</t>
  </si>
  <si>
    <t xml:space="preserve">DESENHISTA DETALHISTA</t>
  </si>
  <si>
    <t xml:space="preserve">58,22</t>
  </si>
  <si>
    <t xml:space="preserve">DESENHISTA DETALHISTA (MENSALISTA)</t>
  </si>
  <si>
    <t xml:space="preserve">6.280,16</t>
  </si>
  <si>
    <t xml:space="preserve">DESENHISTA PROJETISTA</t>
  </si>
  <si>
    <t xml:space="preserve">62,40</t>
  </si>
  <si>
    <t xml:space="preserve">DESENHISTA PROJETISTA (MENSALISTA)</t>
  </si>
  <si>
    <t xml:space="preserve">6.730,49</t>
  </si>
  <si>
    <t xml:space="preserve">DESENHISTA TECNICO AUXILIAR</t>
  </si>
  <si>
    <t xml:space="preserve">52,54</t>
  </si>
  <si>
    <t xml:space="preserve">DESENHISTA TECNICO AUXILIAR (MENSALISTA)</t>
  </si>
  <si>
    <t xml:space="preserve">5.667,13</t>
  </si>
  <si>
    <t xml:space="preserve">DESMOLDANTE PARA FORMAS METALICAS A BASE DE OLEO VEGETAL</t>
  </si>
  <si>
    <t xml:space="preserve">12,89</t>
  </si>
  <si>
    <t xml:space="preserve">DESMOLDANTE PROTETOR PARA FORMAS DE MADEIRA, DE BASE OLEOSA EMULSIONADA EM AGUA</t>
  </si>
  <si>
    <t xml:space="preserve">DETERGENTE AMONIACO (AMONIA DILUIDA)</t>
  </si>
  <si>
    <t xml:space="preserve">DILUENTE EPOXI</t>
  </si>
  <si>
    <t xml:space="preserve">DISCO DE BORRACHA PARA LIXADEIRA RIGIDO 7 " COM ARRUELA CENTRAL</t>
  </si>
  <si>
    <t xml:space="preserve">37,49</t>
  </si>
  <si>
    <t xml:space="preserve">DISCO DE CORTE DIAMANTADO SEGMENTADO DIAMETRO DE 180 MM PARA ESMERILHADEIRA 7 "</t>
  </si>
  <si>
    <t xml:space="preserve">119,17</t>
  </si>
  <si>
    <t xml:space="preserve">DISCO DE CORTE DIAMANTADO SEGMENTADO PARA CONCRETO, DIAMETRO DE 110 MM, FURO DE 20 MM</t>
  </si>
  <si>
    <t xml:space="preserve">28,90</t>
  </si>
  <si>
    <t xml:space="preserve">DISCO DE CORTE DIAMANTADO SEGMENTADO PARA CONCRETO, DIAMETRO DE 350 MM, FURO DE 1 " (14 X 1 ")</t>
  </si>
  <si>
    <t xml:space="preserve">684,23</t>
  </si>
  <si>
    <t xml:space="preserve">DISCO DE CORTE PARA METAL COM DUAS TELAS 12 X 1/8 X 3/4 " (300 X 3,2 X 19,05 MM)</t>
  </si>
  <si>
    <t xml:space="preserve">30,46</t>
  </si>
  <si>
    <t xml:space="preserve">DISCO DE DESBASTE PARA METAL FERROSO EM GERAL, COM TRES TELAS,  9 X 1/4 X 7/8 " (228,6 X 6,4 X 22,2 MM)</t>
  </si>
  <si>
    <t xml:space="preserve">28,76</t>
  </si>
  <si>
    <t xml:space="preserve">DISCO DE LIXA PARA METAL, DIAMETRO = 180 MM, GRAO 120</t>
  </si>
  <si>
    <t xml:space="preserve">7,49</t>
  </si>
  <si>
    <t xml:space="preserve">DISJUNTOR  TERMOMAGNETICO TRIPOLAR 3 X 400 A / ICC - 25 KA</t>
  </si>
  <si>
    <t xml:space="preserve">1.087,55</t>
  </si>
  <si>
    <t xml:space="preserve">DISJUNTOR TERMICO E MAGNETICO AJUSTAVEIS, TRIPOLAR DE 100 ATE 250A, CAPACIDADE DE INTERRUPCAO DE 35KA</t>
  </si>
  <si>
    <t xml:space="preserve">855,53</t>
  </si>
  <si>
    <t xml:space="preserve">DISJUNTOR TERMICO E MAGNETICO AJUSTAVEIS, TRIPOLAR DE 300 ATE 400A, CAPACIDADE DE INTERRUPCAO DE 35KA</t>
  </si>
  <si>
    <t xml:space="preserve">1.324,63</t>
  </si>
  <si>
    <t xml:space="preserve">DISJUNTOR TERMICO E MAGNETICO AJUSTAVEIS, TRIPOLAR DE 450 ATE 600A, CAPACIDADE DE INTERRUPCAO DE 35KA</t>
  </si>
  <si>
    <t xml:space="preserve">3.094,76</t>
  </si>
  <si>
    <t xml:space="preserve">DISJUNTOR TERMOMAGNETICO TRIPOLAR 125A</t>
  </si>
  <si>
    <t xml:space="preserve">251,70</t>
  </si>
  <si>
    <t xml:space="preserve">DISJUNTOR TERMOMAGNETICO TRIPOLAR 150 A / 600 V, TIPO FXD / ICC - 35 KA</t>
  </si>
  <si>
    <t xml:space="preserve">285,55</t>
  </si>
  <si>
    <t xml:space="preserve">DISJUNTOR TERMOMAGNETICO TRIPOLAR 200 A / 600 V, TIPO FXD / ICC - 35 KA</t>
  </si>
  <si>
    <t xml:space="preserve">400,74</t>
  </si>
  <si>
    <t xml:space="preserve">DISJUNTOR TERMOMAGNETICO TRIPOLAR 250 A / 600 V, TIPO FXD</t>
  </si>
  <si>
    <t xml:space="preserve">671,10</t>
  </si>
  <si>
    <t xml:space="preserve">DISJUNTOR TERMOMAGNETICO TRIPOLAR 3  X 250 A/ICC - 25 KA</t>
  </si>
  <si>
    <t xml:space="preserve">586,97</t>
  </si>
  <si>
    <t xml:space="preserve">DISJUNTOR TERMOMAGNETICO TRIPOLAR 3 X 350 A/ICC - 25 KA</t>
  </si>
  <si>
    <t xml:space="preserve">1.087,67</t>
  </si>
  <si>
    <t xml:space="preserve">DISJUNTOR TERMOMAGNETICO TRIPOLAR 300 A / 600 V, TIPO JXD / ICC - 40 KA</t>
  </si>
  <si>
    <t xml:space="preserve">921,84</t>
  </si>
  <si>
    <t xml:space="preserve">DISJUNTOR TERMOMAGNETICO TRIPOLAR 400 A / 600 V, TIPO JXD / ICC - 40 KA</t>
  </si>
  <si>
    <t xml:space="preserve">DISJUNTOR TERMOMAGNETICO TRIPOLAR 600 A / 600 V, TIPO LXD / ICC - 40 KA</t>
  </si>
  <si>
    <t xml:space="preserve">1.518,27</t>
  </si>
  <si>
    <t xml:space="preserve">DISJUNTOR TERMOMAGNETICO TRIPOLAR 800 A / 600 V, TIPO LMXD</t>
  </si>
  <si>
    <t xml:space="preserve">3.245,78</t>
  </si>
  <si>
    <t xml:space="preserve">DISJUNTOR TIPO DIN / IEC, MONOPOLAR DE 40  ATE 50A</t>
  </si>
  <si>
    <t xml:space="preserve">9,74</t>
  </si>
  <si>
    <t xml:space="preserve">DISJUNTOR TIPO DIN/IEC, BIPOLAR DE 6 ATE 32A</t>
  </si>
  <si>
    <t xml:space="preserve">37,66</t>
  </si>
  <si>
    <t xml:space="preserve">DISJUNTOR TIPO DIN/IEC, BIPOLAR 40 ATE 50A</t>
  </si>
  <si>
    <t xml:space="preserve">37,08</t>
  </si>
  <si>
    <t xml:space="preserve">DISJUNTOR TIPO DIN/IEC, BIPOLAR 63 A</t>
  </si>
  <si>
    <t xml:space="preserve">53,12</t>
  </si>
  <si>
    <t xml:space="preserve">DISJUNTOR TIPO DIN/IEC, MONOPOLAR DE 6  ATE  32A</t>
  </si>
  <si>
    <t xml:space="preserve">6,57</t>
  </si>
  <si>
    <t xml:space="preserve">DISJUNTOR TIPO DIN/IEC, MONOPOLAR DE 63 A</t>
  </si>
  <si>
    <t xml:space="preserve">11,90</t>
  </si>
  <si>
    <t xml:space="preserve">DISJUNTOR TIPO DIN/IEC, TRIPOLAR DE 10 ATE 50A</t>
  </si>
  <si>
    <t xml:space="preserve">46,14</t>
  </si>
  <si>
    <t xml:space="preserve">DISJUNTOR TIPO DIN/IEC, TRIPOLAR 63 A</t>
  </si>
  <si>
    <t xml:space="preserve">55,11</t>
  </si>
  <si>
    <t xml:space="preserve">DISJUNTOR TIPO NEMA, BIPOLAR 10  ATE  50 A, TENSAO MAXIMA 415 V</t>
  </si>
  <si>
    <t xml:space="preserve">45,80</t>
  </si>
  <si>
    <t xml:space="preserve">DISJUNTOR TIPO NEMA, BIPOLAR 60 ATE 100A, TENSAO MAXIMA 415 V</t>
  </si>
  <si>
    <t xml:space="preserve">70,25</t>
  </si>
  <si>
    <t xml:space="preserve">DISJUNTOR TIPO NEMA, MONOPOLAR DE 60 ATE 70A, TENSAO MAXIMA DE 240 V</t>
  </si>
  <si>
    <t xml:space="preserve">22,36</t>
  </si>
  <si>
    <t xml:space="preserve">DISJUNTOR TIPO NEMA, MONOPOLAR 10 ATE 30A, TENSAO MAXIMA DE 240 V</t>
  </si>
  <si>
    <t xml:space="preserve">8,51</t>
  </si>
  <si>
    <t xml:space="preserve">DISJUNTOR TIPO NEMA, MONOPOLAR 35  ATE  50 A, TENSAO MAXIMA DE 240 V</t>
  </si>
  <si>
    <t xml:space="preserve">14,27</t>
  </si>
  <si>
    <t xml:space="preserve">DISJUNTOR TIPO NEMA, TRIPOLAR 10  ATE  50A, TENSAO MAXIMA DE 415 V</t>
  </si>
  <si>
    <t xml:space="preserve">57,12</t>
  </si>
  <si>
    <t xml:space="preserve">DISJUNTOR TIPO NEMA, TRIPOLAR 60 ATE 100 A, TENSAO MAXIMA DE 415 V</t>
  </si>
  <si>
    <t xml:space="preserve">80,48</t>
  </si>
  <si>
    <t xml:space="preserve">DISPOSITIVO DPS CLASSE II, 1 POLO, TENSAO MAXIMA DE 175 V, CORRENTE MAXIMA DE *20* KA (TIPO AC)</t>
  </si>
  <si>
    <t xml:space="preserve">49,16</t>
  </si>
  <si>
    <t xml:space="preserve">DISPOSITIVO DPS CLASSE II, 1 POLO, TENSAO MAXIMA DE 175 V, CORRENTE MAXIMA DE *30* KA (TIPO AC)</t>
  </si>
  <si>
    <t xml:space="preserve">55,31</t>
  </si>
  <si>
    <t xml:space="preserve">DISPOSITIVO DPS CLASSE II, 1 POLO, TENSAO MAXIMA DE 175 V, CORRENTE MAXIMA DE *45* KA (TIPO AC)</t>
  </si>
  <si>
    <t xml:space="preserve">70,75</t>
  </si>
  <si>
    <t xml:space="preserve">DISPOSITIVO DPS CLASSE II, 1 POLO, TENSAO MAXIMA DE 175 V, CORRENTE MAXIMA DE *90* KA (TIPO AC)</t>
  </si>
  <si>
    <t xml:space="preserve">125,76</t>
  </si>
  <si>
    <t xml:space="preserve">DISPOSITIVO DPS CLASSE II, 1 POLO, TENSAO MAXIMA DE 275 V, CORRENTE MAXIMA DE *20* KA (TIPO AC)</t>
  </si>
  <si>
    <t xml:space="preserve">51,23</t>
  </si>
  <si>
    <t xml:space="preserve">DISPOSITIVO DPS CLASSE II, 1 POLO, TENSAO MAXIMA DE 275 V, CORRENTE MAXIMA DE *30* KA (TIPO AC)</t>
  </si>
  <si>
    <t xml:space="preserve">62,94</t>
  </si>
  <si>
    <t xml:space="preserve">DISPOSITIVO DPS CLASSE II, 1 POLO, TENSAO MAXIMA DE 275 V, CORRENTE MAXIMA DE *45* KA (TIPO AC)</t>
  </si>
  <si>
    <t xml:space="preserve">75,64</t>
  </si>
  <si>
    <t xml:space="preserve">DISPOSITIVO DPS CLASSE II, 1 POLO, TENSAO MAXIMA DE 275 V, CORRENTE MAXIMA DE *90* KA (TIPO AC)</t>
  </si>
  <si>
    <t xml:space="preserve">131,43</t>
  </si>
  <si>
    <t xml:space="preserve">DISPOSITIVO DPS CLASSE II, 1 POLO, TENSAO MAXIMA DE 385 V, CORRENTE MAXIMA DE *20* KA (TIPO AC)</t>
  </si>
  <si>
    <t xml:space="preserve">84,90</t>
  </si>
  <si>
    <t xml:space="preserve">DISPOSITIVO DPS CLASSE II, 1 POLO, TENSAO MAXIMA DE 385 V, CORRENTE MAXIMA DE *30* KA (TIPO AC)</t>
  </si>
  <si>
    <t xml:space="preserve">90,51</t>
  </si>
  <si>
    <t xml:space="preserve">DISPOSITIVO DPS CLASSE II, 1 POLO, TENSAO MAXIMA DE 385 V, CORRENTE MAXIMA DE *45* KA (TIPO AC)</t>
  </si>
  <si>
    <t xml:space="preserve">102,69</t>
  </si>
  <si>
    <t xml:space="preserve">DISPOSITIVO DPS CLASSE II, 1 POLO, TENSAO MAXIMA DE 385 V, CORRENTE MAXIMA DE *90* KA (TIPO AC)</t>
  </si>
  <si>
    <t xml:space="preserve">193,31</t>
  </si>
  <si>
    <t xml:space="preserve">DISPOSITIVO DPS CLASSE II, 1 POLO, TENSAO MAXIMA DE 460 V, CORRENTE MAXIMA DE *20* KA (TIPO AC)</t>
  </si>
  <si>
    <t xml:space="preserve">94,72</t>
  </si>
  <si>
    <t xml:space="preserve">DISPOSITIVO DPS CLASSE II, 1 POLO, TENSAO MAXIMA DE 460 V, CORRENTE MAXIMA DE *30* KA (TIPO AC)</t>
  </si>
  <si>
    <t xml:space="preserve">97,65</t>
  </si>
  <si>
    <t xml:space="preserve">DISPOSITIVO DPS CLASSE II, 1 POLO, TENSAO MAXIMA DE 460 V, CORRENTE MAXIMA DE *45* KA (TIPO AC)</t>
  </si>
  <si>
    <t xml:space="preserve">115,05</t>
  </si>
  <si>
    <t xml:space="preserve">DISPOSITIVO DPS CLASSE II, 1 POLO, TENSAO MAXIMA DE 460 V, CORRENTE MAXIMA DE *90* KA (TIPO AC)</t>
  </si>
  <si>
    <t xml:space="preserve">237,41</t>
  </si>
  <si>
    <t xml:space="preserve">DISPOSITIVO DR, 2 POLOS, SENSIBILIDADE DE 30 MA, CORRENTE DE 100 A, TIPO AC</t>
  </si>
  <si>
    <t xml:space="preserve">201,50</t>
  </si>
  <si>
    <t xml:space="preserve">DISPOSITIVO DR, 2 POLOS, SENSIBILIDADE DE 30 MA, CORRENTE DE 25 A, TIPO AC</t>
  </si>
  <si>
    <t xml:space="preserve">101,17</t>
  </si>
  <si>
    <t xml:space="preserve">DISPOSITIVO DR, 2 POLOS, SENSIBILIDADE DE 30 MA, CORRENTE DE 40 A, TIPO AC</t>
  </si>
  <si>
    <t xml:space="preserve">102,97</t>
  </si>
  <si>
    <t xml:space="preserve">DISPOSITIVO DR, 2 POLOS, SENSIBILIDADE DE 30 MA, CORRENTE DE 63 A, TIPO AC</t>
  </si>
  <si>
    <t xml:space="preserve">110,11</t>
  </si>
  <si>
    <t xml:space="preserve">DISPOSITIVO DR, 2 POLOS, SENSIBILIDADE DE 30 MA, CORRENTE DE 80 A, TIPO AC</t>
  </si>
  <si>
    <t xml:space="preserve">187,77</t>
  </si>
  <si>
    <t xml:space="preserve">DISPOSITIVO DR, 2 POLOS, SENSIBILIDADE DE 300 MA, CORRENTE DE 25 A, TIPO AC</t>
  </si>
  <si>
    <t xml:space="preserve">114,56</t>
  </si>
  <si>
    <t xml:space="preserve">DISPOSITIVO DR, 2 POLOS, SENSIBILIDADE DE 300 MA, CORRENTE DE 40 A, TIPO AC</t>
  </si>
  <si>
    <t xml:space="preserve">124,95</t>
  </si>
  <si>
    <t xml:space="preserve">DISPOSITIVO DR, 2 POLOS, SENSIBILIDADE DE 300 MA, CORRENTE DE 63 A, TIPO AC</t>
  </si>
  <si>
    <t xml:space="preserve">125,70</t>
  </si>
  <si>
    <t xml:space="preserve">DISPOSITIVO DR, 2 POLOS, SENSIBILIDADE DE 300 MA, CORRENTE DE 80 A, TIPO  AC</t>
  </si>
  <si>
    <t xml:space="preserve">210,35</t>
  </si>
  <si>
    <t xml:space="preserve">DISPOSITIVO DR, 4 POLOS, SENSIBILIDADE DE 30 MA, CORRENTE DE 100 A, TIPO AC</t>
  </si>
  <si>
    <t xml:space="preserve">232,95</t>
  </si>
  <si>
    <t xml:space="preserve">DISPOSITIVO DR, 4 POLOS, SENSIBILIDADE DE 30 MA, CORRENTE DE 25 A, TIPO AC</t>
  </si>
  <si>
    <t xml:space="preserve">115,27</t>
  </si>
  <si>
    <t xml:space="preserve">DISPOSITIVO DR, 4 POLOS, SENSIBILIDADE DE 30 MA, CORRENTE DE 40 A, TIPO AC</t>
  </si>
  <si>
    <t xml:space="preserve">115,35</t>
  </si>
  <si>
    <t xml:space="preserve">DISPOSITIVO DR, 4 POLOS, SENSIBILIDADE DE 30 MA, CORRENTE DE 63 A, TIPO AC</t>
  </si>
  <si>
    <t xml:space="preserve">125,75</t>
  </si>
  <si>
    <t xml:space="preserve">DISPOSITIVO DR, 4 POLOS, SENSIBILIDADE DE 30 MA, CORRENTE DE 80 A, TIPO AC</t>
  </si>
  <si>
    <t xml:space="preserve">234,67</t>
  </si>
  <si>
    <t xml:space="preserve">DISPOSITIVO DR, 4 POLOS, SENSIBILIDADE DE 300 MA, CORRENTE DE 100 A, TIPO AC</t>
  </si>
  <si>
    <t xml:space="preserve">377,37</t>
  </si>
  <si>
    <t xml:space="preserve">DISPOSITIVO DR, 4 POLOS, SENSIBILIDADE DE 300 MA, CORRENTE DE 25 A, TIPO AC</t>
  </si>
  <si>
    <t xml:space="preserve">143,12</t>
  </si>
  <si>
    <t xml:space="preserve">DISPOSITIVO DR, 4 POLOS, SENSIBILIDADE DE 300 MA, CORRENTE DE 40 A, TIPO AC</t>
  </si>
  <si>
    <t xml:space="preserve">167,71</t>
  </si>
  <si>
    <t xml:space="preserve">DISPOSITIVO DR, 4 POLOS, SENSIBILIDADE DE 300 MA, CORRENTE DE 63 A, TIPO AC</t>
  </si>
  <si>
    <t xml:space="preserve">161,63</t>
  </si>
  <si>
    <t xml:space="preserve">DISPOSITIVO DR, 4 POLOS, SENSIBILIDADE DE 300 MA, CORRENTE DE 80 A, TIPO AC</t>
  </si>
  <si>
    <t xml:space="preserve">374,44</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</si>
  <si>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</si>
  <si>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</si>
  <si>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</si>
  <si>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</si>
  <si>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</si>
  <si>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32,61</t>
  </si>
  <si>
    <t xml:space="preserve">DISTRIBUIDOR METALICO, COM ROSCA, 2 SAIDAS, DN 3/4" X 1/2", PARA CONEXAO COM ANEL DESLIZANTE EM TUBO PEX</t>
  </si>
  <si>
    <t xml:space="preserve">28,77</t>
  </si>
  <si>
    <t xml:space="preserve">DISTRIBUIDOR METALICO, COM ROSCA, 3 SAIDAS, DN 1" X 1/2", PARA CONEXAO COM ANEL DESLIZANTE EM TUBO PEX</t>
  </si>
  <si>
    <t xml:space="preserve">44,55</t>
  </si>
  <si>
    <t xml:space="preserve">DISTRIBUIDOR METALICO, COM ROSCA, 3 SAIDAS, DN 3/4" X 1/2", PARA CONEXAO COM ANEL DESLIZANTE EM TUBO PEX</t>
  </si>
  <si>
    <t xml:space="preserve">35,84</t>
  </si>
  <si>
    <t xml:space="preserve">DISTRIBUIDOR, PLASTICO, 2 SAIDAS, DN 32 X 16 MM, PARA CONEXAO COM CRIMPAGEM EM TUBO PEX</t>
  </si>
  <si>
    <t xml:space="preserve">111,62</t>
  </si>
  <si>
    <t xml:space="preserve">DISTRIBUIDOR, PLASTICO, 2 SAIDAS, DN 32 X 20 MM, PARA CONEXAO COM CRIMPAGEM EM TUBO PEX</t>
  </si>
  <si>
    <t xml:space="preserve">120,96</t>
  </si>
  <si>
    <t xml:space="preserve">DISTRIBUIDOR, PLASTICO, 2 SAIDAS, DN 32 X 25 MM, PARA CONEXAO COM CRIMPAGEM EM TUBO PEX</t>
  </si>
  <si>
    <t xml:space="preserve">122,71</t>
  </si>
  <si>
    <t xml:space="preserve">DISTRIBUIDOR, PLASTICO, 3 SAIDAS, DN 32 X 16 MM, PARA CONEXAO COM CRIMPAGEM EM TUBO PEX</t>
  </si>
  <si>
    <t xml:space="preserve">120,03</t>
  </si>
  <si>
    <t xml:space="preserve">DISTRIBUIDOR, PLASTICO, 3 SAIDAS, DN 32 X 20 MM, PARA CONEXAO COM CRIMPAGEM EM TUBO PEX</t>
  </si>
  <si>
    <t xml:space="preserve">140,94</t>
  </si>
  <si>
    <t xml:space="preserve">DISTRIBUIDOR, PLASTICO, 3 SAIDAS, DN 32 X 25 MM, PARA CONEXAO COM CRIMPAGEM EM TUBO PEX</t>
  </si>
  <si>
    <t xml:space="preserve">150,42</t>
  </si>
  <si>
    <t xml:space="preserve">DIVISORIA (N2) PAINEL/VIDRO - PAINEL C/ MSO/COMEIA E=35MM - MONTANTE/RODAPE DUPLO ACO GALV PINTADO - COLOCADA</t>
  </si>
  <si>
    <t xml:space="preserve">90,68</t>
  </si>
  <si>
    <t xml:space="preserve">DIVISORIA (N2) PAINEL/VIDRO - PAINEL C/ MSO/COMEIA E=35MM - PERFIS SIMPLES ACO GALV PINTADO - COLOCADA</t>
  </si>
  <si>
    <t xml:space="preserve">87,23</t>
  </si>
  <si>
    <t xml:space="preserve">DIVISORIA (N2) PAINEL/VIDRO - PAINEL MSO/COMEIA E=35MM - MONTANTE/RODAPE DUPLO ALUMINIO ANOD NAT - COLOCADA</t>
  </si>
  <si>
    <t xml:space="preserve">101,53</t>
  </si>
  <si>
    <t xml:space="preserve">DIVISORIA (N2) PAINEL/VIDRO - PAINEL MSO/COMEIA E=35MM - PERFIS SIMPLES ALUMINIO ANOD NAT - COLOCADA</t>
  </si>
  <si>
    <t xml:space="preserve">84,94</t>
  </si>
  <si>
    <t xml:space="preserve">DIVISORIA (N2) PAINEL/VIDRO - PAINEL VERMICULITA E=35MM - PERFIS SIMPLES ALUMINIO ANOD NATURAL - COLOCADA</t>
  </si>
  <si>
    <t xml:space="preserve">227,27</t>
  </si>
  <si>
    <t xml:space="preserve">DIVISORIA (N3) PAINEL/VIDRO/PAINEL MSO/COMEIA E=35MM - MONTANTE/RODAPE DUPLO ACO GALV PINTADO - COLOCADA</t>
  </si>
  <si>
    <t xml:space="preserve">100,55</t>
  </si>
  <si>
    <t xml:space="preserve">DIVISORIA (N3) PAINEL/VIDRO/PAINEL MSO/COMEIA E=35MM - MONTANTE/RODAPE DUPLO ALUMINIO ANOD NAT - COLOCADA</t>
  </si>
  <si>
    <t xml:space="preserve">97,10</t>
  </si>
  <si>
    <t xml:space="preserve">DIVISORIA (N3) PAINEL/VIDRO/PAINEL MSO/COMEIA E=35MM - PERFIS SIMPLES ACO GALV PINTADO - COLOCADA</t>
  </si>
  <si>
    <t xml:space="preserve">DIVISORIA (N3) PAINEL/VIDRO/PAINEL MSO/COMEIA E=35MM - PERFIS SIMPLES ALUMINIO ANOD NAT - COLOCADA</t>
  </si>
  <si>
    <t xml:space="preserve">82,64</t>
  </si>
  <si>
    <t xml:space="preserve">DIVISORIA (N3) PAINEL/VIDRO/PAINEL VERMICULITA E=35MM - MONTANTE/RODAPE DUPLO ALUMINIO ANOD NATURAL - COLOCADA</t>
  </si>
  <si>
    <t xml:space="preserve">202,02</t>
  </si>
  <si>
    <t xml:space="preserve">DIVISORIA (N3) PAINEL/VIDRO/PAINEL VERMICULITA E=35MM - MONTANTE/RODAPE PERFIL DUPLO ACO GALV PINTADO - COLOCADA</t>
  </si>
  <si>
    <t xml:space="preserve">195,13</t>
  </si>
  <si>
    <t xml:space="preserve">DIVISORIA CEGA (N1) - PAINEL MSO/COMEIA E=35MM - MONTANTE/RODAPE DUPLO   ACO GALV PINTADO - COLOCADA</t>
  </si>
  <si>
    <t xml:space="preserve">86,08</t>
  </si>
  <si>
    <t xml:space="preserve">DIVISORIA CEGA (N1) - PAINEL MSO/COMEIA E=35MM - MONTANTE/RODAPE DUPLO ALUMINIO ANOD NAT - COLOCADA</t>
  </si>
  <si>
    <t xml:space="preserve">91,82</t>
  </si>
  <si>
    <t xml:space="preserve">DIVISORIA CEGA (N1) - PAINEL MSO/COMEIA E=35MM - PERFIS SIMPLES ACO GALV PINTADO   - COLOCADA</t>
  </si>
  <si>
    <t xml:space="preserve">73,46</t>
  </si>
  <si>
    <t xml:space="preserve">DIVISORIA CEGA (N1) - PAINEL MSO/COMEIA E=35MM - PERFIS SIMPLES ALUMINIO ANOD NAT - COLOCADA</t>
  </si>
  <si>
    <t xml:space="preserve">DIVISORIA CEGA (N1) - PAINEL VERMICULITA E=35MM - MONTANTE/RODAPE PERFIS SIMPLES ACO GALV PINTADO - COLOCADA</t>
  </si>
  <si>
    <t xml:space="preserve">179,06</t>
  </si>
  <si>
    <t xml:space="preserve">DIVISORIA CEGA (N1) - PAINEL VERMICULITA E=35MM - PERFIS SIMPLES ALUMINIO ANOD NATURAL - COLOCADA</t>
  </si>
  <si>
    <t xml:space="preserve">218,09</t>
  </si>
  <si>
    <t xml:space="preserve">DIVISORIA EM GRANITO, COM DUAS FACES POLIDAS, TIPO ANDORINHA/ QUARTZ/ CASTELO/ CORUMBA OU OUTROS EQUIVALENTES DA REGIAO, E=  *3,0* CM</t>
  </si>
  <si>
    <t xml:space="preserve">468,42</t>
  </si>
  <si>
    <t xml:space="preserve">DIVISORIA EM MARMORE, COM DUAS FACES POLIDAS, BRANCO COMUM, E=  *3,0* CM</t>
  </si>
  <si>
    <t xml:space="preserve">411,56</t>
  </si>
  <si>
    <t xml:space="preserve">DIVISORIA, PLACA  PRE-MOLDADA EM GRANILITE, MARMORITE OU GRANITINA,  E = *3 CM</t>
  </si>
  <si>
    <t xml:space="preserve">154,95</t>
  </si>
  <si>
    <t xml:space="preserve">DOBRADEIRA ELETROMECANICA DE VERGALHAO, PARA ACO DE DIAMETRO ATE 1 1/2 "Â, MOTOR ELETRICO TRIFASICO, POTENCIA DE 3 HP ATE 5 HP</t>
  </si>
  <si>
    <t xml:space="preserve">81.778,23</t>
  </si>
  <si>
    <t xml:space="preserve">DOBRADICA EM ACO/FERRO, 3 1/2" X  3", E= 1,9  A 2 MM, COM ANEL,  CROMADO OU ZINCADO, TAMPA BOLA, COM PARAFUSOS</t>
  </si>
  <si>
    <t xml:space="preserve">23,28</t>
  </si>
  <si>
    <t xml:space="preserve">DOBRADICA EM ACO/FERRO, 3" X 2 1/2", E= 1,2 A 1,8 MM, SEM ANEL,  CROMADO OU ZINCADO, TAMPA BOLA, COM PARAFUSOS</t>
  </si>
  <si>
    <t xml:space="preserve">10,80</t>
  </si>
  <si>
    <t xml:space="preserve">DOBRADICA EM ACO/FERRO, 3" X 2 1/2", E= 1,2 A 1,8 MM, SEM ANEL,  CROMADO OU ZINCADO, TAMPA CHATA, COM PARAFUSOS</t>
  </si>
  <si>
    <t xml:space="preserve">7,88</t>
  </si>
  <si>
    <t xml:space="preserve">DOBRADICA EM ACO/FERRO, 3" X 2 1/2", E= 1,9 A 2 MM, SEM ANEL,  CROMADO OU ZINCADO, TAMPA BOLA, COM PARAFUSOS</t>
  </si>
  <si>
    <t xml:space="preserve">13,54</t>
  </si>
  <si>
    <t xml:space="preserve">DOBRADICA EM ACO/FERRO, 4" X 3", E= 2,2 A 3,0 MM, COM ANEL, CROMADO OU ZINCADO,TAMPA BOLA, COM PARAFUSOS</t>
  </si>
  <si>
    <t xml:space="preserve">29,55</t>
  </si>
  <si>
    <t xml:space="preserve">DOBRADICA EM LATAO, 3 " X 2 1/2 ", E= 1,9 A 2 MM, COM ANEL, CROMADO, TAMPA BOLA, COM PARAFUSOS</t>
  </si>
  <si>
    <t xml:space="preserve">DOBRADICA EM LATAO, 4" X 3", E= 2,2 A 3,0 MM, COM ANEL,  TAMPA BOLA, COM PARAFUSOS</t>
  </si>
  <si>
    <t xml:space="preserve">67,75</t>
  </si>
  <si>
    <t xml:space="preserve">DOBRADICA TIPO PIANO EM ACO/FERRO, 1'' X 3 M, GALVANIZADO, COM PARAFUSOS</t>
  </si>
  <si>
    <t xml:space="preserve">72,99</t>
  </si>
  <si>
    <t xml:space="preserve">DOBRADICA TIPO VAI-E-VEM EM ACO/FERRO, TAMANHO 3'', GALVANIZADO, COM PARAFUSOS</t>
  </si>
  <si>
    <t xml:space="preserve">71,76</t>
  </si>
  <si>
    <t xml:space="preserve">DOMOS INDIVIDUAL EM ACRILICO BRANCO *95 X 95* CM, SEM INSTALACAO</t>
  </si>
  <si>
    <t xml:space="preserve">444,59</t>
  </si>
  <si>
    <t xml:space="preserve">DOSADOR DE AREIA, CAPACIDADE DE *26* LITROS</t>
  </si>
  <si>
    <t xml:space="preserve">1.103,26</t>
  </si>
  <si>
    <t xml:space="preserve">DUCHA HIGIENICA PLASTICA COM REGISTRO METALICO 1/2 "</t>
  </si>
  <si>
    <t xml:space="preserve">77,48</t>
  </si>
  <si>
    <t xml:space="preserve">DUCHA METALICA DE PAREDE, ARTICULAVEL, COM BRACO/CANO, SEM DESVIADOR</t>
  </si>
  <si>
    <t xml:space="preserve">158,73</t>
  </si>
  <si>
    <t xml:space="preserve">DUCHA METALICA DE PAREDE, ARTICULAVEL, COM DESVIADOR E DUCHA MANUAL</t>
  </si>
  <si>
    <t xml:space="preserve">356,94</t>
  </si>
  <si>
    <t xml:space="preserve">DUMPER COM CAPACIDADE DE CARGA DE 1700 KG, PARTIDA ELETRICA, MOTOR DIESEL COM POTENCIA DE 16 CV</t>
  </si>
  <si>
    <t xml:space="preserve">71.285,03</t>
  </si>
  <si>
    <t xml:space="preserve">ELEMENTO VAZADO CERAMICO 25 X 18 X 7 CM</t>
  </si>
  <si>
    <t xml:space="preserve">ELEMENTO VAZADO CERAMICO 7 X 20 X 20 CM</t>
  </si>
  <si>
    <t xml:space="preserve">2,15</t>
  </si>
  <si>
    <t xml:space="preserve">ELEMENTO VAZADO CERAMICO 9 X 20 X 20 CM</t>
  </si>
  <si>
    <t xml:space="preserve">3,00</t>
  </si>
  <si>
    <t xml:space="preserve">ELEMENTO VAZADO DE CONCRETO, QUADRICULADO, 1 FURO *10 X 10 X 10* CM</t>
  </si>
  <si>
    <t xml:space="preserve">1,75</t>
  </si>
  <si>
    <t xml:space="preserve">ELEMENTO VAZADO DE CONCRETO, QUADRICULADO, 1 FURO *20 X 10 X 7* CM</t>
  </si>
  <si>
    <t xml:space="preserve">3,49</t>
  </si>
  <si>
    <t xml:space="preserve">ELEMENTO VAZADO DE CONCRETO, QUADRICULADO, 1 FURO *20 X 20 X 6,5* CM</t>
  </si>
  <si>
    <t xml:space="preserve">3,53</t>
  </si>
  <si>
    <t xml:space="preserve">ELEMENTO VAZADO DE CONCRETO, QUADRICULADO, 16 FUROS *29 X 29 X 6* CM</t>
  </si>
  <si>
    <t xml:space="preserve">ELEMENTO VAZADO DE CONCRETO, QUADRICULADO, 16 FUROS *33 X 33 X 10* CM</t>
  </si>
  <si>
    <t xml:space="preserve">9,70</t>
  </si>
  <si>
    <t xml:space="preserve">ELEMENTO VAZADO DE CONCRETO, QUADRICULADO, 16 FUROS *40 X 40 X 7* CM</t>
  </si>
  <si>
    <t xml:space="preserve">9,63</t>
  </si>
  <si>
    <t xml:space="preserve">ELEMENTO VAZADO DE CONCRETO, QUADRICULADO, 16 FUROS *50 X 50 X 7* CM</t>
  </si>
  <si>
    <t xml:space="preserve">ELEMENTO VAZADO DE CONCRETO, QUADRICULADO, 25 FUROS *50 X 50 X 5* CM</t>
  </si>
  <si>
    <t xml:space="preserve">14,12</t>
  </si>
  <si>
    <t xml:space="preserve">ELEMENTO VAZADO DE CONCRETO, VENEZIANA *39 X 22 X 15* CM</t>
  </si>
  <si>
    <t xml:space="preserve">7,91</t>
  </si>
  <si>
    <t xml:space="preserve">ELEMENTO VAZADO DE CONCRETO, VENEZIANA *39 X 29 X 10* CM</t>
  </si>
  <si>
    <t xml:space="preserve">ELEMENTO VAZADO DE CONCRETO, VENEZIANA *40 X 10 X 10* CM</t>
  </si>
  <si>
    <t xml:space="preserve">4,52</t>
  </si>
  <si>
    <t xml:space="preserve">ELETRICISTA</t>
  </si>
  <si>
    <t xml:space="preserve">17,66</t>
  </si>
  <si>
    <t xml:space="preserve">ELETRICISTA (MENSALISTA)</t>
  </si>
  <si>
    <t xml:space="preserve">3.101,19</t>
  </si>
  <si>
    <t xml:space="preserve">ELETRICISTA DE MANUTENCAO INDUSTRIAL</t>
  </si>
  <si>
    <t xml:space="preserve">ELETRICISTA DE MANUTENCAO INDUSTRIAL (MENSALISTA)</t>
  </si>
  <si>
    <t xml:space="preserve">3.259,47</t>
  </si>
  <si>
    <t xml:space="preserve">ELETRODO REVESTIDO AWS - E-6010, DIAMETRO IGUAL A 4,00 MM</t>
  </si>
  <si>
    <t xml:space="preserve">27,06</t>
  </si>
  <si>
    <t xml:space="preserve">ELETRODO REVESTIDO AWS - E6013, DIAMETRO IGUAL A 2,50 MM</t>
  </si>
  <si>
    <t xml:space="preserve">ELETRODO REVESTIDO AWS - E6013, DIAMETRO IGUAL A 4,00 MM</t>
  </si>
  <si>
    <t xml:space="preserve">23,82</t>
  </si>
  <si>
    <t xml:space="preserve">ELETRODO REVESTIDO AWS - E7018, DIAMETRO IGUAL A 4,00 MM</t>
  </si>
  <si>
    <t xml:space="preserve">25,82</t>
  </si>
  <si>
    <t xml:space="preserve">ELETRODUTO DE PVC RIGIDO ROSCAVEL DE 1 ", SEM LUVA</t>
  </si>
  <si>
    <t xml:space="preserve">3,50</t>
  </si>
  <si>
    <t xml:space="preserve">ELETRODUTO DE PVC RIGIDO ROSCAVEL DE 1 1/2 ", SEM LUVA</t>
  </si>
  <si>
    <t xml:space="preserve">5,12</t>
  </si>
  <si>
    <t xml:space="preserve">ELETRODUTO DE PVC RIGIDO ROSCAVEL DE 1 1/4 ", SEM LUVA</t>
  </si>
  <si>
    <t xml:space="preserve">4,66</t>
  </si>
  <si>
    <t xml:space="preserve">ELETRODUTO DE PVC RIGIDO ROSCAVEL DE 1/2 ", SEM LUVA</t>
  </si>
  <si>
    <t xml:space="preserve">ELETRODUTO DE PVC RIGIDO ROSCAVEL DE 2 ", SEM LUVA</t>
  </si>
  <si>
    <t xml:space="preserve">ELETRODUTO DE PVC RIGIDO ROSCAVEL DE 2 1/2 ", SEM LUVA</t>
  </si>
  <si>
    <t xml:space="preserve">12,22</t>
  </si>
  <si>
    <t xml:space="preserve">ELETRODUTO DE PVC RIGIDO ROSCAVEL DE 3 ", SEM LUVA</t>
  </si>
  <si>
    <t xml:space="preserve">15,32</t>
  </si>
  <si>
    <t xml:space="preserve">ELETRODUTO DE PVC RIGIDO ROSCAVEL DE 3/4 ", SEM LUVA</t>
  </si>
  <si>
    <t xml:space="preserve">ELETRODUTO DE PVC RIGIDO ROSCAVEL DE 4 ", SEM LUVA</t>
  </si>
  <si>
    <t xml:space="preserve">24,14</t>
  </si>
  <si>
    <t xml:space="preserve">ELETRODUTO DE PVC RIGIDO SOLDAVEL, CLASSE B, DE 20 MM</t>
  </si>
  <si>
    <t xml:space="preserve">1,04</t>
  </si>
  <si>
    <t xml:space="preserve">ELETRODUTO DE PVC RIGIDO SOLDAVEL, CLASSE B, DE 25 MM</t>
  </si>
  <si>
    <t xml:space="preserve">ELETRODUTO DE PVC RIGIDO SOLDAVEL, CLASSE B, DE 32 MM</t>
  </si>
  <si>
    <t xml:space="preserve">2,02</t>
  </si>
  <si>
    <t xml:space="preserve">ELETRODUTO DE PVC RIGIDO SOLDAVEL, CLASSE B, DE 40 MM</t>
  </si>
  <si>
    <t xml:space="preserve">2,81</t>
  </si>
  <si>
    <t xml:space="preserve">ELETRODUTO DE PVC RIGIDO SOLDAVEL, CLASSE B, DE 50 MM</t>
  </si>
  <si>
    <t xml:space="preserve">3,65</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</si>
  <si>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</si>
  <si>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</si>
  <si>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</si>
  <si>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2,67</t>
  </si>
  <si>
    <t xml:space="preserve">ELETRODUTO FLEXIVEL PLANO EM PEAD, COR PRETA E LARANJA, DIAMETRO 25 MM</t>
  </si>
  <si>
    <t xml:space="preserve">1,41</t>
  </si>
  <si>
    <t xml:space="preserve">ELETRODUTO FLEXIVEL, EM ACO GALVANIZADO, REVESTIDO EXTERNAMENTE COM PVC PRETO, DIAMETRO EXTERNO DE 25 MM (3/4"), TIPO SEALTUBO</t>
  </si>
  <si>
    <t xml:space="preserve">10,16</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</si>
  <si>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</si>
  <si>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</si>
  <si>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</si>
  <si>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25,88</t>
  </si>
  <si>
    <t xml:space="preserve">ELETRODUTO FLEXIVEL, EM ACO GALVANIZADO, REVESTIDO EXTERNAMENTE COM PVC PRETO, DIAMETRO EXTERNO DE 60 MM (2"), TIPO SEALTUBO</t>
  </si>
  <si>
    <t xml:space="preserve">34,48</t>
  </si>
  <si>
    <t xml:space="preserve">ELETRODUTO FLEXIVEL, EM ACO GALVANIZADO, REVESTIDO EXTERNAMENTE COM PVC PRETO, DIAMETRO EXTERNO DE 75 MM (2 1/2"), TIPO SEALTUBO</t>
  </si>
  <si>
    <t xml:space="preserve">ELETRODUTO FLEXIVEL, EM ACO, TIPO CONDUITE, DIAMETRO DE 1 1/2"</t>
  </si>
  <si>
    <t xml:space="preserve">ELETRODUTO FLEXIVEL, EM ACO, TIPO CONDUITE, DIAMETRO DE 1 1/4"</t>
  </si>
  <si>
    <t xml:space="preserve">18,44</t>
  </si>
  <si>
    <t xml:space="preserve">ELETRODUTO FLEXIVEL, EM ACO, TIPO CONDUITE, DIAMETRO DE 1/2"</t>
  </si>
  <si>
    <t xml:space="preserve">ELETRODUTO FLEXIVEL, EM ACO, TIPO CONDUITE, DIAMETRO DE 1"</t>
  </si>
  <si>
    <t xml:space="preserve">11,49</t>
  </si>
  <si>
    <t xml:space="preserve">ELETRODUTO FLEXIVEL, EM ACO, TIPO CONDUITE, DIAMETRO DE 2 1/2"</t>
  </si>
  <si>
    <t xml:space="preserve">47,91</t>
  </si>
  <si>
    <t xml:space="preserve">ELETRODUTO FLEXIVEL, EM ACO, TIPO CONDUITE, DIAMETRO DE 2"</t>
  </si>
  <si>
    <t xml:space="preserve">29,25</t>
  </si>
  <si>
    <t xml:space="preserve">ELETRODUTO FLEXIVEL, EM ACO, TIPO CONDUITE, DIAMETRO DE 3"</t>
  </si>
  <si>
    <t xml:space="preserve">53,95</t>
  </si>
  <si>
    <t xml:space="preserve">ELETRODUTO METALICO FLEXIVEL REVESTIDO COM PVC PRETO, DIAMETRO EXTERNO DE 15 MM (3/8"), TIPO COPEX</t>
  </si>
  <si>
    <t xml:space="preserve">9,37</t>
  </si>
  <si>
    <t xml:space="preserve">ELETRODUTO PVC FLEXIVEL CORRUGADO, COR AMARELA, DE 16 MM</t>
  </si>
  <si>
    <t xml:space="preserve">0,91</t>
  </si>
  <si>
    <t xml:space="preserve">ELETRODUTO PVC FLEXIVEL CORRUGADO, COR AMARELA, DE 20 MM</t>
  </si>
  <si>
    <t xml:space="preserve">ELETRODUTO PVC FLEXIVEL CORRUGADO, COR AMARELA, DE 25 MM</t>
  </si>
  <si>
    <t xml:space="preserve">1,17</t>
  </si>
  <si>
    <t xml:space="preserve">ELETRODUTO PVC FLEXIVEL CORRUGADO, COR AMARELA, DE 32 MM</t>
  </si>
  <si>
    <t xml:space="preserve">2,01</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</si>
  <si>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</si>
  <si>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</si>
  <si>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</si>
  <si>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</si>
  <si>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</si>
  <si>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9,56</t>
  </si>
  <si>
    <t xml:space="preserve">ELETRODUTO/CONDULETE DE PVC RIGIDO, LISO, COR CINZA, DE 3/4", PARA INSTALACOES APARENTES (NBR 5410)</t>
  </si>
  <si>
    <t xml:space="preserve">6,58</t>
  </si>
  <si>
    <t xml:space="preserve">ELETRODUTO/DUTO PEAD FLEXIVEL PAREDE SIMPLES, CORRUGACAO HELICOIDAL, COR PRETA, SEM ROSCA, DE 2",  PARA CABEAMENTO SUBTERRANEO (NBR 15715)</t>
  </si>
  <si>
    <t xml:space="preserve">5,19</t>
  </si>
  <si>
    <t xml:space="preserve">ELETRODUTO/DUTO PEAD FLEXIVEL PAREDE SIMPLES, CORRUGACAO HELICOIDAL, COR PRETA, SEM ROSCA, DE 3",  PARA CABEAMENTO SUBTERRANEO (NBR 15715)</t>
  </si>
  <si>
    <t xml:space="preserve">7,27</t>
  </si>
  <si>
    <t xml:space="preserve">ELETRODUTODUTO PEAD FLEXIVEL PAREDE SIMPLES, CORRUGACAO HELICOIDAL, COR PRETA, SEM ROSCA, DE 1 1/2",  PARA CABEAMENTO SUBTERRANEO (NBR 15715)</t>
  </si>
  <si>
    <t xml:space="preserve">ELETRODUTODUTO PEAD FLEXIVEL PAREDE SIMPLES, CORRUGACAO HELICOIDAL, COR PRETA, SEM ROSCA, DE 1 1/4",  PARA CABEAMENTO SUBTERRANEO (NBR 15715)</t>
  </si>
  <si>
    <t xml:space="preserve">3,15</t>
  </si>
  <si>
    <t xml:space="preserve">ELETRODUTODUTO PEAD FLEXIVEL PAREDE SIMPLES, CORRUGACAO HELICOIDAL, COR PRETA, SEM ROSCA, DE 4",  PARA CABEAMENTO SUBTERRANEO (NBR 15715)</t>
  </si>
  <si>
    <t xml:space="preserve">10,13</t>
  </si>
  <si>
    <t xml:space="preserve">ELETROTECNICO</t>
  </si>
  <si>
    <t xml:space="preserve">ELETROTECNICO (MENSALISTA)</t>
  </si>
  <si>
    <t xml:space="preserve">4.428,69</t>
  </si>
  <si>
    <t xml:space="preserve">ELEVADOR DE CARGA A CABO, CABINE SEMI FECHADA 2,0 X 1,5 X 2,0 M, CAPACIDADE DE CARGA 1000 KG, TORRE  2,38 X 2,21 X 15 M, GUINCHO DE EMBREAGEM, FREIO DE SEGURANCA, LIMITADOR DE VELOCIDADE E CANCELA</t>
  </si>
  <si>
    <t xml:space="preserve">35.977,95</t>
  </si>
  <si>
    <t xml:space="preserve">ELEVADOR DE CREMALHEIRA CABINE FECHADA 1,5 X 2,5 X 2,35 M (UMA POR TORRE), CAPACIDADE DE CARGA 1200 KG (15 PESSOAS), TORRE  24 M (16 MODULOS), FREIO DE SEGURANCA, LIMITADOR DE CARGA</t>
  </si>
  <si>
    <t xml:space="preserve">169.383,50</t>
  </si>
  <si>
    <t xml:space="preserve">EMENDA PARA CALHA PLUVIAL, PVC, DIAMETRO ENTRE 119 E 170 MM, PARA DRENAGEM PREDIAL</t>
  </si>
  <si>
    <t xml:space="preserve">10,26</t>
  </si>
  <si>
    <t xml:space="preserve">EMPILHADEIRA SOBRE PNEUS COM TORRE DE TRES ESTAGIOS, 4,70M DE ELEVACAO, C/ DESLOCADOR LATERAL DOS GARFOS, MOTOR GLP 4.3L, CAPACIDADE NOMINAL DE CARGA DE 6T</t>
  </si>
  <si>
    <t xml:space="preserve">321.403,49</t>
  </si>
  <si>
    <t xml:space="preserve">EMPILHADEIRA SOBRE PNEUS COM TORRE DE TRES ESTAGIOS, 4,80M DE ELEVACAO, C/ DESLOCADOR LATERAL DOS GARFOS, MOTOR GLP 2.2L, CAPACIDADE NOMINAL DE CARGA DE 3T</t>
  </si>
  <si>
    <t xml:space="preserve">111.093,39</t>
  </si>
  <si>
    <t xml:space="preserve">EMPILHADEIRA SOBRE PNEUS COM TORRE DE TRES ESTAGIOS, 4,80M DE ELEVACAO, C/ DESLOCADOR LATERAL DOS GARFOS, MOTOR GLP 2.4L, CAPACIDADE NOMINAL DE CARGA DE 2,5T</t>
  </si>
  <si>
    <t xml:space="preserve">95.130,00</t>
  </si>
  <si>
    <t xml:space="preserve">EMPILHADEIRA SOBRE PNEUS COM TORRE DE TRES ESTAGIOS, 4,80M DE ELEVACAO, C/ DESLOCADOR LATERAL DOS GARFOS, MOTOR GLP 4.3L, CAPACIDADE NOMINAL DE CARGA DE 4T</t>
  </si>
  <si>
    <t xml:space="preserve">209.499,55</t>
  </si>
  <si>
    <t xml:space="preserve">EMPILHADEIRA SOBRE PNEUS COM TORRE DE TRES ESTAGIOS, 4,80M DE ELEVACAO, C/ DESLOCADOR LATERAL DOS GARFOS, MOTOR GLP 4.3L, CAPACIDADE NOMINAL DE CARGA DE 5T</t>
  </si>
  <si>
    <t xml:space="preserve">219.138,74</t>
  </si>
  <si>
    <t xml:space="preserve">EMULSAO ASFALTICA ANIONICA</t>
  </si>
  <si>
    <t xml:space="preserve">8,26</t>
  </si>
  <si>
    <t xml:space="preserve">EMULSAO ASFALTICA CATIONICA RL-1C PARA USO EM PAVIMENTACAO ASFALTICA (COLETADO CAIXA NA ANP ACRESCIDO DE ICMS)</t>
  </si>
  <si>
    <t xml:space="preserve">2.419,91</t>
  </si>
  <si>
    <t xml:space="preserve">EMULSAO ASFALTICA CATIONICA RR-1C PARA USO EM PAVIMENTACAO ASFALTICA (COLETADO CAIXA NA ANP ACRESCIDO DE ICMS)</t>
  </si>
  <si>
    <t xml:space="preserve">2,20</t>
  </si>
  <si>
    <t xml:space="preserve">EMULSAO ASFALTICA CATIONICA RR-2C PARA USO EM PAVIMENTACAO ASFALTICA (COLETADO CAIXA NA ANP ACRESCIDO DE ICMS)</t>
  </si>
  <si>
    <t xml:space="preserve">2,59</t>
  </si>
  <si>
    <t xml:space="preserve">EMULSAO EXPLOSIVA EM CARTUCHOS DE 1" X 12", DENSIDADE 1.15 G/CM3, INICIACAO ESPOLETA N. 8 / CORDEL</t>
  </si>
  <si>
    <t xml:space="preserve">15,19</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</si>
  <si>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</si>
  <si>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</si>
  <si>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</si>
  <si>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11,50</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</si>
  <si>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</si>
  <si>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</si>
  <si>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</si>
  <si>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17,70</t>
  </si>
  <si>
    <t xml:space="preserve">ENCANADOR OU BOMBEIRO HIDRAULICO (MENSALISTA)</t>
  </si>
  <si>
    <t xml:space="preserve">3.107,75</t>
  </si>
  <si>
    <t xml:space="preserve">ENCARREGADO GERAL DE OBRAS</t>
  </si>
  <si>
    <t xml:space="preserve">27,76</t>
  </si>
  <si>
    <t xml:space="preserve">ENCARREGADO GERAL DE OBRAS (MENSALISTA)</t>
  </si>
  <si>
    <t xml:space="preserve">4.874,71</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</si>
  <si>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</si>
  <si>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</si>
  <si>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</si>
  <si>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</si>
  <si>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ENGATE / RABICHO FLEXIVEL INOX 1/2 " X 40 CM</t>
  </si>
  <si>
    <t xml:space="preserve">24,82</t>
  </si>
  <si>
    <t xml:space="preserve">ENGATE/RABICHO FLEXIVEL PLASTICO (PVC OU ABS) BRANCO 1/2 " X 30 CM</t>
  </si>
  <si>
    <t xml:space="preserve">4,05</t>
  </si>
  <si>
    <t xml:space="preserve">ENGATE/RABICHO FLEXIVEL PLASTICO (PVC OU ABS) BRANCO 1/2 " X 40 CM</t>
  </si>
  <si>
    <t xml:space="preserve">7,53</t>
  </si>
  <si>
    <t xml:space="preserve">ENGENHEIRO CIVIL DE OBRA JUNIOR</t>
  </si>
  <si>
    <t xml:space="preserve">78,23</t>
  </si>
  <si>
    <t xml:space="preserve">ENGENHEIRO CIVIL DE OBRA JUNIOR (MENSALISTA)</t>
  </si>
  <si>
    <t xml:space="preserve">13.735,74</t>
  </si>
  <si>
    <t xml:space="preserve">ENGENHEIRO CIVIL DE OBRA PLENO</t>
  </si>
  <si>
    <t xml:space="preserve">89,05</t>
  </si>
  <si>
    <t xml:space="preserve">ENGENHEIRO CIVIL DE OBRA PLENO (MENSALISTA)</t>
  </si>
  <si>
    <t xml:space="preserve">15.634,09</t>
  </si>
  <si>
    <t xml:space="preserve">ENGENHEIRO CIVIL DE OBRA SENIOR</t>
  </si>
  <si>
    <t xml:space="preserve">121,72</t>
  </si>
  <si>
    <t xml:space="preserve">ENGENHEIRO CIVIL DE OBRA SENIOR (MENSALISTA)</t>
  </si>
  <si>
    <t xml:space="preserve">21.371,38</t>
  </si>
  <si>
    <t xml:space="preserve">ENGENHEIRO CIVIL JUNIOR</t>
  </si>
  <si>
    <t xml:space="preserve">79,37</t>
  </si>
  <si>
    <t xml:space="preserve">ENGENHEIRO CIVIL JUNIOR (MENSALISTA)</t>
  </si>
  <si>
    <t xml:space="preserve">13.936,11</t>
  </si>
  <si>
    <t xml:space="preserve">ENGENHEIRO CIVIL PLENO</t>
  </si>
  <si>
    <t xml:space="preserve">89,55</t>
  </si>
  <si>
    <t xml:space="preserve">ENGENHEIRO CIVIL PLENO (MENSALISTA)</t>
  </si>
  <si>
    <t xml:space="preserve">15.722,68</t>
  </si>
  <si>
    <t xml:space="preserve">ENGENHEIRO CIVIL SENIOR</t>
  </si>
  <si>
    <t xml:space="preserve">ENGENHEIRO CIVIL SENIOR (MENSALISTA)</t>
  </si>
  <si>
    <t xml:space="preserve">21.546,45</t>
  </si>
  <si>
    <t xml:space="preserve">ENGENHEIRO ELETRICISTA</t>
  </si>
  <si>
    <t xml:space="preserve">76,97</t>
  </si>
  <si>
    <t xml:space="preserve">ENGENHEIRO ELETRICISTA (MENSALISTA)</t>
  </si>
  <si>
    <t xml:space="preserve">13.513,56</t>
  </si>
  <si>
    <t xml:space="preserve">ENGENHEIRO SANITARISTA</t>
  </si>
  <si>
    <t xml:space="preserve">ENGENHEIRO SANITARISTA (MENSALISTA)</t>
  </si>
  <si>
    <t xml:space="preserve">13.281,35</t>
  </si>
  <si>
    <t xml:space="preserve">ENXADA ESTREITA *25 X 23* CM COM CABO</t>
  </si>
  <si>
    <t xml:space="preserve">EPI - FAMILIA ALMOXARIFE - HORISTA (ENCARGOS COMPLEMENTARES - COLETADO CAIXA)</t>
  </si>
  <si>
    <t xml:space="preserve">114,12</t>
  </si>
  <si>
    <t xml:space="preserve">0,61</t>
  </si>
  <si>
    <t xml:space="preserve">EPI - FAMILIA CARPINTEIRO DE FORMAS - HORISTA (ENCARGOS COMPLEMENTARES - COLETADO CAIXA)</t>
  </si>
  <si>
    <t xml:space="preserve">EPI - FAMILIA CARPINTEIRO DE FORMAS - MENSALISTA (ENCARGOS COMPLEMENTARES - COLETADO CAIXA)</t>
  </si>
  <si>
    <t xml:space="preserve">203,86</t>
  </si>
  <si>
    <t xml:space="preserve">EPI - FAMILIA ELETRICISTA - HORISTA (ENCARGOS COMPLEMENTARES - COLETADO CAIXA)</t>
  </si>
  <si>
    <t xml:space="preserve">EPI - FAMILIA ELETRICISTA - MENSALISTA (ENCARGOS COMPLEMENTARES - COLETADO CAIXA)</t>
  </si>
  <si>
    <t xml:space="preserve">175,10</t>
  </si>
  <si>
    <t xml:space="preserve">EPI - FAMILIA ENCANADOR - HORISTA (ENCARGOS COMPLEMENTARES - COLETADO CAIXA)</t>
  </si>
  <si>
    <t xml:space="preserve">EPI - FAMILIA ENCANADOR - MENSALISTA (ENCARGOS COMPLEMENTARES - COLETADO CAIXA)</t>
  </si>
  <si>
    <t xml:space="preserve">156,65</t>
  </si>
  <si>
    <t xml:space="preserve">EPI - FAMILIA ENCARREGADO GERAL - HORISTA (ENCARGOS COMPLEMENTARES - COLETADO CAIXA)</t>
  </si>
  <si>
    <t xml:space="preserve">179,44</t>
  </si>
  <si>
    <t xml:space="preserve">0,95</t>
  </si>
  <si>
    <t xml:space="preserve">EPI - FAMILIA ENGENHEIRO CIVIL - HORISTA (ENCARGOS COMPLEMENTARES - COLETADO CAIXA)</t>
  </si>
  <si>
    <t xml:space="preserve">0,57</t>
  </si>
  <si>
    <t xml:space="preserve">EPI - FAMILIA ENGENHEIRO CIVIL - MENSALISTA (ENCARGOS COMPLEMENTARES - COLETADO CAIXA)</t>
  </si>
  <si>
    <t xml:space="preserve">108,24</t>
  </si>
  <si>
    <t xml:space="preserve">EPI - FAMILIA OPERADOR ESCAVADEIRA - HORISTA (ENCARGOS COMPLEMENTARES - COLETADO CAIXA)</t>
  </si>
  <si>
    <t xml:space="preserve">EPI - FAMILIA OPERADOR ESCAVADEIRA - MENSALISTA (ENCARGOS COMPLEMENTARES - COLETADO CAIXA)</t>
  </si>
  <si>
    <t xml:space="preserve">125,38</t>
  </si>
  <si>
    <t xml:space="preserve">EPI - FAMILIA PEDREIRO - HORISTA (ENCARGOS COMPLEMENTARES - COLETADO CAIXA)</t>
  </si>
  <si>
    <t xml:space="preserve">0,96</t>
  </si>
  <si>
    <t xml:space="preserve">EPI - FAMILIA PEDREIRO - MENSALISTA (ENCARGOS COMPLEMENTARES - COLETADO CAIXA)</t>
  </si>
  <si>
    <t xml:space="preserve">181,88</t>
  </si>
  <si>
    <t xml:space="preserve">EPI - FAMILIA PINTOR - HORISTA (ENCARGOS COMPLEMENTARES - COLETADO CAIXA)</t>
  </si>
  <si>
    <t xml:space="preserve">1,46</t>
  </si>
  <si>
    <t xml:space="preserve">EPI - FAMILIA PINTOR - MENSALISTA (ENCARGOS COMPLEMENTARES - COLETADO CAIXA)</t>
  </si>
  <si>
    <t xml:space="preserve">275,92</t>
  </si>
  <si>
    <t xml:space="preserve">EPI - FAMILIA SERVENTE - HORISTA (ENCARGOS COMPLEMENTARES - COLETADO CAIXA)</t>
  </si>
  <si>
    <t xml:space="preserve">1,02</t>
  </si>
  <si>
    <t xml:space="preserve">EPI - FAMILIA SERVENTE - MENSALISTA (ENCARGOS COMPLEMENTARES - COLETADO CAIXA)</t>
  </si>
  <si>
    <t xml:space="preserve">192,76</t>
  </si>
  <si>
    <t xml:space="preserve">EPI - FAMILIA SOLDADOR - HORISTA (ENCARGOS COMPLEMENTARES - COLETADO CAIXA)</t>
  </si>
  <si>
    <t xml:space="preserve">1,36</t>
  </si>
  <si>
    <t xml:space="preserve">EPI - FAMILIA SOLDADOR - MENSALISTA (ENCARGOS COMPLEMENTARES - COLETADO CAIXA)</t>
  </si>
  <si>
    <t xml:space="preserve">255,78</t>
  </si>
  <si>
    <t xml:space="preserve">EPI - FAMILIA TOPOGRAFO - HORISTA (ENCARGOS COMPLEMENTARES - COLETADO CAIXA)</t>
  </si>
  <si>
    <t xml:space="preserve">EPI - FAMILIA TOPOGRAFO - MENSALISTA (ENCARGOS COMPLEMENTARES - COLETADO CAIXA)</t>
  </si>
  <si>
    <t xml:space="preserve">102,76</t>
  </si>
  <si>
    <t xml:space="preserve">EQUIPAMENTO DE LIMPEZA COMBINADO (VACUO/ALTA PRESSAO) 95% VACUO, TANQUE 7000 L, BOMBA 140 KGF/CM2 66 L/MIN COM MOTOR INDEPENDENTE A DIESEL DE 60 CV (INCLUI MONTAGEM, NAO INCLUI CAMINHAO)</t>
  </si>
  <si>
    <t xml:space="preserve">188.694,18</t>
  </si>
  <si>
    <t xml:space="preserve">EQUIPAMENTO PARA DEMARCACAO DE FAIXAS DE TRAFEGO A FRIO, A SER MONTADO SOBRE CAMINHAO DE PBT MINIMO DE 9 T E DISTANCIA MINIMA ENTRE EIXOS DE 4,3 M, CAPACIDADE PARA 800 L DE TINTA (INCLUI MONTAGEM, NAO INCLUI CAMINHAO)</t>
  </si>
  <si>
    <t xml:space="preserve">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</si>
  <si>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</si>
  <si>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1.447.265,62</t>
  </si>
  <si>
    <t xml:space="preserve">ESCADA DUPLA DE ABRIR EM ALUMINIO, MODELO PINTOR, 8 DEGRAUS</t>
  </si>
  <si>
    <t xml:space="preserve">ESCADA EXTENSIVEL EM ALUMINIO COM 6,00 M ESTENDIDA</t>
  </si>
  <si>
    <t xml:space="preserve">584,64</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</si>
  <si>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</si>
  <si>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</si>
  <si>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</si>
  <si>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</si>
  <si>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</si>
  <si>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</si>
  <si>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</si>
  <si>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</si>
  <si>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</si>
  <si>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</si>
  <si>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</si>
  <si>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</si>
  <si>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</si>
  <si>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</si>
  <si>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</si>
  <si>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</si>
  <si>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</si>
  <si>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</si>
  <si>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</si>
  <si>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ESCOVA CIRCULAR EM ACO LATONADO, 6 X 1 " (DIAMETRO X ESPESSURA), FURO DE 1 1/4 ", FIO ONDULADO *0,30* MM</t>
  </si>
  <si>
    <t xml:space="preserve">69,24</t>
  </si>
  <si>
    <t xml:space="preserve">ESCOVA DE ACO, COM CABO, *4  X 15* FILEIRAS DE CERDAS</t>
  </si>
  <si>
    <t xml:space="preserve">ESGUICHO JATO REGULAVEL, TIPO ELKHART, ENGATE RAPIDO 1 1/2", PARA COMBATE A INCENDIO</t>
  </si>
  <si>
    <t xml:space="preserve">143,76</t>
  </si>
  <si>
    <t xml:space="preserve">ESGUICHO JATO REGULAVEL, TIPO ELKHART, ENGATE RAPIDO 2 1/2", PARA COMBATE A INCENDIO</t>
  </si>
  <si>
    <t xml:space="preserve">174,88</t>
  </si>
  <si>
    <t xml:space="preserve">ESGUICHO TIPO JATO SOLIDO, EM LATAO, ENGATE RAPIDO 1 1/2" X 13 MM, PARA MANGUEIRA EM INSTALACAO PREDIAL COMBATE A INCENDIO</t>
  </si>
  <si>
    <t xml:space="preserve">43,88</t>
  </si>
  <si>
    <t xml:space="preserve">ESGUICHO TIPO JATO SOLIDO, EM LATAO, ENGATE RAPIDO 1 1/2" X 16 MM, PARA MANGUEIRA EM INSTALACAO PREDIAL COMBATE A INCENDIO</t>
  </si>
  <si>
    <t xml:space="preserve">44,29</t>
  </si>
  <si>
    <t xml:space="preserve">ESGUICHO TIPO JATO SOLIDO, EM LATAO, ENGATE RAPIDO 1 1/2" X 19 MM, PARA MANGUEIRA EM INSTALACAO PREDIAL COMBATE A INCENDIO</t>
  </si>
  <si>
    <t xml:space="preserve">47,69</t>
  </si>
  <si>
    <t xml:space="preserve">ESGUICHO TIPO JATO SOLIDO, EM LATAO, ENGATE RAPIDO 2 1/2" X 13 MM, PARA MANGUEIRA EM INSTALACAO PREDIAL COMBATE A INCENDIO</t>
  </si>
  <si>
    <t xml:space="preserve">72,28</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</si>
  <si>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</si>
  <si>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</si>
  <si>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79,28</t>
  </si>
  <si>
    <t xml:space="preserve">ESMERILHADEIRA ANGULAR ELETRICA, DIAMETRO DO DISCO 7 '' (180 MM), ROTACAO 8500 RPM, POTENCIA 2400 W</t>
  </si>
  <si>
    <t xml:space="preserve">677,50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</si>
  <si>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</si>
  <si>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</si>
  <si>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</si>
  <si>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</si>
  <si>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ESPACADOR OU DISTANCIADOR, EM PLASTICO, TIPO APOIO DE CORDOALHA (CARANGUEJO), PARA ARMADURA NEGATIVA E PROTENSAO, COBRIMENTO 50 MM</t>
  </si>
  <si>
    <t xml:space="preserve">1,15</t>
  </si>
  <si>
    <t xml:space="preserve">ESPACADOR/SEPARADOR DE CORDOALHA TIPO DISCO 12 FUROS DE 14 MM, PARA TIRANTES</t>
  </si>
  <si>
    <t xml:space="preserve">1,01</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</si>
  <si>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</si>
  <si>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</si>
  <si>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</si>
  <si>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</si>
  <si>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</si>
  <si>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</si>
  <si>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</si>
  <si>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</si>
  <si>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4,18</t>
  </si>
  <si>
    <t xml:space="preserve">ESPELHO / PLACA DE 1 POSTO 4" X 2", PARA INSTALACAO DE TOMADAS E INTERRUPTORES</t>
  </si>
  <si>
    <t xml:space="preserve">1,87</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</si>
  <si>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</si>
  <si>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</si>
  <si>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</si>
  <si>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</si>
  <si>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</si>
  <si>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</si>
  <si>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295,11</t>
  </si>
  <si>
    <t xml:space="preserve">ESPELHO, RETO OU CURVO, EM LATAO CROMADO, ESPESSURA ATE 6 MM, LARGURA *40*MM, ALTURA *180*MM - PARA FECHADURA DE EMBUTIR</t>
  </si>
  <si>
    <t xml:space="preserve">10,50</t>
  </si>
  <si>
    <t xml:space="preserve">ESPELHO, RETO OU CURVO, EM LATAO CROMADO, ESPESSURA MINIMA 6 MM, LARGURA *43*MM, ALTURA *230*MM - PARA FECHADURA DE EMBUTIR</t>
  </si>
  <si>
    <t xml:space="preserve">26,58</t>
  </si>
  <si>
    <t xml:space="preserve">ESPOLETA SIMPLES N 8.</t>
  </si>
  <si>
    <t xml:space="preserve">4,80</t>
  </si>
  <si>
    <t xml:space="preserve">ESPUMA EXPANSIVA DE POLIURETANO, APLICACAO MANUAL - 500 ML</t>
  </si>
  <si>
    <t xml:space="preserve">28,00</t>
  </si>
  <si>
    <t xml:space="preserve">ESQUADRO DE ACO 12 " (300 MM), CABO DE ALUMINIO</t>
  </si>
  <si>
    <t xml:space="preserve">17,62</t>
  </si>
  <si>
    <t xml:space="preserve">ESQUADRO INTERNO OU EXTERNO PARA CALHA PLUVIAL, PVC, DIAMETRO ENTRE 119 E 170 MM, PARA DRENAGEM PREDIAL</t>
  </si>
  <si>
    <t xml:space="preserve">14,56</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</si>
  <si>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</si>
  <si>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</si>
  <si>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</si>
  <si>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40,00</t>
  </si>
  <si>
    <t xml:space="preserve">ESTACA PRE-MOLDADA MACICA DE CONCRETO VIBRADO ARMADO, PARA CARGA DE 50 T, SECAO QUADRADA, COM ANEL METALICO INCORPORADO A PECA (SOMENTE FORNECIMENTO)</t>
  </si>
  <si>
    <t xml:space="preserve">54,39</t>
  </si>
  <si>
    <t xml:space="preserve">ESTACA PRE-MOLDADA VAZADA DE CONCRETO CENTRIFUGADO, PARA CARGA DE 100 T, SECAO CIRCULAR, COM ANEL METALICO INCORPORADO A PECA (SOMENTE FORNECIMENTO)</t>
  </si>
  <si>
    <t xml:space="preserve">139,40</t>
  </si>
  <si>
    <t xml:space="preserve">ESTILETE DE METAL, LAMINA 18 MM</t>
  </si>
  <si>
    <t xml:space="preserve">19,86</t>
  </si>
  <si>
    <t xml:space="preserve">ESTOPA</t>
  </si>
  <si>
    <t xml:space="preserve">8,33</t>
  </si>
  <si>
    <t xml:space="preserve">ESTOPIM SIMPLES</t>
  </si>
  <si>
    <t xml:space="preserve">6,00</t>
  </si>
  <si>
    <t xml:space="preserve">ESTRIBO COM PARAFUSO EM CHAPA DE FERRO FUNDIDO DE 2" X 3/16" X 35 CM, SECAO "U", PARA MADEIRAMENTO DE TELHADO</t>
  </si>
  <si>
    <t xml:space="preserve">ESTUCADOR</t>
  </si>
  <si>
    <t xml:space="preserve">16,84</t>
  </si>
  <si>
    <t xml:space="preserve">ESTUCADOR (MENSALISTA)</t>
  </si>
  <si>
    <t xml:space="preserve">2.958,01</t>
  </si>
  <si>
    <t xml:space="preserve">ETANOL</t>
  </si>
  <si>
    <t xml:space="preserve">EXAMES - HORISTA (COLETADO CAIXA)</t>
  </si>
  <si>
    <t xml:space="preserve">EXAMES - MENSALISTA (COLETADO CAIXA)</t>
  </si>
  <si>
    <t xml:space="preserve">65,94</t>
  </si>
  <si>
    <t xml:space="preserve">EXTENSAO DE SOLDA 201 ACETILENO, E = *1,5 A 2,5* MM</t>
  </si>
  <si>
    <t xml:space="preserve">31,99</t>
  </si>
  <si>
    <t xml:space="preserve">EXTENSAO DE SOLDA 201 GLP, E = *2,5 A 4,0* MM</t>
  </si>
  <si>
    <t xml:space="preserve">39,54</t>
  </si>
  <si>
    <t xml:space="preserve">EXTINTOR DE INCENDIO PORTATIL COM CARGA DE AGUA PRESSURIZADA DE 10 L, CLASSE A</t>
  </si>
  <si>
    <t xml:space="preserve">105,00</t>
  </si>
  <si>
    <t xml:space="preserve">EXTINTOR DE INCENDIO PORTATIL COM CARGA DE GAS CARBONICO CO2 DE 4 KG, CLASSE BC</t>
  </si>
  <si>
    <t xml:space="preserve">332,30</t>
  </si>
  <si>
    <t xml:space="preserve">EXTINTOR DE INCENDIO PORTATIL COM CARGA DE GAS CARBONICO CO2 DE 6 KG, CLASSE BC</t>
  </si>
  <si>
    <t xml:space="preserve">360,00</t>
  </si>
  <si>
    <t xml:space="preserve">EXTINTOR DE INCENDIO PORTATIL COM CARGA DE PO QUIMICO SECO (PQS) DE 12 KG, CLASSE BC</t>
  </si>
  <si>
    <t xml:space="preserve">166,15</t>
  </si>
  <si>
    <t xml:space="preserve">EXTINTOR DE INCENDIO PORTATIL COM CARGA DE PO QUIMICO SECO (PQS) DE 4 KG, CLASSE BC</t>
  </si>
  <si>
    <t xml:space="preserve">EXTINTOR DE INCENDIO PORTATIL COM CARGA DE PO QUIMICO SECO (PQS) DE 6 KG, CLASSE BC</t>
  </si>
  <si>
    <t xml:space="preserve">120,00</t>
  </si>
  <si>
    <t xml:space="preserve">EXTINTOR DE INCENDIO PORTATIL COM CARGA DE PO QUIMICO SECO (PQS) DE 8 KG, CLASSE BC</t>
  </si>
  <si>
    <t xml:space="preserve">143,07</t>
  </si>
  <si>
    <t xml:space="preserve">EXTREMIDADE PVC PBA, BF, JE, DN 100/ DE 110 MM (NBR 10351)</t>
  </si>
  <si>
    <t xml:space="preserve">152,11</t>
  </si>
  <si>
    <t xml:space="preserve">EXTREMIDADE PVC PBA, BF, JE, DN 50 / DE 60 MM (NBR 10351)</t>
  </si>
  <si>
    <t xml:space="preserve">30,41</t>
  </si>
  <si>
    <t xml:space="preserve">EXTREMIDADE PVC PBA, BF, JE, DN 75/ DE 85 MM (NBR 10351)</t>
  </si>
  <si>
    <t xml:space="preserve">96,03</t>
  </si>
  <si>
    <t xml:space="preserve">EXTREMIDADE PVC PBA, PF, JE, DN 100 / DE 110 MM (NBR 10351)</t>
  </si>
  <si>
    <t xml:space="preserve">125,05</t>
  </si>
  <si>
    <t xml:space="preserve">EXTREMIDADE PVC PBA, PF, JE, DN 50/ DE 60 MM (NBR 10351)</t>
  </si>
  <si>
    <t xml:space="preserve">31,50</t>
  </si>
  <si>
    <t xml:space="preserve">EXTREMIDADE PVC PBA, PF, JE, DN 75 / DE 85 MM (NBR 10351)</t>
  </si>
  <si>
    <t xml:space="preserve">79,02</t>
  </si>
  <si>
    <t xml:space="preserve">EXTREMIDADE/TUBETE PARA HIDROMETRO PVC, COM ROSCA, CURTA, COM BUCHA LATAO, 1/2"</t>
  </si>
  <si>
    <t xml:space="preserve">EXTREMIDADE/TUBETE PARA HIDROMETRO PVC, COM ROSCA, CURTA, COM BUCHA LATAO, 3/4"</t>
  </si>
  <si>
    <t xml:space="preserve">EXTREMIDADE/TUBETE PARA HIDROMETRO PVC, COM ROSCA, CURTA, SEM BUCHA LATAO, 1/2"</t>
  </si>
  <si>
    <t xml:space="preserve">EXTREMIDADE/TUBETE PARA HIDROMETRO PVC, COM ROSCA, CURTA, SEM BUCHA LATAO, 3/4"</t>
  </si>
  <si>
    <t xml:space="preserve">4,04</t>
  </si>
  <si>
    <t xml:space="preserve">EXTREMIDADE/TUBETE PARA HIDROMETRO PVC, COM ROSCA, LONGA, SEM BUCHA LATAO, 1/2"</t>
  </si>
  <si>
    <t xml:space="preserve">5,34</t>
  </si>
  <si>
    <t xml:space="preserve">EXTREMIDADE/TUBETE PARA HIDROMETRO PVC, COM ROSCA, LONGA, SEM BUCHA LATAO, 3/4"</t>
  </si>
  <si>
    <t xml:space="preserve">FAIXA / FILETE / LISTELO EM CERAMICA, DECORADA, *8 X 30* CM (L X C)</t>
  </si>
  <si>
    <t xml:space="preserve">239,39</t>
  </si>
  <si>
    <t xml:space="preserve">FAIXA / FILETE / LISTELO EM CERAMICA, LISO OU CORDAO, BRANCO, *2 X 30* CM (L X C)</t>
  </si>
  <si>
    <t xml:space="preserve">10,51</t>
  </si>
  <si>
    <t xml:space="preserve">FECHADURA AUXILIAR DE EMBUTIR PARA PORTA DE ARMARIO DE MADEIRA, CROMADA, CHAVE TIPO GORGES, CAIXA COM LINGUETA, CHAPA TESTA E CONTRA CHAPA</t>
  </si>
  <si>
    <t xml:space="preserve">41,02</t>
  </si>
  <si>
    <t xml:space="preserve">FECHADURA AUXILIAR DE EMBUTIR PARA PORTA DE ARMARIO, CROMADA, CAIXA COM CILINDRO REDONDO, CHAPA TESTA E LINGUETA</t>
  </si>
  <si>
    <t xml:space="preserve">FECHADURA AUXILIAR SEGURANCA, DE EMBUTIR, REFORCADA, MAQUINA DE 40 A 55 MM, COM CILINDRO, CROMADA, PARA PORTA EXTERNA - COMPLETA</t>
  </si>
  <si>
    <t xml:space="preserve">67,09</t>
  </si>
  <si>
    <t xml:space="preserve">FECHADURA AUXILIAR TRAVA DE SEGURANCA SIMPLES, CROMADA, MAQUINA *40* MM, INCLUI CHAVE TETRA E ROSETA REDONDA - COMPLETA</t>
  </si>
  <si>
    <t xml:space="preserve">42,00</t>
  </si>
  <si>
    <t xml:space="preserve">FECHADURA BICO DE PAPAGAIO, MAQUINA *45* MM, CROMADA, COM CHAVE TIPO GORGES BIPARTIDA, PARA PORTA DE CORRER INTERNA - COMPLETA</t>
  </si>
  <si>
    <t xml:space="preserve">60,94</t>
  </si>
  <si>
    <t xml:space="preserve">FECHADURA BICO DE PAPAGAIO, MAQUINA *45* MM, CROMADA, COM CILINDRO, PARA PORTA DE CORRER EXTERNA - COMPLETA</t>
  </si>
  <si>
    <t xml:space="preserve">78,34</t>
  </si>
  <si>
    <t xml:space="preserve">FECHADURA C/ CILINDRO LATAO CROMADO P/ PORTA VIDRO TP AROUCA 2171-L OU EQUIV</t>
  </si>
  <si>
    <t xml:space="preserve">70,03</t>
  </si>
  <si>
    <t xml:space="preserve">FECHADURA DE EMBUTIR PARA PORTA DE BANHEIRO, CHAVE TIPO TRANQUETA, MAQUINA 40 MM, SEM MACANETA, SEM ESPELHO (SOMENTE MAQUINA) - NIVEL SEGURANCA MEDIO</t>
  </si>
  <si>
    <t xml:space="preserve">21,13</t>
  </si>
  <si>
    <t xml:space="preserve">FECHADURA DE EMBUTIR PARA PORTA DE BANHEIRO, TIPO TRANQUETA, MAQUINA 40 MM, MACANETAS ALAVANCA E ROSETAS REDONDAS EM METAL CROMADO - NIVEL SEGURANCA MEDIO - COMPLETA</t>
  </si>
  <si>
    <t xml:space="preserve">43,40</t>
  </si>
  <si>
    <t xml:space="preserve">FECHADURA DE EMBUTIR PARA PORTA DE BANHEIRO, TIPO TRANQUETA, MAQUINA 40 MM, MACANETAS ALAVANCA, ESPELHO EM METAL CROMADO - NIVEL SEGURANCA MEDIO - COMPLETA</t>
  </si>
  <si>
    <t xml:space="preserve">39,80</t>
  </si>
  <si>
    <t xml:space="preserve">FECHADURA DE EMBUTIR PARA PORTA DE BANHEIRO, TIPO TRANQUETA, MAQUINA 55 MM, MACANETAS ALAVANCA E ROSETAS REDONDAS EM METAL CROMADO - NIVEL SEGURANCA MEDIO - COMPLETA</t>
  </si>
  <si>
    <t xml:space="preserve">69,42</t>
  </si>
  <si>
    <t xml:space="preserve">FECHADURA DE EMBUTIR PARA PORTA EXTERNA / ENTRADA, MAQUINA 40 MM, COM CILINDRO, MACANETA ALAVANCA E ESPELHO EM METAL CROMADO - NIVEL SEGURANCA MEDIO - COMPLETA</t>
  </si>
  <si>
    <t xml:space="preserve">58,00</t>
  </si>
  <si>
    <t xml:space="preserve">FECHADURA DE EMBUTIR PARA PORTA EXTERNA / ENTRADA, MAQUINA 55 MM, COM CILINDRO, MACANETA ALAVANCA E ESPELHO EM METAL CROMADO - NIVEL SEGURANCA MEDIO - COMPLETA</t>
  </si>
  <si>
    <t xml:space="preserve">87,78</t>
  </si>
  <si>
    <t xml:space="preserve">FECHADURA DE EMBUTIR PARA PORTA EXTERNA, MAQUINA 40 MM, COM CILINDRO, MACANETA ALAVANCA E ROSETA REDONDA EM METAL CROMADO - NIVEL DE SEGURANCA MEDIO - COMPLETA</t>
  </si>
  <si>
    <t xml:space="preserve">54,95</t>
  </si>
  <si>
    <t xml:space="preserve">FECHADURA DE EMBUTIR PARA PORTA EXTERNA, MAQUINA 40 MM, SEM MACANETA, SEM ESPELHO (SOMENTE MAQUINA) - NIVEL DE SEGURANCA MEDIO</t>
  </si>
  <si>
    <t xml:space="preserve">31,95</t>
  </si>
  <si>
    <t xml:space="preserve">FECHADURA DE EMBUTIR PARA PORTA EXTERNA, MAQUINA 55 MM, COM CILINDRO, MACANETA ALAVANCA E ROSETA REDONDA EM METAL CROMADO - NIVEL DE SEGURANCA MEDIO - COMPLETA</t>
  </si>
  <si>
    <t xml:space="preserve">79,53</t>
  </si>
  <si>
    <t xml:space="preserve">FECHADURA DE EMBUTIR PARA PORTA EXTERNA, MAQUINA 55 MM, SEM ESPELHO, SEM MACANETA (SOMENTE MAQUINA) - NIVEL DE SEGURANCA MEDIO</t>
  </si>
  <si>
    <t xml:space="preserve">FECHADURA DE EMBUTIR PARA PORTA INTERNA, TIPO GORGES (CHAVE GRANDE), MAQUINA 40 MM, MACANETA ALAVANCA E ESPELHO EM METAL CROMADO - NIVEL SEGURANCA MEDIO - COMPLETA</t>
  </si>
  <si>
    <t xml:space="preserve">46,90</t>
  </si>
  <si>
    <t xml:space="preserve">FECHADURA DE EMBUTIR PARA PORTA INTERNA, TIPO GORGES (CHAVE GRANDE), MAQUINA 55 MM, MACANETAS ALAVANCA E ROSETAS REDONDAS EM METAL CROMADO - NIVEL SEGURANCA MEDIO - COMPLETA</t>
  </si>
  <si>
    <t xml:space="preserve">77,93</t>
  </si>
  <si>
    <t xml:space="preserve">FECHADURA DE EMBUTIR PARA PORTA INTERNA, TIPO GORGES, MAQUINA 55 MM (SOMENTE MAQUINA, SEM ESPELHO E SEM MACANETA) - NIVEL DE SEGURANCA MEDIO</t>
  </si>
  <si>
    <t xml:space="preserve">33,59</t>
  </si>
  <si>
    <t xml:space="preserve">FECHADURA DE SOBREPOR EM FERRO PINTADO, COM MACANETA ALAVANCA, CHAVE GRANDE - COMPLETA</t>
  </si>
  <si>
    <t xml:space="preserve">54,25</t>
  </si>
  <si>
    <t xml:space="preserve">FECHADURA DE SOBREPOR PARA PORTAO, CAIXA *100* MM, COM CILINDRO, CHAVE SIMPLES, TRINCO LATERAL, EM  LATAO OU ACO CROMADO OU POLIDO, COM OU SEM PINTURA - COMPLETA</t>
  </si>
  <si>
    <t xml:space="preserve">38,70</t>
  </si>
  <si>
    <t xml:space="preserve">FECHADURA DE SOBREPOR PARA PORTAO, COM CHAVE TETRA, CAIXA *100* MM, TRINCO LATERAL, EM LATAO OU ACO CROMADO, PINTADO - COMPLETA</t>
  </si>
  <si>
    <t xml:space="preserve">52,76</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</si>
  <si>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</si>
  <si>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</si>
  <si>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14,14</t>
  </si>
  <si>
    <t xml:space="preserve">FECHADURA TUBULAR CROMADA, MACANETA DIAMETRO *30* MM, CILINDRO CENTRAL COM CHAVE EXTERNA E BOTAO INTERNO, MAQUINA *70* MM - COMPLETA</t>
  </si>
  <si>
    <t xml:space="preserve">FECHADURA TUBULAR, ACABAMENTO CROMADO, DISTANCIA DE BROCA 90 MM, CILINDRO CENTRAL COM CHAVE EXTERNA E BOTAO INTERNO, MACANETA FORMATO TULIPA/TACA/BOLA - COMPLETA</t>
  </si>
  <si>
    <t xml:space="preserve">62,07</t>
  </si>
  <si>
    <t xml:space="preserve">FECHO / FECHADURA COM PUXADOR CONCHA, COM TRANCA TIPO TRAVA, PARA JANELA / PORTA DE CORRER (INCLUI TESTA, FECHADURA, PUXADOR) - COMPLETA</t>
  </si>
  <si>
    <t xml:space="preserve">50,52</t>
  </si>
  <si>
    <t xml:space="preserve">FECHO / FECHADURA CONCHA COM ALAVANCA / TRAVA, DE EMBUTIR, PARA PORTA OU JANELA DE CORRER EM LATAO OU ACO INOX - COMPLETO</t>
  </si>
  <si>
    <t xml:space="preserve">35,68</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</si>
  <si>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</si>
  <si>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</si>
  <si>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</si>
  <si>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2,34</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</si>
  <si>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</si>
  <si>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</si>
  <si>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</si>
  <si>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</si>
  <si>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19,20</t>
  </si>
  <si>
    <t xml:space="preserve">FECHO DE EMBUTIR, TIPO UNHA, COMANDO COM ALAVANCA, EM LATAO CROMADO, 22 CM, PARA PORTAS E JANELAS - INCLUI PARAFUSOS</t>
  </si>
  <si>
    <t xml:space="preserve">20,14</t>
  </si>
  <si>
    <t xml:space="preserve">FECHO DE EMBUTIR, TIPO UNHA, COMANDO COM ALAVANCA, EM LATAO CROMADO, 40 CM, PARA PORTAS E JANELAS - INCLUI PARAFUSOS</t>
  </si>
  <si>
    <t xml:space="preserve">31,30</t>
  </si>
  <si>
    <t xml:space="preserve">FECHO DE EMBUTIR, TIPO UNHA, COMANDO DESLIZANTE, COM TRAVA, 120 MM, EM LATAO CROMADO</t>
  </si>
  <si>
    <t xml:space="preserve">20,46</t>
  </si>
  <si>
    <t xml:space="preserve">FECHO DE SEGURANCA, TIPO BATOM, EM LATAO / ZAMAC, CROMADO, PARA PORTAS E JANELAS - INCLUI PARAFUSOS</t>
  </si>
  <si>
    <t xml:space="preserve">17,92</t>
  </si>
  <si>
    <t xml:space="preserve">FELTRO EM LA DE ROCHA, 1 FACE REVESTIDA COM PAPEL ALUMINIZADO, EM ROLO, DENSIDADE = 32 KG/M3, E=*50* MM (COLETADO CAIXA)</t>
  </si>
  <si>
    <t xml:space="preserve">25,21</t>
  </si>
  <si>
    <t xml:space="preserve">FERRAMENTAS - FAMILIA ALMOXARIFE - HORISTA (ENCARGOS COMPLEMENTARES - COLETADO CAIXA)</t>
  </si>
  <si>
    <t xml:space="preserve">FERRAMENTAS - FAMILIA ALMOXARIFE - MENSALISTA (ENCARGOS COMPLEMENTARES - COLETADO CAIXA)</t>
  </si>
  <si>
    <t xml:space="preserve">7,37</t>
  </si>
  <si>
    <t xml:space="preserve">FERRAMENTAS - FAMILIA CARPINTEIRO DE FORMAS - HORISTA (ENCARGOS COMPLEMENTARES - COLETADO CAIXA)</t>
  </si>
  <si>
    <t xml:space="preserve">0,34</t>
  </si>
  <si>
    <t xml:space="preserve">FERRAMENTAS - FAMILIA CARPINTEIRO DE FORMAS - MENSALISTA (ENCARGOS COMPLEMENTARES - COLETADO CAIXA)</t>
  </si>
  <si>
    <t xml:space="preserve">64,51</t>
  </si>
  <si>
    <t xml:space="preserve">FERRAMENTAS - FAMILIA ELETRICISTA - HORISTA (ENCARGOS COMPLEMENTARES - COLETADO CAIXA)</t>
  </si>
  <si>
    <t xml:space="preserve">FERRAMENTAS - FAMILIA ELETRICISTA - MENSALISTA (ENCARGOS COMPLEMENTARES - COLETADO CAIXA)</t>
  </si>
  <si>
    <t xml:space="preserve">103,89</t>
  </si>
  <si>
    <t xml:space="preserve">FERRAMENTAS - FAMILIA ENCANADOR - HORISTA (ENCARGOS COMPLEMENTARES - COLETADO CAIXA)</t>
  </si>
  <si>
    <t xml:space="preserve">FERRAMENTAS - FAMILIA ENCANADOR - MENSALISTA (ENCARGOS COMPLEMENTARES - COLETADO CAIXA)</t>
  </si>
  <si>
    <t xml:space="preserve">45,78</t>
  </si>
  <si>
    <t xml:space="preserve">FERRAMENTAS - FAMILIA ENCARREGADO GERAL - HORISTA (ENCARGOS COMPLEMENTARES - COLETADO CAIXA)</t>
  </si>
  <si>
    <t xml:space="preserve">14,26</t>
  </si>
  <si>
    <t xml:space="preserve">FERRAMENTAS - FAMILIA ENGENHEIRO CIVIL - HORISTA (ENCARGOS COMPLEMENTARES - COLETADO CAIXA)</t>
  </si>
  <si>
    <t xml:space="preserve">0,01</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</si>
  <si>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</si>
  <si>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</si>
  <si>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</si>
  <si>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</si>
  <si>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0,50</t>
  </si>
  <si>
    <t xml:space="preserve">FERRAMENTAS - FAMILIA PEDREIRO - MENSALISTA (ENCARGOS COMPLEMENTARES - COLETADO CAIXA)</t>
  </si>
  <si>
    <t xml:space="preserve">94,89</t>
  </si>
  <si>
    <t xml:space="preserve">FERRAMENTAS - FAMILIA PINTOR - HORISTA (ENCARGOS COMPLEMENTARES - COLETADO CAIXA)</t>
  </si>
  <si>
    <t xml:space="preserve">FERRAMENTAS - FAMILIA PINTOR - MENSALISTA (ENCARGOS COMPLEMENTARES - COLETADO CAIXA)</t>
  </si>
  <si>
    <t xml:space="preserve">220,02</t>
  </si>
  <si>
    <t xml:space="preserve">FERRAMENTAS - FAMILIA SERVENTE - HORISTA (ENCARGOS COMPLEMENTARES - COLETADO CAIXA)</t>
  </si>
  <si>
    <t xml:space="preserve">0,38</t>
  </si>
  <si>
    <t xml:space="preserve">FERRAMENTAS - FAMILIA SERVENTE - MENSALISTA (ENCARGOS COMPLEMENTARES - COLETADO CAIXA)</t>
  </si>
  <si>
    <t xml:space="preserve">71,29</t>
  </si>
  <si>
    <t xml:space="preserve">FERRAMENTAS - FAMILIA SOLDADOR - HORISTA (ENCARGOS COMPLEMENTARES - COLETADO CAIXA)</t>
  </si>
  <si>
    <t xml:space="preserve">FERRAMENTAS - FAMILIA SOLDADOR - MENSALISTA (ENCARGOS COMPLEMENTARES - COLETADO CAIXA)</t>
  </si>
  <si>
    <t xml:space="preserve">157,85</t>
  </si>
  <si>
    <t xml:space="preserve">FERRAMENTAS - FAMILIA TOPOGRAFO - HORISTA (ENCARGOS COMPLEMENTARES - COLETADO CAIXA)</t>
  </si>
  <si>
    <t xml:space="preserve">0,05</t>
  </si>
  <si>
    <t xml:space="preserve">FERRAMENTAS - FAMILIA TOPOGRAFO - MENSALISTA (ENCARGOS COMPLEMENTARES - COLETADO CAIXA)</t>
  </si>
  <si>
    <t xml:space="preserve">FERROLHO / FECHO CHATO, DE SOBREPOR, EM FERRO ZINCADO, REFORCADO, 5", COM PORTA CADEADO, PARA PORTAO, PORTA E JANELA - INCLUI PARAFUSOS</t>
  </si>
  <si>
    <t xml:space="preserve">4,54</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</si>
  <si>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</si>
  <si>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</si>
  <si>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</si>
  <si>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1,76</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</si>
  <si>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</si>
  <si>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</si>
  <si>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</si>
  <si>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13,79</t>
  </si>
  <si>
    <t xml:space="preserve">FILTRO ANAEROBIO CILINDRICO CONCRETO PRE MOLDADO 1,20 X 1,50 (DIAMETROXALTURA) PARA 4 A 5 CONTRIBUINTES (NBR 13969)</t>
  </si>
  <si>
    <t xml:space="preserve">497,59</t>
  </si>
  <si>
    <t xml:space="preserve">FILTRO ANAEROBIO, EM POLIETILENO DE ALTA DENSIDADE (PEAD), CAPACIDADE *1100* LITROS (NBR 13969)</t>
  </si>
  <si>
    <t xml:space="preserve">940,66</t>
  </si>
  <si>
    <t xml:space="preserve">FILTRO ANAEROBIO, EM POLIETILENO DE ALTA DENSIDADE (PEAD), CAPACIDADE *2800* LITROS (NBR 13969)</t>
  </si>
  <si>
    <t xml:space="preserve">2.408,49</t>
  </si>
  <si>
    <t xml:space="preserve">FILTRO ANAEROBIO, EM POLIETILENO DE ALTA DENSIDADE (PEAD), CAPACIDADE *5000* LITROS (NBR 13969)</t>
  </si>
  <si>
    <t xml:space="preserve">3.291,97</t>
  </si>
  <si>
    <t xml:space="preserve">FINCAPINO CURTO CALIBRE 22 VERMELHO, CARGA MEDIA (ACAO DIRETA)</t>
  </si>
  <si>
    <t xml:space="preserve">CENTO </t>
  </si>
  <si>
    <t xml:space="preserve">FINCAPINO LONGO CALIBRE 22, CARGA FORTE (ACAO DIRETA)</t>
  </si>
  <si>
    <t xml:space="preserve">45,00</t>
  </si>
  <si>
    <t xml:space="preserve">FIO COBRE NU DE 150 A 500 MM2, PARA TENSOES DE ATE 600 V</t>
  </si>
  <si>
    <t xml:space="preserve">45,94</t>
  </si>
  <si>
    <t xml:space="preserve">FIO COBRE NU DE 16 A 35 MM2, PARA TENSOES DE ATE 600 V</t>
  </si>
  <si>
    <t xml:space="preserve">46,86</t>
  </si>
  <si>
    <t xml:space="preserve">FIO COBRE NU DE 50 A 120 MM2, PARA TENSOES DE ATE 600 V</t>
  </si>
  <si>
    <t xml:space="preserve">45,33</t>
  </si>
  <si>
    <t xml:space="preserve">FIO DE COBRE, SOLIDO, CLASSE 1, ISOLACAO EM PVC/A, ANTICHAMA BWF-B, 450/750V, SECAO NOMINAL 1,5 MM2</t>
  </si>
  <si>
    <t xml:space="preserve">0,71</t>
  </si>
  <si>
    <t xml:space="preserve">FIO DE COBRE, SOLIDO, CLASSE 1, ISOLACAO EM PVC/A, ANTICHAMA BWF-B, 450/750V, SECAO NOMINAL 10 MM2</t>
  </si>
  <si>
    <t xml:space="preserve">4,42</t>
  </si>
  <si>
    <t xml:space="preserve">FIO DE COBRE, SOLIDO, CLASSE 1, ISOLACAO EM PVC/A, ANTICHAMA BWF-B, 450/750V, SECAO NOMINAL 2,5 MM2</t>
  </si>
  <si>
    <t xml:space="preserve">1,14</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</si>
  <si>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</si>
  <si>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</si>
  <si>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</si>
  <si>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</si>
  <si>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0,75</t>
  </si>
  <si>
    <t xml:space="preserve">FITA ACO INOX PARA CINTAR POSTE, L = 19 MM, E = 0,5 MM (ROLO DE 30M)</t>
  </si>
  <si>
    <t xml:space="preserve">59,82</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</si>
  <si>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</si>
  <si>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</si>
  <si>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</si>
  <si>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71,12</t>
  </si>
  <si>
    <t xml:space="preserve">FITA CREPE ROLO DE 25 MM X 50 M</t>
  </si>
  <si>
    <t xml:space="preserve">8,74</t>
  </si>
  <si>
    <t xml:space="preserve">FITA DE ALUMINIO PARA PROTECAO DO CONDUTOR LARGURA 10 MM</t>
  </si>
  <si>
    <t xml:space="preserve">37,60</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</si>
  <si>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</si>
  <si>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</si>
  <si>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</si>
  <si>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6,75</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</si>
  <si>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</si>
  <si>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</si>
  <si>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</si>
  <si>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32,34</t>
  </si>
  <si>
    <t xml:space="preserve">FITA METALICA PERFURADA, L = *18* MM, ROLO DE 30 M, CARGA RECOMENDADA = *30* KGF</t>
  </si>
  <si>
    <t xml:space="preserve">36,56</t>
  </si>
  <si>
    <t xml:space="preserve">FITA METALICA PERFURADA, L = 17 MM, ROLO DE 30 M, CARGA RECOMENDADA = *19* KGF</t>
  </si>
  <si>
    <t xml:space="preserve">28,06</t>
  </si>
  <si>
    <t xml:space="preserve">FITA METALICA PERFURADA, L = 25 MM, ROLO DE 30 M, CARGA RECOMENDADA = *222,5* KGF</t>
  </si>
  <si>
    <t xml:space="preserve">98,24</t>
  </si>
  <si>
    <t xml:space="preserve">FITA PLASTICA ZEBRADA PARA DEMARCACAO DE AREAS, LARGURA = 7 CM, SEM ADESIVO (COLETADO CAIXA)</t>
  </si>
  <si>
    <t xml:space="preserve">FITA VEDA ROSCA EM ROLOS DE 18 MM X 10 M (L X C)</t>
  </si>
  <si>
    <t xml:space="preserve">FITA VEDA ROSCA EM ROLOS DE 18 MM X 25 M (L X C)</t>
  </si>
  <si>
    <t xml:space="preserve">5,00</t>
  </si>
  <si>
    <t xml:space="preserve">FITA VEDA ROSCA EM ROLOS DE 18 MM X 50 M (L X C)</t>
  </si>
  <si>
    <t xml:space="preserve">8,11</t>
  </si>
  <si>
    <t xml:space="preserve">FIXADOR DE ABA AUTOTRAVANTE PARA TELHA DE FIBROCIMENTO, TIPO CANALETE 90 OU KALHETAO</t>
  </si>
  <si>
    <t xml:space="preserve">FIXADOR DE ABA SIMPLES PARA TELHA DE FIBROCIMENTO, TIPO CANALETA 49 OU KALHETA</t>
  </si>
  <si>
    <t xml:space="preserve">0,79</t>
  </si>
  <si>
    <t xml:space="preserve">FIXADOR DE ABA SIMPLES PARA TELHA DE FIBROCIMENTO, TIPO CANALETA 90 OU KALHETAO</t>
  </si>
  <si>
    <t xml:space="preserve">FIXADOR DE CAL (SACHE 150 ML)</t>
  </si>
  <si>
    <t xml:space="preserve">FLANELA *30 X 40* CM</t>
  </si>
  <si>
    <t xml:space="preserve">1,28</t>
  </si>
  <si>
    <t xml:space="preserve">FLANGE PVC, ROSCAVEL SEXTAVADO SEM FUROS 3/4"</t>
  </si>
  <si>
    <t xml:space="preserve">5,71</t>
  </si>
  <si>
    <t xml:space="preserve">FLANGE PVC, ROSCAVEL, SEXTAVADO, SEM FUROS 3"</t>
  </si>
  <si>
    <t xml:space="preserve">92,77</t>
  </si>
  <si>
    <t xml:space="preserve">FLANGE PVC, ROSCAVEL, SEXTAVADO, SEM FUROS, 1 1/2"</t>
  </si>
  <si>
    <t xml:space="preserve">11,15</t>
  </si>
  <si>
    <t xml:space="preserve">FLANGE PVC, ROSCAVEL, SEXTAVADO, SEM FUROS, 1 1/4"</t>
  </si>
  <si>
    <t xml:space="preserve">FLANGE PVC, ROSCAVEL, SEXTAVADO, SEM FUROS, 1/2"</t>
  </si>
  <si>
    <t xml:space="preserve">FLANGE PVC, ROSCAVEL, SEXTAVADO, SEM FUROS, 1"</t>
  </si>
  <si>
    <t xml:space="preserve">7,52</t>
  </si>
  <si>
    <t xml:space="preserve">FLANGE PVC, ROSCAVEL, SEXTAVADO, SEM FUROS, 2 1/2"</t>
  </si>
  <si>
    <t xml:space="preserve">82,04</t>
  </si>
  <si>
    <t xml:space="preserve">FLANGE PVC, ROSCAVEL, SEXTAVADO, SEM FUROS, 2"</t>
  </si>
  <si>
    <t xml:space="preserve">14,09</t>
  </si>
  <si>
    <t xml:space="preserve">FLANGE SEXTAVADO DE FERRO GALVANIZADO, COM ROSCA BSP, DE 1 1/2"</t>
  </si>
  <si>
    <t xml:space="preserve">28,59</t>
  </si>
  <si>
    <t xml:space="preserve">FLANGE SEXTAVADO DE FERRO GALVANIZADO, COM ROSCA BSP, DE 1 1/4"</t>
  </si>
  <si>
    <t xml:space="preserve">FLANGE SEXTAVADO DE FERRO GALVANIZADO, COM ROSCA BSP, DE 1/2"</t>
  </si>
  <si>
    <t xml:space="preserve">FLANGE SEXTAVADO DE FERRO GALVANIZADO, COM ROSCA BSP, DE 1"</t>
  </si>
  <si>
    <t xml:space="preserve">FLANGE SEXTAVADO DE FERRO GALVANIZADO, COM ROSCA BSP, DE 2 1/2"</t>
  </si>
  <si>
    <t xml:space="preserve">53,34</t>
  </si>
  <si>
    <t xml:space="preserve">FLANGE SEXTAVADO DE FERRO GALVANIZADO, COM ROSCA BSP, DE 2"</t>
  </si>
  <si>
    <t xml:space="preserve">33,93</t>
  </si>
  <si>
    <t xml:space="preserve">FLANGE SEXTAVADO DE FERRO GALVANIZADO, COM ROSCA BSP, DE 3/4"</t>
  </si>
  <si>
    <t xml:space="preserve">FLANGE SEXTAVADO DE FERRO GALVANIZADO, COM ROSCA BSP, DE 3"</t>
  </si>
  <si>
    <t xml:space="preserve">72,12</t>
  </si>
  <si>
    <t xml:space="preserve">FLANGE SEXTAVADO DE FERRO GALVANIZADO, COM ROSCA BSP, DE 4"</t>
  </si>
  <si>
    <t xml:space="preserve">106,62</t>
  </si>
  <si>
    <t xml:space="preserve">FLANGE SEXTAVADO DE FERRO GALVANIZADO, COM ROSCA BSP, DE 6"</t>
  </si>
  <si>
    <t xml:space="preserve">179,13</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</si>
  <si>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</si>
  <si>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</si>
  <si>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</si>
  <si>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70,17</t>
  </si>
  <si>
    <t xml:space="preserve">FORRO DE FIBRA MINERAL EM PLACAS DE 625 X 625 MM, E = 15 MM, BORDA RETA, COM PINTURA ANTIMOFO, APOIADO EM PERFIL DE ACO GALVANIZADO COM 24 MM DE BASE - INSTALADO</t>
  </si>
  <si>
    <t xml:space="preserve">76,54</t>
  </si>
  <si>
    <t xml:space="preserve">FORRO DE FIBRA MINERAL EM PLACAS DE 625 X 625 MM, E = 15/16 MM, BORDA REBAIXADA, COM PINTURA ANTIMOFO, APOIADO EM PERFIL DE ACO GALVANIZADO COM 24 MM DE BASE - INSTALADO</t>
  </si>
  <si>
    <t xml:space="preserve">82,09</t>
  </si>
  <si>
    <t xml:space="preserve">FORRO DE MADEIRA CEDRINHO OU EQUIVALENTE DA REGIAO, ENCAIXE MACHO/FEMEA COM FRISO, *10 X 1* CM (SEM COLOCACAO)</t>
  </si>
  <si>
    <t xml:space="preserve">56,64</t>
  </si>
  <si>
    <t xml:space="preserve">FORRO DE MADEIRA CUMARU/IPE CHAMPANHE OU EQUIVALENTE DA REGIAO, ENCAIXE MACHO/FEMEA COM FRISO, *10 X 1* CM (SEM COLOCACAO)</t>
  </si>
  <si>
    <t xml:space="preserve">85,60</t>
  </si>
  <si>
    <t xml:space="preserve">FORRO DE MADEIRA PINUS OU EQUIVALENTE DA REGIAO, ENCAIXE MACHO/FEMEA COM FRISO, *10 X 1* CM (SEM COLOCACAO)</t>
  </si>
  <si>
    <t xml:space="preserve">17,98</t>
  </si>
  <si>
    <t xml:space="preserve">FORRO DE PVC LISO, BRANCO, REGUA DE 10 CM, ESPESSURA DE 8 MM A 10 MM (COM COLOCACAO / SEM ESTRUTURA METALICA)</t>
  </si>
  <si>
    <t xml:space="preserve">50,26</t>
  </si>
  <si>
    <t xml:space="preserve">FORRO DE PVC LISO, BRANCO, REGUA DE 20 CM, ESPESSURA DE 8 MM A 10 MM, COMPRIMENTO 6 M (SEM COLOCACAO)</t>
  </si>
  <si>
    <t xml:space="preserve">20,41</t>
  </si>
  <si>
    <t xml:space="preserve">FORRO DE PVC, FRISADO, BRANCO, REGUA DE 10 CM, ESPESSURA DE 8 MM A 10 MM E COMPRIMENTO 6 M (SEM COLOCACAO)</t>
  </si>
  <si>
    <t xml:space="preserve">15,00</t>
  </si>
  <si>
    <t xml:space="preserve">FORRO DE PVC, FRISADO, BRANCO, REGUA DE 20 CM, ESPESSURA DE 8 MM A 10 MM E COMPRIMENTO 6 M (SEM COLOCACAO)</t>
  </si>
  <si>
    <t xml:space="preserve">FOSSA SEPTICA CILINDRICA TIPO "IMHOFF", COM TAMPA, PARA 50 CONTRIBUINTES</t>
  </si>
  <si>
    <t xml:space="preserve">2.344,05</t>
  </si>
  <si>
    <t xml:space="preserve">FOSSA SEPTICA CILINDRICA, TIPO "IMHOFF", COM TAMPA, PARA 100 CONTRIBUINTES</t>
  </si>
  <si>
    <t xml:space="preserve">3.446,17</t>
  </si>
  <si>
    <t xml:space="preserve">FOSSA SEPTICA CILINDRICA, TIPO "IMHOFF", COM TAMPA, PARA 150 CONTRIBUINTES</t>
  </si>
  <si>
    <t xml:space="preserve">3.697,44</t>
  </si>
  <si>
    <t xml:space="preserve">FOSSA SEPTICA CILINDRICA, TIPO "IMHOFF", COM TAMPA, PARA 200 CONTRIBUINTES</t>
  </si>
  <si>
    <t xml:space="preserve">4.123,90</t>
  </si>
  <si>
    <t xml:space="preserve">FOSSA SEPTICA CILINDRICA, TIPO "IMHOFF", COM TAMPA, PARA 30 CONTRIBUINTES</t>
  </si>
  <si>
    <t xml:space="preserve">1.329,12</t>
  </si>
  <si>
    <t xml:space="preserve">FOSSA SEPTICA CILINDRICA, TIPO "IMHOFF", COM TAMPA, PARA 75 CONTRIBUINTES</t>
  </si>
  <si>
    <t xml:space="preserve">3.121,30</t>
  </si>
  <si>
    <t xml:space="preserve">FOSSA SEPTICA CONCRETO PRE MOLDADO PARA 10 CONTRIBUINTES - *90 X 90* CM</t>
  </si>
  <si>
    <t xml:space="preserve">526,38</t>
  </si>
  <si>
    <t xml:space="preserve">FOSSA SEPTICA CONCRETO PRE MOLDADO PARA 5 CONTRIBUINTES *90 X 70* CM</t>
  </si>
  <si>
    <t xml:space="preserve">435,91</t>
  </si>
  <si>
    <t xml:space="preserve">FOSSA SEPTICA, SEM FILTRO, PARA 15 A 30 CONTRIBUINTES, CILINDRICA, COM TAMPA, EM POLIETILENO DE ALTA DENSIDADE (PEAD), CAPACIDADE APROXIMADA DE 5500 LITROS (NBR 7229)</t>
  </si>
  <si>
    <t xml:space="preserve">3.831,70</t>
  </si>
  <si>
    <t xml:space="preserve">FOSSA SEPTICA, SEM FILTRO, PARA 4 A 7 CONTRIBUINTES, CILINDRICA,  COM TAMPA, EM POLIETILENO DE ALTA DENSIDADE (PEAD), CAPACIDADE APROXIMADA DE 1100 LITROS (NBR 7229)</t>
  </si>
  <si>
    <t xml:space="preserve">985,29</t>
  </si>
  <si>
    <t xml:space="preserve">FOSSA SEPTICA, SEM FILTRO, PARA 8 A 14 CONTRIBUINTES, CILINDRICA, COM TAMPA, EM POLIETILENO DE ALTA DENSIDADE (PEAD), CAPACIDADE APROXIMADA DE 3000 LITROS (NBR 7229)</t>
  </si>
  <si>
    <t xml:space="preserve">3.032,00</t>
  </si>
  <si>
    <t xml:space="preserve">FOSSA SEPTICA,SEM FILTRO, PARA 40 A 52 CONTRIBUINTES, CILINDRICA, COM TAMPA, EM POLIETILENO DE ALTA DENSIDADE (PEAD), CAPACIDADE APROXIMADA DE 10000 LITROS (NBR 7229)</t>
  </si>
  <si>
    <t xml:space="preserve">8.758,17</t>
  </si>
  <si>
    <t xml:space="preserve">FRESADORA DE ASFALTO A FRIO SOBRE ESTEIRAS, LARG. FRESAGEM 2,00 M, POT. 410 KW/550 HP</t>
  </si>
  <si>
    <t xml:space="preserve">4.350.514,57</t>
  </si>
  <si>
    <t xml:space="preserve">FRESADORA DE ASFALTO A FRIO SOBRE RODAS, LARG. FRESAGEM 1,00 M, POT. 155 KW/208 HP</t>
  </si>
  <si>
    <t xml:space="preserve">1.862.390,40</t>
  </si>
  <si>
    <t xml:space="preserve">FUNDO ANTICORROSIVO PARA METAIS FERROSOS (ZARCAO)</t>
  </si>
  <si>
    <t xml:space="preserve">27,38</t>
  </si>
  <si>
    <t xml:space="preserve">FUNDO PREPARADOR ACRILICO BASE AGUA</t>
  </si>
  <si>
    <t xml:space="preserve">FUNDO SINTETICO NIVELADOR BRANCO FOSCO PARA MADEIRA</t>
  </si>
  <si>
    <t xml:space="preserve">GL    </t>
  </si>
  <si>
    <t xml:space="preserve">70,57</t>
  </si>
  <si>
    <t xml:space="preserve">FURO PARA TORNEIRA OU OUTROS ACESSORIOS  EM BANCADA DE MARMORE/ GRANITO OU OUTRO TIPO DE PEDRA NATURAL</t>
  </si>
  <si>
    <t xml:space="preserve">14,39</t>
  </si>
  <si>
    <t xml:space="preserve">FUSIVEL DIAZED 20 A TAMANHO DII, CAPACIDADE DE INTERRUPCAO DE 50 KA EM VCA E 8 KA EM VCC, TENSAO NOMIMNAL DE 500 V</t>
  </si>
  <si>
    <t xml:space="preserve">2,43</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</si>
  <si>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</si>
  <si>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</si>
  <si>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</si>
  <si>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</si>
  <si>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13,75</t>
  </si>
  <si>
    <t xml:space="preserve">FUSIVEL NH 125 A TAMANHO 00, CAPACIDADE DE INTERRUPCAO DE 120 KA, TENSAO NOMIMNAL DE 500 V</t>
  </si>
  <si>
    <t xml:space="preserve">FUSIVEL NH 160 A TAMANHO 00, CAPACIDADE DE INTERRUPCAO DE 120 KA, TENSAO NOMIMNAL DE 500 V</t>
  </si>
  <si>
    <t xml:space="preserve">14,90</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</si>
  <si>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</si>
  <si>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</si>
  <si>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</si>
  <si>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32,81</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</si>
  <si>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</si>
  <si>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</si>
  <si>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</si>
  <si>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</si>
  <si>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</si>
  <si>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</si>
  <si>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</si>
  <si>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</si>
  <si>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</si>
  <si>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112,60</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</si>
  <si>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</si>
  <si>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</si>
  <si>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</si>
  <si>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133,63</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</si>
  <si>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</si>
  <si>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</si>
  <si>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</si>
  <si>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</si>
  <si>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</si>
  <si>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</si>
  <si>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</si>
  <si>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</si>
  <si>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</si>
  <si>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</si>
  <si>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</si>
  <si>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</si>
  <si>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</si>
  <si>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</si>
  <si>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</si>
  <si>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</si>
  <si>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</si>
  <si>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</si>
  <si>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</si>
  <si>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</si>
  <si>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</si>
  <si>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</si>
  <si>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</si>
  <si>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</si>
  <si>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</si>
  <si>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</si>
  <si>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</si>
  <si>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</si>
  <si>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</si>
  <si>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</si>
  <si>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312,53</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</si>
  <si>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</si>
  <si>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</si>
  <si>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</si>
  <si>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9,04</t>
  </si>
  <si>
    <t xml:space="preserve">GAS DE COZINHA - GLP</t>
  </si>
  <si>
    <t xml:space="preserve">GASOLINA COMUM</t>
  </si>
  <si>
    <t xml:space="preserve">GEOGRELHA TECIDA COM FILAMENTOS DE POLIESTER + PVC, RESISTENCIA LONGITUDINAL: 90 KN/M, RESISTENCIA TRANSVERSAL: 30 KN/M, ALONGAMENTO = 12 POR CENTO</t>
  </si>
  <si>
    <t xml:space="preserve">45,43</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</si>
  <si>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</si>
  <si>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</si>
  <si>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</si>
  <si>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6,99</t>
  </si>
  <si>
    <t xml:space="preserve">GEOTEXTIL NAO TECIDO AGULHADO DE FILAMENTOS CONTINUOS 100% POLIESTER, RESITENCIA A TRACAO = 16 KN/M</t>
  </si>
  <si>
    <t xml:space="preserve">GEOTEXTIL NAO TECIDO AGULHADO DE FILAMENTOS CONTINUOS 100% POLIESTER, RESITENCIA A TRACAO = 21 KN/M</t>
  </si>
  <si>
    <t xml:space="preserve">11,24</t>
  </si>
  <si>
    <t xml:space="preserve">GEOTEXTIL NAO TECIDO AGULHADO DE FILAMENTOS CONTINUOS 100% POLIESTER, RESITENCIA A TRACAO = 26 KN/M</t>
  </si>
  <si>
    <t xml:space="preserve">14,07</t>
  </si>
  <si>
    <t xml:space="preserve">GEOTEXTIL NAO TECIDO AGULHADO DE FILAMENTOS CONTINUOS 100% POLIESTER, RESITENCIA A TRACAO = 31 KN/M</t>
  </si>
  <si>
    <t xml:space="preserve">16,86</t>
  </si>
  <si>
    <t xml:space="preserve">GERADOR PORTATIL MONOFASICO, POTENCIA 5500 VA, MOTOR A GASOLINA, POTENCIA DO MOTOR 13 CV</t>
  </si>
  <si>
    <t xml:space="preserve">5.027,60</t>
  </si>
  <si>
    <t xml:space="preserve">GESSEIRO</t>
  </si>
  <si>
    <t xml:space="preserve">GESSEIRO (MENSALISTA)</t>
  </si>
  <si>
    <t xml:space="preserve">GESSO EM PO PARA REVESTIMENTOS/MOLDURAS/SANCAS</t>
  </si>
  <si>
    <t xml:space="preserve">0,59</t>
  </si>
  <si>
    <t xml:space="preserve">GESSO PROJETADO</t>
  </si>
  <si>
    <t xml:space="preserve">GONZO DE EMBUTIR, EM LATAO / ZAMAC, *20 X 48* MM, PARA JANELA BASCULANTE / PIVOTANTE -  INCLUI PARAFUSOS</t>
  </si>
  <si>
    <t xml:space="preserve">12,85</t>
  </si>
  <si>
    <t xml:space="preserve">GONZO DE SOBREPOR, EM LATAO / ZAMAC, PARA JANELA PIVOTANTE - INCLUI PARAFUSOS</t>
  </si>
  <si>
    <t xml:space="preserve">13,14</t>
  </si>
  <si>
    <t xml:space="preserve">GRADE DE DISCOS COM CONTROLE REMOTO, REBOCAVEL, COM 24 DISCOS 24" X 6 MM, COM PNEUS PARA TRANSPORTE</t>
  </si>
  <si>
    <t xml:space="preserve">33.482,14</t>
  </si>
  <si>
    <t xml:space="preserve">GRADE DE DISCOS MECANICA 20X24" COM 20 DISCOS 24" X 6MM  COM PNEUS PARA TRANSPORTE</t>
  </si>
  <si>
    <t xml:space="preserve">26.250,00</t>
  </si>
  <si>
    <t xml:space="preserve">GRADIL *1320 X 2170* MM (A X L) EM BARRA DE ACO CHATA *25 MM X 2* MM, ENTRELACADA COM BARRA ACO REDONDA *5* MM, MALHA *65 X 132* MM, GALVANIZADO E PINTURA ELETROSTATICA, COR PRETO</t>
  </si>
  <si>
    <t xml:space="preserve">365,33</t>
  </si>
  <si>
    <t xml:space="preserve">GRAMA BATATAIS EM PLACAS, SEM PLANTIO</t>
  </si>
  <si>
    <t xml:space="preserve">5,35</t>
  </si>
  <si>
    <t xml:space="preserve">GRAMA ESMERALDA OU SAO CARLOS OU CURITIBANA, EM PLACAS, SEM PLANTIO</t>
  </si>
  <si>
    <t xml:space="preserve">7,50</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</si>
  <si>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</si>
  <si>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75,00</t>
  </si>
  <si>
    <t xml:space="preserve">GRAMPO DE ACO POLIDO 1 " X 9</t>
  </si>
  <si>
    <t xml:space="preserve">10,53</t>
  </si>
  <si>
    <t xml:space="preserve">GRAMPO DE ACO POLIDO 7/8 " X 9</t>
  </si>
  <si>
    <t xml:space="preserve">11,64</t>
  </si>
  <si>
    <t xml:space="preserve">GRAMPO LINHA VIVA DE LATAO ESTANHADO, DIAMETRO DO CONDUTOR PRINCIPAL DE 10 A 120 MM2, DIAMETRO DA DERIVACAO DE 10 A 70 MM2</t>
  </si>
  <si>
    <t xml:space="preserve">41,72</t>
  </si>
  <si>
    <t xml:space="preserve">GRAMPO METALICO TIPO OLHAL PARA HASTE DE ATERRAMENTO DE 1/2'', CONDUTOR DE *10* A 50 MM2</t>
  </si>
  <si>
    <t xml:space="preserve">3,78</t>
  </si>
  <si>
    <t xml:space="preserve">GRAMPO METALICO TIPO OLHAL PARA HASTE DE ATERRAMENTO DE 1'', CONDUTOR DE *10* A 50 MM2</t>
  </si>
  <si>
    <t xml:space="preserve">17,10</t>
  </si>
  <si>
    <t xml:space="preserve">GRAMPO METALICO TIPO OLHAL PARA HASTE DE ATERRAMENTO DE 3/4'', CONDUTOR DE *10* A 50 MM2</t>
  </si>
  <si>
    <t xml:space="preserve">6,26</t>
  </si>
  <si>
    <t xml:space="preserve">GRAMPO METALICO TIPO OLHAL PARA HASTE DE ATERRAMENTO DE 5/8'', CONDUTOR DE *10* A 50 MM2</t>
  </si>
  <si>
    <t xml:space="preserve">3,88</t>
  </si>
  <si>
    <t xml:space="preserve">GRAMPO METALICO TIPO U PARA HASTE DE ATERRAMENTO DE ATE 3/4'', CONDUTOR DE 10 A 25 MM2</t>
  </si>
  <si>
    <t xml:space="preserve">21,38</t>
  </si>
  <si>
    <t xml:space="preserve">GRAMPO METALICO TIPO U PARA HASTE DE ATERRAMENTO DE ATE 5/8'', CONDUTOR DE 10 A 25 MM2</t>
  </si>
  <si>
    <t xml:space="preserve">20,88</t>
  </si>
  <si>
    <t xml:space="preserve">GRAMPO PARALELO METALICO PARA CABO DE 6 A 50 MM2, COM 2 PARAFUSOS</t>
  </si>
  <si>
    <t xml:space="preserve">7,96</t>
  </si>
  <si>
    <t xml:space="preserve">GRAMPO U DE 5/8 " N8 EM FERRO GALVANIZADO</t>
  </si>
  <si>
    <t xml:space="preserve">4,60</t>
  </si>
  <si>
    <t xml:space="preserve">GRANALHA DE ACO, ANGULAR (GRIT), PARA JATEAMENTO, PENEIRA 0,117 A 1,00 MM, (SAE G-40 A G-80)</t>
  </si>
  <si>
    <t xml:space="preserve">SC25KG</t>
  </si>
  <si>
    <t xml:space="preserve">128,39</t>
  </si>
  <si>
    <t xml:space="preserve">GRANALHA DE ACO, ANGULAR (GRIT), PARA JATEAMENTO, PENEIRA 1,41 A 1,19 MM (SAE G16)</t>
  </si>
  <si>
    <t xml:space="preserve">111,57</t>
  </si>
  <si>
    <t xml:space="preserve">GRANALHA DE ACO, ESFERICA (SHOT), PARA JATEAMENTO, PENEIRA 0,40 A 1,00 MM (SAE S-170 A S-280)</t>
  </si>
  <si>
    <t xml:space="preserve">133,17</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</si>
  <si>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</si>
  <si>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</si>
  <si>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</si>
  <si>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</si>
  <si>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422,64</t>
  </si>
  <si>
    <t xml:space="preserve">GRAUTE CIMENTICIO PARA USO GERAL</t>
  </si>
  <si>
    <t xml:space="preserve">GRAXA LUBRIFICANTE</t>
  </si>
  <si>
    <t xml:space="preserve">20,34</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</si>
  <si>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</si>
  <si>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</si>
  <si>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</si>
  <si>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</si>
  <si>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</si>
  <si>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</si>
  <si>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</si>
  <si>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</si>
  <si>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</si>
  <si>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</si>
  <si>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22,02</t>
  </si>
  <si>
    <t xml:space="preserve">GRUA ASCENCIONAL, LANCA DE 30 M, CAPACIDADE DE 1,0 T A 30 M, ALTURA ATE 39 M</t>
  </si>
  <si>
    <t xml:space="preserve">369.133,80</t>
  </si>
  <si>
    <t xml:space="preserve">GRUA ASCENCIONAL, LANCA DE 42 M, CAPACIDADE DE 1,5 T A 30 M, ALTURA ATE 39 M</t>
  </si>
  <si>
    <t xml:space="preserve">418.213,60</t>
  </si>
  <si>
    <t xml:space="preserve">GRUA ASCENCIONAL, LANCA DE 50 M, CAPACIDADE DE 2,33 T A 30 M, ALTURA ATE 48 M</t>
  </si>
  <si>
    <t xml:space="preserve">776.882,27</t>
  </si>
  <si>
    <t xml:space="preserve">GRUPO DE SOLDAGEM C/ GERADOR A DIESEL 60 CV PARA SOLDA ELETRICA, SOBRE 04 RODAS, COM MOTOR 4 CILINDROS</t>
  </si>
  <si>
    <t xml:space="preserve">139.225,88</t>
  </si>
  <si>
    <t xml:space="preserve">GRUPO DE SOLDAGEM COM GERADOR A DIESEL 30 CV, PARA SOLDA ELETRICA, SOBRE DUAS RODAS</t>
  </si>
  <si>
    <t xml:space="preserve">124.452,47</t>
  </si>
  <si>
    <t xml:space="preserve">GRUPO GERADOR A GASOLINA, POTENCIA NOMINAL 2,2 KW, TENSAO DE SAIDA 110/220 V, MOTOR POTENCIA 6,5 HP</t>
  </si>
  <si>
    <t xml:space="preserve">2.714,90</t>
  </si>
  <si>
    <t xml:space="preserve">GRUPO GERADOR DIESEL, COM CARENAGEM, POTENCIA STANDART ENTRE 100 E 110 KVA, VELOCIDADE DE 1800 RPM, FREQUENCIA DE 60 HZ</t>
  </si>
  <si>
    <t xml:space="preserve">89.898,14</t>
  </si>
  <si>
    <t xml:space="preserve">GRUPO GERADOR DIESEL, COM CARENAGEM, POTENCIA STANDART ENTRE 140 E 150 KVA, VELOCIDADE DE 1800 RPM, FREQUENCIA DE 60 HZ</t>
  </si>
  <si>
    <t xml:space="preserve">105.444,44</t>
  </si>
  <si>
    <t xml:space="preserve">GRUPO GERADOR DIESEL, COM CARENAGEM, POTENCIA STANDART ENTRE 210 E 220 KVA, VELOCIDADE DE 1800 RPM, FREQUENCIA DE 60 HZ</t>
  </si>
  <si>
    <t xml:space="preserve">128.425,92</t>
  </si>
  <si>
    <t xml:space="preserve">GRUPO GERADOR DIESEL, COM CARENAGEM, POTENCIA STANDART ENTRE 250 E 260 KVA, VELOCIDADE DE 1800 RPM, FREQUENCIA DE 60 HZ</t>
  </si>
  <si>
    <t xml:space="preserve">148.703,70</t>
  </si>
  <si>
    <t xml:space="preserve">GRUPO GERADOR DIESEL, COM CARENAGEM, POTENCIA STANDART ENTRE 50 E 55 KVA, VELOCIDADE DE 1800 RPM, FREQUENCIA DE 60 HZ</t>
  </si>
  <si>
    <t xml:space="preserve">80.056,66</t>
  </si>
  <si>
    <t xml:space="preserve">GRUPO GERADOR DIESEL, SEM CARENAGEM, POTENCIA STANDART ENTRE 100 E 110 KVA, VELOCIDADE DE 1800 RPM, FREQUENCIA DE 60 HZ</t>
  </si>
  <si>
    <t xml:space="preserve">78.137,03</t>
  </si>
  <si>
    <t xml:space="preserve">GRUPO GERADOR DIESEL, SEM CARENAGEM, POTENCIA STANDART ENTRE 210 E 220 KVA, VELOCIDADE DE 1800 RPM, FREQUENCIA DE 60 HZ</t>
  </si>
  <si>
    <t xml:space="preserve">112.284,81</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</si>
  <si>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</si>
  <si>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</si>
  <si>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73.000,00</t>
  </si>
  <si>
    <t xml:space="preserve">GRUPO GERADOR ESTACIONARIO SILENCIADO, POTENCIA 50 KVA, MOTOR DIESEL</t>
  </si>
  <si>
    <t xml:space="preserve">60.960,82</t>
  </si>
  <si>
    <t xml:space="preserve">GRUPO GERADOR ESTACIONARIO, MOTOR DIESEL POTENCIA 170 KVA</t>
  </si>
  <si>
    <t xml:space="preserve">104.493,66</t>
  </si>
  <si>
    <t xml:space="preserve">GRUPO GERADOR ESTACIONARIO, POTENCIA 150 KVA, MOTOR DIESEL</t>
  </si>
  <si>
    <t xml:space="preserve">93.035,37</t>
  </si>
  <si>
    <t xml:space="preserve">GRUPO GERADOR ESTACIONARIO, SILENCIADO, POTENCIA 180 KVA, MOTOR DIESEL</t>
  </si>
  <si>
    <t xml:space="preserve">111.846,34</t>
  </si>
  <si>
    <t xml:space="preserve">GRUPO GERADOR REBOCAVEL, POTENCIA *66* KVA, MOTOR A DIESEL</t>
  </si>
  <si>
    <t xml:space="preserve">65.745,55</t>
  </si>
  <si>
    <t xml:space="preserve">GUARNICAO/ ALIZAR/ VISTA MACICA, E= *1* CM, L= *4,5* CM, EM CEDRINHO/ ANGELIM COMERCIAL/  EUCALIPTO/ CURUPIXA/ PEROBA/ CUMARU OU EQUIVALENTE DA REGIAO</t>
  </si>
  <si>
    <t xml:space="preserve">3,17</t>
  </si>
  <si>
    <t xml:space="preserve">GUARNICAO/ ALIZAR/ VISTA MACICA, E= *1* CM, L= *4,5* CM, EM PINUS/ TAUARI/ VIROLA OU EQUIVALENTE DA REGIAO</t>
  </si>
  <si>
    <t xml:space="preserve">GUARNICAO/ALIZAR/VISTA, E = *1,3* CM, L = *5,0* CM HASTE REGULAVEL = *35* MM, EM MDF/PVC WOOD/ POLIESTIRENO OU MADEIRA LAMINADA, PRIMER BRANCO</t>
  </si>
  <si>
    <t xml:space="preserve">145,59</t>
  </si>
  <si>
    <t xml:space="preserve">GUARNICAO/ALIZAR/VISTA, E = *1,3* CM, L = *7,0* CM, EM POLIESTIRENO, BRANCO</t>
  </si>
  <si>
    <t xml:space="preserve">166,04</t>
  </si>
  <si>
    <t xml:space="preserve">GUARNICAO/ALIZAR/VISTA, E = *1,5* CM, L = *5,0* CM, EM POLIESTIRENO, BRANCO</t>
  </si>
  <si>
    <t xml:space="preserve">165,69</t>
  </si>
  <si>
    <t xml:space="preserve">GUARNICAO/MOLDURA DE ACABAMENTO PARA ESQUADRIA DE ALUMINIO ANODIZADO NATURAL, PARA 1 FACE</t>
  </si>
  <si>
    <t xml:space="preserve">6,82</t>
  </si>
  <si>
    <t xml:space="preserve">GUINCHO DE ALAVANCA MANUAL, CAPACIDADE DE 1,6 T, COM 20 M DE CABO DE ACO (AQUISICAO)</t>
  </si>
  <si>
    <t xml:space="preserve">2.200,79</t>
  </si>
  <si>
    <t xml:space="preserve">GUINCHO DE ALAVANCA MANUAL, CAPACIDADE 3,2 T COM 20 M DE CABO DE ACO DIAMETRO 16,3 MM</t>
  </si>
  <si>
    <t xml:space="preserve">2.512,44</t>
  </si>
  <si>
    <t xml:space="preserve">GUINCHO ELETRICO DE COLUNA, CAPACIDADE 400 KG, COM MOTO FREIO, MOTOR TRIFASICO DE 1,25 CV</t>
  </si>
  <si>
    <t xml:space="preserve">4.374,55</t>
  </si>
  <si>
    <t xml:space="preserve">GUINDASTE HIDRAULICO AUTOPROPELIDO, COM LANCA TELESCOPICA 28,80 M, CAPACIDADE MAXIMA 30 T, POTENCIA 97 KW, TRACAO 4 X 4</t>
  </si>
  <si>
    <t xml:space="preserve">645.487,20</t>
  </si>
  <si>
    <t xml:space="preserve">GUINDASTE HIDRAULICO AUTOPROPELIDO, COM LANCA TELESCOPICA 40 M, CAPACIDADE MAXIMA 60 T, POTENCIA 260 KW, TRACAO 6 X 6</t>
  </si>
  <si>
    <t xml:space="preserve">1.241.321,54</t>
  </si>
  <si>
    <t xml:space="preserve">GUINDASTE HIDRAULICO AUTOPROPELIDO, COM LANCA TELESCOPICA 50 M, CAPACIDADE MAXIMA 100 T, POTENCIA 350 KW, TRACAO 10 X 6</t>
  </si>
  <si>
    <t xml:space="preserve">2.110.246,61</t>
  </si>
  <si>
    <t xml:space="preserve">GUINDAUTO HIDRAULICO, CAPACIDADE MAXIMA DE CARGA 10000 KG, MOMENTO MAXIMO DE CARGA 23 TM , ALCANCE MAXIMO HORIZONTAL 11,80 M, PARA MONTAGEM SOBRE CHASSI DE CAMINHAO PBT MINIMO 15000 KG (INCLUI MONTAGEM, NAO INCLUI CAMINHAO)</t>
  </si>
  <si>
    <t xml:space="preserve">129.331,14</t>
  </si>
  <si>
    <t xml:space="preserve">GUINDAUTO HIDRAULICO, CAPACIDADE MAXIMA DE CARGA 14340 KG, MOMENTO MAXIMO DE CARGA 42,3 TM, ALCANCE MAXIMO HORIZONTAL 16,80 M, PARA MONTAGEM SOBRE CHASSI DE CAMINHAO PBT MINIMO 23000 KG (INCLUI MONTAGEM, NAO INCLUI CAMINHAO)</t>
  </si>
  <si>
    <t xml:space="preserve">203.706,34</t>
  </si>
  <si>
    <t xml:space="preserve">GUINDAUTO HIDRAULICO, CAPACIDADE MAXIMA DE CARGA 30000 KG, MOMENTO MAXIMO DE CARGA 92,2 TM , ALCANCE MAXIMO HORIZONTAL  22,00 M, PARA MONTAGEM SOBRE CHASSI DE CAMINHAO PBT MINIMO 30000 KG (INCLUI MONTAGEM, NAO INCLUI CAMINHAO)</t>
  </si>
  <si>
    <t xml:space="preserve">754.385,03</t>
  </si>
  <si>
    <t xml:space="preserve">GUINDAUTO HIDRAULICO, CAPACIDADE MAXIMA DE CARGA 3300 KG, MOMENTO MAXIMO DE CARGA 5,8 TM , ALCANCE MAXIMO HORIZONTAL  7,60 M, PARA MONTAGEM SOBRE CHASSI DE CAMINHAO PBT MINIMO 8000 KG (INCLUI MONTAGEM, NAO INCLUI CAMINHAO)</t>
  </si>
  <si>
    <t xml:space="preserve">50.926,58</t>
  </si>
  <si>
    <t xml:space="preserve">GUINDAUTO HIDRAULICO, CAPACIDADE MAXIMA DE CARGA 6200 KG, MOMENTO MAXIMO DE CARGA 11,7 TM , ALCANCE MAXIMO HORIZONTAL  9,70 M, PARA MONTAGEM SOBRE CHASSI DE CAMINHAO PBT MINIMO 13000 KG (INCLUI MONTAGEM, NAO INCLUI CAMINHAO)</t>
  </si>
  <si>
    <t xml:space="preserve">71.633,00</t>
  </si>
  <si>
    <t xml:space="preserve">GUINDAUTO HIDRAULICO, CAPACIDADE MAXIMA DE CARGA 8500 KG, MOMENTO MAXIMO DE CARGA 30,4 TM , ALCANCE MAXIMO HORIZONTAL  14,30 M, PARA MONTAGEM SOBRE CHASSI DE CAMINHAO PBT MINIMO 23000 KG (INCLUI MONTAGEM, NAO INCLUI CAMINHAO)</t>
  </si>
  <si>
    <t xml:space="preserve">167.442,13</t>
  </si>
  <si>
    <t xml:space="preserve">HASTE ANCORA EM ACO GALVANIZADO, DIMENSOES 16 MM X 2000 MM</t>
  </si>
  <si>
    <t xml:space="preserve">42,25</t>
  </si>
  <si>
    <t xml:space="preserve">HASTE DE ACO GALVANIZADO PARA FIXACAO DE CONCERTINA 2 "/3 M</t>
  </si>
  <si>
    <t xml:space="preserve">9,64</t>
  </si>
  <si>
    <t xml:space="preserve">HASTE DE ATERRAMENTO EM ACO GALVANIZADO TIPO CANTONEIRA COM 2,00 M DE COMPRIMENTO, 25 X 25 MM E CHAPA DE 3/16"</t>
  </si>
  <si>
    <t xml:space="preserve">47,51</t>
  </si>
  <si>
    <t xml:space="preserve">HASTE METALICA PARA FIXACAO DE CALHA PLUVIAL,  ZINCADA, DOBRADA 90 GRAUS</t>
  </si>
  <si>
    <t xml:space="preserve">12,74</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</si>
  <si>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</si>
  <si>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</si>
  <si>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</si>
  <si>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</si>
  <si>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</si>
  <si>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HEXAMETAFOSFATO DE SODIO</t>
  </si>
  <si>
    <t xml:space="preserve">HIDRANTE DE COLUNA COMPLETO, EM FERRO FUNDIDO, DN = 100 MM, COM REGISTRO, CUNHA DE BORRACHA, CURVA DESSIMETRICA, EXTREMIDADE E TAMPAS (INCLUI KIT FIXACAO)</t>
  </si>
  <si>
    <t xml:space="preserve">3.323,10</t>
  </si>
  <si>
    <t xml:space="preserve">HIDRANTE DE COLUNA COMPLETO, EM FERRO FUNDIDO, DN = 75 MM, COM REGISTRO, CUNHA DE BORRACHA, CURVA DESSIMETRICA, EXTREMIDADE E TAMPAS (INCLUI KIT FIXACAO)</t>
  </si>
  <si>
    <t xml:space="preserve">3.009,98</t>
  </si>
  <si>
    <t xml:space="preserve">HIDRANTE SUBTERRANEO, EM FERRO FUNDIDO, COM CURVA CURTA E CAIXA, DN 75 MM</t>
  </si>
  <si>
    <t xml:space="preserve">1.779,02</t>
  </si>
  <si>
    <t xml:space="preserve">HIDRANTE SUBTERRANEO, EM FERRO FUNDIDO, COM CURVA LONGA E CAIXA, DN 75 MM</t>
  </si>
  <si>
    <t xml:space="preserve">1.873,66</t>
  </si>
  <si>
    <t xml:space="preserve">HIDROJATEADORA PARA DESOBSTRUCAO DE REDES E GALERIAS, TANQUE 7000 L, BOMBA TRIPLEX 120 KGF/CM2 128 L/MIN (INCLUI MONTAGEM, NAO INCLUI CAMINHAO)</t>
  </si>
  <si>
    <t xml:space="preserve">114.526,71</t>
  </si>
  <si>
    <t xml:space="preserve">HIDROJATEADORA PARA DESOBSTRUCAO DE REDES E GALERIAS, TANQUE 7000 L, BOMBA TRIPLEX 140 KGF/CM2 260 L/MIN ALIMENTADA POR MOTOR INDEPENDENTE A DIESEL POTENCIA 125 CV (INCLUI MONTAGEM, NAO INCLUI CAMINHAO)</t>
  </si>
  <si>
    <t xml:space="preserve">121.838,18</t>
  </si>
  <si>
    <t xml:space="preserve">HIDROMETRO MULTIJATO, VAZAO MAXIMA DE 10,0 M3/H, DE 1"</t>
  </si>
  <si>
    <t xml:space="preserve">450,69</t>
  </si>
  <si>
    <t xml:space="preserve">HIDROMETRO MULTIJATO, VAZAO MAXIMA DE 20,0 M3/H, DE 1 1/2"</t>
  </si>
  <si>
    <t xml:space="preserve">749,03</t>
  </si>
  <si>
    <t xml:space="preserve">HIDROMETRO MULTIJATO, VAZAO MAXIMA DE 30,0 M3/H, DE 2"</t>
  </si>
  <si>
    <t xml:space="preserve">1.053,73</t>
  </si>
  <si>
    <t xml:space="preserve">HIDROMETRO MULTIJATO, VAZAO MAXIMA DE 7,0 M3/H, DE 1"</t>
  </si>
  <si>
    <t xml:space="preserve">330,08</t>
  </si>
  <si>
    <t xml:space="preserve">HIDROMETRO UNIJATO, VAZAO MAXIMA DE 1,5 M3/H, DE 1/2"</t>
  </si>
  <si>
    <t xml:space="preserve">86,33</t>
  </si>
  <si>
    <t xml:space="preserve">HIDROMETRO UNIJATO, VAZAO MAXIMA DE 3,0 M3/H, DE 1/2"</t>
  </si>
  <si>
    <t xml:space="preserve">92,67</t>
  </si>
  <si>
    <t xml:space="preserve">HIDROMETRO UNIJATO, VAZAO MAXIMA DE 5,0 M3/H, DE 3/4"</t>
  </si>
  <si>
    <t xml:space="preserve">114,26</t>
  </si>
  <si>
    <t xml:space="preserve">HIDROMETRO WOLTMANN, VAZAO MAXIMA DE 50,0 M3/H, DE 2"</t>
  </si>
  <si>
    <t xml:space="preserve">1.701,20</t>
  </si>
  <si>
    <t xml:space="preserve">HIDROMETRO WOLTMANN, VAZAO MAXIMA DE 80,0 M3/H, DE 3"</t>
  </si>
  <si>
    <t xml:space="preserve">2.221,72</t>
  </si>
  <si>
    <t xml:space="preserve">IGNITOR PARA LAMPADA DE VAPOR DE SODIO / VAPOR METALICO ATE 2000 W, TENSAO DE PULSO ENTRE 600 A 750 V</t>
  </si>
  <si>
    <t xml:space="preserve">41,44</t>
  </si>
  <si>
    <t xml:space="preserve">IGNITOR PARA LAMPADA DE VAPOR DE SODIO / VAPOR METALICO ATE 400 W, TENSAO DE PULSO ENTRE 3000 A 4500 V</t>
  </si>
  <si>
    <t xml:space="preserve">21,50</t>
  </si>
  <si>
    <t xml:space="preserve">IGNITOR PARA LAMPADA DE VAPOR DE SODIO / VAPOR METALICO ATE 400 W, TENSAO DE PULSO ENTRE 580 A 750 V</t>
  </si>
  <si>
    <t xml:space="preserve">IMPERMEABILIZADOR</t>
  </si>
  <si>
    <t xml:space="preserve">IMPERMEABILIZADOR (MENSALISTA)</t>
  </si>
  <si>
    <t xml:space="preserve">IMPERMEABILIZANTE FLEXIVEL BRANCO DE BASE ACRILICA PARA COBERTURAS</t>
  </si>
  <si>
    <t xml:space="preserve">15,59</t>
  </si>
  <si>
    <t xml:space="preserve">IMPERMEABILIZANTE INCOLOR PARA TRATAMENTO DE FACHADAS E TELHAS, BASE SILICONE</t>
  </si>
  <si>
    <t xml:space="preserve">19,61</t>
  </si>
  <si>
    <t xml:space="preserve">IMUNIZANTE PARA MADEIRA, INCOLOR</t>
  </si>
  <si>
    <t xml:space="preserve">17,19</t>
  </si>
  <si>
    <t xml:space="preserve">INSTALADOR DE TUBULACOES (TUBOS/EQUIPAMENTOS)</t>
  </si>
  <si>
    <t xml:space="preserve">19,99</t>
  </si>
  <si>
    <t xml:space="preserve">INSTALADOR DE TUBULACOES (TUBOS/EQUIPAMENTOS) (MENSALISTA)</t>
  </si>
  <si>
    <t xml:space="preserve">3.513,86</t>
  </si>
  <si>
    <t xml:space="preserve">INTERRUPTOR BIPOLAR SIMPLES 10 A, 250 V (APENAS MODULO)</t>
  </si>
  <si>
    <t xml:space="preserve">14,51</t>
  </si>
  <si>
    <t xml:space="preserve">INTERRUPTOR BIPOLAR 10A, 250V, CONJUNTO MONTADO PARA EMBUTIR 4" X 2" (PLACA + SUPORTE + MODULO)</t>
  </si>
  <si>
    <t xml:space="preserve">16,22</t>
  </si>
  <si>
    <t xml:space="preserve">INTERRUPTOR INTERMEDIARIO 10 A, 250 V (APENAS MODULO)</t>
  </si>
  <si>
    <t xml:space="preserve">INTERRUPTOR INTERMEDIARIO 10A, 250V, CONJUNTO MONTADO PARA EMBUTIR 4" X 2" (PLACA + SUPORTE + MODULO)</t>
  </si>
  <si>
    <t xml:space="preserve">23,02</t>
  </si>
  <si>
    <t xml:space="preserve">INTERRUPTOR PARALELO + TOMADA 2P+T 10A, 250V, CONJUNTO MONTADO PARA EMBUTIR 4" X 2" (PLACA + SUPORTE + MODULOS)</t>
  </si>
  <si>
    <t xml:space="preserve">13,43</t>
  </si>
  <si>
    <t xml:space="preserve">INTERRUPTOR PARALELO 10A, 250V (APENAS MODULO)</t>
  </si>
  <si>
    <t xml:space="preserve">7,29</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</si>
  <si>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</si>
  <si>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</si>
  <si>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23,32</t>
  </si>
  <si>
    <t xml:space="preserve">INTERRUPTOR SIMPLES + INTERRUPTOR PARALELO 10A, 250V, CONJUNTO MONTADO PARA EMBUTIR 4" X 2" (PLACA + SUPORTE + MODULOS)</t>
  </si>
  <si>
    <t xml:space="preserve">12,75</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</si>
  <si>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</si>
  <si>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</si>
  <si>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INTERRUPTOR SIMPLES 10A, 250V (APENAS MODULO)</t>
  </si>
  <si>
    <t xml:space="preserve">INTERRUPTOR SIMPLES 10A, 250V, CONJUNTO MONTADO PARA EMBUTIR 4" X 2" (PLACA + SUPORTE + MODULO)</t>
  </si>
  <si>
    <t xml:space="preserve">5,75</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</si>
  <si>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</si>
  <si>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</si>
  <si>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</si>
  <si>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</si>
  <si>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13,63</t>
  </si>
  <si>
    <t xml:space="preserve">INTERRUPTORES PARALELOS (3 MODULOS) 10A, 250V, CONJUNTO MONTADO PARA EMBUTIR 4" X 2" (PLACA + SUPORTE + MODULO)</t>
  </si>
  <si>
    <t xml:space="preserve">20,73</t>
  </si>
  <si>
    <t xml:space="preserve">INTERRUPTORES SIMPLES (2 MODULOS) + TOMADA 2P+T 10A, 250V, CONJUNTO MONTADO PARA EMBUTIR 4" X 2" (PLACA + SUPORTE + MODULOS)</t>
  </si>
  <si>
    <t xml:space="preserve">17,79</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</si>
  <si>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</si>
  <si>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</si>
  <si>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11,80</t>
  </si>
  <si>
    <t xml:space="preserve">INTERRUPTORES SIMPLES (3 MODULOS) 10A, 250V, CONJUNTO MONTADO PARA EMBUTIR 4" X 2" (PLACA + SUPORTE + MODULOS)</t>
  </si>
  <si>
    <t xml:space="preserve">14,11</t>
  </si>
  <si>
    <t xml:space="preserve">INVERSOR DE SOLDA MONOFASICO DE 160 A, POTENCIA DE 5400 W, TENSAO DE 220 V, TURBO VENTILADO, PROTECAO POR FUSIVEL TERMICO, PARA ELETRODOS DE 2,0 A 4,0 MM</t>
  </si>
  <si>
    <t xml:space="preserve">999,14</t>
  </si>
  <si>
    <t xml:space="preserve">ISOLADOR DE PORCELANA SUSPENSO, DISCO TIPO GARFO OLHAL, DIAMETRO DE 152 MM, PARA TENSAO DE *15* KV</t>
  </si>
  <si>
    <t xml:space="preserve">63,25</t>
  </si>
  <si>
    <t xml:space="preserve">ISOLADOR DE PORCELANA, TIPO BUCHA, PARA TENSAO DE *15* KV</t>
  </si>
  <si>
    <t xml:space="preserve">333,87</t>
  </si>
  <si>
    <t xml:space="preserve">ISOLADOR DE PORCELANA, TIPO BUCHA, PARA TENSAO DE *35* KV</t>
  </si>
  <si>
    <t xml:space="preserve">568,45</t>
  </si>
  <si>
    <t xml:space="preserve">ISOLADOR DE PORCELANA, TIPO PINO MONOCORPO, PARA TENSAO DE *15* KV</t>
  </si>
  <si>
    <t xml:space="preserve">ISOLADOR DE PORCELANA, TIPO PINO MONOCORPO, PARA TENSAO DE *35* KV</t>
  </si>
  <si>
    <t xml:space="preserve">81,67</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</si>
  <si>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</si>
  <si>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</si>
  <si>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207,89</t>
  </si>
  <si>
    <t xml:space="preserve">JANELA BASCULANTE EM ALUMINIO, 100 X 80 CM (A X L), ACABAMENTO ACET OU BRILHANTE, BATENTE/REQUADRO DE 3 A 14 CM, COM VIDRO, SEM GUARNICAO/ALIZAR</t>
  </si>
  <si>
    <t xml:space="preserve">167,44</t>
  </si>
  <si>
    <t xml:space="preserve">JANELA BASCULANTE EM ALUMINIO, 80 X 60 CM (A X L), ACABAMENTO ACET OU BRILHANTE, BATENTE/REQUADRO DE 3 A 14 CM, COM VIDRO, SEM GUARNICAO/ALIZAR</t>
  </si>
  <si>
    <t xml:space="preserve">154,42</t>
  </si>
  <si>
    <t xml:space="preserve">JANELA BASCULANTE EM ALUMINIO, 80 X 60 CM (A X L), BATENTE/REQUADRO DE 3 A 14 CM, COM VIDRO, SEM GUARNICAO/ALIZAR</t>
  </si>
  <si>
    <t xml:space="preserve">293,29</t>
  </si>
  <si>
    <t xml:space="preserve">JANELA BASCULANTE EM MADEIRA PINUS/ EUCALIPTO/ TAUARI/ VIROLA OU EQUIVALENTE DA REGIAO, *60 X 60*, CAIXA DO BATENTE/ MARCO E = *10* CM, 2 BASCULAS PARA VIDRO, COM FERRAGENS (SEM VIDRO, SEM GUARNICAO/ALIZAR E SEM ACABAMENTO)</t>
  </si>
  <si>
    <t xml:space="preserve">193,37</t>
  </si>
  <si>
    <t xml:space="preserve">JANELA BASCULANTE EM MADEIRA PINUS/ EUCALIPTO/ TAUARI/ VIROLA OU EQUIVALENTE DA REGIAO, CAIXA DO BATENTE/ MARCO *10* CM, *2* FOLHAS BASCULANTES PARA VIDRO, COM FERRAGENS (SEM VIDRO, SEM GUARNICAO/ALIZAR E SEM ACABAMENTO)</t>
  </si>
  <si>
    <t xml:space="preserve">537,15</t>
  </si>
  <si>
    <t xml:space="preserve">JANELA BASCULANTE, ACO, COM BATENTE/REQUADRO, 100 X 100 CM (SEM VIDROS)</t>
  </si>
  <si>
    <t xml:space="preserve">380,05</t>
  </si>
  <si>
    <t xml:space="preserve">JANELA BASCULANTE, ACO, COM BATENTE/REQUADRO, 60 X 60 CM (SEM VIDROS)</t>
  </si>
  <si>
    <t xml:space="preserve">176,30</t>
  </si>
  <si>
    <t xml:space="preserve">JANELA BASCULANTE, ACO, COM BATENTE/REQUADRO, 60 X 80 CM (SEM VIDROS)</t>
  </si>
  <si>
    <t xml:space="preserve">207,34</t>
  </si>
  <si>
    <t xml:space="preserve">431,96</t>
  </si>
  <si>
    <t xml:space="preserve">JANELA BASCULANTE, ACO, COM BATENTE/REQUADRO, 80 X 80 CM (SEM VIDROS)</t>
  </si>
  <si>
    <t xml:space="preserve">324,38</t>
  </si>
  <si>
    <t xml:space="preserve">506,84</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</si>
  <si>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</si>
  <si>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796,77</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</si>
  <si>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</si>
  <si>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455,23</t>
  </si>
  <si>
    <t xml:space="preserve">JANELA DE CORRER EM ALUMINIO, VENEZIANA, 120  X 150 CM (A X L), 3 FLS (2 VENEZIANAS E 1 VIDRO), SEM BANDEIRA, ACABAMENTO ACET OU BRILHANTE, BATENTE/REQUADRO DE 6 A 14 CM, COM VIDRO, SEM GUARNICAO/ALIZAR</t>
  </si>
  <si>
    <t xml:space="preserve">565,21</t>
  </si>
  <si>
    <t xml:space="preserve">JANELA DE CORRER EM ALUMINIO, VENEZIANA, 120 X 120 CM (A X L), 3 FLS (2 VENEZIANAS E 1 VIDRO), SEM BANDEIRA, ACABAMENTO ACET OU BRILHANTE, BATENTE/REQUADRO DE 6 A 14 CM, COM VIDRO, SEM GUARNICAO/ALIZAR</t>
  </si>
  <si>
    <t xml:space="preserve">468,73</t>
  </si>
  <si>
    <t xml:space="preserve">JANELA DE CORRER EM ALUMINIO, VENEZIANA, 120 X 150 CM (A X L), 6 FLS (4 VENEZIANAS E 2 VIDROS), SEM BANDEIRA, ACABAMENTO ACET OU BRILHANTE, BATENTE/REQUADRO DE 6 A 14 CM, COM VIDRO, SEM GUARNICAO/ALIZAR</t>
  </si>
  <si>
    <t xml:space="preserve">652,07</t>
  </si>
  <si>
    <t xml:space="preserve">JANELA DE CORRER EM ALUMINIO, VENEZIANA, 120 X 200 CM (A X L), 6 FLS (4 VENEZIANAS E 2 VIDROS), SEM BANDEIRA, ACABAMENTO ACET OU BRILHANTE,  BATENTE/REQUADRO DE 6 A 14 CM, COM VIDRO, SEM GUARNICAO/ALIZAR</t>
  </si>
  <si>
    <t xml:space="preserve">807,17</t>
  </si>
  <si>
    <t xml:space="preserve">JANELA DE CORRER EM ALUMINIO, 100 X 120 CM (A X L), 2 FLS,  SEM BANDEIRA,  ACABAMENTO ACET OU BRILHANTE, BATENTE/REQUADRO DE 6 A 14 CM, COM VIDRO, SEM GUARNICAO</t>
  </si>
  <si>
    <t xml:space="preserve">268,95</t>
  </si>
  <si>
    <t xml:space="preserve">JANELA DE CORRER EM ALUMINIO, 100 X 150 CM (A X L), 2 FLS,  SEM BANDEIRA,  ACABAMENTO ACET OU BRILHANTE, BATENTE/REQUADRO DE 6 A 14 CM, COM VIDRO, SEM GUARNICAO/ALIZAR</t>
  </si>
  <si>
    <t xml:space="preserve">315,91</t>
  </si>
  <si>
    <t xml:space="preserve">JANELA DE CORRER EM ALUMINIO, 100 X 150 CM (A X L), 4 FLS, SEM BANDEIRA, ACABAMENTO ACET OU BRILHANTE, BATENTE/REQUADRO DE 6 A 14 CM, COM VIDRO, SEM GUARNICAO/ALIZAR</t>
  </si>
  <si>
    <t xml:space="preserve">372,54</t>
  </si>
  <si>
    <t xml:space="preserve">261,65</t>
  </si>
  <si>
    <t xml:space="preserve">JANELA DE CORRER EM ALUMINIO, 100 X 150 CM (A X L), 4 FLS, SEM BANDEIRA, ACABAMENTO ACET OU BRILHANTE, COM VIDRO, COM GUARNICAO PARA 1 FACE</t>
  </si>
  <si>
    <t xml:space="preserve">275,16</t>
  </si>
  <si>
    <t xml:space="preserve">JANELA DE CORRER EM ALUMINIO, 100 X 200 CM, 4 FLS,  BANDEIRA COM BASCULA,  ACABAMENTO ACET OU BRILHANTE, BATENTE/REQUADRO DE 6 A 14 CM, COM VIDRO, SEM GUARNICAO/ALIZAR</t>
  </si>
  <si>
    <t xml:space="preserve">441,38</t>
  </si>
  <si>
    <t xml:space="preserve">JANELA DE CORRER EM ALUMINIO, 120 X 120 CM (A X L), 2 FLS, SEM BANDEIRA, ACABAMENTO ACET OU BRILHANTE,  BATENTE/REQUADRO DE 6 A 14 CM, COM VIDRO, SEM GUARNICAO/ALIZAR</t>
  </si>
  <si>
    <t xml:space="preserve">306,26</t>
  </si>
  <si>
    <t xml:space="preserve">JANELA DE CORRER EM ALUMINIO, 120 X 150 CM (A X L), 2 FLS, SEM BANDEIRA, ACABAMENTO ACET OU BRILHANTE, BATENTE/REQUADRO DE 6 A 14 CM, COM VIDRO, SEM GUARNICAO/ALIZAR</t>
  </si>
  <si>
    <t xml:space="preserve">346,16</t>
  </si>
  <si>
    <t xml:space="preserve">JANELA DE CORRER EM ALUMINIO, 120 X 150 CM (A X L), 4 FLS, BANDEIRA COM BASCULA,  ACABAMENTO ACET OU BRILHANTE, BATENTE/REQUADRO DE 6 A 14 CM, COM VIDRO, SEM GUARNICAO/ALIZAR</t>
  </si>
  <si>
    <t xml:space="preserve">431,73</t>
  </si>
  <si>
    <t xml:space="preserve">JANELA DE CORRER EM ALUMINIO, 120 X 200 CM (A X L), 4 FLS, BANDEIRA COM BASCULA,  ACABAMENTO ACET OU BRILHANTE, BATENTE/REQUADRO DE 6 A 14 CM, COM VIDRO, SEM GUARNICAO/ALIZAR</t>
  </si>
  <si>
    <t xml:space="preserve">486,42</t>
  </si>
  <si>
    <t xml:space="preserve">JANELA DE CORRER, ACO, BATENTE/REQUADRO DE 6 A 14 CM,  COM DIVISAO HORIZ , PINT ANTICORROSIVA, SEM VIDRO, BANDEIRA COM BASCULA, 4 FLS, 120  X 150 CM (A X L)</t>
  </si>
  <si>
    <t xml:space="preserve">973,67</t>
  </si>
  <si>
    <t xml:space="preserve">JANELA DE CORRER, ACO, BATENTE/REQUADRO DE 6 A 14 CM, QUADRICULADA, PINT ANTICORROSIVA, SEM VIDRO, BANDEIRA COM BASCULA, 4 FLS, 120  X 150 CM (A X L)</t>
  </si>
  <si>
    <t xml:space="preserve">1.221,41</t>
  </si>
  <si>
    <t xml:space="preserve">JANELA DE CORRER, ACO, BATENTE/REQUADRO DE 6 A 14 CM, QUADRICULADA, PINT ANTICORROSIVA, SEM VIDRO, BANDEIRA COM BASCULA, 4 FLS, 120  X 200 CM (A X L)</t>
  </si>
  <si>
    <t xml:space="preserve">1.506,24</t>
  </si>
  <si>
    <t xml:space="preserve">JANELA DE CORRER, ACO, BATENTE/REQUADRO DE 6 A 14 CM, QUADRICULADA, PINT ANTICORROSIVA, SEM VIDRO, SEM BANDEIRA, 4 FLS, 100  X 120 CM (A X L)</t>
  </si>
  <si>
    <t xml:space="preserve">678,11</t>
  </si>
  <si>
    <t xml:space="preserve">JANELA DE CORRER, ACO, BATENTE/REQUADRO DE 6 A 14 CM, QUADRICULADA, PINT ANTICORROSIVA, SEM VIDRO, SEM BANDEIRA, 4 FLS, 120  X 150 CM (A X L)</t>
  </si>
  <si>
    <t xml:space="preserve">507,52</t>
  </si>
  <si>
    <t xml:space="preserve">JANELA DE CORRER, ACO, BATENTE/REQUADRO DE 6 A 14 CM, QUADRICULADA, PINT ANTICORROSIVA, SEM VIDRO, SEM BANDEIRA, 4 FLS, 120  X 200 CM (A X L)</t>
  </si>
  <si>
    <t xml:space="preserve">613,70</t>
  </si>
  <si>
    <t xml:space="preserve">JANELA DE CORRER, ACO, BATENTE/REQUADRO DE 6 A 14 CM, QUADRICULADA, PINTURA ANTICORROSIVA, SEM VIDRO, BANDEIRA COM BASCULA, 4 FLS, 120  X 150 CM (A X L)</t>
  </si>
  <si>
    <t xml:space="preserve">678,56</t>
  </si>
  <si>
    <t xml:space="preserve">JANELA DE CORRER, ACO, BATENTE/REQUADRO DE 6 A 14 CM, SEM  DIVISAO, PINT ANTICORROSIVA, SEM VIDRO, BANDEIRA COM BASCULA, 4 FLS, 120  X 200 CM (A X L)</t>
  </si>
  <si>
    <t xml:space="preserve">718,70</t>
  </si>
  <si>
    <t xml:space="preserve">JANELA DE CORRER, ACO, BATENTE/REQUADRO DE 6 A 14 CM, VENEZIANA, PINT ANTICORROSIVA, PINT ACABAMENTO, COM VIDRO, 6 FLS, 120  X 150 CM (A X L)</t>
  </si>
  <si>
    <t xml:space="preserve">687,99</t>
  </si>
  <si>
    <t xml:space="preserve">JANELA DE CORRER, ACO, BATENTE/REQUADRO DE 6 A 14 CM, VENEZIANA, PINT ANTICORROSIVA, SEM VIDRO, 6 FLS, 120  X 150 CM (A X L)</t>
  </si>
  <si>
    <t xml:space="preserve">619,45</t>
  </si>
  <si>
    <t xml:space="preserve">JANELA DE CORRER, ACO, COM BATENTE/REQUADRO DE 6 A 14 CM, SEM DIVISAO, PINT ANTICORROSIVA, PINT ACABAMENTO, COM VIDRO, SEM BANDEIRA, COM GRADE, 4 FLS, 100  X 120 CM (A X L)</t>
  </si>
  <si>
    <t xml:space="preserve">777,97</t>
  </si>
  <si>
    <t xml:space="preserve">JANELA DE CORRER, ACO, COM BATENTE/REQUADRO DE 6 A 14 CM, SEM DIVISAO, PINT ANTICORROSIVA, PINT ACABAMENTO, COM VIDRO, SEM BANDEIRA, 2 FLS, 120  X 150 CM (A X L)</t>
  </si>
  <si>
    <t xml:space="preserve">942,21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</si>
  <si>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</si>
  <si>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759,99</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</si>
  <si>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</si>
  <si>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963,19</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</si>
  <si>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</si>
  <si>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592,20</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</si>
  <si>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</si>
  <si>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596,73</t>
  </si>
  <si>
    <t xml:space="preserve">JANELA FIXA EM ALUMINIO, 60  X 80 CM (A X L), BATENTE/REQUADRO DE 3 A 14 CM, COM VIDRO, SEM GUARNICAO/ALIZAR</t>
  </si>
  <si>
    <t xml:space="preserve">233,24</t>
  </si>
  <si>
    <t xml:space="preserve">JANELA FIXA EM ALUMINIO, 60 X 80 CM (A X L), BATENTE/REQUADRO DE 3 A 14 CM, COM VIDRO, SEM GUARNICAO/ALIZAR</t>
  </si>
  <si>
    <t xml:space="preserve">JANELA MAXIM AR EM ALUMINIO, 80 X 60 CM (A X L), BATENTE/REQUADRO DE 4 A 14 CM, COM VIDRO, SEM GUARNICAO/ALIZAR</t>
  </si>
  <si>
    <t xml:space="preserve">157,63</t>
  </si>
  <si>
    <t xml:space="preserve">314,63</t>
  </si>
  <si>
    <t xml:space="preserve">JANELA MAXIM AR EM MADEIRA CEDRINHO/ ANGELIM COMERCIAL/ CURUPIXA/ CUMARU OU EQUIVALENTE DA REGIAO, CAIXA DO BATENTE/MARCO *10* CM, 1 FOLHA  PARA VIDRO, COM GUARNICAO/ALIZAR, COM FERRAGENS, (SEM VIDRO E SEM ACABAMENTO)</t>
  </si>
  <si>
    <t xml:space="preserve">841,53</t>
  </si>
  <si>
    <t xml:space="preserve">JANELA MAXIMO AR, ACO, BATENTE / REQUADRO DE 6 A 14 CM, PINT ANTICORROSIVA, SEM VIDRO, COM GRADE, 1 FL, 60  X 80 CM (A X L)</t>
  </si>
  <si>
    <t xml:space="preserve">384,01</t>
  </si>
  <si>
    <t xml:space="preserve">JANELA MAXIMO AR, ACO, BATENTE/REQUADRO DE 6 A 14 CM, PINT ANTICORROSIVA, SEM VIDRO, COM GRADE, 1 FL, 60  X 80 CM (A X L)</t>
  </si>
  <si>
    <t xml:space="preserve">800,02</t>
  </si>
  <si>
    <t xml:space="preserve">JANELA MAXIMO AR, ACO, BATENTE/REQUADRO DE 6 A 14 CM, PINT ANTICORROSIVA, SEM VIDRO, SEM GRADE, 1 FL, 60  X 80 CM (A X L)</t>
  </si>
  <si>
    <t xml:space="preserve">300,41</t>
  </si>
  <si>
    <t xml:space="preserve">JARDINEIRO</t>
  </si>
  <si>
    <t xml:space="preserve">15,53</t>
  </si>
  <si>
    <t xml:space="preserve">JARDINEIRO (MENSALISTA)</t>
  </si>
  <si>
    <t xml:space="preserve">2.728,77</t>
  </si>
  <si>
    <t xml:space="preserve">JOELHO COM VISITA, PVC SERIE R, 90 GRAUS, 100 X 75 MM, PARA ESGOTO PREDIAL</t>
  </si>
  <si>
    <t xml:space="preserve">38,25</t>
  </si>
  <si>
    <t xml:space="preserve">JOELHO CPVC, SOLDAVEL, 45 GRAUS, 15 MM, PARA AGUA QUENTE</t>
  </si>
  <si>
    <t xml:space="preserve">JOELHO CPVC, SOLDAVEL, 45 GRAUS, 22 MM, PARA AGUA QUENTE</t>
  </si>
  <si>
    <t xml:space="preserve">4,08</t>
  </si>
  <si>
    <t xml:space="preserve">JOELHO CPVC, SOLDAVEL, 45 GRAUS, 28 MM, PARA AGUA QUENTE</t>
  </si>
  <si>
    <t xml:space="preserve">5,91</t>
  </si>
  <si>
    <t xml:space="preserve">JOELHO CPVC, SOLDAVEL, 45 GRAUS, 35 MM, PARA AGUA QUENTE</t>
  </si>
  <si>
    <t xml:space="preserve">JOELHO CPVC, SOLDAVEL, 45 GRAUS, 42 MM, PARA AGUA QUENTE</t>
  </si>
  <si>
    <t xml:space="preserve">17,18</t>
  </si>
  <si>
    <t xml:space="preserve">JOELHO CPVC, SOLDAVEL, 45 GRAUS, 54 MM, PARA AGUA QUENTE</t>
  </si>
  <si>
    <t xml:space="preserve">37,68</t>
  </si>
  <si>
    <t xml:space="preserve">JOELHO CPVC, SOLDAVEL, 45 GRAUS, 73 MM, PARA AGUA QUENTE</t>
  </si>
  <si>
    <t xml:space="preserve">100,66</t>
  </si>
  <si>
    <t xml:space="preserve">JOELHO CPVC, SOLDAVEL, 45 GRAUS, 89 MM, PARA AGUA QUENTE</t>
  </si>
  <si>
    <t xml:space="preserve">117,43</t>
  </si>
  <si>
    <t xml:space="preserve">JOELHO CPVC, SOLDAVEL, 90 GRAUS, 15 MM, PARA AGUA QUENTE</t>
  </si>
  <si>
    <t xml:space="preserve">JOELHO CPVC, SOLDAVEL, 90 GRAUS, 22 MM, PARA AGUA QUENTE</t>
  </si>
  <si>
    <t xml:space="preserve">2,93</t>
  </si>
  <si>
    <t xml:space="preserve">JOELHO CPVC, SOLDAVEL, 90 GRAUS, 28 MM, PARA AGUA QUENTE</t>
  </si>
  <si>
    <t xml:space="preserve">6,18</t>
  </si>
  <si>
    <t xml:space="preserve">JOELHO CPVC, SOLDAVEL, 90 GRAUS, 35 MM, PARA AGUA QUENTE</t>
  </si>
  <si>
    <t xml:space="preserve">JOELHO CPVC, SOLDAVEL, 90 GRAUS, 42 MM, PARA AGUA QUENTE</t>
  </si>
  <si>
    <t xml:space="preserve">JOELHO CPVC, SOLDAVEL, 90 GRAUS, 54 MM, PARA AGUA QUENTE</t>
  </si>
  <si>
    <t xml:space="preserve">37,00</t>
  </si>
  <si>
    <t xml:space="preserve">JOELHO CPVC, SOLDAVEL, 90 GRAUS, 73 MM, PARA AGUA QUENTE</t>
  </si>
  <si>
    <t xml:space="preserve">JOELHO CPVC, SOLDAVEL, 90 GRAUS, 89 MM, PARA AGUA QUENTE</t>
  </si>
  <si>
    <t xml:space="preserve">114,06</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</si>
  <si>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</si>
  <si>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</si>
  <si>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</si>
  <si>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11,03</t>
  </si>
  <si>
    <t xml:space="preserve">JOELHO DE REDUCAO, PVC, ROSCAVEL, 90 GRAUS, 1" X 3/4", PARA AGUA FRIA PREDIAL</t>
  </si>
  <si>
    <t xml:space="preserve">JOELHO DE REDUCAO, PVC, ROSCAVEL, 90 GRAUS, 3/4" X 1/2", PARA AGUA FRIA PREDIAL</t>
  </si>
  <si>
    <t xml:space="preserve">2,83</t>
  </si>
  <si>
    <t xml:space="preserve">JOELHO DE TRANSICAO, CPVC, SOLDAVEL, 90 GRAUS, 15 MM X 1/2", PARA AGUA QUENTE</t>
  </si>
  <si>
    <t xml:space="preserve">6,25</t>
  </si>
  <si>
    <t xml:space="preserve">JOELHO DE TRANSICAO, CPVC, SOLDAVEL, 90 GRAUS, 22 MM X 1/2", PARA AGUA QUENTE</t>
  </si>
  <si>
    <t xml:space="preserve">9,90</t>
  </si>
  <si>
    <t xml:space="preserve">JOELHO DE TRANSICAO, CPVC, SOLDAVEL, 90 GRAUS, 22 MM X 3/4", PARA AGUA QUENTE</t>
  </si>
  <si>
    <t xml:space="preserve">12,64</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</si>
  <si>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</si>
  <si>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</si>
  <si>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</si>
  <si>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</si>
  <si>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99,25</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</si>
  <si>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</si>
  <si>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</si>
  <si>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</si>
  <si>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</si>
  <si>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</si>
  <si>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11,44</t>
  </si>
  <si>
    <t xml:space="preserve">JOELHO PPR, 90 GRAUS, SOLDAVEL, DN 63 MM, PARA AGUA QUENTE PREDIAL</t>
  </si>
  <si>
    <t xml:space="preserve">JOELHO PPR, 90 GRAUS, SOLDAVEL, DN 75 MM, PARA AGUA QUENTE PREDIAL</t>
  </si>
  <si>
    <t xml:space="preserve">43,41</t>
  </si>
  <si>
    <t xml:space="preserve">JOELHO PPR, 90 GRAUS, SOLDAVEL, DN 90 MM, PARA AGUA QUENTE PREDIAL</t>
  </si>
  <si>
    <t xml:space="preserve">66,17</t>
  </si>
  <si>
    <t xml:space="preserve">JOELHO PVC COM VISITA, 90 GRAUS, DN 100 X 50 MM, SERIE NORMAL, PARA ESGOTO PREDIAL</t>
  </si>
  <si>
    <t xml:space="preserve">13,41</t>
  </si>
  <si>
    <t xml:space="preserve">JOELHO PVC LEVE, 45 GRAUS, DN 150 MM, PARA ESGOTO PREDIAL</t>
  </si>
  <si>
    <t xml:space="preserve">39,29</t>
  </si>
  <si>
    <t xml:space="preserve">JOELHO PVC LEVE, 90 GRAUS, DN 150 MM, PARA ESGOTO PREDIAL</t>
  </si>
  <si>
    <t xml:space="preserve">JOELHO PVC,  SOLDAVEL COM ROSCA, 90 GRAUS, 20 MM X 1/2", PARA AGUA FRIA PREDIAL</t>
  </si>
  <si>
    <t xml:space="preserve">1,49</t>
  </si>
  <si>
    <t xml:space="preserve">JOELHO PVC,  SOLDAVEL COM ROSCA, 90 GRAUS, 25 MM X 1/2", PARA AGUA FRIA PREDIAL</t>
  </si>
  <si>
    <t xml:space="preserve">1,68</t>
  </si>
  <si>
    <t xml:space="preserve">JOELHO PVC,  SOLDAVEL COM ROSCA, 90 GRAUS, 25 MM X 3/4", PARA AGUA FRIA PREDIAL</t>
  </si>
  <si>
    <t xml:space="preserve">2,50</t>
  </si>
  <si>
    <t xml:space="preserve">JOELHO PVC,  SOLDAVEL COM ROSCA, 90 GRAUS, 32 MM X 3/4", PARA AGUA FRIA PREDIAL</t>
  </si>
  <si>
    <t xml:space="preserve">8,61</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</si>
  <si>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</si>
  <si>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</si>
  <si>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</si>
  <si>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</si>
  <si>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</si>
  <si>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</si>
  <si>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4,64</t>
  </si>
  <si>
    <t xml:space="preserve">JOELHO PVC, ROSCAVEL, 90 GRAUS, 3/4", PARA AGUA FRIA PREDIAL</t>
  </si>
  <si>
    <t xml:space="preserve">JOELHO PVC, SOLDAVEL, BB, 45 GRAUS, DN 40 MM, PARA ESGOTO PREDIAL</t>
  </si>
  <si>
    <t xml:space="preserve">JOELHO PVC, SOLDAVEL, BB, 90 GRAUS, DN 40 MM, PARA ESGOTO PREDIAL</t>
  </si>
  <si>
    <t xml:space="preserve">2,56</t>
  </si>
  <si>
    <t xml:space="preserve">JOELHO PVC, SOLDAVEL, COM BUCHA DE LATAO, 90 GRAUS, 20 MM X 1/2", PARA AGUA FRIA PREDIAL</t>
  </si>
  <si>
    <t xml:space="preserve">JOELHO PVC, SOLDAVEL, COM BUCHA DE LATAO, 90 GRAUS, 25 MM X 1/2", PARA AGUA FRIA PREDIAL</t>
  </si>
  <si>
    <t xml:space="preserve">4,59</t>
  </si>
  <si>
    <t xml:space="preserve">JOELHO PVC, SOLDAVEL, COM BUCHA DE LATAO, 90 GRAUS, 25 MM X 3/4", PARA AGUA FRIA PREDIAL</t>
  </si>
  <si>
    <t xml:space="preserve">5,44</t>
  </si>
  <si>
    <t xml:space="preserve">JOELHO PVC, SOLDAVEL, COM BUCHA DE LATAO, 90 GRAUS, 32 MM X 3/4", PARA AGUA FRIA PREDIAL</t>
  </si>
  <si>
    <t xml:space="preserve">9,96</t>
  </si>
  <si>
    <t xml:space="preserve">JOELHO PVC, SOLDAVEL, PB, 45 GRAUS, DN 100 MM, PARA ESGOTO PREDIAL</t>
  </si>
  <si>
    <t xml:space="preserve">5,78</t>
  </si>
  <si>
    <t xml:space="preserve">JOELHO PVC, SOLDAVEL, PB, 45 GRAUS, DN 150 MM, PARA ESGOTO PREDIAL</t>
  </si>
  <si>
    <t xml:space="preserve">41,20</t>
  </si>
  <si>
    <t xml:space="preserve">JOELHO PVC, SOLDAVEL, PB, 45 GRAUS, DN 40 MM, PARA ESGOTO PREDIAL</t>
  </si>
  <si>
    <t xml:space="preserve">1,50</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</si>
  <si>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</si>
  <si>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</si>
  <si>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</si>
  <si>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</si>
  <si>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</si>
  <si>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</si>
  <si>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</si>
  <si>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4,58</t>
  </si>
  <si>
    <t xml:space="preserve">JOELHO PVC, SOLDAVEL, 90 GRAUS, 110 MM, PARA AGUA FRIA PREDIAL</t>
  </si>
  <si>
    <t xml:space="preserve">171,55</t>
  </si>
  <si>
    <t xml:space="preserve">JOELHO PVC, SOLDAVEL, 90 GRAUS, 20 MM, PARA AGUA FRIA PREDIAL</t>
  </si>
  <si>
    <t xml:space="preserve">0,40</t>
  </si>
  <si>
    <t xml:space="preserve">JOELHO PVC, SOLDAVEL, 90 GRAUS, 25 MM, PARA AGUA FRIA PREDIAL</t>
  </si>
  <si>
    <t xml:space="preserve">JOELHO PVC, SOLDAVEL, 90 GRAUS, 32 MM, PARA AGUA FRIA PREDIAL</t>
  </si>
  <si>
    <t xml:space="preserve">JOELHO PVC, SOLDAVEL, 90 GRAUS, 40 MM, PARA AGUA FRIA PREDIAL</t>
  </si>
  <si>
    <t xml:space="preserve">3,89</t>
  </si>
  <si>
    <t xml:space="preserve">JOELHO PVC, SOLDAVEL, 90 GRAUS, 50 MM, PARA AGUA FRIA PREDIAL</t>
  </si>
  <si>
    <t xml:space="preserve">4,21</t>
  </si>
  <si>
    <t xml:space="preserve">JOELHO PVC, SOLDAVEL, 90 GRAUS, 60 MM, PARA AGUA FRIA PREDIAL</t>
  </si>
  <si>
    <t xml:space="preserve">18,30</t>
  </si>
  <si>
    <t xml:space="preserve">JOELHO PVC, SOLDAVEL, 90 GRAUS, 85 MM, PARA AGUA FRIA PREDIAL</t>
  </si>
  <si>
    <t xml:space="preserve">81,32</t>
  </si>
  <si>
    <t xml:space="preserve">JOELHO PVC, 45 GRAUS, ROSCAVEL,  1 1/2", AGUA FRIA PREDIAL</t>
  </si>
  <si>
    <t xml:space="preserve">JOELHO PVC, 45 GRAUS, ROSCAVEL, 1 1/4",  AGUA FRIA PREDIAL</t>
  </si>
  <si>
    <t xml:space="preserve">JOELHO PVC, 45 GRAUS, ROSCAVEL, 2", AGUA FRIA PREDIAL</t>
  </si>
  <si>
    <t xml:space="preserve">21,40</t>
  </si>
  <si>
    <t xml:space="preserve">JOELHO PVC, 60 GRAUS, DIAMETRO ENTRE 80 E 100 MM, PARA DRENAGEM PLUVIAL PREDIAL</t>
  </si>
  <si>
    <t xml:space="preserve">JOELHO PVC, 90 GRAUS, DIAMETRO ENTRE 80 E 100 MM, PARA DRENAGEM PLUVIAL PREDIAL</t>
  </si>
  <si>
    <t xml:space="preserve">7,01</t>
  </si>
  <si>
    <t xml:space="preserve">JOELHO PVC, 90 GRAUS, ROSCAVEL, 1 1/2",  AGUA FRIA PREDIAL</t>
  </si>
  <si>
    <t xml:space="preserve">10,84</t>
  </si>
  <si>
    <t xml:space="preserve">JOELHO PVC, 90 GRAUS, ROSCAVEL, 1 1/4", AGUA FRIA PREDIAL</t>
  </si>
  <si>
    <t xml:space="preserve">JOELHO PVC, 90 GRAUS, ROSCAVEL, 2", AGUA FRIA PREDIAL</t>
  </si>
  <si>
    <t xml:space="preserve">26,49</t>
  </si>
  <si>
    <t xml:space="preserve">JOELHO ROSCA FEMEA MOVEL, METALICO, PARA CONEXAO COM ANEL DESLIZANTE EM TUBO PEX, DN 16 MM X 1/2"</t>
  </si>
  <si>
    <t xml:space="preserve">JOELHO ROSCA FEMEA MOVEL, METALICO, PARA CONEXAO COM ANEL DESLIZANTE EM TUBO PEX, DN 20 MM X 1/2"</t>
  </si>
  <si>
    <t xml:space="preserve">17,63</t>
  </si>
  <si>
    <t xml:space="preserve">JOELHO ROSCA FEMEA MOVEL, METALICO, PARA CONEXAO COM ANEL DESLIZANTE EM TUBO PEX, DN 20 MM X 3/4"</t>
  </si>
  <si>
    <t xml:space="preserve">20,83</t>
  </si>
  <si>
    <t xml:space="preserve">JOELHO ROSCA FEMEA MOVEL, METALICO, PARA CONEXAO COM ANEL DESLIZANTE EM TUBO PEX, DN 25 MM X 3/4"</t>
  </si>
  <si>
    <t xml:space="preserve">23,33</t>
  </si>
  <si>
    <t xml:space="preserve">JOELHO 45 GRAUS, PPR, SOLDAVEL, F/ F, DN 40 MM, PARA AQUA QUENTE E FRIA PREDIAL</t>
  </si>
  <si>
    <t xml:space="preserve">5,15</t>
  </si>
  <si>
    <t xml:space="preserve">JOELHO 45 GRAUS, PPR, SOLDAVEL, F/ F, DN 50 MM, PARA AQUA QUENTE E FRIA PREDIAL</t>
  </si>
  <si>
    <t xml:space="preserve">11,96</t>
  </si>
  <si>
    <t xml:space="preserve">JOELHO 45 GRAUS, PPR, SOLDAVEL, F/ F, DN 63 MM, PARA AQUA QUENTE E FRIA PREDIAL</t>
  </si>
  <si>
    <t xml:space="preserve">15,90</t>
  </si>
  <si>
    <t xml:space="preserve">JOELHO 45 GRAUS, PPR, SOLDAVEL, F/ F, DN 75 MM, PARA AQUA QUENTE E FRIA PREDIAL</t>
  </si>
  <si>
    <t xml:space="preserve">41,91</t>
  </si>
  <si>
    <t xml:space="preserve">JOELHO 45 GRAUS, PPR, SOLDAVEL, F/ F, DN 90 MM, PARA AQUA QUENTE E FRIA PREDIAL</t>
  </si>
  <si>
    <t xml:space="preserve">84,67</t>
  </si>
  <si>
    <t xml:space="preserve">JOELHO 90 GRAUS, METALICO, PARA CONEXAO COM ANEL DESLIZANTE EM TUBO PEX, DN 16 MM</t>
  </si>
  <si>
    <t xml:space="preserve">JOELHO 90 GRAUS, METALICO, PARA CONEXAO COM ANEL DESLIZANTE EM TUBO PEX, DN 20 MM</t>
  </si>
  <si>
    <t xml:space="preserve">12,43</t>
  </si>
  <si>
    <t xml:space="preserve">JOELHO 90 GRAUS, METALICO, PARA CONEXAO COM ANEL DESLIZANTE EM TUBO PEX, DN 25 MM</t>
  </si>
  <si>
    <t xml:space="preserve">21,58</t>
  </si>
  <si>
    <t xml:space="preserve">JOELHO 90 GRAUS, METALICO, PARA CONEXAO COM ANEL DESLIZANTE EM TUBO PEX, DN 32 MM</t>
  </si>
  <si>
    <t xml:space="preserve">28,47</t>
  </si>
  <si>
    <t xml:space="preserve">JOELHO 90 GRAUS, PLASTICO, PARA CONEXAO COM CRIMPAGEM EM TUBO PEX, DN 16 MM</t>
  </si>
  <si>
    <t xml:space="preserve">9,68</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</si>
  <si>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</si>
  <si>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</si>
  <si>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</si>
  <si>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29,67</t>
  </si>
  <si>
    <t xml:space="preserve">JOELHO 90 GRAUS, ROSCA FEMEA TERMINAL, METALICO, PARA CONEXAO COM ANEL DESLIZANTE EM TUBO PEX, DN 16 MM X 1/2"</t>
  </si>
  <si>
    <t xml:space="preserve">9,45</t>
  </si>
  <si>
    <t xml:space="preserve">JOELHO 90 GRAUS, ROSCA FEMEA TERMINAL, METALICO, PARA CONEXAO COM ANEL DESLIZANTE EM TUBO PEX, DN 20 MM X 1/2"</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</si>
  <si>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</si>
  <si>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</si>
  <si>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15,51</t>
  </si>
  <si>
    <t xml:space="preserve">JOELHO 90 GRAUS, ROSCA FEMEA TERMINAL, PLASTICO, PARA CONEXAO COM CRIMPAGEM EM TUBO PEX, DN 16 MM X 1/2"</t>
  </si>
  <si>
    <t xml:space="preserve">JOELHO 90 GRAUS, ROSCA FEMEA TERMINAL, PLASTICO, PARA CONEXAO COM CRIMPAGEM EM TUBO PEX, DN 16 MM X 3/4"</t>
  </si>
  <si>
    <t xml:space="preserve">17,03</t>
  </si>
  <si>
    <t xml:space="preserve">JOELHO 90 GRAUS, ROSCA FEMEA TERMINAL, PLASTICO, PARA CONEXAO COM CRIMPAGEM EM TUBO PEX, DN 20 MM X 1/2"</t>
  </si>
  <si>
    <t xml:space="preserve">JOELHO 90 GRAUS, ROSCA FEMEA TERMINAL, PLASTICO, PARA CONEXAO COM CRIMPAGEM EM TUBO PEX, DN 20 MM X 3/4"</t>
  </si>
  <si>
    <t xml:space="preserve">19,58</t>
  </si>
  <si>
    <t xml:space="preserve">JOELHO 90 GRAUS, ROSCA FEMEA TERMINAL, PLASTICO, PARA CONEXAO COM CRIMPAGEM EM TUBO PEX, DN 25 MM X 1/2"</t>
  </si>
  <si>
    <t xml:space="preserve">JOELHO 90 GRAUS, ROSCA FEMEA TERMINAL, PLASTICO, PARA CONEXAO COM CRIMPAGEM EM TUBO PEX, DN 25 MM X 1"</t>
  </si>
  <si>
    <t xml:space="preserve">30,49</t>
  </si>
  <si>
    <t xml:space="preserve">JOELHO 90 GRAUS, ROSCA FEMEA TERMINAL, PLASTICO, PARA CONEXAO COM CRIMPAGEM EM TUBO PEX, DN 25 MM X 3/4"</t>
  </si>
  <si>
    <t xml:space="preserve">22,53</t>
  </si>
  <si>
    <t xml:space="preserve">JOELHO 90 GRAUS, ROSCA FEMEA TERMINAL, PLASTICO, PARA CONEXAO COM CRIMPAGEM EM TUBO PEX, DN 32 MM X 1"</t>
  </si>
  <si>
    <t xml:space="preserve">38,31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</si>
  <si>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</si>
  <si>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</si>
  <si>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</si>
  <si>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</si>
  <si>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</si>
  <si>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JOELHO 90 GRAUS, ROSCA MACHO TERMINAL, PLASTICO, PARA CONEXAO COM CRIMPAGEM EM TUBO PEX, DN 25 MM X 1"</t>
  </si>
  <si>
    <t xml:space="preserve">JOELHO 90 GRAUS, ROSCA MACHO TERMINAL, PLASTICO, PARA CONEXAO COM CRIMPAGEM EM TUBO PEX, DN 32 MM X 1"</t>
  </si>
  <si>
    <t xml:space="preserve">29,90</t>
  </si>
  <si>
    <t xml:space="preserve">JOELHO, PVC COM ROSCA E BUCHA LATAO, 90 GRAUS,  3/4", PARA AGUA FRIA PREDIAL</t>
  </si>
  <si>
    <t xml:space="preserve">10,01</t>
  </si>
  <si>
    <t xml:space="preserve">JOELHO, PVC SERIE R, 45 GRAUS, DN 100 MM, PARA ESGOTO PREDIAL</t>
  </si>
  <si>
    <t xml:space="preserve">JOELHO, PVC SERIE R, 45 GRAUS, DN 150 MM, PARA ESGOTO PREDIAL</t>
  </si>
  <si>
    <t xml:space="preserve">56,20</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</si>
  <si>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</si>
  <si>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</si>
  <si>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</si>
  <si>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</si>
  <si>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21,79</t>
  </si>
  <si>
    <t xml:space="preserve">JOELHO, PVC SERIE R, 90 GRAUS, DN 150 MM, PARA ESGOTO PREDIAL</t>
  </si>
  <si>
    <t xml:space="preserve">72,40</t>
  </si>
  <si>
    <t xml:space="preserve">JOELHO, PVC SERIE R, 90 GRAUS, DN 40 MM, PARA ESGOTO PREDIAL</t>
  </si>
  <si>
    <t xml:space="preserve">4,13</t>
  </si>
  <si>
    <t xml:space="preserve">JOELHO, PVC SERIE R, 90 GRAUS, DN 50 MM, PARA ESGOTO PREDIAL</t>
  </si>
  <si>
    <t xml:space="preserve">JOELHO, PVC SERIE R, 90 GRAUS, DN 75 MM, PARA ESGOTO PREDIAL</t>
  </si>
  <si>
    <t xml:space="preserve">13,91</t>
  </si>
  <si>
    <t xml:space="preserve">JOELHO, PVC SOLDAVEL, 45 GRAUS, 110 MM, PARA AGUA FRIA PREDIAL</t>
  </si>
  <si>
    <t xml:space="preserve">156,88</t>
  </si>
  <si>
    <t xml:space="preserve">JOELHO, PVC SOLDAVEL, 45 GRAUS, 20 MM, PARA AGUA FRIA PREDIAL</t>
  </si>
  <si>
    <t xml:space="preserve">JOELHO, PVC SOLDAVEL, 45 GRAUS, 25 MM, PARA AGUA FRIA PREDIAL</t>
  </si>
  <si>
    <t xml:space="preserve">JOELHO, PVC SOLDAVEL, 45 GRAUS, 32 MM, PARA AGUA FRIA PREDIAL</t>
  </si>
  <si>
    <t xml:space="preserve">3,25</t>
  </si>
  <si>
    <t xml:space="preserve">JOELHO, PVC SOLDAVEL, 45 GRAUS, 40 MM, PARA AGUA FRIA PREDIAL</t>
  </si>
  <si>
    <t xml:space="preserve">4,63</t>
  </si>
  <si>
    <t xml:space="preserve">JOELHO, PVC SOLDAVEL, 45 GRAUS, 50 MM, PARA AGUA FRIA PREDIAL</t>
  </si>
  <si>
    <t xml:space="preserve">5,54</t>
  </si>
  <si>
    <t xml:space="preserve">JOELHO, PVC SOLDAVEL, 45 GRAUS, 60 MM, PARA AGUA FRIA PREDIAL</t>
  </si>
  <si>
    <t xml:space="preserve">21,47</t>
  </si>
  <si>
    <t xml:space="preserve">JOELHO, PVC SOLDAVEL, 45 GRAUS, 75 MM, PARA AGUA FRIA PREDIAL</t>
  </si>
  <si>
    <t xml:space="preserve">49,34</t>
  </si>
  <si>
    <t xml:space="preserve">JOELHO, PVC SOLDAVEL, 45 GRAUS, 85 MM, PARA AGUA FRIA PREDIAL</t>
  </si>
  <si>
    <t xml:space="preserve">58,54</t>
  </si>
  <si>
    <t xml:space="preserve">JOELHO, PVC SOLDAVEL, 90 GRAUS, 75 MM, PARA AGUA FRIA PREDIAL</t>
  </si>
  <si>
    <t xml:space="preserve">68,69</t>
  </si>
  <si>
    <t xml:space="preserve">JOELHO, ROSCA FEMEA, COM BASE FIXA, METALICO, PARA CONEXAO COM ANEL DESLIZANTE EM TUBO PEX, DN 16 MM X 1/2"</t>
  </si>
  <si>
    <t xml:space="preserve">JOELHO, ROSCA FEMEA, COM BASE FIXA, METALICO, PARA CONEXAO COM ANEL DESLIZANTE EM TUBO PEX, DN 20 MM X 1/2"</t>
  </si>
  <si>
    <t xml:space="preserve">13,73</t>
  </si>
  <si>
    <t xml:space="preserve">JOELHO, ROSCA FEMEA, COM BASE FIXA, METALICO, PARA CONEXAO COM ANEL DESLIZANTE EM TUBO PEX, DN 25 MM X 3/4"</t>
  </si>
  <si>
    <t xml:space="preserve">17,74</t>
  </si>
  <si>
    <t xml:space="preserve">JOELHO, ROSCA FEMEA, COM BASE FIXA, PLASTICO, PARA CONEXAO COM CRIMPAGEM EM TUBO PEX, DN 25 MM X 1/2"</t>
  </si>
  <si>
    <t xml:space="preserve">JOELHO, ROSCA FEMEA, COM BASE FIXA, PLASTICO, PARA CONEXAO POR CRIMPAGEM EM TUBO PEX, DN 16 MM X 3/4"</t>
  </si>
  <si>
    <t xml:space="preserve">20,84</t>
  </si>
  <si>
    <t xml:space="preserve">JOELHO, ROSCA FEMEA, COM BASE FIXA, PLASTICO, PARA CONEXAO POR CRIMPAGEM EM TUBO PEX, DN 20 MM X 3/4"</t>
  </si>
  <si>
    <t xml:space="preserve">26,06</t>
  </si>
  <si>
    <t xml:space="preserve">JOGO DE FERRAGENS CROMADAS P/ PORTA DE VIDRO TEMPERADO, UMA FOLHA COMPOSTA: DOBRADICA SUPERIOR (101) E INFERIOR (103),TRINCO (502), FECHADURA (520),CONTRA FECHADURA (531),COM CAPUCHINHO</t>
  </si>
  <si>
    <t xml:space="preserve">490,25</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</si>
  <si>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</si>
  <si>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</si>
  <si>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37,59</t>
  </si>
  <si>
    <t xml:space="preserve">JUNCAO DE REDUCAO INVERTIDA, PVC SOLDAVEL, 100 X 50 MM, SERIE NORMAL PARA ESGOTO PREDIAL</t>
  </si>
  <si>
    <t xml:space="preserve">12,20</t>
  </si>
  <si>
    <t xml:space="preserve">JUNCAO DE REDUCAO INVERTIDA, PVC SOLDAVEL, 100 X 75 MM, SERIE NORMAL PARA ESGOTO PREDIAL</t>
  </si>
  <si>
    <t xml:space="preserve">JUNCAO DE REDUCAO INVERTIDA, PVC SOLDAVEL, 75 X 50 MM, SERIE NORMAL PARA ESGOTO PREDIAL</t>
  </si>
  <si>
    <t xml:space="preserve">8,34</t>
  </si>
  <si>
    <t xml:space="preserve">JUNCAO DE REDUCAO SIMPLES, COM BOLSA PARA ANEL, PVC LEVE,  150 X 100 MM, PARA ESGOTO PREDIAL</t>
  </si>
  <si>
    <t xml:space="preserve">41,42</t>
  </si>
  <si>
    <t xml:space="preserve">JUNCAO DUPLA, PVC SERIE R, DN 100 X 100 X 100 MM, PARA ESGOTO PREDIAL</t>
  </si>
  <si>
    <t xml:space="preserve">69,59</t>
  </si>
  <si>
    <t xml:space="preserve">JUNCAO DUPLA, PVC SOLDAVEL, DN 100 X 100 X 100 MM , SERIE NORMAL PARA ESGOTO PREDIAL</t>
  </si>
  <si>
    <t xml:space="preserve">27,59</t>
  </si>
  <si>
    <t xml:space="preserve">JUNCAO DUPLA, PVC SOLDAVEL, DN 75 X 75 X 75 MM , SERIE NORMAL PARA ESGOTO PREDIAL</t>
  </si>
  <si>
    <t xml:space="preserve">13,67</t>
  </si>
  <si>
    <t xml:space="preserve">JUNCAO INVERTIDA, PVC SOLDAVEL, 75 X 75 MM, SERIE NORMAL PARA ESGOTO PREDIAL</t>
  </si>
  <si>
    <t xml:space="preserve">JUNCAO PVC  ROSCAVEL, 45 GRAUS, 1/2", PARA AGUA FRIA PREDIAL</t>
  </si>
  <si>
    <t xml:space="preserve">3,48</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</si>
  <si>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</si>
  <si>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</si>
  <si>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</si>
  <si>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8,86</t>
  </si>
  <si>
    <t xml:space="preserve">JUNCAO SIMPLES, PVC LEVE, 150 MM, PARA ESGOTO PREDIAL</t>
  </si>
  <si>
    <t xml:space="preserve">93,48</t>
  </si>
  <si>
    <t xml:space="preserve">JUNCAO SIMPLES, PVC SERIE R, DN 100 X 100 MM, PARA ESGOTO PREDIAL</t>
  </si>
  <si>
    <t xml:space="preserve">41,06</t>
  </si>
  <si>
    <t xml:space="preserve">JUNCAO SIMPLES, PVC SERIE R, DN 100 X 75 MM, PARA ESGOTO PREDIAL</t>
  </si>
  <si>
    <t xml:space="preserve">38,35</t>
  </si>
  <si>
    <t xml:space="preserve">JUNCAO SIMPLES, PVC SERIE R, DN 150 X 100 MM, PARA ESGOTO PREDIAL</t>
  </si>
  <si>
    <t xml:space="preserve">108,83</t>
  </si>
  <si>
    <t xml:space="preserve">JUNCAO SIMPLES, PVC SERIE R, DN 150 X 150 MM, PARA ESGOTO PREDIAL</t>
  </si>
  <si>
    <t xml:space="preserve">122,72</t>
  </si>
  <si>
    <t xml:space="preserve">JUNCAO SIMPLES, PVC SERIE R, DN 40 X 40 MM, PARA ESGOTO PREDIAL</t>
  </si>
  <si>
    <t xml:space="preserve">4,88</t>
  </si>
  <si>
    <t xml:space="preserve">JUNCAO SIMPLES, PVC SERIE R, DN 50 X 50 MM, PARA ESGOTO PREDIAL</t>
  </si>
  <si>
    <t xml:space="preserve">8,57</t>
  </si>
  <si>
    <t xml:space="preserve">JUNCAO SIMPLES, PVC SERIE R, DN 75 X 75 MM, PARA ESGOTO PREDIAL</t>
  </si>
  <si>
    <t xml:space="preserve">26,24</t>
  </si>
  <si>
    <t xml:space="preserve">JUNCAO SIMPLES, PVC, DN 100 X 50 MM, SERIE NORMAL PARA ESGOTO PREDIAL</t>
  </si>
  <si>
    <t xml:space="preserve">JUNCAO SIMPLES, PVC, DN 100 X 75 MM, SERIE NORMAL PARA ESGOTO PREDIAL</t>
  </si>
  <si>
    <t xml:space="preserve">16,41</t>
  </si>
  <si>
    <t xml:space="preserve">JUNCAO SIMPLES, PVC, DN 50 X 50 MM, SERIE NORMAL PARA ESGOTO PREDIAL</t>
  </si>
  <si>
    <t xml:space="preserve">6,20</t>
  </si>
  <si>
    <t xml:space="preserve">JUNCAO SIMPLES, PVC, DN 75 X 50 MM, SERIE NORMAL PARA ESGOTO PREDIAL</t>
  </si>
  <si>
    <t xml:space="preserve">9,12</t>
  </si>
  <si>
    <t xml:space="preserve">JUNCAO SIMPLES, PVC, DN 75 X 75 MM, SERIE NORMAL PARA ESGOTO PREDIAL</t>
  </si>
  <si>
    <t xml:space="preserve">JUNCAO SIMPLES, PVC, 45 GRAUS, DN 100 X 100 MM, SERIE NORMAL PARA ESGOTO PREDIAL</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</si>
  <si>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</si>
  <si>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</si>
  <si>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</si>
  <si>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65,09</t>
  </si>
  <si>
    <t xml:space="preserve">JUNCAO, PVC, 45 GRAUS, JE, BBB, DN 150 MM, PARA REDE COLETORA DE ESGOTO (NBR 10569)</t>
  </si>
  <si>
    <t xml:space="preserve">134,81</t>
  </si>
  <si>
    <t xml:space="preserve">JUNCAO, PVC, 45 GRAUS, JE, BBB, DN 150 MM, PARA TUBO CORRUGADO E/OU LISO, REDE COLETORA DE ESGOTO (NBR 10569)</t>
  </si>
  <si>
    <t xml:space="preserve">377,19</t>
  </si>
  <si>
    <t xml:space="preserve">JUNCAO, PVC, 45 GRAUS, JE, BBB, DN 200 MM, PARA TUBO CORRUGADO E/OU LISO, REDE COLETORA DE ESGOTO (NBR 10569)</t>
  </si>
  <si>
    <t xml:space="preserve">568,06</t>
  </si>
  <si>
    <t xml:space="preserve">JUNCAO, PVC, 45 GRAUS, JE, BBB, DN 250 MM, PARA TUBO CORRUGADO E/OU LISO, REDE COLETORA DE ESGOTO (NBR 10569)</t>
  </si>
  <si>
    <t xml:space="preserve">791,29</t>
  </si>
  <si>
    <t xml:space="preserve">JUNTA DE EXPANSAO BRONZE/LATAO (REF 900), PONTA X PONTA, 35 MM</t>
  </si>
  <si>
    <t xml:space="preserve">369,58</t>
  </si>
  <si>
    <t xml:space="preserve">JUNTA DE EXPANSAO BRONZE/LATAO (REF 900), PONTA X PONTA, 42 MM</t>
  </si>
  <si>
    <t xml:space="preserve">462,72</t>
  </si>
  <si>
    <t xml:space="preserve">JUNTA DE EXPANSAO BRONZE/LATAO (REF 900), PONTA X PONTA, 54 MM</t>
  </si>
  <si>
    <t xml:space="preserve">641,77</t>
  </si>
  <si>
    <t xml:space="preserve">JUNTA DE EXPANSAO BRONZE/LATAO (REF 900), PONTA X PONTA, 66 MM</t>
  </si>
  <si>
    <t xml:space="preserve">847,68</t>
  </si>
  <si>
    <t xml:space="preserve">JUNTA DE EXPANSAO DE COBRE (REF 900), PONTA X PONTA, 15 MM</t>
  </si>
  <si>
    <t xml:space="preserve">253,45</t>
  </si>
  <si>
    <t xml:space="preserve">JUNTA DE EXPANSAO DE COBRE (REF 900), PONTA X PONTA, 22 MM</t>
  </si>
  <si>
    <t xml:space="preserve">293,99</t>
  </si>
  <si>
    <t xml:space="preserve">JUNTA DE EXPANSAO DE COBRE (REF 900), PONTA X PONTA, 28 MM</t>
  </si>
  <si>
    <t xml:space="preserve">322,91</t>
  </si>
  <si>
    <t xml:space="preserve">JUNTA DILATACAO ELASTICA PARA CONCRETO (FUGENBAND) O-12, ATE 5 MCA</t>
  </si>
  <si>
    <t xml:space="preserve">59,04</t>
  </si>
  <si>
    <t xml:space="preserve">JUNTA DILATACAO ELASTICA PARA CONCRETO (FUGENBAND) O-22, ATE 30 MCA</t>
  </si>
  <si>
    <t xml:space="preserve">87,85</t>
  </si>
  <si>
    <t xml:space="preserve">JUNTA DILATACAO ELASTICA PARA CONCRETO (FUGENBAND) O-35/10, ATE 100 MCA</t>
  </si>
  <si>
    <t xml:space="preserve">330,62</t>
  </si>
  <si>
    <t xml:space="preserve">JUNTA DILATACAO ELASTICA PARA CONCRETO (FUGENBAND) O-35/6, ATE 100 MCA</t>
  </si>
  <si>
    <t xml:space="preserve">273,53</t>
  </si>
  <si>
    <t xml:space="preserve">JUNTA PLASTICA DE DILATACAO PARA PISOS, COR CINZA, 10 X 4,5 MM (ALTURA X ESPESSURA)</t>
  </si>
  <si>
    <t xml:space="preserve">JUNTA PLASTICA DE DILATACAO PARA PISOS, COR CINZA, 17 X 3 MM (ALTURA X ESPESSURA)</t>
  </si>
  <si>
    <t xml:space="preserve">0,88</t>
  </si>
  <si>
    <t xml:space="preserve">JUNTA PLASTICA DE DILATACAO PARA PISOS, COR CINZA, 27 X 3 MM (ALTURA X ESPESSURA)</t>
  </si>
  <si>
    <t xml:space="preserve">1,38</t>
  </si>
  <si>
    <t xml:space="preserve">KIT ACESSORIOS PARA COMPRESSOR DE AR, 5 PECAS (PISTOLAS PINTURA, LIMPEZA E PULVERIZACAO, CALIBRADOR E MANGUEIRA)</t>
  </si>
  <si>
    <t xml:space="preserve">313,48</t>
  </si>
  <si>
    <t xml:space="preserve">KIT CAVALETE, PVC, COM REGISTRO, PARA HIDROMETRO, BITOLAS 1/2" OU 3/4" - COMPLETO</t>
  </si>
  <si>
    <t xml:space="preserve">58,25</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</si>
  <si>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</si>
  <si>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83,84</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</si>
  <si>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</si>
  <si>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91,94</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</si>
  <si>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</si>
  <si>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156,85</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</si>
  <si>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</si>
  <si>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134,97</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</si>
  <si>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</si>
  <si>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185,09</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</si>
  <si>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</si>
  <si>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184,47</t>
  </si>
  <si>
    <t xml:space="preserve">KIT DE ACESSORIOS PARA BANHEIRO EM METAL CROMADO, 5 PECAS</t>
  </si>
  <si>
    <t xml:space="preserve">103,08</t>
  </si>
  <si>
    <t xml:space="preserve">KIT DE MATERIAIS PARA BRACADEIRA PARA FIXACAO EM POSTE CIRCULAR, CONTEM TRES FIXADORES E UM ROLO DE FITA DE 3 M EM ACO CARBONO</t>
  </si>
  <si>
    <t xml:space="preserve">32,97</t>
  </si>
  <si>
    <t xml:space="preserve">KIT DE PROTECAO ARSTOP PARA AR CONDICIONADO, TOMADA PADRAO 2P+T 20 A, COM DISJUNTOR UNIPOLAR DIN 20A</t>
  </si>
  <si>
    <t xml:space="preserve">KIT PORTA PRONTA DE MADEIRA, FOLHA LEVE (NBR 15930) DE 60 X 210 CM, E = *35* MM, COM MARCO EM ACO, NUCLEO COLMEIA, CAPA LISA EM HDF, ACABAMENTO MELAMINICO BRANCO (INCLUI MARCO, ALIZARES, DOBRADICAS E FECHADURA)</t>
  </si>
  <si>
    <t xml:space="preserve">386,11</t>
  </si>
  <si>
    <t xml:space="preserve">KIT PORTA PRONTA DE MADEIRA, FOLHA LEVE (NBR 15930) DE 60 X 210 CM, E = 35 MM, NUCLEO COLMEIA, ESTRUTURA USINADA PARA FECHADURA, CAPA LISA EM HDF, ACABAMENTO EM PRIMER PARA PINTURA (INCLUI MARCO, ALIZARES E DOBRADICAS)</t>
  </si>
  <si>
    <t xml:space="preserve">340,17</t>
  </si>
  <si>
    <t xml:space="preserve">KIT PORTA PRONTA DE MADEIRA, FOLHA LEVE (NBR 15930) DE 70 X 210 CM, E = *35* MM, COM MARCO EM ACO, NUCLEO COLMEIA, CAPA LISA EM HDF, ACABAMENTO MELAMINICO BRANCO (INCLUI MARCO, ALIZARES, DOBRADICAS E FECHADURA)</t>
  </si>
  <si>
    <t xml:space="preserve">368,25</t>
  </si>
  <si>
    <t xml:space="preserve">KIT PORTA PRONTA DE MADEIRA, FOLHA LEVE (NBR 15930) DE 70 X 210 CM, E = 35 MM, NUCLEO COLMEIA, ESTRUTURA USINADA PARA FECHADURA, CAPA LISA EM HDF, ACABAMENTO EM PRIMER PARA PINTURA (INCLUI MARCO, ALIZARES E DOBRADICAS)</t>
  </si>
  <si>
    <t xml:space="preserve">343,68</t>
  </si>
  <si>
    <t xml:space="preserve">KIT PORTA PRONTA DE MADEIRA, FOLHA LEVE (NBR 15930) DE 80 X 210 CM, E = *35* MM, COM MARCO EM ACO, NUCLEO COLMEIA, CAPA LISA EM HDF, ACABAMENTO MELAMINICO BRANCO (INCLUI MARCO, ALIZARES, DOBRADICAS E FECHADURA)</t>
  </si>
  <si>
    <t xml:space="preserve">371,76</t>
  </si>
  <si>
    <t xml:space="preserve">KIT PORTA PRONTA DE MADEIRA, FOLHA LEVE (NBR 15930) DE 80 X 210 CM, E = 35 MM, NUCLEO COLMEIA, ESTRUTURA USINADA PARA FECHADURA, CAPA LISA EM HDF, ACABAMENTO EM PRIMER PARA PINTURA (INCLUI MARCO, ALIZARES E DOBRADICAS)</t>
  </si>
  <si>
    <t xml:space="preserve">347,19</t>
  </si>
  <si>
    <t xml:space="preserve">KIT PORTA PRONTA DE MADEIRA, FOLHA LEVE (NBR 15930) DE 90 X 210 CM, E = *35* MM, COM MARCO EM ACO, NUCLEO COLMEIA, CAPA LISA EM HDF, ACABAMENTO MELAMINICO BRANCO (INCLUI MARCO, ALIZARES, DOBRADICAS E FECHADURA)</t>
  </si>
  <si>
    <t xml:space="preserve">389,34</t>
  </si>
  <si>
    <t xml:space="preserve">KIT PORTA PRONTA DE MADEIRA, FOLHA LEVE (NBR 15930) DE 90 X 210 CM, E = 35 MM, NUCLEO COLMEIA, ESTRUTURA USINADA PARA FECHADURA, CAPA LISA EM HDF, ACABAMENTO EM PRIMER PARA PINTURA (INCLUI MARCO, ALIZARES E DOBRADICAS)</t>
  </si>
  <si>
    <t xml:space="preserve">364,76</t>
  </si>
  <si>
    <t xml:space="preserve">KIT PORTA PRONTA DE MADEIRA, FOLHA MEDIA (NBR 15930) DE 60 X 210 CM, E = 35 MM, NUCLEO SARRAFEADO, ESTRUTURA USINADA PARA FECHADURA, CAPA LISA EM HDF, ACABAMENTO EM PRIMER PARA PINTURA (INCLUI MARCO, ALIZARES E DOBRADICAS)</t>
  </si>
  <si>
    <t xml:space="preserve">372,07</t>
  </si>
  <si>
    <t xml:space="preserve">KIT PORTA PRONTA DE MADEIRA, FOLHA MEDIA (NBR 15930) DE 60 X 210 CM, E = 35 MM, NUCLEO SARRAFEADO, ESTRUTURA USINADA PARA FECHADURA, CAPA LISA EM HDF, ACABAMENTO MELAMINICO BRANCO (INCLUI MARCO, ALIZARES E DOBRADICAS)</t>
  </si>
  <si>
    <t xml:space="preserve">421,77</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</si>
  <si>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</si>
  <si>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</si>
  <si>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435,25</t>
  </si>
  <si>
    <t xml:space="preserve">KIT PORTA PRONTA DE MADEIRA, FOLHA MEDIA (NBR 15930) DE 80 X 210 CM, E = 35 MM, NUCLEO SARRAFEADO, ESTRUTURA USINADA PARA FECHADURA, CAPA LISA EM HDF, ACABAMENTO EM PRIMER PARA PINTURA (INCLUI MARCO, ALIZARES E DOBRADICAS)</t>
  </si>
  <si>
    <t xml:space="preserve">400,01</t>
  </si>
  <si>
    <t xml:space="preserve">KIT PORTA PRONTA DE MADEIRA, FOLHA MEDIA (NBR 15930) DE 80 X 210 CM, E = 35 MM, NUCLEO SARRAFEADO, ESTRUTURA USINADA PARA FECHADURA, CAPA LISA EM HDF, ACABAMENTO MELAMINICO BRANCO (INCLUI MARCO, ALIZARES E DOBRADICAS)</t>
  </si>
  <si>
    <t xml:space="preserve">437,92</t>
  </si>
  <si>
    <t xml:space="preserve">KIT PORTA PRONTA DE MADEIRA, FOLHA MEDIA (NBR 15930) DE 90 X 210 CM, E = 35 MM, NUCLEO SARRAFEADO, ESTRUTURA USINADA PARA FECHADURA, CAPA LISA EM HDF, ACABAMENTO EM PRIMER PARA PINTURA (INCLUI MARCO, ALIZARES E DOBRADICAS)</t>
  </si>
  <si>
    <t xml:space="preserve">414,05</t>
  </si>
  <si>
    <t xml:space="preserve">KIT PORTA PRONTA DE MADEIRA, FOLHA MEDIA (NBR 15930) DE 90 X 210 CM, E = 35 MM, NUCLEO SARRAFEADO, ESTRUTURA USINADA PARA FECHADURA, CAPA LISA EM HDF, ACABAMENTO MELAMINICO BRANCO (INCLUI MARCO, ALIZARES E DOBRADICAS)</t>
  </si>
  <si>
    <t xml:space="preserve">463,33</t>
  </si>
  <si>
    <t xml:space="preserve">KIT PORTA PRONTA DE MADEIRA, FOLHA PESADA (NBR 15930) DE 80 X 210 CM, E = 35 MM, NUCLEO SOLIDO, CAPA LISA EM HDF, ACABAMENTO MELAMINICO BRANCO (INCLUI MARCO, ALIZARES, DOBRADICAS E FECHADURA EXTERNA)</t>
  </si>
  <si>
    <t xml:space="preserve">464,84</t>
  </si>
  <si>
    <t xml:space="preserve">KIT PORTA PRONTA DE MADEIRA, FOLHA PESADA (NBR 15930) DE 80 X 210 CM, E = 35 MM, NUCLEO SOLIDO, ESTRUTURA USINADA PARA FECHADURA, CAPA LISA EM HDF, ACABAMENTO EM LAMINADO NATURAL COM VERNIZ (INCLUI MARCO, ALIZARES E DOBRADICAS)</t>
  </si>
  <si>
    <t xml:space="preserve">516,89</t>
  </si>
  <si>
    <t xml:space="preserve">KIT PORTA PRONTA DE MADEIRA, FOLHA PESADA (NBR 15930) DE 90 X 210 CM, E = 35 MM, NUCLEO SOLIDO, CAPA LISA EM HDF, ACABAMENTO MELAMINICO BRANCO (INCLUI MARCO, ALIZARES, DOBRADICAS E FECHADURA EXTERNA)</t>
  </si>
  <si>
    <t xml:space="preserve">476,95</t>
  </si>
  <si>
    <t xml:space="preserve">KIT PORTA PRONTA DE MADEIRA, FOLHA PESADA (NBR 15930) DE 90 X 210 CM, E = 35 MM, NUCLEO SOLIDO, ESTRUTURA USINADA PARA FECHADURA, CAPA LISA EM HDF, ACABAMENTO EM LAMINADO NATURAL COM VERNIZ (INCLUI MARCO, ALIZARES E DOBRADICAS)</t>
  </si>
  <si>
    <t xml:space="preserve">560,73</t>
  </si>
  <si>
    <t xml:space="preserve">LADRILHO HIDRAULICO, *20 x 20* CM, E= 2 CM, PADRAO COPACABANA, 2 CORES (PRETO E BRANCO)</t>
  </si>
  <si>
    <t xml:space="preserve">47,40</t>
  </si>
  <si>
    <t xml:space="preserve">LADRILHO HIDRAULICO, *20 X 20* CM, E= 2 CM, DADOS, COR NATURAL</t>
  </si>
  <si>
    <t xml:space="preserve">44,00</t>
  </si>
  <si>
    <t xml:space="preserve">LADRILHO HIDRAULICO, *20 X 20* CM, E= 2 CM, RAMPA, NATURAL</t>
  </si>
  <si>
    <t xml:space="preserve">44,26</t>
  </si>
  <si>
    <t xml:space="preserve">LADRILHO HIDRAULICO, *20 X 20* CM, E= 2 CM, TATIL ALERTA OU DIRECIONAL, AMARELO</t>
  </si>
  <si>
    <t xml:space="preserve">56,10</t>
  </si>
  <si>
    <t xml:space="preserve">LADRILHO HIDRAULICO, *30 X 30* CM, E= 2 CM, MILANO, NATURAL</t>
  </si>
  <si>
    <t xml:space="preserve">LAJE PRE-MOLDADA CONVENCIONAL (LAJOTAS + VIGOTAS) PARA FORRO, UNIDIRECIONAL, SOBRECARGA DE 100 KG/M2, VAO ATE 4,00 M (SEM COLOCACAO)</t>
  </si>
  <si>
    <t xml:space="preserve">LAJE PRE-MOLDADA CONVENCIONAL (LAJOTAS + VIGOTAS) PARA FORRO, UNIDIRECIONAL, SOBRECARGA DE 100 KG/M2, VAO ATE 4,50 M (SEM COLOCACAO)</t>
  </si>
  <si>
    <t xml:space="preserve">31,16</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</si>
  <si>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</si>
  <si>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</si>
  <si>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LAJE PRE-MOLDADA CONVENCIONAL (LAJOTAS + VIGOTAS) PARA PISO, UNIDIRECIONAL, SOBRECARGA DE 200 KG/M2, VAO ATE 4,50 M (SEM COLOCACAO)</t>
  </si>
  <si>
    <t xml:space="preserve">34,18</t>
  </si>
  <si>
    <t xml:space="preserve">LAJE PRE-MOLDADA CONVENCIONAL (LAJOTAS + VIGOTAS) PARA PISO, UNIDIRECIONAL, SOBRECARGA DE 200 KG/M2, VAO ATE 5,00 M (SEM COLOCACAO)</t>
  </si>
  <si>
    <t xml:space="preserve">35,92</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</si>
  <si>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</si>
  <si>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</si>
  <si>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43,45</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</si>
  <si>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</si>
  <si>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</si>
  <si>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248,00</t>
  </si>
  <si>
    <t xml:space="preserve">LAJE PRE-MOLDADA DE TRANSICAO EXCENTRICA EM CONCRETO ARMADO, DN 1500 MM, FURO CIRCULAR DN 530 MM, ESPESSURA 15 CM</t>
  </si>
  <si>
    <t xml:space="preserve">422,71</t>
  </si>
  <si>
    <t xml:space="preserve">LAJE PRE-MOLDADA TRELICADA (LAJOTAS + VIGOTAS) PARA FORRO, UNIDIRECIONAL, SOBRECARGA DE 100 KG/M2, VAO ATE 6,00 M (SEM COLOCACAO)</t>
  </si>
  <si>
    <t xml:space="preserve">45,08</t>
  </si>
  <si>
    <t xml:space="preserve">LAJE PRE-MOLDADA TRELICADA (LAJOTAS + VIGOTAS) PARA PISO, UNIDIRECIONAL, SOBRECARGA DE 200 KG/M2, VAO ATE 6,00 M (SEM COLOCACAO)</t>
  </si>
  <si>
    <t xml:space="preserve">52,63</t>
  </si>
  <si>
    <t xml:space="preserve">LAMBRIS DE ALUMINIO *0,6* KG/M</t>
  </si>
  <si>
    <t xml:space="preserve">30,55</t>
  </si>
  <si>
    <t xml:space="preserve">LAMPADA DE LUZ MISTA 160 W, BASE E27 (220 V)</t>
  </si>
  <si>
    <t xml:space="preserve">17,52</t>
  </si>
  <si>
    <t xml:space="preserve">LAMPADA DE LUZ MISTA 250 W, BASE E27 (220 V)</t>
  </si>
  <si>
    <t xml:space="preserve">23,56</t>
  </si>
  <si>
    <t xml:space="preserve">LAMPADA DE LUZ MISTA 500 W, BASE E40 (220 V)</t>
  </si>
  <si>
    <t xml:space="preserve">44,04</t>
  </si>
  <si>
    <t xml:space="preserve">LAMPADA FLUORESCENTE COMPACTA BRANCA 135 W, BASE E40 (127/220 V)</t>
  </si>
  <si>
    <t xml:space="preserve">130,45</t>
  </si>
  <si>
    <t xml:space="preserve">LAMPADA FLUORESCENTE COMPACTA 2U BRANCA 15 W, BASE E27 (127/220 V)</t>
  </si>
  <si>
    <t xml:space="preserve">9,71</t>
  </si>
  <si>
    <t xml:space="preserve">LAMPADA FLUORESCENTE COMPACTA 2U/3U BRANCA 9/10 W, BASE E27 (127/220 V)</t>
  </si>
  <si>
    <t xml:space="preserve">9,06</t>
  </si>
  <si>
    <t xml:space="preserve">LAMPADA FLUORESCENTE COMPACTA 3U BRANCA 20 W, BASE E27 (127/220 V)</t>
  </si>
  <si>
    <t xml:space="preserve">LAMPADA FLUORESCENTE ESPIRAL BRANCA 45 W, BASE E27 (127/220 V)</t>
  </si>
  <si>
    <t xml:space="preserve">LAMPADA FLUORESCENTE ESPIRAL BRANCA 65 W, BASE E27 (127/220 V)</t>
  </si>
  <si>
    <t xml:space="preserve">LAMPADA FLUORESCENTE TUBULAR T10, DE 20 OU 40 W, BIVOLT</t>
  </si>
  <si>
    <t xml:space="preserve">5,92</t>
  </si>
  <si>
    <t xml:space="preserve">LAMPADA FLUORESCENTE TUBULAR T5 DE 14 W, BIVOLT</t>
  </si>
  <si>
    <t xml:space="preserve">7,71</t>
  </si>
  <si>
    <t xml:space="preserve">LAMPADA FLUORESCENTE TUBULAR T8 DE 16/18 W, BIVOLT</t>
  </si>
  <si>
    <t xml:space="preserve">LAMPADA FLUORESCENTE TUBULAR T8 DE 32/36 W, BIVOLT</t>
  </si>
  <si>
    <t xml:space="preserve">6,14</t>
  </si>
  <si>
    <t xml:space="preserve">LAMPADA LED TIPO DICROICA BIVOLT, LUZ BRANCA, 5 W (BASE GU10)</t>
  </si>
  <si>
    <t xml:space="preserve">29,91</t>
  </si>
  <si>
    <t xml:space="preserve">LAMPADA LED TUBULAR BIVOLT 18/20 W, BASE G13</t>
  </si>
  <si>
    <t xml:space="preserve">50,45</t>
  </si>
  <si>
    <t xml:space="preserve">LAMPADA LED TUBULAR BIVOLT 9/10 W, BASE G13</t>
  </si>
  <si>
    <t xml:space="preserve">33,36</t>
  </si>
  <si>
    <t xml:space="preserve">LAMPADA LED 10 W BIVOLT BRANCA, FORMATO TRADICIONAL (BASE E27)</t>
  </si>
  <si>
    <t xml:space="preserve">28,44</t>
  </si>
  <si>
    <t xml:space="preserve">LAMPADA LED 6 W BIVOLT BRANCA, FORMATO TRADICIONAL (BASE E27)</t>
  </si>
  <si>
    <t xml:space="preserve">21,04</t>
  </si>
  <si>
    <t xml:space="preserve">LAMPADA VAPOR DE SODIO OVOIDE 150 W (BASE E40)</t>
  </si>
  <si>
    <t xml:space="preserve">33,86</t>
  </si>
  <si>
    <t xml:space="preserve">LAMPADA VAPOR DE SODIO OVOIDE 250 W (BASE E40)</t>
  </si>
  <si>
    <t xml:space="preserve">LAMPADA VAPOR DE SODIO OVOIDE 400 W (BASE E40)</t>
  </si>
  <si>
    <t xml:space="preserve">45,65</t>
  </si>
  <si>
    <t xml:space="preserve">LAMPADA VAPOR MERCURIO 125 W (BASE E27)</t>
  </si>
  <si>
    <t xml:space="preserve">15,63</t>
  </si>
  <si>
    <t xml:space="preserve">LAMPADA VAPOR MERCURIO 250 W (BASE E40)</t>
  </si>
  <si>
    <t xml:space="preserve">27,86</t>
  </si>
  <si>
    <t xml:space="preserve">LAMPADA VAPOR MERCURIO 400 W (BASE E40)</t>
  </si>
  <si>
    <t xml:space="preserve">38,02</t>
  </si>
  <si>
    <t xml:space="preserve">LAMPADA VAPOR METALICO OVOIDE 150 W, BASE E27/E40</t>
  </si>
  <si>
    <t xml:space="preserve">32,05</t>
  </si>
  <si>
    <t xml:space="preserve">LAMPADA VAPOR METALICO TUBULAR 400 W (BASE E40)</t>
  </si>
  <si>
    <t xml:space="preserve">62,72</t>
  </si>
  <si>
    <t xml:space="preserve">LAVADORA DE ALTA PRESSAO (LAVA-JATO) PARA AGUA FRIA, PRESSAO DE OPERACAO ENTRE 1400 E 1900 LIB/POL2, VAZAO MAXIMA ENTRE  400 E 700 L/H</t>
  </si>
  <si>
    <t xml:space="preserve">2.100,00</t>
  </si>
  <si>
    <t xml:space="preserve">LAVATORIO DE CANTO LOUCA BRANCA SUSPENSO *40 X 30* CM</t>
  </si>
  <si>
    <t xml:space="preserve">119,79</t>
  </si>
  <si>
    <t xml:space="preserve">LAVATORIO LOUCA BRANCA COM COLUNA *44 X 35,5* CM</t>
  </si>
  <si>
    <t xml:space="preserve">122,11</t>
  </si>
  <si>
    <t xml:space="preserve">LAVATORIO LOUCA BRANCA COM COLUNA *54 X 44* CM</t>
  </si>
  <si>
    <t xml:space="preserve">LAVATORIO LOUCA BRANCA SUSPENSO *40 X 30* CM</t>
  </si>
  <si>
    <t xml:space="preserve">77,56</t>
  </si>
  <si>
    <t xml:space="preserve">LAVATORIO LOUCA COR COM COLUNA *54 X 44* CM</t>
  </si>
  <si>
    <t xml:space="preserve">192,95</t>
  </si>
  <si>
    <t xml:space="preserve">LAVATORIO LOUCA COR SUSPENSO *40 X 30* CM</t>
  </si>
  <si>
    <t xml:space="preserve">92,50</t>
  </si>
  <si>
    <t xml:space="preserve">LAVATORIO/CUBA DE EMBUTIR OVAL LOUCA BRANCA SEM LADRAO *50 X 35* CM</t>
  </si>
  <si>
    <t xml:space="preserve">76,24</t>
  </si>
  <si>
    <t xml:space="preserve">LAVATORIO/CUBA DE EMBUTIR OVAL LOUCA COR SEM LADRAO *50 X 35* CM</t>
  </si>
  <si>
    <t xml:space="preserve">83,02</t>
  </si>
  <si>
    <t xml:space="preserve">LAVATORIO/CUBA DE SOBREPOR OVAL PEQUENA LOUCA BRANCA SEM LADRAO *31 X 44*</t>
  </si>
  <si>
    <t xml:space="preserve">121,28</t>
  </si>
  <si>
    <t xml:space="preserve">LAVATORIO/CUBA DE SOBREPOR RETANGULAR LOUCA BRANCA COM LADRAO *52 X 45* CM</t>
  </si>
  <si>
    <t xml:space="preserve">217,46</t>
  </si>
  <si>
    <t xml:space="preserve">LAVATORIO/CUBA DE SOBREPOR RETANGULAR LOUCA COR COM LADRAO *52 X 45* CM</t>
  </si>
  <si>
    <t xml:space="preserve">220,71</t>
  </si>
  <si>
    <t xml:space="preserve">LEITURISTA OU CADASTRISTA DE REDES DE AGUA E ESGOTO</t>
  </si>
  <si>
    <t xml:space="preserve">LEITURISTA OU CADASTRISTA DE REDES DE AGUA E ESGOTO (MENSALISTA)</t>
  </si>
  <si>
    <t xml:space="preserve">2.039,08</t>
  </si>
  <si>
    <t xml:space="preserve">LETRA ACO INOX (AISI 304), CHAPA NUM. 22, RECORTADO, H= 20 CM (SEM RELEVO)</t>
  </si>
  <si>
    <t xml:space="preserve">70,69</t>
  </si>
  <si>
    <t xml:space="preserve">LEVANTADOR DE JANELA GUILHOTINA, EM LATAO CROMADO</t>
  </si>
  <si>
    <t xml:space="preserve">12,71</t>
  </si>
  <si>
    <t xml:space="preserve">LIMPADORA A SUCCAO, TANQUE 12000 L, BASCULAMENTO HIDRAULICO, BOMBA 12 M3/MIN 95% VACUO (INCLUI MONTAGEM, NAO INCLUI CAMINHAO)</t>
  </si>
  <si>
    <t xml:space="preserve">98.500,00</t>
  </si>
  <si>
    <t xml:space="preserve">LIMPADORA DE SUCCAO TANQUE 7000 L, BOMBA 12 M3/MIN 95% VACUO (INCLUI MONTAGEM, NAO INCLUI CAMINHAO)</t>
  </si>
  <si>
    <t xml:space="preserve">83.643,10</t>
  </si>
  <si>
    <t xml:space="preserve">LIMPADORA DE SUCCAO, TANQUE 11000 L, BOMBA 340 M3/MIN (INCLUI MONTAGEM, NAO INCLUI CAMINHAO)</t>
  </si>
  <si>
    <t xml:space="preserve">140.029,09</t>
  </si>
  <si>
    <t xml:space="preserve">LIMPADORA DE SUCCAO, TANQUE 5500 L, BOMBA 60M3/MIN, VACUO 500 MBAR (INCLUI MONTAGEM, NAO INCLUI CAMINHAO)</t>
  </si>
  <si>
    <t xml:space="preserve">237.651,71</t>
  </si>
  <si>
    <t xml:space="preserve">LINHA DE PEDREIRO LISA 100 M</t>
  </si>
  <si>
    <t xml:space="preserve">11,41</t>
  </si>
  <si>
    <t xml:space="preserve">LIQUIDO PARA BRILHO PAREDES INTERNAS</t>
  </si>
  <si>
    <t xml:space="preserve">18,66</t>
  </si>
  <si>
    <t xml:space="preserve">LIXA D'AGUA EM FOLHA, GRAO 100</t>
  </si>
  <si>
    <t xml:space="preserve">2,13</t>
  </si>
  <si>
    <t xml:space="preserve">LIXA EM FOLHA PARA FERRO, NUMERO 150</t>
  </si>
  <si>
    <t xml:space="preserve">LIXA EM FOLHA PARA PAREDE OU MADEIRA, NUMERO 120 (COR VERMELHA)</t>
  </si>
  <si>
    <t xml:space="preserve">LIXADEIRA ELETRICA ANGULAR PARA CONCRETO, POTENCIA 1.400 W, PRATO DIAMANTADO DE 5''</t>
  </si>
  <si>
    <t xml:space="preserve">4.223,45</t>
  </si>
  <si>
    <t xml:space="preserve">LIXADEIRA ELETRICA ANGULAR, PARA DISCO DE 7 " (180 MM), POTENCIA DE 2.200 W, *5.000* RPM, 220 V</t>
  </si>
  <si>
    <t xml:space="preserve">698,49</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</si>
  <si>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</si>
  <si>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</si>
  <si>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</si>
  <si>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</si>
  <si>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4,99</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</si>
  <si>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</si>
  <si>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</si>
  <si>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</si>
  <si>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</si>
  <si>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</si>
  <si>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</si>
  <si>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</si>
  <si>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</si>
  <si>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</si>
  <si>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</si>
  <si>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</si>
  <si>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</si>
  <si>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</si>
  <si>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</si>
  <si>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515,00</t>
  </si>
  <si>
    <t xml:space="preserve">LOCACAO DE CONTAINER 2,30  X  6,00 M, ALT. 2,50 M, PARA ESCRITORIO, SEM DIVISORIAS INTERNAS E SEM SANITARIO</t>
  </si>
  <si>
    <t xml:space="preserve">402,34</t>
  </si>
  <si>
    <t xml:space="preserve">LOCACAO DE CONTAINER 2,30 X 4,30 M, ALT. 2,50 M, P/ SANITARIO, C/ 5 BACIAS, 1 LAVATORIO E 4 MICTORIOS</t>
  </si>
  <si>
    <t xml:space="preserve">643,75</t>
  </si>
  <si>
    <t xml:space="preserve">LOCACAO DE CONTAINER 2,30 X 4,30 M, ALT. 2,50 M, PARA SANITARIO, COM 3 BACIAS, 4 CHUVEIROS, 1 LAVATORIO E 1 MICTORIO</t>
  </si>
  <si>
    <t xml:space="preserve">584,73</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</si>
  <si>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</si>
  <si>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</si>
  <si>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</si>
  <si>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20,25</t>
  </si>
  <si>
    <t xml:space="preserve">LOCACAO DE ELEVADOR DE CREMALHEIRA CABINE SIMPLES FECHADA 1,5 X 2,5 X 2,35 M (UMA POR TORRE), CAPACIDADE DE CARGA *1200* KG (15 PESSOAS), TORRE DE 24 M (16 MODULOS), 16 PARADAS, FREIO DE SEGURANCA, LIMITADOR DE CARGA</t>
  </si>
  <si>
    <t xml:space="preserve">LOCACAO DE ESCORA METALICA TELESCOPICA, COM ALTURA REGULAVEL DE *1,80* A *3,20* M, COM CAPACIDADE DE CARGA DE NO MINIMO 1000 KGF (10 KN), INCLUSO TRIPE E FORCADO</t>
  </si>
  <si>
    <t xml:space="preserve">6,87</t>
  </si>
  <si>
    <t xml:space="preserve">LOCACAO DE FORMA PLASTICA PARA LAJE NERVURADA, DIMENSOES *60* X *60* X *16* CM</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</si>
  <si>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</si>
  <si>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</si>
  <si>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</si>
  <si>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</si>
  <si>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</si>
  <si>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</si>
  <si>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</si>
  <si>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</si>
  <si>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</si>
  <si>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</si>
  <si>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</si>
  <si>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LONA PLASTICA, PRETA, LARGURA  8 M, E= 150 MICRA</t>
  </si>
  <si>
    <t xml:space="preserve">8,16</t>
  </si>
  <si>
    <t xml:space="preserve">LUMINARIA ABERTA P/ ILUMINACAO PUBLICA, TIPO X-57 PETERCO OU EQUIV</t>
  </si>
  <si>
    <t xml:space="preserve">40,66</t>
  </si>
  <si>
    <t xml:space="preserve">LUMINARIA ARANDELA TIPO MEIA-LUA COM VIDRO FOSCO *30 X 15* CM, PARA 1 LAMPADA, BASE E27, POTENCIA MAXIMA 40/60 W (NAO INCLUI LAMPADA)</t>
  </si>
  <si>
    <t xml:space="preserve">31,75</t>
  </si>
  <si>
    <t xml:space="preserve">LUMINARIA DE EMBUTIR EM CHAPA DE ACO PARA 2 LAMPADAS FLUORESCENTES DE 14 W COM REFLETOR E ALETAS EM ALUMINIO, COMPLETA (INCLUI REATOR E LAMPADAS)</t>
  </si>
  <si>
    <t xml:space="preserve">128,53</t>
  </si>
  <si>
    <t xml:space="preserve">LUMINARIA DE EMBUTIR EM CHAPA DE ACO PARA 4 LAMPADAS FLUORESCENTES DE 14 W *60 X 60 CM* ALETADA (NAO INCLUI REATOR E LAMPADAS)</t>
  </si>
  <si>
    <t xml:space="preserve">136,40</t>
  </si>
  <si>
    <t xml:space="preserve">LUMINARIA DE EMERGENCIA 30 LEDS, POTENCIA 2 W, BATERIA DE LITIO, AUTONOMIA DE 6 HORAS</t>
  </si>
  <si>
    <t xml:space="preserve">32,19</t>
  </si>
  <si>
    <t xml:space="preserve">LUMINARIA DE LED PARA ILUMINACAO PUBLICA, DE 98 W  ATE 137 W, INVOLUCRO EM ALUMINIO OU ACO INOX (COLETADO CAIXA)</t>
  </si>
  <si>
    <t xml:space="preserve">920,84</t>
  </si>
  <si>
    <t xml:space="preserve">LUMINARIA DE SOBREPOR EM CHAPA DE ACO COM ALETAS PLASTICAS, PARA 1 LAMPADA, BASE E27, POTENCIA MAXIMA 40/60 W (NAO INCLUI LAMPADA)</t>
  </si>
  <si>
    <t xml:space="preserve">24,34</t>
  </si>
  <si>
    <t xml:space="preserve">LUMINARIA DE SOBREPOR EM CHAPA DE ACO COM ALETAS PLASTICAS, PARA 2 LAMPADAS, BASE E27, POTENCIA MAXIMA 40/60 W (NAO INCLUI LAMPADAS)</t>
  </si>
  <si>
    <t xml:space="preserve">32,56</t>
  </si>
  <si>
    <t xml:space="preserve">LUMINARIA DE SOBREPOR EM CHAPA DE ACO PARA 1 LAMPADA FLUORESCENTE DE *18* W, ALETADA, COMPLETA (LAMPADA E REATOR INCLUSOS)</t>
  </si>
  <si>
    <t xml:space="preserve">LUMINARIA DE SOBREPOR EM CHAPA DE ACO PARA 1 LAMPADA FLUORESCENTE DE *18* W, PERFIL COMERCIAL (NAO INCLUI REATOR E LAMPADA)</t>
  </si>
  <si>
    <t xml:space="preserve">8,73</t>
  </si>
  <si>
    <t xml:space="preserve">LUMINARIA DE SOBREPOR EM CHAPA DE ACO PARA 1 LAMPADA FLUORESCENTE DE *36* W, ALETADA, COMPLETA (LAMPADA E REATOR INCLUSOS)</t>
  </si>
  <si>
    <t xml:space="preserve">50,07</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</si>
  <si>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</si>
  <si>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</si>
  <si>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47,03</t>
  </si>
  <si>
    <t xml:space="preserve">LUMINARIA DE SOBREPOR EM CHAPA DE ACO PARA 2 LAMPADAS FLUORESCENTES DE *18* W, PERFIL COMERCIAL (NAO INCLUI REATOR E LAMPADAS)</t>
  </si>
  <si>
    <t xml:space="preserve">15,20</t>
  </si>
  <si>
    <t xml:space="preserve">LUMINARIA DE SOBREPOR EM CHAPA DE ACO PARA 2 LAMPADAS FLUORESCENTES DE *36* W, ALETADA, COMPLETA (LAMPADAS E REATOR INCLUSOS)</t>
  </si>
  <si>
    <t xml:space="preserve">66,51</t>
  </si>
  <si>
    <t xml:space="preserve">LUMINARIA DE SOBREPOR EM CHAPA DE ACO PARA 2 LAMPADAS FLUORESCENTES DE *36* W, PERFIL COMERCIAL (NAO INCLUI REATOR E LAMPADAS)</t>
  </si>
  <si>
    <t xml:space="preserve">19,91</t>
  </si>
  <si>
    <t xml:space="preserve">LUMINARIA DE TETO PLAFON/PLAFONIER EM PLASTICO COM BASE E27, POTENCIA MAXIMA 60 W (NAO INCLUI LAMPADA)</t>
  </si>
  <si>
    <t xml:space="preserve">LUMINARIA DUPLA P/SINALIZACAO, TIPO WETZEL AS-2/110 OU EQUIV</t>
  </si>
  <si>
    <t xml:space="preserve">178,09</t>
  </si>
  <si>
    <t xml:space="preserve">LUMINARIA HERMETICA IP-65 PARA 2 DUAS LAMPADAS DE 14/16/18/20 W (NAO INCLUI REATOR E LAMPADAS)</t>
  </si>
  <si>
    <t xml:space="preserve">84,31</t>
  </si>
  <si>
    <t xml:space="preserve">LUMINARIA HERMETICA IP-65 PARA 2 DUAS LAMPADAS DE 28/32/36/40 W (NAO INCLUI REATOR E LAMPADAS)</t>
  </si>
  <si>
    <t xml:space="preserve">103,85</t>
  </si>
  <si>
    <t xml:space="preserve">LUMINARIA LED PLAFON REDONDO DE SOBREPOR BIVOLT 12/13 W,  D = *17* CM</t>
  </si>
  <si>
    <t xml:space="preserve">78,56</t>
  </si>
  <si>
    <t xml:space="preserve">LUMINARIA LED REFLETOR RETANGULAR BIVOLT, LUZ BRANCA, 10 W</t>
  </si>
  <si>
    <t xml:space="preserve">65,16</t>
  </si>
  <si>
    <t xml:space="preserve">LUMINARIA LED REFLETOR RETANGULAR BIVOLT, LUZ BRANCA, 30 W</t>
  </si>
  <si>
    <t xml:space="preserve">LUMINARIA LED REFLETOR RETANGULAR BIVOLT, LUZ BRANCA, 50 W</t>
  </si>
  <si>
    <t xml:space="preserve">233,57</t>
  </si>
  <si>
    <t xml:space="preserve">LUMINARIA PLAFON REDONDO COM VIDRO FOSCO DIAMETRO *25* CM, PARA 1 LAMPADA, BASE E27, POTENCIA MAXIMA 40/60 W (NAO INCLUI LAMPADA)</t>
  </si>
  <si>
    <t xml:space="preserve">30,11</t>
  </si>
  <si>
    <t xml:space="preserve">LUMINARIA PLAFON REDONDO COM VIDRO FOSCO DIAMETRO *30* CM, PARA 2 LAMPADAS, BASE E27, POTENCIA MAXIMA 40/60 W (NAO INCLUI LAMPADAS)</t>
  </si>
  <si>
    <t xml:space="preserve">34,87</t>
  </si>
  <si>
    <t xml:space="preserve">LUMINARIA PROVA DE TEMPO PETERCO Y.31/1</t>
  </si>
  <si>
    <t xml:space="preserve">102,18</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</si>
  <si>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</si>
  <si>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63,86</t>
  </si>
  <si>
    <t xml:space="preserve">LUMINARIA SPOT DE SOBREPOR EM ALUMINIO COM ALETA PLASTICA PARA 1 LAMPADA, BASE E27, POTENCIA MAXIMA 40/60 W (NAO INCLUI LAMPADA)</t>
  </si>
  <si>
    <t xml:space="preserve">52,30</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</si>
  <si>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</si>
  <si>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 REF Y 25/1 (NAO INCLUI LAMPADA)</t>
  </si>
  <si>
    <t xml:space="preserve">77,25</t>
  </si>
  <si>
    <t xml:space="preserve">LUMINARIA TIPO TARTARUGA PARA AREA EXTERNA EM ALUMINIO, COM GRADE, PARA 1 LAMPADA, BASE E27, POTENCIA MAXIMA 40/60 W (NAO INCLUI LAMPADA)</t>
  </si>
  <si>
    <t xml:space="preserve">39,31</t>
  </si>
  <si>
    <t xml:space="preserve">LUVA CPVC, SOLDAVEL, 15 MM, PARA AGUA QUENTE PREDIAL</t>
  </si>
  <si>
    <t xml:space="preserve">1,10</t>
  </si>
  <si>
    <t xml:space="preserve">LUVA CPVC, SOLDAVEL, 22 MM, PARA AGUA QUENTE PREDIAL</t>
  </si>
  <si>
    <t xml:space="preserve">1,63</t>
  </si>
  <si>
    <t xml:space="preserve">LUVA CPVC, SOLDAVEL, 28 MM, PARA AGUA QUENTE PREDIAL</t>
  </si>
  <si>
    <t xml:space="preserve">LUVA CPVC, SOLDAVEL, 35 MM, PARA AGUA QUENTE PREDIAL</t>
  </si>
  <si>
    <t xml:space="preserve">6,80</t>
  </si>
  <si>
    <t xml:space="preserve">LUVA CPVC, SOLDAVEL, 42 MM, PARA AGUA QUENTE PREDIAL</t>
  </si>
  <si>
    <t xml:space="preserve">LUVA CPVC, SOLDAVEL, 54 MM, PARA AGUA QUENTE PREDIAL</t>
  </si>
  <si>
    <t xml:space="preserve">18,94</t>
  </si>
  <si>
    <t xml:space="preserve">LUVA CPVC, SOLDAVEL, 73 MM, PARA AGUA QUENTE PREDIAL</t>
  </si>
  <si>
    <t xml:space="preserve">81,40</t>
  </si>
  <si>
    <t xml:space="preserve">LUVA CPVC, SOLDAVEL, 89 MM, PARA AGUA QUENTE PREDIAL</t>
  </si>
  <si>
    <t xml:space="preserve">91,48</t>
  </si>
  <si>
    <t xml:space="preserve">LUVA DE BORRACHA ISOLANTE PARA ALTA TENSAO, RESISTENTE A OZONIO, TENSAO DE ENSAIO 2,5 KV (PAR)</t>
  </si>
  <si>
    <t xml:space="preserve">310,51</t>
  </si>
  <si>
    <t xml:space="preserve">LUVA DE COBRE (REF 600) SEM ANEL DE SOLDA, BOLSA X BOLSA, 104 MM</t>
  </si>
  <si>
    <t xml:space="preserve">210,92</t>
  </si>
  <si>
    <t xml:space="preserve">LUVA DE COBRE (REF 600) SEM ANEL DE SOLDA, BOLSA X BOLSA, 15 MM</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</si>
  <si>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</si>
  <si>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</si>
  <si>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</si>
  <si>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LUVA DE COBRE (REF 600) SEM ANEL DE SOLDA, BOLSA X BOLSA, 42 MM</t>
  </si>
  <si>
    <t xml:space="preserve">17,64</t>
  </si>
  <si>
    <t xml:space="preserve">LUVA DE COBRE (REF 600) SEM ANEL DE SOLDA, BOLSA X BOLSA, 54 MM</t>
  </si>
  <si>
    <t xml:space="preserve">28,82</t>
  </si>
  <si>
    <t xml:space="preserve">LUVA DE COBRE (REF 600) SEM ANEL DE SOLDA, BOLSA X BOLSA, 66 MM</t>
  </si>
  <si>
    <t xml:space="preserve">94,47</t>
  </si>
  <si>
    <t xml:space="preserve">LUVA DE COBRE (REF 600) SEM ANEL DE SOLDA, BOLSA X BOLSA, 79 MM</t>
  </si>
  <si>
    <t xml:space="preserve">144,64</t>
  </si>
  <si>
    <t xml:space="preserve">LUVA DE CORRER DEFOFO, PVC, JE, DN 100 MM</t>
  </si>
  <si>
    <t xml:space="preserve">39,99</t>
  </si>
  <si>
    <t xml:space="preserve">LUVA DE CORRER DEFOFO, PVC, JE, DN 150 MM</t>
  </si>
  <si>
    <t xml:space="preserve">88,25</t>
  </si>
  <si>
    <t xml:space="preserve">LUVA DE CORRER DEFOFO, PVC, JE, DN 200 MM</t>
  </si>
  <si>
    <t xml:space="preserve">157,42</t>
  </si>
  <si>
    <t xml:space="preserve">LUVA DE CORRER DEFOFO, PVC, JE, DN 250 MM</t>
  </si>
  <si>
    <t xml:space="preserve">286,73</t>
  </si>
  <si>
    <t xml:space="preserve">LUVA DE CORRER DEFOFO, PVC, JE, DN 300 MM</t>
  </si>
  <si>
    <t xml:space="preserve">393,55</t>
  </si>
  <si>
    <t xml:space="preserve">LUVA DE CORRER PARA TUBO ROSCAVEL, PVC, 1 1/2", PARA AGUA FRIA PREDIAL</t>
  </si>
  <si>
    <t xml:space="preserve">31,42</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</si>
  <si>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</si>
  <si>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</si>
  <si>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</si>
  <si>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</si>
  <si>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7,67</t>
  </si>
  <si>
    <t xml:space="preserve">LUVA DE CORRER PARA TUBO SOLDAVEL, PVC, 32 MM, PARA AGUA FRIA PREDIAL</t>
  </si>
  <si>
    <t xml:space="preserve">LUVA DE CORRER PARA TUBO SOLDAVEL, PVC, 50 MM, PARA AGUA FRIA PREDIAL</t>
  </si>
  <si>
    <t xml:space="preserve">LUVA DE CORRER PARA TUBO SOLDAVEL, PVC, 60 MM, PARA AGUA FRIA PREDIAL</t>
  </si>
  <si>
    <t xml:space="preserve">32,53</t>
  </si>
  <si>
    <t xml:space="preserve">LUVA DE CORRER PVC, JE, DN 100 MM, PARA REDE COLETORA DE ESGOTO (NBR 10569)</t>
  </si>
  <si>
    <t xml:space="preserve">13,66</t>
  </si>
  <si>
    <t xml:space="preserve">LUVA DE CORRER PVC, JE, DN 150 MM, PARA REDE COLETORA DE ESGOTO (NBR 10569)</t>
  </si>
  <si>
    <t xml:space="preserve">44,47</t>
  </si>
  <si>
    <t xml:space="preserve">LUVA DE CORRER PVC, JE, DN 200 MM, PARA REDE COLETORA DE ESGOTO (NBR 10569)</t>
  </si>
  <si>
    <t xml:space="preserve">95,71</t>
  </si>
  <si>
    <t xml:space="preserve">LUVA DE CORRER PVC, JE, DN 250 MM, PARA REDE COLETORA DE ESGOTO (NBR 10569)</t>
  </si>
  <si>
    <t xml:space="preserve">156,49</t>
  </si>
  <si>
    <t xml:space="preserve">LUVA DE CORRER PVC, JE, DN 300 MM, PARA REDE COLETORA DE ESGOTO (NBR 10569)</t>
  </si>
  <si>
    <t xml:space="preserve">261,60</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</si>
  <si>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</si>
  <si>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</si>
  <si>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</si>
  <si>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</si>
  <si>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13,69</t>
  </si>
  <si>
    <t xml:space="preserve">LUVA DE CORRER, CPVC, SOLDAVEL, 42 MM, PARA AGUA QUENTE PREDIAL</t>
  </si>
  <si>
    <t xml:space="preserve">LUVA DE CORRER, PVC PBA, JE, DN 100 / DE 110 MM, PARA REDE AGUA (NBR 10351)</t>
  </si>
  <si>
    <t xml:space="preserve">39,68</t>
  </si>
  <si>
    <t xml:space="preserve">LUVA DE CORRER, PVC PBA, JE, DN 50 / DE 60 MM, PARA REDE AGUA (NBR 10351)</t>
  </si>
  <si>
    <t xml:space="preserve">LUVA DE CORRER, PVC PBA, JE, DN 75 / DE 85 MM, PARA REDE AGUA (NBR 10351)</t>
  </si>
  <si>
    <t xml:space="preserve">24,93</t>
  </si>
  <si>
    <t xml:space="preserve">LUVA DE CORRER, PVC SERIE REFORCADA - R, 100 MM, PARA ESGOTO PREDIAL</t>
  </si>
  <si>
    <t xml:space="preserve">18,05</t>
  </si>
  <si>
    <t xml:space="preserve">LUVA DE CORRER, PVC SERIE REFORCADA - R, 150 MM, PARA ESGOTO PREDIAL</t>
  </si>
  <si>
    <t xml:space="preserve">58,35</t>
  </si>
  <si>
    <t xml:space="preserve">LUVA DE CORRER, PVC SERIE REFORCADA - R, 75 MM, PARA ESGOTO PREDIAL</t>
  </si>
  <si>
    <t xml:space="preserve">9,53</t>
  </si>
  <si>
    <t xml:space="preserve">LUVA DE CORRER, PVC, DN 100 MM, PARA ESGOTO PREDIAL</t>
  </si>
  <si>
    <t xml:space="preserve">11,83</t>
  </si>
  <si>
    <t xml:space="preserve">LUVA DE CORRER, PVC, DN 50 MM, PARA ESGOTO PREDIAL</t>
  </si>
  <si>
    <t xml:space="preserve">LUVA DE CORRER, PVC, DN 75 MM, PARA ESGOTO PREDIAL</t>
  </si>
  <si>
    <t xml:space="preserve">7,82</t>
  </si>
  <si>
    <t xml:space="preserve">LUVA DE FERRO GALVANIZADO, COM ROSCA BSP MACHO/FEMEA, DE 3/4"</t>
  </si>
  <si>
    <t xml:space="preserve">LUVA DE FERRO GALVANIZADO, COM ROSCA BSP, DE 1 1/2"</t>
  </si>
  <si>
    <t xml:space="preserve">12,40</t>
  </si>
  <si>
    <t xml:space="preserve">LUVA DE FERRO GALVANIZADO, COM ROSCA BSP, DE 1 1/4"</t>
  </si>
  <si>
    <t xml:space="preserve">LUVA DE FERRO GALVANIZADO, COM ROSCA BSP, DE 1/2"</t>
  </si>
  <si>
    <t xml:space="preserve">LUVA DE FERRO GALVANIZADO, COM ROSCA BSP, DE 1"</t>
  </si>
  <si>
    <t xml:space="preserve">7,25</t>
  </si>
  <si>
    <t xml:space="preserve">LUVA DE FERRO GALVANIZADO, COM ROSCA BSP, DE 2 1/2"</t>
  </si>
  <si>
    <t xml:space="preserve">34,64</t>
  </si>
  <si>
    <t xml:space="preserve">LUVA DE FERRO GALVANIZADO, COM ROSCA BSP, DE 2"</t>
  </si>
  <si>
    <t xml:space="preserve">LUVA DE FERRO GALVANIZADO, COM ROSCA BSP, DE 3/4"</t>
  </si>
  <si>
    <t xml:space="preserve">4,45</t>
  </si>
  <si>
    <t xml:space="preserve">LUVA DE FERRO GALVANIZADO, COM ROSCA BSP, DE 3"</t>
  </si>
  <si>
    <t xml:space="preserve">52,26</t>
  </si>
  <si>
    <t xml:space="preserve">LUVA DE FERRO GALVANIZADO, COM ROSCA BSP, DE 4"</t>
  </si>
  <si>
    <t xml:space="preserve">82,42</t>
  </si>
  <si>
    <t xml:space="preserve">LUVA DE FERRO GALVANIZADO, COM ROSCA BSP, DE 5"</t>
  </si>
  <si>
    <t xml:space="preserve">150,15</t>
  </si>
  <si>
    <t xml:space="preserve">LUVA DE FERRO GALVANIZADO, COM ROSCA BSP, DE 6"</t>
  </si>
  <si>
    <t xml:space="preserve">247,65</t>
  </si>
  <si>
    <t xml:space="preserve">LUVA DE PRESSAO, EM PVC, DE 20 MM, PARA ELETRODUTO FLEXIVEL</t>
  </si>
  <si>
    <t xml:space="preserve">LUVA DE PRESSAO, EM PVC, DE 25 MM, PARA ELETRODUTO FLEXIVEL</t>
  </si>
  <si>
    <t xml:space="preserve">0,82</t>
  </si>
  <si>
    <t xml:space="preserve">LUVA DE PRESSAO, EM PVC, DE 32 MM, PARA ELETRODUTO FLEXIVEL</t>
  </si>
  <si>
    <t xml:space="preserve">LUVA DE REDUCAO DE FERRO GALVANIZADO, COM ROSCA BSP MACHO/FEMEA, DE 1 1/2" X 1"</t>
  </si>
  <si>
    <t xml:space="preserve">18,75</t>
  </si>
  <si>
    <t xml:space="preserve">LUVA DE REDUCAO DE FERRO GALVANIZADO, COM ROSCA BSP MACHO/FEMEA, DE 1" X 1/2"</t>
  </si>
  <si>
    <t xml:space="preserve">10,58</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</si>
  <si>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</si>
  <si>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</si>
  <si>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</si>
  <si>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13,17</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</si>
  <si>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</si>
  <si>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</si>
  <si>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</si>
  <si>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</si>
  <si>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10,86</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</si>
  <si>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</si>
  <si>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</si>
  <si>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</si>
  <si>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7,16</t>
  </si>
  <si>
    <t xml:space="preserve">LUVA DE REDUCAO DE FERRO GALVANIZADO, COM ROSCA BSP, DE 1" X 3/4"</t>
  </si>
  <si>
    <t xml:space="preserve">LUVA DE REDUCAO DE FERRO GALVANIZADO, COM ROSCA BSP, DE 2 1/2" X 1 1/2"</t>
  </si>
  <si>
    <t xml:space="preserve">36,99</t>
  </si>
  <si>
    <t xml:space="preserve">LUVA DE REDUCAO DE FERRO GALVANIZADO, COM ROSCA BSP, DE 2 1/2" X 2"</t>
  </si>
  <si>
    <t xml:space="preserve">LUVA DE REDUCAO DE FERRO GALVANIZADO, COM ROSCA BSP, DE 2" X 1 1/2"</t>
  </si>
  <si>
    <t xml:space="preserve">21,09</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</si>
  <si>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</si>
  <si>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</si>
  <si>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</si>
  <si>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</si>
  <si>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56,36</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</si>
  <si>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</si>
  <si>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</si>
  <si>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</si>
  <si>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97,32</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</si>
  <si>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</si>
  <si>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</si>
  <si>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</si>
  <si>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</si>
  <si>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27,52</t>
  </si>
  <si>
    <t xml:space="preserve">LUVA DE REDUCAO EM ACO CARBONO, COM ENCAIXE PARA SOLDA DN SW, PRESSAO 3.000 LBS, DN 1 1/4"  X 1"</t>
  </si>
  <si>
    <t xml:space="preserve">21,52</t>
  </si>
  <si>
    <t xml:space="preserve">LUVA DE REDUCAO EM ACO CARBONO, COM ENCAIXE PARA SOLDA DN SW, PRESSAO 3.000 LBS, DN 1" X 3/4"</t>
  </si>
  <si>
    <t xml:space="preserve">8,20</t>
  </si>
  <si>
    <t xml:space="preserve">LUVA DE REDUCAO EM ACO CARBONO, COM ENCAIXE PARA SOLDA DN SW, PRESSAO 3.000 LBS, DN 2 1/2" X 2"</t>
  </si>
  <si>
    <t xml:space="preserve">87,32</t>
  </si>
  <si>
    <t xml:space="preserve">LUVA DE REDUCAO EM ACO CARBONO, COM ENCAIXE PARA SOLDA DN SW, PRESSAO 3.000 LBS, DN 2" X 1 1/2"</t>
  </si>
  <si>
    <t xml:space="preserve">LUVA DE REDUCAO EM ACO CARBONO, COM ENCAIXE PARA SOLDA DN SW, PRESSAO 3.000 LBS, DN 3" X 2 1/2"</t>
  </si>
  <si>
    <t xml:space="preserve">118,08</t>
  </si>
  <si>
    <t xml:space="preserve">LUVA DE REDUCAO PARA TUBO PEX, METALICA, PARA CONEXAO COM ANEL DESLIZANTE, DN 20 X 16 MM</t>
  </si>
  <si>
    <t xml:space="preserve">LUVA DE REDUCAO PARA TUBO PEX, METALICA, PARA CONEXAO COM ANEL DESLIZANTE, DN 25 X 16 MM</t>
  </si>
  <si>
    <t xml:space="preserve">8,66</t>
  </si>
  <si>
    <t xml:space="preserve">LUVA DE REDUCAO PARA TUBO PEX, METALICA, PARA CONEXAO COM ANEL DESLIZANTE, DN 25 X 20 MM</t>
  </si>
  <si>
    <t xml:space="preserve">9,61</t>
  </si>
  <si>
    <t xml:space="preserve">LUVA DE REDUCAO PARA TUBO PEX, METALICA, PARA CONEXAO COM ANEL DESLIZANTE, DN 32 X 25 MM</t>
  </si>
  <si>
    <t xml:space="preserve">LUVA DE REDUCAO PARA TUBO PEX, PLASTICA, PARA CONEXAO COM CRIMPAGEM, DN 20 X 16 MM</t>
  </si>
  <si>
    <t xml:space="preserve">11,79</t>
  </si>
  <si>
    <t xml:space="preserve">LUVA DE REDUCAO PARA TUBO PEX, PLASTICA, PARA CONEXAO COM CRIMPAGEM, DN 25 X 16 MM</t>
  </si>
  <si>
    <t xml:space="preserve">15,39</t>
  </si>
  <si>
    <t xml:space="preserve">LUVA DE REDUCAO PARA TUBO PEX, PLASTICA, PARA CONEXAO COM CRIMPAGEM, DN 32 X 20 MM</t>
  </si>
  <si>
    <t xml:space="preserve">23,16</t>
  </si>
  <si>
    <t xml:space="preserve">LUVA DE REDUCAO PARA TUBO PEX, PLASTICA, PARA CONEXAO COM CRIMPAGEM, DN 32 X 25 MM</t>
  </si>
  <si>
    <t xml:space="preserve">24,44</t>
  </si>
  <si>
    <t xml:space="preserve">LUVA DE REDUCAO ROSCAVEL, PVC, 1" X 3/4", PARA AGUA FRIA PREDIAL</t>
  </si>
  <si>
    <t xml:space="preserve">LUVA DE REDUCAO ROSCAVEL, PVC, 3/4" X 1/2", PARA AGUA FRIA PREDIAL</t>
  </si>
  <si>
    <t xml:space="preserve">2,48</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</si>
  <si>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</si>
  <si>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</si>
  <si>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</si>
  <si>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3,36</t>
  </si>
  <si>
    <t xml:space="preserve">LUVA DE REDUCAO SOLDAVEL, PVC, 60 MM X 50 MM, PARA AGUA FRIA PREDIAL</t>
  </si>
  <si>
    <t xml:space="preserve">8,65</t>
  </si>
  <si>
    <t xml:space="preserve">LUVA DE REDUCAO, PVC, SOLDAVEL, 50 X 25 MM, PARA AGUA FRIA PREDIAL</t>
  </si>
  <si>
    <t xml:space="preserve">LUVA DE TRANSICAO DE CPVC X PVC, SOLDAVEL, 22 X 25 MM, PARA AGUA QUENTE</t>
  </si>
  <si>
    <t xml:space="preserve">LUVA DE TRANSICAO, CPVC, SOLDAVEL, 42 MM X 1 1/2", PARA AGUA QUENTE</t>
  </si>
  <si>
    <t xml:space="preserve">95,73</t>
  </si>
  <si>
    <t xml:space="preserve">LUVA DE TRANSICAO, CPVC, SOLDAVEL, 54 MM X 2", PARA AGUA QUENTE PREDIAL</t>
  </si>
  <si>
    <t xml:space="preserve">156,14</t>
  </si>
  <si>
    <t xml:space="preserve">LUVA DE TRANSICAO, CPVC, 15 MM X 1/2", PARA AGUA QUENTE PREDIAL</t>
  </si>
  <si>
    <t xml:space="preserve">7,78</t>
  </si>
  <si>
    <t xml:space="preserve">LUVA DE TRANSICAO, CPVC, 22 MM X 1/2", PARA AGUA QUENTE</t>
  </si>
  <si>
    <t xml:space="preserve">6,41</t>
  </si>
  <si>
    <t xml:space="preserve">LUVA DUPLA, PVC LEVE, DN 150 MM</t>
  </si>
  <si>
    <t xml:space="preserve">LUVA EM ACO CARBONO, SOLDAVEL, PRESSAO 3.000 LBS, DN 1 1/2"</t>
  </si>
  <si>
    <t xml:space="preserve">LUVA EM ACO CARBONO, SOLDAVEL, PRESSAO 3.000 LBS, DN 1 1/4"</t>
  </si>
  <si>
    <t xml:space="preserve">16,79</t>
  </si>
  <si>
    <t xml:space="preserve">LUVA EM ACO CARBONO, SOLDAVEL, PRESSAO 3.000 LBS, DN 1/2"</t>
  </si>
  <si>
    <t xml:space="preserve">7,31</t>
  </si>
  <si>
    <t xml:space="preserve">LUVA EM ACO CARBONO, SOLDAVEL, PRESSAO 3.000 LBS, DN 1"</t>
  </si>
  <si>
    <t xml:space="preserve">11,00</t>
  </si>
  <si>
    <t xml:space="preserve">LUVA EM ACO CARBONO, SOLDAVEL, PRESSAO 3.000 LBS, DN 2 1/2"</t>
  </si>
  <si>
    <t xml:space="preserve">67,97</t>
  </si>
  <si>
    <t xml:space="preserve">LUVA EM ACO CARBONO, SOLDAVEL, PRESSAO 3.000 LBS, DN 2"</t>
  </si>
  <si>
    <t xml:space="preserve">33,83</t>
  </si>
  <si>
    <t xml:space="preserve">LUVA EM ACO CARBONO, SOLDAVEL, PRESSAO 3.000 LBS, DN 3/4"</t>
  </si>
  <si>
    <t xml:space="preserve">LUVA EM ACO CARBONO, SOLDAVEL, PRESSAO 3.000 LBS, DN 3"</t>
  </si>
  <si>
    <t xml:space="preserve">92,02</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</si>
  <si>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</si>
  <si>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</si>
  <si>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</si>
  <si>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</si>
  <si>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</si>
  <si>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8,80</t>
  </si>
  <si>
    <t xml:space="preserve">LUVA EM PVC RIGIDO ROSCAVEL, DE 2", PARA ELETRODUTO</t>
  </si>
  <si>
    <t xml:space="preserve">LUVA EM PVC RIGIDO ROSCAVEL, DE 3/4", PARA ELETRODUTO</t>
  </si>
  <si>
    <t xml:space="preserve">LUVA EM PVC RIGIDO ROSCAVEL, DE 3", PARA ELETRODUTO</t>
  </si>
  <si>
    <t xml:space="preserve">11,82</t>
  </si>
  <si>
    <t xml:space="preserve">LUVA EM PVC RIGIDO ROSCAVEL, DE 4", PARA ELETRODUTO</t>
  </si>
  <si>
    <t xml:space="preserve">20,77</t>
  </si>
  <si>
    <t xml:space="preserve">LUVA PARA ELETRODUTO, EM ACO GALVANIZADO ELETROLITICO, DIAMETRO DE 100 MM (4")</t>
  </si>
  <si>
    <t xml:space="preserve">24,62</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</si>
  <si>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</si>
  <si>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</si>
  <si>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</si>
  <si>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1,96</t>
  </si>
  <si>
    <t xml:space="preserve">LUVA PARA ELETRODUTO, EM ACO GALVANIZADO ELETROLITICO, DIAMETRO DE 32 MM (1 1/4")</t>
  </si>
  <si>
    <t xml:space="preserve">LUVA PARA ELETRODUTO, EM ACO GALVANIZADO ELETROLITICO, DIAMETRO DE 40 MM (1 1/2")</t>
  </si>
  <si>
    <t xml:space="preserve">LUVA PARA ELETRODUTO, EM ACO GALVANIZADO ELETROLITICO, DIAMETRO DE 50 MM (2")</t>
  </si>
  <si>
    <t xml:space="preserve">7,02</t>
  </si>
  <si>
    <t xml:space="preserve">LUVA PARA ELETRODUTO, EM ACO GALVANIZADO ELETROLITICO, DIAMETRO DE 65 MM (2 1/2")</t>
  </si>
  <si>
    <t xml:space="preserve">10,24</t>
  </si>
  <si>
    <t xml:space="preserve">LUVA PARA ELETRODUTO, EM ACO GALVANIZADO ELETROLITICO, DIAMETRO DE 80 MM (3")</t>
  </si>
  <si>
    <t xml:space="preserve">LUVA PARA TUBO PEX, METALICO, PARA CONEXAO COM ANEL DESLIZANTE, DN 16 MM</t>
  </si>
  <si>
    <t xml:space="preserve">LUVA PARA TUBO PEX, METALICO, PARA CONEXAO COM ANEL DESLIZANTE, DN 20 MM</t>
  </si>
  <si>
    <t xml:space="preserve">6,19</t>
  </si>
  <si>
    <t xml:space="preserve">LUVA PARA TUBO PEX, METALICO, PARA CONEXAO COM ANEL DESLIZANTE, DN 25 MM</t>
  </si>
  <si>
    <t xml:space="preserve">12,56</t>
  </si>
  <si>
    <t xml:space="preserve">LUVA PARA TUBO PEX, METALICO, PARA CONEXAO COM ANEL DESLIZANTE, DN 32 MM</t>
  </si>
  <si>
    <t xml:space="preserve">18,74</t>
  </si>
  <si>
    <t xml:space="preserve">LUVA PARA TUBO PEX, PLASTICA, PARA CONEXAO COM CRIMPAGEM, DN 16 MM</t>
  </si>
  <si>
    <t xml:space="preserve">LUVA PARA TUBO PEX, PLASTICA, PARA CONEXAO COM CRIMPAGEM, DN 20 MM</t>
  </si>
  <si>
    <t xml:space="preserve">11,81</t>
  </si>
  <si>
    <t xml:space="preserve">LUVA PARA TUBO PEX, PLASTICA, PARA CONEXAO COM CRIMPAGEM, DN 25 MM</t>
  </si>
  <si>
    <t xml:space="preserve">17,90</t>
  </si>
  <si>
    <t xml:space="preserve">LUVA PARA TUBO PEX, PLASTICA, PARA CONEXAO COM CRIMPAGEM, DN 32 MM</t>
  </si>
  <si>
    <t xml:space="preserve">26,91</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</si>
  <si>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</si>
  <si>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</si>
  <si>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</si>
  <si>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</si>
  <si>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13,99</t>
  </si>
  <si>
    <t xml:space="preserve">LUVA PASSANTE DE COBRE (REF 601) SEM ANEL DE SOLDA, BOLSA 42 MM</t>
  </si>
  <si>
    <t xml:space="preserve">21,56</t>
  </si>
  <si>
    <t xml:space="preserve">LUVA PASSANTE DE COBRE (REF 601) SEM ANEL DE SOLDA, BOLSA 54 MM</t>
  </si>
  <si>
    <t xml:space="preserve">33,09</t>
  </si>
  <si>
    <t xml:space="preserve">LUVA PASSANTE DE COBRE (REF 601) SEM ANEL DE SOLDA, BOLSA 66 MM</t>
  </si>
  <si>
    <t xml:space="preserve">LUVA PPR, SOLDAVEL, DN 110 MM, PARA AGUA QUENTE PREDIAL</t>
  </si>
  <si>
    <t xml:space="preserve">71,43</t>
  </si>
  <si>
    <t xml:space="preserve">LUVA PPR, SOLDAVEL, DN 20 MM, PARA AGUA QUENTE PREDIAL</t>
  </si>
  <si>
    <t xml:space="preserve">LUVA PPR, SOLDAVEL, DN 25 MM, PARA AGUA QUENTE PREDIAL</t>
  </si>
  <si>
    <t xml:space="preserve">LUVA PPR, SOLDAVEL, DN 32 MM, PARA AGUA QUENTE PREDIAL</t>
  </si>
  <si>
    <t xml:space="preserve">2,06</t>
  </si>
  <si>
    <t xml:space="preserve">LUVA PPR, SOLDAVEL, DN 40 MM, PARA AGUA QUENTE PREDIAL</t>
  </si>
  <si>
    <t xml:space="preserve">5,23</t>
  </si>
  <si>
    <t xml:space="preserve">LUVA PPR, SOLDAVEL, DN 50 MM, PARA AGUA QUENTE PREDIAL</t>
  </si>
  <si>
    <t xml:space="preserve">LUVA PPR, SOLDAVEL, DN 63 MM, PARA AGUA QUENTE PREDIAL</t>
  </si>
  <si>
    <t xml:space="preserve">11,77</t>
  </si>
  <si>
    <t xml:space="preserve">LUVA PPR, SOLDAVEL, DN 75 MM, PARA AGUA QUENTE PREDIAL</t>
  </si>
  <si>
    <t xml:space="preserve">27,66</t>
  </si>
  <si>
    <t xml:space="preserve">LUVA PPR, SOLDAVEL, DN 90 MM, PARA AGUA QUENTE PREDIAL</t>
  </si>
  <si>
    <t xml:space="preserve">44,64</t>
  </si>
  <si>
    <t xml:space="preserve">LUVA PVC SOLDAVEL, 110 MM, PARA AGUA FRIA PREDIAL</t>
  </si>
  <si>
    <t xml:space="preserve">58,12</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</si>
  <si>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</si>
  <si>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</si>
  <si>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</si>
  <si>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</si>
  <si>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</si>
  <si>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</si>
  <si>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9,00</t>
  </si>
  <si>
    <t xml:space="preserve">LUVA PVC SOLDAVEL, 75 MM, PARA AGUA FRIA PREDIAL</t>
  </si>
  <si>
    <t xml:space="preserve">LUVA PVC SOLDAVEL, 85 MM, PARA AGUA FRIA PREDIAL</t>
  </si>
  <si>
    <t xml:space="preserve">35,82</t>
  </si>
  <si>
    <t xml:space="preserve">LUVA PVC, ROSCAVEL,  2 1/2",  AGUA FRIA PREDIAL</t>
  </si>
  <si>
    <t xml:space="preserve">17,42</t>
  </si>
  <si>
    <t xml:space="preserve">LUVA PVC, ROSCAVEL, 1 1/2",  AGUA FRIA PREDIAL</t>
  </si>
  <si>
    <t xml:space="preserve">LUVA PVC, ROSCAVEL, 1 1/4", AGUA FRIA PREDIAL</t>
  </si>
  <si>
    <t xml:space="preserve">LUVA PVC, ROSCAVEL, 2",  AGUA FRIA PREDIAL</t>
  </si>
  <si>
    <t xml:space="preserve">11,10</t>
  </si>
  <si>
    <t xml:space="preserve">LUVA PVC, ROSCAVEL, 3", AGUA FRIA PREDIAL</t>
  </si>
  <si>
    <t xml:space="preserve">25,05</t>
  </si>
  <si>
    <t xml:space="preserve">LUVA RASPA DE COURO, CANO CURTO (PUNHO *7* CM)</t>
  </si>
  <si>
    <t xml:space="preserve">LUVA ROSCAVEL, PVC, 1/2", AGUA FRIA PREDIAL</t>
  </si>
  <si>
    <t xml:space="preserve">LUVA ROSCAVEL, PVC, 1", AGUA FRIA PREDIAL</t>
  </si>
  <si>
    <t xml:space="preserve">2,90</t>
  </si>
  <si>
    <t xml:space="preserve">LUVA ROSCAVEL, PVC, 3/4", AGUA FRIA PREDIAL</t>
  </si>
  <si>
    <t xml:space="preserve">LUVA SIMPLES, PVC PBA, JE, DN 100 / DE 110 MM, PARA REDE AGUA (NBR 10351)</t>
  </si>
  <si>
    <t xml:space="preserve">34,44</t>
  </si>
  <si>
    <t xml:space="preserve">LUVA SIMPLES, PVC PBA, JE, DN 50 / DE 60 MM, PARA REDE AGUA (NBR 10351)</t>
  </si>
  <si>
    <t xml:space="preserve">LUVA SIMPLES, PVC PBA, JE, DN 75 / DE 85 MM, PARA REDE AGUA (NBR 10351)</t>
  </si>
  <si>
    <t xml:space="preserve">24,27</t>
  </si>
  <si>
    <t xml:space="preserve">LUVA SIMPLES, PVC SERIE REFORCADA - R, 100 MM, PARA ESGOTO PREDIAL</t>
  </si>
  <si>
    <t xml:space="preserve">LUVA SIMPLES, PVC SERIE REFORCADA - R, 150 MM, PARA ESGOTO PREDIAL</t>
  </si>
  <si>
    <t xml:space="preserve">30,19</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</si>
  <si>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</si>
  <si>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</si>
  <si>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</si>
  <si>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8,38</t>
  </si>
  <si>
    <t xml:space="preserve">LUVA SIMPLES, PVC, SOLDAVEL, DN 100 MM, SERIE NORMAL, PARA ESGOTO PREDIAL</t>
  </si>
  <si>
    <t xml:space="preserve">LUVA SIMPLES, PVC, SOLDAVEL, DN 150 MM, SERIE NORMAL, PARA ESGOTO PREDIAL</t>
  </si>
  <si>
    <t xml:space="preserve">21,48</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</si>
  <si>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</si>
  <si>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</si>
  <si>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</si>
  <si>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</si>
  <si>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3,84</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</si>
  <si>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</si>
  <si>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</si>
  <si>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</si>
  <si>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</si>
  <si>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</si>
  <si>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</si>
  <si>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</si>
  <si>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</si>
  <si>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8,87</t>
  </si>
  <si>
    <t xml:space="preserve">LUVA SOLDAVEL COM ROSCA, PVC, 50 MM X 1 1/2", PARA AGUA FRIA PREDIAL</t>
  </si>
  <si>
    <t xml:space="preserve">18,43</t>
  </si>
  <si>
    <t xml:space="preserve">LUVA, PEAD PE 100,  DE 400 MM, PARA ELETROFUSAO</t>
  </si>
  <si>
    <t xml:space="preserve">1.712,36</t>
  </si>
  <si>
    <t xml:space="preserve">LUVA, PEAD PE 100,  DE 63 MM, PARA ELETROFUSAO</t>
  </si>
  <si>
    <t xml:space="preserve">16,47</t>
  </si>
  <si>
    <t xml:space="preserve">LUVA, PEAD PE 100, DE 125 MM, PARA ELETROFUSAO</t>
  </si>
  <si>
    <t xml:space="preserve">LUVA, PEAD PE 100, DE 20 MM, PARA ELETROFUSAO</t>
  </si>
  <si>
    <t xml:space="preserve">7,57</t>
  </si>
  <si>
    <t xml:space="preserve">LUVA, PEAD PE 100, DE 200 MM, PARA ELETROFUSAO</t>
  </si>
  <si>
    <t xml:space="preserve">135,41</t>
  </si>
  <si>
    <t xml:space="preserve">LUVA, PEAD PE 100, DE 32 MM, PARA ELETROFUSAO</t>
  </si>
  <si>
    <t xml:space="preserve">MACANETA ALAVANCA, RETA OU CURVA, MACICA, CROMADA, COMPRIMENTO DE 10 A 16 CM, ACABAMENTO PADRAO MEDIO - SOMENTE MACANETAS</t>
  </si>
  <si>
    <t xml:space="preserve">36,78</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</si>
  <si>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</si>
  <si>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</si>
  <si>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</si>
  <si>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133,10</t>
  </si>
  <si>
    <t xml:space="preserve">MACARIQUEIRO</t>
  </si>
  <si>
    <t xml:space="preserve">16,32</t>
  </si>
  <si>
    <t xml:space="preserve">MACARIQUEIRO (MENSALISTA)</t>
  </si>
  <si>
    <t xml:space="preserve">2.867,50</t>
  </si>
  <si>
    <t xml:space="preserve">MADEIRA ROLICA SEM TRATAMENTO, EUCALIPTO OU EQUIVALENTE DA REGIAO, H = 3 M, D = 12 A 15 CM (PARA ESCORAMENTO)</t>
  </si>
  <si>
    <t xml:space="preserve">2,22</t>
  </si>
  <si>
    <t xml:space="preserve">MADEIRA ROLICA SEM TRATAMENTO, EUCALIPTO OU EQUIVALENTE DA REGIAO, H = 3 M, D = 16 A 19 CM (PARA ESCORAMENTO)</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</si>
  <si>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</si>
  <si>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</si>
  <si>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1,84</t>
  </si>
  <si>
    <t xml:space="preserve">MADEIRA ROLICA SEM TRATAMENTO, EUCALIPTO OU EQUIVALENTE DA REGIAO, H = 6 M, D = 12 A 15 CM (PARA ESCORAMENTO)</t>
  </si>
  <si>
    <t xml:space="preserve">2,35</t>
  </si>
  <si>
    <t xml:space="preserve">MADEIRA ROLICA SEM TRATAMENTO, EUCALIPTO OU EQUIVALENTE DA REGIAO, H = 6 M, D = 8 A 11 CM (PARA ESCORAMENTO)</t>
  </si>
  <si>
    <t xml:space="preserve">MADEIRA ROLICA TRATADA, EUCALIPTO OU EQUIVALENTE DA REGIAO, H = 12 M, D = 20 A 24 CM (PARA POSTE)</t>
  </si>
  <si>
    <t xml:space="preserve">54,28</t>
  </si>
  <si>
    <t xml:space="preserve">MADEIRA ROLICA TRATADA, EUCALIPTO OU EQUIVALENTE DA REGIAO, H = 2,2 M, D = 8 A 11 CM (PARA CERCA)</t>
  </si>
  <si>
    <t xml:space="preserve">MADEIRA ROLICA TRATADA, EUCALIPTO OU EQUIVALENTE DA REGIAO, H = 2,20 M, D = 16 A 19 CM (PARA CERCA)</t>
  </si>
  <si>
    <t xml:space="preserve">14,55</t>
  </si>
  <si>
    <t xml:space="preserve">MADEIRA ROLICA TRATADA, EUCALIPTO OU EQUIVALENTE DA REGIAO, H = 3 M, D = 12 A 15 CM</t>
  </si>
  <si>
    <t xml:space="preserve">11,40</t>
  </si>
  <si>
    <t xml:space="preserve">MADEIRA ROLICA TRATADA, EUCALIPTO OU EQUIVALENTE DA REGIAO, H = 3 M, D = 4 A 7 CM (PARA CAIBRO)</t>
  </si>
  <si>
    <t xml:space="preserve">13,72</t>
  </si>
  <si>
    <t xml:space="preserve">MADEIRA ROLICA TRATADA, EUCALIPTO OU EQUIVALENTE DA REGIAO, H = 6 M, D = 16 A 19 CM</t>
  </si>
  <si>
    <t xml:space="preserve">22,93</t>
  </si>
  <si>
    <t xml:space="preserve">MADEIRA ROLICA TRATADA, EUCALIPTO OU EQUIVALENTE DA REGIAO, H = 6,5 M, D = 25 A 29 CM</t>
  </si>
  <si>
    <t xml:space="preserve">56,61</t>
  </si>
  <si>
    <t xml:space="preserve">MADEIRA ROLICA TRATADA, EUCALIPTO OU EQUIVALENTE DA REGIAO, H = 6,5 M, D = 30 A 34 CM</t>
  </si>
  <si>
    <t xml:space="preserve">114,45</t>
  </si>
  <si>
    <t xml:space="preserve">MADEIRA SERRADA NAO APARELHADA DE PINUS, MISTA OU EQUIVALENTE DA REGIAO</t>
  </si>
  <si>
    <t xml:space="preserve">953,08</t>
  </si>
  <si>
    <t xml:space="preserve">MANGOTE DE SEGURANCA EM RASPA DE COURO</t>
  </si>
  <si>
    <t xml:space="preserve">24,00</t>
  </si>
  <si>
    <t xml:space="preserve">MANGUEIRA CRISTAL PARA NIVEL, LISA, PVC TRANSPARENTE, 3/8" X1,5 MM</t>
  </si>
  <si>
    <t xml:space="preserve">1,81</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</si>
  <si>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</si>
  <si>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</si>
  <si>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</si>
  <si>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</si>
  <si>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</si>
  <si>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</si>
  <si>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</si>
  <si>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3,79</t>
  </si>
  <si>
    <t xml:space="preserve">MANGUEIRA DE INCENDIO, TIPO 1, DE 1 1/2", COMPRIMENTO = 15 M, TECIDO EM FIO DE POLIESTER E TUBO INTERNO EM BORRACHA SINTETICA, COM UNIOES ENGATE RAPIDO</t>
  </si>
  <si>
    <t xml:space="preserve">210,80</t>
  </si>
  <si>
    <t xml:space="preserve">MANGUEIRA DE INCENDIO, TIPO 1, DE 1 1/2", COMPRIMENTO = 20 M, TECIDO EM FIO DE POLIESTER E TUBO INTERNO EM BORRACHA SINTETICA, COM UNIOES ENGATE RAPIDO</t>
  </si>
  <si>
    <t xml:space="preserve">259,84</t>
  </si>
  <si>
    <t xml:space="preserve">MANGUEIRA DE INCENDIO, TIPO 1, DE 1 1/2", COMPRIMENTO = 25 M, TECIDO EM FIO DE POLIESTER E TUBO INTERNO EM BORRACHA SINTETICA, COM UNIOES ENGATE RAPIDO</t>
  </si>
  <si>
    <t xml:space="preserve">323,50</t>
  </si>
  <si>
    <t xml:space="preserve">MANGUEIRA DE INCENDIO, TIPO 1, DE 1 1/2", COMPRIMENTO = 30 M, TECIDO EM FIO DE POLIESTER E TUBO INTERNO EM BORRACHA SINTETICA, COM UNIOES ENGATE RAPIDO</t>
  </si>
  <si>
    <t xml:space="preserve">345,41</t>
  </si>
  <si>
    <t xml:space="preserve">MANGUEIRA DE INCENDIO, TIPO 2, DE 1 1/2", COMPRIMENTO = 15 M, TECIDO EM FIO DE POLIESTER E TUBO INTERNO EM BORRACHA SINTETICA, COM UNIOES ENGATE RAPIDO</t>
  </si>
  <si>
    <t xml:space="preserve">312,02</t>
  </si>
  <si>
    <t xml:space="preserve">MANGUEIRA DE INCENDIO, TIPO 2, DE 1 1/2", COMPRIMENTO = 20 M, TECIDO EM FIO DE POLIESTER E TUBO INTERNO EM BORRACHA SINTETICA, COM UNIOES</t>
  </si>
  <si>
    <t xml:space="preserve">372,03</t>
  </si>
  <si>
    <t xml:space="preserve">MANGUEIRA DE INCENDIO, TIPO 2, DE 1 1/2", COMPRIMENTO = 25 M, TECIDO EM FIO DE POLIESTER E TUBO INTERNO EM BORRACHA SINTETICA, COM UNIOES</t>
  </si>
  <si>
    <t xml:space="preserve">375,68</t>
  </si>
  <si>
    <t xml:space="preserve">MANGUEIRA DE INCENDIO, TIPO 2, DE 1 1/2", COMPRIMENTO = 30 M, TECIDO EM FIO DE POLIESTER E TUBO INTERNO EM BORRACHA SINTETICA, COM UNIOES</t>
  </si>
  <si>
    <t xml:space="preserve">490,47</t>
  </si>
  <si>
    <t xml:space="preserve">MANGUEIRA DE INCENDIO, TIPO 2, DE 2 1/2", COMPRIMENTO = 15 M, TECIDO EM FIO DE POLIESTER E TUBO INTERNO EM BORRACHA SINTETICA, COM UNIOES ENGATE RAPIDO</t>
  </si>
  <si>
    <t xml:space="preserve">418,46</t>
  </si>
  <si>
    <t xml:space="preserve">MANGUEIRA DE INCENDIO, TIPO 2, DE 2 1/2", COMPRIMENTO = 20 M, TECIDO EM FIO DE POLIESTER E TUBO INTERNO EM BORRACHA SINTETICA, COM UNIOES</t>
  </si>
  <si>
    <t xml:space="preserve">527,00</t>
  </si>
  <si>
    <t xml:space="preserve">MANGUEIRA DE INCENDIO, TIPO 2, DE 2 1/2", COMPRIMENTO = 25 M, TECIDO EM FIO DE POLIESTER E TUBO INTERNO EM BORRACHA SINTETICA, COM UNIOES ENGATE RAPIDO</t>
  </si>
  <si>
    <t xml:space="preserve">640,74</t>
  </si>
  <si>
    <t xml:space="preserve">MANGUEIRA DE INCENDIO, TIPO 2, DE 2 1/2", COMPRIMENTO = 30 M, TECIDO EM FIO DE POLIESTER E TUBO INTERNO EM BORRACHA SINTETICA, COM UNIOES ENGATE RAPIDO</t>
  </si>
  <si>
    <t xml:space="preserve">730,49</t>
  </si>
  <si>
    <t xml:space="preserve">MANGUEIRA DE PVC FLEXIVEL,TIPO FLAT/ACHATADA, COR LARANJA, D = 1 1/2" (40 MM), PARA CONDUCAO DE AGUA, SERVICOS LEVES E MEDIOS</t>
  </si>
  <si>
    <t xml:space="preserve">10,96</t>
  </si>
  <si>
    <t xml:space="preserve">MANGUEIRA PARA GAS - GLP, PVC, TRANCADA, DIAMETRO DE 3/8", COMPRIMENTO DE 1M (NORMATIZADA)</t>
  </si>
  <si>
    <t xml:space="preserve">8,82</t>
  </si>
  <si>
    <t xml:space="preserve">MANIPULADOR TELESCOPICO, POTENCIA DE 101 HP, CAPACIDADE DE CARGA DE 3.500 KG, ALTURA MAXIMA DE ELEVACAO DE 12 M</t>
  </si>
  <si>
    <t xml:space="preserve">367.007,57</t>
  </si>
  <si>
    <t xml:space="preserve">MANIPULADOR TELESCOPICO, POTENCIA DE 85 HP, CAPACIDADE DE CARGA DE 3.500 KG, ALTURA MAXIMA DE ELEVACAO DE 12,3 M</t>
  </si>
  <si>
    <t xml:space="preserve">326.288,50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</si>
  <si>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</si>
  <si>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</si>
  <si>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</si>
  <si>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</si>
  <si>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</si>
  <si>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5,90</t>
  </si>
  <si>
    <t xml:space="preserve">MANTA ALUMINIZADA 1 FACE PARA SUBCOBERTURA, E = *1* MM</t>
  </si>
  <si>
    <t xml:space="preserve">MANTA ANTIRRUIDO DE POLIESTER (PET) PARA CONTRAPISO E = *8* MM</t>
  </si>
  <si>
    <t xml:space="preserve">19,27</t>
  </si>
  <si>
    <t xml:space="preserve">MANTA ASFALTICA ELASTOMERICA EM POLIESTER ALUMINIZADA 3 MM, TIPO III, CLASSE B (NBR 9952)</t>
  </si>
  <si>
    <t xml:space="preserve">38,34</t>
  </si>
  <si>
    <t xml:space="preserve">MANTA ASFALTICA ELASTOMERICA EM POLIESTER 3 MM, TIPO III, CLASSE B, ACABAMENTO PP (NBR 9952)</t>
  </si>
  <si>
    <t xml:space="preserve">39,67</t>
  </si>
  <si>
    <t xml:space="preserve">MANTA ASFALTICA ELASTOMERICA EM POLIESTER 4 MM, TIPO III, CLASSE B, ACABAMENTO PP (NBR 9952)</t>
  </si>
  <si>
    <t xml:space="preserve">MANTA ASFALTICA ELASTOMERICA EM POLIESTER 5 MM, TIPO III, CLASSE B, ACABAMENTO PP (NBR 9952)</t>
  </si>
  <si>
    <t xml:space="preserve">70,89</t>
  </si>
  <si>
    <t xml:space="preserve">MANTA ASFALTICA ELASTOMERICA TIPO GLASS 3 MM, TIPO II, CLASSE C, ACABAMENTO PP (NBR 9952)</t>
  </si>
  <si>
    <t xml:space="preserve">MANTA DE BORRACHA ANTIRRUIDO 5 MM</t>
  </si>
  <si>
    <t xml:space="preserve">7,99</t>
  </si>
  <si>
    <t xml:space="preserve">MANTA DE POLIETILENO EXPANDIDO (PEBD) ANTICHAMAS, E = 8 MM</t>
  </si>
  <si>
    <t xml:space="preserve">7,18</t>
  </si>
  <si>
    <t xml:space="preserve">MANTA DE POLIETILENO EXPANDIDO (PEBD), E = 5 MM</t>
  </si>
  <si>
    <t xml:space="preserve">4,61</t>
  </si>
  <si>
    <t xml:space="preserve">MANTA DE POLIETILENO EXPANDIDO, COM 1 FACE METALIZADA PARA SUBCOBERTURA,  E = *5* MM</t>
  </si>
  <si>
    <t xml:space="preserve">MANTA GEOTEXTIL TECIDO DE LAMINETES DE POLIPROPILENO, RESISTENCIA A TRACAO = *25* KN/M</t>
  </si>
  <si>
    <t xml:space="preserve">17,61</t>
  </si>
  <si>
    <t xml:space="preserve">MANTA LIQUIDA DE BASE ASFALTICA MODIFICADA COM A ADICAO DE ELASTOMEROS DILUIDOS EM SOLVENTE ORGANICO, APLICACAO A FRIO (MEMBRANA IMPERMEABILIZANTE ASFASTICA)</t>
  </si>
  <si>
    <t xml:space="preserve">11,37</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</si>
  <si>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</si>
  <si>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</si>
  <si>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</si>
  <si>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13,84</t>
  </si>
  <si>
    <t xml:space="preserve">MANTA TERMOPLASTICA, PEAD, GEOMEMBRANA LISA, E = 1,00 MM ( NBR 15352)</t>
  </si>
  <si>
    <t xml:space="preserve">MANTA TERMOPLASTICA, PEAD, GEOMEMBRANA LISA, E = 1,50 MM ( NBR 15352)</t>
  </si>
  <si>
    <t xml:space="preserve">25,94</t>
  </si>
  <si>
    <t xml:space="preserve">MANTA TERMOPLASTICA, PEAD, GEOMEMBRANA LISA, E = 2,00 MM ( NBR 15352)</t>
  </si>
  <si>
    <t xml:space="preserve">34,76</t>
  </si>
  <si>
    <t xml:space="preserve">MANTA TERMOPLASTICA, PEAD, GEOMEMBRANA LISA, E = 2,50 MM ( NBR 15352)</t>
  </si>
  <si>
    <t xml:space="preserve">43,16</t>
  </si>
  <si>
    <t xml:space="preserve">MANTA TERMOPLASTICA, PEAD, GEOMEMBRANA TEXTURIZADA EM AMBAS AS FACES, E = 0,50 MM (NBR 15352)</t>
  </si>
  <si>
    <t xml:space="preserve">MANTA TERMOPLASTICA, PEAD, GEOMEMBRANA TEXTURIZADA EM AMBAS AS FACES, E = 0,75 MM (NBR 15352)</t>
  </si>
  <si>
    <t xml:space="preserve">13,60</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</si>
  <si>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</si>
  <si>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</si>
  <si>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</si>
  <si>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28,01</t>
  </si>
  <si>
    <t xml:space="preserve">MANTA TERMOPLASTICA, PEAD, GEOMEMBRANA TEXTURIZADA EM AMBAS AS FACES, E = 2,00 MM (NBR 15352)</t>
  </si>
  <si>
    <t xml:space="preserve">37,86</t>
  </si>
  <si>
    <t xml:space="preserve">MANTA TERMOPLASTICA, PEAD, GEOMEMBRANA TEXTURIZADA EM AMBAS AS FACES, E = 2,50 MM (NBR 15352)</t>
  </si>
  <si>
    <t xml:space="preserve">47,22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</si>
  <si>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</si>
  <si>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</si>
  <si>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</si>
  <si>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</si>
  <si>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</si>
  <si>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</si>
  <si>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</si>
  <si>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11.938,53</t>
  </si>
  <si>
    <t xml:space="preserve">MAQUINA TIPO PRENSA HIDRAULICA, PARA FABRICACAO DE TUBOS DE CONCRETO PARA AGUAS PLUVIAIS, DN 200 A DN 600 MM X 1000 MM DE COMPRIMENTO, COM MOTOR PRINCIPAL DE 20 CV</t>
  </si>
  <si>
    <t xml:space="preserve">325.295,92</t>
  </si>
  <si>
    <t xml:space="preserve">MAQUINA TIPO VASO/TANQUE/JATO DE PRESSAO PORTATIL PARA JATEAMENTO, CONTROLE AUTOMATICO E REMOTO, CAMARA DE 1 SAIDA, 280 L, DIAM. *670* MM, BICO JATO CURTO VENTURI DE 5/16", MANGUEIRA DE 1" DE 10 M, COMPLETA (VALVULAS POP UP E DOSADORA, FUNDO CONICO ETC)</t>
  </si>
  <si>
    <t xml:space="preserve">17.291,87</t>
  </si>
  <si>
    <t xml:space="preserve">MAQUINA TRANSFORMADORA MONOFASICA PARA SOLDA ELETRICA, TENSAO DE 220 V, FREQUENCIA DE 60 HZ, FAIXA DE CORRENTE ENTRE 80 A (+/- 10 A) E 250 A, POTENCIA ENTRE 14,00 KVA E 15,0 KVA, CICLO DE TRABALHO ENTRE 10% E 20% A 250 A</t>
  </si>
  <si>
    <t xml:space="preserve">484,92</t>
  </si>
  <si>
    <t xml:space="preserve">MARCENEIRO</t>
  </si>
  <si>
    <t xml:space="preserve">MARCENEIRO (MENSALISTA)</t>
  </si>
  <si>
    <t xml:space="preserve">2.804,62</t>
  </si>
  <si>
    <t xml:space="preserve">MARMORISTA / GRANITEIRO</t>
  </si>
  <si>
    <t xml:space="preserve">MARMORISTA / GRANITEIRO (MENSALISTA)</t>
  </si>
  <si>
    <t xml:space="preserve">MARTELO DE SOLDADOR/PICADOR DE SOLDA</t>
  </si>
  <si>
    <t xml:space="preserve">32,33</t>
  </si>
  <si>
    <t xml:space="preserve">MARTELO DEMOLIDOR ELETRICO, COM POTENCIA DE 2.000 W, FREQUENCIA DE 1.000 IMPACTOS POR MINUTO, FORÇA DE IMPACTO ENTRE 60 E 65 J, PESO DE 30 KG</t>
  </si>
  <si>
    <t xml:space="preserve">5.833,00</t>
  </si>
  <si>
    <t xml:space="preserve">MARTELO DEMOLIDOR PNEUMATICO MANUAL, COM REDUCAO DE VIBRACAO, PESO DE 21 KG</t>
  </si>
  <si>
    <t xml:space="preserve">10.874,91</t>
  </si>
  <si>
    <t xml:space="preserve">MARTELO DEMOLIDOR PNEUMATICO MANUAL, COM REDUCAO DE VIBRACAO, PESO DE 31,5 KG</t>
  </si>
  <si>
    <t xml:space="preserve">12.514,24</t>
  </si>
  <si>
    <t xml:space="preserve">MARTELO DEMOLIDOR PNEUMATICO MANUAL, PADRAO, PESO DE 32 KG</t>
  </si>
  <si>
    <t xml:space="preserve">11.819,51</t>
  </si>
  <si>
    <t xml:space="preserve">MARTELO DEMOLIDOR PNEUMATICO MANUAL, PESO  DE 28 KG, COM SILENCIADOR</t>
  </si>
  <si>
    <t xml:space="preserve">13.298,56</t>
  </si>
  <si>
    <t xml:space="preserve">MARTELO PERFURADOR PNEUMATICO MANUAL, DE SUPERFICIE, COM AVANCO DE COLUNA, PESO DE 22 KG</t>
  </si>
  <si>
    <t xml:space="preserve">24.470,26</t>
  </si>
  <si>
    <t xml:space="preserve">MARTELO PERFURADOR PNEUMATICO MANUAL, HASTE 25 X 75 MM, 21 KG</t>
  </si>
  <si>
    <t xml:space="preserve">13.685,60</t>
  </si>
  <si>
    <t xml:space="preserve">MARTELO PERFURADOR PNEUMATICO MANUAL, PESO DE 25 KG, COM SILENCIADOR</t>
  </si>
  <si>
    <t xml:space="preserve">13.427,66</t>
  </si>
  <si>
    <t xml:space="preserve">MASCARA DE SEGURANCA PARA SOLDA COM ESCUDO DE CELERON E CARNEIRA DE PLASTICO COM REGULAGEM</t>
  </si>
  <si>
    <t xml:space="preserve">32,40</t>
  </si>
  <si>
    <t xml:space="preserve">MASSA A OLEO PARA MADEIRA</t>
  </si>
  <si>
    <t xml:space="preserve">MASSA ACRILICA</t>
  </si>
  <si>
    <t xml:space="preserve">110,94</t>
  </si>
  <si>
    <t xml:space="preserve">MASSA ACRILICA PARA PAREDES INTERIOR/EXTERIOR</t>
  </si>
  <si>
    <t xml:space="preserve">28,60</t>
  </si>
  <si>
    <t xml:space="preserve">MASSA CORRIDA PVA PARA PAREDES INTERNAS</t>
  </si>
  <si>
    <t xml:space="preserve">71,40</t>
  </si>
  <si>
    <t xml:space="preserve">14,28</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</si>
  <si>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</si>
  <si>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</si>
  <si>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</si>
  <si>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44,73</t>
  </si>
  <si>
    <t xml:space="preserve">MASSA EPOXI BICOMPONENTE PARA REPAROS</t>
  </si>
  <si>
    <t xml:space="preserve">80,91</t>
  </si>
  <si>
    <t xml:space="preserve">MASSA PARA TEXTURA LISA DE BASE ACRILICA, USO INTERNO E EXTERNO</t>
  </si>
  <si>
    <t xml:space="preserve">5,64</t>
  </si>
  <si>
    <t xml:space="preserve">MASSA PARA TEXTURA RUSTICA DE BASE ACRILICA, COR BRANCA, USO INTERNO E EXTERNO</t>
  </si>
  <si>
    <t xml:space="preserve">MASSA PARA VIDRO</t>
  </si>
  <si>
    <t xml:space="preserve">6,54</t>
  </si>
  <si>
    <t xml:space="preserve">MASSA PLASTICA PARA MARMORE/GRANITO</t>
  </si>
  <si>
    <t xml:space="preserve">35,76</t>
  </si>
  <si>
    <t xml:space="preserve">MASTRO SIMPLES GALVANIZADO DIAMETRO NOMINAL 1 1/2", COMPRIMENTO 3 M</t>
  </si>
  <si>
    <t xml:space="preserve">151,67</t>
  </si>
  <si>
    <t xml:space="preserve">MASTRO SIMPLES GALVANIZADO DIAMETRO NOMINAL 2", COMPRIMENTO 3 M</t>
  </si>
  <si>
    <t xml:space="preserve">170,59</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</si>
  <si>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</si>
  <si>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</si>
  <si>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</si>
  <si>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</si>
  <si>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</si>
  <si>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27,22</t>
  </si>
  <si>
    <t xml:space="preserve">MECANICO DE EQUIPAMENTOS PESADOS (MENSALISTA)</t>
  </si>
  <si>
    <t xml:space="preserve">4.781,46</t>
  </si>
  <si>
    <t xml:space="preserve">MECANICO DE REFRIGERACAO</t>
  </si>
  <si>
    <t xml:space="preserve">19,12</t>
  </si>
  <si>
    <t xml:space="preserve">MECANICO DE REFRIGERACAO (MENSALISTA)</t>
  </si>
  <si>
    <t xml:space="preserve">3.357,61</t>
  </si>
  <si>
    <t xml:space="preserve">MEDIDOR DE NIVEL ESTATICO E DINAMICO PARA POCO, COMPRIMENTO DE 200 M</t>
  </si>
  <si>
    <t xml:space="preserve">1.648,41</t>
  </si>
  <si>
    <t xml:space="preserve">MEIA CANA DE MADEIRA CEDRINHO OU EQUIVALENTE DA REGIAO, ACABAMENTO PARA FORRO PAULISTA, *2,5 X 2,5* CM</t>
  </si>
  <si>
    <t xml:space="preserve">MEIA CANA DE MADEIRA PINUS OU EQUIVALENTE DA REGIAO, ACABAMENTO PARA FORRO PAULISTA, *2,5 X 2,5* CM</t>
  </si>
  <si>
    <t xml:space="preserve">2,58</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</si>
  <si>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</si>
  <si>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</si>
  <si>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</si>
  <si>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</si>
  <si>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1,13</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</si>
  <si>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</si>
  <si>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</si>
  <si>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</si>
  <si>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</si>
  <si>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</si>
  <si>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</si>
  <si>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</si>
  <si>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</si>
  <si>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</si>
  <si>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</si>
  <si>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</si>
  <si>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</si>
  <si>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</si>
  <si>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</si>
  <si>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</si>
  <si>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</si>
  <si>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</si>
  <si>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</si>
  <si>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</si>
  <si>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</si>
  <si>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42,12</t>
  </si>
  <si>
    <t xml:space="preserve">MESTRE DE OBRAS (MENSALISTA)</t>
  </si>
  <si>
    <t xml:space="preserve">7.398,58</t>
  </si>
  <si>
    <t xml:space="preserve">METACAULIM DE ALTA REATIVIDADE/CAULIM CALCINADO</t>
  </si>
  <si>
    <t xml:space="preserve">MICRO-TRATOR CORTADOR DE GRAMA COM LARGURA DO CORTE DE 107 CM, COM  2 LAMINAS E DESCARTE LATERAL</t>
  </si>
  <si>
    <t xml:space="preserve">10.535,03</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</si>
  <si>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</si>
  <si>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</si>
  <si>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</si>
  <si>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483,69</t>
  </si>
  <si>
    <t xml:space="preserve">MICTORIO COLETIVO ACO INOX (AISI 304), E = 0,8 MM, DE *100 X 50 X 35* CM (C X A X P)</t>
  </si>
  <si>
    <t xml:space="preserve">577,02</t>
  </si>
  <si>
    <t xml:space="preserve">MICTORIO INDIVIDUAL ACO INOX (AISI 304), E = 0,8 MM, DE *50  X 45  X 35* (C X A X P)</t>
  </si>
  <si>
    <t xml:space="preserve">637,74</t>
  </si>
  <si>
    <t xml:space="preserve">MICTORIO SIFONADO LOUCA BRANCA SEM COMPLEMENTOS</t>
  </si>
  <si>
    <t xml:space="preserve">270,19</t>
  </si>
  <si>
    <t xml:space="preserve">MICTORIO SIFONADO LOUCA COR SEM COMPLEMENTOS</t>
  </si>
  <si>
    <t xml:space="preserve">290,98</t>
  </si>
  <si>
    <t xml:space="preserve">MINICARREGADEIRA SOBRE RODAS, POTENCIA LIQUIDA DE *47* HP, CAPACIDADE NOMINAL DE OPERACAO DE *646* KG</t>
  </si>
  <si>
    <t xml:space="preserve">144.877,50</t>
  </si>
  <si>
    <t xml:space="preserve">MINICARREGADEIRA SOBRE RODAS, POTENCIA LIQUIDA DE *72* HP, CAPACIDADE NOMINAL DE OPERACAO DE *1200* KG</t>
  </si>
  <si>
    <t xml:space="preserve">223.588,48</t>
  </si>
  <si>
    <t xml:space="preserve">MINIESCAVADEIRA SOBRE ESTEIRAS, POTENCIA LIQUIDA DE *30* HP, PESO OPERACIONAL DE *3.500* KG</t>
  </si>
  <si>
    <t xml:space="preserve">219.923,10</t>
  </si>
  <si>
    <t xml:space="preserve">MINIESCAVADEIRA SOBRE ESTEIRAS, POTENCIA LIQUIDA DE *42* HP, PESO OPERACIONAL DE *4.500* KG</t>
  </si>
  <si>
    <t xml:space="preserve">268.306,19</t>
  </si>
  <si>
    <t xml:space="preserve">MINIESCAVADEIRA SOBRE ESTEIRAS, POTENCIA LIQUIDA DE *42* HP, PESO OPERACIONAL DE *5.300* KG</t>
  </si>
  <si>
    <t xml:space="preserve">276.378,38</t>
  </si>
  <si>
    <t xml:space="preserve">MINUTERIA ELETRONICA COLETIVA COM POTENCIA MAXIMA RESISTIVA PARA LAMPADAS FLUORESCENTES DE *300* W ( 110 V ) / *600* W ( 110 V )</t>
  </si>
  <si>
    <t xml:space="preserve">55,88</t>
  </si>
  <si>
    <t xml:space="preserve">MISTURADOR BASE PARA CHUVEIRO/BANHEIRA, 1/2 " OU 3/4 ", SOLDAVEL OU ROSCAVEL</t>
  </si>
  <si>
    <t xml:space="preserve">MISTURADOR CROMADO DE MESA BICA BAIXA PARA LAVATORIO (REF 1875)</t>
  </si>
  <si>
    <t xml:space="preserve">174,21</t>
  </si>
  <si>
    <t xml:space="preserve">MISTURADOR CROMADO DE PAREDE PARA LAVATORIO (REF 1178)</t>
  </si>
  <si>
    <t xml:space="preserve">282,05</t>
  </si>
  <si>
    <t xml:space="preserve">MISTURADOR DE ARGAMASSA, EIXO HORIZONTAL, CAPACIDADE DE MISTURA 160 KG, MOTOR ELETRICO TRIFASICO 220/380 V, POTENCIA 3 CV</t>
  </si>
  <si>
    <t xml:space="preserve">8.344,88</t>
  </si>
  <si>
    <t xml:space="preserve">MISTURADOR DE ARGAMASSA, EIXO HORIZONTAL, CAPACIDADE DE MISTURA 300 KG, MOTOR ELETRICO TRIFASICO 220/380 V, POTENCIA 5 CV</t>
  </si>
  <si>
    <t xml:space="preserve">8.826,11</t>
  </si>
  <si>
    <t xml:space="preserve">MISTURADOR DE ARGAMASSA, EIXO HORIZONTAL, CAPACIDADE DE MISTURA 600 KG, MOTOR ELETRICO TRIFASICO 220/380 V, POTENCIA 7,5 CV</t>
  </si>
  <si>
    <t xml:space="preserve">10.501,89</t>
  </si>
  <si>
    <t xml:space="preserve">MISTURADOR DE PAREDE CROMADO PARA COZINHA BICA MOVEL COM AREJADOR (REF 1258)</t>
  </si>
  <si>
    <t xml:space="preserve">216,08</t>
  </si>
  <si>
    <t xml:space="preserve">MISTURADOR DUPLO HORIZONTAL DE ALTA TURBULENCIA, CAPACIDADE / VOLUME 2 X 500 LITROS, MOTORES ELETRICOS MINIMO 5 CV CADA,  PARA NATA CIMENTO, ARGAMASSA E OUTROS</t>
  </si>
  <si>
    <t xml:space="preserve">41.770,74</t>
  </si>
  <si>
    <t xml:space="preserve">MISTURADOR MANUAL DE TINTAS PARA FURADEIRA, HASTE METALICA *60* CM, COM HELICE  (MEXEDOR DE TINTA)</t>
  </si>
  <si>
    <t xml:space="preserve">46,75</t>
  </si>
  <si>
    <t xml:space="preserve">MISTURADOR MONOCOMANDO PARA CHUVEIRO, BASE BRUTA E ACABAMENTO CROMADO</t>
  </si>
  <si>
    <t xml:space="preserve">196,54</t>
  </si>
  <si>
    <t xml:space="preserve">MOLA AEREA FECHA PORTA, PARA PORTAS COM LARGURA ACIMA DE 110 CM</t>
  </si>
  <si>
    <t xml:space="preserve">171,31</t>
  </si>
  <si>
    <t xml:space="preserve">MOLA AEREA FECHA PORTA, PARA PORTAS COM LARGURA ATE 110 CM</t>
  </si>
  <si>
    <t xml:space="preserve">132,49</t>
  </si>
  <si>
    <t xml:space="preserve">MOLA AEREA FECHA PORTA, PARA PORTAS COM LARGURA ATE 95 CM</t>
  </si>
  <si>
    <t xml:space="preserve">112,77</t>
  </si>
  <si>
    <t xml:space="preserve">MOLA HIDRAULICA DE PISO P/ VIDRO TEMPERADO 10MM</t>
  </si>
  <si>
    <t xml:space="preserve">1.462,99</t>
  </si>
  <si>
    <t xml:space="preserve">MONTADOR DE ELETROELETRONICOS</t>
  </si>
  <si>
    <t xml:space="preserve">MONTADOR DE ELETROELETRONICOS (MENSALISTA)</t>
  </si>
  <si>
    <t xml:space="preserve">2.467,09</t>
  </si>
  <si>
    <t xml:space="preserve">MONTADOR DE ESTRUTURAS METALICAS</t>
  </si>
  <si>
    <t xml:space="preserve">16,00</t>
  </si>
  <si>
    <t xml:space="preserve">MONTADOR DE ESTRUTURAS METALICAS (MENSALISTA)</t>
  </si>
  <si>
    <t xml:space="preserve">2.809,59</t>
  </si>
  <si>
    <t xml:space="preserve">MONTADOR DE MAQUINAS</t>
  </si>
  <si>
    <t xml:space="preserve">17,51</t>
  </si>
  <si>
    <t xml:space="preserve">MONTADOR DE MAQUINAS (MENSALISTA)</t>
  </si>
  <si>
    <t xml:space="preserve">3.076,07</t>
  </si>
  <si>
    <t xml:space="preserve">MONTANTE EM BARRA CHATA ACO GALVANIZADO, *65 X 8* MM, ALTURA *1420* MM, PINTURA ELETROSTATICA, COR PRETA</t>
  </si>
  <si>
    <t xml:space="preserve">242,61</t>
  </si>
  <si>
    <t xml:space="preserve">MOTOBOMBA AUTOESCORVANTE MOTOR A GASOLINA, POTENCIA 6,0HP, BOCAIS 3" X 3", HM/Q = 5 MCA / 24 M3/H A 52,5 MCA / 5,0 M3/H</t>
  </si>
  <si>
    <t xml:space="preserve">1.985,37</t>
  </si>
  <si>
    <t xml:space="preserve">MOTOBOMBA AUTOESCORVANTE MOTOR ELETRICO TRIFASICO 7,4HP BOCA DIAMETRO DE SUCCAO X RECLAQUE: 2"X2", HM/ Q = 10 M / 73,5 M3/H A 28 M / 8,2 M3 /H</t>
  </si>
  <si>
    <t xml:space="preserve">5.304,54</t>
  </si>
  <si>
    <t xml:space="preserve">MOTOBOMBA AUTOESCORVANTE POTENCIA 5,42 HP, BOCAIS SUCCAO X RECALQUE 2" X 2", A GASOLINA, DIAMETRO DO ROTOR 122 MM HM/Q = 6 MCA / 33,0 M3/H A 28 MCA / 8,0 M3/H</t>
  </si>
  <si>
    <t xml:space="preserve">2.636,54</t>
  </si>
  <si>
    <t xml:space="preserve">MOTOBOMBA CENTRIFUGA, MOTOR A GASOLINA, POTENCIA 5,42 HP, BOCAIS 1 1/2" X 1", DIAMETRO ROTOR 143 MM HM/Q = 6 MCA / 16,8 M3/H A 38 MCA / 6,6 M3/H</t>
  </si>
  <si>
    <t xml:space="preserve">2.478,04</t>
  </si>
  <si>
    <t xml:space="preserve">MOTOBOMBA TRASH (PARA AGUA SUJA) AUTO ESCORVANTE, MOTOR GASOLINA DE 6,41 HP, DIAMETROS DE SUCCAO X RECALQUE: 3" X 3", HM/Q: 10/60 A 23/0</t>
  </si>
  <si>
    <t xml:space="preserve">3.055,71</t>
  </si>
  <si>
    <t xml:space="preserve">MOTONIVELADORA POTENCIA BASICA LIQUIDA (PRIMEIRA MARCHA) 125 HP , PESO BRUTO 13843 KG, LARGURA DA LAMINA DE 3,7 M</t>
  </si>
  <si>
    <t xml:space="preserve">547.000,00</t>
  </si>
  <si>
    <t xml:space="preserve">MOTONIVELADORA POTENCIA BASICA LIQUIDA (PRIMEIRA MARCHA) 171 HP, PESO BRUTO 14768 KG, LARGURA DA LAMINA DE 3,7 M</t>
  </si>
  <si>
    <t xml:space="preserve">679.715,71</t>
  </si>
  <si>
    <t xml:space="preserve">MOTONIVELADORA POTENCIA BASICA LIQUIDA (PRIMEIRA MARCHA) 186 HP, PESO BRUTO 15785 KG, LARGURA DA LAMINA DE 4,3 M</t>
  </si>
  <si>
    <t xml:space="preserve">715.488,47</t>
  </si>
  <si>
    <t xml:space="preserve">MOTOR A DIESEL PARA VIBRADOR DE IMERSAO, DE *4,7* CV</t>
  </si>
  <si>
    <t xml:space="preserve">2.503,56</t>
  </si>
  <si>
    <t xml:space="preserve">MOTOR A GASOLINA PARA VIBRADOR DE IMERSAO, 4 TEMPOS, DE 5,5 CV</t>
  </si>
  <si>
    <t xml:space="preserve">1.241,43</t>
  </si>
  <si>
    <t xml:space="preserve">MOTOR ELETRICO PARA VIBRADOR DE IMERSAO, DE 2 CV, MONOFASICO, 110/220 V</t>
  </si>
  <si>
    <t xml:space="preserve">1.022,70</t>
  </si>
  <si>
    <t xml:space="preserve">MOTOR ELETRICO PARA VIBRADOR DE IMERSAO, DE 2 CV, TRIFASICO, 220/380 V</t>
  </si>
  <si>
    <t xml:space="preserve">1.000,46</t>
  </si>
  <si>
    <t xml:space="preserve">MOTORISTA DE CAMINHAO</t>
  </si>
  <si>
    <t xml:space="preserve">19,75</t>
  </si>
  <si>
    <t xml:space="preserve">MOTORISTA DE CAMINHAO (MENSALISTA)</t>
  </si>
  <si>
    <t xml:space="preserve">4.219,06</t>
  </si>
  <si>
    <t xml:space="preserve">MOTORISTA DE CAMINHAO-BASCULANTE</t>
  </si>
  <si>
    <t xml:space="preserve">18,63</t>
  </si>
  <si>
    <t xml:space="preserve">MOTORISTA DE CAMINHAO-BASCULANTE (MENSALISTA)</t>
  </si>
  <si>
    <t xml:space="preserve">3.979,63</t>
  </si>
  <si>
    <t xml:space="preserve">MOTORISTA DE CAMINHAO-CARRETA</t>
  </si>
  <si>
    <t xml:space="preserve">26,38</t>
  </si>
  <si>
    <t xml:space="preserve">MOTORISTA DE CAMINHAO-CARRETA (MENSALISTA)</t>
  </si>
  <si>
    <t xml:space="preserve">5.634,29</t>
  </si>
  <si>
    <t xml:space="preserve">MOTORISTA DE CARRO DE PASSEIO</t>
  </si>
  <si>
    <t xml:space="preserve">17,21</t>
  </si>
  <si>
    <t xml:space="preserve">MOTORISTA DE CARRO DE PASSEIO (MENSALISTA)</t>
  </si>
  <si>
    <t xml:space="preserve">4.088,26</t>
  </si>
  <si>
    <t xml:space="preserve">MOTORISTA DE ONIBUS / MICRO-ONIBUS</t>
  </si>
  <si>
    <t xml:space="preserve">17,68</t>
  </si>
  <si>
    <t xml:space="preserve">MOTORISTA DE ONIBUS / MICRO-ONIBUS (MENSALISTA)</t>
  </si>
  <si>
    <t xml:space="preserve">4.201,85</t>
  </si>
  <si>
    <t xml:space="preserve">MOTORISTA OPERADOR DE CAMINHAO COM MUNCK</t>
  </si>
  <si>
    <t xml:space="preserve">18,26</t>
  </si>
  <si>
    <t xml:space="preserve">MOTORISTA OPERADOR DE CAMINHAO COM MUNCK (MENSALISTA)</t>
  </si>
  <si>
    <t xml:space="preserve">4.337,15</t>
  </si>
  <si>
    <t xml:space="preserve">MOTOSSERRA PORTATIL COM MOTOR A GASOLINA DE *60* CC</t>
  </si>
  <si>
    <t xml:space="preserve">2.301,68</t>
  </si>
  <si>
    <t xml:space="preserve">MOURAO CONCRETO CURVO, SECAO "T", H = 2,80 M + CURVA COM 0,45 M, COM FUROS PARA FIOS</t>
  </si>
  <si>
    <t xml:space="preserve">36,46</t>
  </si>
  <si>
    <t xml:space="preserve">MOURAO DE CONCRETO CURVO,10 X 10 CM, H= *2,60* M + CURVA DE 0,40 M</t>
  </si>
  <si>
    <t xml:space="preserve">31,88</t>
  </si>
  <si>
    <t xml:space="preserve">MOURAO DE CONCRETO RETO, *10 X 10* CM, H= 2,30 M</t>
  </si>
  <si>
    <t xml:space="preserve">30,70</t>
  </si>
  <si>
    <t xml:space="preserve">MOURAO DE CONCRETO RETO, TIPO ESTICADOR, *10 X 10* CM, H= 2,50 M</t>
  </si>
  <si>
    <t xml:space="preserve">29,31</t>
  </si>
  <si>
    <t xml:space="preserve">MOURAO DE CONCRETO RETO, 10 X 10 CM, H= 2,00 M</t>
  </si>
  <si>
    <t xml:space="preserve">24,68</t>
  </si>
  <si>
    <t xml:space="preserve">MOURAO DE CONCRETO RETO, 10 X 10 CM, H= 3,00 M</t>
  </si>
  <si>
    <t xml:space="preserve">36,72</t>
  </si>
  <si>
    <t xml:space="preserve">MUDA DE ARBUSTO FLORIFERO, CLUSIA/GARDENIA/MOREIA BRANCA/ AZALEIA OU EQUIVALENTE DA REGIAO, H= *50 A 70* CM</t>
  </si>
  <si>
    <t xml:space="preserve">47,98</t>
  </si>
  <si>
    <t xml:space="preserve">MUDA DE ARBUSTO FOLHAGEM, SANSAO-DO-CAMPO OU EQUIVALENTE DA REGIAO, H= *50 A 70* CM</t>
  </si>
  <si>
    <t xml:space="preserve">29,75</t>
  </si>
  <si>
    <t xml:space="preserve">MUDA DE ARBUSTO, BUXINHO, H= *50* M</t>
  </si>
  <si>
    <t xml:space="preserve">115,17</t>
  </si>
  <si>
    <t xml:space="preserve">MUDA DE ARBUSTO, PINGO DE OURO/ VIOLETEIRA, H = *10 A 20* CM</t>
  </si>
  <si>
    <t xml:space="preserve">MUDA DE ARVORE ORNAMENTAL, OITI/AROEIRA SALSA/ANGICO/IPE/JACARANDA OU EQUIVALENTE  DA REGIAO, H= *1* M</t>
  </si>
  <si>
    <t xml:space="preserve">35,51</t>
  </si>
  <si>
    <t xml:space="preserve">MUDA DE ARVORE ORNAMENTAL, OITI/AROEIRA SALSA/ANGICO/IPE/JACARANDA OU EQUIVALENTE  DA REGIAO, H= *2* M</t>
  </si>
  <si>
    <t xml:space="preserve">72,94</t>
  </si>
  <si>
    <t xml:space="preserve">MUDA DE PALMEIRA, ARECA, H= *1,50* CM</t>
  </si>
  <si>
    <t xml:space="preserve">71,98</t>
  </si>
  <si>
    <t xml:space="preserve">MUDA DE RASTEIRA/FORRACAO, AMENDOIM RASTEIRO/ONZE HORAS/AZULZINHA/IMPATIENS OU EQUIVALENTE DA REGIAO</t>
  </si>
  <si>
    <t xml:space="preserve">1,67</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</si>
  <si>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</si>
  <si>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</si>
  <si>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</si>
  <si>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</si>
  <si>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</si>
  <si>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</si>
  <si>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</si>
  <si>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</si>
  <si>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</si>
  <si>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</si>
  <si>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</si>
  <si>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6,89</t>
  </si>
  <si>
    <t xml:space="preserve">NIPEL PVC, ROSCAVEL, 1 1/4",  AGUA FRIA PREDIAL</t>
  </si>
  <si>
    <t xml:space="preserve">4,53</t>
  </si>
  <si>
    <t xml:space="preserve">NIPEL PVC, ROSCAVEL, 1/2",  AGUA FRIA PREDIAL</t>
  </si>
  <si>
    <t xml:space="preserve">NIPEL PVC, ROSCAVEL, 1",  AGUA FRIA PREDIAL</t>
  </si>
  <si>
    <t xml:space="preserve">NIPEL PVC, ROSCAVEL, 2",  AGUA FRIA PREDIAL</t>
  </si>
  <si>
    <t xml:space="preserve">9,79</t>
  </si>
  <si>
    <t xml:space="preserve">NIPEL PVC, ROSCAVEL, 3/4",  AGUA FRIA PREDIAL</t>
  </si>
  <si>
    <t xml:space="preserve">1,09</t>
  </si>
  <si>
    <t xml:space="preserve">NIPLE DE FERRO GALVANIZADO, COM ROSCA BSP, DE 1 1/2"</t>
  </si>
  <si>
    <t xml:space="preserve">NIPLE DE FERRO GALVANIZADO, COM ROSCA BSP, DE 1 1/4"</t>
  </si>
  <si>
    <t xml:space="preserve">9,20</t>
  </si>
  <si>
    <t xml:space="preserve">NIPLE DE FERRO GALVANIZADO, COM ROSCA BSP, DE 1/2"</t>
  </si>
  <si>
    <t xml:space="preserve">3,05</t>
  </si>
  <si>
    <t xml:space="preserve">NIPLE DE FERRO GALVANIZADO, COM ROSCA BSP, DE 1"</t>
  </si>
  <si>
    <t xml:space="preserve">NIPLE DE FERRO GALVANIZADO, COM ROSCA BSP, DE 2 1/2"</t>
  </si>
  <si>
    <t xml:space="preserve">29,09</t>
  </si>
  <si>
    <t xml:space="preserve">NIPLE DE FERRO GALVANIZADO, COM ROSCA BSP, DE 2"</t>
  </si>
  <si>
    <t xml:space="preserve">19,00</t>
  </si>
  <si>
    <t xml:space="preserve">NIPLE DE FERRO GALVANIZADO, COM ROSCA BSP, DE 3/4"</t>
  </si>
  <si>
    <t xml:space="preserve">4,23</t>
  </si>
  <si>
    <t xml:space="preserve">NIPLE DE FERRO GALVANIZADO, COM ROSCA BSP, DE 3"</t>
  </si>
  <si>
    <t xml:space="preserve">47,32</t>
  </si>
  <si>
    <t xml:space="preserve">NIPLE DE FERRO GALVANIZADO, COM ROSCA BSP, DE 4"</t>
  </si>
  <si>
    <t xml:space="preserve">76,18</t>
  </si>
  <si>
    <t xml:space="preserve">NIPLE DE FERRO GALVANIZADO, COM ROSCA BSP, DE 5"</t>
  </si>
  <si>
    <t xml:space="preserve">168,16</t>
  </si>
  <si>
    <t xml:space="preserve">NIPLE DE FERRO GALVANIZADO, COM ROSCA BSP, DE 6"</t>
  </si>
  <si>
    <t xml:space="preserve">279,41</t>
  </si>
  <si>
    <t xml:space="preserve">NIPLE DE REDUCAO DE FERRO GALVANIZADO, COM ROSCA BSP, DE 1 1/2" X 1 1/4"</t>
  </si>
  <si>
    <t xml:space="preserve">16,13</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</si>
  <si>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</si>
  <si>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</si>
  <si>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</si>
  <si>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12,98</t>
  </si>
  <si>
    <t xml:space="preserve">NIPLE DE REDUCAO DE FERRO GALVANIZADO, COM ROSCA BSP, DE 1 1/4" X 1"</t>
  </si>
  <si>
    <t xml:space="preserve">12,61</t>
  </si>
  <si>
    <t xml:space="preserve">NIPLE DE REDUCAO DE FERRO GALVANIZADO, COM ROSCA BSP, DE 1 1/4" X 3/4"</t>
  </si>
  <si>
    <t xml:space="preserve">NIPLE DE REDUCAO DE FERRO GALVANIZADO, COM ROSCA BSP, DE 1/2" X 1/4"</t>
  </si>
  <si>
    <t xml:space="preserve">3,72</t>
  </si>
  <si>
    <t xml:space="preserve">NIPLE DE REDUCAO DE FERRO GALVANIZADO, COM ROSCA BSP, DE 1" X 1/2"</t>
  </si>
  <si>
    <t xml:space="preserve">7,61</t>
  </si>
  <si>
    <t xml:space="preserve">NIPLE DE REDUCAO DE FERRO GALVANIZADO, COM ROSCA BSP, DE 1" X 3/4"</t>
  </si>
  <si>
    <t xml:space="preserve">NIPLE DE REDUCAO DE FERRO GALVANIZADO, COM ROSCA BSP, DE 2 1/2" X 2"</t>
  </si>
  <si>
    <t xml:space="preserve">40,29</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</si>
  <si>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</si>
  <si>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</si>
  <si>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</si>
  <si>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</si>
  <si>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</si>
  <si>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73,58</t>
  </si>
  <si>
    <t xml:space="preserve">NIPLE DE REDUCAO DE FERRO GALVANIZADO, COM ROSCA BSP, DE 3" X 2"</t>
  </si>
  <si>
    <t xml:space="preserve">64,98</t>
  </si>
  <si>
    <t xml:space="preserve">NIPLE SEXTAVADO EM ACO CARBONO, COM ROSCA BSP, PRESSAO 3.000 LBS, DN 1 1/2"</t>
  </si>
  <si>
    <t xml:space="preserve">26,30</t>
  </si>
  <si>
    <t xml:space="preserve">NIPLE SEXTAVADO EM ACO CARBONO, COM ROSCA BSP, PRESSAO 3.000 LBS, DN 1 1/4"</t>
  </si>
  <si>
    <t xml:space="preserve">NIPLE SEXTAVADO EM ACO CARBONO, COM ROSCA BSP, PRESSAO 3.000 LBS, DN 1/2"</t>
  </si>
  <si>
    <t xml:space="preserve">6,06</t>
  </si>
  <si>
    <t xml:space="preserve">NIPLE SEXTAVADO EM ACO CARBONO, COM ROSCA BSP, PRESSAO 3.000 LBS, DN 1"</t>
  </si>
  <si>
    <t xml:space="preserve">11,75</t>
  </si>
  <si>
    <t xml:space="preserve">NIPLE SEXTAVADO EM ACO CARBONO, COM ROSCA BSP, PRESSAO 3.000 LBS, DN 2 1/2"</t>
  </si>
  <si>
    <t xml:space="preserve">68,73</t>
  </si>
  <si>
    <t xml:space="preserve">NIPLE SEXTAVADO EM ACO CARBONO, COM ROSCA BSP, PRESSAO 3.000 LBS, DN 2"</t>
  </si>
  <si>
    <t xml:space="preserve">43,27</t>
  </si>
  <si>
    <t xml:space="preserve">NIPLE SEXTAVADO EM ACO CARBONO, COM ROSCA BSP, PRESSAO 3.000 LBS, DN 3/4"</t>
  </si>
  <si>
    <t xml:space="preserve">NIVELADOR</t>
  </si>
  <si>
    <t xml:space="preserve">17,94</t>
  </si>
  <si>
    <t xml:space="preserve">NIVELADOR (MENSALISTA)</t>
  </si>
  <si>
    <t xml:space="preserve">3.305,20</t>
  </si>
  <si>
    <t xml:space="preserve">NUMERO / ALGARISMO PARA PORTA, TAMANHO *40* MM, EM ZAMAC, (MODELO DE 0 A 9), FIXACAO POR PARAFUSOS</t>
  </si>
  <si>
    <t xml:space="preserve">2,28</t>
  </si>
  <si>
    <t xml:space="preserve">NUMERO / ALGARISMO PARA RESIDENCIA (FACHADA), TAMANHO *120* MM, EM ZAMAC, (MODELO DE 0 A 9), FIXACAO POR PARAFUSOS</t>
  </si>
  <si>
    <t xml:space="preserve">OCULOS DE SEGURANCA CONTRA IMPACTOS COM LENTE INCOLOR, ARMACAO NYLON, COM PROTECAO UVA E UVB</t>
  </si>
  <si>
    <t xml:space="preserve">4,68</t>
  </si>
  <si>
    <t xml:space="preserve">OLEO COMBUSTIVEL BPF A GRANEL</t>
  </si>
  <si>
    <t xml:space="preserve">2,33</t>
  </si>
  <si>
    <t xml:space="preserve">OLEO DE LINHACA</t>
  </si>
  <si>
    <t xml:space="preserve">OLEO DIESEL COMBUSTIVEL COMUM</t>
  </si>
  <si>
    <t xml:space="preserve">OLEO LUBRIFICANTE PARA MOTORES DE EQUIPAMENTOS PESADOS (CAMINHOES, TRATORES, RETROS E ETC)</t>
  </si>
  <si>
    <t xml:space="preserve">13,86</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</si>
  <si>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</si>
  <si>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</si>
  <si>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</si>
  <si>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3.444,75</t>
  </si>
  <si>
    <t xml:space="preserve">OPERADOR DE BETONEIRA (CAMINHAO)</t>
  </si>
  <si>
    <t xml:space="preserve">17,81</t>
  </si>
  <si>
    <t xml:space="preserve">OPERADOR DE BETONEIRA (CAMINHAO) (MENSALISTA)</t>
  </si>
  <si>
    <t xml:space="preserve">3.129,28</t>
  </si>
  <si>
    <t xml:space="preserve">OPERADOR DE BETONEIRA ESTACIONARIA / MISTURADOR (MENSALISTA)</t>
  </si>
  <si>
    <t xml:space="preserve">3.019,86</t>
  </si>
  <si>
    <t xml:space="preserve">OPERADOR DE BETONEIRA ESTACIONARIA/MISTURADOR</t>
  </si>
  <si>
    <t xml:space="preserve">OPERADOR DE COMPRESSOR DE AR OU COMPRESSORISTA</t>
  </si>
  <si>
    <t xml:space="preserve">16,76</t>
  </si>
  <si>
    <t xml:space="preserve">OPERADOR DE COMPRESSOR DE AR OU COMPRESSORISTA (MENSALISTA)</t>
  </si>
  <si>
    <t xml:space="preserve">2.945,39</t>
  </si>
  <si>
    <t xml:space="preserve">OPERADOR DE DEMARCADORA DE FAIXAS DE TRAFEGO</t>
  </si>
  <si>
    <t xml:space="preserve">21,92</t>
  </si>
  <si>
    <t xml:space="preserve">OPERADOR DE DEMARCADORA DE FAIXAS DE TRAFEGO (MENSALISTA)</t>
  </si>
  <si>
    <t xml:space="preserve">3.851,43</t>
  </si>
  <si>
    <t xml:space="preserve">OPERADOR DE ESCAVADEIRA</t>
  </si>
  <si>
    <t xml:space="preserve">24,03</t>
  </si>
  <si>
    <t xml:space="preserve">OPERADOR DE ESCAVADEIRA (MENSALISTA)</t>
  </si>
  <si>
    <t xml:space="preserve">OPERADOR DE GUINCHO</t>
  </si>
  <si>
    <t xml:space="preserve">OPERADOR DE GUINCHO OU GUINCHEIRO (MENSALISTA)</t>
  </si>
  <si>
    <t xml:space="preserve">OPERADOR DE GUINDASTE</t>
  </si>
  <si>
    <t xml:space="preserve">17,32</t>
  </si>
  <si>
    <t xml:space="preserve">OPERADOR DE GUINDASTE (MENSALISTA)</t>
  </si>
  <si>
    <t xml:space="preserve">3.043,67</t>
  </si>
  <si>
    <t xml:space="preserve">OPERADOR DE JATO ABRASIVO OU JATISTA</t>
  </si>
  <si>
    <t xml:space="preserve">24,55</t>
  </si>
  <si>
    <t xml:space="preserve">OPERADOR DE JATO ABRASIVO OU JATISTA (MENSALISTA)</t>
  </si>
  <si>
    <t xml:space="preserve">4.312,03</t>
  </si>
  <si>
    <t xml:space="preserve">OPERADOR DE MAQUINAS E TRATORES DIVERSOS (TERRAPLANAGEM)</t>
  </si>
  <si>
    <t xml:space="preserve">OPERADOR DE MAQUINAS E TRATORES DIVERSOS (TERRAPLANAGEM) (MENSALISTA)</t>
  </si>
  <si>
    <t xml:space="preserve">3.517,93</t>
  </si>
  <si>
    <t xml:space="preserve">OPERADOR DE MARTELETE OU MARTELETEIRO</t>
  </si>
  <si>
    <t xml:space="preserve">OPERADOR DE MARTELETE OU MARTELETEIRO (MENSALISTA)</t>
  </si>
  <si>
    <t xml:space="preserve">2.898,51</t>
  </si>
  <si>
    <t xml:space="preserve">OPERADOR DE MOTO SCRAPER</t>
  </si>
  <si>
    <t xml:space="preserve">OPERADOR DE MOTO SCRAPER (MENSALISTA)</t>
  </si>
  <si>
    <t xml:space="preserve">3.917,07</t>
  </si>
  <si>
    <t xml:space="preserve">OPERADOR DE MOTONIVELADORA</t>
  </si>
  <si>
    <t xml:space="preserve">OPERADOR DE MOTONIVELADORA (MENSALISTA)</t>
  </si>
  <si>
    <t xml:space="preserve">4.805,52</t>
  </si>
  <si>
    <t xml:space="preserve">OPERADOR DE PA CARREGADEIRA</t>
  </si>
  <si>
    <t xml:space="preserve">OPERADOR DE PA CARREGADEIRA (MENSALISTA)</t>
  </si>
  <si>
    <t xml:space="preserve">3.475,58</t>
  </si>
  <si>
    <t xml:space="preserve">OPERADOR DE PAVIMENTADORA</t>
  </si>
  <si>
    <t xml:space="preserve">OPERADOR DE PAVIMENTADORA/MESA VIBROACABADORA (MENSALISTA)</t>
  </si>
  <si>
    <t xml:space="preserve">4.043,99</t>
  </si>
  <si>
    <t xml:space="preserve">OPERADOR DE ROLO COMPACTADOR</t>
  </si>
  <si>
    <t xml:space="preserve">18,28</t>
  </si>
  <si>
    <t xml:space="preserve">OPERADOR DE ROLO COMPACTADOR (MENSALISTA)</t>
  </si>
  <si>
    <t xml:space="preserve">3.212,04</t>
  </si>
  <si>
    <t xml:space="preserve">OPERADOR DE TRATOR - EXCLUSIVE AGROPECUARIA</t>
  </si>
  <si>
    <t xml:space="preserve">21,49</t>
  </si>
  <si>
    <t xml:space="preserve">OPERADOR DE TRATOR - EXCLUSIVE AGROPECUARIA (MENSALISTA)</t>
  </si>
  <si>
    <t xml:space="preserve">3.774,70</t>
  </si>
  <si>
    <t xml:space="preserve">OPERADOR DE USINA DE ASFALTO, DE SOLOS OU DE CONCRETO</t>
  </si>
  <si>
    <t xml:space="preserve">19,77</t>
  </si>
  <si>
    <t xml:space="preserve">OPERADOR DE USINA DE ASFALTO, DE SOLOS OU DE CONCRETO (MENSALISTA)</t>
  </si>
  <si>
    <t xml:space="preserve">3.472,84</t>
  </si>
  <si>
    <t xml:space="preserve">OXIGENIO, RECARGA PARA CILINDRO DE CONJUNTO OXICORTE GRANDE</t>
  </si>
  <si>
    <t xml:space="preserve">8,21</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</si>
  <si>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</si>
  <si>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</si>
  <si>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</si>
  <si>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</si>
  <si>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</si>
  <si>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</si>
  <si>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</si>
  <si>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</si>
  <si>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</si>
  <si>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</si>
  <si>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</si>
  <si>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</si>
  <si>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16,38</t>
  </si>
  <si>
    <t xml:space="preserve">PAINEL DE LA DE VIDRO SEM REVESTIMENTO PSI 20, E = 50 MM, DE 1200 X 600 MM</t>
  </si>
  <si>
    <t xml:space="preserve">PAINEL DE LA DE VIDRO SEM REVESTIMENTO PSI 40, E = 25 MM, DE 1200 X 600 MM</t>
  </si>
  <si>
    <t xml:space="preserve">28,64</t>
  </si>
  <si>
    <t xml:space="preserve">PAINEL DE LA DE VIDRO SEM REVESTIMENTO PSI 40, E = 50 MM, DE 1200 X 600 MM</t>
  </si>
  <si>
    <t xml:space="preserve">60,44</t>
  </si>
  <si>
    <t xml:space="preserve">PAINEL ESTRUTURAL PARA LAJE SECA REVESTIDO EM PLACA CIMENTICIA, DE 1,20 X 2,50 M, E = 23 MM</t>
  </si>
  <si>
    <t xml:space="preserve">64,00</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</si>
  <si>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</si>
  <si>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</si>
  <si>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</si>
  <si>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</si>
  <si>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</si>
  <si>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146,91</t>
  </si>
  <si>
    <t xml:space="preserve">PAINEL ISOLANTE REVESTIDO EM ACO GALVALUME *0,5* MM COM PRE-PINTURA NAS DUAS FACES, NUCLEO EM POLIURETANO (PUR), E = 70/80 MM, PARA FECHAMENTOS VERTICAIS (INCLUI PARAFUSOS DE FIXACAO)</t>
  </si>
  <si>
    <t xml:space="preserve">173,77</t>
  </si>
  <si>
    <t xml:space="preserve">PAPEL KRAFT BETUMADO</t>
  </si>
  <si>
    <t xml:space="preserve">PAPELEIRA DE PAREDE EM METAL CROMADO SEM TAMPA</t>
  </si>
  <si>
    <t xml:space="preserve">40,11</t>
  </si>
  <si>
    <t xml:space="preserve">PAPELEIRA PLASTICA TIPO DISPENSER PARA PAPEL HIGIENICO ROLAO</t>
  </si>
  <si>
    <t xml:space="preserve">49,29</t>
  </si>
  <si>
    <t xml:space="preserve">PAR DE TABELAS DE BASQUETE EM COMPENSADO NAVAL DE *1,80 X 1,20* M, COM ARO DE METAL E REDE (SEM SUPORTE DE FIXACAO)</t>
  </si>
  <si>
    <t xml:space="preserve">1.111,33</t>
  </si>
  <si>
    <t xml:space="preserve">PARA-RAIOS DE BAIXA TENSAO, TENSAO DE OPERACAO *280* V , CORRENTE MAXIMA *20* KA</t>
  </si>
  <si>
    <t xml:space="preserve">87,07</t>
  </si>
  <si>
    <t xml:space="preserve">PARA-RAIOS DE DISTRIBUICAO, TENSAO NOMINAL 15 KV, CORRENTE NOMINAL DE DESCARGA 5 KA</t>
  </si>
  <si>
    <t xml:space="preserve">257,01</t>
  </si>
  <si>
    <t xml:space="preserve">PARA-RAIOS DE DISTRIBUICAO, TENSAO NOMINAL 30 KV, CORRENTE NOMINAL DE DESCARGA 10 KA</t>
  </si>
  <si>
    <t xml:space="preserve">426,94</t>
  </si>
  <si>
    <t xml:space="preserve">PARA-RAIOS TIPO FRANKLIN 350 MM, EM LATAO CROMADO, DUAS DESCIDAS, PARA PROTECAO DE EDIFICACOES CONTRA DESCARGAS ATMOSFERICAS</t>
  </si>
  <si>
    <t xml:space="preserve">99,00</t>
  </si>
  <si>
    <t xml:space="preserve">PARAFUSO CABECA TROMBETA E PONTA AGULHA (GN55), COMPRIMENTO 55 MM, EM ACO FOSFATIZADO, PARA FIXAR CHAPA DE GESSO EM PERFIL DRYWALL METALICO MAXIMO 0,7 MM</t>
  </si>
  <si>
    <t xml:space="preserve">0,19</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</si>
  <si>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</si>
  <si>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</si>
  <si>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</si>
  <si>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0,03</t>
  </si>
  <si>
    <t xml:space="preserve">PARAFUSO DE ACO ZINCADO COM ROSCA SOBERBA, CABECA CHATA E FENDA SIMPLES, DIAMETRO 4,2 MM, COMPRIMENTO * 32 * MM</t>
  </si>
  <si>
    <t xml:space="preserve">0,13</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</si>
  <si>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</si>
  <si>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</si>
  <si>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</si>
  <si>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</si>
  <si>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3,28</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</si>
  <si>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</si>
  <si>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</si>
  <si>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</si>
  <si>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</si>
  <si>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</si>
  <si>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</si>
  <si>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0,17</t>
  </si>
  <si>
    <t xml:space="preserve">PARAFUSO DRY WALL, EM ACO FOSFATIZADO, CABECA TROMBETA E PONTA BROCA (TB), COMPRIMENTO 25 MM</t>
  </si>
  <si>
    <t xml:space="preserve">PARAFUSO DRY WALL, EM ACO FOSFATIZADO, CABECA TROMBETA E PONTA BROCA (TB), COMPRIMENTO 35 MM</t>
  </si>
  <si>
    <t xml:space="preserve">0,15</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</si>
  <si>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</si>
  <si>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</si>
  <si>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</si>
  <si>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0,18</t>
  </si>
  <si>
    <t xml:space="preserve">PARAFUSO EM ACO GALVANIZADO, TIPO MAQUINA, SEXTAVADO, SEM PORCA, DIAMETRO 1/2", COMPRIMENTO 2"</t>
  </si>
  <si>
    <t xml:space="preserve">PARAFUSO FRANCES METRICO ZINCADO, DIAMETRO 12 MM, COMPRIMENTO 140MM, COM PORCA SEXTAVADA E ARRUELA DE PRESSAO MEDIA</t>
  </si>
  <si>
    <t xml:space="preserve">14,46</t>
  </si>
  <si>
    <t xml:space="preserve">PARAFUSO FRANCES METRICO ZINCADO, DIAMETRO 12 MM, COMPRIMENTO 150 MM, COM PORCA SEXTAVADA E ARRUELA DE PRESSAO MEDIA</t>
  </si>
  <si>
    <t xml:space="preserve">15,16</t>
  </si>
  <si>
    <t xml:space="preserve">PARAFUSO FRANCES M16 EM ACO GALVANIZADO, COMPRIMENTO = 150 MM, DIAMETRO = 16 MM, CABECA ABAULADA</t>
  </si>
  <si>
    <t xml:space="preserve">6,23</t>
  </si>
  <si>
    <t xml:space="preserve">PARAFUSO FRANCES M16 EM ACO GALVANIZADO, COMPRIMENTO = 45 MM, DIAMETRO = 16 MM, CABECA ABAULADA</t>
  </si>
  <si>
    <t xml:space="preserve">PARAFUSO FRANCES ZINCADO, DIAMETRO 1/2'', COMPRIMENTO 2'', COM PORCA E ARRUELA</t>
  </si>
  <si>
    <t xml:space="preserve">PARAFUSO FRANCES ZINCADO, DIAMETRO 1/2", COMPRIMENTO 12", COM PORCA E ARRUELA LISA MEDIA</t>
  </si>
  <si>
    <t xml:space="preserve">10,18</t>
  </si>
  <si>
    <t xml:space="preserve">PARAFUSO FRANCES ZINCADO, DIAMETRO 1/2", COMPRIMENTO 15", COM PORCA E ARRUELA LISA MEDIA</t>
  </si>
  <si>
    <t xml:space="preserve">PARAFUSO FRANCES ZINCADO, DIAMETRO 1/2", COMPRIMENTO 4", COM PORCA E ARRUELA</t>
  </si>
  <si>
    <t xml:space="preserve">3,43</t>
  </si>
  <si>
    <t xml:space="preserve">PARAFUSO M16 EM ACO GALVANIZADO, COMPRIMENTO = 125 MM, DIAMETRO = 16 MM, ROSCA MAQUINA, CABECA QUADRADA</t>
  </si>
  <si>
    <t xml:space="preserve">5,57</t>
  </si>
  <si>
    <t xml:space="preserve">PARAFUSO M16 EM ACO GALVANIZADO, COMPRIMENTO = 150 MM, DIAMETRO = 16 MM, ROSCA MAQUINA, CABECA QUADRADA</t>
  </si>
  <si>
    <t xml:space="preserve">6,13</t>
  </si>
  <si>
    <t xml:space="preserve">PARAFUSO M16 EM ACO GALVANIZADO, COMPRIMENTO = 200 MM, DIAMETRO = 16 MM, ROSCA MAQUINA, CABECA QUADRADA</t>
  </si>
  <si>
    <t xml:space="preserve">7,41</t>
  </si>
  <si>
    <t xml:space="preserve">PARAFUSO M16 EM ACO GALVANIZADO, COMPRIMENTO = 250 MM, DIAMETRO = 16 MM, ROSCA MAQUINA, CABECA QUADRADA</t>
  </si>
  <si>
    <t xml:space="preserve">8,18</t>
  </si>
  <si>
    <t xml:space="preserve">PARAFUSO M16 EM ACO GALVANIZADO, COMPRIMENTO = 300 MM, DIAMETRO = 16 MM, ROSCA DUPLA</t>
  </si>
  <si>
    <t xml:space="preserve">PARAFUSO M16 EM ACO GALVANIZADO, COMPRIMENTO = 300 MM, DIAMETRO = 16 MM, ROSCA MAQUINA, CABECA QUADRADA</t>
  </si>
  <si>
    <t xml:space="preserve">9,39</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</si>
  <si>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</si>
  <si>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</si>
  <si>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</si>
  <si>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16,52</t>
  </si>
  <si>
    <t xml:space="preserve">PARAFUSO M16 EM ACO GALVANIZADO, COMPRIMENTO = 500 MM, DIAMETRO = 16 MM, ROSCA MAQUINA, COM CABECA SEXTAVADA E PORCA</t>
  </si>
  <si>
    <t xml:space="preserve">17,97</t>
  </si>
  <si>
    <t xml:space="preserve">PARAFUSO NIQUELADO COM ACABAMENTO CROMADO PARA FIXAR PECA SANITARIA, INCLUI PORCA CEGA, ARRUELA E BUCHA DE NYLON TAMANHO S-10</t>
  </si>
  <si>
    <t xml:space="preserve">16,62</t>
  </si>
  <si>
    <t xml:space="preserve">PARAFUSO NIQUELADO 3 1/2" COM ACABAMENTO CROMADO PARA FIXAR PECA SANITARIA, INCLUI PORCA CEGA, ARRUELA E BUCHA DE NYLON TAMANHO S-8</t>
  </si>
  <si>
    <t xml:space="preserve">12,32</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</si>
  <si>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</si>
  <si>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</si>
  <si>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</si>
  <si>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</si>
  <si>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0,06</t>
  </si>
  <si>
    <t xml:space="preserve">PARAFUSO ROSCA SOBERBA ZINCADO CABECA CHATA FENDA SIMPLES 5,5 X 50 MM (2 ")</t>
  </si>
  <si>
    <t xml:space="preserve">0,12</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</si>
  <si>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</si>
  <si>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</si>
  <si>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</si>
  <si>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</si>
  <si>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</si>
  <si>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</si>
  <si>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</si>
  <si>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</si>
  <si>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1,42</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</si>
  <si>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</si>
  <si>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</si>
  <si>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</si>
  <si>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</si>
  <si>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MM X 19 MM</t>
  </si>
  <si>
    <t xml:space="preserve">20,20</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</si>
  <si>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</si>
  <si>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</si>
  <si>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</si>
  <si>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</si>
  <si>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</si>
  <si>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</si>
  <si>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</si>
  <si>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</si>
  <si>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 (25,4 MM)</t>
  </si>
  <si>
    <t xml:space="preserve">83,69</t>
  </si>
  <si>
    <t xml:space="preserve">PARAFUSO, AUTO ATARRACHANTE, CABECA CHATA, FENDA SIMPLES, 1/4 (6,35 MM) X 25 MM</t>
  </si>
  <si>
    <t xml:space="preserve">PARAFUSO, COMUM, ASTM A307, SEXTAVADO, DIAMETRO 1/2" (12,7 MM), COMPRIMENTO 1" (25,4 MM)</t>
  </si>
  <si>
    <t xml:space="preserve">137,08</t>
  </si>
  <si>
    <t xml:space="preserve">PARALELEPIPEDO GRANITICO OU BASALTICO, PARA PAVIMENTACAO, SEM FRETE,  *30 A 35* PECAS POR M2</t>
  </si>
  <si>
    <t xml:space="preserve">1.285,71</t>
  </si>
  <si>
    <t xml:space="preserve">PASTA DESENGRAXANTE PARA MAOS</t>
  </si>
  <si>
    <t xml:space="preserve">PASTA LUBRIFICANTE PARA TUBOS E CONEXOES COM JUNTA ELASTICA (USO EM PVC, ACO, POLIETILENO E OUTROS) ( DE *400* G)</t>
  </si>
  <si>
    <t xml:space="preserve">19,48</t>
  </si>
  <si>
    <t xml:space="preserve">PASTA LUBRIFICANTE PARA TUBOS E CONEXOES COM JUNTA ELASTICA (USO EM PVC, ACO, POLIETILENO E OUTROS) (POTE DE 3.500* G)</t>
  </si>
  <si>
    <t xml:space="preserve">121,50</t>
  </si>
  <si>
    <t xml:space="preserve">PASTA PARA SOLDA DE TUBOS E CONEXOES DE COBRE (EMBALAGEM COM 250 G)</t>
  </si>
  <si>
    <t xml:space="preserve">30,33</t>
  </si>
  <si>
    <t xml:space="preserve">PASTA VEDA JUNTAS/ROSCA, LATA DE *500* G, PARA INSTALACOES DE GAS E OUTROS</t>
  </si>
  <si>
    <t xml:space="preserve">73,64</t>
  </si>
  <si>
    <t xml:space="preserve">PASTILHA CERAMICA/PORCELANA, REVEST INT/EXT E  PISCINA, CORES BRANCA OU FRIAS, *2,5 X 2,5* CM</t>
  </si>
  <si>
    <t xml:space="preserve">143,33</t>
  </si>
  <si>
    <t xml:space="preserve">PASTILHA CERAMICA/PORCELANA, REVEST INT/EXT E  PISCINA, CORES FRIAS *5 X 5* CM</t>
  </si>
  <si>
    <t xml:space="preserve">128,08</t>
  </si>
  <si>
    <t xml:space="preserve">PASTILHA CERAMICA/PORCELANA, REVEST INT/EXT E  PISCINA, CORES QUENTES *5 X 5* CM</t>
  </si>
  <si>
    <t xml:space="preserve">149,42</t>
  </si>
  <si>
    <t xml:space="preserve">PASTILHA CERAMICA/PORCELANA, REVEST INT/EXT E  PISCINA, CORES QUENTES, *2,5 X 2,5* CM</t>
  </si>
  <si>
    <t xml:space="preserve">232,42</t>
  </si>
  <si>
    <t xml:space="preserve">PASTILHA DE VIDRO CRISTAL, NACIONAL, REVEST INT/EXT E PISCINA, TODAS AS CORES, E MAIOR OU IGUAL A 5 MM  *2,0 X 2,0* CM</t>
  </si>
  <si>
    <t xml:space="preserve">430,37</t>
  </si>
  <si>
    <t xml:space="preserve">PASTILHA DE VIDRO PIGMENTADA *2,0 X 2,0* CM, NACIONAL, PARA REVESTIMENTO INTERNO/EXTERNO E PISCINA, BRANCA OU CORES FRIAS, ESPESSURA MAIOR OU IGUAL A 5 MM</t>
  </si>
  <si>
    <t xml:space="preserve">272,58</t>
  </si>
  <si>
    <t xml:space="preserve">PASTILHA DE VIDRO PIGMENTADA, NACIONAL, REVEST INT/EXT E PISCINA, CORES QUENTES, ESPESSURA MAIOR OU IGUAL A 5 MM  *2,0 X 2,0* CM</t>
  </si>
  <si>
    <t xml:space="preserve">480,01</t>
  </si>
  <si>
    <t xml:space="preserve">PASTILHEIRO</t>
  </si>
  <si>
    <t xml:space="preserve">PASTILHEIRO (MENSALISTA)</t>
  </si>
  <si>
    <t xml:space="preserve">PATCH CORD, CATEGORIA 5 E, EXTENSAO DE 1,50 M</t>
  </si>
  <si>
    <t xml:space="preserve">8,67</t>
  </si>
  <si>
    <t xml:space="preserve">PATCH CORD, CATEGORIA 5 E, EXTENSAO DE 2,50 M</t>
  </si>
  <si>
    <t xml:space="preserve">12,03</t>
  </si>
  <si>
    <t xml:space="preserve">PATCH CORD, CATEGORIA 6, EXTENSAO DE 1,50 M</t>
  </si>
  <si>
    <t xml:space="preserve">15,28</t>
  </si>
  <si>
    <t xml:space="preserve">PATCH CORD, CATEGORIA 6, EXTENSAO DE 2,50 M</t>
  </si>
  <si>
    <t xml:space="preserve">PATCH PANEL, 24 PORTAS, CATEGORIA 5E, COM RACKS DE 19" E 1 U DE ALTURA</t>
  </si>
  <si>
    <t xml:space="preserve">PATCH PANEL, 24 PORTAS, CATEGORIA 6, COM RACKS DE 19" E 1 U DE ALTURA</t>
  </si>
  <si>
    <t xml:space="preserve">289,33</t>
  </si>
  <si>
    <t xml:space="preserve">PATCH PANEL, 48 PORTAS, CATEGORIA 5E, COM RACKS DE 19" E 2 U DE ALTURA</t>
  </si>
  <si>
    <t xml:space="preserve">242,87</t>
  </si>
  <si>
    <t xml:space="preserve">PATCH PANEL, 48 PORTAS, CATEGORIA 6, COM RACKS DE 19" E 2 U DE ALTURA</t>
  </si>
  <si>
    <t xml:space="preserve">390,17</t>
  </si>
  <si>
    <t xml:space="preserve">PECA DE MADEIRA APARELHADA *7,5 X 7,5* CM (3 X 3 ") MACARANDUBA, ANGELIM OU EQUIVALENTE DA REGIAO</t>
  </si>
  <si>
    <t xml:space="preserve">PECA DE MADEIRA NAO APARELHADA *7,5 X 7,5* CM (3 X 3 ") MACARANDUBA, ANGELIM OU EQUIVALENTE DA REGIAO</t>
  </si>
  <si>
    <t xml:space="preserve">9,98</t>
  </si>
  <si>
    <t xml:space="preserve">PEDRA ARDOSIA, CINZA, *40 X 40* CM, E= *1 CM</t>
  </si>
  <si>
    <t xml:space="preserve">22,50</t>
  </si>
  <si>
    <t xml:space="preserve">PEDRA ARDOSIA, CINZA, 20  X  40 CM,  E=  *1 CM</t>
  </si>
  <si>
    <t xml:space="preserve">PEDRA ARDOSIA, CINZA, 30  X  30,  E= *1 CM</t>
  </si>
  <si>
    <t xml:space="preserve">21,75</t>
  </si>
  <si>
    <t xml:space="preserve">PEDRA BRITADA GRADUADA, CLASSIFICADA (POSTO PEDREIRA/FORNECEDOR, SEM FRETE)</t>
  </si>
  <si>
    <t xml:space="preserve">58,37</t>
  </si>
  <si>
    <t xml:space="preserve">PEDRA BRITADA N. 0, OU PEDRISCO (4,8 A 9,5 MM) POSTO PEDREIRA/FORNECEDOR, SEM FRETE</t>
  </si>
  <si>
    <t xml:space="preserve">63,83</t>
  </si>
  <si>
    <t xml:space="preserve">PEDRA BRITADA N. 1 (9,5 a 19 MM) POSTO PEDREIRA/FORNECEDOR, SEM FRETE</t>
  </si>
  <si>
    <t xml:space="preserve">49,99</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</si>
  <si>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</si>
  <si>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</si>
  <si>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</si>
  <si>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54,54</t>
  </si>
  <si>
    <t xml:space="preserve">PEDRA BRITADA N. 5 (76 A 100 MM) POSTO PEDREIRA/FORNECEDOR, SEM FRETE</t>
  </si>
  <si>
    <t xml:space="preserve">56,05</t>
  </si>
  <si>
    <t xml:space="preserve">PEDRA BRITADA OU BICA CORRIDA, NAO CLASSIFICADA (POSTO PEDREIRA/FORNECEDOR, SEM FRETE)</t>
  </si>
  <si>
    <t xml:space="preserve">54,08</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</si>
  <si>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</si>
  <si>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</si>
  <si>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76,46</t>
  </si>
  <si>
    <t xml:space="preserve">PEDRA GRANITICA OU BASALTO, CACO, RETALHO, CAVACO, TIPO MIRACEMA, MADEIRA, PADUANA, RACHINHA, SANTA ISABEL OU OUTRAS SIMILARES, E=  *1,0 A *2,0 CM</t>
  </si>
  <si>
    <t xml:space="preserve">70,70</t>
  </si>
  <si>
    <t xml:space="preserve">PEDRA GRANITICA, SERRADA, TIPO MIRACEMA, MADEIRA, PADUANA, RACHINHA, SANTA ISABEL OU OUTRAS SIMILARES, *11,5 X  *23 CM, E=  *1,0 A *2,0 CM</t>
  </si>
  <si>
    <t xml:space="preserve">42,06</t>
  </si>
  <si>
    <t xml:space="preserve">PEDRA PORTUGUESA  OU PETIT PAVE, BRANCA OU PRETA</t>
  </si>
  <si>
    <t xml:space="preserve">81,58</t>
  </si>
  <si>
    <t xml:space="preserve">PEDRA QUARTZITO OU CALCARIO LAMINADO, CACO, TIPO CARIRI, ITACOLOMI, LAGOA SANTA, LUMINARIA, PIRENOPOLIS, SAO TOME OU OUTRAS SIMILARES DA REGIAO, E=  *1,5 A *2,5 CM</t>
  </si>
  <si>
    <t xml:space="preserve">39,88</t>
  </si>
  <si>
    <t xml:space="preserve">PEDRA QUARTZITO OU CALCARIO LAMINADO, SERRADA, TIPO CARIRI, ITACOLOMI, LAGOA SANTA, LUMINARIA, PIRENOPOLIS, SAO TOME OU OUTRAS SIMILARES DA REGIAO, *20 X *40 CM, E=  *1,5 A *2,5 CM</t>
  </si>
  <si>
    <t xml:space="preserve">127,91</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</si>
  <si>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</si>
  <si>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</si>
  <si>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</si>
  <si>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</si>
  <si>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</si>
  <si>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63,76</t>
  </si>
  <si>
    <t xml:space="preserve">PEITORIL EM MARMORE, POLIDO, BRANCO COMUM, L= *15* CM, E=  *3* CM, CORTE RETO</t>
  </si>
  <si>
    <t xml:space="preserve">68,56</t>
  </si>
  <si>
    <t xml:space="preserve">PEITORIL PRE-MOLDADO EM GRANILITE, MARMORITE OU GRANITINA, L = *15* CM</t>
  </si>
  <si>
    <t xml:space="preserve">70,43</t>
  </si>
  <si>
    <t xml:space="preserve">PEITORIL/ SOLEIRA EM MARMORE, POLIDO, BRANCO COMUM, L= *25* CM, E=  *3* CM, CORTE RETO</t>
  </si>
  <si>
    <t xml:space="preserve">94,90</t>
  </si>
  <si>
    <t xml:space="preserve">PELICULA REFLETIVA, GT 7 ANOS PARA SINALIZACAO VERTICAL</t>
  </si>
  <si>
    <t xml:space="preserve">27,90</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</si>
  <si>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</si>
  <si>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</si>
  <si>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</si>
  <si>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9.771,73</t>
  </si>
  <si>
    <t xml:space="preserve">PERFIL "I" DE ACO LAMINADO, "I" 102 X 12,7</t>
  </si>
  <si>
    <t xml:space="preserve">PERFIL "I" DE ACO LAMINADO, "I" 152 X 22</t>
  </si>
  <si>
    <t xml:space="preserve">123,65</t>
  </si>
  <si>
    <t xml:space="preserve">PERFIL "I" DE ACO LAMINADO, "I" 203  X  34,3</t>
  </si>
  <si>
    <t xml:space="preserve">195,96</t>
  </si>
  <si>
    <t xml:space="preserve">PERFIL "I" DE ACO LAMINADO, "W" 150 X 22,5</t>
  </si>
  <si>
    <t xml:space="preserve">PERFIL "I" DE ACO LAMINADO, "W" 250 X 32,7</t>
  </si>
  <si>
    <t xml:space="preserve">PERFIL "I" DE ACO LAMINADO, "W" 250 X 44,8</t>
  </si>
  <si>
    <t xml:space="preserve">247,36</t>
  </si>
  <si>
    <t xml:space="preserve">PERFIL "I" DE ACO LAMINADO, "W" 310 X 52,0</t>
  </si>
  <si>
    <t xml:space="preserve">PERFIL "I" DE ACO LAMINADO, "W" 410 X 67</t>
  </si>
  <si>
    <t xml:space="preserve">383,51</t>
  </si>
  <si>
    <t xml:space="preserve">PERFIL "I" DE ACO LAMINADO, W 250 X 38,50</t>
  </si>
  <si>
    <t xml:space="preserve">PERFIL "U" CHAPA ACO DOBRADA,  E = 3,04 MM , H = 20 CM, ABAS = 5 CM (4,47 KG/M)</t>
  </si>
  <si>
    <t xml:space="preserve">24,18</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</si>
  <si>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</si>
  <si>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</si>
  <si>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</si>
  <si>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</si>
  <si>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</si>
  <si>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</si>
  <si>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2,98</t>
  </si>
  <si>
    <t xml:space="preserve">PERFIL CANTONEIRA L, LISA, EM ACO, 25 X 30 MM, E = 0,5 MM, PARA ESTRUTURA DRYWALL</t>
  </si>
  <si>
    <t xml:space="preserve">1,77</t>
  </si>
  <si>
    <t xml:space="preserve">PERFIL CANTONEIRA L, PERFURADA, EM ACO, 23 X 23 MM, E = 0,5 MM, PARA ESTRUTURA DRYWALL</t>
  </si>
  <si>
    <t xml:space="preserve">PERFIL CARTOLA DE ACO GALVANIZADO, *20 X 30 X 10* MM, E =  0,8 MM</t>
  </si>
  <si>
    <t xml:space="preserve">PERFIL DE ALUMINIO ANODIZADO</t>
  </si>
  <si>
    <t xml:space="preserve">27,41</t>
  </si>
  <si>
    <t xml:space="preserve">PERFIL DE BORRACHA EPDM MACICO *12 X 15* MM PARA ESQUADRIAS</t>
  </si>
  <si>
    <t xml:space="preserve">PERFIL ELASTOMERICO PRE-FORMADO EM EPMD, PARA JUNTA DE DILATACAO DE PISOS COM POUCA SOLICITACAO, 15 MM DE LARGURA, MOVIMENTACAO DE *11 A 19* MM</t>
  </si>
  <si>
    <t xml:space="preserve">134,69</t>
  </si>
  <si>
    <t xml:space="preserve">PERFIL ELASTOMERICO PRE-FORMADO EM EPMD, PARA JUNTA DE DILATACAO DE USO GERAL EM MEDIAS SOLICITACOES, 8 MM DE LARGURA, MOVIMENTACAO DE *5 A 11* MM</t>
  </si>
  <si>
    <t xml:space="preserve">60,88</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</si>
  <si>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</si>
  <si>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</si>
  <si>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</si>
  <si>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</si>
  <si>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</si>
  <si>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3,94</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</si>
  <si>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</si>
  <si>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</si>
  <si>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</si>
  <si>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</si>
  <si>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</si>
  <si>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</si>
  <si>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</si>
  <si>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</si>
  <si>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</si>
  <si>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PERFIL UDC ("U" DOBRADO DE CHAPA) SIMPLES DE ACO LAMINADO, GALVANIZADO, ASTM A36, 127 X 50 MM, E= 3 MM</t>
  </si>
  <si>
    <t xml:space="preserve">PERFILADO PERFURADO DUPLO 38 X 76 MM, CHAPA 22</t>
  </si>
  <si>
    <t xml:space="preserve">8,47</t>
  </si>
  <si>
    <t xml:space="preserve">PERFILADO PERFURADO SIMPLES 38 X 38 MM, CHAPA 22</t>
  </si>
  <si>
    <t xml:space="preserve">4,93</t>
  </si>
  <si>
    <t xml:space="preserve">PERFILADO PERFURADO 19 X 38 MM, CHAPA 22</t>
  </si>
  <si>
    <t xml:space="preserve">2,71</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</si>
  <si>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</si>
  <si>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</si>
  <si>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</si>
  <si>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</si>
  <si>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</si>
  <si>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</si>
  <si>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</si>
  <si>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39.280,78</t>
  </si>
  <si>
    <t xml:space="preserve">PERFURATRIZ MANUAL, TORQUE MAXIMO 83 N.M, POTENCIA 5 CV, COM DIAMETRO MAXIMO 4" (NAO INCLUI SUPORTE / CHASSI)</t>
  </si>
  <si>
    <t xml:space="preserve">5.660,76</t>
  </si>
  <si>
    <t xml:space="preserve">PERFURATRIZ MANUAL, TORQUE MAXIMO 83 N.M, POTENCIA 5 CV, COM DIAMETRO MAXIMO 4", PARA SOLO GRAMPEADO (INCLUI SUPORTE OU CHASSI TIPO MESA)</t>
  </si>
  <si>
    <t xml:space="preserve">17.720,65</t>
  </si>
  <si>
    <t xml:space="preserve">PERFURATRIZ PNEUMATICA MANUAL DE PESO MEDIO, 18KG, COMPRIMENTO DE CURSO DE 6 M, DIAMETRO DO PISTAO DE 5,5 CM</t>
  </si>
  <si>
    <t xml:space="preserve">9.691,67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</si>
  <si>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</si>
  <si>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</si>
  <si>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</si>
  <si>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</si>
  <si>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</si>
  <si>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</si>
  <si>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PICAPE CABINE SIMPLES COM MOTOR 1.6 FLEX, CAMBIO MANUAL, POTENCIA 101/104 CV, 2 PORTAS</t>
  </si>
  <si>
    <t xml:space="preserve">50.524,36</t>
  </si>
  <si>
    <t xml:space="preserve">PIGMENTO EM PO PARA ARGAMASSAS, CIMENTOS E OUTROS</t>
  </si>
  <si>
    <t xml:space="preserve">33,29</t>
  </si>
  <si>
    <t xml:space="preserve">PILAR DE MADEIRA NAO APARELHADA *10 X 10* CM, MACARANDUBA, ANGELIM OU EQUIVALENTE DA REGIAO</t>
  </si>
  <si>
    <t xml:space="preserve">PILAR DE MADEIRA NAO APARELHADA *15 X 15* CM, MACARANDUBA, ANGELIM OU EQUIVALENTE DA REGIAO</t>
  </si>
  <si>
    <t xml:space="preserve">65,56</t>
  </si>
  <si>
    <t xml:space="preserve">PILAR DE MADEIRA NAO APARELHADA *20 X 20* CM, MACARANDUBA, ANGELIM OU EQUIVALENTE DA REGIAO</t>
  </si>
  <si>
    <t xml:space="preserve">107,20</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</si>
  <si>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</si>
  <si>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</si>
  <si>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</si>
  <si>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30,90</t>
  </si>
  <si>
    <t xml:space="preserve">PINO DE ACO COM FURO, HASTE = 27 MM (ACAO DIRETA)</t>
  </si>
  <si>
    <t xml:space="preserve">26,57</t>
  </si>
  <si>
    <t xml:space="preserve">PINO DE ACO COM ROSCA 1/4 ", COMPRIMENTO DA HASTE = 30 MM E ROSCA = 20 MM (ACAO DIRETA)</t>
  </si>
  <si>
    <t xml:space="preserve">35,25</t>
  </si>
  <si>
    <t xml:space="preserve">PINO DE ACO LISO 1/4 ", HASTE = *36,5* MM (ACAO DIRETA)</t>
  </si>
  <si>
    <t xml:space="preserve">21,74</t>
  </si>
  <si>
    <t xml:space="preserve">PINO DE ACO LISO 1/4 ", HASTE = *53* MM (ACAO DIRETA)</t>
  </si>
  <si>
    <t xml:space="preserve">22,78</t>
  </si>
  <si>
    <t xml:space="preserve">PINO GUIA, RETO, COM CHAPA DE LATAO CROMADO, 3/4", PARA PORTA / JANELA DE CORRER</t>
  </si>
  <si>
    <t xml:space="preserve">PINO ROSCA EXTERNA, EM ACO GALVANIZADO, PARA ISOLADOR DE 15KV, DIAMETRO 25 MM, COMPRIMENTO *290* MM</t>
  </si>
  <si>
    <t xml:space="preserve">PINO ROSCA EXTERNA, EM ACO GALVANIZADO, PARA ISOLADOR DE 25KV, DIAMETRO 35MM, COMPRIMENTO *320* MM</t>
  </si>
  <si>
    <t xml:space="preserve">24,52</t>
  </si>
  <si>
    <t xml:space="preserve">PINTOR</t>
  </si>
  <si>
    <t xml:space="preserve">18,48</t>
  </si>
  <si>
    <t xml:space="preserve">PINTOR (MENSALISTA)</t>
  </si>
  <si>
    <t xml:space="preserve">3.245,43</t>
  </si>
  <si>
    <t xml:space="preserve">PINTOR DE LETREIROS</t>
  </si>
  <si>
    <t xml:space="preserve">PINTOR DE LETREIROS (MENSALISTA)</t>
  </si>
  <si>
    <t xml:space="preserve">4.069,49</t>
  </si>
  <si>
    <t xml:space="preserve">PINTOR PARA TINTA EPOXI</t>
  </si>
  <si>
    <t xml:space="preserve">PINTOR PARA TINTA EPOXI (MENSALISTA)</t>
  </si>
  <si>
    <t xml:space="preserve">3.490,81</t>
  </si>
  <si>
    <t xml:space="preserve">PISO DE BORRACHA CANELADO EM PLACAS 50 X 50 CM, E = *3,5* MM, PARA COLA</t>
  </si>
  <si>
    <t xml:space="preserve">PISO DE BORRACHA ESPORTIVO EM PLACAS 50 X 50 CM, E = 15 MM, PARA ARGAMASSA, PRETO</t>
  </si>
  <si>
    <t xml:space="preserve">173,60</t>
  </si>
  <si>
    <t xml:space="preserve">PISO DE BORRACHA FRISADO OU PASTILHADO, PRETO, EM PLACAS 50 X 50 CM, E = 7 MM, PARA ARGAMASSA</t>
  </si>
  <si>
    <t xml:space="preserve">105,44</t>
  </si>
  <si>
    <t xml:space="preserve">PISO DE BORRACHA PASTILHADO EM PLACAS 50 X 50 CM, E = *3,5* MM, PARA COLA, PRETO</t>
  </si>
  <si>
    <t xml:space="preserve">28,99</t>
  </si>
  <si>
    <t xml:space="preserve">PISO DE BORRACHA PASTILHADO EM PLACAS 50 X 50 CM, E = 15 MM, PARA ARGAMASSA, PRETO</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</si>
  <si>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</si>
  <si>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</si>
  <si>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</si>
  <si>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</si>
  <si>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23,90</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</si>
  <si>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</si>
  <si>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</si>
  <si>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81,00</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</si>
  <si>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</si>
  <si>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</si>
  <si>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211,32</t>
  </si>
  <si>
    <t xml:space="preserve">PISO EM GRANITO, POLIDO, TIPO MARFIM, DALLAS, CARAVELAS OU OUTROS EQUIVALENTES DA REGIAO, FORMATO MENOR OU IGUAL A 3025 CM2, E=  *2* CM</t>
  </si>
  <si>
    <t xml:space="preserve">270,02</t>
  </si>
  <si>
    <t xml:space="preserve">PISO EM GRANITO, POLIDO, TIPO PRETO SAO GABRIEL/ TIJUCA OU OUTROS EQUIVALENTES DA REGIAO, FORMATO MENOR OU IGUAL A 3025 CM2, E=  *2* CM</t>
  </si>
  <si>
    <t xml:space="preserve">305,24</t>
  </si>
  <si>
    <t xml:space="preserve">PISO EM PORCELANATO RETIFICADO EXTRA, FORMATO MENOR OU IGUAL A 2025 CM2</t>
  </si>
  <si>
    <t xml:space="preserve">64,93</t>
  </si>
  <si>
    <t xml:space="preserve">PISO EM REGUA VINILICA SEMIFLEXIVEL, ENCAIXE CLICADO, E = 4 MM (SEM COLOCACAO)</t>
  </si>
  <si>
    <t xml:space="preserve">PISO EPOXI AUTONIVELANTE, ESPESSURA *4* MM (INCLUSO EXECUCAO)</t>
  </si>
  <si>
    <t xml:space="preserve">155,52</t>
  </si>
  <si>
    <t xml:space="preserve">PISO EPOXI MULTILAYER, ESPESSURA *2* MM (INCLUSO EXECUCAO)</t>
  </si>
  <si>
    <t xml:space="preserve">90,59</t>
  </si>
  <si>
    <t xml:space="preserve">PISO FULGET (GRANITO LAVADO) EM PLACAS DE *40 X 40* CM (SEM COLOCACAO)</t>
  </si>
  <si>
    <t xml:space="preserve">116,64</t>
  </si>
  <si>
    <t xml:space="preserve">PISO FULGET (GRANITO LAVADO) EM PLACAS DE *75 X 75* CM (SEM COLOCACAO)</t>
  </si>
  <si>
    <t xml:space="preserve">215,13</t>
  </si>
  <si>
    <t xml:space="preserve">PISO FULGET (GRANITO LAVADO) MOLDADO IN LOCO (INCLUSO EXECUCAO)</t>
  </si>
  <si>
    <t xml:space="preserve">115,34</t>
  </si>
  <si>
    <t xml:space="preserve">PISO INDUSTRIAL EM CONCRETO ARMADO DE ACABAMENTO POLIDO, ESPESSURA 12 CM (CIMENTO QUEIMADO) (INCLUSO EXECUCAO)</t>
  </si>
  <si>
    <t xml:space="preserve">127,00</t>
  </si>
  <si>
    <t xml:space="preserve">PISO KORODUR (INCLUSO EXECUCAO)</t>
  </si>
  <si>
    <t xml:space="preserve">97,20</t>
  </si>
  <si>
    <t xml:space="preserve">PISO PODOTATIL DE CONCRETO - DIRECIONAL E ALERTA, *40 X 40 X 2,5* CM</t>
  </si>
  <si>
    <t xml:space="preserve">PISO PORCELANATO, BORDA RETA, EXTRA, FORMATO MAIOR QUE 2025 CM2</t>
  </si>
  <si>
    <t xml:space="preserve">76,69</t>
  </si>
  <si>
    <t xml:space="preserve">PISO TATIL ALERTA OU DIRECIONAL, DE BORRACHA, COLORIDO, 25 X 25 CM, E = 5 MM, PARA COLA</t>
  </si>
  <si>
    <t xml:space="preserve">115,89</t>
  </si>
  <si>
    <t xml:space="preserve">PISO TATIL DE ALERTA OU DIRECIONAL DE BORRACHA, PRETO, 25 X 25 CM, E = 5 MM, PARA COLA</t>
  </si>
  <si>
    <t xml:space="preserve">110,39</t>
  </si>
  <si>
    <t xml:space="preserve">PISO TATIL DE ALERTA OU DIRECIONAL, DE BORRACHA, COLORIDO, 25 X 25 CM, E = 12 MM, PARA ARGAMASSA</t>
  </si>
  <si>
    <t xml:space="preserve">286,96</t>
  </si>
  <si>
    <t xml:space="preserve">PISO TATIL DE ALERTA OU DIRECIONAL, DE BORRACHA, PRETO, 25 X 25 CM, E = 12 MM, PARA ARGAMASSA</t>
  </si>
  <si>
    <t xml:space="preserve">255,49</t>
  </si>
  <si>
    <t xml:space="preserve">PISO URETANO, VERSAO REVESTIMENTO AUTONIVELANTE, ESPESSURA VARIÁVEL DE 3 A 4 MM (INCLUSO EXECUCAO)</t>
  </si>
  <si>
    <t xml:space="preserve">150,98</t>
  </si>
  <si>
    <t xml:space="preserve">PISO/ REVESTIMENTO EM GRANITO, POLIDO, TIPO ANDORINHA/ QUARTZ/ CASTELO/ CORUMBA OU OUTROS EQUIVALENTES DA REGIAO, FORMATO MAIOR OU IGUAL A 3025 CM2, E = *2* CM</t>
  </si>
  <si>
    <t xml:space="preserve">223,06</t>
  </si>
  <si>
    <t xml:space="preserve">PISO/ REVESTIMENTO EM MARMORE, POLIDO, BRANCO COMUM, FORMATO MAIOR OU IGUAL A 3025 CM2, E = *2* CM</t>
  </si>
  <si>
    <t xml:space="preserve">262,68</t>
  </si>
  <si>
    <t xml:space="preserve">PISO/ REVESTIMENTO EM MARMORE, POLIDO, BRANCO COMUM, FORMATO MENOR OU IGUAL A 3025 CM2, E = *2* CM</t>
  </si>
  <si>
    <t xml:space="preserve">270,00</t>
  </si>
  <si>
    <t xml:space="preserve">PLACA / CHAPA DE GESSO ACARTONADO, ACABAMENTO VINILICO LISO EM UMA DAS FACES, COR BRANCA, BORDA QUADRADA, E = 9,5 MM, 625 X 1250 MM (L X C), PARA FORRO REMOVIVEL</t>
  </si>
  <si>
    <t xml:space="preserve">48,06</t>
  </si>
  <si>
    <t xml:space="preserve">PLACA / CHAPA DE GESSO ACARTONADO, ACABAMENTO VINILICO LISO EM UMA DAS FACES, COR BRANCA, BORDA QUADRADA, E = 9,5 MM, 625 X 625 MM (L X C), PARA FORRO REMOVIVEL</t>
  </si>
  <si>
    <t xml:space="preserve">55,51</t>
  </si>
  <si>
    <t xml:space="preserve">PLACA CIMENTICIA LISA E = 10 MM, DE 1,20 X 3,00 M (SEM AMIANTO)</t>
  </si>
  <si>
    <t xml:space="preserve">45,77</t>
  </si>
  <si>
    <t xml:space="preserve">PLACA CIMENTICIA LISA E = 6 MM, DE 1,20 X 3,00 M (SEM AMIANTO)</t>
  </si>
  <si>
    <t xml:space="preserve">44,31</t>
  </si>
  <si>
    <t xml:space="preserve">PLACA DE ACO ESMALTADA PARA  IDENTIFICACAO DE RUA, *45 CM X 20* CM</t>
  </si>
  <si>
    <t xml:space="preserve">PLACA DE ACRILICO TRANSPARENTE ADESIVADA PARA SINALIZACAO DE PORTAS, BORDA POLIDA, DE *25 X 8*, E = 6 MM (NAO INCLUI ACESSORIOS PARA FIXACAO)</t>
  </si>
  <si>
    <t xml:space="preserve">43,79</t>
  </si>
  <si>
    <t xml:space="preserve">PLACA DE FIBRA MINERAL PARA FORRO, DE 1250 X 625 MM, E = 15 MM, BORDA RETA, COM PINTURA ANTIMOFO (NAO INCLUI PERFIS)</t>
  </si>
  <si>
    <t xml:space="preserve">32,50</t>
  </si>
  <si>
    <t xml:space="preserve">PLACA DE FIBRA MINERAL PARA FORRO, DE 625 X 625 MM, E = 15 MM, BORDA REBAIXADA PARA PERFIL 24 MM, COM PINTURA ANTIMOFO (NAO INCLUI PERFIS)</t>
  </si>
  <si>
    <t xml:space="preserve">27,40</t>
  </si>
  <si>
    <t xml:space="preserve">PLACA DE FIBRA MINERAL PARA FORRO, DE 625 X 625 MM, E = 15 MM, BORDA RETA, COM PINTURA ANTIMOFO (NAO INCLUI PERFIS)</t>
  </si>
  <si>
    <t xml:space="preserve">17,05</t>
  </si>
  <si>
    <t xml:space="preserve">PLACA DE GESSO PARA FORRO, DE  *60 X 60* CM E ESPESSURA DE 12 MM (30 MM NAS BORDAS) SEM COLOCACAO</t>
  </si>
  <si>
    <t xml:space="preserve">13,28</t>
  </si>
  <si>
    <t xml:space="preserve">PLACA DE INAUGURACAO EM BRONZE *35X 50*CM</t>
  </si>
  <si>
    <t xml:space="preserve">1.440,01</t>
  </si>
  <si>
    <t xml:space="preserve">PLACA DE INAUGURACAO METALICA, *40* CM X *60* CM</t>
  </si>
  <si>
    <t xml:space="preserve">904,50</t>
  </si>
  <si>
    <t xml:space="preserve">PLACA DE OBRA (PARA CONSTRUCAO CIVIL) EM CHAPA GALVANIZADA *N. 22*, ADESIVADA, DE *2,0 X 1,125* M</t>
  </si>
  <si>
    <t xml:space="preserve">300,00</t>
  </si>
  <si>
    <t xml:space="preserve">PLACA DE SINALIZACAO DE SEGURANCA CONTRA INCENDIO - ALERTA, TRIANGULAR, BASE DE *30* CM, EM PVC *2* MM ANTI-CHAMAS (SIMBOLOS, CORES E PICTOGRAMAS CONFORME NBR 13434)</t>
  </si>
  <si>
    <t xml:space="preserve">40,53</t>
  </si>
  <si>
    <t xml:space="preserve">PLACA DE SINALIZACAO DE SEGURANCA CONTRA INCENDIO, FOTOLUMINESCENTE, QUADRADA, *14 X 14* CM, EM PVC *2* MM ANTI-CHAMAS (SIMBOLOS, CORES E PICTOGRAMAS CONFORME NBR 13434)</t>
  </si>
  <si>
    <t xml:space="preserve">12,31</t>
  </si>
  <si>
    <t xml:space="preserve">PLACA DE SINALIZACAO DE SEGURANCA CONTRA INCENDIO, FOTOLUMINESCENTE, QUADRADA, *20 X 20* CM, EM PVC *2* MM ANTI-CHAMAS (SIMBOLOS, CORES E PICTOGRAMAS CONFORME NBR 13434)</t>
  </si>
  <si>
    <t xml:space="preserve">23,81</t>
  </si>
  <si>
    <t xml:space="preserve">PLACA DE SINALIZACAO DE SEGURANCA CONTRA INCENDIO, FOTOLUMINESCENTE, RETANGULAR, *12 X 40* CM, EM PVC *2* MM ANTI-CHAMAS (SIMBOLOS, CORES E PICTOGRAMAS CONFORME NBR 13434)</t>
  </si>
  <si>
    <t xml:space="preserve">29,21</t>
  </si>
  <si>
    <t xml:space="preserve">PLACA DE SINALIZACAO DE SEGURANCA CONTRA INCENDIO, FOTOLUMINESCENTE, RETANGULAR, *13 X 26* CM, EM PVC *2* MM ANTI-CHAMAS (SIMBOLOS, CORES E PICTOGRAMAS CONFORME NBR 13434)</t>
  </si>
  <si>
    <t xml:space="preserve">20,59</t>
  </si>
  <si>
    <t xml:space="preserve">PLACA DE SINALIZACAO DE SEGURANCA CONTRA INCENDIO, FOTOLUMINESCENTE, RETANGULAR, *20 X 40* CM, EM PVC *2* MM ANTI-CHAMAS (SIMBOLOS, CORES E PICTOGRAMAS CONFORME NBR 13434)</t>
  </si>
  <si>
    <t xml:space="preserve">38,39</t>
  </si>
  <si>
    <t xml:space="preserve">PLACA DE SINALIZACAO EM CHAPA DE ACO NUM 16 COM PINTURA REFLETIVA</t>
  </si>
  <si>
    <t xml:space="preserve">693,00</t>
  </si>
  <si>
    <t xml:space="preserve">PLACA DE SINALIZACAO EM CHAPA DE ALUMINIO COM PINTURA REFLETIVA, E = 2 MM</t>
  </si>
  <si>
    <t xml:space="preserve">864,00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</si>
  <si>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</si>
  <si>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</si>
  <si>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</si>
  <si>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</si>
  <si>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</si>
  <si>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</si>
  <si>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81,49</t>
  </si>
  <si>
    <t xml:space="preserve">PLACA VINILICA SEMIFLEXIVEL PARA REVESTIMENTO DE PISOS E PAREDES, E = 2 MM (SEM COLOCACAO)</t>
  </si>
  <si>
    <t xml:space="preserve">49,00</t>
  </si>
  <si>
    <t xml:space="preserve">PLACA/PISO DE CONCRETO POROSO/ PAVIMENTO PERMEAVEL/BLOCO DRENANTE DE CONCRETO, 40 CM X 40 CM, E = 6 CM, COR NATURAL</t>
  </si>
  <si>
    <t xml:space="preserve">41,78</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</si>
  <si>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</si>
  <si>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</si>
  <si>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</si>
  <si>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</si>
  <si>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</si>
  <si>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</si>
  <si>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22,54</t>
  </si>
  <si>
    <t xml:space="preserve">PLUG OU BUJAO DE FERRO GALVANIZADO, DE 2"</t>
  </si>
  <si>
    <t xml:space="preserve">PLUG OU BUJAO DE FERRO GALVANIZADO, DE 3/4"</t>
  </si>
  <si>
    <t xml:space="preserve">PLUG OU BUJAO DE FERRO GALVANIZADO, DE 3"</t>
  </si>
  <si>
    <t xml:space="preserve">31,56</t>
  </si>
  <si>
    <t xml:space="preserve">PLUG OU BUJAO DE FERRO GALVANIZADO, DE 4"</t>
  </si>
  <si>
    <t xml:space="preserve">58,66</t>
  </si>
  <si>
    <t xml:space="preserve">PLUG PVC P/ ESG PREDIAL  75MM</t>
  </si>
  <si>
    <t xml:space="preserve">PLUG PVC P/ ESG PREDIAL 100MM</t>
  </si>
  <si>
    <t xml:space="preserve">PLUG PVC P/ ESG PREDIAL 50MM</t>
  </si>
  <si>
    <t xml:space="preserve">2,16</t>
  </si>
  <si>
    <t xml:space="preserve">PLUG PVC ROSCAVEL,  1/2",  AGUA FRIA PREDIAL (NBR 5648)</t>
  </si>
  <si>
    <t xml:space="preserve">PLUG PVC,  JE, DN 100 MM, PARA REDE COLETORA ESGOTO (NBR 10569)</t>
  </si>
  <si>
    <t xml:space="preserve">19,04</t>
  </si>
  <si>
    <t xml:space="preserve">PLUG PVC, JE, DN 150 MM, PARA REDE COLETORA ESGOTO (NBR 10569)</t>
  </si>
  <si>
    <t xml:space="preserve">43,09</t>
  </si>
  <si>
    <t xml:space="preserve">PLUG PVC, JE, DN 200 MM, PARA REDE COLETORA ESGOTO (NBR 10569)</t>
  </si>
  <si>
    <t xml:space="preserve">87,50</t>
  </si>
  <si>
    <t xml:space="preserve">PLUG PVC, JE, DN 250 MM, PARA REDE COLETORA ESGOTO (NBR 10569)</t>
  </si>
  <si>
    <t xml:space="preserve">PLUG PVC, JE, DN 350 MM, PARA REDE COLETORA ESGOTO (NBR 10569)</t>
  </si>
  <si>
    <t xml:space="preserve">496,91</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</si>
  <si>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</si>
  <si>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</si>
  <si>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</si>
  <si>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</si>
  <si>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</si>
  <si>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7,10</t>
  </si>
  <si>
    <t xml:space="preserve">PO DE MARMORE (POSTO PEDREIRA/FORNECEDOR, SEM FRETE)</t>
  </si>
  <si>
    <t xml:space="preserve">0,25</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</si>
  <si>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</si>
  <si>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</si>
  <si>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</si>
  <si>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</si>
  <si>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</si>
  <si>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4.690,94</t>
  </si>
  <si>
    <t xml:space="preserve">POLIESTIRENO EXPANDIDO/EPS (ISOPOR), PEROLAS, PARA CONCRETO LEVE</t>
  </si>
  <si>
    <t xml:space="preserve">45,99</t>
  </si>
  <si>
    <t xml:space="preserve">POLIESTIRENO EXPANDIDO/EPS (ISOPOR), TIPO 2F, BLOCO</t>
  </si>
  <si>
    <t xml:space="preserve">353,80</t>
  </si>
  <si>
    <t xml:space="preserve">POLIESTIRENO EXPANDIDO/EPS (ISOPOR), TIPO 2F, PLACA, ISOLAMENTO TERMOACUSTICO, E = 10 MM, 1000 X 500 MM</t>
  </si>
  <si>
    <t xml:space="preserve">POLIESTIRENO EXPANDIDO/EPS (ISOPOR), TIPO 2F, PLACA, ISOLAMENTO TERMOACUSTICO, E = 20 MM, 1000 X 500 MM</t>
  </si>
  <si>
    <t xml:space="preserve">7,97</t>
  </si>
  <si>
    <t xml:space="preserve">POLIESTIRENO EXPANDIDO/EPS (ISOPOR), TIPO 2F, PLACA, ISOLAMENTO TERMOACUSTICO, E = 50 MM, 1000 X 500 MM</t>
  </si>
  <si>
    <t xml:space="preserve">19,92</t>
  </si>
  <si>
    <t xml:space="preserve">POLVORA NEGRA</t>
  </si>
  <si>
    <t xml:space="preserve">76,66</t>
  </si>
  <si>
    <t xml:space="preserve">PONTALETE DE MADEIRA NAO APARELHADA *7,5 X 7,5* CM (3 X 3 ") PINUS, MISTA OU EQUIVALENTE DA REGIAO</t>
  </si>
  <si>
    <t xml:space="preserve">3,16</t>
  </si>
  <si>
    <t xml:space="preserve">PONTEIRO PARA MARTELO ROMPEDOR, DIAMETRO = *28* MM, COMPRIMENTO = *520* MM, ENCAIXE SEXTAVADO</t>
  </si>
  <si>
    <t xml:space="preserve">192,29</t>
  </si>
  <si>
    <t xml:space="preserve">PORCA OLHAL EM ACO GALVANIZADO, DIAMETRO NOMINAL DE 16 MM</t>
  </si>
  <si>
    <t xml:space="preserve">10,85</t>
  </si>
  <si>
    <t xml:space="preserve">PORCA OLHAL EM ACO GALVANIZADO, ESPESSURA 16MM, ABERTURA 21MM</t>
  </si>
  <si>
    <t xml:space="preserve">PORCA UNIAO/JUNCAO ZINCADA SEXTAVADA 1/4 ", CHAVE 7/16 ", COMPRIMENTO = 25 MM</t>
  </si>
  <si>
    <t xml:space="preserve">0,60</t>
  </si>
  <si>
    <t xml:space="preserve">PORCA ZINCADA, QUADRADA, DIAMETRO 3/8"</t>
  </si>
  <si>
    <t xml:space="preserve">PORCA ZINCADA, QUADRADA, DIAMETRO 5/8"</t>
  </si>
  <si>
    <t xml:space="preserve">1,89</t>
  </si>
  <si>
    <t xml:space="preserve">PORCA ZINCADA, SEXTAVADA, DIAMETRO 1/2"</t>
  </si>
  <si>
    <t xml:space="preserve">PORCA ZINCADA, SEXTAVADA, DIAMETRO 1/4"</t>
  </si>
  <si>
    <t xml:space="preserve">0,22</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</si>
  <si>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</si>
  <si>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</si>
  <si>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</si>
  <si>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</si>
  <si>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</si>
  <si>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</si>
  <si>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711,89</t>
  </si>
  <si>
    <t xml:space="preserve">PORTA DE ABRIR EM ACO COM DIVISAO HORIZONTAL  PARA VIDROS, COM FUNDO ANTICORROSIVO/PRIMER DE PROTECAO, SEM GUARNICAO/ALIZAR/VISTA, VIDROS NAO INCLUSOS, 87 X 210 CM</t>
  </si>
  <si>
    <t xml:space="preserve">320,20</t>
  </si>
  <si>
    <t xml:space="preserve">PORTA DE ABRIR EM ACO TIPO VENEZIANA, COM FUNDO ANTICORROSIVO / PRIMER DE PROTECAO, SEM GUARNICAO/ALIZAR/VISTA, 87 X 210 CM</t>
  </si>
  <si>
    <t xml:space="preserve">396,00</t>
  </si>
  <si>
    <t xml:space="preserve">PORTA DE ABRIR EM ALUMINIO COM DIVISAO HORIZONTAL  PARA VIDROS,  ACABAMENTO ANODIZADO NATURAL, VIDROS INCLUSOS, SEM GUARNICAO/ALIZAR/VISTA , 87 X 210 CM</t>
  </si>
  <si>
    <t xml:space="preserve">557,89</t>
  </si>
  <si>
    <t xml:space="preserve">PORTA DE ABRIR EM ALUMINIO COM LAMBRI HORIZONTAL/LAMINADA, ACABAMENTO ANODIZADO NATURAL, SEM GUARNICAO/ALIZAR/VISTA</t>
  </si>
  <si>
    <t xml:space="preserve">452,35</t>
  </si>
  <si>
    <t xml:space="preserve">PORTA DE ABRIR EM ALUMINIO TIPO VENEZIANA, ACABAMENTO ANODIZADO NATURAL, SEM GUARNICAO/ALIZAR/VISTA</t>
  </si>
  <si>
    <t xml:space="preserve">312,40</t>
  </si>
  <si>
    <t xml:space="preserve">PORTA DE ABRIR EM ALUMINIO TIPO VENEZIANA, ACABAMENTO ANODIZADO NATURAL, SEM GUARNICAO/ALIZAR/VISTA, 87 X 210 CM</t>
  </si>
  <si>
    <t xml:space="preserve">572,06</t>
  </si>
  <si>
    <t xml:space="preserve">PORTA DE ABRIR EM GRADIL COM BARRA CHATA 3 CM X 1/4", COM REQUADRO E GUARNICAO - COMPLETO - ACABAMENTO NATURAL</t>
  </si>
  <si>
    <t xml:space="preserve">344,13</t>
  </si>
  <si>
    <t xml:space="preserve">PORTA DE CORRER EM ALUMINIO, DUAS FOLHAS MOVEIS COM VIDRO, FECHADURA E PUXADOR EMBUTIDO, ACABAMENTO ANODIZADO NATURAL, SEM GUARNICAO/ALIZAR/VISTA</t>
  </si>
  <si>
    <t xml:space="preserve">289,78</t>
  </si>
  <si>
    <t xml:space="preserve">PORTA DE ENROLAR MANUAL COMPLETA, ARTICULADA RAIADA LARGA, EM ACO GALVANIZADO NATURAL, CHAPA NUMERO 24 (SEM INSTALACAO)</t>
  </si>
  <si>
    <t xml:space="preserve">150,84</t>
  </si>
  <si>
    <t xml:space="preserve">PORTA DE ENROLAR MANUAL COMPLETA, PERFIL MEIA CANA CEGA, EM ACO GALVANIZADO COM PINTURA ELETROSTATICA, CHAPA NUMERO 24 " (SEM INSTALACAO)</t>
  </si>
  <si>
    <t xml:space="preserve">192,56</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</si>
  <si>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</si>
  <si>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</si>
  <si>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239,41</t>
  </si>
  <si>
    <t xml:space="preserve">PORTA DE MADEIRA QUADRICULADA PARA VIDRO, DE CORRER (EUCALIPTO OU EQUIVALENTE REGIONAL), E = *3,5* CM</t>
  </si>
  <si>
    <t xml:space="preserve">320,62</t>
  </si>
  <si>
    <t xml:space="preserve">PORTA DE MADEIRA TIPO VENEZIANA (EUCALIPTO OU EQUIVALENTE REGIONAL), E = *3,5* CM</t>
  </si>
  <si>
    <t xml:space="preserve">216,43</t>
  </si>
  <si>
    <t xml:space="preserve">PORTA DE MADEIRA-DE-LEI QUADRICULADA PARA VIDRO, DE CORRER (ANGELIM OU EQUIVALENTE REGIONAL), E = *3,5* CM</t>
  </si>
  <si>
    <t xml:space="preserve">529,57</t>
  </si>
  <si>
    <t xml:space="preserve">PORTA DE MADEIRA-DE-LEI TIPO MEXICANA SEM EMENDA (ANGELIM OU EQUIVALENTE REGIONAL), E = *3,5* CM</t>
  </si>
  <si>
    <t xml:space="preserve">439,82</t>
  </si>
  <si>
    <t xml:space="preserve">PORTA DE MADEIRA-DE-LEI TIPO VENEZIANA (ANGELIM OU EQUIVALENTE REGIONAL), E = *3,5* CM</t>
  </si>
  <si>
    <t xml:space="preserve">306,10</t>
  </si>
  <si>
    <t xml:space="preserve">PORTA DE MADEIRA, FOLHA LEVE (NBR 15930) DE 60 X 210 CM, E = *35* MM, NUCLEO COLMEIA, CAPA LISA EM HDF, ACABAMENTO EM PRIMER PARA PINTURA</t>
  </si>
  <si>
    <t xml:space="preserve">104,71</t>
  </si>
  <si>
    <t xml:space="preserve">PORTA DE MADEIRA, FOLHA LEVE (NBR 15930) DE 70 X 210 CM, E = *35* MM, NUCLEO COLMEIA, CAPA LISA EM HDF, ACABAMENTO EM PRIMER PARA PINTURA</t>
  </si>
  <si>
    <t xml:space="preserve">PORTA DE MADEIRA, FOLHA LEVE (NBR 15930) DE 80 X 210 CM, E = *35* MM, NUCLEO COLMEIA, CAPA LISA EM HDF, ACABAMENTO EM PRIMER PARA PINTURA</t>
  </si>
  <si>
    <t xml:space="preserve">119,34</t>
  </si>
  <si>
    <t xml:space="preserve">PORTA DE MADEIRA, FOLHA LEVE (NBR 15930), E = *35* MM, NUCLEO COLMEIA, CAPA LISA EM HDF, ACABAMENTO MELAMINICO EM PADRAO MADEIRA</t>
  </si>
  <si>
    <t xml:space="preserve">91,93</t>
  </si>
  <si>
    <t xml:space="preserve">PORTA DE MADEIRA, FOLHA MEDIA (NBR 15930) DE 100 X 210 CM, E = 35 MM, NUCLEO SARRAFEADO, CAPA LISA EM HDF, ACABAMENTO EM LAMINADO NATURAL PARA VERNIZ</t>
  </si>
  <si>
    <t xml:space="preserve">238,54</t>
  </si>
  <si>
    <t xml:space="preserve">PORTA DE MADEIRA, FOLHA MEDIA (NBR 15930) DE 100 X 210 CM, E = 35 MM, NUCLEO SARRAFEADO, CAPA LISA EM HDF, ACABAMENTO EM PRIMER PARA PINTURA</t>
  </si>
  <si>
    <t xml:space="preserve">207,09</t>
  </si>
  <si>
    <t xml:space="preserve">PORTA DE MADEIRA, FOLHA MEDIA (NBR 15930) DE 60 X 210 CM, E = 35 MM, NUCLEO SARRAFEADO, CAPA FRISADA EM HDF, ACABAMENTO MELAMINICO EM PADRAO MADEIRA</t>
  </si>
  <si>
    <t xml:space="preserve">182,52</t>
  </si>
  <si>
    <t xml:space="preserve">PORTA DE MADEIRA, FOLHA MEDIA (NBR 15930) DE 60 X 210 CM, E = 35 MM, NUCLEO SARRAFEADO, CAPA LISA EM HDF, ACABAMENTO EM PRIMER PARA PINTURA</t>
  </si>
  <si>
    <t xml:space="preserve">194,60</t>
  </si>
  <si>
    <t xml:space="preserve">PORTA DE MADEIRA, FOLHA MEDIA (NBR 15930) DE 60 X 210 CM, E = 35 MM, NUCLEO SARRAFEADO, CAPA LISA EM HDF, ACABAMENTO LAMINADO NATURAL PARA VERNIZ</t>
  </si>
  <si>
    <t xml:space="preserve">201,76</t>
  </si>
  <si>
    <t xml:space="preserve">PORTA DE MADEIRA, FOLHA MEDIA (NBR 15930) DE 70 X 210 CM, E = 35 MM, NUCLEO SARRAFEADO, CAPA FRISADA EM HDF, ACABAMENTO MELAMINICO EM PADRAO MADEIRA</t>
  </si>
  <si>
    <t xml:space="preserve">196,56</t>
  </si>
  <si>
    <t xml:space="preserve">PORTA DE MADEIRA, FOLHA MEDIA (NBR 15930) DE 70 X 210 CM, E = 35 MM, NUCLEO SARRAFEADO, CAPA LISA EM HDF, ACABAMENTO EM LAMINADO NATURAL PARA VERNIZ</t>
  </si>
  <si>
    <t xml:space="preserve">139,00</t>
  </si>
  <si>
    <t xml:space="preserve">PORTA DE MADEIRA, FOLHA MEDIA (NBR 15930) DE 70 X 210 CM, E = 35 MM, NUCLEO SARRAFEADO, CAPA LISA EM HDF, ACABAMENTO EM PRIMER PARA PINTURA</t>
  </si>
  <si>
    <t xml:space="preserve">217,48</t>
  </si>
  <si>
    <t xml:space="preserve">PORTA DE MADEIRA, FOLHA MEDIA (NBR 15930) DE 80 X 210 CM, E = 35 MM, NUCLEO SARRAFEADO, CAPA FRISADA EM HDF, ACABAMENTO MELAMINICO EM PADRAO MADEIRA</t>
  </si>
  <si>
    <t xml:space="preserve">238,68</t>
  </si>
  <si>
    <t xml:space="preserve">PORTA DE MADEIRA, FOLHA MEDIA (NBR 15930) DE 80 X 210 CM, E = 35 MM, NUCLEO SARRAFEADO, CAPA LISA EM HDF, ACABAMENTO EM LAMINADO NATURAL PARA VERNIZ</t>
  </si>
  <si>
    <t xml:space="preserve">236,72</t>
  </si>
  <si>
    <t xml:space="preserve">PORTA DE MADEIRA, FOLHA MEDIA (NBR 15930) DE 80 X 210 CM, E = 35 MM, NUCLEO SARRAFEADO, CAPA LISA EM HDF, ACABAMENTO EM PRIMER PARA PINTURA</t>
  </si>
  <si>
    <t xml:space="preserve">209,90</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</si>
  <si>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</si>
  <si>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</si>
  <si>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222,99</t>
  </si>
  <si>
    <t xml:space="preserve">PORTA DE MADEIRA, FOLHA MEDIA (NBR 15930), E = 35 MM, NUCLEO SARRAFEADO, CAPA FRISADA EM HDF, ACABAMENTO MELAMINICO EM PADRAO MADEIRA</t>
  </si>
  <si>
    <t xml:space="preserve">127,45</t>
  </si>
  <si>
    <t xml:space="preserve">PORTA DE MADEIRA, FOLHA PESADA (NBR 15930) DE 80 X 210 CM, E = 35 MM, NUCLEO SOLIDO, CAPA LISA EM HDF, ACABAMENTO EM LAMINADO NATURAL PARA VERNIZ</t>
  </si>
  <si>
    <t xml:space="preserve">308,88</t>
  </si>
  <si>
    <t xml:space="preserve">PORTA DE MADEIRA, FOLHA PESADA (NBR 15930) DE 80 X 210 CM, E = 35 MM, NUCLEO SOLIDO, CAPA LISA EM HDF, ACABAMENTO EM PRIMER PARA PINTURA</t>
  </si>
  <si>
    <t xml:space="preserve">219,03</t>
  </si>
  <si>
    <t xml:space="preserve">PORTA DE MADEIRA, FOLHA PESADA (NBR 15930) DE 90 X 210 CM, E = 35 MM, NUCLEO SOLIDO, CAPA LISA EM HDF, ACABAMENTO EM LAMINADO NATURAL PARA VERNIZ</t>
  </si>
  <si>
    <t xml:space="preserve">335,56</t>
  </si>
  <si>
    <t xml:space="preserve">PORTA DE MADEIRA, FOLHA PESADA (NBR 15930) DE 90 X 210 CM, E = 35 MM, NUCLEO SOLIDO, CAPA LISA EM HDF, ACABAMENTO EM PRIMER PARA PINTURA</t>
  </si>
  <si>
    <t xml:space="preserve">PORTA DENTE PARA FRESADORA</t>
  </si>
  <si>
    <t xml:space="preserve">374,26</t>
  </si>
  <si>
    <t xml:space="preserve">PORTA GRADE DE ENROLAR MANUAL COMPLETA, PERFIL TUBULAR TIJOLINHO 3/4 ", EM ACO GALVANIZADO NATURAL (SEM INSTALACAO)</t>
  </si>
  <si>
    <t xml:space="preserve">293,61</t>
  </si>
  <si>
    <t xml:space="preserve">PORTA TOALHA BANHO EM METAL CROMADO, TIPO BARRA</t>
  </si>
  <si>
    <t xml:space="preserve">47,71</t>
  </si>
  <si>
    <t xml:space="preserve">PORTA TOALHA ROSTO EM METAL CROMADO, TIPO ARGOLA</t>
  </si>
  <si>
    <t xml:space="preserve">PORTA VIDRO TEMPERADO INCOLOR, 2 FOLHAS DE CORRER, E = 10 MM (SEM FERRAGENS E SEM COLOCACAO)</t>
  </si>
  <si>
    <t xml:space="preserve">217,18</t>
  </si>
  <si>
    <t xml:space="preserve">PORTAO BASCULANTE MANUAL EM ACO GALVANIZADO NATURAL, TIPO LAMBRIL COM REQUADRO/BATENTE, CHAPA NUMERO 26, INCLUI FECHADURA (SEM INSTALACAO)</t>
  </si>
  <si>
    <t xml:space="preserve">442,23</t>
  </si>
  <si>
    <t xml:space="preserve">PORTAO BASCULANTE, MANUAL, EM CHAPA TIPO LAMBRIL QUADRADO, COM REQUADRO, ACABAMENTO NATURAL</t>
  </si>
  <si>
    <t xml:space="preserve">339,56</t>
  </si>
  <si>
    <t xml:space="preserve">PORTAO DE ABRIR EM GRADIL DE METALON REDONDO DE 3/4"  VERTICAL, COM REQUADRO, ACABAMENTO NATURAL - COMPLETO</t>
  </si>
  <si>
    <t xml:space="preserve">308,17</t>
  </si>
  <si>
    <t xml:space="preserve">PORTAO DE CORRER EM CHAPA TIPO PAINEL LAMBRIL QUADRADO, COM PORTA SOCIAL COMPLETA INCLUIDA, COM REQUADRO, ACABAMENTO NATURAL, COM TRILHOS E ROLDANAS</t>
  </si>
  <si>
    <t xml:space="preserve">633,88</t>
  </si>
  <si>
    <t xml:space="preserve">PORTAO DE CORRER EM GRADIL FIXO DE BARRA DE FERRO CHATA DE 3 X 1/4" NA VERTICAL, SEM REQUADRO, ACABAMENTO NATURAL, COM TRILHOS E ROLDANAS</t>
  </si>
  <si>
    <t xml:space="preserve">406,57</t>
  </si>
  <si>
    <t xml:space="preserve">PORTINHOLA DE ABRIR EM ALUMINIO DE 60 X 80 CM, VENEZIANA VENTILADA 1 FOLHA, ACABAMENTO ANODIZADO NATURAL</t>
  </si>
  <si>
    <t xml:space="preserve">155,76</t>
  </si>
  <si>
    <t xml:space="preserve">POSTE CONICO CONTINUO EM ACO GALVANIZADO, CURVO, BRACO DUPLO, ENGASTADO,  H = 9 M, DIAMETRO INFERIOR = *135* MM</t>
  </si>
  <si>
    <t xml:space="preserve">1.127,17</t>
  </si>
  <si>
    <t xml:space="preserve">POSTE CONICO CONTINUO EM ACO GALVANIZADO, CURVO, BRACO DUPLO, FLANGEADO,  H = 9 M, DIAMETRO INFERIOR = *135* MM</t>
  </si>
  <si>
    <t xml:space="preserve">1.281,11</t>
  </si>
  <si>
    <t xml:space="preserve">POSTE CONICO CONTINUO EM ACO GALVANIZADO, CURVO, BRACO SIMPLES, ENGASTADO,  H = 9 M, DIAMETRO INFERIOR = *135* MM</t>
  </si>
  <si>
    <t xml:space="preserve">1.089,56</t>
  </si>
  <si>
    <t xml:space="preserve">POSTE CONICO CONTINUO EM ACO GALVANIZADO, CURVO, BRACO SIMPLES, FLANGEADO,  H = 9 M, DIAMETRO INFERIOR = *135* MM</t>
  </si>
  <si>
    <t xml:space="preserve">1.087,98</t>
  </si>
  <si>
    <t xml:space="preserve">POSTE CONICO CONTINUO EM ACO GALVANIZADO, CURVO, BRACO SIMPLES, FLANGEADO, H = 7 M, DIAMETRO INFERIOR = *125* MM</t>
  </si>
  <si>
    <t xml:space="preserve">811,79</t>
  </si>
  <si>
    <t xml:space="preserve">POSTE CONICO CONTINUO EM ACO GALVANIZADO, RETO, ENGASTADO,  H = 7 M, DIAMETRO INFERIOR = *125* MM</t>
  </si>
  <si>
    <t xml:space="preserve">822,09</t>
  </si>
  <si>
    <t xml:space="preserve">POSTE CONICO CONTINUO EM ACO GALVANIZADO, RETO, ENGASTADO,  H = 9 M, DIAMETRO INFERIOR = *145* MM</t>
  </si>
  <si>
    <t xml:space="preserve">1.138,90</t>
  </si>
  <si>
    <t xml:space="preserve">POSTE CONICO CONTINUO EM ACO GALVANIZADO, RETO, FLANGEADO,  H = 3 M, DIAMETRO INFERIOR = *95* MM</t>
  </si>
  <si>
    <t xml:space="preserve">280,31</t>
  </si>
  <si>
    <t xml:space="preserve">POSTE CONICO CONTINUO EM ACO GALVANIZADO, RETO, FLANGEADO, H = 6 M, DIAMETRO INFERIOR = *90* CM</t>
  </si>
  <si>
    <t xml:space="preserve">666,28</t>
  </si>
  <si>
    <t xml:space="preserve">POSTE DE CONCRETO CIRCULAR, 150 KG, H = 10 M (NBR 8451)</t>
  </si>
  <si>
    <t xml:space="preserve">540,11</t>
  </si>
  <si>
    <t xml:space="preserve">POSTE DE CONCRETO CIRCULAR, 200 KG, H = 11 M (NBR 8451)</t>
  </si>
  <si>
    <t xml:space="preserve">752,13</t>
  </si>
  <si>
    <t xml:space="preserve">POSTE DE CONCRETO CIRCULAR, 200 KG, H = 9 M (NBR 8451)</t>
  </si>
  <si>
    <t xml:space="preserve">530,64</t>
  </si>
  <si>
    <t xml:space="preserve">POSTE DE CONCRETO CIRCULAR, 300 KG, H = 11 M (NBR 8451)</t>
  </si>
  <si>
    <t xml:space="preserve">754,43</t>
  </si>
  <si>
    <t xml:space="preserve">POSTE DE CONCRETO CIRCULAR, 300 KG, H = 9 M (NBR 8451)</t>
  </si>
  <si>
    <t xml:space="preserve">587,19</t>
  </si>
  <si>
    <t xml:space="preserve">POSTE DE CONCRETO CIRCULAR, 400 KG, H = 11 M (NBR 8451)</t>
  </si>
  <si>
    <t xml:space="preserve">960,05</t>
  </si>
  <si>
    <t xml:space="preserve">POSTE DE CONCRETO CIRCULAR, 400 KG, H = 14 M (NBR 8451)</t>
  </si>
  <si>
    <t xml:space="preserve">1.602,64</t>
  </si>
  <si>
    <t xml:space="preserve">POSTE DE CONCRETO CIRCULAR, 400 KG, H = 9 M (NBR 8451)</t>
  </si>
  <si>
    <t xml:space="preserve">750,85</t>
  </si>
  <si>
    <t xml:space="preserve">POSTE DE CONCRETO CIRCULAR, 600 KG, H = 10 M (NBR 8451)</t>
  </si>
  <si>
    <t xml:space="preserve">1.036,10</t>
  </si>
  <si>
    <t xml:space="preserve">POSTE DE CONCRETO DUPLO T ,TIPO B, 500 KG, H = 9 M (NBR 8451)</t>
  </si>
  <si>
    <t xml:space="preserve">805,07</t>
  </si>
  <si>
    <t xml:space="preserve">POSTE DE CONCRETO DUPLO T, TIPO B, 300 KG, H = 10 M (NBR 8451)</t>
  </si>
  <si>
    <t xml:space="preserve">645,66</t>
  </si>
  <si>
    <t xml:space="preserve">POSTE DE CONCRETO DUPLO T, TIPO B, 300 KG, H = 9 M (NBR 8451)</t>
  </si>
  <si>
    <t xml:space="preserve">536,00</t>
  </si>
  <si>
    <t xml:space="preserve">POSTE DE CONCRETO DUPLO T, TIPO D, 200 KG, H = 9 M (NBR 8451)</t>
  </si>
  <si>
    <t xml:space="preserve">436,84</t>
  </si>
  <si>
    <t xml:space="preserve">POSTE DE CONCRETO DUPLO T, 200 KG, H = 11 M (NBR 8451)</t>
  </si>
  <si>
    <t xml:space="preserve">575,66</t>
  </si>
  <si>
    <t xml:space="preserve">POSTE DE CONCRETO DUPLO T, 300 KG, H = 12 M (NBR 8451)</t>
  </si>
  <si>
    <t xml:space="preserve">855,78</t>
  </si>
  <si>
    <t xml:space="preserve">POSTE DE CONCRETO DUPLO T, 400 KG,H = 12 M (NBR 8451)</t>
  </si>
  <si>
    <t xml:space="preserve">896,19</t>
  </si>
  <si>
    <t xml:space="preserve">POSTE DECORATIVO PARA JARDIM EM ACO TUBULAR, SEM LUMINARIA, H = *2,5* M</t>
  </si>
  <si>
    <t xml:space="preserve">165,92</t>
  </si>
  <si>
    <t xml:space="preserve">POSTE PADRAO SUBTERRANEO 100 A, H = 2,5 M</t>
  </si>
  <si>
    <t xml:space="preserve">616,40</t>
  </si>
  <si>
    <t xml:space="preserve">POSTE PADRAO SUBTERRANEO 200 A, H = 2,5 M</t>
  </si>
  <si>
    <t xml:space="preserve">1.479,36</t>
  </si>
  <si>
    <t xml:space="preserve">POZOLANA DE CLASSE C</t>
  </si>
  <si>
    <t xml:space="preserve">269,38</t>
  </si>
  <si>
    <t xml:space="preserve">PRANCHA DE MADEIRA APARELHADA *4 X 30* CM, MACARANDUBA, ANGELIM OU EQUIVALENTE DA REGIAO</t>
  </si>
  <si>
    <t xml:space="preserve">41,68</t>
  </si>
  <si>
    <t xml:space="preserve">PRANCHA DE MADEIRA NAO APARELHADA *6 X 25* CM, MACARANDUBA, ANGELIM OU EQUIVALENTE DA REGIAO</t>
  </si>
  <si>
    <t xml:space="preserve">39,94</t>
  </si>
  <si>
    <t xml:space="preserve">PRANCHA DE MADEIRA NAO APARELHADA *6 X 30* CM, MACARANDUBA, ANGELIM OU EQUIVALENTE DA REGIAO</t>
  </si>
  <si>
    <t xml:space="preserve">44,14</t>
  </si>
  <si>
    <t xml:space="preserve">PRANCHA DE MADEIRA NAO APARELHADA *6 X 40* CM, MACARANDUBA, ANGELIM OU EQUIVALENTE DA REGIAO</t>
  </si>
  <si>
    <t xml:space="preserve">65,95</t>
  </si>
  <si>
    <t xml:space="preserve">PRANCHAO DE MADEIRA APARELHADA *7,5 X 23* CM (3 X 9 ") MACARANDUBA, ANGELIM OU EQUIVALENTE DA REGIAO</t>
  </si>
  <si>
    <t xml:space="preserve">58,86</t>
  </si>
  <si>
    <t xml:space="preserve">PRANCHAO DE MADEIRA APARELHADA *8 X 30* CM, MACARANDUBA, ANGELIM OU EQUIVALENTE DA REGIAO</t>
  </si>
  <si>
    <t xml:space="preserve">69,10</t>
  </si>
  <si>
    <t xml:space="preserve">PRANCHAO DE MADEIRA NAO APARELHADA *7,5 X 23* CM (3 x 9 ") MACARANDUBA, ANGELIM OU EQUIVALENTE DA REGIAO</t>
  </si>
  <si>
    <t xml:space="preserve">47,76</t>
  </si>
  <si>
    <t xml:space="preserve">PRANCHAO DE MADEIRA NAO APARELHADA *8 X 30* CM, MACARANDUBA, ANGELIM OU EQUIVALENTE DA REGIAO</t>
  </si>
  <si>
    <t xml:space="preserve">52,01</t>
  </si>
  <si>
    <t xml:space="preserve">PREGO DE ACO POLIDO COM CABECA DUPLA 17 X 27 (2 1/2 X 11)</t>
  </si>
  <si>
    <t xml:space="preserve">12,87</t>
  </si>
  <si>
    <t xml:space="preserve">PREGO DE ACO POLIDO COM CABECA 10 X 10 (7/8 X 17)</t>
  </si>
  <si>
    <t xml:space="preserve">19,83</t>
  </si>
  <si>
    <t xml:space="preserve">PREGO DE ACO POLIDO COM CABECA 10 X 11 (1 X 17)</t>
  </si>
  <si>
    <t xml:space="preserve">18,34</t>
  </si>
  <si>
    <t xml:space="preserve">PREGO DE ACO POLIDO COM CABECA 12 X 12</t>
  </si>
  <si>
    <t xml:space="preserve">13,74</t>
  </si>
  <si>
    <t xml:space="preserve">PREGO DE ACO POLIDO COM CABECA 14 X 18 (1 1/2 X 14)</t>
  </si>
  <si>
    <t xml:space="preserve">12,44</t>
  </si>
  <si>
    <t xml:space="preserve">PREGO DE ACO POLIDO COM CABECA 15 X 15 (1 1/4 X 13)</t>
  </si>
  <si>
    <t xml:space="preserve">11,54</t>
  </si>
  <si>
    <t xml:space="preserve">PREGO DE ACO POLIDO COM CABECA 15 X 18 (1 1/2 X 13)</t>
  </si>
  <si>
    <t xml:space="preserve">PREGO DE ACO POLIDO COM CABECA 16 X 24 (2 1/4 X 12)</t>
  </si>
  <si>
    <t xml:space="preserve">11,11</t>
  </si>
  <si>
    <t xml:space="preserve">PREGO DE ACO POLIDO COM CABECA 16 X 27 (2 1/2 X 12)</t>
  </si>
  <si>
    <t xml:space="preserve">10,98</t>
  </si>
  <si>
    <t xml:space="preserve">PREGO DE ACO POLIDO COM CABECA 17 X 21 (2 X 11)</t>
  </si>
  <si>
    <t xml:space="preserve">PREGO DE ACO POLIDO COM CABECA 17 X 24 (2 1/4 X 11)</t>
  </si>
  <si>
    <t xml:space="preserve">10,62</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</si>
  <si>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</si>
  <si>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</si>
  <si>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</si>
  <si>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</si>
  <si>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10,25</t>
  </si>
  <si>
    <t xml:space="preserve">PREGO DE ACO POLIDO COM CABECA 18 X 30 (2 3/4 X 10)</t>
  </si>
  <si>
    <t xml:space="preserve">PREGO DE ACO POLIDO COM CABECA 19  X 36 (3 1/4  X  9)</t>
  </si>
  <si>
    <t xml:space="preserve">10,41</t>
  </si>
  <si>
    <t xml:space="preserve">PREGO DE ACO POLIDO COM CABECA 19 X 33 (3 X 9)</t>
  </si>
  <si>
    <t xml:space="preserve">10,56</t>
  </si>
  <si>
    <t xml:space="preserve">PREGO DE ACO POLIDO COM CABECA 22 X 48 (4 1/4 X 5)</t>
  </si>
  <si>
    <t xml:space="preserve">PREGO DE ACO POLIDO SEM CABECA 15 X 15 (1 1/4 X 13)</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</si>
  <si>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</si>
  <si>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</si>
  <si>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</si>
  <si>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</si>
  <si>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195,37</t>
  </si>
  <si>
    <t xml:space="preserve">PRIMER PARA MANTA ASFALTICA A BASE DE ASFALTO MODIFICADO DILUIDO EM SOLVENTE, APLICACAO A FRIO</t>
  </si>
  <si>
    <t xml:space="preserve">15,81</t>
  </si>
  <si>
    <t xml:space="preserve">PRIMER UNIVERSAL, FUNDO ANTICORROSIVO TIPO ZARCAO</t>
  </si>
  <si>
    <t xml:space="preserve">554,70</t>
  </si>
  <si>
    <t xml:space="preserve">PROJETOR DE ARGAMASSA, CAPACIDADE DE PROJECAO 1,5 M3/H, ALCANCE DA PROJECAO 30 ATE 60 M, MOTOR ELETRICO TRIFASICO</t>
  </si>
  <si>
    <t xml:space="preserve">54.296,78</t>
  </si>
  <si>
    <t xml:space="preserve">PROJETOR DE ARGAMASSA, CAPACIDADE DE PROJECAO 2,0 M3/H, ALCANCE DA PROJECAO ATE 50 M, MOTOR ELETRICO TRIFASICO</t>
  </si>
  <si>
    <t xml:space="preserve">71.970,10</t>
  </si>
  <si>
    <t xml:space="preserve">PROJETOR PNEUMATICO DE ARGAMASSA PARA CHAPISCO E REBOCO COM RECIPIENTE ACOPLADO, TIPO CANEQUNHA, COM VOLUME DE 1,50 L, SEM COMPRESSOR</t>
  </si>
  <si>
    <t xml:space="preserve">431,75</t>
  </si>
  <si>
    <t xml:space="preserve">PROJETOR RETANGULAR FECHADO PARA LAMPADA VAPOR DE MERCURIO/SODIO 250 W A 500 W, CABECEIRAS EM ALUMINIO FUNDIDO, CORPO EM ALUMINIO ANODIZADO, PARA LAMPADA E40 FECHAMENTO EM VIDRO TEMPERADO.</t>
  </si>
  <si>
    <t xml:space="preserve">52,55</t>
  </si>
  <si>
    <t xml:space="preserve">PROLONGADOR/EXTENSOR PARA ROLO DE PINTURA 3 M</t>
  </si>
  <si>
    <t xml:space="preserve">55,34</t>
  </si>
  <si>
    <t xml:space="preserve">PROLONGAMENTO PVC PARA CAIXA SIFONADA  100 MM X 200 MM (NBR 5688)</t>
  </si>
  <si>
    <t xml:space="preserve">PROLONGAMENTO PVC PARA CAIXA SIFONADA 100 MM X 100 MM (NBR 5688)</t>
  </si>
  <si>
    <t xml:space="preserve">PROLONGAMENTO PVC PARA CAIXA SIFONADA, 100 MM X 150 MM (NBR 5688)</t>
  </si>
  <si>
    <t xml:space="preserve">2,99</t>
  </si>
  <si>
    <t xml:space="preserve">PROLONGAMENTO PVC PARA CAIXA SIFONADA, 150 MM X 150 MM (NBR 5688)</t>
  </si>
  <si>
    <t xml:space="preserve">5,30</t>
  </si>
  <si>
    <t xml:space="preserve">PROLONGAMENTO PVC PARA CAIXA SIFONADA, 150 MM X 200 MM (NBR 5688)</t>
  </si>
  <si>
    <t xml:space="preserve">PROTETOR AUDITIVO TIPO CONCHA COM ABAFADOR DE RUIDOS, ATENUACAO ACIMA DE 22 DB</t>
  </si>
  <si>
    <t xml:space="preserve">24,60</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</si>
  <si>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</si>
  <si>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</si>
  <si>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</si>
  <si>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</si>
  <si>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</si>
  <si>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</si>
  <si>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25,41</t>
  </si>
  <si>
    <t xml:space="preserve">PULSADOR CAMPAINHA 10A, 250V (APENAS MODULO)</t>
  </si>
  <si>
    <t xml:space="preserve">PULSADOR CAMPAINHA 10A, 250V, CONJUNTO MONTADO PARA EMBUTIR 4" X 2" (PLACA + SUPORTE + MODULO)</t>
  </si>
  <si>
    <t xml:space="preserve">7,74</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</si>
  <si>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</si>
  <si>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</si>
  <si>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</si>
  <si>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3.427,69</t>
  </si>
  <si>
    <t xml:space="preserve">PUXADOR CENTRAL, TIPO ALCA, EM ZAMAC CROMADO, COM ROSETAS, COMPRIMENTO *100* MM, PARA PORTA / JANELA EM MADEIRA OU METALICA - INCLUI PARAFUSOS</t>
  </si>
  <si>
    <t xml:space="preserve">10,31</t>
  </si>
  <si>
    <t xml:space="preserve">PUXADOR CONCHA DE EMBUTIR PARA JANELA / PORTA DE CORRER, EM LATAO CROMADO, COM FURO CENTRAL PARA CHAVE E FUROS PARA PARAFUSOS, *40 X 100* MM  (LARGURA X ALTURA) - SEM FECHADURA</t>
  </si>
  <si>
    <t xml:space="preserve">12,88</t>
  </si>
  <si>
    <t xml:space="preserve">PUXADOR CONCHA DE EMBUTIR, EM LATAO CROMADO, PARA PORTA / JANELA DE CORRER, LISO, SEM FURO PARA CHAVE, COM FUROS PARA FIXAR PARAFUSOS, *30 X 90* MM (LARGURA X ALTURA)</t>
  </si>
  <si>
    <t xml:space="preserve">PUXADOR TIPO PUNHO REDONDO, CENTRAL, EM LATAO CROMADO, COMPRIMENTO DE *110* MM, PARA JANELAS / PORTAS DE CORRER - INCLUI PARAFUSOS</t>
  </si>
  <si>
    <t xml:space="preserve">24,83</t>
  </si>
  <si>
    <t xml:space="preserve">PUXADOR TUBULAR RETO, DUPLO, EM ALUMINIO POLIDO, DIAMETRO APROX.DE 1", COMPRIMENTO APROX. DE 400 MM, PARA PORTAS DE MADEIRA OU VIDRO</t>
  </si>
  <si>
    <t xml:space="preserve">119,83</t>
  </si>
  <si>
    <t xml:space="preserve">QUADRO DE DISTRIBUICAO COM BARRAMENTO TRIFASICO, DE EMBUTIR, EM CHAPA DE ACO GALVANIZADO, PARA 12 DISJUNTORES DIN, 100 A</t>
  </si>
  <si>
    <t xml:space="preserve">280,14</t>
  </si>
  <si>
    <t xml:space="preserve">QUADRO DE DISTRIBUICAO COM BARRAMENTO TRIFASICO, DE EMBUTIR, EM CHAPA DE ACO GALVANIZADO, PARA 18 DISJUNTORES DIN, 100 A</t>
  </si>
  <si>
    <t xml:space="preserve">335,91</t>
  </si>
  <si>
    <t xml:space="preserve">QUADRO DE DISTRIBUICAO COM BARRAMENTO TRIFASICO, DE EMBUTIR, EM CHAPA DE ACO GALVANIZADO, PARA 24 DISJUNTORES DIN, 100 A</t>
  </si>
  <si>
    <t xml:space="preserve">449,49</t>
  </si>
  <si>
    <t xml:space="preserve">QUADRO DE DISTRIBUICAO COM BARRAMENTO TRIFASICO, DE EMBUTIR, EM CHAPA DE ACO GALVANIZADO, PARA 28 DISJUNTORES DIN, 100 A</t>
  </si>
  <si>
    <t xml:space="preserve">718,92</t>
  </si>
  <si>
    <t xml:space="preserve">QUADRO DE DISTRIBUICAO COM BARRAMENTO TRIFASICO, DE EMBUTIR, EM CHAPA DE ACO GALVANIZADO, PARA 30 DISJUNTORES DIN, 100 A</t>
  </si>
  <si>
    <t xml:space="preserve">726,64</t>
  </si>
  <si>
    <t xml:space="preserve">QUADRO DE DISTRIBUICAO COM BARRAMENTO TRIFASICO, DE EMBUTIR, EM CHAPA DE ACO GALVANIZADO, PARA 30 DISJUNTORES DIN, 150 A</t>
  </si>
  <si>
    <t xml:space="preserve">983,37</t>
  </si>
  <si>
    <t xml:space="preserve">QUADRO DE DISTRIBUICAO COM BARRAMENTO TRIFASICO, DE EMBUTIR, EM CHAPA DE ACO GALVANIZADO, PARA 30 DISJUNTORES DIN, 225 A</t>
  </si>
  <si>
    <t xml:space="preserve">1.133,90</t>
  </si>
  <si>
    <t xml:space="preserve">QUADRO DE DISTRIBUICAO COM BARRAMENTO TRIFASICO, DE EMBUTIR, EM CHAPA DE ACO GALVANIZADO, PARA 36 DISJUNTORES DIN, 100 A</t>
  </si>
  <si>
    <t xml:space="preserve">766,08</t>
  </si>
  <si>
    <t xml:space="preserve">QUADRO DE DISTRIBUICAO COM BARRAMENTO TRIFASICO, DE EMBUTIR, EM CHAPA DE ACO GALVANIZADO, PARA 40 DISJUNTORES DIN, 100 A</t>
  </si>
  <si>
    <t xml:space="preserve">766,27</t>
  </si>
  <si>
    <t xml:space="preserve">QUADRO DE DISTRIBUICAO COM BARRAMENTO TRIFASICO, DE EMBUTIR, EM CHAPA DE ACO GALVANIZADO, PARA 48 DISJUNTORES DIN, 100 A</t>
  </si>
  <si>
    <t xml:space="preserve">1.156,17</t>
  </si>
  <si>
    <t xml:space="preserve">QUADRO DE DISTRIBUICAO COM BARRAMENTO TRIFASICO, DE SOBREPOR, EM CHAPA DE ACO GALVANIZADO, PARA 12 DISJUNTORES DIN, 100 A</t>
  </si>
  <si>
    <t xml:space="preserve">350,53</t>
  </si>
  <si>
    <t xml:space="preserve">QUADRO DE DISTRIBUICAO COM BARRAMENTO TRIFASICO, DE SOBREPOR, EM CHAPA DE ACO GALVANIZADO, PARA 18 DISJUNTORES DIN, 100 A</t>
  </si>
  <si>
    <t xml:space="preserve">391,33</t>
  </si>
  <si>
    <t xml:space="preserve">QUADRO DE DISTRIBUICAO COM BARRAMENTO TRIFASICO, DE SOBREPOR, EM CHAPA DE ACO GALVANIZADO, PARA 24 DISJUNTORES DIN, 100 A</t>
  </si>
  <si>
    <t xml:space="preserve">500,01</t>
  </si>
  <si>
    <t xml:space="preserve">QUADRO DE DISTRIBUICAO COM BARRAMENTO TRIFASICO, DE SOBREPOR, EM CHAPA DE ACO GALVANIZADO, PARA 28 DISJUNTORES DIN, 100 A</t>
  </si>
  <si>
    <t xml:space="preserve">534,66</t>
  </si>
  <si>
    <t xml:space="preserve">QUADRO DE DISTRIBUICAO COM BARRAMENTO TRIFASICO, DE SOBREPOR, EM CHAPA DE ACO GALVANIZADO, PARA 30 DISJUNTORES DIN, 100 A</t>
  </si>
  <si>
    <t xml:space="preserve">694,01</t>
  </si>
  <si>
    <t xml:space="preserve">QUADRO DE DISTRIBUICAO COM BARRAMENTO TRIFASICO, DE SOBREPOR, EM CHAPA DE ACO GALVANIZADO, PARA 36 DISJUNTORES DIN, 100 A</t>
  </si>
  <si>
    <t xml:space="preserve">948,23</t>
  </si>
  <si>
    <t xml:space="preserve">QUADRO DE DISTRIBUICAO COM BARRAMENTO TRIFASICO, DE SOBREPOR, EM CHAPA DE ACO GALVANIZADO, PARA 40 DISJUNTORES DIN, 100 A</t>
  </si>
  <si>
    <t xml:space="preserve">952,58</t>
  </si>
  <si>
    <t xml:space="preserve">QUADRO DE DISTRIBUICAO COM BARRAMENTO TRIFASICO, DE SOBREPOR, EM CHAPA DE ACO GALVANIZADO, PARA 48 DISJUNTORES DIN, 100 A</t>
  </si>
  <si>
    <t xml:space="preserve">1.219,16</t>
  </si>
  <si>
    <t xml:space="preserve">QUADRO DE DISTRIBUICAO SEM BARRAMENTO, COM PORTA, DE EMBUTIR, EM CHAPA DE ACO GALVANIZADO, PARA 12 DISJUNTORES NEMA</t>
  </si>
  <si>
    <t xml:space="preserve">54,13</t>
  </si>
  <si>
    <t xml:space="preserve">QUADRO DE DISTRIBUICAO SEM BARRAMENTO, COM PORTA, DE EMBUTIR, EM CHAPA DE ACO GALVANIZADO, PARA 3 DISJUNTORES NEMA</t>
  </si>
  <si>
    <t xml:space="preserve">30,78</t>
  </si>
  <si>
    <t xml:space="preserve">QUADRO DE DISTRIBUICAO SEM BARRAMENTO, COM PORTA, DE EMBUTIR, EM CHAPA DE ACO GALVANIZADO, PARA 6 DISJUNTORES NEMA</t>
  </si>
  <si>
    <t xml:space="preserve">42,33</t>
  </si>
  <si>
    <t xml:space="preserve">QUADRO DE DISTRIBUICAO, COM BARRAMENTO TERRA / NEUTRO, DE EMBUTIR, PARA 16 DISJUNTORES DIN</t>
  </si>
  <si>
    <t xml:space="preserve">QUADRO DE DISTRIBUICAO, COM BARRAMENTO TERRA / NEUTRO, DE EMBUTIR, PARA 24 DISJUNTORES DIN</t>
  </si>
  <si>
    <t xml:space="preserve">151,73</t>
  </si>
  <si>
    <t xml:space="preserve">QUADRO DE DISTRIBUICAO, COM BARRAMENTO TERRA / NEUTRO, DE EMBUTIR, PARA 36 DISJUNTORES DIN</t>
  </si>
  <si>
    <t xml:space="preserve">213,90</t>
  </si>
  <si>
    <t xml:space="preserve">QUADRO DE DISTRIBUICAO, COM BARRAMENTO TERRA / NEUTRO, DE EMBUTIR, PARA 8 DISJUNTORES DIN</t>
  </si>
  <si>
    <t xml:space="preserve">45,11</t>
  </si>
  <si>
    <t xml:space="preserve">QUADRO DE DISTRIBUICAO, SEM BARRAMENTO, EM PVC, DE EMBUTIR, PARA 16 DISJUNTORES DIN</t>
  </si>
  <si>
    <t xml:space="preserve">45,98</t>
  </si>
  <si>
    <t xml:space="preserve">QUADRO DE DISTRIBUICAO, SEM BARRAMENTO, EM PVC, DE EMBUTIR, PARA 24 DISJUNTORES DIN</t>
  </si>
  <si>
    <t xml:space="preserve">61,05</t>
  </si>
  <si>
    <t xml:space="preserve">QUADRO DE DISTRIBUICAO, SEM BARRAMENTO, EM PVC, DE EMBUTIR, PARA 36 DISJUNTORES DIN</t>
  </si>
  <si>
    <t xml:space="preserve">101,77</t>
  </si>
  <si>
    <t xml:space="preserve">QUADRO DE DISTRIBUICAO, SEM BARRAMENTO, EM PVC, DE EMBUTIR, PARA 4 DISJUNTORES DIN</t>
  </si>
  <si>
    <t xml:space="preserve">QUADRO DE DISTRIBUICAO, SEM BARRAMENTO, EM PVC, DE EMBUTIR, PARA 8 DISJUNTORES DIN</t>
  </si>
  <si>
    <t xml:space="preserve">QUADRO DE DISTRIBUICAO, SEM BARRAMENTO, EM PVC, DE SOBREPOR, PARA 16 DISJUNTORES DIN</t>
  </si>
  <si>
    <t xml:space="preserve">51,83</t>
  </si>
  <si>
    <t xml:space="preserve">QUADRO DE DISTRIBUICAO, SEM BARRAMENTO, EM PVC, DE SOBREPOR, PARA 24 DISJUNTORES DIN</t>
  </si>
  <si>
    <t xml:space="preserve">86,07</t>
  </si>
  <si>
    <t xml:space="preserve">QUADRO DE DISTRIBUICAO, SEM BARRAMENTO, EM PVC, DE SOBREPOR, PARA 36 DISJUNTORES DIN</t>
  </si>
  <si>
    <t xml:space="preserve">119,27</t>
  </si>
  <si>
    <t xml:space="preserve">QUADRO DE DISTRIBUICAO, SEM BARRAMENTO, EM PVC, DE SOBREPOR, PARA 4 DISJUNTORES DIN</t>
  </si>
  <si>
    <t xml:space="preserve">19,59</t>
  </si>
  <si>
    <t xml:space="preserve">QUADRO DE DISTRIBUICAO, SEM BARRAMENTO, EM PVC, DE SOBREPOR, PARA 8 DISJUNTORES DIN</t>
  </si>
  <si>
    <t xml:space="preserve">QUEROSENE</t>
  </si>
  <si>
    <t xml:space="preserve">14,53</t>
  </si>
  <si>
    <t xml:space="preserve">RALO FOFO COM REQUADRO, QUADRADO 150 X 150 MM</t>
  </si>
  <si>
    <t xml:space="preserve">31,02</t>
  </si>
  <si>
    <t xml:space="preserve">RALO FOFO COM REQUADRO, QUADRADO 200 X 200 MM</t>
  </si>
  <si>
    <t xml:space="preserve">RALO FOFO COM REQUADRO, QUADRADO 250 X 250 MM</t>
  </si>
  <si>
    <t xml:space="preserve">57,55</t>
  </si>
  <si>
    <t xml:space="preserve">RALO FOFO COM REQUADRO, QUADRADO 300 X 300 MM</t>
  </si>
  <si>
    <t xml:space="preserve">71,93</t>
  </si>
  <si>
    <t xml:space="preserve">RALO FOFO COM REQUADRO, QUADRADO 400 X 400 MM</t>
  </si>
  <si>
    <t xml:space="preserve">RALO FOFO SEMIESFERICO, 100 MM, PARA LAJES/ CALHAS</t>
  </si>
  <si>
    <t xml:space="preserve">RALO FOFO SEMIESFERICO, 150 MM, PARA LAJES/ CALHAS</t>
  </si>
  <si>
    <t xml:space="preserve">29,04</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</si>
  <si>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</si>
  <si>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</si>
  <si>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</si>
  <si>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</si>
  <si>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5,77</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</si>
  <si>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</si>
  <si>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</si>
  <si>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</si>
  <si>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5,95</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</si>
  <si>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</si>
  <si>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</si>
  <si>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</si>
  <si>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</si>
  <si>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</si>
  <si>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</si>
  <si>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17,44</t>
  </si>
  <si>
    <t xml:space="preserve">REATOR ELETRONICO BIVOLT PARA 2 LAMPADAS FLUORESCENTES DE 14 W</t>
  </si>
  <si>
    <t xml:space="preserve">34,73</t>
  </si>
  <si>
    <t xml:space="preserve">REATOR ELETRONICO BIVOLT PARA 2 LAMPADAS FLUORESCENTES DE 18/20 W</t>
  </si>
  <si>
    <t xml:space="preserve">18,33</t>
  </si>
  <si>
    <t xml:space="preserve">REATOR ELETRONICO BIVOLT PARA 2 LAMPADAS FLUORESCENTES DE 36/40 W</t>
  </si>
  <si>
    <t xml:space="preserve">REATOR INTERNO/INTEGRADO PARA LAMPADA VAPOR METALICO 400 W, ALTO FATOR DE POTENCIA</t>
  </si>
  <si>
    <t xml:space="preserve">94,43</t>
  </si>
  <si>
    <t xml:space="preserve">REATOR P/ LAMPADA VAPOR DE SODIO 250W USO EXT</t>
  </si>
  <si>
    <t xml:space="preserve">119,11</t>
  </si>
  <si>
    <t xml:space="preserve">REATOR P/ 1 LAMPADA VAPOR DE MERCURIO 125W USO EXT</t>
  </si>
  <si>
    <t xml:space="preserve">54,59</t>
  </si>
  <si>
    <t xml:space="preserve">REATOR P/ 1 LAMPADA VAPOR DE MERCURIO 250W USO EXT</t>
  </si>
  <si>
    <t xml:space="preserve">65,10</t>
  </si>
  <si>
    <t xml:space="preserve">REATOR P/ 1 LAMPADA VAPOR DE MERCURIO 400W USO EXT</t>
  </si>
  <si>
    <t xml:space="preserve">REBITE DE ALUMINIO VAZADO DE REPUXO, 3,2 X 8 MM (1KG = 1025 UNIDADES)</t>
  </si>
  <si>
    <t xml:space="preserve">REBOLO ABRASIVO RETO DE USO GERAL GRAO 36, DE 6 X 1 " (DIAMETRO X ALTURA)</t>
  </si>
  <si>
    <t xml:space="preserve">68,31</t>
  </si>
  <si>
    <t xml:space="preserve">REBOLO ABRASIVO RETO DE USO GERAL GRAO 36, DE 6 X 3/4 " (DIAMETRO X ALTURA)</t>
  </si>
  <si>
    <t xml:space="preserve">54,55</t>
  </si>
  <si>
    <t xml:space="preserve">RECICLADORA DE ASFALTO A FRIO SOBRE RODAS, LARG. FRESAGEM 2,00 M, POT. 315 KW/422 HP</t>
  </si>
  <si>
    <t xml:space="preserve">3.780.319,36</t>
  </si>
  <si>
    <t xml:space="preserve">REDUCAO EXCENTRICA PVC NBR 10569 P/REDE COLET ESG PB JE 150 X 100MM</t>
  </si>
  <si>
    <t xml:space="preserve">62,25</t>
  </si>
  <si>
    <t xml:space="preserve">REDUCAO EXCENTRICA PVC NBR 10569 P/REDE COLET ESG PB JE 200 X 150MM</t>
  </si>
  <si>
    <t xml:space="preserve">119,75</t>
  </si>
  <si>
    <t xml:space="preserve">REDUCAO EXCENTRICA PVC NBR 10569 P/REDE COLET ESG PB JE 250 X 200MM</t>
  </si>
  <si>
    <t xml:space="preserve">225,88</t>
  </si>
  <si>
    <t xml:space="preserve">REDUCAO EXCENTRICA PVC P/ ESG PREDIAL DN 100 X 50MM</t>
  </si>
  <si>
    <t xml:space="preserve">REDUCAO EXCENTRICA PVC P/ ESG PREDIAL DN 100 X 75MM</t>
  </si>
  <si>
    <t xml:space="preserve">REDUCAO EXCENTRICA PVC P/ ESG PREDIAL DN 75 X 50MM</t>
  </si>
  <si>
    <t xml:space="preserve">4,39</t>
  </si>
  <si>
    <t xml:space="preserve">REDUCAO EXCENTRICA PVC, SERIE R, DN 100 X 75 MM, PARA ESGOTO PREDIAL</t>
  </si>
  <si>
    <t xml:space="preserve">REDUCAO EXCENTRICA PVC, SERIE R, DN 150 X 100 MM, PARA ESGOTO PREDIAL</t>
  </si>
  <si>
    <t xml:space="preserve">35,17</t>
  </si>
  <si>
    <t xml:space="preserve">REDUCAO EXCENTRICA PVC, SERIE R, DN 75 X 50 MM, PARA ESGOTO PREDIAL</t>
  </si>
  <si>
    <t xml:space="preserve">REDUCAO FIXA TIPO STORZ, ENGATE RAPIDO 2.1/2" X 1.1/2", EM LATAO, PARA INSTALACAO PREDIAL COMBATE A INCENDIO PREDIAL</t>
  </si>
  <si>
    <t xml:space="preserve">87,44</t>
  </si>
  <si>
    <t xml:space="preserve">REDUCAO PVC PBA, JE, BB, DN 75 X 50 / DE 85 X 60 MM, PARA REDE DE AGUA</t>
  </si>
  <si>
    <t xml:space="preserve">49,10</t>
  </si>
  <si>
    <t xml:space="preserve">REDUCAO PVC PBA, JE, PB, DN 100 X 50 / DE 110 X 60 MM, PARA REDE DE AGUA</t>
  </si>
  <si>
    <t xml:space="preserve">22,38</t>
  </si>
  <si>
    <t xml:space="preserve">REDUCAO PVC PBA, JE, PB, DN 100 X 75 / DE 110 X 85 MM, PARA REDE DE AGUA</t>
  </si>
  <si>
    <t xml:space="preserve">25,74</t>
  </si>
  <si>
    <t xml:space="preserve">REDUCAO PVC PBA, JE, PB, DN 75 X 50 / DE 85 X 60 MM, PARA REDE DE AGUA</t>
  </si>
  <si>
    <t xml:space="preserve">14,61</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</si>
  <si>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</si>
  <si>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</si>
  <si>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68,90</t>
  </si>
  <si>
    <t xml:space="preserve">REGISTRO DE ESFERA DE PASSEIO, PVC PARA POLIETILENO, 20 MM</t>
  </si>
  <si>
    <t xml:space="preserve">10,93</t>
  </si>
  <si>
    <t xml:space="preserve">REGISTRO DE ESFERA PVC, COM BORBOLETA, COM ROSCA EXTERNA, DE 1/2"</t>
  </si>
  <si>
    <t xml:space="preserve">14,88</t>
  </si>
  <si>
    <t xml:space="preserve">REGISTRO DE ESFERA PVC, COM BORBOLETA, COM ROSCA EXTERNA, DE 3/4"</t>
  </si>
  <si>
    <t xml:space="preserve">17,49</t>
  </si>
  <si>
    <t xml:space="preserve">REGISTRO DE ESFERA PVC, COM CABECA QUADRADA, COM ROSCA EXTERNA, 1/2"</t>
  </si>
  <si>
    <t xml:space="preserve">REGISTRO DE ESFERA PVC, COM CABECA QUADRADA, COM ROSCA EXTERNA, 3/4"</t>
  </si>
  <si>
    <t xml:space="preserve">23,29</t>
  </si>
  <si>
    <t xml:space="preserve">REGISTRO DE ESFERA, PVC, COM VOLANTE, VS, ROSCAVEL, DN 1 1/2", COM CORPO DIVIDIDO</t>
  </si>
  <si>
    <t xml:space="preserve">50,67</t>
  </si>
  <si>
    <t xml:space="preserve">REGISTRO DE ESFERA, PVC, COM VOLANTE, VS, ROSCAVEL, DN 1 1/4", COM CORPO DIVIDIDO</t>
  </si>
  <si>
    <t xml:space="preserve">48,26</t>
  </si>
  <si>
    <t xml:space="preserve">REGISTRO DE ESFERA, PVC, COM VOLANTE, VS, ROSCAVEL, DN 1/2", COM CORPO DIVIDIDO</t>
  </si>
  <si>
    <t xml:space="preserve">REGISTRO DE ESFERA, PVC, COM VOLANTE, VS, ROSCAVEL, DN 1", COM CORPO DIVIDIDO</t>
  </si>
  <si>
    <t xml:space="preserve">36,14</t>
  </si>
  <si>
    <t xml:space="preserve">REGISTRO DE ESFERA, PVC, COM VOLANTE, VS, ROSCAVEL, DN 2", COM CORPO DIVIDIDO</t>
  </si>
  <si>
    <t xml:space="preserve">77,55</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</si>
  <si>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</si>
  <si>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</si>
  <si>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</si>
  <si>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22,46</t>
  </si>
  <si>
    <t xml:space="preserve">REGISTRO DE ESFERA, PVC, COM VOLANTE, VS, SOLDAVEL, DN 32 MM, COM CORPO DIVIDIDO</t>
  </si>
  <si>
    <t xml:space="preserve">35,66</t>
  </si>
  <si>
    <t xml:space="preserve">REGISTRO DE ESFERA, PVC, COM VOLANTE, VS, SOLDAVEL, DN 40 MM, COM CORPO DIVIDIDO</t>
  </si>
  <si>
    <t xml:space="preserve">47,70</t>
  </si>
  <si>
    <t xml:space="preserve">REGISTRO DE ESFERA, PVC, COM VOLANTE, VS, SOLDAVEL, DN 50 MM, COM CORPO DIVIDIDO</t>
  </si>
  <si>
    <t xml:space="preserve">49,26</t>
  </si>
  <si>
    <t xml:space="preserve">REGISTRO DE ESFERA, PVC, COM VOLANTE, VS, SOLDAVEL, DN 60 MM, COM CORPO DIVIDIDO</t>
  </si>
  <si>
    <t xml:space="preserve">90,21</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</si>
  <si>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</si>
  <si>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</si>
  <si>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</si>
  <si>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</si>
  <si>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13,24</t>
  </si>
  <si>
    <t xml:space="preserve">REGISTRO GAVETA BRUTO EM LATAO FORJADO, BITOLA 1 " (REF 1509)</t>
  </si>
  <si>
    <t xml:space="preserve">35,52</t>
  </si>
  <si>
    <t xml:space="preserve">REGISTRO GAVETA BRUTO EM LATAO FORJADO, BITOLA 1 1/2 " (REF 1509)</t>
  </si>
  <si>
    <t xml:space="preserve">61,12</t>
  </si>
  <si>
    <t xml:space="preserve">REGISTRO GAVETA BRUTO EM LATAO FORJADO, BITOLA 1 1/4 " (REF 1509)</t>
  </si>
  <si>
    <t xml:space="preserve">48,41</t>
  </si>
  <si>
    <t xml:space="preserve">REGISTRO GAVETA BRUTO EM LATAO FORJADO, BITOLA 1/2 " (REF 1509)</t>
  </si>
  <si>
    <t xml:space="preserve">21,33</t>
  </si>
  <si>
    <t xml:space="preserve">REGISTRO GAVETA BRUTO EM LATAO FORJADO, BITOLA 2 " (REF 1509)</t>
  </si>
  <si>
    <t xml:space="preserve">85,13</t>
  </si>
  <si>
    <t xml:space="preserve">REGISTRO GAVETA BRUTO EM LATAO FORJADO, BITOLA 2 1/2 " (REF 1509)</t>
  </si>
  <si>
    <t xml:space="preserve">176,55</t>
  </si>
  <si>
    <t xml:space="preserve">REGISTRO GAVETA BRUTO EM LATAO FORJADO, BITOLA 3 " (REF 1509)</t>
  </si>
  <si>
    <t xml:space="preserve">213,74</t>
  </si>
  <si>
    <t xml:space="preserve">REGISTRO GAVETA BRUTO EM LATAO FORJADO, BITOLA 3/4 " (REF 1509)</t>
  </si>
  <si>
    <t xml:space="preserve">REGISTRO GAVETA BRUTO EM LATAO FORJADO, BITOLA 4 " (REF 1509)</t>
  </si>
  <si>
    <t xml:space="preserve">445,37</t>
  </si>
  <si>
    <t xml:space="preserve">REGISTRO GAVETA COM ACABAMENTO E CANOPLA CROMADOS, SIMPLES, BITOLA 1 " (REF 1509)</t>
  </si>
  <si>
    <t xml:space="preserve">67,20</t>
  </si>
  <si>
    <t xml:space="preserve">REGISTRO GAVETA COM ACABAMENTO E CANOPLA CROMADOS, SIMPLES, BITOLA 1 1/2 " (REF 1509)</t>
  </si>
  <si>
    <t xml:space="preserve">97,73</t>
  </si>
  <si>
    <t xml:space="preserve">REGISTRO GAVETA COM ACABAMENTO E CANOPLA CROMADOS, SIMPLES, BITOLA 1 1/4 " (REF 1509)</t>
  </si>
  <si>
    <t xml:space="preserve">93,43</t>
  </si>
  <si>
    <t xml:space="preserve">REGISTRO GAVETA COM ACABAMENTO E CANOPLA CROMADOS, SIMPLES, BITOLA 1/2 " (REF 1509)</t>
  </si>
  <si>
    <t xml:space="preserve">48,66</t>
  </si>
  <si>
    <t xml:space="preserve">REGISTRO GAVETA COM ACABAMENTO E CANOPLA CROMADOS, SIMPLES, BITOLA 3/4 " (REF 1509)</t>
  </si>
  <si>
    <t xml:space="preserve">54,90</t>
  </si>
  <si>
    <t xml:space="preserve">REGISTRO OU REGULADOR DE GAS COZINHA, VAZAO DE 2 KG/H, 2,8 KPA</t>
  </si>
  <si>
    <t xml:space="preserve">26,22</t>
  </si>
  <si>
    <t xml:space="preserve">REGISTRO OU VALVULA GLOBO ANGULAR EM LATAO, PARA HIDRANTES EM INSTALACAO PREDIAL DE INCENDIO, 45 GRAUS, DIAMETRO DE 2 1/2", COM VOLANTE, CLASSE DE PRESSAO DE ATE 200 PSI</t>
  </si>
  <si>
    <t xml:space="preserve">122,42</t>
  </si>
  <si>
    <t xml:space="preserve">REGISTRO PRESSAO BRUTO EM LATAO FORJADO, BITOLA 1/2 " (REF 1400)</t>
  </si>
  <si>
    <t xml:space="preserve">15,12</t>
  </si>
  <si>
    <t xml:space="preserve">REGISTRO PRESSAO BRUTO EM LATAO FORJADO, BITOLA 3/4 " (REF 1400)</t>
  </si>
  <si>
    <t xml:space="preserve">REGISTRO PRESSAO COM ACABAMENTO E CANOPLA CROMADA, SIMPLES, BITOLA 1/2 " (REF 1416)</t>
  </si>
  <si>
    <t xml:space="preserve">50,09</t>
  </si>
  <si>
    <t xml:space="preserve">REGISTRO PRESSAO COM ACABAMENTO E CANOPLA CROMADA, SIMPLES, BITOLA 3/4 " (REF 1416)</t>
  </si>
  <si>
    <t xml:space="preserve">51,78</t>
  </si>
  <si>
    <t xml:space="preserve">REGUA DE ALUMINIO PARA PEDREIRO 2 X 1 "</t>
  </si>
  <si>
    <t xml:space="preserve">29,82</t>
  </si>
  <si>
    <t xml:space="preserve">REGUA VIBRADORA DUPLA PARA CONCRETO A GASOLINA 5,5 HP, PESO DE 60 KG, COMPRIMENTO 4 M</t>
  </si>
  <si>
    <t xml:space="preserve">4.278,14</t>
  </si>
  <si>
    <t xml:space="preserve">REGUA VIBRATORIA DE CONCRETO TRELICADA, EQUIPADA COM MOTOR A GASOLINA DE 9 HP</t>
  </si>
  <si>
    <t xml:space="preserve">9.265,56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</si>
  <si>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</si>
  <si>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</si>
  <si>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</si>
  <si>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</si>
  <si>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</si>
  <si>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40,76</t>
  </si>
  <si>
    <t xml:space="preserve">REJUNTE EPOXI COR</t>
  </si>
  <si>
    <t xml:space="preserve">52,16</t>
  </si>
  <si>
    <t xml:space="preserve">RELE FOTOELETRICO INTERNO E EXTERNO BIVOLT 1000 W, DE CONECTOR, SEM BASE</t>
  </si>
  <si>
    <t xml:space="preserve">17,25</t>
  </si>
  <si>
    <t xml:space="preserve">RELE TERMICO BIMETAL PARA USO EM MOTORES TRIFASICOS, TENSAO 380 V, POTENCIA ATE 15 CV, CORRENTE NOMINAL MAXIMA 22 A</t>
  </si>
  <si>
    <t xml:space="preserve">109,29</t>
  </si>
  <si>
    <t xml:space="preserve">REMOVEDOR DE TINTA OLEO/ESMALTE VERNIZ</t>
  </si>
  <si>
    <t xml:space="preserve">37,13</t>
  </si>
  <si>
    <t xml:space="preserve">RESINA ACRILICA BASE AGUA - COR BRANCA</t>
  </si>
  <si>
    <t xml:space="preserve">21,21</t>
  </si>
  <si>
    <t xml:space="preserve">RESPIRADOR DESCARTAVEL SEM VALVULA DE EXALACAO, PFF 1</t>
  </si>
  <si>
    <t xml:space="preserve">1,34</t>
  </si>
  <si>
    <t xml:space="preserve">RETARDO PARA CORDEL DETONANTE</t>
  </si>
  <si>
    <t xml:space="preserve">57,99</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</si>
  <si>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</si>
  <si>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</si>
  <si>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</si>
  <si>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</si>
  <si>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</si>
  <si>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</si>
  <si>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</si>
  <si>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191,58</t>
  </si>
  <si>
    <t xml:space="preserve">REVESTIMENTO DE PAREDE EM GRANILITE, MARMORITE OU GRANITINA COLORIDO - ESP = 5 MM (INCLUSO EXECUCAO)</t>
  </si>
  <si>
    <t xml:space="preserve">119,73</t>
  </si>
  <si>
    <t xml:space="preserve">REVESTIMENTO EM CERAMICA ESMALTADA COMERCIAL, PEI MENOR OU IGUAL A 3, FORMATO MENOR OU IGUAL A 2025 CM2</t>
  </si>
  <si>
    <t xml:space="preserve">14,67</t>
  </si>
  <si>
    <t xml:space="preserve">REVESTIMENTO EM CERAMICA ESMALTADA EXTRA, PEI MAIOR OU IGUAL 4, FORMATO MAIOR A 2025 CM2</t>
  </si>
  <si>
    <t xml:space="preserve">37,83</t>
  </si>
  <si>
    <t xml:space="preserve">REVESTIMENTO EM CERAMICA ESMALTADA EXTRA, PEI MENOR OU IGUAL A 3, FORMATO MENOR OU IGUAL A 2025 CM2</t>
  </si>
  <si>
    <t xml:space="preserve">24,86</t>
  </si>
  <si>
    <t xml:space="preserve">REVESTIMENTO EPOXI DE ALTA RESISTENCIA QUIMICA, ISENTO DE SOLVENTES, BICOMPONENTE</t>
  </si>
  <si>
    <t xml:space="preserve">91,37</t>
  </si>
  <si>
    <t xml:space="preserve">REVESTIMENTO PARA ESCADA EM GRANILITE, MARMORITE OU GRANITINA ESP = 8 MM (INCLUSO EXECUCAO)</t>
  </si>
  <si>
    <t xml:space="preserve">91,56</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</si>
  <si>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</si>
  <si>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</si>
  <si>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</si>
  <si>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</si>
  <si>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</si>
  <si>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2.349,00</t>
  </si>
  <si>
    <t xml:space="preserve">ROCADEIRA DESLOCAVEL, LARGURA DE TRABALHO DE 1,3 M</t>
  </si>
  <si>
    <t xml:space="preserve">6.384,08</t>
  </si>
  <si>
    <t xml:space="preserve">RODAFORRO EM PVC, PARA FORRO DE PVC, COMPRIMENTO 6 M</t>
  </si>
  <si>
    <t xml:space="preserve">2,79</t>
  </si>
  <si>
    <t xml:space="preserve">RODAPE ARDOSIA, CINZA, 10 CM, E= *1CM</t>
  </si>
  <si>
    <t xml:space="preserve">8,76</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</si>
  <si>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</si>
  <si>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</si>
  <si>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</si>
  <si>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32,14</t>
  </si>
  <si>
    <t xml:space="preserve">RODAPE EM POLIESTIRENO, BRANCO, H = *5* CM, E = *1,5* CM</t>
  </si>
  <si>
    <t xml:space="preserve">20,37</t>
  </si>
  <si>
    <t xml:space="preserve">RODAPE OU RODABANCADA EM GRANITO, POLIDO, TIPO ANDORINHA/ QUARTZ/ CASTELO/ CORUMBA OU OUTROS EQUIVALENTES DA REGIAO, H= 10 CM, E=  *2,0* CM</t>
  </si>
  <si>
    <t xml:space="preserve">41,67</t>
  </si>
  <si>
    <t xml:space="preserve">RODAPE PLANO PARA PISO VINILICO, H = 5 CM</t>
  </si>
  <si>
    <t xml:space="preserve">RODAPE PRE-MOLDADO DE GRANILITE, MARMORITE OU GRANITINA L = 10 CM</t>
  </si>
  <si>
    <t xml:space="preserve">28,17</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</si>
  <si>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</si>
  <si>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</si>
  <si>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</si>
  <si>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25,56</t>
  </si>
  <si>
    <t xml:space="preserve">ROLDANA DUPLA, EM ZAMAC COM CHAPA DE LATAO, ROLAMENTOS EM ACO, PARA PORTA E JANELA DE CORRER</t>
  </si>
  <si>
    <t xml:space="preserve">27,58</t>
  </si>
  <si>
    <t xml:space="preserve">ROLDANA PLASTICA COM PREGO, TAMANHO 30 X 30 MM, PARA INSTALACAO ELETRICA APARENTE</t>
  </si>
  <si>
    <t xml:space="preserve">ROLO COMPACTADOR DE PNEUS, ESTATICO, PRESSAO VARIAVEL, POTENCIA 110 HP, PESO SEM/COM LASTRO 10,8/27 T, LARGURA DE ROLAGEM 2,30 M</t>
  </si>
  <si>
    <t xml:space="preserve">460.698,11</t>
  </si>
  <si>
    <t xml:space="preserve">ROLO COMPACTADOR DE PNEUS, ESTATICO, PRESSAO VARIAVEL, POTENCIA 111 HP, PESO SEM/COM LASTRO 9,5/26,0 T, LARGURA DE ROLAGEM 1,90 M</t>
  </si>
  <si>
    <t xml:space="preserve">434.000,00</t>
  </si>
  <si>
    <t xml:space="preserve">ROLO COMPACTADOR PE DE CARNEIRO VIBRATORIO, POTENCIA 125 HP, PESO OPERACIONAL SEM/COM LASTRO 11,95/13,30 T, IMPACTO DINAMICO 38,5/22,5 T, LARGURA DE TRABALHO 2,15 M</t>
  </si>
  <si>
    <t xml:space="preserve">384.949,92</t>
  </si>
  <si>
    <t xml:space="preserve">ROLO COMPACTADOR PE DE CARNEIRO VIBRATORIO, POTENCIA 80 HP, PESO OPERACIONAL SEM/COM LASTRO 7,4/8,8 T, LARGURA DE TRABALHO 1,68 M</t>
  </si>
  <si>
    <t xml:space="preserve">288.721,58</t>
  </si>
  <si>
    <t xml:space="preserve">ROLO COMPACTADOR VIBRATORIO DE UM CILINDRO LISO DE ACO, POTENCIA 125 HP, PESO SEM/COM LASTRO 10,75/12,92 T, IMPACTO DINAMICO 31,5/18,5 T, LARGURA TRABALHO 2,15 M</t>
  </si>
  <si>
    <t xml:space="preserve">372.532,14</t>
  </si>
  <si>
    <t xml:space="preserve">ROLO COMPACTADOR VIBRATORIO DE UM CILINDRO, ACO LISO, POTENCIA 80 HP, PESO OPERACIONAL MAXIMO 8,1 T, IMPACTO DINAMICO 16,15/9,5 T, LARGURA TRABALHO 1,68 M</t>
  </si>
  <si>
    <t xml:space="preserve">277.697,89</t>
  </si>
  <si>
    <t xml:space="preserve">ROLO COMPACTADOR VIBRATORIO PE DE CARNEIRO, COM CONTROLE REMOTO POR RADIO, POTENCIA  12,5 KW, PESO OPERACIONAL DE 1,675 T, LARGURA DE TRABALHO 0,85 M</t>
  </si>
  <si>
    <t xml:space="preserve">379.439,99</t>
  </si>
  <si>
    <t xml:space="preserve">ROLO COMPACTADOR VIBRATORIO REBOCAVEL, CILINDRO DE ACO LISO, POTENCIA DE TRACAO DE 65 CV, PESO DE 4,7 T, IMPACTO DINAMICO TOTAL DE 18,3 T, LARGURA DO ROLO 1,67 M</t>
  </si>
  <si>
    <t xml:space="preserve">83.824,01</t>
  </si>
  <si>
    <t xml:space="preserve">ROLO COMPACTADOR VIBRATORIO TANDEM, ACO LISO, POTENCIA 125 HP, PESO SEM/COM LASTRO 10,20/11,65 T, LARGURA DE TRABALHO 1,73 M</t>
  </si>
  <si>
    <t xml:space="preserve">415.400,01</t>
  </si>
  <si>
    <t xml:space="preserve">ROLO COMPACTADOR VIBRATORIO TANDEM, ACO LISO, POTENCIA 58 CV, PESO SEM/COM LASTRO 6,5/9,4 T, LARGURA DE TRABALHO 1,20 M</t>
  </si>
  <si>
    <t xml:space="preserve">341.000,00</t>
  </si>
  <si>
    <t xml:space="preserve">ROLO DE ESPUMA POLIESTER 23 CM (SEM CABO)</t>
  </si>
  <si>
    <t xml:space="preserve">15,50</t>
  </si>
  <si>
    <t xml:space="preserve">ROLO DE LA DE CARNEIRO 23 CM (SEM CABO)</t>
  </si>
  <si>
    <t xml:space="preserve">34,38</t>
  </si>
  <si>
    <t xml:space="preserve">ROMPEDOR ELETRICO PESO 26 KG, POTENCIA OPERACIONAL DE 2,5 KW</t>
  </si>
  <si>
    <t xml:space="preserve">15.156,26</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</si>
  <si>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</si>
  <si>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</si>
  <si>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</si>
  <si>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</si>
  <si>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</si>
  <si>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</si>
  <si>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</si>
  <si>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</si>
  <si>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18,83</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</si>
  <si>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</si>
  <si>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</si>
  <si>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</si>
  <si>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17,65</t>
  </si>
  <si>
    <t xml:space="preserve">RUFO PARA TELHA ESTRUTURAL DE FIBROCIMENTO 1 ABA (SEM AMIANTO)</t>
  </si>
  <si>
    <t xml:space="preserve">30,08</t>
  </si>
  <si>
    <t xml:space="preserve">RUFO PARA TELHA ESTRUTURAL DE FIBROCIMENTO 2 ABAS, COMPRIMENTO DE 1031 MM (SEM AMIANTO)</t>
  </si>
  <si>
    <t xml:space="preserve">RUFO PARA TELHA ONDULADA DE FIBROCIMENTO, E = 6 MM, ABA *260* MM, COMPRIMENTO 1100 MM (SEM AMIANTO)</t>
  </si>
  <si>
    <t xml:space="preserve">17,40</t>
  </si>
  <si>
    <t xml:space="preserve">SABAO EM PO</t>
  </si>
  <si>
    <t xml:space="preserve">SABONETEIRA DE PAREDE EM METAL CROMADO</t>
  </si>
  <si>
    <t xml:space="preserve">39,10</t>
  </si>
  <si>
    <t xml:space="preserve">SABONETEIRA PLASTICA TIPO DISPENSER PARA SABONETE LIQUIDO COM RESERVATORIO 800 A 1500 ML</t>
  </si>
  <si>
    <t xml:space="preserve">47,35</t>
  </si>
  <si>
    <t xml:space="preserve">SACO DE RAFIA PARA ENTULHO, NOVO, LISO (SEM CLICHE), *60 x 90* CM</t>
  </si>
  <si>
    <t xml:space="preserve">SAIBRO PARA ARGAMASSA (COLETADO NO COMERCIO)</t>
  </si>
  <si>
    <t xml:space="preserve">47,50</t>
  </si>
  <si>
    <t xml:space="preserve">SAPATA DE PVC ADITIVADO NERVURADO D = 6"</t>
  </si>
  <si>
    <t xml:space="preserve">176,02</t>
  </si>
  <si>
    <t xml:space="preserve">SAPATA DE PVC ADITIVADO NERVURADO D = 8"</t>
  </si>
  <si>
    <t xml:space="preserve">231,65</t>
  </si>
  <si>
    <t xml:space="preserve">SAPATILHA EM ACO GALVANIZADO PARA CABOS COM DIAMETRO NOMINAL ATE 5/8"</t>
  </si>
  <si>
    <t xml:space="preserve">SARRAFO DE MADEIRA APARELHADA *2 X 10* CM, MACARANDUBA, ANGELIM OU EQUIVALENTE DA REGIAO</t>
  </si>
  <si>
    <t xml:space="preserve">6,29</t>
  </si>
  <si>
    <t xml:space="preserve">SARRAFO DE MADEIRA NAO APARELHADA *2,5 X 10 CM, MACARANDUBA, ANGELIM OU EQUIVALENTE DA REGIAO</t>
  </si>
  <si>
    <t xml:space="preserve">7,55</t>
  </si>
  <si>
    <t xml:space="preserve">SARRAFO DE MADEIRA NAO APARELHADA *2,5 X 15* CM, MACARANDUBA, ANGELIM OU EQUIVALENTE DA REGIAO</t>
  </si>
  <si>
    <t xml:space="preserve">11,28</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</si>
  <si>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</si>
  <si>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</si>
  <si>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</si>
  <si>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</si>
  <si>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3,64</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</si>
  <si>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</si>
  <si>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</si>
  <si>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</si>
  <si>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</si>
  <si>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</si>
  <si>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6,92</t>
  </si>
  <si>
    <t xml:space="preserve">SELADOR HORIZONTAL PARA FITA DE ACO 1 "</t>
  </si>
  <si>
    <t xml:space="preserve">545,96</t>
  </si>
  <si>
    <t xml:space="preserve">SELADOR PVA PAREDES INTERNAS</t>
  </si>
  <si>
    <t xml:space="preserve">SELANTE A BASE DE ALCATRAO E POLIURETANO PARA JUNTAS HORIZONTAIS</t>
  </si>
  <si>
    <t xml:space="preserve">59,10</t>
  </si>
  <si>
    <t xml:space="preserve">SELANTE A BASE DE RESINAS ACRILICAS PARA TRINCAS</t>
  </si>
  <si>
    <t xml:space="preserve">22,23</t>
  </si>
  <si>
    <t xml:space="preserve">SELANTE DE BASE ASFALTICA PARA VEDACAO</t>
  </si>
  <si>
    <t xml:space="preserve">23,96</t>
  </si>
  <si>
    <t xml:space="preserve">SELANTE ELASTICO MONOCOMPONENTE A BASE DE POLIURETANO PARA JUNTAS DIVERSAS</t>
  </si>
  <si>
    <t xml:space="preserve">310ML </t>
  </si>
  <si>
    <t xml:space="preserve">SELANTE TIPO VEDA CALHA PARA METAL E FIBROCIMENTO</t>
  </si>
  <si>
    <t xml:space="preserve">59,68</t>
  </si>
  <si>
    <t xml:space="preserve">SELIM COMPACTO EM PVC, SEM TRAVA,  DN 150 X 100 MM, PARA REDE COLETORA ESGOTO (NBR 10569)</t>
  </si>
  <si>
    <t xml:space="preserve">SELIM COMPACTO EM PVC, SEM TRAVA,  DN 200 X 100 MM, PARA REDE COLETORA ESGOTO (NBR 10569)</t>
  </si>
  <si>
    <t xml:space="preserve">51,44</t>
  </si>
  <si>
    <t xml:space="preserve">SELIM COMPACTO EM PVC, SEM TRAVAS,  DN 300 X 100 MM, PARA REDE COLETORA ESGOTO (NBR 10569)</t>
  </si>
  <si>
    <t xml:space="preserve">66,67</t>
  </si>
  <si>
    <t xml:space="preserve">SELIM PVC, COM TRAVA, JE, 90 GRAUS,  DN 125 X 100 MM OU 150 X 100 MM, PARA REDE COLETORA ESGOTO (NBR 10569)</t>
  </si>
  <si>
    <t xml:space="preserve">SELIM PVC, SOLDAVEL, SEM TRAVA, JE, 90 GRAUS,  DN 200 X 100 MM, PARA REDE COLETORA ESGOTO (NBR 10569)</t>
  </si>
  <si>
    <t xml:space="preserve">50,42</t>
  </si>
  <si>
    <t xml:space="preserve">SEMIRREBOQUE COM DOIS EIXOS EM TANDEM TIPO BASCULANTE COM CACAMBA METALICA 14 M3  (INCLUI MONTAGEM, NAO INCLUI CAVALO MECANICO)</t>
  </si>
  <si>
    <t xml:space="preserve">118.650,34</t>
  </si>
  <si>
    <t xml:space="preserve">SEMIRREBOQUE COM TRES EIXOS EM TANDEM TIPO BASCULANTE COM CACAMBA METALICA 18 M3 (INCLUI MONTAGEM, NAO INCLUI CAVALO MECANICO)</t>
  </si>
  <si>
    <t xml:space="preserve">139.510,48</t>
  </si>
  <si>
    <t xml:space="preserve">SEMIRREBOQUE COM TRES EIXOS, PARA TRANSPORTE DE CARGA SECA, DIMENSOES APROXIMADAS 2,60 X 12,50 X 0,50 M (NAO INCLUI CAVALO MECANICO)</t>
  </si>
  <si>
    <t xml:space="preserve">107.888,11</t>
  </si>
  <si>
    <t xml:space="preserve">SENSOR DE PRESENCA BIVOLT COM FOTOCELULA PARA QUALQUER TIPO DE LAMPADA, POTENCIA MAXIMA *1000* W, USO EXTERNO</t>
  </si>
  <si>
    <t xml:space="preserve">33,79</t>
  </si>
  <si>
    <t xml:space="preserve">SENSOR DE PRESENCA BIVOLT DE PAREDE COM FOTOCELULA PARA QUALQUER TIPO DE LAMPADA POTENCIA MAXIMA *1000* W, USO INTERNO</t>
  </si>
  <si>
    <t xml:space="preserve">38,11</t>
  </si>
  <si>
    <t xml:space="preserve">SENSOR DE PRESENCA BIVOLT DE PAREDE SEM FOTOCELULA PARA QUALQUER TIPO DE LAMPADA POTENCIA MAXIMA *1000* W, USO INTERNO</t>
  </si>
  <si>
    <t xml:space="preserve">23,57</t>
  </si>
  <si>
    <t xml:space="preserve">SENSOR DE PRESENCA BIVOLT DE TETO COM FOTOCELULA PARA QUALQUER TIPO DE LAMPADA POTENCIA MAXIMA *1000* W, USO INTERNO</t>
  </si>
  <si>
    <t xml:space="preserve">26,53</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</si>
  <si>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</si>
  <si>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</si>
  <si>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1.019,45</t>
  </si>
  <si>
    <t xml:space="preserve">SERRA CIRCULAR DE BANCADA, MODELO PICA-PAU, DIAMETRO DE 350 MM. CARACTERISTICAS DO MOTOR: TRIFASICO, POTENCIA DE 5 HP, FREQUENCIA DE 60 HZ</t>
  </si>
  <si>
    <t xml:space="preserve">4.107,30</t>
  </si>
  <si>
    <t xml:space="preserve">SERRALHEIRO</t>
  </si>
  <si>
    <t xml:space="preserve">SERRALHEIRO (MENSALISTA)</t>
  </si>
  <si>
    <t xml:space="preserve">SERVENTE DE OBRAS</t>
  </si>
  <si>
    <t xml:space="preserve">12,84</t>
  </si>
  <si>
    <t xml:space="preserve">SERVENTE DE OBRAS (MENSALISTA)</t>
  </si>
  <si>
    <t xml:space="preserve">2.255,41</t>
  </si>
  <si>
    <t xml:space="preserve">SERVICO DE BOMBEAMENTO DE CONCRETO COM CONSUMO MINIMO DE 40 M3</t>
  </si>
  <si>
    <t xml:space="preserve">29,47</t>
  </si>
  <si>
    <t xml:space="preserve">SIFAO EM METAL CROMADO PARA PIA AMERICANA, 1.1/2 X 1.1/2 "</t>
  </si>
  <si>
    <t xml:space="preserve">124,30</t>
  </si>
  <si>
    <t xml:space="preserve">SIFAO EM METAL CROMADO PARA PIA AMERICANA, 1.1/2 X 2 "</t>
  </si>
  <si>
    <t xml:space="preserve">125,82</t>
  </si>
  <si>
    <t xml:space="preserve">SIFAO EM METAL CROMADO PARA PIA OU LAVATORIO, 1 X 1.1/2 "</t>
  </si>
  <si>
    <t xml:space="preserve">98,90</t>
  </si>
  <si>
    <t xml:space="preserve">SIFAO EM METAL CROMADO PARA TANQUE, 1.1/4 X 1.1/2 "</t>
  </si>
  <si>
    <t xml:space="preserve">104,74</t>
  </si>
  <si>
    <t xml:space="preserve">SIFAO PLASTICO EXTENSIVEL UNIVERSAL, TIPO COPO</t>
  </si>
  <si>
    <t xml:space="preserve">16,20</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</si>
  <si>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</si>
  <si>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</si>
  <si>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</si>
  <si>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15,22</t>
  </si>
  <si>
    <t xml:space="preserve">SIFAO PLASTICO TIPO COPO PARA TANQUE, 1.1/4 X 1.1/2 "</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</si>
  <si>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</si>
  <si>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</si>
  <si>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</si>
  <si>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</si>
  <si>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</si>
  <si>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</si>
  <si>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</si>
  <si>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</si>
  <si>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</si>
  <si>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53,49</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</si>
  <si>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</si>
  <si>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</si>
  <si>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</si>
  <si>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 RESID.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</si>
  <si>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</si>
  <si>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</si>
  <si>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SOLDA EM BARRA DE ESTANHO-CHUMBO 50/50</t>
  </si>
  <si>
    <t xml:space="preserve">125,65</t>
  </si>
  <si>
    <t xml:space="preserve">SOLDA EM VARETA FOSCOPER, D = *2,5* MM  X COMPRIMENTO 500 MM</t>
  </si>
  <si>
    <t xml:space="preserve">143,39</t>
  </si>
  <si>
    <t xml:space="preserve">SOLDA ESTANHO/COBRE PARA CONEXOES DE COBRE, FIO 2,5 MM, CARRETEL 500 GR (SEM CHUMBO)</t>
  </si>
  <si>
    <t xml:space="preserve">165,45</t>
  </si>
  <si>
    <t xml:space="preserve">SOLDADOR</t>
  </si>
  <si>
    <t xml:space="preserve">18,95</t>
  </si>
  <si>
    <t xml:space="preserve">SOLDADOR (MENSALISTA)</t>
  </si>
  <si>
    <t xml:space="preserve">3.327,39</t>
  </si>
  <si>
    <t xml:space="preserve">SOLDADOR ELETRICO (PARA SOLDA A SER TESTADA COM RAIOS "X")</t>
  </si>
  <si>
    <t xml:space="preserve">SOLDADOR ELETRICO (PARA SOLDA A SER TESTADA COM RAIOS "X") (MENSALISTA)</t>
  </si>
  <si>
    <t xml:space="preserve">3.281,79</t>
  </si>
  <si>
    <t xml:space="preserve">SOLEIRA EM GRANITO, POLIDO, TIPO ANDORINHA/ QUARTZ/ CASTELO/ CORUMBA OU OUTROS EQUIVALENTES DA REGIAO, L= *15* CM, E=  *2,0* CM</t>
  </si>
  <si>
    <t xml:space="preserve">58,99</t>
  </si>
  <si>
    <t xml:space="preserve">SOLEIRA PRE-MOLDADA EM GRANILITE, MARMORITE OU GRANITINA, L = *15 CM</t>
  </si>
  <si>
    <t xml:space="preserve">77,47</t>
  </si>
  <si>
    <t xml:space="preserve">SOLEIRA/ PEITORIL EM MARMORE, POLIDO, BRANCO COMUM, L= *15* CM, E=  *2* CM,  CORTE RETO</t>
  </si>
  <si>
    <t xml:space="preserve">47,97</t>
  </si>
  <si>
    <t xml:space="preserve">SOLEIRA/ TABEIRA EM MARMORE, POLIDO, BRANCO COMUM, L= 5 CM, E=  *2,0* CM</t>
  </si>
  <si>
    <t xml:space="preserve">26,27</t>
  </si>
  <si>
    <t xml:space="preserve">SOLUCAO ASFALTICA ELASTOMERICA PARA IMPRIMACAO, APLICACAO A FRIO</t>
  </si>
  <si>
    <t xml:space="preserve">SOLUCAO LIMPADORA PARA PVC, FRASCO COM 1000 CM3</t>
  </si>
  <si>
    <t xml:space="preserve">46,20</t>
  </si>
  <si>
    <t xml:space="preserve">SOLUCAO LIMPADORA PARA PVC, FRASCO COM 200 CM3</t>
  </si>
  <si>
    <t xml:space="preserve">18,00</t>
  </si>
  <si>
    <t xml:space="preserve">SOLVENTE DILUENTE A BASE DE AGUARRAS</t>
  </si>
  <si>
    <t xml:space="preserve">SOLVENTE PARA COLA (PARA LAMINADO MELAMINICO) A BASE DE RESINA SINTETICA</t>
  </si>
  <si>
    <t xml:space="preserve">33,04</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</si>
  <si>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</si>
  <si>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</si>
  <si>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</si>
  <si>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</si>
  <si>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</si>
  <si>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</si>
  <si>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SPRINKLER TIPO PENDENTE, 68 GRAUS CELSIUS (BULBO VERMELHO), ACABAMENTO CROMADO, 3/4" - 20 MM</t>
  </si>
  <si>
    <t xml:space="preserve">SPRINKLER TIPO PENDENTE, 68 GRAUS CELSIUS (BULBO VERMELHO), ACABAMENTO NATURAL, 1/2" - 15 MM</t>
  </si>
  <si>
    <t xml:space="preserve">16,27</t>
  </si>
  <si>
    <t xml:space="preserve">SPRINKLER TIPO PENDENTE, 68 GRAUS CELSIUS (BULBO VERMELHO), ACABAMENTO NATURAL, 3/4" - 20 MM</t>
  </si>
  <si>
    <t xml:space="preserve">19,64</t>
  </si>
  <si>
    <t xml:space="preserve">SPRINKLER TIPO PENDENTE, 79 GRAUS CELSIUS (BULBO AMARELO), ACABAMENTO CROMADO, 3/4" - 20 MM</t>
  </si>
  <si>
    <t xml:space="preserve">24,51</t>
  </si>
  <si>
    <t xml:space="preserve">SPRINKLER TIPO PENDENTE, 79 GRAUS CELSIUS (BULBO AMARELO), ACABAMENTO NATURAL, 3/4" - 20 MM</t>
  </si>
  <si>
    <t xml:space="preserve">23,86</t>
  </si>
  <si>
    <t xml:space="preserve">SPRINKLER TIPO PENDENTE, 79 GRAUS CELSIUS (BULBO AMARELO,) ACABAMENTO NATURAL OU CROMADO, 1/2" - 15 MM</t>
  </si>
  <si>
    <t xml:space="preserve">18,89</t>
  </si>
  <si>
    <t xml:space="preserve">SUMIDOURO CONCRETO PRE MOLDADO, COMPLETO, PARA 10 CONTRIBUINTES</t>
  </si>
  <si>
    <t xml:space="preserve">715,55</t>
  </si>
  <si>
    <t xml:space="preserve">SUMIDOURO CONCRETO PRE MOLDADO, COMPLETO, PARA 100 CONTRIBUINTES</t>
  </si>
  <si>
    <t xml:space="preserve">3.750,49</t>
  </si>
  <si>
    <t xml:space="preserve">SUMIDOURO CONCRETO PRE MOLDADO, COMPLETO, PARA 150 CONTRIBUINTES</t>
  </si>
  <si>
    <t xml:space="preserve">4.893,73</t>
  </si>
  <si>
    <t xml:space="preserve">SUMIDOURO CONCRETO PRE MOLDADO, COMPLETO, PARA 200 CONTRIBUINTES</t>
  </si>
  <si>
    <t xml:space="preserve">5.140,48</t>
  </si>
  <si>
    <t xml:space="preserve">SUMIDOURO CONCRETO PRE MOLDADO, COMPLETO, PARA 5 CONTRIBUINTES</t>
  </si>
  <si>
    <t xml:space="preserve">520,21</t>
  </si>
  <si>
    <t xml:space="preserve">SUMIDOURO CONCRETO PRE MOLDADO, COMPLETO, PARA 50 CONTRIBUINTES</t>
  </si>
  <si>
    <t xml:space="preserve">2.537,34</t>
  </si>
  <si>
    <t xml:space="preserve">SUMIDOURO CONCRETO PRE MOLDADO, COMPLETO, PARA 75 CONTRIBUINTES</t>
  </si>
  <si>
    <t xml:space="preserve">3.479,07</t>
  </si>
  <si>
    <t xml:space="preserve">SUPORTE "Y" PARA FITA PERFURADA</t>
  </si>
  <si>
    <t xml:space="preserve">125,45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</si>
  <si>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</si>
  <si>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</si>
  <si>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</si>
  <si>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</si>
  <si>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105,50</t>
  </si>
  <si>
    <t xml:space="preserve">SUPORTE GUIA SIMPLES COM ROLDANA EM POLIPROPILENO PARA CHUMBAR, H = 20 CM</t>
  </si>
  <si>
    <t xml:space="preserve">SUPORTE ISOLADOR REFORCADO DIAMETRO NOMINAL 5/16", COM ROSCA SOBERBA E BUCHA</t>
  </si>
  <si>
    <t xml:space="preserve">8,55</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</si>
  <si>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</si>
  <si>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</si>
  <si>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</si>
  <si>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32,78</t>
  </si>
  <si>
    <t xml:space="preserve">SUPORTE METALICO PARA CALHA PLUVIAL,  ZINCADO, DOBRADO, DIAMETRO ENTRE 119 E 170 MM, PARA DRENAGEM PREDIAL</t>
  </si>
  <si>
    <t xml:space="preserve">14,10</t>
  </si>
  <si>
    <t xml:space="preserve">SUPORTE PARA CALHA DE 150 MM EM FERRO GALVANIZADO</t>
  </si>
  <si>
    <t xml:space="preserve">SUPORTE PARA TUBO DIAMETRO NOMINAL 2", COM ROSCA MECANICA</t>
  </si>
  <si>
    <t xml:space="preserve">12,17</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</si>
  <si>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</si>
  <si>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</si>
  <si>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</si>
  <si>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163,54</t>
  </si>
  <si>
    <t xml:space="preserve">TABUA DE  MADEIRA PARA PISO, CUMARU/IPE CHAMPANHE OU EQUIVALENTE DA REGIAO, ENCAIXE MACHO/FEMEA, *15 X 2* CM</t>
  </si>
  <si>
    <t xml:space="preserve">176,50</t>
  </si>
  <si>
    <t xml:space="preserve">TABUA DE  MADEIRA PARA PISO, IPE (CERNE) OU EQUIVALENTE DA REGIAO, ENCAIXE MACHO/FEMEA, *20 X 2* CM</t>
  </si>
  <si>
    <t xml:space="preserve">219,08</t>
  </si>
  <si>
    <t xml:space="preserve">TABUA DE MADEIRA APARELHADA *2,5 X 15* CM, MACARANDUBA, ANGELIM OU EQUIVALENTE DA REGIAO</t>
  </si>
  <si>
    <t xml:space="preserve">81,61</t>
  </si>
  <si>
    <t xml:space="preserve">TABUA DE MADEIRA APARELHADA *2,5 X 25* CM, MACARANDUBA, ANGELIM OU EQUIVALENTE DA REGIAO</t>
  </si>
  <si>
    <t xml:space="preserve">18,03</t>
  </si>
  <si>
    <t xml:space="preserve">TABUA DE MADEIRA APARELHADA *2,5 X 30* CM, MACARANDUBA, ANGELIM OU EQUIVALENTE DA REGIAO</t>
  </si>
  <si>
    <t xml:space="preserve">22,14</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</si>
  <si>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</si>
  <si>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</si>
  <si>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</si>
  <si>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8,59</t>
  </si>
  <si>
    <t xml:space="preserve">TABUA DE MADEIRA NAO APARELHADA *2,5 X 23* CM (1 x 9 ") PINUS, MISTA OU EQUIVALENTE DA REGIAO</t>
  </si>
  <si>
    <t xml:space="preserve">TABUA DE MADEIRA NAO APARELHADA *2,5 X 30 CM (1 X 12 ") PINUS, MISTA OU EQUIVALENTE DA REGIAO</t>
  </si>
  <si>
    <t xml:space="preserve">6,39</t>
  </si>
  <si>
    <t xml:space="preserve">TABUA DE MADEIRA NAO APARELHADA *2,5 X 30* CM, CEDRINHO OU EQUIVALENTE DA REGIAO</t>
  </si>
  <si>
    <t xml:space="preserve">12,57</t>
  </si>
  <si>
    <t xml:space="preserve">TACO DE MADEIRA PARA PISO, IPE (CERNE) OU EQUIVALENTE DA REGIAO, 7 X 42 CM, E = 2 CM</t>
  </si>
  <si>
    <t xml:space="preserve">102,44</t>
  </si>
  <si>
    <t xml:space="preserve">TALABARTE DE SEGURANCA, 2 MOSQUETOES TRAVA DUPLA *53* MM DE ABERTURA, COM ABSORVEDOR DE ENERGIA</t>
  </si>
  <si>
    <t xml:space="preserve">160,50</t>
  </si>
  <si>
    <t xml:space="preserve">TALHA ELETRICA 3 T, VELOCIDADE  2,1 M / MIN, POTENCIA 1,3 KW</t>
  </si>
  <si>
    <t xml:space="preserve">9.754,19</t>
  </si>
  <si>
    <t xml:space="preserve">TALHA MANUAL DE CORRENTE, CAPACIDADE DE 1 T COM ELEVACAO DE 3 M</t>
  </si>
  <si>
    <t xml:space="preserve">705,75</t>
  </si>
  <si>
    <t xml:space="preserve">TALHA MANUAL DE CORRENTE, CAPACIDADE DE 2 T COM ELEVACAO DE 3 M</t>
  </si>
  <si>
    <t xml:space="preserve">1.029,35</t>
  </si>
  <si>
    <t xml:space="preserve">TALHADEIRA COM PUNHO DE PROTECAO *20 X 250* MM</t>
  </si>
  <si>
    <t xml:space="preserve">TAMPA CEGA EM PVC PARA CONDULETE 4 X 2"</t>
  </si>
  <si>
    <t xml:space="preserve">TAMPA DE CONCRETO PARA PV OU CAIXA DE INSPECAO, DIMENSOES 600 X 600 X 50 MM</t>
  </si>
  <si>
    <t xml:space="preserve">40,56</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</si>
  <si>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</si>
  <si>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</si>
  <si>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</si>
  <si>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</si>
  <si>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</si>
  <si>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2,52</t>
  </si>
  <si>
    <t xml:space="preserve">TAMPAO / CAP, ROSCA FEMEA, METALICO, PARA TUBO PEX, DN 3/4"</t>
  </si>
  <si>
    <t xml:space="preserve">TAMPAO / CAP, ROSCA MACHO, PARA TUBO PEX, DN 1/2"</t>
  </si>
  <si>
    <t xml:space="preserve">TAMPAO / CAP, ROSCA MACHO, PARA TUBO PEX, DN 1"</t>
  </si>
  <si>
    <t xml:space="preserve">9,29</t>
  </si>
  <si>
    <t xml:space="preserve">TAMPAO / CAP, ROSCA MACHO, PARA TUBO PEX, DN 3/4"</t>
  </si>
  <si>
    <t xml:space="preserve">5,14</t>
  </si>
  <si>
    <t xml:space="preserve">TAMPAO / TERMINAL / PLUG, D = 1 1/4" , PARA DUTO CORRUGADO PEAD (CABEAMENTO SUBTERRANEO)</t>
  </si>
  <si>
    <t xml:space="preserve">TAMPAO / TERMINAL / PLUG, D = 2" , PARA DUTO CORRUGADO PEAD (CABEAMENTO SUBTERRANEO)</t>
  </si>
  <si>
    <t xml:space="preserve">5,98</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</si>
  <si>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</si>
  <si>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</si>
  <si>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</si>
  <si>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47,80</t>
  </si>
  <si>
    <t xml:space="preserve">TAMPAO COM CORRENTE, EM LATAO, ENGATE RAPIDO 2 1/2", PARA INSTALACAO PREDIAL DE COMBATE A INCENDIO</t>
  </si>
  <si>
    <t xml:space="preserve">64,12</t>
  </si>
  <si>
    <t xml:space="preserve">TAMPAO COMPLETO PARA TIL, EM PVC, OCRE, DN 100 MM, PARA REDE COLETORA DE ESGOTO</t>
  </si>
  <si>
    <t xml:space="preserve">56,65</t>
  </si>
  <si>
    <t xml:space="preserve">TAMPAO COMPLETO PARA TIL, EM PVC, OCRE, DN 150 MM, PARA REDE COLETORA DE ESGOTO</t>
  </si>
  <si>
    <t xml:space="preserve">86,97</t>
  </si>
  <si>
    <t xml:space="preserve">TAMPAO COMPLETO PARA TIL, EM PVC, OCRE, DN 200 MM, PARA REDE COLETORA DE ESGOTO</t>
  </si>
  <si>
    <t xml:space="preserve">110,97</t>
  </si>
  <si>
    <t xml:space="preserve">TAMPAO COMPLETO PARA TIL, EM PVC, OCRE, DN 250 MM, PARA REDE COLETORA DE ESGOTO</t>
  </si>
  <si>
    <t xml:space="preserve">137,43</t>
  </si>
  <si>
    <t xml:space="preserve">TAMPAO FOFO ARTICULADO P/ REGISTRO, CLASSE A15 CARGA MAX 1,5 T, *200 X 200* MM</t>
  </si>
  <si>
    <t xml:space="preserve">50,35</t>
  </si>
  <si>
    <t xml:space="preserve">TAMPAO FOFO ARTICULADO P/ REGISTRO, CLASSE A15 CARGA MAXIMA 1,5 T, *400 X 400* MM</t>
  </si>
  <si>
    <t xml:space="preserve">125,89</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</si>
  <si>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</si>
  <si>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</si>
  <si>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</si>
  <si>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</si>
  <si>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</si>
  <si>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163,20</t>
  </si>
  <si>
    <t xml:space="preserve">TAMPAO FOFO SIMPLES COM BASE, CLASSE A15 CARGA MAX 1,5 T, 300 X 300 MM, REDE PLUVIAL/ESGOTO</t>
  </si>
  <si>
    <t xml:space="preserve">76,43</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</si>
  <si>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</si>
  <si>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</si>
  <si>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</si>
  <si>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</si>
  <si>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</si>
  <si>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</si>
  <si>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</si>
  <si>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</si>
  <si>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</si>
  <si>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</si>
  <si>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</si>
  <si>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</si>
  <si>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</si>
  <si>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</si>
  <si>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</si>
  <si>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</si>
  <si>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</si>
  <si>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</si>
  <si>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</si>
  <si>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TAMPAO PARA TELHA ESTRUTURAL DE FIBROCIMENTO 2 ABAS, DE 787 X 215 X 60 MM (SEM AMIANTO)</t>
  </si>
  <si>
    <t xml:space="preserve">12,13</t>
  </si>
  <si>
    <t xml:space="preserve">TANQUE ACO INOXIDAVEL (ACO 304) COM ESFREGADOR E VALVULA, DE *50 X 40 X 22* CM</t>
  </si>
  <si>
    <t xml:space="preserve">346,32</t>
  </si>
  <si>
    <t xml:space="preserve">TANQUE DE ACO CARBONO NAO REVESTIDO, PARA TRANSPORTE DE AGUA COM CAPACIDADE DE 10 M3, COM BOMBA CENTRIFUGA POR TOMADA DE FORCA, VAZAO MAXIMA *75* M3/H (INCLUI MONTAGEM, NAO INCLUI CAMINHAO)</t>
  </si>
  <si>
    <t xml:space="preserve">48.000,00</t>
  </si>
  <si>
    <t xml:space="preserve">TANQUE DE ACO PARA TRANSPORTE DE AGUA COM CAPACIDADE DE 14 M3 (INCLUI MONTAGEM, NAO INCLUI CAMINHAO)</t>
  </si>
  <si>
    <t xml:space="preserve">59.076,92</t>
  </si>
  <si>
    <t xml:space="preserve">TANQUE DE ACO PARA TRANSPORTE DE AGUA COM CAPACIDADE DE 4 M3 (INCLUI MONTAGEM, NAO INCLUI CAMINHAO)</t>
  </si>
  <si>
    <t xml:space="preserve">33.712,37</t>
  </si>
  <si>
    <t xml:space="preserve">TANQUE DE ACO PARA TRANSPORTE DE AGUA COM CAPACIDADE DE 6 M3 (INCLUI MONTAGEM, NAO INCLUI CAMINHAO)</t>
  </si>
  <si>
    <t xml:space="preserve">40.053,51</t>
  </si>
  <si>
    <t xml:space="preserve">TANQUE DE ACO PARA TRANSPORTE DE AGUA COM CAPACIDADE DE 8 M3 (INCLUI MONTAGEM, NAO INCLUI CAMINHAO)</t>
  </si>
  <si>
    <t xml:space="preserve">31.866,22</t>
  </si>
  <si>
    <t xml:space="preserve">TANQUE DE ASFALTO ESTACIONARIO COM MACARICO, CAPACIDADE 20.000 L</t>
  </si>
  <si>
    <t xml:space="preserve">66.742,47</t>
  </si>
  <si>
    <t xml:space="preserve">TANQUE DE ASFALTO ESTACIONARIO COM SERPENTINA, CAPACIDADE 20.000 L</t>
  </si>
  <si>
    <t xml:space="preserve">69.953,17</t>
  </si>
  <si>
    <t xml:space="preserve">TANQUE DE ASFALTO ESTACIONARIO COM SERPENTINA, CAPACIDADE 30.000 L</t>
  </si>
  <si>
    <t xml:space="preserve">82.113,71</t>
  </si>
  <si>
    <t xml:space="preserve">TANQUE DUPLO EM MARMORE SINTETICO COM CUBA LISA E ESFREGADOR, *110 X 60* CM</t>
  </si>
  <si>
    <t xml:space="preserve">227,95</t>
  </si>
  <si>
    <t xml:space="preserve">TANQUE LOUCA BRANCA COM COLUNA *30* L</t>
  </si>
  <si>
    <t xml:space="preserve">518,92</t>
  </si>
  <si>
    <t xml:space="preserve">TANQUE LOUCA BRANCA SUSPENSO *20* L</t>
  </si>
  <si>
    <t xml:space="preserve">321,85</t>
  </si>
  <si>
    <t xml:space="preserve">TANQUE SIMPLES EM MARMORE SINTETICO COM COLUNA, CAPACIDADE *22* L, *60 X 46* CM</t>
  </si>
  <si>
    <t xml:space="preserve">279,30</t>
  </si>
  <si>
    <t xml:space="preserve">TANQUE SIMPLES EM MARMORE SINTETICO DE FIXAR NA PAREDE, CAPACIDADE *22* L, *60 X 46* CM</t>
  </si>
  <si>
    <t xml:space="preserve">148,37</t>
  </si>
  <si>
    <t xml:space="preserve">TANQUE SIMPLES EM MARMORE SINTETICO SUSPENSO, CAPACIDADE *38* L, *60 X 60* CM</t>
  </si>
  <si>
    <t xml:space="preserve">187,76</t>
  </si>
  <si>
    <t xml:space="preserve">TAQUEADOR OU TAQUEIRO</t>
  </si>
  <si>
    <t xml:space="preserve">19,17</t>
  </si>
  <si>
    <t xml:space="preserve">TAQUEADOR OU TAQUEIRO (MENSALISTA)</t>
  </si>
  <si>
    <t xml:space="preserve">3.367,11</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</si>
  <si>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</si>
  <si>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</si>
  <si>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</si>
  <si>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</si>
  <si>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</si>
  <si>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</si>
  <si>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21,63</t>
  </si>
  <si>
    <t xml:space="preserve">TE CPVC, SOLDAVEL, 90 GRAUS, 42 MM, PARA AGUA QUENTE PREDIAL</t>
  </si>
  <si>
    <t xml:space="preserve">28,08</t>
  </si>
  <si>
    <t xml:space="preserve">TE CPVC, SOLDAVEL, 90 GRAUS, 54 MM, PARA AGUA QUENTE PREDIAL</t>
  </si>
  <si>
    <t xml:space="preserve">45,69</t>
  </si>
  <si>
    <t xml:space="preserve">TE CPVC, SOLDAVEL, 90 GRAUS, 73 MM, PARA AGUA QUENTE PREDIAL</t>
  </si>
  <si>
    <t xml:space="preserve">110,34</t>
  </si>
  <si>
    <t xml:space="preserve">TE CPVC, SOLDAVEL, 90 GRAUS, 89 MM, PARA AGUA QUENTE PREDIAL</t>
  </si>
  <si>
    <t xml:space="preserve">134,26</t>
  </si>
  <si>
    <t xml:space="preserve">TE DE COBRE (REF 611) SEM ANEL DE SOLDA, BOLSA X BOLSA X BOLSA, 104 MM</t>
  </si>
  <si>
    <t xml:space="preserve">794,47</t>
  </si>
  <si>
    <t xml:space="preserve">TE DE COBRE (REF 611) SEM ANEL DE SOLDA, BOLSA X BOLSA X BOLSA, 15 MM</t>
  </si>
  <si>
    <t xml:space="preserve">TE DE COBRE (REF 611) SEM ANEL DE SOLDA, BOLSA X BOLSA X BOLSA, 22 MM</t>
  </si>
  <si>
    <t xml:space="preserve">8,52</t>
  </si>
  <si>
    <t xml:space="preserve">TE DE COBRE (REF 611) SEM ANEL DE SOLDA, BOLSA X BOLSA X BOLSA, 28 MM</t>
  </si>
  <si>
    <t xml:space="preserve">TE DE COBRE (REF 611) SEM ANEL DE SOLDA, BOLSA X BOLSA X BOLSA, 35 MM</t>
  </si>
  <si>
    <t xml:space="preserve">32,04</t>
  </si>
  <si>
    <t xml:space="preserve">TE DE COBRE (REF 611) SEM ANEL DE SOLDA, BOLSA X BOLSA X BOLSA, 42 MM</t>
  </si>
  <si>
    <t xml:space="preserve">41,28</t>
  </si>
  <si>
    <t xml:space="preserve">TE DE COBRE (REF 611) SEM ANEL DE SOLDA, BOLSA X BOLSA X BOLSA, 54 MM</t>
  </si>
  <si>
    <t xml:space="preserve">TE DE COBRE (REF 611) SEM ANEL DE SOLDA, BOLSA X BOLSA X BOLSA, 66 MM</t>
  </si>
  <si>
    <t xml:space="preserve">232,24</t>
  </si>
  <si>
    <t xml:space="preserve">TE DE COBRE (REF 611) SEM ANEL DE SOLDA, BOLSA X BOLSA X BOLSA, 79 MM</t>
  </si>
  <si>
    <t xml:space="preserve">363,36</t>
  </si>
  <si>
    <t xml:space="preserve">TE DE FERRO GALVANIZADO, DE 1 1/2"</t>
  </si>
  <si>
    <t xml:space="preserve">22,64</t>
  </si>
  <si>
    <t xml:space="preserve">TE DE FERRO GALVANIZADO, DE 1 1/4"</t>
  </si>
  <si>
    <t xml:space="preserve">17,87</t>
  </si>
  <si>
    <t xml:space="preserve">TE DE FERRO GALVANIZADO, DE 1/2"</t>
  </si>
  <si>
    <t xml:space="preserve">5,09</t>
  </si>
  <si>
    <t xml:space="preserve">TE DE FERRO GALVANIZADO, DE 1"</t>
  </si>
  <si>
    <t xml:space="preserve">TE DE FERRO GALVANIZADO, DE 2 1/2"</t>
  </si>
  <si>
    <t xml:space="preserve">68,10</t>
  </si>
  <si>
    <t xml:space="preserve">TE DE FERRO GALVANIZADO, DE 2"</t>
  </si>
  <si>
    <t xml:space="preserve">35,86</t>
  </si>
  <si>
    <t xml:space="preserve">TE DE FERRO GALVANIZADO, DE 3/4"</t>
  </si>
  <si>
    <t xml:space="preserve">TE DE FERRO GALVANIZADO, DE 3"</t>
  </si>
  <si>
    <t xml:space="preserve">91,21</t>
  </si>
  <si>
    <t xml:space="preserve">TE DE FERRO GALVANIZADO, DE 4"</t>
  </si>
  <si>
    <t xml:space="preserve">168,17</t>
  </si>
  <si>
    <t xml:space="preserve">TE DE FERRO GALVANIZADO, DE 5"</t>
  </si>
  <si>
    <t xml:space="preserve">240,22</t>
  </si>
  <si>
    <t xml:space="preserve">TE DE FERRO GALVANIZADO, DE 6"</t>
  </si>
  <si>
    <t xml:space="preserve">563,06</t>
  </si>
  <si>
    <t xml:space="preserve">TE DE INSPECAO, PVC,  100 X 75 MM, SERIE NORMAL PARA ESGOTO PREDIAL</t>
  </si>
  <si>
    <t xml:space="preserve">TE DE INSPECAO, PVC, SERIE R, 100 X 75 MM, PARA ESGOTO PREDIAL</t>
  </si>
  <si>
    <t xml:space="preserve">36,86</t>
  </si>
  <si>
    <t xml:space="preserve">TE DE INSPECAO, PVC, SERIE R, 150 X 100 MM, PARA ESGOTO PREDIAL</t>
  </si>
  <si>
    <t xml:space="preserve">173,20</t>
  </si>
  <si>
    <t xml:space="preserve">TE DE INSPECAO, PVC, SERIE R, 75 X 75 MM, PARA ESGOTO PREDIAL</t>
  </si>
  <si>
    <t xml:space="preserve">TE DE REDUCAO COM ROSCA, PVC, 90 GRAUS, 1 X 3/4", PARA AGUA FRIA PREDIAL</t>
  </si>
  <si>
    <t xml:space="preserve">7,22</t>
  </si>
  <si>
    <t xml:space="preserve">TE DE REDUCAO COM ROSCA, PVC, 90 GRAUS, 3/4 X 1/2", PARA AGUA FRIA PREDIAL</t>
  </si>
  <si>
    <t xml:space="preserve">TE DE REDUCAO DE FERRO GALVANIZADO, COM ROSCA BSP, DE 1 1/2" X 1"</t>
  </si>
  <si>
    <t xml:space="preserve">26,60</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</si>
  <si>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</si>
  <si>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</si>
  <si>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</si>
  <si>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13,70</t>
  </si>
  <si>
    <t xml:space="preserve">TE DE REDUCAO DE FERRO GALVANIZADO, COM ROSCA BSP, DE 1" X 3/4"</t>
  </si>
  <si>
    <t xml:space="preserve">TE DE REDUCAO DE FERRO GALVANIZADO, COM ROSCA BSP, DE 2 1/2" X 1 1/2"</t>
  </si>
  <si>
    <t xml:space="preserve">73,61</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</si>
  <si>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</si>
  <si>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</si>
  <si>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</si>
  <si>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75,75</t>
  </si>
  <si>
    <t xml:space="preserve">TE DE REDUCAO DE FERRO GALVANIZADO, COM ROSCA BSP, DE 2" X 1 1/2"</t>
  </si>
  <si>
    <t xml:space="preserve">39,71</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</si>
  <si>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</si>
  <si>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</si>
  <si>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</si>
  <si>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</si>
  <si>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105,88</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</si>
  <si>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</si>
  <si>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</si>
  <si>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</si>
  <si>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</si>
  <si>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</si>
  <si>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200,48</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</si>
  <si>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</si>
  <si>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</si>
  <si>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</si>
  <si>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</si>
  <si>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12,82</t>
  </si>
  <si>
    <t xml:space="preserve">TE DE REDUCAO METALICO, PARA CONEXAO COM ANEL DESLIZANTE EM TUBO PEX, DN 20 X 16 X 20 MM</t>
  </si>
  <si>
    <t xml:space="preserve">13,44</t>
  </si>
  <si>
    <t xml:space="preserve">TE DE REDUCAO METALICO, PARA CONEXAO COM ANEL DESLIZANTE EM TUBO PEX, DN 20 X 20 X 16 MM</t>
  </si>
  <si>
    <t xml:space="preserve">13,92</t>
  </si>
  <si>
    <t xml:space="preserve">TE DE REDUCAO METALICO, PARA CONEXAO COM ANEL DESLIZANTE EM TUBO PEX, DN 20 X 25 X 20 MM</t>
  </si>
  <si>
    <t xml:space="preserve">20,58</t>
  </si>
  <si>
    <t xml:space="preserve">TE DE REDUCAO METALICO, PARA CONEXAO COM ANEL DESLIZANTE EM TUBO PEX, DN 25 X 16 X 16 MM</t>
  </si>
  <si>
    <t xml:space="preserve">22,35</t>
  </si>
  <si>
    <t xml:space="preserve">TE DE REDUCAO METALICO, PARA CONEXAO COM ANEL DESLIZANTE EM TUBO PEX, DN 25 X 16 X 20 MM</t>
  </si>
  <si>
    <t xml:space="preserve">21,62</t>
  </si>
  <si>
    <t xml:space="preserve">TE DE REDUCAO METALICO, PARA CONEXAO COM ANEL DESLIZANTE EM TUBO PEX, DN 25 X 16 X 25 MM</t>
  </si>
  <si>
    <t xml:space="preserve">TE DE REDUCAO METALICO, PARA CONEXAO COM ANEL DESLIZANTE EM TUBO PEX, DN 25 X 20 X 20 MM</t>
  </si>
  <si>
    <t xml:space="preserve">20,95</t>
  </si>
  <si>
    <t xml:space="preserve">TE DE REDUCAO METALICO, PARA CONEXAO COM ANEL DESLIZANTE EM TUBO PEX, DN 25 X 20 X 25 MM</t>
  </si>
  <si>
    <t xml:space="preserve">24,91</t>
  </si>
  <si>
    <t xml:space="preserve">TE DE REDUCAO METALICO, PARA CONEXAO COM ANEL DESLIZANTE EM TUBO PEX, DN 25 X 32 X 25 MM</t>
  </si>
  <si>
    <t xml:space="preserve">37,03</t>
  </si>
  <si>
    <t xml:space="preserve">TE DE REDUCAO METALICO, PARA CONEXAO COM ANEL DESLIZANTE EM TUBO PEX, DN 32 X 20 X 32 MM</t>
  </si>
  <si>
    <t xml:space="preserve">29,78</t>
  </si>
  <si>
    <t xml:space="preserve">TE DE REDUCAO METALICO, PARA CONEXAO COM ANEL DESLIZANTE EM TUBO PEX, DN 32 X 25 X 25 MM</t>
  </si>
  <si>
    <t xml:space="preserve">37,82</t>
  </si>
  <si>
    <t xml:space="preserve">TE DE REDUCAO METALICO, PARA CONEXAO COM ANEL DESLIZANTE EM TUBO PEX, DN 32 X 25 X 32 MM</t>
  </si>
  <si>
    <t xml:space="preserve">38,56</t>
  </si>
  <si>
    <t xml:space="preserve">TE DE REDUCAO, CPVC, 22 X 15 MM, PARA AGUA QUENTE PREDIAL</t>
  </si>
  <si>
    <t xml:space="preserve">4,65</t>
  </si>
  <si>
    <t xml:space="preserve">TE DE REDUCAO, CPVC, 28 X 22 MM, PARA AGUA QUENTE PREDIAL</t>
  </si>
  <si>
    <t xml:space="preserve">7,04</t>
  </si>
  <si>
    <t xml:space="preserve">TE DE REDUCAO, CPVC, 35 X 28 MM, PARA AGUA QUENTE PREDIAL</t>
  </si>
  <si>
    <t xml:space="preserve">18,12</t>
  </si>
  <si>
    <t xml:space="preserve">TE DE REDUCAO, CPVC, 42 X 35 MM, PARA AGUA QUENTE PREDIAL</t>
  </si>
  <si>
    <t xml:space="preserve">27,46</t>
  </si>
  <si>
    <t xml:space="preserve">TE DE REDUCAO, PVC LEVE, CURTO, 90 GRAUS, COM BOLSA PARA ANEL, 150 X 100 MM, PARA ESGOTO</t>
  </si>
  <si>
    <t xml:space="preserve">31,76</t>
  </si>
  <si>
    <t xml:space="preserve">TE DE REDUCAO, PVC PBA, BBB, JE, DN 100 X 50 / DE 110 X 60 MM, PARA REDE AGUA (NBR 10351)</t>
  </si>
  <si>
    <t xml:space="preserve">70,02</t>
  </si>
  <si>
    <t xml:space="preserve">TE DE REDUCAO, PVC PBA, BBB, JE, DN 100 X 75 / DE 110 X 85 MM, PARA REDE AGUA (NBR 10351)</t>
  </si>
  <si>
    <t xml:space="preserve">59,17</t>
  </si>
  <si>
    <t xml:space="preserve">TE DE REDUCAO, PVC PBA, BBB, JE, DN 75 X 50 / DE 85 X 60 MM, PARA REDE AGUA (NBR 10351)</t>
  </si>
  <si>
    <t xml:space="preserve">34,13</t>
  </si>
  <si>
    <t xml:space="preserve">TE DE REDUCAO, PVC, BBB, JE, 90 GRAUS, DN 200 X 150 MM, PARA TUBO CORRUGADO E/OU LISO, REDE COLETORA ESGOTO (NBR 10569)</t>
  </si>
  <si>
    <t xml:space="preserve">337,17</t>
  </si>
  <si>
    <t xml:space="preserve">TE DE REDUCAO, PVC, BBB, JE, 90 GRAUS, DN 250 X 150 MM, PARA TUBO CORRUGADO E/OU LISO, REDE COLETORA ESGOTO (NBR 10569)</t>
  </si>
  <si>
    <t xml:space="preserve">374,32</t>
  </si>
  <si>
    <t xml:space="preserve">TE DE REDUCAO, PVC, SOLDAVEL, 90 GRAUS, 110 MM X 60 MM, PARA AGUA FRIA PREDIAL</t>
  </si>
  <si>
    <t xml:space="preserve">117,53</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</si>
  <si>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</si>
  <si>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</si>
  <si>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</si>
  <si>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</si>
  <si>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</si>
  <si>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6,71</t>
  </si>
  <si>
    <t xml:space="preserve">TE DE REDUCAO, PVC, SOLDAVEL, 90 GRAUS, 50 MM X 32 MM, PARA AGUA FRIA PREDIAL</t>
  </si>
  <si>
    <t xml:space="preserve">10,95</t>
  </si>
  <si>
    <t xml:space="preserve">TE DE REDUCAO, PVC, SOLDAVEL, 90 GRAUS, 50 MM X 40 MM, PARA AGUA FRIA PREDIAL</t>
  </si>
  <si>
    <t xml:space="preserve">TE DE REDUCAO, PVC, SOLDAVEL, 90 GRAUS, 75 MM X 50 MM, PARA AGUA FRIA PREDIAL</t>
  </si>
  <si>
    <t xml:space="preserve">37,29</t>
  </si>
  <si>
    <t xml:space="preserve">TE DE REDUCAO, PVC, SOLDAVEL, 90 GRAUS, 85 MM X 60 MM, PARA AGUA FRIA PREDIAL</t>
  </si>
  <si>
    <t xml:space="preserve">57,93</t>
  </si>
  <si>
    <t xml:space="preserve">TE DE SERVICO INTEGRADO, EM POLIPROPILENO (PP), PARA TUBOS EM PEAD/PVC, 60 X 20 MM - LIGACAO PREDIAL DE AGUA</t>
  </si>
  <si>
    <t xml:space="preserve">30,73</t>
  </si>
  <si>
    <t xml:space="preserve">TE DE SERVICO INTEGRADO, EM POLIPROPILENO (PP), PARA TUBOS EM PEAD/PVC, 60 X 32 MM - LIGACAO PREDIAL DE AGUA</t>
  </si>
  <si>
    <t xml:space="preserve">TE DE SERVICO INTEGRADO, EM POLIPROPILENO (PP), PARA TUBOS EM PEAD, 63 X 20 MM - LIGACAO PREDIAL DE AGUA</t>
  </si>
  <si>
    <t xml:space="preserve">TE DE SERVICO, PEAD PE 100, DE 125 X 20 MM, PARA ELETROFUSAO</t>
  </si>
  <si>
    <t xml:space="preserve">122,94</t>
  </si>
  <si>
    <t xml:space="preserve">TE DE SERVICO, PEAD PE 100, DE 125 X 32 MM, PARA ELETROFUSAO</t>
  </si>
  <si>
    <t xml:space="preserve">125,03</t>
  </si>
  <si>
    <t xml:space="preserve">TE DE SERVICO, PEAD PE 100, DE 125 X 63 MM, PARA ELETROFUSAO</t>
  </si>
  <si>
    <t xml:space="preserve">189,51</t>
  </si>
  <si>
    <t xml:space="preserve">TE DE SERVICO, PEAD PE 100, DE 200 X 20 MM, PARA ELETROFUSAO</t>
  </si>
  <si>
    <t xml:space="preserve">206,59</t>
  </si>
  <si>
    <t xml:space="preserve">TE DE SERVICO, PEAD PE 100, DE 200 X 32 MM, PARA ELETROFUSAO</t>
  </si>
  <si>
    <t xml:space="preserve">209,83</t>
  </si>
  <si>
    <t xml:space="preserve">TE DE SERVICO, PEAD PE 100, DE 200 X 63 MM, PARA ELETROFUSAO</t>
  </si>
  <si>
    <t xml:space="preserve">287,81</t>
  </si>
  <si>
    <t xml:space="preserve">TE DE SERVICO, PEAD PE 100, DE 63 X 20 MM, PARA ELETROFUSAO</t>
  </si>
  <si>
    <t xml:space="preserve">97,58</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</si>
  <si>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</si>
  <si>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</si>
  <si>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</si>
  <si>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</si>
  <si>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(REF 764) SEM ANEL DE SOLDA, ROSCA F X BOLSA X ROSCA F, 1/2" X 15 X 1/2"</t>
  </si>
  <si>
    <t xml:space="preserve">TE DUPLA CURVA BRONZE/LATAO (REF 764) SEM ANEL DE SOLDA, ROSCA F X BOLSA X ROSCA F, 3/4" X 22 X 3/4"</t>
  </si>
  <si>
    <t xml:space="preserve">42,30</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</si>
  <si>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</si>
  <si>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</si>
  <si>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</si>
  <si>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24,92</t>
  </si>
  <si>
    <t xml:space="preserve">TE METALICO, PARA CONEXAO COM ANEL DESLIZANTE EM TUBO PEX, DN 32 MM</t>
  </si>
  <si>
    <t xml:space="preserve">33,53</t>
  </si>
  <si>
    <t xml:space="preserve">TE MISTURADOR COM INSERTO METALICO, FEMEA, PPR, DN 25 MM X 3/4", PARA AGUA QUENTE E FRIA PREDIAL</t>
  </si>
  <si>
    <t xml:space="preserve">TE MISTURADOR DE TRANSICAO, CPVC, COM ROSCA, 22 MM X 3/4", PARA AGUA QUENTE</t>
  </si>
  <si>
    <t xml:space="preserve">22,99</t>
  </si>
  <si>
    <t xml:space="preserve">TE MISTURADOR METALICO, PARA CONEXAO COM ANEL DESLIZANTE EM TUBO PEX, DN 16 MM X 1/2"</t>
  </si>
  <si>
    <t xml:space="preserve">41,58</t>
  </si>
  <si>
    <t xml:space="preserve">TE MISTURADOR METALICO, PARA CONEXAO COM ANEL DESLIZANTE EM TUBO PEX, DN 20 MM X 3/4"</t>
  </si>
  <si>
    <t xml:space="preserve">52,85</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</si>
  <si>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</si>
  <si>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</si>
  <si>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</si>
  <si>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</si>
  <si>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</si>
  <si>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107,98</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</si>
  <si>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</si>
  <si>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</si>
  <si>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</si>
  <si>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</si>
  <si>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8,95</t>
  </si>
  <si>
    <t xml:space="preserve">TE NORMAL, PPR, SOLDAVEL, 90 GRAUS, DN 50 X 50 X 50 MM, PARA AGUA QUENTE PREDIAL</t>
  </si>
  <si>
    <t xml:space="preserve">TE NORMAL, PPR, SOLDAVEL, 90 GRAUS, DN 63 X 63 X 63 MM, PARA AGUA QUENTE PREDIAL</t>
  </si>
  <si>
    <t xml:space="preserve">21,18</t>
  </si>
  <si>
    <t xml:space="preserve">TE NORMAL, PPR, SOLDAVEL, 90 GRAUS, DN 75 X 75 X 75 MM, PARA AGUA QUENTE PREDIAL</t>
  </si>
  <si>
    <t xml:space="preserve">44,23</t>
  </si>
  <si>
    <t xml:space="preserve">TE NORMAL, PPR, SOLDAVEL, 90 GRAUS, DN 90 X 90 X 90 MM, PARA AGUA QUENTE PREDIAL</t>
  </si>
  <si>
    <t xml:space="preserve">67,47</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</si>
  <si>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</si>
  <si>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</si>
  <si>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</si>
  <si>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 1/4", AGUA FRIA PREDIAL</t>
  </si>
  <si>
    <t xml:space="preserve">16,61</t>
  </si>
  <si>
    <t xml:space="preserve">TE PVC, ROSCAVEL, 90 GRAUS, 1/2",  AGUA FRIA PREDIAL</t>
  </si>
  <si>
    <t xml:space="preserve">TE PVC, ROSCAVEL, 90 GRAUS, 2",  AGUA FRIA PREDIAL</t>
  </si>
  <si>
    <t xml:space="preserve">40,64</t>
  </si>
  <si>
    <t xml:space="preserve">TE PVC, ROSCAVEL, 90 GRAUS, 3/4", AGUA FRIA PREDIAL</t>
  </si>
  <si>
    <t xml:space="preserve">TE PVC, SOLDAVEL, COM BUCHA DE LATAO NA BOLSA CENTRAL, 90 GRAUS, 20 MM X 1/2", PARA AGUA FRIA PREDIAL</t>
  </si>
  <si>
    <t xml:space="preserve">7,34</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</si>
  <si>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</si>
  <si>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</si>
  <si>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</si>
  <si>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</si>
  <si>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2,23</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</si>
  <si>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</si>
  <si>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</si>
  <si>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</si>
  <si>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</si>
  <si>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21,15</t>
  </si>
  <si>
    <t xml:space="preserve">TE RANHURADO EM FERRO FUNDIDO, DN 65 (2 1/2")</t>
  </si>
  <si>
    <t xml:space="preserve">30,86</t>
  </si>
  <si>
    <t xml:space="preserve">TE RANHURADO EM FERRO FUNDIDO, DN 80 (3")</t>
  </si>
  <si>
    <t xml:space="preserve">32,85</t>
  </si>
  <si>
    <t xml:space="preserve">TE REDUCAO PVC, ROSCAVEL, 90 GRAUS,  1.1/2" X 3/4",  AGUA FRIA PREDIAL</t>
  </si>
  <si>
    <t xml:space="preserve">16,95</t>
  </si>
  <si>
    <t xml:space="preserve">TE ROSCA FEMEA, METALICO, PARA CONEXAO COM ANEL DESLIZANTE EM TUBO PEX, DN 16 MM X 1/2"</t>
  </si>
  <si>
    <t xml:space="preserve">13,03</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</si>
  <si>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</si>
  <si>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</si>
  <si>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</si>
  <si>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TE ROSCA FEMEA, METALICO, PARA CONEXAO COM ANEL DESLIZANTE EM TUBO PEX, DN 25 MM X 3/4"</t>
  </si>
  <si>
    <t xml:space="preserve">24,22</t>
  </si>
  <si>
    <t xml:space="preserve">TE ROSCA MACHO, METALICO, PARA CONEXAO COM ANEL DESLIZANTE EM TUBO PEX, DN 16 MM X 1/2"</t>
  </si>
  <si>
    <t xml:space="preserve">TE ROSCA MACHO, METALICO, PARA CONEXAO COM ANEL DESLIZANTE EM TUBO PEX, DN 20 MM X 1/2"</t>
  </si>
  <si>
    <t xml:space="preserve">14,72</t>
  </si>
  <si>
    <t xml:space="preserve">TE ROSCA MACHO, METALICO, PARA CONEXAO COM ANEL DESLIZANTE EM TUBO PEX, DN 20 MM X 3/4"</t>
  </si>
  <si>
    <t xml:space="preserve">TE ROSCA MACHO, METALICO, PARA CONEXAO COM ANEL DESLIZANTE EM TUBO PEX, DN 25 MM X 3/4"</t>
  </si>
  <si>
    <t xml:space="preserve">25,10</t>
  </si>
  <si>
    <t xml:space="preserve">TE ROSCA MACHO, METALICO, PARA CONEXAO COM ANEL DESLIZANTE EM TUBO PEX, DN 32 MM X 1"</t>
  </si>
  <si>
    <t xml:space="preserve">40,78</t>
  </si>
  <si>
    <t xml:space="preserve">TE ROSCA MACHO, METALICO, PARA CONEXAO COM ANEL DESLIZANTE EM TUBO PEX, DN 32 MM X 3/4"</t>
  </si>
  <si>
    <t xml:space="preserve">TE SANITARIO, PVC, DN 100 X 100 MM, SERIE NORMAL, PARA ESGOTO PREDIAL</t>
  </si>
  <si>
    <t xml:space="preserve">TE SANITARIO, PVC, DN 100 X 50 MM, SERIE NORMAL, PARA ESGOTO PREDIAL</t>
  </si>
  <si>
    <t xml:space="preserve">10,68</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</si>
  <si>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</si>
  <si>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</si>
  <si>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</si>
  <si>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</si>
  <si>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</si>
  <si>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9,92</t>
  </si>
  <si>
    <t xml:space="preserve">TE SOLDAVEL, PVC, 90 GRAUS, 110 MM, PARA AGUA FRIA PREDIAL (NBR 5648)</t>
  </si>
  <si>
    <t xml:space="preserve">125,86</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</si>
  <si>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</si>
  <si>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</si>
  <si>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</si>
  <si>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</si>
  <si>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6,79</t>
  </si>
  <si>
    <t xml:space="preserve">TE SOLDAVEL, PVC, 90 GRAUS, 60 MM, PARA AGUA FRIA PREDIAL (NBR 5648)</t>
  </si>
  <si>
    <t xml:space="preserve">22,62</t>
  </si>
  <si>
    <t xml:space="preserve">TE SOLDAVEL, PVC, 90 GRAUS, 75 MM, PARA AGUA FRIA PREDIAL (NBR 5648)</t>
  </si>
  <si>
    <t xml:space="preserve">45,25</t>
  </si>
  <si>
    <t xml:space="preserve">TE SOLDAVEL, PVC, 90 GRAUS, 85 MM, PARA AGUA FRIA PREDIAL (NBR 5648)</t>
  </si>
  <si>
    <t xml:space="preserve">74,21</t>
  </si>
  <si>
    <t xml:space="preserve">TE SOLDAVEL, PVC, 90 GRAUS,50 MM, PARA AGUA FRIA PREDIAL (NBR 5648)</t>
  </si>
  <si>
    <t xml:space="preserve">7,59</t>
  </si>
  <si>
    <t xml:space="preserve">TE 45 GRAUS DE FERRO GALVANIZADO, COM ROSCA BSP, DE 1 1/2"</t>
  </si>
  <si>
    <t xml:space="preserve">49,14</t>
  </si>
  <si>
    <t xml:space="preserve">TE 45 GRAUS DE FERRO GALVANIZADO, COM ROSCA BSP, DE 1 1/4"</t>
  </si>
  <si>
    <t xml:space="preserve">37,88</t>
  </si>
  <si>
    <t xml:space="preserve">TE 45 GRAUS DE FERRO GALVANIZADO, COM ROSCA BSP, DE 1/2"</t>
  </si>
  <si>
    <t xml:space="preserve">TE 45 GRAUS DE FERRO GALVANIZADO, COM ROSCA BSP, DE 1"</t>
  </si>
  <si>
    <t xml:space="preserve">TE 45 GRAUS DE FERRO GALVANIZADO, COM ROSCA BSP, DE 2 1/2"</t>
  </si>
  <si>
    <t xml:space="preserve">139,54</t>
  </si>
  <si>
    <t xml:space="preserve">TE 45 GRAUS DE FERRO GALVANIZADO, COM ROSCA BSP, DE 2"</t>
  </si>
  <si>
    <t xml:space="preserve">74,89</t>
  </si>
  <si>
    <t xml:space="preserve">TE 45 GRAUS DE FERRO GALVANIZADO, COM ROSCA BSP, DE 3/4"</t>
  </si>
  <si>
    <t xml:space="preserve">TE 45 GRAUS DE FERRO GALVANIZADO, COM ROSCA BSP, DE 3"</t>
  </si>
  <si>
    <t xml:space="preserve">220,57</t>
  </si>
  <si>
    <t xml:space="preserve">TE 45 GRAUS DE FERRO GALVANIZADO, COM ROSCA BSP, DE 4"</t>
  </si>
  <si>
    <t xml:space="preserve">353,58</t>
  </si>
  <si>
    <t xml:space="preserve">TE 90 GRAUS EM ACO CARBONO, SOLDAVEL, PRESSAO 3.000 LBS, DN 1 1/2"</t>
  </si>
  <si>
    <t xml:space="preserve">61,08</t>
  </si>
  <si>
    <t xml:space="preserve">TE 90 GRAUS EM ACO CARBONO, SOLDAVEL, PRESSAO 3.000 LBS, DN 1 1/4"</t>
  </si>
  <si>
    <t xml:space="preserve">46,88</t>
  </si>
  <si>
    <t xml:space="preserve">TE 90 GRAUS EM ACO CARBONO, SOLDAVEL, PRESSAO 3.000 LBS, DN 1/2"</t>
  </si>
  <si>
    <t xml:space="preserve">TE 90 GRAUS EM ACO CARBONO, SOLDAVEL, PRESSAO 3.000 LBS, DN 1"</t>
  </si>
  <si>
    <t xml:space="preserve">30,52</t>
  </si>
  <si>
    <t xml:space="preserve">TE 90 GRAUS EM ACO CARBONO, SOLDAVEL, PRESSAO 3.000 LBS, DN 2 1/2"</t>
  </si>
  <si>
    <t xml:space="preserve">195,97</t>
  </si>
  <si>
    <t xml:space="preserve">TE 90 GRAUS EM ACO CARBONO, SOLDAVEL, PRESSAO 3.000 LBS, DN 2"</t>
  </si>
  <si>
    <t xml:space="preserve">100,36</t>
  </si>
  <si>
    <t xml:space="preserve">TE 90 GRAUS EM ACO CARBONO, SOLDAVEL, PRESSAO 3.000 LBS, DN 3/4"</t>
  </si>
  <si>
    <t xml:space="preserve">19,43</t>
  </si>
  <si>
    <t xml:space="preserve">TE 90 GRAUS EM ACO CARBONO, SOLDAVEL, PRESSAO 3.000 LBS, DN 3"</t>
  </si>
  <si>
    <t xml:space="preserve">320,61</t>
  </si>
  <si>
    <t xml:space="preserve">TE, PLASTICO, DN 16 MM, PARA CONEXAO COM CRIMPAGEM EM TUBO PEX</t>
  </si>
  <si>
    <t xml:space="preserve">TE, PLASTICO, DN 20 MM, PARA CONEXAO COM CRIMPAGEM EM TUBO PEX</t>
  </si>
  <si>
    <t xml:space="preserve">TE, PLASTICO, DN 25 MM, PARA CONEXAO COM CRIMPAGEM EM TUBO PEX</t>
  </si>
  <si>
    <t xml:space="preserve">TE, PLASTICO, DN 32 MM, PARA CONEXAO COM CRIMPAGEM EM TUBO PEX</t>
  </si>
  <si>
    <t xml:space="preserve">TE, PVC LEVE, CURTO, 90 GRAUS, 150 MM, PARA ESGOTO</t>
  </si>
  <si>
    <t xml:space="preserve">27,24</t>
  </si>
  <si>
    <t xml:space="preserve">TE, PVC PBA, BBB, 90 GRAUS, DN 100 / DE 110 MM, PARA REDE  AGUA (NBR 10351)</t>
  </si>
  <si>
    <t xml:space="preserve">88,12</t>
  </si>
  <si>
    <t xml:space="preserve">TE, PVC PBA, BBB, 90 GRAUS, DN 50 / DE 60 MM, PARA REDE AGUA (NBR 10351)</t>
  </si>
  <si>
    <t xml:space="preserve">19,02</t>
  </si>
  <si>
    <t xml:space="preserve">TE, PVC PBA, BBB, 90 GRAUS, DN 75 / DE 85 MM, PARA REDE AGUA (NBR 10351)</t>
  </si>
  <si>
    <t xml:space="preserve">41,59</t>
  </si>
  <si>
    <t xml:space="preserve">TE, PVC, SERIE R, 100 X 100 MM, PARA ESGOTO PREDIAL</t>
  </si>
  <si>
    <t xml:space="preserve">36,68</t>
  </si>
  <si>
    <t xml:space="preserve">TE, PVC, SERIE R, 100 X 75 MM, PARA ESGOTO PREDIAL</t>
  </si>
  <si>
    <t xml:space="preserve">32,41</t>
  </si>
  <si>
    <t xml:space="preserve">TE, PVC, SERIE R, 150 X 100 MM, PARA ESGOTO PREDIAL</t>
  </si>
  <si>
    <t xml:space="preserve">59,56</t>
  </si>
  <si>
    <t xml:space="preserve">TE, PVC, SERIE R, 150 X 150 MM, PARA ESGOTO PREDIAL</t>
  </si>
  <si>
    <t xml:space="preserve">88,36</t>
  </si>
  <si>
    <t xml:space="preserve">TE, PVC, SERIE R, 75 X 75 MM, PARA ESGOTO PREDIAL</t>
  </si>
  <si>
    <t xml:space="preserve">21,24</t>
  </si>
  <si>
    <t xml:space="preserve">TE, PVC, 90 GRAUS, BBB, JE, DN 100 MM, PARA REDE COLETORA ESGOTO (NBR 10569)</t>
  </si>
  <si>
    <t xml:space="preserve">36,32</t>
  </si>
  <si>
    <t xml:space="preserve">TE, PVC, 90 GRAUS, BBB, JE, DN 100 MM, PARA TUBO CORRUGADO E/OU LISO, REDE COLETORA ESGOTO (NBR 10569</t>
  </si>
  <si>
    <t xml:space="preserve">98,63</t>
  </si>
  <si>
    <t xml:space="preserve">TE, PVC, 90 GRAUS, BBB, JE, DN 150 MM, PARA REDE COLETORA ESGOTO (NBR 10569)</t>
  </si>
  <si>
    <t xml:space="preserve">80,61</t>
  </si>
  <si>
    <t xml:space="preserve">TE, PVC, 90 GRAUS, BBB, JE, DN 150 MM, PARA TUBO CORRUGADO E/OU LISO, REDE COLETORA ESGOTO (NBR 10569)</t>
  </si>
  <si>
    <t xml:space="preserve">258,89</t>
  </si>
  <si>
    <t xml:space="preserve">TE, PVC, 90 GRAUS, BBB, JE, DN 200 MM, PARA REDE COLETORA ESGOTO (NBR 10569)</t>
  </si>
  <si>
    <t xml:space="preserve">115,43</t>
  </si>
  <si>
    <t xml:space="preserve">TE, PVC, 90 GRAUS, BBB, JE, DN 200 MM, PARA TUBO CORRUGADO E/OU LISO, REDE COLETORA ESGOTO (NBR 10569)</t>
  </si>
  <si>
    <t xml:space="preserve">387,18</t>
  </si>
  <si>
    <t xml:space="preserve">TE, PVC, 90 GRAUS, BBB, JE, DN 250 MM, PARA TUBO CORRUGADO E/OU LISO, REDE COLETORA ESGOTO (NBR 10569)</t>
  </si>
  <si>
    <t xml:space="preserve">1.112,97</t>
  </si>
  <si>
    <t xml:space="preserve">TE, PVC, 90 GRAUS, BBB, JE, DN 300 MM, PARA TUBO CORRUGADO E/OU LISO, REDE COLETORA ESGOTO (NBR 10569)</t>
  </si>
  <si>
    <t xml:space="preserve">1.385,28</t>
  </si>
  <si>
    <t xml:space="preserve">TE, PVC, 90 GRAUS, BBP, JE, DN 100 MM, PARA REDE COLETORA ESGOTO (NBR 10569)</t>
  </si>
  <si>
    <t xml:space="preserve">26,64</t>
  </si>
  <si>
    <t xml:space="preserve">TECNICO DE EDIFICACOES</t>
  </si>
  <si>
    <t xml:space="preserve">56,80</t>
  </si>
  <si>
    <t xml:space="preserve">TECNICO DE EDIFICACOES (MENSALISTA)</t>
  </si>
  <si>
    <t xml:space="preserve">6.126,99</t>
  </si>
  <si>
    <t xml:space="preserve">TECNICO EM LABORATORIO E CAMPO DE CONSTRUCAO CIVIL</t>
  </si>
  <si>
    <t xml:space="preserve">31,72</t>
  </si>
  <si>
    <t xml:space="preserve">TECNICO EM LABORATORIO E CAMPO DE CONSTRUCAO CIVIL (MENSALISTA)</t>
  </si>
  <si>
    <t xml:space="preserve">5.571,26</t>
  </si>
  <si>
    <t xml:space="preserve">TECNICO EM SEGURANCA DO TRABALHO</t>
  </si>
  <si>
    <t xml:space="preserve">34,86</t>
  </si>
  <si>
    <t xml:space="preserve">TECNICO EM SEGURANCA DO TRABALHO (MENSALISTA)</t>
  </si>
  <si>
    <t xml:space="preserve">6.121,95</t>
  </si>
  <si>
    <t xml:space="preserve">TECNICO EM SONDAGEM</t>
  </si>
  <si>
    <t xml:space="preserve">TECNICO EM SONDAGEM (MENSALISTA)</t>
  </si>
  <si>
    <t xml:space="preserve">2.945,43</t>
  </si>
  <si>
    <t xml:space="preserve">TELA ARAME GALVANIZADO REVESTIDO COM POLIMERO, MALHA HEXAGONAL DUPLA TORCAO, 8 X 10 CM (ZN/AL REVESTIDO COM POLIMERO), FIO *2,4* MM</t>
  </si>
  <si>
    <t xml:space="preserve">61,49</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</si>
  <si>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</si>
  <si>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</si>
  <si>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</si>
  <si>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10,77</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</si>
  <si>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</si>
  <si>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</si>
  <si>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</si>
  <si>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</si>
  <si>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12,42</t>
  </si>
  <si>
    <t xml:space="preserve">TELA DE ACO SOLDADA NERVURADA CA-60, Q-138, (2,20 KG/M2), DIAMETRO DO FIO = 4,2 MM, LARGURA =  2,45 X 120 M DE COMPRIMENTO, ESPACAMENTO DA MALHA = 10 X 10 CM</t>
  </si>
  <si>
    <t xml:space="preserve">5,58</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</si>
  <si>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</si>
  <si>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</si>
  <si>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5,63</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</si>
  <si>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</si>
  <si>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</si>
  <si>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</si>
  <si>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</si>
  <si>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</si>
  <si>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16,78</t>
  </si>
  <si>
    <t xml:space="preserve">TELA DE ACO SOLDADA NERVURADA, CA-60, T-196, (2,11 KG/M2), DIAMETRO DO FIO = 5,0 MM, LARGURA =  2,45 M, ESPACAMENTO DA MALHA = 30 X 10 CM</t>
  </si>
  <si>
    <t xml:space="preserve">7,81</t>
  </si>
  <si>
    <t xml:space="preserve">TELA DE ANIAGEM (JUTA)</t>
  </si>
  <si>
    <t xml:space="preserve">TELA DE ARAME GALV QUADRANGULAR / LOSANGULAR,  FIO 2,11 MM (14  BWG), MALHA  8 X 8 CM, H = 2 M</t>
  </si>
  <si>
    <t xml:space="preserve">12,05</t>
  </si>
  <si>
    <t xml:space="preserve">TELA DE ARAME GALV QUADRANGULAR / LOSANGULAR,  FIO 2,11 MM (14 BWG), MALHA  5 X 5 CM, H = 2 M</t>
  </si>
  <si>
    <t xml:space="preserve">16,46</t>
  </si>
  <si>
    <t xml:space="preserve">TELA DE ARAME GALV QUADRANGULAR / LOSANGULAR,  FIO 2,77 MM (12  BWG), MALHA  10 X 10 CM, H = 2 M</t>
  </si>
  <si>
    <t xml:space="preserve">TELA DE ARAME GALV QUADRANGULAR / LOSANGULAR,  FIO 2,77 MM (12  BWG), MALHA  8 X 8 CM, H = 2 M</t>
  </si>
  <si>
    <t xml:space="preserve">17,77</t>
  </si>
  <si>
    <t xml:space="preserve">TELA DE ARAME GALV QUADRANGULAR / LOSANGULAR,  FIO 2,77 MM (12 BWG), MALHA  5 X 5 CM, H = 2 M</t>
  </si>
  <si>
    <t xml:space="preserve">TELA DE ARAME GALV QUADRANGULAR / LOSANGULAR,  FIO 3,4 MM (10  BWG), MALHA  5 X 5 CM, H = 2 M</t>
  </si>
  <si>
    <t xml:space="preserve">TELA DE ARAME GALV QUADRANGULAR / LOSANGULAR,  FIO 4,19 MM (8 BWG), MALHA  5 X 5 CM, H = 2 M</t>
  </si>
  <si>
    <t xml:space="preserve">66,03</t>
  </si>
  <si>
    <t xml:space="preserve">TELA DE ARAME GALV REVESTIDO EM PVC, QUADRANGULAR / LOSANGULAR,  FIO 1,24 MM (18 BWG), BITOLA = *1,9* MM, MALHA  1,9 X 1,9  CM, H = 2 M</t>
  </si>
  <si>
    <t xml:space="preserve">39,59</t>
  </si>
  <si>
    <t xml:space="preserve">TELA DE ARAME GALV REVESTIDO EM PVC, QUADRANGULAR / LOSANGULAR,  FIO 2,11 MM (14 BWG), BITOLA FINAL = *2,8* MM, MALHA  *8 X 8* CM, H = 2 M</t>
  </si>
  <si>
    <t xml:space="preserve">25,95</t>
  </si>
  <si>
    <t xml:space="preserve">TELA DE ARAME GALV REVESTIDO EM PVC, QUADRANGULAR / LOSANGULAR,  FIO 2,77 MM (12 BWG), BITOLA FINAL = *3,8* MM, MALHA  7,5 X 7,5 CM, H = 2 M</t>
  </si>
  <si>
    <t xml:space="preserve">TELA DE ARAME GALV REVESTIDO EM PVC, QUADRANGULAR/LOSANGULAR, FIO 2,77 MM (12 BWG), MALHA 3 X 3 CM, H = 2 M</t>
  </si>
  <si>
    <t xml:space="preserve">78,69</t>
  </si>
  <si>
    <t xml:space="preserve">TELA DE ARAME GALV, HEXAGONAL,  FIO 0,56 MM (24  BWG), MALHA  1/2", H = 1 M</t>
  </si>
  <si>
    <t xml:space="preserve">TELA DE ARAME ONDULADA, FIO *2,77* MM (12 BWG), MALHA 5 X 5 CM, H = 2 M</t>
  </si>
  <si>
    <t xml:space="preserve">30,81</t>
  </si>
  <si>
    <t xml:space="preserve">TELA DE FIBRA DE VIDRO, ACABAMENTO ANTI-ALCALINO, MALHA 10 X 10 MM</t>
  </si>
  <si>
    <t xml:space="preserve">13,36</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</si>
  <si>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</si>
  <si>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</si>
  <si>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</si>
  <si>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4,67</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</si>
  <si>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</si>
  <si>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</si>
  <si>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</si>
  <si>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2,17</t>
  </si>
  <si>
    <t xml:space="preserve">TELA SOLDADA ARAME GALVANIZADO 12 BWG (2,77MM), MALHA 15 X 5 CM</t>
  </si>
  <si>
    <t xml:space="preserve">TELHA ALUMINIO ONDULADA, ALTURA = *18* MM, E = 0,5 MM</t>
  </si>
  <si>
    <t xml:space="preserve">40,60</t>
  </si>
  <si>
    <t xml:space="preserve">TELHA ALUMINIO ONDULADA, ALTURA = *18* MM, E = 0,6 MM</t>
  </si>
  <si>
    <t xml:space="preserve">50,48</t>
  </si>
  <si>
    <t xml:space="preserve">TELHA ALUMINIO ONDULADA, ALTURA = *18* MM, E = 0,7 MM</t>
  </si>
  <si>
    <t xml:space="preserve">TELHA CERAMICA TIPO AMERICANA, COMPRIMENTO DE *45* CM, RENDIMENTO DE *12* TELHAS/M2</t>
  </si>
  <si>
    <t xml:space="preserve">TELHA DE ACO ZINCADO ONDULADA, A = *17* MM, E = 0,5 MM, SEM PINTURA</t>
  </si>
  <si>
    <t xml:space="preserve">TELHA DE ACO ZINCADO TRAPEZOIDAL AUTOPORTANTE, A = 120 MM, E = 0,95 MM, COM PINTURA ELETROSTATICA BRANCA EM 1 FACE</t>
  </si>
  <si>
    <t xml:space="preserve">77,54</t>
  </si>
  <si>
    <t xml:space="preserve">TELHA DE ACO ZINCADO TRAPEZOIDAL AUTOPORTANTE, A = 120 MM, E = 0,95 MM, SEM PINTURA</t>
  </si>
  <si>
    <t xml:space="preserve">68,51</t>
  </si>
  <si>
    <t xml:space="preserve">TELHA DE ACO ZINCADO TRAPEZOIDAL AUTOPORTANTE, A = 259 MM, E = 0,95 MM, COM PINTURA ELETROSTATICA BRANCA EM 1 FACE</t>
  </si>
  <si>
    <t xml:space="preserve">90,33</t>
  </si>
  <si>
    <t xml:space="preserve">TELHA DE ACO ZINCADO TRAPEZOIDAL AUTOPORTANTE, A = 259 MM, E = 0,95 MM, SEM PINTURA</t>
  </si>
  <si>
    <t xml:space="preserve">73,12</t>
  </si>
  <si>
    <t xml:space="preserve">TELHA DE ACO ZINCADO TRAPEZOIDAL, A = *40* MM, E = 0,5 MM, SEM PINTURA</t>
  </si>
  <si>
    <t xml:space="preserve">28,68</t>
  </si>
  <si>
    <t xml:space="preserve">TELHA DE ALUMINIO TRAPEZOIDAL, ALTURA = 38 MM, E = 0,5 MM (LARGURA = 1056 MM E COMPRIMENTO = 5000 MM)</t>
  </si>
  <si>
    <t xml:space="preserve">201,94</t>
  </si>
  <si>
    <t xml:space="preserve">TELHA DE ALUMINIO TRAPEZOIDAL, ALTURA = 38 MM, E = 0,7 MM (LARGURA = 1056 MM E COMPRIMENTO = 5000 MM)</t>
  </si>
  <si>
    <t xml:space="preserve">285,21</t>
  </si>
  <si>
    <t xml:space="preserve">TELHA DE BARRO / CERAMICA, NAO ESMALTADA, TIPO COLONIAL, CANAL, PLAN, PAULISTA, COMPRIMENTO DE *44 A 50* CM, RENDIMENTO DE COBERTURA DE *26* TELHAS/M2</t>
  </si>
  <si>
    <t xml:space="preserve">1.335,00</t>
  </si>
  <si>
    <t xml:space="preserve">TELHA DE BARRO / CERAMICA, TIPO ROMANA, AMERICANA, PORTUGUESA, FRANCESA, COMPRIMENTO DE *41* CM,  RENDIMENTO DE *16* TELHAS/M2</t>
  </si>
  <si>
    <t xml:space="preserve">1,51</t>
  </si>
  <si>
    <t xml:space="preserve">TELHA DE CONCRETO TIPO CLASSICA, COR CINZA, COMPRIMENTO DE *42* CM, RENDIMENTO DE *10* TELHAS/M2 (COLETADO CAIXA)</t>
  </si>
  <si>
    <t xml:space="preserve">TELHA DE FIBRA DE VIDRO ONDULADA INCOLOR, E = 0,6 MM, DE *0,50 X 2,44* M</t>
  </si>
  <si>
    <t xml:space="preserve">27,87</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</si>
  <si>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</si>
  <si>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</si>
  <si>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</si>
  <si>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</si>
  <si>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</si>
  <si>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</si>
  <si>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</si>
  <si>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</si>
  <si>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</si>
  <si>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</si>
  <si>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</si>
  <si>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</si>
  <si>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</si>
  <si>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</si>
  <si>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</si>
  <si>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6,95</t>
  </si>
  <si>
    <t xml:space="preserve">TELHA DE FIBROCIMENTO ONDULADA E = 4 MM, DE 2,13 X 0,50 M (SEM AMIANTO)</t>
  </si>
  <si>
    <t xml:space="preserve">12,07</t>
  </si>
  <si>
    <t xml:space="preserve">TELHA DE FIBROCIMENTO ONDULADA E = 4 MM, DE 2,44 X 0,50 M (SEM AMIANTO)</t>
  </si>
  <si>
    <t xml:space="preserve">11,47</t>
  </si>
  <si>
    <t xml:space="preserve">TELHA DE FIBROCIMENTO ONDULADA E = 6 MM, DE 1,53 X 1,10 M (SEM AMIANTO)</t>
  </si>
  <si>
    <t xml:space="preserve">33,35</t>
  </si>
  <si>
    <t xml:space="preserve">TELHA DE FIBROCIMENTO ONDULADA E = 6 MM, DE 1,83 X 1,10 M (SEM AMIANTO)</t>
  </si>
  <si>
    <t xml:space="preserve">39,90</t>
  </si>
  <si>
    <t xml:space="preserve">TELHA DE FIBROCIMENTO ONDULADA E = 6 MM, DE 2,44 X 1,10 M (SEM AMIANTO)</t>
  </si>
  <si>
    <t xml:space="preserve">53,10</t>
  </si>
  <si>
    <t xml:space="preserve">TELHA DE FIBROCIMENTO ONDULADA E = 6 MM, DE 3,66 X 1,10 M (SEM AMIANTO)</t>
  </si>
  <si>
    <t xml:space="preserve">79,78</t>
  </si>
  <si>
    <t xml:space="preserve">TELHA DE FIBROCIMENTO ONDULADA E = 8 MM, DE 1,53 X 1,10 M (SEM AMIANTO)</t>
  </si>
  <si>
    <t xml:space="preserve">TELHA DE FIBROCIMENTO ONDULADA E = 8 MM, DE 1,83 X 1,10 M (SEM AMIANTO)</t>
  </si>
  <si>
    <t xml:space="preserve">52,38</t>
  </si>
  <si>
    <t xml:space="preserve">TELHA DE FIBROCIMENTO ONDULADA E = 8 MM, DE 2,44 X 1,10 M (SEM AMIANTO)</t>
  </si>
  <si>
    <t xml:space="preserve">73,57</t>
  </si>
  <si>
    <t xml:space="preserve">TELHA DE FIBROCIMENTO ONDULADA E = 8 MM, DE 3,66 X 1,10 M (SEM AMIANTO)</t>
  </si>
  <si>
    <t xml:space="preserve">27,39</t>
  </si>
  <si>
    <t xml:space="preserve">110,28</t>
  </si>
  <si>
    <t xml:space="preserve">TELHA DE VIDRO TIPO FRANCESA, *39 X 23* CM</t>
  </si>
  <si>
    <t xml:space="preserve">28,03</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</si>
  <si>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</si>
  <si>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</si>
  <si>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</si>
  <si>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</si>
  <si>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</si>
  <si>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</si>
  <si>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</si>
  <si>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</si>
  <si>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</si>
  <si>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61,56</t>
  </si>
  <si>
    <t xml:space="preserve">144,06</t>
  </si>
  <si>
    <t xml:space="preserve">TELHA ESTRUTURAL DE FIBROCIMENTO 1 ABA, DE 0,52 X 5,00 M (SEM AMIANTO)</t>
  </si>
  <si>
    <t xml:space="preserve">160,08</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</si>
  <si>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</si>
  <si>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</si>
  <si>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</si>
  <si>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</si>
  <si>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</si>
  <si>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</si>
  <si>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</si>
  <si>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</si>
  <si>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</si>
  <si>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</si>
  <si>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</si>
  <si>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</si>
  <si>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</si>
  <si>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</si>
  <si>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</si>
  <si>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</si>
  <si>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</si>
  <si>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</si>
  <si>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</si>
  <si>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</si>
  <si>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ESPESSURA DE 30 MM, DENSIDADE DE 35 KG/M3, COM DUAS FACES TRAPEZOIDAIS, ACABAMENTO NATURAL (NAO INCLUI ACESSORIOS DE FIXACAO) (COLETADO CAIXA)</t>
  </si>
  <si>
    <t xml:space="preserve">140,50</t>
  </si>
  <si>
    <t xml:space="preserve">TELHA ISOLANTE COM NUCLEO EM POLIESTIRENO (EPS), E = 30 MM, REVESTIDA EM ACO ZINCADO *0,5* MM COM PRE-PINTURA NAS DUAS FACES, FACE SUPERIOR EM TELHA TRAPEZOIDAL E FACE INFERIOR EM CHAPA PLANA (NAO INCLUI ACESSORIOS DE FIXACAO)</t>
  </si>
  <si>
    <t xml:space="preserve">115,77</t>
  </si>
  <si>
    <t xml:space="preserve">TELHA ISOLANTE COM NUCLEO EM POLIESTIRENO (EPS), E = 50 MM, REVESTIDA EM ACO ZINCADO *0,5* MM COM PRE-PINTURA NAS DUAS FACES, FACE SUPERIOR EM TELHA TRAPEZOIDAL E FACE INFERIOR EM CHAPA PLANA (NAO INCLUI ACESSORIOS DE FIXACAO)</t>
  </si>
  <si>
    <t xml:space="preserve">124,00</t>
  </si>
  <si>
    <t xml:space="preserve">TELHA ISOLANTE COM NUCLEO EM POLIESTIRENO (EPS), E = 50 MM, REVESTIDA EM TELHA TRAPEZOIDAL DE ACO ZINCADO *0,5* MM COM PRE-PINTURA NAS DUAS FACES (NAO INCLUI ACESSORIOS DE FIXACAO)</t>
  </si>
  <si>
    <t xml:space="preserve">99,14</t>
  </si>
  <si>
    <t xml:space="preserve">TELHA VIDRO TIPO CANAL OU COLONIAL, C = 46 A 50 CM</t>
  </si>
  <si>
    <t xml:space="preserve">26,08</t>
  </si>
  <si>
    <t xml:space="preserve">TELHADOR</t>
  </si>
  <si>
    <t xml:space="preserve">TELHADOR ( MENSALISTA )</t>
  </si>
  <si>
    <t xml:space="preserve">2.746,17</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</si>
  <si>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</si>
  <si>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</si>
  <si>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</si>
  <si>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1,21</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</si>
  <si>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</si>
  <si>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</si>
  <si>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</si>
  <si>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</si>
  <si>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</si>
  <si>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</si>
  <si>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</si>
  <si>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4,10</t>
  </si>
  <si>
    <t xml:space="preserve">TERMINAL A COMPRESSAO EM COBRE ESTANHADO PARA CABO 95 MM2, 1 FURO E 1 COMPRESSAO, PARA PARAFUSO DE FIXACAO M12</t>
  </si>
  <si>
    <t xml:space="preserve">5,05</t>
  </si>
  <si>
    <t xml:space="preserve">TERMINAL AEREO EM ACO GALVANIZADO DN 5/16", COMPRIMENTO DE 350MM, COM BASE DE FIXACAO HORIZONTAL</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</si>
  <si>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</si>
  <si>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</si>
  <si>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</si>
  <si>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</si>
  <si>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</si>
  <si>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</si>
  <si>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</si>
  <si>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</si>
  <si>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</si>
  <si>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</si>
  <si>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</si>
  <si>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</si>
  <si>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</si>
  <si>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23,04</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</si>
  <si>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</si>
  <si>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</si>
  <si>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</si>
  <si>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33,52</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</si>
  <si>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</si>
  <si>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</si>
  <si>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</si>
  <si>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5,81</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</si>
  <si>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</si>
  <si>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</si>
  <si>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</si>
  <si>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</si>
  <si>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</si>
  <si>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</si>
  <si>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13,98</t>
  </si>
  <si>
    <t xml:space="preserve">TERMOFUSORA PARA TUBOS E CONEXOES EM PPR COM DIAMETROS DE 20 A 63 MM, POTENCIA DE 800 W, TENSAO 220 V</t>
  </si>
  <si>
    <t xml:space="preserve">755,97</t>
  </si>
  <si>
    <t xml:space="preserve">TERMOFUSORA PARA TUBOS E CONEXOES EM PPR COM DIAMETROS DE 75 A 110 MM, POTENCIA DE *1100* W, TENSAO 220 V</t>
  </si>
  <si>
    <t xml:space="preserve">1.061,01</t>
  </si>
  <si>
    <t xml:space="preserve">TERRA VEGETAL (ENSACADA)</t>
  </si>
  <si>
    <t xml:space="preserve">0,43</t>
  </si>
  <si>
    <t xml:space="preserve">TERRA VEGETAL (GRANEL)</t>
  </si>
  <si>
    <t xml:space="preserve">92,14</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</si>
  <si>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</si>
  <si>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</si>
  <si>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</si>
  <si>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</si>
  <si>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0,86</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</si>
  <si>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</si>
  <si>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</si>
  <si>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</si>
  <si>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</si>
  <si>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TIL TUBO QUEDA, EM PVC, JE, BBB, DN 100 X 100 MM, PARA REDE COLETORA DE ESGOTO (NBR 10569)</t>
  </si>
  <si>
    <t xml:space="preserve">263,66</t>
  </si>
  <si>
    <t xml:space="preserve">TINTA A BASE DE RESINA ACRILICA EMULSIONADA EM AGUA, PARA SINALIZACAO HORIZONTAL VIARIA (NBR 13699)</t>
  </si>
  <si>
    <t xml:space="preserve">12,50</t>
  </si>
  <si>
    <t xml:space="preserve">TINTA A BASE DE RESINA ACRILICA, PARA SINALIZACAO HORIZONTAL VIARIA (NBR 11862)</t>
  </si>
  <si>
    <t xml:space="preserve">12,66</t>
  </si>
  <si>
    <t xml:space="preserve">TINTA A OLEO BRILHANTE PARA MADEIRA E METAIS</t>
  </si>
  <si>
    <t xml:space="preserve">TINTA ACRILICA PARA CERAMICA</t>
  </si>
  <si>
    <t xml:space="preserve">TINTA ACRILICA PREMIUM PARA PISO</t>
  </si>
  <si>
    <t xml:space="preserve">TINTA ACRILICA PREMIUM, COR BRANCO  FOSCO</t>
  </si>
  <si>
    <t xml:space="preserve">TINTA ACRILICA PREMIUM, COR BRANCO FOSCO</t>
  </si>
  <si>
    <t xml:space="preserve">18,31</t>
  </si>
  <si>
    <t xml:space="preserve">TINTA ASFALTICA IMPERMEABILIZANTE DILUIDA EM SOLVENTE, PARA MATERIAIS CIMENTICIOS, METAL E MADEIRA</t>
  </si>
  <si>
    <t xml:space="preserve">12,65</t>
  </si>
  <si>
    <t xml:space="preserve">TINTA ASFALTICA IMPERMEABILIZANTE DISPERSA EM AGUA, PARA MATERIAIS CIMENTICIOS</t>
  </si>
  <si>
    <t xml:space="preserve">7,24</t>
  </si>
  <si>
    <t xml:space="preserve">TINTA BORRACHA CLORADA, ACABAMENTO SEMIBRILHO, BRANCA</t>
  </si>
  <si>
    <t xml:space="preserve">86,61</t>
  </si>
  <si>
    <t xml:space="preserve">TINTA BORRACHA CLORADA, ACABAMENTO SEMIBRILHO, CORES VIVAS</t>
  </si>
  <si>
    <t xml:space="preserve">93,34</t>
  </si>
  <si>
    <t xml:space="preserve">TINTA BORRACHA, CLORADA, ACABAMENTO SEMIBRILHO, PRETA</t>
  </si>
  <si>
    <t xml:space="preserve">87,39</t>
  </si>
  <si>
    <t xml:space="preserve">TINTA EPOXI PREMIUM, BRANCA</t>
  </si>
  <si>
    <t xml:space="preserve">62,60</t>
  </si>
  <si>
    <t xml:space="preserve">TINTA ESMALTE SINTETICO GRAFITE COM PROTECAO PARA METAIS FERROSOS</t>
  </si>
  <si>
    <t xml:space="preserve">28,07</t>
  </si>
  <si>
    <t xml:space="preserve">TINTA ESMALTE SINTETICO PREMIUM ACETINADO</t>
  </si>
  <si>
    <t xml:space="preserve">TINTA ESMALTE SINTETICO PREMIUM BRILHANTE</t>
  </si>
  <si>
    <t xml:space="preserve">26,36</t>
  </si>
  <si>
    <t xml:space="preserve">TINTA ESMALTE SINTETICO PREMIUM FOSCO</t>
  </si>
  <si>
    <t xml:space="preserve">29,87</t>
  </si>
  <si>
    <t xml:space="preserve">TINTA LATEX ACRILICA ECONOMICA, COR BRANCA</t>
  </si>
  <si>
    <t xml:space="preserve">TINTA LATEX ACRILICA STANDARD, COR BRANCA</t>
  </si>
  <si>
    <t xml:space="preserve">45,04</t>
  </si>
  <si>
    <t xml:space="preserve">TINTA LATEX PVA PREMIUM,  COR BRANCA</t>
  </si>
  <si>
    <t xml:space="preserve">57,00</t>
  </si>
  <si>
    <t xml:space="preserve">TINTA LATEX PVA PREMIUM, COR BRANCA</t>
  </si>
  <si>
    <t xml:space="preserve">15,83</t>
  </si>
  <si>
    <t xml:space="preserve">TINTA LATEX PVA STANDARD, COR BRANCA</t>
  </si>
  <si>
    <t xml:space="preserve">12,51</t>
  </si>
  <si>
    <t xml:space="preserve">TINTA MINERAL IMPERMEAVEL EM PO, BRANCA</t>
  </si>
  <si>
    <t xml:space="preserve">TINTA PROTETORA SUPERFICIE METALICA ALUMINIO</t>
  </si>
  <si>
    <t xml:space="preserve">TINTA/REVESTIMENTO  A BASE DE RESINA EPOXI COM ALCATRAO, BICOMPONENTE</t>
  </si>
  <si>
    <t xml:space="preserve">41,79</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</si>
  <si>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</si>
  <si>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</si>
  <si>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</si>
  <si>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</si>
  <si>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TOMADA INDUSTRIAL DE EMBUTIR 3P+T 30 A, 440 V, COM TRAVA, SEM PLACA</t>
  </si>
  <si>
    <t xml:space="preserve">34,75</t>
  </si>
  <si>
    <t xml:space="preserve">TOMADA PARA ANTENA DE TV, CABO COAXIAL DE 9 MM (APENAS MODULO)</t>
  </si>
  <si>
    <t xml:space="preserve">TOMADA PARA ANTENA DE TV, CABO COAXIAL DE 9 MM, CONJUNTO MONTADO PARA EMBUTIR 4" X 2" (PLACA + SUPORTE + MODULO)</t>
  </si>
  <si>
    <t xml:space="preserve">12,68</t>
  </si>
  <si>
    <t xml:space="preserve">TOMADA RJ11, 2 FIOS (APENAS MODULO)</t>
  </si>
  <si>
    <t xml:space="preserve">13,40</t>
  </si>
  <si>
    <t xml:space="preserve">TOMADA RJ11, 2 FIOS, CONJUNTO MONTADO PARA EMBUTIR 4" X 2" (PLACA + SUPORTE + MODULO)</t>
  </si>
  <si>
    <t xml:space="preserve">16,51</t>
  </si>
  <si>
    <t xml:space="preserve">TOMADA RJ45, 8 FIOS, CAT 5E (APENAS MODULO)</t>
  </si>
  <si>
    <t xml:space="preserve">TOMADA RJ45, 8 FIOS, CAT 5E, CONJUNTO MONTADO PARA EMBUTIR 4" X 2" (PLACA + SUPORTE + MODULO)</t>
  </si>
  <si>
    <t xml:space="preserve">29,13</t>
  </si>
  <si>
    <t xml:space="preserve">TOMADA 2P+T 10A, 250V  (APENAS MODULO)</t>
  </si>
  <si>
    <t xml:space="preserve">6,37</t>
  </si>
  <si>
    <t xml:space="preserve">TOMADA 2P+T 10A, 250V, CONJUNTO MONTADO PARA EMBUTIR 4" X 2" (PLACA + SUPORTE + MODULO)</t>
  </si>
  <si>
    <t xml:space="preserve">TOMADA 2P+T 10A, 250V, CONJUNTO MONTADO PARA SOBREPOR 4" X 2" (CAIXA + MODULO)</t>
  </si>
  <si>
    <t xml:space="preserve">11,42</t>
  </si>
  <si>
    <t xml:space="preserve">TOMADA 2P+T 20A 250V, CONJUNTO MONTADO PARA EMBUTIR 4" X 2" (PLACA + SUPORTE + MODULO)</t>
  </si>
  <si>
    <t xml:space="preserve">12,97</t>
  </si>
  <si>
    <t xml:space="preserve">TOMADA 2P+T 20A, 250V  (APENAS MODULO)</t>
  </si>
  <si>
    <t xml:space="preserve">8,15</t>
  </si>
  <si>
    <t xml:space="preserve">TOMADAS (2 MODULOS) 2P+T 10A, 250V, CONJUNTO MONTADO PARA EMBUTIR 4" X 2" (PLACA + SUPORTE + MODULOS)</t>
  </si>
  <si>
    <t xml:space="preserve">TOPOGRAFO</t>
  </si>
  <si>
    <t xml:space="preserve">34,89</t>
  </si>
  <si>
    <t xml:space="preserve">TOPOGRAFO (MENSALISTA)</t>
  </si>
  <si>
    <t xml:space="preserve">6.423,00</t>
  </si>
  <si>
    <t xml:space="preserve">TORNEIRA CROMADA COM BICO PARA JARDIM/TANQUE 1/2 " OU 3/4 " (REF 1153)</t>
  </si>
  <si>
    <t xml:space="preserve">48,59</t>
  </si>
  <si>
    <t xml:space="preserve">TORNEIRA CROMADA CURTA SEM BICO PARA TANQUE, PADRAO POPULAR, 1/2 " OU 3/4 " (REF 1140)</t>
  </si>
  <si>
    <t xml:space="preserve">13,57</t>
  </si>
  <si>
    <t xml:space="preserve">TORNEIRA CROMADA CURTA SEM BICO PARA USO GERAL  1/2 " OU 3/4 " (REF 1152)</t>
  </si>
  <si>
    <t xml:space="preserve">33,96</t>
  </si>
  <si>
    <t xml:space="preserve">TORNEIRA CROMADA DE MESA PARA COZINHA BICA MOVEL COM AREJADOR 1/2 " OU 3/4 " (REF 1167)</t>
  </si>
  <si>
    <t xml:space="preserve">82,47</t>
  </si>
  <si>
    <t xml:space="preserve">TORNEIRA CROMADA DE MESA PARA LAVATORIO COM SENSOR DE PRESENCA</t>
  </si>
  <si>
    <t xml:space="preserve">530,41</t>
  </si>
  <si>
    <t xml:space="preserve">TORNEIRA CROMADA DE MESA PARA LAVATORIO TEMPORIZADA PRESSAO BICA BAIXA</t>
  </si>
  <si>
    <t xml:space="preserve">136,56</t>
  </si>
  <si>
    <t xml:space="preserve">TORNEIRA CROMADA DE MESA PARA LAVATORIO, BICA ALTA (REF 1195)</t>
  </si>
  <si>
    <t xml:space="preserve">70,36</t>
  </si>
  <si>
    <t xml:space="preserve">TORNEIRA CROMADA DE MESA PARA LAVATORIO, PADRAO POPULAR, 1/2 " OU 3/4 " (REF 1193)</t>
  </si>
  <si>
    <t xml:space="preserve">40,90</t>
  </si>
  <si>
    <t xml:space="preserve">TORNEIRA CROMADA DE PAREDE LONGA PARA LAVATORIO (REF 1178)</t>
  </si>
  <si>
    <t xml:space="preserve">134,50</t>
  </si>
  <si>
    <t xml:space="preserve">TORNEIRA CROMADA DE PAREDE PARA COZINHA BICA MOVEL COM AREJADOR 1/2 " OU 3/4 " (REF 1168)</t>
  </si>
  <si>
    <t xml:space="preserve">78,73</t>
  </si>
  <si>
    <t xml:space="preserve">TORNEIRA CROMADA DE PAREDE PARA COZINHA COM AREJADOR 1/2 " OU 3/4 " (REF 1157)</t>
  </si>
  <si>
    <t xml:space="preserve">82,21</t>
  </si>
  <si>
    <t xml:space="preserve">TORNEIRA CROMADA DE PAREDE PARA COZINHA COM AREJADOR, PADRAO POPULAR, 1/2 " OU 3/4 " (REF 1159)</t>
  </si>
  <si>
    <t xml:space="preserve">TORNEIRA CROMADA DE PAREDE PARA COZINHA SEM AREJADOR, PADRAO POPULAR, 1/2 " OU 3/4 " (REF 1158)</t>
  </si>
  <si>
    <t xml:space="preserve">33,87</t>
  </si>
  <si>
    <t xml:space="preserve">TORNEIRA CROMADA SEM BICO PARA TANQUE 1/2 " OU 3/4 " (REF 1143)</t>
  </si>
  <si>
    <t xml:space="preserve">29,88</t>
  </si>
  <si>
    <t xml:space="preserve">TORNEIRA CROMADA SEM BICO PARA TANQUE, PADRAO POPULAR, 1/2 " OU 3/4 " (REF 1126)</t>
  </si>
  <si>
    <t xml:space="preserve">12,94</t>
  </si>
  <si>
    <t xml:space="preserve">TORNEIRA DE BOIA CONVENCIONAL PARA CAIXA D'AGUA, 1.1/2", COM HASTE E TORNEIRA METALICOS E BALAO PLASTICO</t>
  </si>
  <si>
    <t xml:space="preserve">120,74</t>
  </si>
  <si>
    <t xml:space="preserve">TORNEIRA DE BOIA CONVENCIONAL PARA CAIXA D'AGUA, 1.1/4", COM HASTE E TORNEIRA METALICOS E BALAO PLASTICO</t>
  </si>
  <si>
    <t xml:space="preserve">128,97</t>
  </si>
  <si>
    <t xml:space="preserve">TORNEIRA DE BOIA CONVENCIONAL PARA CAIXA D'AGUA, 1/2", COM HASTE E TORNEIRA METALICOS E BALAO PLASTICO</t>
  </si>
  <si>
    <t xml:space="preserve">30,91</t>
  </si>
  <si>
    <t xml:space="preserve">TORNEIRA DE BOIA CONVENCIONAL PARA CAIXA D'AGUA, 1", COM HASTE E TORNEIRA METALICOS E BALAO PLASTICO</t>
  </si>
  <si>
    <t xml:space="preserve">52,99</t>
  </si>
  <si>
    <t xml:space="preserve">TORNEIRA DE BOIA CONVENCIONAL PARA CAIXA D'AGUA, 2", COM HASTE E TORNEIRA METALICOS E BALAO PLASTICO</t>
  </si>
  <si>
    <t xml:space="preserve">214,07</t>
  </si>
  <si>
    <t xml:space="preserve">TORNEIRA DE BOIA CONVENCIONAL PARA CAIXA D'AGUA, 3/4", COM HASTE E TORNEIRA METALICOS E BALAO PLASTICO</t>
  </si>
  <si>
    <t xml:space="preserve">33,40</t>
  </si>
  <si>
    <t xml:space="preserve">TORNEIRA DE BOIA VAZAO TOTAL PARA CAIXA D'AGUA, 1/2", COM HASTE E TORNEIRA METALICOS E BALAO PLASTICO</t>
  </si>
  <si>
    <t xml:space="preserve">TORNEIRA DE BOIA VAZAO TOTAL PARA CAIXA D'AGUA, 1", COM HASTE E TORNEIRA METALICOS E BALAO PLASTICO</t>
  </si>
  <si>
    <t xml:space="preserve">80,85</t>
  </si>
  <si>
    <t xml:space="preserve">TORNEIRA DE BOIA VAZAO TOTAL PARA CAIXA D'AGUA, 3/4", COM HASTE E TORNEIRA METALICOS E BALAO PLASTICO</t>
  </si>
  <si>
    <t xml:space="preserve">61,24</t>
  </si>
  <si>
    <t xml:space="preserve">TORNEIRA ELETRICA DE PAREDE, BICA ALTA, PARA COZINHA, 5500 W (110/220 V)</t>
  </si>
  <si>
    <t xml:space="preserve">123,38</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</si>
  <si>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</si>
  <si>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</si>
  <si>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</si>
  <si>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51,43</t>
  </si>
  <si>
    <t xml:space="preserve">TORNEIRA METALICA DE BOIA CONVENCIONAL PARA CAIXA D'AGUA, 3/4 ", COM HASTE, TORNEIRA E BALAO METALICOS</t>
  </si>
  <si>
    <t xml:space="preserve">53,59</t>
  </si>
  <si>
    <t xml:space="preserve">TORNEIRA PLASTICA DE BOIA CONVENCIONAL PARA CAIXA DE AGUA, 3/4 ", COM HASTE METALICA E COM TORNEIRA E BALAO PLASTICOS (PADRAO POPULAR)</t>
  </si>
  <si>
    <t xml:space="preserve">25,92</t>
  </si>
  <si>
    <t xml:space="preserve">TORNEIRA PLASTICA DE BOIA PARA CAIXA DE DESCARGA,  1/2", BALAO E TORNEIRA PLASTICOS, COM HASTE METALICA</t>
  </si>
  <si>
    <t xml:space="preserve">TORNEIRA PLASTICA DE MESA, BICA MOVEL, PARA COZINHA 1/2 "</t>
  </si>
  <si>
    <t xml:space="preserve">43,96</t>
  </si>
  <si>
    <t xml:space="preserve">TORNEIRA PLASTICA PARA TANQUE 1/2 " OU 3/4 " COM BICO PARA MANGUEIRA</t>
  </si>
  <si>
    <t xml:space="preserve">33,38</t>
  </si>
  <si>
    <t xml:space="preserve">TRANSFORMADOR TRIFASICO DE DISTRIBUICAO, POTENCIA DE 1000 KVA, TENSAO NOMINAL DE 15 KV, TENSAO SECUNDARIA DE 220/127V, EM OLEO ISOLANTE TIPO MINERAL</t>
  </si>
  <si>
    <t xml:space="preserve">52.005,85</t>
  </si>
  <si>
    <t xml:space="preserve">TRANSFORMADOR TRIFASICO DE DISTRIBUICAO, POTENCIA DE 112,5 KVA, TENSAO NOMINAL DE 15 KV, TENSAO SECUNDARIA DE 220/127V, EM OLEO ISOLANTE TIPO MINERAL</t>
  </si>
  <si>
    <t xml:space="preserve">8.038,99</t>
  </si>
  <si>
    <t xml:space="preserve">TRANSFORMADOR TRIFASICO DE DISTRIBUICAO, POTENCIA DE 15 KVA, TENSAO NOMINAL DE 15 KV, TENSAO SECUNDARIA DE 220/127V, EM OLEO ISOLANTE TIPO MINERAL</t>
  </si>
  <si>
    <t xml:space="preserve">3.687,61</t>
  </si>
  <si>
    <t xml:space="preserve">TRANSFORMADOR TRIFASICO DE DISTRIBUICAO, POTENCIA DE 150 KVA, TENSAO NOMINAL DE 15 KV, TENSAO SECUNDARIA DE 220/127V, EM OLEO ISOLANTE TIPO MINERAL</t>
  </si>
  <si>
    <t xml:space="preserve">10.139,08</t>
  </si>
  <si>
    <t xml:space="preserve">TRANSFORMADOR TRIFASICO DE DISTRIBUICAO, POTENCIA DE 1500 KVA, TENSAO NOMINAL DE 15 KV, TENSAO SECUNDARIA DE 220/127V, EM OLEO ISOLANTE TIPO MINERAL</t>
  </si>
  <si>
    <t xml:space="preserve">65.759,59</t>
  </si>
  <si>
    <t xml:space="preserve">TRANSFORMADOR TRIFASICO DE DISTRIBUICAO, POTENCIA DE 225 KVA, TENSAO NOMINAL DE 15 KV, TENSAO SECUNDARIA DE 220/127V, EM OLEO ISOLANTE TIPO MINERAL</t>
  </si>
  <si>
    <t xml:space="preserve">14.223,64</t>
  </si>
  <si>
    <t xml:space="preserve">TRANSFORMADOR TRIFASICO DE DISTRIBUICAO, POTENCIA DE 30 KVA, TENSAO NOMINAL DE 15 KV, TENSAO SECUNDARIA DE 220/127V, EM OLEO ISOLANTE TIPO MINERAL</t>
  </si>
  <si>
    <t xml:space="preserve">4.504,15</t>
  </si>
  <si>
    <t xml:space="preserve">TRANSFORMADOR TRIFASICO DE DISTRIBUICAO, POTENCIA DE 300 KVA, TENSAO NOMINAL DE 15 KV, TENSAO SECUNDARIA DE 220/127V, EM OLEO ISOLANTE TIPO MINERAL</t>
  </si>
  <si>
    <t xml:space="preserve">16.594,25</t>
  </si>
  <si>
    <t xml:space="preserve">TRANSFORMADOR TRIFASICO DE DISTRIBUICAO, POTENCIA DE 45 KVA, TENSAO NOMINAL DE 15 KV, TENSAO SECUNDARIA DE 220/127V, EM OLEO ISOLANTE TIPO MINERAL</t>
  </si>
  <si>
    <t xml:space="preserve">5.030,95</t>
  </si>
  <si>
    <t xml:space="preserve">TRANSFORMADOR TRIFASICO DE DISTRIBUICAO, POTENCIA DE 500 KVA, TENSAO NOMINAL DE 15 KV, TENSAO SECUNDARIA DE 220/127V, EM OLEO ISOLANTE TIPO MINERAL</t>
  </si>
  <si>
    <t xml:space="preserve">27.079,18</t>
  </si>
  <si>
    <t xml:space="preserve">TRANSFORMADOR TRIFASICO DE DISTRIBUICAO, POTENCIA DE 75 KVA, TENSAO NOMINAL DE 15 KV, TENSAO SECUNDARIA DE 220/127V, EM OLEO ISOLANTE TIPO MINERAL</t>
  </si>
  <si>
    <t xml:space="preserve">6.506,00</t>
  </si>
  <si>
    <t xml:space="preserve">TRANSFORMADOR TRIFASICO DE DISTRIBUICAO, POTENCIA DE 750 KVA, TENSAO NOMINAL DE 15 KV, TENSAO SECUNDARIA DE 220/127V, EM OLEO ISOLANTE TIPO MINERAL</t>
  </si>
  <si>
    <t xml:space="preserve">37.143,72</t>
  </si>
  <si>
    <t xml:space="preserve">TRANSPORTE - HORISTA (COLETADO CAIXA)</t>
  </si>
  <si>
    <t xml:space="preserve">TRANSPORTE - MENSALISTA (COLETADO CAIXA)</t>
  </si>
  <si>
    <t xml:space="preserve">120,27</t>
  </si>
  <si>
    <t xml:space="preserve">TRATOR DE ESTEIRAS, POTENCIA BRUTA DE 133 HP, PESO OPERACIONAL DE 14 T, COM LAMINA COM CAPACIDADE DE 3,00 M3</t>
  </si>
  <si>
    <t xml:space="preserve">572.477,04</t>
  </si>
  <si>
    <t xml:space="preserve">TRATOR DE ESTEIRAS, POTENCIA BRUTA DE 347 HP, PESO OPERACIONAL DE 38,5 T, COM ESCARIFICADOR E LAMINA COM CAPACIDADE DE 4,70M3</t>
  </si>
  <si>
    <t xml:space="preserve">2.358.403,99</t>
  </si>
  <si>
    <t xml:space="preserve">TRATOR DE ESTEIRAS, POTENCIA DE 100 HP, PESO OPERACIONAL DE 9,4 T, COM LAMINA COM CAPACIDADE DE 2,19 M3</t>
  </si>
  <si>
    <t xml:space="preserve">555.386,40</t>
  </si>
  <si>
    <t xml:space="preserve">TRATOR DE ESTEIRAS, POTENCIA DE 150 HP, PESO OPERACIONAL DE 16,7 T, COM RODA MOTRIZ ELEVADA E LAMINA COM CONTATO DE 3,18M3</t>
  </si>
  <si>
    <t xml:space="preserve">720.000,00</t>
  </si>
  <si>
    <t xml:space="preserve">TRATOR DE ESTEIRAS, POTENCIA DE 170 HP, PESO OPERACIONAL DE 19 T, COM LAMINA COM CAPACIDADE DE 5,2 M3</t>
  </si>
  <si>
    <t xml:space="preserve">715.596,26</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</si>
  <si>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</si>
  <si>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</si>
  <si>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1.060.667,85</t>
  </si>
  <si>
    <t xml:space="preserve">TRATOR DE ESTEIRAS, POTENCIA 125 HP, PESO OPERACIONAL DE 12,9 T, COM LAMINA COM CAPACIDADE DE 2,7 M3</t>
  </si>
  <si>
    <t xml:space="preserve">581.284,36</t>
  </si>
  <si>
    <t xml:space="preserve">TRATOR DE PNEUS COM POTENCIA DE 105 CV, TRACAO 4 X 4, PESO COM LASTRO DE 5775 KG</t>
  </si>
  <si>
    <t xml:space="preserve">158.971,95</t>
  </si>
  <si>
    <t xml:space="preserve">TRATOR DE PNEUS COM POTENCIA DE 122 CV, TRACAO 4 X 4, PESO COM LASTRO DE 4510 KG</t>
  </si>
  <si>
    <t xml:space="preserve">184.205,59</t>
  </si>
  <si>
    <t xml:space="preserve">TRATOR DE PNEUS COM POTENCIA DE 15 CV, PESO COM LASTRO DE 1160 KG</t>
  </si>
  <si>
    <t xml:space="preserve">54.252,32</t>
  </si>
  <si>
    <t xml:space="preserve">TRATOR DE PNEUS COM POTENCIA DE 50 CV, TRACAO 4 X 2, PESO COM LASTRO DE 2714 KG</t>
  </si>
  <si>
    <t xml:space="preserve">87.978,35</t>
  </si>
  <si>
    <t xml:space="preserve">TRATOR DE PNEUS COM POTENCIA DE 85 CV, TRACAO 4 X 4, PESO COM LASTRO DE 4675 KG</t>
  </si>
  <si>
    <t xml:space="preserve">135.000,00</t>
  </si>
  <si>
    <t xml:space="preserve">TRATOR DE PNEUS COM POTENCIA DE 85 CV, TURBO,  PESO COM LASTRO DE 4900 KG</t>
  </si>
  <si>
    <t xml:space="preserve">130.047,88</t>
  </si>
  <si>
    <t xml:space="preserve">TRATOR DE PNEUS COM POTENCIA DE 95 CV, TRACAO 4 X 4, PESO MAXIMO DE 5225 KG</t>
  </si>
  <si>
    <t xml:space="preserve">145.093,45</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</si>
  <si>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</si>
  <si>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</si>
  <si>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</si>
  <si>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</si>
  <si>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22,55</t>
  </si>
  <si>
    <t xml:space="preserve">TRILHO QUADRADO, EM ALUMINIO (VERGALHAO MACICO), 1/4", (*6 X 6* CM), PARA RODIZIOS</t>
  </si>
  <si>
    <t xml:space="preserve">10,27</t>
  </si>
  <si>
    <t xml:space="preserve">TRINCO / FECHO TIPO AVIAO, EM ZAMAC CROMADO, *60* MM, PARA JANELAS - INCLUI PARAFUSOS</t>
  </si>
  <si>
    <t xml:space="preserve">TROLEY MANUAL CAPACIDADE 1 T</t>
  </si>
  <si>
    <t xml:space="preserve">569,85</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</si>
  <si>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</si>
  <si>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</si>
  <si>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7,14</t>
  </si>
  <si>
    <t xml:space="preserve">TUBO ACO CARBONO COM COSTURA, NBR 5580, CLASSE L, DN = 25 MM, E = 2,65 MM, 2,02 KG/M</t>
  </si>
  <si>
    <t xml:space="preserve">TUBO ACO CARBONO COM COSTURA, NBR 5580, CLASSE L, DN = 40 MM, E = 3,0 MM, 3,34 KG/M</t>
  </si>
  <si>
    <t xml:space="preserve">21,90</t>
  </si>
  <si>
    <t xml:space="preserve">TUBO ACO CARBONO COM COSTURA, NBR 5580, CLASSE L, DN = 80 MM, E = 3,35 MM, 7,07 KG/M</t>
  </si>
  <si>
    <t xml:space="preserve">46,48</t>
  </si>
  <si>
    <t xml:space="preserve">TUBO ACO CARBONO COM COSTURA, NBR 5580, CLASSE M, DN = 25 MM, E = 3,35 MM, *2,50* KG//M</t>
  </si>
  <si>
    <t xml:space="preserve">TUBO ACO CARBONO COM COSTURA, NBR 5580, CLASSE M, DN = 40 MM, E = 3,35 MM, *3,71* KG//M</t>
  </si>
  <si>
    <t xml:space="preserve">25,54</t>
  </si>
  <si>
    <t xml:space="preserve">TUBO ACO CARBONO COM COSTURA, NBR 5580, CLASSE M, DN = 80 MM, E = 4,05 MM, *8,47* KG/M</t>
  </si>
  <si>
    <t xml:space="preserve">54,73</t>
  </si>
  <si>
    <t xml:space="preserve">TUBO ACO CARBONO SEM COSTURA 1 1/2", E= *3,68 MM, SCHEDULE 40, 4,05 KG/M</t>
  </si>
  <si>
    <t xml:space="preserve">42,97</t>
  </si>
  <si>
    <t xml:space="preserve">TUBO ACO CARBONO SEM COSTURA 1/2", E= *2,77 MM, SCHEDULE 40, *1,27 KG/M</t>
  </si>
  <si>
    <t xml:space="preserve">19,16</t>
  </si>
  <si>
    <t xml:space="preserve">TUBO ACO CARBONO SEM COSTURA 1/2", E= *3,73 MM, SCHEDULE 80, *1,62 KG/M</t>
  </si>
  <si>
    <t xml:space="preserve">TUBO ACO CARBONO SEM COSTURA 14", E= *11,13 MM, SCHEDULE 40, *94,55 KG/M</t>
  </si>
  <si>
    <t xml:space="preserve">911,18</t>
  </si>
  <si>
    <t xml:space="preserve">TUBO ACO CARBONO SEM COSTURA 2 1/2", E = 5,16 MM, SCHEDULE 40 (8,62 KG/M)</t>
  </si>
  <si>
    <t xml:space="preserve">85,43</t>
  </si>
  <si>
    <t xml:space="preserve">TUBO ACO CARBONO SEM COSTURA 2", E= *3,91* MM, SCHEDULE 40, *5,43* KG/M</t>
  </si>
  <si>
    <t xml:space="preserve">52,73</t>
  </si>
  <si>
    <t xml:space="preserve">TUBO ACO CARBONO SEM COSTURA 20", E= *12,70 MM, SCHEDULE 30, *154,97 KG/M</t>
  </si>
  <si>
    <t xml:space="preserve">1.748,39</t>
  </si>
  <si>
    <t xml:space="preserve">TUBO ACO CARBONO SEM COSTURA 20", E= *6,35 MM,  SCHEDULE 10, *78,46 KG/M</t>
  </si>
  <si>
    <t xml:space="preserve">968,86</t>
  </si>
  <si>
    <t xml:space="preserve">TUBO ACO CARBONO SEM COSTURA 3/4", E= *2,87 MM, SCHEDULE 40, *1,69 KG/M</t>
  </si>
  <si>
    <t xml:space="preserve">TUBO ACO CARBONO SEM COSTURA 3/4", E= *3,91 MM, SCHEDULE 80, *2,19 KG/M.</t>
  </si>
  <si>
    <t xml:space="preserve">32,94</t>
  </si>
  <si>
    <t xml:space="preserve">TUBO ACO CARBONO SEM COSTURA 4", E= *6,02 MM, SCHEDULE 40, *16,06 KG/M</t>
  </si>
  <si>
    <t xml:space="preserve">156,50</t>
  </si>
  <si>
    <t xml:space="preserve">TUBO ACO CARBONO SEM COSTURA 4", E= *8,56 MM, SCHEDULE 80, *22,31 KG/M</t>
  </si>
  <si>
    <t xml:space="preserve">223,73</t>
  </si>
  <si>
    <t xml:space="preserve">TUBO ACO CARBONO SEM COSTURA 6", E= *10,97 MM, SCHEDULE 80, *42,56 KG/M</t>
  </si>
  <si>
    <t xml:space="preserve">421,83</t>
  </si>
  <si>
    <t xml:space="preserve">TUBO ACO CARBONO SEM COSTURA 6", E= 7,11 MM,  SCHEDULE 40, *28,26 KG/M</t>
  </si>
  <si>
    <t xml:space="preserve">276,34</t>
  </si>
  <si>
    <t xml:space="preserve">TUBO ACO CARBONO SEM COSTURA 8", E= *12,70 MM, SCHEDULE 80, *64,64 KG/M</t>
  </si>
  <si>
    <t xml:space="preserve">554,36</t>
  </si>
  <si>
    <t xml:space="preserve">TUBO ACO CARBONO SEM COSTURA 8", E= *6,35 MM,  SCHEDULE 20, *33,27 KG/M</t>
  </si>
  <si>
    <t xml:space="preserve">TUBO ACO CARBONO SEM COSTURA 8", E= *7,04 MM, SCHEDULE 30, *36,75 KG/M</t>
  </si>
  <si>
    <t xml:space="preserve">349,77</t>
  </si>
  <si>
    <t xml:space="preserve">TUBO ACO CARBONO SEM COSTURA 8", E= *8,18 MM, SCHEDULE 40, *42,55 KG/M</t>
  </si>
  <si>
    <t xml:space="preserve">416,08</t>
  </si>
  <si>
    <t xml:space="preserve">TUBO ACO GALVANIZADO COM COSTURA, CLASSE LEVE, DN 100 MM ( 4"),  E = 3,75 MM,  *10,55* KG/M (NBR 5580)</t>
  </si>
  <si>
    <t xml:space="preserve">91,32</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</si>
  <si>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</si>
  <si>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</si>
  <si>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</si>
  <si>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18,65</t>
  </si>
  <si>
    <t xml:space="preserve">TUBO ACO GALVANIZADO COM COSTURA, CLASSE LEVE, DN 32 MM ( 1 1/4"),  E = 2,65 MM,  *2,71* KG/M (NBR 5580)</t>
  </si>
  <si>
    <t xml:space="preserve">TUBO ACO GALVANIZADO COM COSTURA, CLASSE LEVE, DN 40 MM ( 1 1/2"),  E = 3,00 MM,  *3,48* KG/M (NBR 5580)</t>
  </si>
  <si>
    <t xml:space="preserve">30,03</t>
  </si>
  <si>
    <t xml:space="preserve">TUBO ACO GALVANIZADO COM COSTURA, CLASSE LEVE, DN 50 MM ( 2"),  E = 3,00 MM,  *4,40* KG/M (NBR 5580)</t>
  </si>
  <si>
    <t xml:space="preserve">39,20</t>
  </si>
  <si>
    <t xml:space="preserve">TUBO ACO GALVANIZADO COM COSTURA, CLASSE LEVE, DN 65 MM ( 2 1/2"),  E = 3,35 MM, * 6,23* KG/M (NBR 5580)</t>
  </si>
  <si>
    <t xml:space="preserve">54,84</t>
  </si>
  <si>
    <t xml:space="preserve">TUBO ACO GALVANIZADO COM COSTURA, CLASSE LEVE, DN 80 MM ( 3"),  E = 3,35 MM, *7,32* KG/M (NBR 5580)</t>
  </si>
  <si>
    <t xml:space="preserve">63,01</t>
  </si>
  <si>
    <t xml:space="preserve">TUBO ACO GALVANIZADO COM COSTURA, CLASSE MEDIA, DN 1.1/2", E = *3,25* MM, PESO *3,61* KG/M (NBR 5580)</t>
  </si>
  <si>
    <t xml:space="preserve">30,06</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</si>
  <si>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</si>
  <si>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</si>
  <si>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</si>
  <si>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20,52</t>
  </si>
  <si>
    <t xml:space="preserve">TUBO ACO GALVANIZADO COM COSTURA, CLASSE MEDIA, DN 2.1/2", E = *3,65* MM, PESO *6,51* KG/M (NBR 5580)</t>
  </si>
  <si>
    <t xml:space="preserve">53,81</t>
  </si>
  <si>
    <t xml:space="preserve">TUBO ACO GALVANIZADO COM COSTURA, CLASSE MEDIA, DN 2", E = *3,65* MM, PESO *5,10* KG/M (NBR 5580)</t>
  </si>
  <si>
    <t xml:space="preserve">43,36</t>
  </si>
  <si>
    <t xml:space="preserve">TUBO ACO GALVANIZADO COM COSTURA, CLASSE MEDIA, DN 3/4", E = *2,65* MM, PESO *1,58* KG/M (NBR 5580)</t>
  </si>
  <si>
    <t xml:space="preserve">13,83</t>
  </si>
  <si>
    <t xml:space="preserve">TUBO ACO GALVANIZADO COM COSTURA, CLASSE MEDIA, DN 3", E = *4,05* MM, PESO *8,47* KG/M (NBR 5580)</t>
  </si>
  <si>
    <t xml:space="preserve">72,41</t>
  </si>
  <si>
    <t xml:space="preserve">TUBO ACO GALVANIZADO COM COSTURA, CLASSE MEDIA, DN 4", E = 4,50* MM, PESO 12,10* KG/M (NBR 5580)</t>
  </si>
  <si>
    <t xml:space="preserve">99,72</t>
  </si>
  <si>
    <t xml:space="preserve">TUBO ACO GALVANIZADO COM COSTURA, CLASSE MEDIA, DN 5", E = *5,40* MM, PESO *17,80* KG/M (NBR 5580)</t>
  </si>
  <si>
    <t xml:space="preserve">149,30</t>
  </si>
  <si>
    <t xml:space="preserve">TUBO ACO GALVANIZADO COM COSTURA, CLASSE MEDIA, DN 6", E = 4,85* MM, PESO 19,68* KG/M (NBR 5580)</t>
  </si>
  <si>
    <t xml:space="preserve">161,92</t>
  </si>
  <si>
    <t xml:space="preserve">TUBO ACO INDUSTRIAL DN 2" (50,8 MM) E=1,50MM, PESO= 1,8237 KG/M</t>
  </si>
  <si>
    <t xml:space="preserve">11,74</t>
  </si>
  <si>
    <t xml:space="preserve">TUBO COLETOR DE ESGOTO PVC, JEI, DN 100 MM (NBR  7362)</t>
  </si>
  <si>
    <t xml:space="preserve">TUBO COLETOR DE ESGOTO PVC, JEI, DN 200 MM (NBR 7362)</t>
  </si>
  <si>
    <t xml:space="preserve">63,48</t>
  </si>
  <si>
    <t xml:space="preserve">TUBO COLETOR DE ESGOTO PVC, JEI, DN 250 MM (NBR 7362)</t>
  </si>
  <si>
    <t xml:space="preserve">108,25</t>
  </si>
  <si>
    <t xml:space="preserve">TUBO COLETOR DE ESGOTO PVC, JEI, DN 300 MM (NBR 7362)</t>
  </si>
  <si>
    <t xml:space="preserve">174,84</t>
  </si>
  <si>
    <t xml:space="preserve">TUBO COLETOR DE ESGOTO PVC, JEI, DN 350 MM (NBR 7362)</t>
  </si>
  <si>
    <t xml:space="preserve">216,54</t>
  </si>
  <si>
    <t xml:space="preserve">TUBO COLETOR DE ESGOTO PVC, JEI, DN 400 MM (NBR 7362)</t>
  </si>
  <si>
    <t xml:space="preserve">280,47</t>
  </si>
  <si>
    <t xml:space="preserve">TUBO COLETOR DE ESGOTO, PVC, JEI, DN 150 MM  (NBR 7362)</t>
  </si>
  <si>
    <t xml:space="preserve">42,28</t>
  </si>
  <si>
    <t xml:space="preserve">TUBO CONCRETO ARMADO, CLASSE EA-2, PB JE, DN 1000 MM, PARA ESGOTO SANITARIO (NBR 8890)</t>
  </si>
  <si>
    <t xml:space="preserve">334,74</t>
  </si>
  <si>
    <t xml:space="preserve">TUBO CONCRETO ARMADO, CLASSE EA-2, PB JE, DN 300 MM, PARA ESGOTO SANITARIO (NBR 8890)</t>
  </si>
  <si>
    <t xml:space="preserve">68,18</t>
  </si>
  <si>
    <t xml:space="preserve">TUBO CONCRETO ARMADO, CLASSE EA-2, PB JE, DN 400 MM, PARA ESGOTO SANITARIO (NBR 8890)</t>
  </si>
  <si>
    <t xml:space="preserve">93,02</t>
  </si>
  <si>
    <t xml:space="preserve">TUBO CONCRETO ARMADO, CLASSE EA-2, PB JE, DN 500 MM, PARA ESGOTO SANITARIO (NBR 8890)</t>
  </si>
  <si>
    <t xml:space="preserve">117,40</t>
  </si>
  <si>
    <t xml:space="preserve">TUBO CONCRETO ARMADO, CLASSE EA-2, PB JE, DN 600 MM, PARA ESGOTO SANITARIO (NBR 8890)</t>
  </si>
  <si>
    <t xml:space="preserve">158,03</t>
  </si>
  <si>
    <t xml:space="preserve">TUBO CONCRETO ARMADO, CLASSE EA-2, PB JE, DN 700 MM, PARA ESGOTO SANITARIO (NBR 8890)</t>
  </si>
  <si>
    <t xml:space="preserve">182,17</t>
  </si>
  <si>
    <t xml:space="preserve">TUBO CONCRETO ARMADO, CLASSE EA-2, PB JE, DN 800 MM, PARA ESGOTO SANITARIO (NBR 8890)</t>
  </si>
  <si>
    <t xml:space="preserve">226,88</t>
  </si>
  <si>
    <t xml:space="preserve">TUBO CONCRETO ARMADO, CLASSE EA-2, PB JE, DN 900 MM, PARA ESGOTO SANITARIO (NBR 8890)</t>
  </si>
  <si>
    <t xml:space="preserve">308,31</t>
  </si>
  <si>
    <t xml:space="preserve">TUBO CONCRETO ARMADO, CLASSE EA-3, PB JE, DN 1000 MM, PARA ESGOTO SANITARIO (NBR 8890)</t>
  </si>
  <si>
    <t xml:space="preserve">422,58</t>
  </si>
  <si>
    <t xml:space="preserve">TUBO CONCRETO ARMADO, CLASSE EA-3, PB JE, DN 400 MM, PARA ESGOTO SANITARIO (NBR 8890)</t>
  </si>
  <si>
    <t xml:space="preserve">113,32</t>
  </si>
  <si>
    <t xml:space="preserve">TUBO CONCRETO ARMADO, CLASSE EA-3, PB JE, DN 500 MM, PARA ESGOTO SANITARIO (NBR 8890)</t>
  </si>
  <si>
    <t xml:space="preserve">147,49</t>
  </si>
  <si>
    <t xml:space="preserve">TUBO CONCRETO ARMADO, CLASSE EA-3, PB JE, DN 600 MM, PARA ESGOTO SANITARIO (NBR 8890)</t>
  </si>
  <si>
    <t xml:space="preserve">194,78</t>
  </si>
  <si>
    <t xml:space="preserve">TUBO CONCRETO ARMADO, CLASSE EA-3, PB JE, DN 700 MM, PARA ESGOTO SANITARIO (NBR 8890)</t>
  </si>
  <si>
    <t xml:space="preserve">217,19</t>
  </si>
  <si>
    <t xml:space="preserve">TUBO CONCRETO ARMADO, CLASSE EA-3, PB JE, DN 800 MM, PARA ESGOTO SANITARIO (NBR 8890)</t>
  </si>
  <si>
    <t xml:space="preserve">267,22</t>
  </si>
  <si>
    <t xml:space="preserve">TUBO CONCRETO ARMADO, CLASSE EA-3, PB JE, DN 900 MM, PARA ESGOTO SANITARIO (NBR 8890)</t>
  </si>
  <si>
    <t xml:space="preserve">386,32</t>
  </si>
  <si>
    <t xml:space="preserve">TUBO CONCRETO ARMADO, CLASSE PA-1, PB, DN 1000 MM, PARA AGUAS PLUVIAIS (NBR 8890)</t>
  </si>
  <si>
    <t xml:space="preserve">195,87</t>
  </si>
  <si>
    <t xml:space="preserve">TUBO CONCRETO ARMADO, CLASSE PA-1, PB, DN 1100 MM, PARA AGUAS PLUVIAIS (NBR 8890)</t>
  </si>
  <si>
    <t xml:space="preserve">228,64</t>
  </si>
  <si>
    <t xml:space="preserve">TUBO CONCRETO ARMADO, CLASSE PA-1, PB, DN 1200 MM, PARA AGUAS PLUVIAIS (NBR 8890)</t>
  </si>
  <si>
    <t xml:space="preserve">277,58</t>
  </si>
  <si>
    <t xml:space="preserve">TUBO CONCRETO ARMADO, CLASSE PA-1, PB, DN 1500 MM, PARA AGUAS PLUVIAIS (NBR 8890)</t>
  </si>
  <si>
    <t xml:space="preserve">412,88</t>
  </si>
  <si>
    <t xml:space="preserve">TUBO CONCRETO ARMADO, CLASSE PA-1, PB, DN 2000 MM, PARA AGUAS PLUVIAIS (NBR 8890)</t>
  </si>
  <si>
    <t xml:space="preserve">899,52</t>
  </si>
  <si>
    <t xml:space="preserve">TUBO CONCRETO ARMADO, CLASSE PA-1, PB, DN 300 MM, PARA AGUAS PLUVIAIS (NBR 8890)</t>
  </si>
  <si>
    <t xml:space="preserve">48,56</t>
  </si>
  <si>
    <t xml:space="preserve">TUBO CONCRETO ARMADO, CLASSE PA-1, PB, DN 400 MM, PARA AGUAS PLUVIAIS (NBR 8890)</t>
  </si>
  <si>
    <t xml:space="preserve">51,32</t>
  </si>
  <si>
    <t xml:space="preserve">TUBO CONCRETO ARMADO, CLASSE PA-1, PB, DN 500 MM, PARA AGUAS PLUVIAIS (NBR 8890)</t>
  </si>
  <si>
    <t xml:space="preserve">67,77</t>
  </si>
  <si>
    <t xml:space="preserve">TUBO CONCRETO ARMADO, CLASSE PA-1, PB, DN 600 MM, PARA AGUAS PLUVIAIS (NBR 8890)</t>
  </si>
  <si>
    <t xml:space="preserve">89,65</t>
  </si>
  <si>
    <t xml:space="preserve">TUBO CONCRETO ARMADO, CLASSE PA-1, PB, DN 700 MM, PARA AGUAS PLUVIAIS (NBR 8890)</t>
  </si>
  <si>
    <t xml:space="preserve">125,83</t>
  </si>
  <si>
    <t xml:space="preserve">TUBO CONCRETO ARMADO, CLASSE PA-1, PB, DN 800 MM, PARA AGUAS PLUVIAIS (NBR 8890)</t>
  </si>
  <si>
    <t xml:space="preserve">142,69</t>
  </si>
  <si>
    <t xml:space="preserve">TUBO CONCRETO ARMADO, CLASSE PA-1, PB, DN 900 MM, PARA AGUAS PLUVIAIS (NBR 8890)</t>
  </si>
  <si>
    <t xml:space="preserve">176,17</t>
  </si>
  <si>
    <t xml:space="preserve">TUBO CONCRETO ARMADO, CLASSE PA-2, PB, DN 1000 MM, PARA AGUAS PLUVIAIS (NBR 8890)</t>
  </si>
  <si>
    <t xml:space="preserve">216,31</t>
  </si>
  <si>
    <t xml:space="preserve">TUBO CONCRETO ARMADO, CLASSE PA-2, PB, DN 1100 MM, PARA AGUAS PLUVIAIS (NBR 8890)</t>
  </si>
  <si>
    <t xml:space="preserve">232,76</t>
  </si>
  <si>
    <t xml:space="preserve">TUBO CONCRETO ARMADO, CLASSE PA-2, PB, DN 1200 MM, PARA AGUAS PLUVIAIS (NBR 8890)</t>
  </si>
  <si>
    <t xml:space="preserve">314,59</t>
  </si>
  <si>
    <t xml:space="preserve">TUBO CONCRETO ARMADO, CLASSE PA-2, PB, DN 1500 MM, PARA AGUAS PLUVIAIS (NBR 8890)</t>
  </si>
  <si>
    <t xml:space="preserve">484,77</t>
  </si>
  <si>
    <t xml:space="preserve">TUBO CONCRETO ARMADO, CLASSE PA-2, PB, DN 2000 MM, PARA AGUAS PLUVIAIS (NBR 8890)</t>
  </si>
  <si>
    <t xml:space="preserve">1.052,77</t>
  </si>
  <si>
    <t xml:space="preserve">TUBO CONCRETO ARMADO, CLASSE PA-2, PB, DN 300 MM, PARA AGUAS PLUVIAIS (NBR 8890)</t>
  </si>
  <si>
    <t xml:space="preserve">51,07</t>
  </si>
  <si>
    <t xml:space="preserve">TUBO CONCRETO ARMADO, CLASSE PA-2, PB, DN 400 MM, PARA AGUAS PLUVIAIS (NBR 8890)</t>
  </si>
  <si>
    <t xml:space="preserve">TUBO CONCRETO ARMADO, CLASSE PA-2, PB, DN 500 MM, PARA AGUAS PLUVIAIS (NBR 8890)</t>
  </si>
  <si>
    <t xml:space="preserve">65,75</t>
  </si>
  <si>
    <t xml:space="preserve">TUBO CONCRETO ARMADO, CLASSE PA-2, PB, DN 600 MM, PARA AGUAS PLUVIAIS (NBR 8890)</t>
  </si>
  <si>
    <t xml:space="preserve">86,03</t>
  </si>
  <si>
    <t xml:space="preserve">TUBO CONCRETO ARMADO, CLASSE PA-2, PB, DN 700 MM, PARA AGUAS PLUVIAIS (NBR 8890)</t>
  </si>
  <si>
    <t xml:space="preserve">132,66</t>
  </si>
  <si>
    <t xml:space="preserve">TUBO CONCRETO ARMADO, CLASSE PA-2, PB, DN 800 MM, PARA AGUAS PLUVIAIS (NBR 8890)</t>
  </si>
  <si>
    <t xml:space="preserve">147,84</t>
  </si>
  <si>
    <t xml:space="preserve">TUBO CONCRETO ARMADO, CLASSE PA-2, PB, DN 900 MM, PARA AGUAS PLUVIAIS (NBR 8890)</t>
  </si>
  <si>
    <t xml:space="preserve">222,06</t>
  </si>
  <si>
    <t xml:space="preserve">TUBO CONCRETO ARMADO, CLASSE PA-3, PB, DN 1000 MM, PARA AGUAS PLUVIAIS (NBR 8890)</t>
  </si>
  <si>
    <t xml:space="preserve">291,15</t>
  </si>
  <si>
    <t xml:space="preserve">TUBO CONCRETO ARMADO, CLASSE PA-3, PB, DN 1100 MM, PARA AGUAS PLUVIAIS (NBR 8890)</t>
  </si>
  <si>
    <t xml:space="preserve">305,96</t>
  </si>
  <si>
    <t xml:space="preserve">TUBO CONCRETO ARMADO, CLASSE PA-3, PB, DN 1200 MM, PARA AGUAS PLUVIAIS (NBR 8890)</t>
  </si>
  <si>
    <t xml:space="preserve">397,56</t>
  </si>
  <si>
    <t xml:space="preserve">TUBO CONCRETO ARMADO, CLASSE PA-3, PB, DN 1500 MM, PARA AGUAS PLUVIAIS (NBR 8890)</t>
  </si>
  <si>
    <t xml:space="preserve">583,54</t>
  </si>
  <si>
    <t xml:space="preserve">TUBO CONCRETO ARMADO, CLASSE PA-3, PB, DN 400 MM, PARA AGUAS PLUVIAIS (NBR 8890)</t>
  </si>
  <si>
    <t xml:space="preserve">61,68</t>
  </si>
  <si>
    <t xml:space="preserve">TUBO CONCRETO ARMADO, CLASSE PA-3, PB, DN 500 MM, PARA AGUAS PLUVIAIS (NBR 8890)</t>
  </si>
  <si>
    <t xml:space="preserve">TUBO CONCRETO ARMADO, CLASSE PA-3, PB, DN 600 MM, PARA AGUAS PLUVIAIS (NBR 8890)</t>
  </si>
  <si>
    <t xml:space="preserve">107,00</t>
  </si>
  <si>
    <t xml:space="preserve">TUBO CONCRETO ARMADO, CLASSE PA-3, PB, DN 700 MM, PARA AGUAS PLUVIAIS (NBR 8890)</t>
  </si>
  <si>
    <t xml:space="preserve">156,68</t>
  </si>
  <si>
    <t xml:space="preserve">TUBO CONCRETO ARMADO, CLASSE PA-3, PB, DN 800 MM, PARA AGUAS PLUVIAIS (NBR 8890)</t>
  </si>
  <si>
    <t xml:space="preserve">202,26</t>
  </si>
  <si>
    <t xml:space="preserve">TUBO CONCRETO ARMADO, CLASSE PA-3, PB, DN 900 MM, PARA AGUAS PLUVIAIS (NBR 8890)</t>
  </si>
  <si>
    <t xml:space="preserve">276,76</t>
  </si>
  <si>
    <t xml:space="preserve">TUBO CORRUGADO PEAD, PAREDE DUPLA, INTERNA LISA, JEI, DN/DI *1000* MM, PARA SANEAMENTO</t>
  </si>
  <si>
    <t xml:space="preserve">1.118,04</t>
  </si>
  <si>
    <t xml:space="preserve">TUBO CORRUGADO PEAD, PAREDE DUPLA, INTERNA LISA, JEI, DN/DI *400* MM, PARA SANEAMENTO</t>
  </si>
  <si>
    <t xml:space="preserve">318,76</t>
  </si>
  <si>
    <t xml:space="preserve">TUBO CORRUGADO PEAD, PAREDE DUPLA, INTERNA LISA, JEI, DN/DI *800* MM, PARA SANEAMENTO</t>
  </si>
  <si>
    <t xml:space="preserve">841,16</t>
  </si>
  <si>
    <t xml:space="preserve">TUBO CORRUGADO PEAD, PAREDE DUPLA, INTERNA LISA, JEI, DN/DI 1200 MM, PARA SANEAMENTO</t>
  </si>
  <si>
    <t xml:space="preserve">1.754,76</t>
  </si>
  <si>
    <t xml:space="preserve">TUBO CORRUGADO PEAD, PAREDE DUPLA, INTERNA LISA, JEI, DN/DI 250 MM, PARA SANEAMENTO</t>
  </si>
  <si>
    <t xml:space="preserve">122,25</t>
  </si>
  <si>
    <t xml:space="preserve">TUBO CORRUGADO PEAD, PAREDE DUPLA, INTERNA LISA, JEI, DN/DI 300 MM, PARA SANEAMENTO</t>
  </si>
  <si>
    <t xml:space="preserve">144,59</t>
  </si>
  <si>
    <t xml:space="preserve">TUBO CORRUGADO PEAD, PAREDE DUPLA, INTERNA LISA, JEI, DN/DI 600 MM, PARA SANEAMENTO</t>
  </si>
  <si>
    <t xml:space="preserve">596,06</t>
  </si>
  <si>
    <t xml:space="preserve">TUBO CPVC SOLDAVEL, 35 MM, AGUA QUENTE PREDIAL (NBR 15884)</t>
  </si>
  <si>
    <t xml:space="preserve">25,26</t>
  </si>
  <si>
    <t xml:space="preserve">TUBO CPVC, SOLDAVEL, 15 MM, AGUA QUENTE PREDIAL (NBR 15884)</t>
  </si>
  <si>
    <t xml:space="preserve">7,17</t>
  </si>
  <si>
    <t xml:space="preserve">TUBO CPVC, SOLDAVEL, 22 MM, AGUA QUENTE PREDIAL (NBR 15884)</t>
  </si>
  <si>
    <t xml:space="preserve">TUBO CPVC, SOLDAVEL, 28 MM, AGUA QUENTE PREDIAL (NBR 15884)</t>
  </si>
  <si>
    <t xml:space="preserve">20,40</t>
  </si>
  <si>
    <t xml:space="preserve">TUBO CPVC, SOLDAVEL, 42 MM, AGUA QUENTE PREDIAL (NBR 15884)</t>
  </si>
  <si>
    <t xml:space="preserve">34,62</t>
  </si>
  <si>
    <t xml:space="preserve">TUBO CPVC, SOLDAVEL, 54 MM, AGUA QUENTE PREDIAL (NBR 15884)</t>
  </si>
  <si>
    <t xml:space="preserve">52,78</t>
  </si>
  <si>
    <t xml:space="preserve">TUBO CPVC, SOLDAVEL, 73 MM, AGUA QUENTE PREDIAL (NBR 15884)</t>
  </si>
  <si>
    <t xml:space="preserve">81,07</t>
  </si>
  <si>
    <t xml:space="preserve">TUBO CPVC, SOLDAVEL, 89 MM, AGUA QUENTE PREDIAL (NBR 15884)</t>
  </si>
  <si>
    <t xml:space="preserve">128,47</t>
  </si>
  <si>
    <t xml:space="preserve">TUBO DE BORRACHA ELASTOMERICA FLEXIVEL, PRETA, PARA ISOLAMENTO TERMICO DE TUBULACAO, DN 1 1/8" (28 MM), E= 32 MM, COEFICIENTE DE CONDUTIVIDADE TERMICA 0,036W/mK, VAPOR DE AGUA MAIOR OU IGUAL A 10.000</t>
  </si>
  <si>
    <t xml:space="preserve">58,47</t>
  </si>
  <si>
    <t xml:space="preserve">TUBO DE BORRACHA ELASTOMERICA FLEXIVEL, PRETA, PARA ISOLAMENTO TERMICO DE TUBULACAO, DN 1 3/8" (35 MM), E= 32 MM, COEFICIENTE DE CONDUTIVIDADE TERMICA 0,036W/mK, VAPOR DE AGUA MAIOR OU IGUAL A 10.000</t>
  </si>
  <si>
    <t xml:space="preserve">69,35</t>
  </si>
  <si>
    <t xml:space="preserve">TUBO DE BORRACHA ELASTOMERICA FLEXIVEL, PRETA, PARA ISOLAMENTO TERMICO DE TUBULACAO, DN 1 5/8" (42 MM), E= 32 MM, COEFICIENTE DE CONDUTIVIDADE TERMICA 0,036W/mK, VAPOR DE AGUA MAIOR OU IGUAL A 10.000</t>
  </si>
  <si>
    <t xml:space="preserve">79,15</t>
  </si>
  <si>
    <t xml:space="preserve">TUBO DE BORRACHA ELASTOMERICA FLEXIVEL, PRETA, PARA ISOLAMENTO TERMICO DE TUBULACAO, DN 1/2" (12 MM), E= 19 MM, COEFICIENTE DE CONDUTIVIDADE TERMICA 0,036W/mK, VAPOR DE AGUA MAIOR OU IGUAL A 10.000</t>
  </si>
  <si>
    <t xml:space="preserve">10,64</t>
  </si>
  <si>
    <t xml:space="preserve">TUBO DE BORRACHA ELASTOMERICA FLEXIVEL, PRETA, PARA ISOLAMENTO TERMICO DE TUBULACAO, DN 1/4" (6 MM), E= 9 MM, COEFICIENTE DE CONDUTIVIDADE TERMICA 0,036W/mK, VAPOR DE AGUA MAIOR OU IGUAL A 10.000</t>
  </si>
  <si>
    <t xml:space="preserve">3,85</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</si>
  <si>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</si>
  <si>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</si>
  <si>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</si>
  <si>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96,06</t>
  </si>
  <si>
    <t xml:space="preserve">TUBO DE BORRACHA ELASTOMERICA FLEXIVEL, PRETA, PARA ISOLAMENTO TERMICO DE TUBULACAO, DN 3/4" (18 MM), E= 32 MM, COEFICIENTE DE CONDUTIVIDADE TERMICA 0,036W/mK, VAPOR DE AGUA MAIOR OU IGUAL A 10.000</t>
  </si>
  <si>
    <t xml:space="preserve">52,56</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</si>
  <si>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</si>
  <si>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</si>
  <si>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12,72</t>
  </si>
  <si>
    <t xml:space="preserve">TUBO DE BORRACHA ELASTOMERICA FLEXIVEL, PRETA, PARA ISOLAMENTO TERMICO DE TUBULACAO, DN 7/8" (22 MM), E= 32 MM, COEFICIENTE DE CONDUTIVIDADE TERMICA 0,036W/mK, VAPOR DE AGUA MAIOR OU IGUAL A 10.000</t>
  </si>
  <si>
    <t xml:space="preserve">42,24</t>
  </si>
  <si>
    <t xml:space="preserve">TUBO DE COBRE CLASSE "A", DN = 1 " (28 MM), PARA INSTALACOES DE MEDIA PRESSAO PARA GASES COMBUSTIVEIS E MEDICINAIS</t>
  </si>
  <si>
    <t xml:space="preserve">55,77</t>
  </si>
  <si>
    <t xml:space="preserve">TUBO DE COBRE CLASSE "A", DN = 1 1/2 " (42 MM), PARA INSTALACOES DE MEDIA PRESSAO PARA GASES COMBUSTIVEIS E MEDICINAIS</t>
  </si>
  <si>
    <t xml:space="preserve">101,34</t>
  </si>
  <si>
    <t xml:space="preserve">TUBO DE COBRE CLASSE "A", DN = 1 1/4 " (35 MM), PARA INSTALACOES DE MEDIA PRESSAO PARA GASES COMBUSTIVEIS E MEDICINAIS</t>
  </si>
  <si>
    <t xml:space="preserve">84,23</t>
  </si>
  <si>
    <t xml:space="preserve">TUBO DE COBRE CLASSE "A", DN = 1/2 " (15 MM), PARA INSTALACOES DE MEDIA PRESSAO PARA GASES COMBUSTIVEIS E MEDICINAIS</t>
  </si>
  <si>
    <t xml:space="preserve">27,09</t>
  </si>
  <si>
    <t xml:space="preserve">TUBO DE COBRE CLASSE "A", DN = 2 1/2 " (66 MM), PARA INSTALACOES DE MEDIA PRESSAO PARA GASES COMBUSTIVEIS E MEDICINAIS</t>
  </si>
  <si>
    <t xml:space="preserve">186,54</t>
  </si>
  <si>
    <t xml:space="preserve">TUBO DE COBRE CLASSE "A", DN = 3 " (79 MM), PARA INSTALACOES DE MEDIA PRESSAO PARA GASES COMBUSTIVEIS E MEDICINAIS</t>
  </si>
  <si>
    <t xml:space="preserve">274,83</t>
  </si>
  <si>
    <t xml:space="preserve">TUBO DE COBRE CLASSE "A", DN = 3/4 " (22 MM), PARA INSTALACOES DE MEDIA PRESSAO PARA GASES COMBUSTIVEIS E MEDICINAIS</t>
  </si>
  <si>
    <t xml:space="preserve">43,84</t>
  </si>
  <si>
    <t xml:space="preserve">TUBO DE COBRE CLASSE "A", DN = 4 " (104 MM), PARA INSTALACOES DE MEDIA PRESSAO PARA GASES COMBUSTIVEIS E MEDICINAIS</t>
  </si>
  <si>
    <t xml:space="preserve">416,71</t>
  </si>
  <si>
    <t xml:space="preserve">TUBO DE COBRE CLASSE "E", DN = 104 MM, PARA INSTALACAO HIDRAULICA PREDIAL</t>
  </si>
  <si>
    <t xml:space="preserve">329,96</t>
  </si>
  <si>
    <t xml:space="preserve">TUBO DE COBRE CLASSE "E", DN = 15 MM, PARA INSTALACAO HIDRAULICA PREDIAL</t>
  </si>
  <si>
    <t xml:space="preserve">17,50</t>
  </si>
  <si>
    <t xml:space="preserve">TUBO DE COBRE CLASSE "E", DN = 22 MM, PARA INSTALACAO HIDRAULICA PREDIAL</t>
  </si>
  <si>
    <t xml:space="preserve">30,10</t>
  </si>
  <si>
    <t xml:space="preserve">TUBO DE COBRE CLASSE "E", DN = 28 MM, PARA INSTALACAO HIDRAULICA PREDIAL</t>
  </si>
  <si>
    <t xml:space="preserve">38,20</t>
  </si>
  <si>
    <t xml:space="preserve">TUBO DE COBRE CLASSE "E", DN = 35 MM, PARA INSTALACAO HIDRAULICA PREDIAL</t>
  </si>
  <si>
    <t xml:space="preserve">55,48</t>
  </si>
  <si>
    <t xml:space="preserve">TUBO DE COBRE CLASSE "E", DN = 42 MM, PARA INSTALACAO HIDRAULICA PREDIAL</t>
  </si>
  <si>
    <t xml:space="preserve">74,92</t>
  </si>
  <si>
    <t xml:space="preserve">TUBO DE COBRE CLASSE "E", DN = 54 MM, PARA INSTALACAO HIDRAULICA PREDIAL</t>
  </si>
  <si>
    <t xml:space="preserve">108,65</t>
  </si>
  <si>
    <t xml:space="preserve">TUBO DE COBRE CLASSE "E", DN = 66 MM, PARA INSTALACAO HIDRAULICA PREDIAL</t>
  </si>
  <si>
    <t xml:space="preserve">153,07</t>
  </si>
  <si>
    <t xml:space="preserve">TUBO DE COBRE CLASSE "E", DN = 79 MM, PARA INSTALACAO HIDRAULICA PREDIAL</t>
  </si>
  <si>
    <t xml:space="preserve">223,77</t>
  </si>
  <si>
    <t xml:space="preserve">TUBO DE COBRE CLASSE "I", DN = 1 " (28 MM), PARA INSTALACOES INDUSTRIAIS DE ALTA PRESSAO E VAPOR</t>
  </si>
  <si>
    <t xml:space="preserve">73,50</t>
  </si>
  <si>
    <t xml:space="preserve">TUBO DE COBRE CLASSE "I", DN = 1 1/2 " (42 MM), PARA INSTALACOES INDUSTRIAIS DE ALTA PRESSAO E VAPOR</t>
  </si>
  <si>
    <t xml:space="preserve">129,17</t>
  </si>
  <si>
    <t xml:space="preserve">TUBO DE COBRE CLASSE "I", DN = 1 1/4 " (35 MM), PARA INSTALACOES INDUSTRIAIS DE ALTA PRESSAO E VAPOR</t>
  </si>
  <si>
    <t xml:space="preserve">106,30</t>
  </si>
  <si>
    <t xml:space="preserve">TUBO DE COBRE CLASSE "I", DN = 1/2 " (15 MM), PARA INSTALACOES INDUSTRIAIS DE ALTA PRESSAO E VAPOR</t>
  </si>
  <si>
    <t xml:space="preserve">32,54</t>
  </si>
  <si>
    <t xml:space="preserve">TUBO DE COBRE CLASSE "I", DN = 2 " (54 MM), PARA INSTALACOES INDUSTRIAIS DE ALTA PRESSAO E VAPOR</t>
  </si>
  <si>
    <t xml:space="preserve">178,88</t>
  </si>
  <si>
    <t xml:space="preserve">TUBO DE COBRE CLASSE "I", DN = 2 1/2 " (66 MM), PARA INSTALACOES INDUSTRIAIS DE ALTA PRESSAO E VAPOR</t>
  </si>
  <si>
    <t xml:space="preserve">232,09</t>
  </si>
  <si>
    <t xml:space="preserve">TUBO DE COBRE CLASSE "I", DN = 3 " (79 MM), PARA INSTALACOES INDUSTRIAIS DE ALTA PRESSAO E VAPOR</t>
  </si>
  <si>
    <t xml:space="preserve">343,75</t>
  </si>
  <si>
    <t xml:space="preserve">TUBO DE COBRE CLASSE "I", DN = 3/4 " (22 MM), PARA INSTALACOES INDUSTRIAIS DE ALTA PRESSAO E VAPOR</t>
  </si>
  <si>
    <t xml:space="preserve">53,05</t>
  </si>
  <si>
    <t xml:space="preserve">TUBO DE COBRE CLASSE "I", DN = 4" (104 MM), PARA INSTALACOES INDUSTRIAIS DE ALTA PRESSAO E VAPOR</t>
  </si>
  <si>
    <t xml:space="preserve">505,98</t>
  </si>
  <si>
    <t xml:space="preserve">TUBO DE COBRE FLEXIVEL, D = 1/2 ", E = 0,79 MM, PARA AR-CONDICIONADO/ INSTALACOES GAS RESIDENCIAIS E COMERCIAIS</t>
  </si>
  <si>
    <t xml:space="preserve">23,05</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</si>
  <si>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</si>
  <si>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</si>
  <si>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</si>
  <si>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34,68</t>
  </si>
  <si>
    <t xml:space="preserve">TUBO DE COBRE FLEXIVEL, D = 3/8 ", E = 0,79 MM, PARA AR-CONDICIONADO/ INSTALACOES GAS RESIDENCIAIS E COMERCIAIS</t>
  </si>
  <si>
    <t xml:space="preserve">17,00</t>
  </si>
  <si>
    <t xml:space="preserve">TUBO DE COBRE FLEXIVEL, D = 5/16 ", E = 0,79 MM, PARA AR-CONDICIONADO/ INSTALACOES GAS RESIDENCIAIS E COMERCIAIS</t>
  </si>
  <si>
    <t xml:space="preserve">13,59</t>
  </si>
  <si>
    <t xml:space="preserve">TUBO DE COBRE FLEXIVEL, D = 5/8 ", E = 0,79 MM, PARA AR-CONDICIONADO/ INSTALACOES GAS RESIDENCIAIS E COMERCIAIS</t>
  </si>
  <si>
    <t xml:space="preserve">TUBO DE COBRE, CLASSE "A", DN = 2" (54 MM), PARA INSTALACOES DE MEDIA PRESSAO PARA GASES COMBUSTIVEIS E MEDICINAIS</t>
  </si>
  <si>
    <t xml:space="preserve">144,20</t>
  </si>
  <si>
    <t xml:space="preserve">TUBO DE CONCRETO SIMPLES POROSO, MACHO/FEMEA, DN 200 MM</t>
  </si>
  <si>
    <t xml:space="preserve">TUBO DE CONCRETO SIMPLES POROSO, MACHO/FEMEA, DN 300 MM</t>
  </si>
  <si>
    <t xml:space="preserve">23,99</t>
  </si>
  <si>
    <t xml:space="preserve">TUBO DE CONCRETO SIMPLES, CLASSE ES, PB JE, DN 400 MM, PARA ESGOTO SANITARIO (NBR 8890)</t>
  </si>
  <si>
    <t xml:space="preserve">72,67</t>
  </si>
  <si>
    <t xml:space="preserve">TUBO DE CONCRETO SIMPLES, CLASSE ES, PB JE, DN 500 MM, PARA ESGOTO SANITARIO (NBR 8890)</t>
  </si>
  <si>
    <t xml:space="preserve">109,28</t>
  </si>
  <si>
    <t xml:space="preserve">TUBO DE CONCRETO SIMPLES, CLASSE ES, PB JE, DN 600 MM, PARA ESGOTO SANITARIO (NBR 8890)</t>
  </si>
  <si>
    <t xml:space="preserve">134,74</t>
  </si>
  <si>
    <t xml:space="preserve">TUBO DE CONCRETO SIMPLES, CLASSE- PS1, MACHO/FEMEA, DN 200 MM, PARA AGUAS PLUVIAIS (NBR 8890)</t>
  </si>
  <si>
    <t xml:space="preserve">TUBO DE CONCRETO SIMPLES, CLASSE- PS1, MACHO/FEMEA, DN 300 MM, PARA AGUAS PLUVIAIS (NBR 8890)</t>
  </si>
  <si>
    <t xml:space="preserve">27,16</t>
  </si>
  <si>
    <t xml:space="preserve">TUBO DE CONCRETO SIMPLES, CLASSE- PS1, MACHO/FEMEA, DN 400 MM, PARA AGUAS PLUVIAIS (NBR 8890)</t>
  </si>
  <si>
    <t xml:space="preserve">TUBO DE CONCRETO SIMPLES, CLASSE- PS1, MACHO/FEMEA, DN 500 MM, PARA AGUAS PLUVIAIS (NBR 8890)</t>
  </si>
  <si>
    <t xml:space="preserve">55,17</t>
  </si>
  <si>
    <t xml:space="preserve">TUBO DE CONCRETO SIMPLES, CLASSE- PS1, MACHO/FEMEA, DN 600 MM, PARA AGUAS PLUVIAIS (NBR 8890)</t>
  </si>
  <si>
    <t xml:space="preserve">TUBO DE CONCRETO SIMPLES, CLASSE- PS1, PB, DN 200 MM, PARA AGUAS PLUVIAIS (NBR 8890)</t>
  </si>
  <si>
    <t xml:space="preserve">25,99</t>
  </si>
  <si>
    <t xml:space="preserve">TUBO DE CONCRETO SIMPLES, CLASSE- PS1, PB, DN 300 MM, PARA AGUAS PLUVIAIS (NBR 8890)</t>
  </si>
  <si>
    <t xml:space="preserve">TUBO DE CONCRETO SIMPLES, CLASSE- PS1, PB, DN 400 MM, PARA AGUAS PLUVIAIS (NBR 8890)</t>
  </si>
  <si>
    <t xml:space="preserve">41,37</t>
  </si>
  <si>
    <t xml:space="preserve">TUBO DE CONCRETO SIMPLES, CLASSE- PS1, PB, DN 500 MM, PARA AGUAS PLUVIAIS (NBR 8890)</t>
  </si>
  <si>
    <t xml:space="preserve">59,94</t>
  </si>
  <si>
    <t xml:space="preserve">TUBO DE CONCRETO SIMPLES, CLASSE- PS1, PB, DN 600 MM, PARA AGUAS PLUVIAIS (NBR 8890)</t>
  </si>
  <si>
    <t xml:space="preserve">76,39</t>
  </si>
  <si>
    <t xml:space="preserve">TUBO DE CONCRETO SIMPLES, CLASSE- PS2, PB, DN 200 MM, PARA AGUAS PLUVIAIS (NBR 8890)</t>
  </si>
  <si>
    <t xml:space="preserve">29,17</t>
  </si>
  <si>
    <t xml:space="preserve">TUBO DE CONCRETO SIMPLES, CLASSE- PS2, PB, DN 300 MM, PARA AGUAS PLUVIAIS (NBR 8890)</t>
  </si>
  <si>
    <t xml:space="preserve">33,95</t>
  </si>
  <si>
    <t xml:space="preserve">TUBO DE CONCRETO SIMPLES, CLASSE- PS2, PB, DN 400 MM, PARA AGUAS PLUVIAIS (NBR 8890)</t>
  </si>
  <si>
    <t xml:space="preserve">TUBO DE CONCRETO SIMPLES, CLASSE- PS2, PB, DN 500 MM, PARA AGUAS PLUVIAIS (NBR 8890)</t>
  </si>
  <si>
    <t xml:space="preserve">64,72</t>
  </si>
  <si>
    <t xml:space="preserve">TUBO DE CONCRETO SIMPLES, CLASSE- PS2, PB, DN 600 MM, PARA AGUAS PLUVIAIS (NBR 8890)</t>
  </si>
  <si>
    <t xml:space="preserve">83,52</t>
  </si>
  <si>
    <t xml:space="preserve">TUBO DE DESCARGA PVC, PARA LIGACAO CAIXA DE DESCARGA - EMBUTIR, 40 MM X 150 CM</t>
  </si>
  <si>
    <t xml:space="preserve">14,69</t>
  </si>
  <si>
    <t xml:space="preserve">TUBO DE DESCIDA EXTERNO DE PVC PARA CAIXA DE DESCARGA EXTERNA ALTA - 40 MM X 1,60 M</t>
  </si>
  <si>
    <t xml:space="preserve">9,09</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</si>
  <si>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</si>
  <si>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</si>
  <si>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</si>
  <si>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</si>
  <si>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2,21</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</si>
  <si>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</si>
  <si>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</si>
  <si>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</si>
  <si>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</si>
  <si>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</si>
  <si>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</si>
  <si>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</si>
  <si>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</si>
  <si>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3,34</t>
  </si>
  <si>
    <t xml:space="preserve">TUBO DE POLIETILENO DE ALTA DENSIDADE (PEAD), PE-80, DE = 32 MM X 3,0 MM DE PAREDE, PARA LIGACAO DE AGUA PREDIAL (NBR 15561)</t>
  </si>
  <si>
    <t xml:space="preserve">6,59</t>
  </si>
  <si>
    <t xml:space="preserve">TUBO DE POLIETILENO DE ALTA DENSIDADE, PEAD, PE-80, DE = 1000 MM X 38,5 MM PAREDE, ( SDR 26 - PN 05 ) PARA REDE DE AGUA OU ESGOTO (NBR 15561)</t>
  </si>
  <si>
    <t xml:space="preserve">3.282,10</t>
  </si>
  <si>
    <t xml:space="preserve">TUBO DE POLIETILENO DE ALTA DENSIDADE, PEAD, PE-80, DE = 110 MM X 10,0 MM PAREDE, ( SDR 11 - PN 12,5 ) PARA REDE DE AGUA OU ESGOTO (NBR 15561)</t>
  </si>
  <si>
    <t xml:space="preserve">80,44</t>
  </si>
  <si>
    <t xml:space="preserve">TUBO DE POLIETILENO DE ALTA DENSIDADE, PEAD, PE-80, DE = 1200 MM X 37,2 MM PAREDE ( SDR 32,25 - PN 04 ) PARA REDE DE AGUA OU ESGOTO (NBR 15561)</t>
  </si>
  <si>
    <t xml:space="preserve">5.756,32</t>
  </si>
  <si>
    <t xml:space="preserve">TUBO DE POLIETILENO DE ALTA DENSIDADE, PEAD, PE-80, DE = 1400 MM X 42,9 MM PAREDE, (SDR 32,25 - PN 04 ) PARA REDE DE AGUA OU ESGOTO (NBR 15561)</t>
  </si>
  <si>
    <t xml:space="preserve">7.854,71</t>
  </si>
  <si>
    <t xml:space="preserve">TUBO DE POLIETILENO DE ALTA DENSIDADE, PEAD, PE-80, DE = 160 MM X 14,6 MM PAREDE, (SDR 11 - PN 12,5 ) PARA REDE DE AGUA OU ESGOTO (NBR 15561)</t>
  </si>
  <si>
    <t xml:space="preserve">172,66</t>
  </si>
  <si>
    <t xml:space="preserve">TUBO DE POLIETILENO DE ALTA DENSIDADE, PEAD, PE-80, DE = 1600 MM X 49,0 MM PAREDE, ( SDR 32,25 - PN 04 ) PARA REDE DE AGUA OU ESGOTO (NBR 15561)</t>
  </si>
  <si>
    <t xml:space="preserve">7.451,13</t>
  </si>
  <si>
    <t xml:space="preserve">TUBO DE POLIETILENO DE ALTA DENSIDADE, PEAD, PE-80, DE = 900 MM X 34,7 MM PAREDE, ( SDR 26 - PN 05 ) PARA REDE DE AGUA OU ESGOTO (NBR 15561)</t>
  </si>
  <si>
    <t xml:space="preserve">2.976,85</t>
  </si>
  <si>
    <t xml:space="preserve">TUBO DE POLIETILENO DE ALTA DENSIDADE, PEAD, PE-80, DE= 200 MM X 18,2 MM PAREDE, ( SDR 11 - PN 12,5 ) PARA REDE DE AGUA OU ESGOTO (NBR 15561)</t>
  </si>
  <si>
    <t xml:space="preserve">269,16</t>
  </si>
  <si>
    <t xml:space="preserve">TUBO DE POLIETILENO DE ALTA DENSIDADE, PEAD, PE-80, DE= 315 MM X 28,7 MM PAREDE, ( SDR 11 - PN 12,5 ) PARA REDE DE AGUA OU ESGOTO (NBR 15561)</t>
  </si>
  <si>
    <t xml:space="preserve">659,52</t>
  </si>
  <si>
    <t xml:space="preserve">TUBO DE POLIETILENO DE ALTA DENSIDADE, PEAD, PE-80, DE= 400 MM X 36,4 MM PAREDE, ( SDR 11 - PN 12,5 ) PARA REDE DE AGUA OU ESGOTO (NBR 15561)</t>
  </si>
  <si>
    <t xml:space="preserve">1.062,25</t>
  </si>
  <si>
    <t xml:space="preserve">TUBO DE POLIETILENO DE ALTA DENSIDADE, PEAD, PE-80, DE= 50 MM X 4,6 MM PAREDE, (SDR 11 - PN 12,5) PARA REDE DE AGUA OU ESGOTO (NBR 15561)</t>
  </si>
  <si>
    <t xml:space="preserve">17,13</t>
  </si>
  <si>
    <t xml:space="preserve">TUBO DE POLIETILENO DE ALTA DENSIDADE, PEAD, PE-80, DE= 500 MM X 45,5 MM PAREDE, ( SDR 11 - PN 12,5 ) PARA REDE DE AGUA OU ESGOTO (NBR 15561)</t>
  </si>
  <si>
    <t xml:space="preserve">1.864,91</t>
  </si>
  <si>
    <t xml:space="preserve">TUBO DE POLIETILENO DE ALTA DENSIDADE, PEAD, PE-80, DE= 630 MM X 57,3 MM PAREDE (SDR 11 - PN 12,5 ) PARA REDE DE AGUA OU ESGOTO (NBR 15561)</t>
  </si>
  <si>
    <t xml:space="preserve">2.773,65</t>
  </si>
  <si>
    <t xml:space="preserve">TUBO DE POLIETILENO DE ALTA DENSIDADE, PEAD, PE-80, DE= 730 MM X 34,1 MM PAREDE, ( SDR 21 - PN 06 ) PARA REDE DE AGUA OU ESGOTO (NBR 15561)</t>
  </si>
  <si>
    <t xml:space="preserve">1.390,91</t>
  </si>
  <si>
    <t xml:space="preserve">TUBO DE POLIETILENO DE ALTA DENSIDADE, PEAD, PE-80, DE= 75 MM X 6,9 MM PAREDE, ( SRD 11 - PN 12,5 ) PARA REDE DE AGUA OU ESGOTO (NBR 15561)</t>
  </si>
  <si>
    <t xml:space="preserve">38,32</t>
  </si>
  <si>
    <t xml:space="preserve">TUBO DE POLIETILENO DE ALTA DENSIDADE, PEAD, PE-80, DE= 800 MM X 30,8 MM PAREDE, ( SDR 26 - PN 05 ) PARA REDE DE AGUA OU ESGOTO (NBR 15561)</t>
  </si>
  <si>
    <t xml:space="preserve">1.814,68</t>
  </si>
  <si>
    <t xml:space="preserve">TUBO DE PVC, PBL, TIPO LEVE, DN = 125 MM,  PARA VENTILACAO</t>
  </si>
  <si>
    <t xml:space="preserve">15,70</t>
  </si>
  <si>
    <t xml:space="preserve">TUBO DE PVC, PBL, TIPO LEVE, DN = 250 MM,  PARA VENTILACAO</t>
  </si>
  <si>
    <t xml:space="preserve">55,00</t>
  </si>
  <si>
    <t xml:space="preserve">TUBO DE PVC, PBL, TIPO LEVE, DN = 300 MM,  PARA VENTILACAO</t>
  </si>
  <si>
    <t xml:space="preserve">71,65</t>
  </si>
  <si>
    <t xml:space="preserve">TUBO DE PVC, PBL, TIPO LEVE, DN = 400 MM,  PARA VENTILACAO</t>
  </si>
  <si>
    <t xml:space="preserve">171,01</t>
  </si>
  <si>
    <t xml:space="preserve">TUBO DE REVESTIMENTO, EM ACO, CORPO SCHEDULE 40, PONTEIRA SCHEDULE 80, ROSQUEAVEL E SEGMENTADO PARA PERFURACAO,  DIAMETRO 6'' (200 MM) (COLETADO CAIXA)</t>
  </si>
  <si>
    <t xml:space="preserve">368,23</t>
  </si>
  <si>
    <t xml:space="preserve">TUBO DE REVESTIMENTO, EM ACO, CORPO SCHEDULE 40, PONTEIRA SCHEDULE 80, ROSQUEAVEL E SEGMENTADO PARA PERFURACAO, DIAMETRO 10'' (310 MM)  (COLETADO CAIXA)</t>
  </si>
  <si>
    <t xml:space="preserve">907,45</t>
  </si>
  <si>
    <t xml:space="preserve">TUBO DE REVESTIMENTO, EM ACO, CORPO SCHEDULE 40, PONTEIRA SCHEDULE 80, ROSQUEAVEL E SEGMENTADO PARA PERFURACAO, DIAMETRO 14'' (400 MM)  (COLETADO CAIXA)</t>
  </si>
  <si>
    <t xml:space="preserve">1.664,62</t>
  </si>
  <si>
    <t xml:space="preserve">TUBO DE REVESTIMENTO, EM ACO, CORPO SCHEDULE 40, PONTEIRA SCHEDULE 80, ROSQUEAVEL E SEGMENTADO PARA PERFURACAO, DIAMETRO 16'' (450 MM)  (COLETADO CAIXA)</t>
  </si>
  <si>
    <t xml:space="preserve">2.842,65</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</si>
  <si>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</si>
  <si>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</si>
  <si>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</si>
  <si>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5,32</t>
  </si>
  <si>
    <t xml:space="preserve">TUBO DRENO, CORRUGADO, ESPIRALADO, FLEXIVEL, PERFURADO, EM POLIETILENO DE ALTA DENSIDADE (PEAD), DN 65 MM, (2 1/2") PARA DRENAGEM - EM ROLO (NORMA DNIT 093/2006 - EM)</t>
  </si>
  <si>
    <t xml:space="preserve">TUBO MONOCAMADA PEX, DN 16 MM</t>
  </si>
  <si>
    <t xml:space="preserve">TUBO MONOCAMADA PEX, DN 20 MM</t>
  </si>
  <si>
    <t xml:space="preserve">TUBO MONOCAMADA PEX, DN 25 MM</t>
  </si>
  <si>
    <t xml:space="preserve">TUBO MONOCAMADA PEX, DN 32 MM</t>
  </si>
  <si>
    <t xml:space="preserve">TUBO MULTICAMADA PEX, DN *26* MM, PARA INSTALACOES A GAS (AMARELO)</t>
  </si>
  <si>
    <t xml:space="preserve">19,39</t>
  </si>
  <si>
    <t xml:space="preserve">TUBO MULTICAMADA PEX, DN 16 MM, PARA INSTALACOES A GAS (AMARELO)</t>
  </si>
  <si>
    <t xml:space="preserve">TUBO MULTICAMADA PEX, DN 20 MM, PARA INSTALACOES A GAS (AMARELO)</t>
  </si>
  <si>
    <t xml:space="preserve">TUBO MULTICAMADA PEX, DN 32 MM, PARA INSTALACOES A GAS (AMARELO)</t>
  </si>
  <si>
    <t xml:space="preserve">27,04</t>
  </si>
  <si>
    <t xml:space="preserve">TUBO PPR PN 20, DN 20 MM, PARA AGUA QUENTE PREDIAL</t>
  </si>
  <si>
    <t xml:space="preserve">TUBO PPR PN 20, DN 25 MM, PARA AGUA QUENTE PREDIAL</t>
  </si>
  <si>
    <t xml:space="preserve">TUBO PPR, CLASSE PN 12, DN 110 MM</t>
  </si>
  <si>
    <t xml:space="preserve">105,28</t>
  </si>
  <si>
    <t xml:space="preserve">TUBO PPR, CLASSE PN 12, DN 32 MM</t>
  </si>
  <si>
    <t xml:space="preserve">TUBO PPR, CLASSE PN 12, DN 40 MM</t>
  </si>
  <si>
    <t xml:space="preserve">13,21</t>
  </si>
  <si>
    <t xml:space="preserve">TUBO PPR, CLASSE PN 12, DN 50 MM</t>
  </si>
  <si>
    <t xml:space="preserve">17,47</t>
  </si>
  <si>
    <t xml:space="preserve">TUBO PPR, CLASSE PN 12, DN 63 MM</t>
  </si>
  <si>
    <t xml:space="preserve">25,48</t>
  </si>
  <si>
    <t xml:space="preserve">TUBO PPR, CLASSE PN 12, DN 75 MM</t>
  </si>
  <si>
    <t xml:space="preserve">42,46</t>
  </si>
  <si>
    <t xml:space="preserve">TUBO PPR, CLASSE PN 12, DN 90 MM</t>
  </si>
  <si>
    <t xml:space="preserve">TUBO PPR, CLASSE PN 25, DN 110 MM, PARA AGUA QUENTE E FRIA PREDIAL</t>
  </si>
  <si>
    <t xml:space="preserve">119,85</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</si>
  <si>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</si>
  <si>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</si>
  <si>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</si>
  <si>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11,56</t>
  </si>
  <si>
    <t xml:space="preserve">TUBO PPR, CLASSE PN 25, DN 40 MM, PARA AGUA QUENTE E FRIA PREDIAL</t>
  </si>
  <si>
    <t xml:space="preserve">16,01</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</si>
  <si>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</si>
  <si>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</si>
  <si>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</si>
  <si>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59,59</t>
  </si>
  <si>
    <t xml:space="preserve">TUBO PPR, CLASSE PN 25, DN 90 MM, PARA AGUA QUENTE E FRIA PREDIAL</t>
  </si>
  <si>
    <t xml:space="preserve">88,22</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</si>
  <si>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</si>
  <si>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</si>
  <si>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</si>
  <si>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3,69</t>
  </si>
  <si>
    <t xml:space="preserve">TUBO PVC CORRUGADO, PAREDE DUPLA, JE, DN 150 MM, REDE COLETORA ESGOTO</t>
  </si>
  <si>
    <t xml:space="preserve">32,79</t>
  </si>
  <si>
    <t xml:space="preserve">TUBO PVC CORRUGADO, PAREDE DUPLA, JE, DN 200 MM, REDE COLETORA ESGOTO</t>
  </si>
  <si>
    <t xml:space="preserve">53,65</t>
  </si>
  <si>
    <t xml:space="preserve">TUBO PVC CORRUGADO, PAREDE DUPLA, JE, DN 250 MM, REDE COLETORA ESGOTO</t>
  </si>
  <si>
    <t xml:space="preserve">88,75</t>
  </si>
  <si>
    <t xml:space="preserve">TUBO PVC CORRUGADO, PAREDE DUPLA, JE, DN 300 MM, REDE COLETORA ESGOTO</t>
  </si>
  <si>
    <t xml:space="preserve">123,68</t>
  </si>
  <si>
    <t xml:space="preserve">TUBO PVC CORRUGADO, PAREDE DUPLA, JE, DN 350 MM, REDE COLETORA ESGOTO</t>
  </si>
  <si>
    <t xml:space="preserve">174,52</t>
  </si>
  <si>
    <t xml:space="preserve">TUBO PVC CORRUGADO, PAREDE DUPLA, JE, DN 400 MM, REDE COLETORA ESGOTO</t>
  </si>
  <si>
    <t xml:space="preserve">202,35</t>
  </si>
  <si>
    <t xml:space="preserve">TUBO PVC DE REVESTIMENTO GEOMECANICO NERVURADO REFORCADO, DN = 150 MM, COMPRIMENTO = 2 M</t>
  </si>
  <si>
    <t xml:space="preserve">95,99</t>
  </si>
  <si>
    <t xml:space="preserve">TUBO PVC DE REVESTIMENTO GEOMECANICO NERVURADO REFORCADO, DN = 200 MM, COMPRIMENTO = 2 M</t>
  </si>
  <si>
    <t xml:space="preserve">170,70</t>
  </si>
  <si>
    <t xml:space="preserve">TUBO PVC DE REVESTIMENTO GEOMECANICO NERVURADO STANDARD, DN = 154 MM, COMPRIMENTO = 2 M</t>
  </si>
  <si>
    <t xml:space="preserve">74,79</t>
  </si>
  <si>
    <t xml:space="preserve">TUBO PVC DE REVESTIMENTO GEOMECANICO NERVURADO STANDARD, DN = 206 MM, COMPRIMENTO = 2 M</t>
  </si>
  <si>
    <t xml:space="preserve">129,69</t>
  </si>
  <si>
    <t xml:space="preserve">TUBO PVC DE REVESTIMENTO GEOMECANICO NERVURADO STANDARD, DN = 250 MM, COMPRIMENTO = 2 M</t>
  </si>
  <si>
    <t xml:space="preserve">216,92</t>
  </si>
  <si>
    <t xml:space="preserve">TUBO PVC DEFOFO, JEI, 1 MPA, DN 100 MM, PARA REDE DE AGUA (NBR 7665)</t>
  </si>
  <si>
    <t xml:space="preserve">35,71</t>
  </si>
  <si>
    <t xml:space="preserve">TUBO PVC DEFOFO, JEI, 1 MPA, DN 150 MM, PARA REDE DE  AGUA (NBR 7665)</t>
  </si>
  <si>
    <t xml:space="preserve">96,10</t>
  </si>
  <si>
    <t xml:space="preserve">TUBO PVC DEFOFO, JEI, 1 MPA, DN 200 MM, PARA REDE DE AGUA (NBR 7665)</t>
  </si>
  <si>
    <t xml:space="preserve">162,87</t>
  </si>
  <si>
    <t xml:space="preserve">TUBO PVC DEFOFO, JEI, 1 MPA, DN 250 MM, PARA REDE DE AGUA (NBR 7665)</t>
  </si>
  <si>
    <t xml:space="preserve">247,95</t>
  </si>
  <si>
    <t xml:space="preserve">TUBO PVC DEFOFO, JEI, 1 MPA, DN 300 MM, PARA REDE DE AGUA (NBR 7665)</t>
  </si>
  <si>
    <t xml:space="preserve">352,09</t>
  </si>
  <si>
    <t xml:space="preserve">TUBO PVC PBA JEI, CLASSE 12, DN 100 MM, PARA REDE DE AGUA (NBR 5647)</t>
  </si>
  <si>
    <t xml:space="preserve">42,80</t>
  </si>
  <si>
    <t xml:space="preserve">TUBO PVC PBA JEI, CLASSE 12, DN 50 MM, PARA REDE DE AGUA (NBR 5647)</t>
  </si>
  <si>
    <t xml:space="preserve">TUBO PVC PBA JEI, CLASSE 12, DN 75 MM, PARA REDE DE AGUA (NBR 5647)</t>
  </si>
  <si>
    <t xml:space="preserve">26,33</t>
  </si>
  <si>
    <t xml:space="preserve">TUBO PVC PBA JEI, CLASSE 15, DN 100 MM, PARA REDE DE AGUA (NBR 5647)</t>
  </si>
  <si>
    <t xml:space="preserve">51,34</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</si>
  <si>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</si>
  <si>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</si>
  <si>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</si>
  <si>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64,20</t>
  </si>
  <si>
    <t xml:space="preserve">TUBO PVC PBA JEI, CLASSE 20, DN 50 MM, PARA REDE DE AGUA (NBR 5647)</t>
  </si>
  <si>
    <t xml:space="preserve">19,23</t>
  </si>
  <si>
    <t xml:space="preserve">TUBO PVC PBA JEI, CLASSE 20, DN 75 MM, PARA REDE DE AGUA (NBR 5647)</t>
  </si>
  <si>
    <t xml:space="preserve">38,78</t>
  </si>
  <si>
    <t xml:space="preserve">TUBO PVC ROSCAVEL, 3/4",  AGUA FRIA PREDIAL</t>
  </si>
  <si>
    <t xml:space="preserve">TUBO PVC SERIE NORMAL, DN 50 MM, PARA ESGOTO PREDIAL (NBR 5688)</t>
  </si>
  <si>
    <t xml:space="preserve">6,28</t>
  </si>
  <si>
    <t xml:space="preserve">TUBO PVC SERIE NORMAL, DN 75 MM, PARA ESGOTO PREDIAL (NBR 5688)</t>
  </si>
  <si>
    <t xml:space="preserve">9,07</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</si>
  <si>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</si>
  <si>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</si>
  <si>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</si>
  <si>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27,67</t>
  </si>
  <si>
    <t xml:space="preserve">TUBO PVC, ROSCAVEL,  2 1/2", AGUA FRIA PREDIAL</t>
  </si>
  <si>
    <t xml:space="preserve">TUBO PVC, ROSCAVEL,  2", PARA AGUA FRIA PREDIAL</t>
  </si>
  <si>
    <t xml:space="preserve">34,85</t>
  </si>
  <si>
    <t xml:space="preserve">TUBO PVC, ROSCAVEL, 1 1/2",  AGUA FRIA PREDIAL</t>
  </si>
  <si>
    <t xml:space="preserve">24,59</t>
  </si>
  <si>
    <t xml:space="preserve">TUBO PVC, ROSCAVEL, 1 1/4", AGUA FRIA PREDIAL</t>
  </si>
  <si>
    <t xml:space="preserve">19,76</t>
  </si>
  <si>
    <t xml:space="preserve">TUBO PVC, ROSCAVEL, 1/2", AGUA FRIA PREDIAL</t>
  </si>
  <si>
    <t xml:space="preserve">5,31</t>
  </si>
  <si>
    <t xml:space="preserve">TUBO PVC, ROSCAVEL, 1", AGUA FRIA PREDIAL</t>
  </si>
  <si>
    <t xml:space="preserve">14,59</t>
  </si>
  <si>
    <t xml:space="preserve">TUBO PVC, ROSCAVEL, 3", AGUA FRIA PREDIAL</t>
  </si>
  <si>
    <t xml:space="preserve">70,20</t>
  </si>
  <si>
    <t xml:space="preserve">TUBO PVC, ROSCAVEL, 4",  AGUA FRIA PREDIAL</t>
  </si>
  <si>
    <t xml:space="preserve">84,75</t>
  </si>
  <si>
    <t xml:space="preserve">TUBO PVC, ROSCAVEL, 5",  AGUA FRIA PREDIAL</t>
  </si>
  <si>
    <t xml:space="preserve">121,88</t>
  </si>
  <si>
    <t xml:space="preserve">TUBO PVC, ROSCAVEL, 6",  AGUA FRIA PREDIAL</t>
  </si>
  <si>
    <t xml:space="preserve">127,78</t>
  </si>
  <si>
    <t xml:space="preserve">TUBO PVC, SERIE R, DN 100 MM, PARA ESGOTO OU AGUAS PLUVIAIS PREDIAL (NBR 5688)</t>
  </si>
  <si>
    <t xml:space="preserve">25,27</t>
  </si>
  <si>
    <t xml:space="preserve">TUBO PVC, SERIE R, DN 150 MM, PARA ESGOTO OU AGUAS PLUVIAIS PREDIAL (NBR 5688)</t>
  </si>
  <si>
    <t xml:space="preserve">51,36</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</si>
  <si>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</si>
  <si>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</si>
  <si>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</si>
  <si>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14,42</t>
  </si>
  <si>
    <t xml:space="preserve">TUBO PVC, SOLDAVEL, DN 110 MM, AGUA FRIA (NBR-5648)</t>
  </si>
  <si>
    <t xml:space="preserve">59,19</t>
  </si>
  <si>
    <t xml:space="preserve">TUBO PVC, SOLDAVEL, DN 20 MM, AGUA FRIA (NBR-5648)</t>
  </si>
  <si>
    <t xml:space="preserve">TUBO PVC, SOLDAVEL, DN 25 MM, AGUA FRIA (NBR-5648)</t>
  </si>
  <si>
    <t xml:space="preserve">TUBO PVC, SOLDAVEL, DN 32 MM, AGUA FRIA (NBR-5648)</t>
  </si>
  <si>
    <t xml:space="preserve">TUBO PVC, SOLDAVEL, DN 40 MM, AGUA FRIA (NBR-5648)</t>
  </si>
  <si>
    <t xml:space="preserve">TUBO PVC, SOLDAVEL, DN 50 MM, PARA AGUA FRIA (NBR-5648)</t>
  </si>
  <si>
    <t xml:space="preserve">10,45</t>
  </si>
  <si>
    <t xml:space="preserve">TUBO PVC, SOLDAVEL, DN 60 MM, AGUA FRIA (NBR-5648)</t>
  </si>
  <si>
    <t xml:space="preserve">TUBO PVC, SOLDAVEL, DN 75 MM, AGUA FRIA (NBR-5648)</t>
  </si>
  <si>
    <t xml:space="preserve">29,53</t>
  </si>
  <si>
    <t xml:space="preserve">TUBO PVC, SOLDAVEL, DN 85 MM, AGUA FRIA (NBR-5648)</t>
  </si>
  <si>
    <t xml:space="preserve">36,89</t>
  </si>
  <si>
    <t xml:space="preserve">TUBO 26" EM CHAPA PRETA, E= 3/16", 147 KG/6 M</t>
  </si>
  <si>
    <t xml:space="preserve">1.556,45</t>
  </si>
  <si>
    <t xml:space="preserve">TUBO 30" EM CHAPA PRETA, E= 1/4", 175 KG/6 M</t>
  </si>
  <si>
    <t xml:space="preserve">1.984,10</t>
  </si>
  <si>
    <t xml:space="preserve">TUBO 30" EM CHAPA PRETA, E= 3/8", 177 KG/6 M</t>
  </si>
  <si>
    <t xml:space="preserve">2.006,78</t>
  </si>
  <si>
    <t xml:space="preserve">UNIAO COM ASSENTO CONICO DE BRONZE, DIAMETRO 1/2"</t>
  </si>
  <si>
    <t xml:space="preserve">UNIAO COM ASSENTO CONICO DE BRONZE, DIAMETRO 1"</t>
  </si>
  <si>
    <t xml:space="preserve">UNIAO COM ASSENTO CONICO DE BRONZE, DIAMETRO 2 1/2"</t>
  </si>
  <si>
    <t xml:space="preserve">140,02</t>
  </si>
  <si>
    <t xml:space="preserve">UNIAO COM ASSENTO CONICO DE BRONZE, DIAMETRO 2'</t>
  </si>
  <si>
    <t xml:space="preserve">89,87</t>
  </si>
  <si>
    <t xml:space="preserve">UNIAO COM ASSENTO CONICO DE BRONZE, DIAMETRO 3/4"</t>
  </si>
  <si>
    <t xml:space="preserve">UNIAO COM ASSENTO CONICO DE BRONZE, DIAMETRO 3"</t>
  </si>
  <si>
    <t xml:space="preserve">226,42</t>
  </si>
  <si>
    <t xml:space="preserve">UNIAO COM ASSENTO CONICO DE BRONZE, DIAMETRO 4"</t>
  </si>
  <si>
    <t xml:space="preserve">385,33</t>
  </si>
  <si>
    <t xml:space="preserve">UNIAO COM ASSENTO CONICO DE FERRO LONGO (MACHO-FEMEA), DIAMETRO 1 1/2"</t>
  </si>
  <si>
    <t xml:space="preserve">UNIAO COM ASSENTO CONICO DE FERRO LONGO (MACHO-FEMEA), DIAMETRO 1/2"</t>
  </si>
  <si>
    <t xml:space="preserve">UNIAO COM ASSENTO CONICO DE FERRO LONGO (MACHO-FEMEA), DIAMETRO 1"</t>
  </si>
  <si>
    <t xml:space="preserve">UNIAO COM ASSENTO CONICO DE FERRO LONGO (MACHO-FEMEA), DIAMETRO 2 1/2"</t>
  </si>
  <si>
    <t xml:space="preserve">156,13</t>
  </si>
  <si>
    <t xml:space="preserve">UNIAO COM ASSENTO CONICO DE FERRO LONGO (MACHO-FEMEA), DIAMETRO 2"</t>
  </si>
  <si>
    <t xml:space="preserve">126,10</t>
  </si>
  <si>
    <t xml:space="preserve">UNIAO COM ASSENTO CONICO DE FERRO LONGO (MACHO-FEMEA), DIAMETRO 3/4"</t>
  </si>
  <si>
    <t xml:space="preserve">40,47</t>
  </si>
  <si>
    <t xml:space="preserve">UNIAO COM ASSENTO CONICO DE FERRO LONGO (MACHO-FEMEA), DIAMETRO 3'</t>
  </si>
  <si>
    <t xml:space="preserve">228,20</t>
  </si>
  <si>
    <t xml:space="preserve">UNIAO COM ASSENTO CONICO DE FERRO LONGO (MACHO-FEMEA), DIAMETRO 4"</t>
  </si>
  <si>
    <t xml:space="preserve">288,27</t>
  </si>
  <si>
    <t xml:space="preserve">UNIAO COM FLANGE PPR, DN 40 MM, PARA AGUA QUENTE PREDIAL</t>
  </si>
  <si>
    <t xml:space="preserve">90,73</t>
  </si>
  <si>
    <t xml:space="preserve">UNIAO DE FERRO GALVANIZADO, COM ASSENTO CONICO DE BRONZE, DE 1 1/2"</t>
  </si>
  <si>
    <t xml:space="preserve">51,94</t>
  </si>
  <si>
    <t xml:space="preserve">UNIAO DE FERRO GALVANIZADO, COM ASSENTO CONICO DE BRONZE, DE 1 1/4"</t>
  </si>
  <si>
    <t xml:space="preserve">50,21</t>
  </si>
  <si>
    <t xml:space="preserve">UNIAO DE FERRO GALVANIZADO, COM ROSCA BSP, COM ASSENTO PLANO, DE 1 1/2"</t>
  </si>
  <si>
    <t xml:space="preserve">UNIAO DE FERRO GALVANIZADO, COM ROSCA BSP, COM ASSENTO PLANO, DE 1 1/4"</t>
  </si>
  <si>
    <t xml:space="preserve">30,09</t>
  </si>
  <si>
    <t xml:space="preserve">UNIAO DE FERRO GALVANIZADO, COM ROSCA BSP, COM ASSENTO PLANO, DE 1/2"</t>
  </si>
  <si>
    <t xml:space="preserve">13,13</t>
  </si>
  <si>
    <t xml:space="preserve">UNIAO DE FERRO GALVANIZADO, COM ROSCA BSP, COM ASSENTO PLANO, DE 1"</t>
  </si>
  <si>
    <t xml:space="preserve">UNIAO DE FERRO GALVANIZADO, COM ROSCA BSP, COM ASSENTO PLANO, DE 2 1/2"</t>
  </si>
  <si>
    <t xml:space="preserve">91,11</t>
  </si>
  <si>
    <t xml:space="preserve">UNIAO DE FERRO GALVANIZADO, COM ROSCA BSP, COM ASSENTO PLANO, DE 2"</t>
  </si>
  <si>
    <t xml:space="preserve">55,07</t>
  </si>
  <si>
    <t xml:space="preserve">UNIAO DE FERRO GALVANIZADO, COM ROSCA BSP, COM ASSENTO PLANO, DE 3/4"</t>
  </si>
  <si>
    <t xml:space="preserve">17,38</t>
  </si>
  <si>
    <t xml:space="preserve">UNIAO DE FERRO GALVANIZADO, COM ROSCA BSP, COM ASSENTO PLANO, DE 3"</t>
  </si>
  <si>
    <t xml:space="preserve">141,16</t>
  </si>
  <si>
    <t xml:space="preserve">UNIAO DE FERRO GALVANIZADO, COM ROSCA BSP, COM ASSENTO PLANO, DE 4"</t>
  </si>
  <si>
    <t xml:space="preserve">198,16</t>
  </si>
  <si>
    <t xml:space="preserve">UNIAO DE REDUCAO METALICA, PARA CONEXAO COM ANEL DESLIZANTE EM TUBO PEX, DN 20 X 16 MM</t>
  </si>
  <si>
    <t xml:space="preserve">7,32</t>
  </si>
  <si>
    <t xml:space="preserve">UNIAO DE REDUCAO METALICA, PARA CONEXAO COM ANEL DESLIZANTE EM TUBO PEX, DN 25 X 16 MM</t>
  </si>
  <si>
    <t xml:space="preserve">UNIAO DE REDUCAO METALICA, PARA CONEXAO COM ANEL DESLIZANTE EM TUBO PEX, DN 25 X 20 MM</t>
  </si>
  <si>
    <t xml:space="preserve">UNIAO DE REDUCAO METALICA, PARA CONEXAO COM ANEL DESLIZANTE EM TUBO PEX, DN 32 X 25 MM</t>
  </si>
  <si>
    <t xml:space="preserve">20,16</t>
  </si>
  <si>
    <t xml:space="preserve">UNIAO DUPLA PPR DN 20 MM, PARA AGUA QUENTE PREDIAL</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</si>
  <si>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</si>
  <si>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</si>
  <si>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</si>
  <si>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9,02</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</si>
  <si>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</si>
  <si>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</si>
  <si>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</si>
  <si>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14,25</t>
  </si>
  <si>
    <t xml:space="preserve">UNIAO METALICA, PARA CONEXAO COM ANEL DESLIZANTE EM TUBO PEX, DN 32 MM</t>
  </si>
  <si>
    <t xml:space="preserve">24,25</t>
  </si>
  <si>
    <t xml:space="preserve">UNIAO PVC, ROSCAVEL 1/2",  AGUA FRIA PREDIAL</t>
  </si>
  <si>
    <t xml:space="preserve">UNIAO PVC, ROSCAVEL 2",  AGUA FRIA PREDIAL</t>
  </si>
  <si>
    <t xml:space="preserve">64,38</t>
  </si>
  <si>
    <t xml:space="preserve">UNIAO PVC, ROSCAVEL, 1 1/2",  AGUA FRIA PREDIAL</t>
  </si>
  <si>
    <t xml:space="preserve">UNIAO PVC, ROSCAVEL, 1 1/4",  AGUA FRIA PREDIAL</t>
  </si>
  <si>
    <t xml:space="preserve">25,75</t>
  </si>
  <si>
    <t xml:space="preserve">UNIAO PVC, ROSCAVEL, 1",  AGUA FRIA PREDIAL</t>
  </si>
  <si>
    <t xml:space="preserve">UNIAO PVC, ROSCAVEL, 2 1/2",  AGUA FRIA PREDIAL</t>
  </si>
  <si>
    <t xml:space="preserve">132,38</t>
  </si>
  <si>
    <t xml:space="preserve">UNIAO PVC, ROSCAVEL, 3/4",  AGUA FRIA PREDIAL</t>
  </si>
  <si>
    <t xml:space="preserve">8,53</t>
  </si>
  <si>
    <t xml:space="preserve">UNIAO PVC, ROSCAVEL, 3",  AGUA FRIA PREDIAL</t>
  </si>
  <si>
    <t xml:space="preserve">167,64</t>
  </si>
  <si>
    <t xml:space="preserve">UNIAO PVC, SOLDAVEL, 110 MM,  PARA AGUA FRIA PREDIAL</t>
  </si>
  <si>
    <t xml:space="preserve">334,26</t>
  </si>
  <si>
    <t xml:space="preserve">UNIAO PVC, SOLDAVEL, 20 MM,  PARA AGUA FRIA PREDIAL</t>
  </si>
  <si>
    <t xml:space="preserve">UNIAO PVC, SOLDAVEL, 25 MM,  PARA AGUA FRIA PREDIAL</t>
  </si>
  <si>
    <t xml:space="preserve">6,69</t>
  </si>
  <si>
    <t xml:space="preserve">UNIAO PVC, SOLDAVEL, 32 MM,  PARA AGUA FRIA PREDIAL</t>
  </si>
  <si>
    <t xml:space="preserve">UNIAO PVC, SOLDAVEL, 40 MM,  PARA AGUA FRIA PREDIAL</t>
  </si>
  <si>
    <t xml:space="preserve">21,39</t>
  </si>
  <si>
    <t xml:space="preserve">UNIAO PVC, SOLDAVEL, 50 MM,  PARA AGUA FRIA PREDIAL</t>
  </si>
  <si>
    <t xml:space="preserve">UNIAO PVC, SOLDAVEL, 60 MM,  PARA AGUA FRIA PREDIAL</t>
  </si>
  <si>
    <t xml:space="preserve">58,29</t>
  </si>
  <si>
    <t xml:space="preserve">UNIAO PVC, SOLDAVEL, 75 MM,  PARA AGUA FRIA PREDIAL</t>
  </si>
  <si>
    <t xml:space="preserve">117,63</t>
  </si>
  <si>
    <t xml:space="preserve">UNIAO PVC, SOLDAVEL, 85 MM,  PARA AGUA FRIA PREDIAL</t>
  </si>
  <si>
    <t xml:space="preserve">180,86</t>
  </si>
  <si>
    <t xml:space="preserve">UNIAO TIPO STORZ, COM EMPATACAO INTERNA TIPO ANEL DE EXPANSAO, ENGATE RAPIDO 1 1/2", PARA MANGUEIRA DE COMBATE A INCENDIO PREDIAL</t>
  </si>
  <si>
    <t xml:space="preserve">74,97</t>
  </si>
  <si>
    <t xml:space="preserve">UNIAO TIPO STORZ, COM EMPATACAO INTERNA TIPO ANEL DE EXPANSAO, ENGATE RAPIDO 2 1/2", PARA MANGUEIRA DE COMBATE A INCENDIO PREDIAL</t>
  </si>
  <si>
    <t xml:space="preserve">107,26</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</si>
  <si>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</si>
  <si>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</si>
  <si>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</si>
  <si>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</si>
  <si>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</si>
  <si>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31,31</t>
  </si>
  <si>
    <t xml:space="preserve">UNIAO, CPVC, SOLDAVEL, 54 MM, PARA AGUA QUENTE PREDIAL</t>
  </si>
  <si>
    <t xml:space="preserve">75,25</t>
  </si>
  <si>
    <t xml:space="preserve">UNIAO, CPVC, SOLDAVEL, 73 MM, PARA AGUA QUENTE PREDIAL</t>
  </si>
  <si>
    <t xml:space="preserve">109,21</t>
  </si>
  <si>
    <t xml:space="preserve">UNIAO, CPVC, SOLDAVEL, 89 MM, PARA AGUA QUENTE PREDIAL</t>
  </si>
  <si>
    <t xml:space="preserve">161,03</t>
  </si>
  <si>
    <t xml:space="preserve">USINA DE ASFALTO A FRIO, CAPACIDADE DE 30 A 40 T/H, ELETRICA, POTENCIA DE 30 CV</t>
  </si>
  <si>
    <t xml:space="preserve">78.078,77</t>
  </si>
  <si>
    <t xml:space="preserve">USINA DE ASFALTO A FRIO, CAPACIDADE DE 40 A 60 T/H, ELETRICA, POTENCIA DE 30 CV</t>
  </si>
  <si>
    <t xml:space="preserve">97.246,07</t>
  </si>
  <si>
    <t xml:space="preserve">USINA DE ASFALTO A QUENTE, FIXA, TIPO CONTRA FLUXO, CAPACIDADE DE 100 A 140 T/H, POTENCIA DE 280 KW, COM MISTURADOR EXTERNO ROTATIVO</t>
  </si>
  <si>
    <t xml:space="preserve">1.891.630,04</t>
  </si>
  <si>
    <t xml:space="preserve">USINA DE ASFALTO, GRAVIMETRICA, CAPACIDADE DE 150 T/H, POTENCIA DE 400 KW</t>
  </si>
  <si>
    <t xml:space="preserve">4.980.595,15</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</si>
  <si>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</si>
  <si>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</si>
  <si>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</si>
  <si>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</si>
  <si>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</si>
  <si>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</si>
  <si>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</si>
  <si>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</si>
  <si>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</si>
  <si>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</si>
  <si>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</si>
  <si>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1.540.000,00</t>
  </si>
  <si>
    <t xml:space="preserve">USINA MISTURADORA DE SOLOS,  DOSADORES TRIPLOS, CALHA VIBRATORIA CAPACIDADE DE 200 A 500 T/H, POTENCIA DE 75 KW</t>
  </si>
  <si>
    <t xml:space="preserve">794.404,84</t>
  </si>
  <si>
    <t xml:space="preserve">VALVULA DE DESCARGA EM METAL CROMADO PARA MICTORIO COM ACIONAMENTO POR PRESSAO E FECHAMENTO AUTOMATICO</t>
  </si>
  <si>
    <t xml:space="preserve">168,59</t>
  </si>
  <si>
    <t xml:space="preserve">VALVULA DE DESCARGA METALICA, BASE 1 1/2 " E ACABAMENTO METALICO CROMADO</t>
  </si>
  <si>
    <t xml:space="preserve">195,85</t>
  </si>
  <si>
    <t xml:space="preserve">VALVULA DE DESCARGA METALICA, BASE 1 1/4 " E ACABAMENTO METALICO CROMADO</t>
  </si>
  <si>
    <t xml:space="preserve">158,66</t>
  </si>
  <si>
    <t xml:space="preserve">VALVULA DE ESFERA BRUTA EM BRONZE, BITOLA 1 " (REF 1552-B)</t>
  </si>
  <si>
    <t xml:space="preserve">49,83</t>
  </si>
  <si>
    <t xml:space="preserve">VALVULA DE ESFERA BRUTA EM BRONZE, BITOLA 1 1/2 " (REF 1552-B)</t>
  </si>
  <si>
    <t xml:space="preserve">89,51</t>
  </si>
  <si>
    <t xml:space="preserve">VALVULA DE ESFERA BRUTA EM BRONZE, BITOLA 1 1/4 " (REF 1552-B)</t>
  </si>
  <si>
    <t xml:space="preserve">74,28</t>
  </si>
  <si>
    <t xml:space="preserve">VALVULA DE ESFERA BRUTA EM BRONZE, BITOLA 1/2 " (REF 1552-B)</t>
  </si>
  <si>
    <t xml:space="preserve">31,98</t>
  </si>
  <si>
    <t xml:space="preserve">VALVULA DE ESFERA BRUTA EM BRONZE, BITOLA 2 " (REF 1552-B)</t>
  </si>
  <si>
    <t xml:space="preserve">138,02</t>
  </si>
  <si>
    <t xml:space="preserve">VALVULA DE ESFERA BRUTA EM BRONZE, BITOLA 3/4 " (REF 1552-B)</t>
  </si>
  <si>
    <t xml:space="preserve">36,91</t>
  </si>
  <si>
    <t xml:space="preserve">VALVULA DE RETENCAO DE BRONZE, PE COM CRIVOS, EXTREMIDADE COM ROSCA, DE 1 1/2", PARA FUNDO DE POCO</t>
  </si>
  <si>
    <t xml:space="preserve">52,45</t>
  </si>
  <si>
    <t xml:space="preserve">VALVULA DE RETENCAO DE BRONZE, PE COM CRIVOS, EXTREMIDADE COM ROSCA, DE 1 1/4", PARA FUNDO DE POCO</t>
  </si>
  <si>
    <t xml:space="preserve">49,15</t>
  </si>
  <si>
    <t xml:space="preserve">VALVULA DE RETENCAO DE BRONZE, PE COM CRIVOS, EXTREMIDADE COM ROSCA, DE 1", PARA FUNDO DE POCO</t>
  </si>
  <si>
    <t xml:space="preserve">30,96</t>
  </si>
  <si>
    <t xml:space="preserve">VALVULA DE RETENCAO DE BRONZE, PE COM CRIVOS, EXTREMIDADE COM ROSCA, DE 2 1/2", PARA FUNDO DE POCO</t>
  </si>
  <si>
    <t xml:space="preserve">141,97</t>
  </si>
  <si>
    <t xml:space="preserve">VALVULA DE RETENCAO DE BRONZE, PE COM CRIVOS, EXTREMIDADE COM ROSCA, DE 2", PARA FUNDO DE POCO</t>
  </si>
  <si>
    <t xml:space="preserve">79,44</t>
  </si>
  <si>
    <t xml:space="preserve">VALVULA DE RETENCAO DE BRONZE, PE COM CRIVOS, EXTREMIDADE COM ROSCA, DE 3/4", PARA FUNDO DE POCO</t>
  </si>
  <si>
    <t xml:space="preserve">VALVULA DE RETENCAO DE BRONZE, PE COM CRIVOS, EXTREMIDADE COM ROSCA, DE 3", PARA FUNDO DE POCO</t>
  </si>
  <si>
    <t xml:space="preserve">194,63</t>
  </si>
  <si>
    <t xml:space="preserve">VALVULA DE RETENCAO DE BRONZE, PE COM CRIVOS, EXTREMIDADE COM ROSCA, DE 4", PARA FUNDO DE POCO</t>
  </si>
  <si>
    <t xml:space="preserve">342,53</t>
  </si>
  <si>
    <t xml:space="preserve">VALVULA DE RETENCAO HORIZONTAL, DE BRONZE (PN-25), 1 1/2", 400 PSI, TAMPA DE PORCA DE UNIAO, EXTREMIDADES COM ROSCA</t>
  </si>
  <si>
    <t xml:space="preserve">101,76</t>
  </si>
  <si>
    <t xml:space="preserve">VALVULA DE RETENCAO HORIZONTAL, DE BRONZE (PN-25), 1 1/4", 400 PSI, TAMPA DE PORCA DE UNIAO, EXTREMIDADES COM ROSCA</t>
  </si>
  <si>
    <t xml:space="preserve">91,06</t>
  </si>
  <si>
    <t xml:space="preserve">VALVULA DE RETENCAO HORIZONTAL, DE BRONZE (PN-25), 1/2", 400 PSI, TAMPA DE PORCA DE UNIAO, EXTREMIDADES COM ROSCA</t>
  </si>
  <si>
    <t xml:space="preserve">36,93</t>
  </si>
  <si>
    <t xml:space="preserve">VALVULA DE RETENCAO HORIZONTAL, DE BRONZE (PN-25), 1", 400 PSI, TAMPA DE PORCA DE UNIAO, EXTREMIDADES COM ROSCA</t>
  </si>
  <si>
    <t xml:space="preserve">60,82</t>
  </si>
  <si>
    <t xml:space="preserve">VALVULA DE RETENCAO HORIZONTAL, DE BRONZE (PN-25), 2 1/2", 400 PSI, TAMPA DE PORCA DE UNIAO, EXTREMIDADES COM ROSCA</t>
  </si>
  <si>
    <t xml:space="preserve">203,88</t>
  </si>
  <si>
    <t xml:space="preserve">VALVULA DE RETENCAO HORIZONTAL, DE BRONZE (PN-25), 2", 400 PSI, TAMPA DE PORCA DE UNIAO, EXTREMIDADES COM ROSCA</t>
  </si>
  <si>
    <t xml:space="preserve">142,57</t>
  </si>
  <si>
    <t xml:space="preserve">VALVULA DE RETENCAO HORIZONTAL, DE BRONZE (PN-25), 3/4", 400 PSI, TAMPA DE PORCA DE UNIAO, EXTREMIDADES COM ROSCA</t>
  </si>
  <si>
    <t xml:space="preserve">44,75</t>
  </si>
  <si>
    <t xml:space="preserve">VALVULA DE RETENCAO HORIZONTAL, DE BRONZE (PN-25), 3", 400 PSI, TAMPA DE PORCA DE UNIAO, EXTREMIDADES COM ROSCA</t>
  </si>
  <si>
    <t xml:space="preserve">281,60</t>
  </si>
  <si>
    <t xml:space="preserve">VALVULA DE RETENCAO HORIZONTAL, DE BRONZE (PN-25), 4", 400 PSI, TAMPA DE PORCA DE UNIAO, EXTREMIDADES COM ROSCA</t>
  </si>
  <si>
    <t xml:space="preserve">436,77</t>
  </si>
  <si>
    <t xml:space="preserve">VALVULA DE RETENCAO VERTICAL, DE BRONZE (PN-16), 1 1/2", 200 PSI, EXTREMIDADES COM ROSCA</t>
  </si>
  <si>
    <t xml:space="preserve">54,17</t>
  </si>
  <si>
    <t xml:space="preserve">VALVULA DE RETENCAO VERTICAL, DE BRONZE (PN-16), 1 1/4", 200 PSI, EXTREMIDADES COM ROSCA</t>
  </si>
  <si>
    <t xml:space="preserve">47,02</t>
  </si>
  <si>
    <t xml:space="preserve">VALVULA DE RETENCAO VERTICAL, DE BRONZE (PN-16), 1/2", 200 PSI, EXTREMIDADES COM ROSCA</t>
  </si>
  <si>
    <t xml:space="preserve">26,88</t>
  </si>
  <si>
    <t xml:space="preserve">VALVULA DE RETENCAO VERTICAL, DE BRONZE (PN-16), 1", 200 PSI, EXTREMIDADES COM ROSCA</t>
  </si>
  <si>
    <t xml:space="preserve">31,34</t>
  </si>
  <si>
    <t xml:space="preserve">VALVULA DE RETENCAO VERTICAL, DE BRONZE (PN-16), 2 1/2", 200 PSI, EXTREMIDADES COM ROSCA</t>
  </si>
  <si>
    <t xml:space="preserve">126,49</t>
  </si>
  <si>
    <t xml:space="preserve">VALVULA DE RETENCAO VERTICAL, DE BRONZE (PN-16), 2", 200 PSI, EXTREMIDADES COM ROSCA</t>
  </si>
  <si>
    <t xml:space="preserve">78,93</t>
  </si>
  <si>
    <t xml:space="preserve">VALVULA DE RETENCAO VERTICAL, DE BRONZE (PN-16), 3/4", 200 PSI, EXTREMIDADES COM ROSCA</t>
  </si>
  <si>
    <t xml:space="preserve">28,69</t>
  </si>
  <si>
    <t xml:space="preserve">VALVULA DE RETENCAO VERTICAL, DE BRONZE (PN-16), 3", 200 PSI, EXTREMIDADES COM ROSCA</t>
  </si>
  <si>
    <t xml:space="preserve">172,73</t>
  </si>
  <si>
    <t xml:space="preserve">VALVULA DE RETENCAO VERTICAL, DE BRONZE (PN-16), 4", 200 PSI, EXTREMIDADES COM ROSCA</t>
  </si>
  <si>
    <t xml:space="preserve">299,78</t>
  </si>
  <si>
    <t xml:space="preserve">VALVULA EM METAL CROMADO PARA LAVATORIO, 1 " SEM LADRAO</t>
  </si>
  <si>
    <t xml:space="preserve">24,72</t>
  </si>
  <si>
    <t xml:space="preserve">VALVULA EM METAL CROMADO PARA PIA AMERICANA 3.1/2 X 1.1/2 "</t>
  </si>
  <si>
    <t xml:space="preserve">33,77</t>
  </si>
  <si>
    <t xml:space="preserve">VALVULA EM METAL CROMADO PARA TANQUE, 1.1/2 " SEM LADRAO</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</si>
  <si>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</si>
  <si>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</si>
  <si>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</si>
  <si>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3,24</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</si>
  <si>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</si>
  <si>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</si>
  <si>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</si>
  <si>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</si>
  <si>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VARA / PERFIL PARA CREMONA, EM FERRO CROMADO, COMPRIMENTO DE 150 CM</t>
  </si>
  <si>
    <t xml:space="preserve">15,67</t>
  </si>
  <si>
    <t xml:space="preserve">VARA/ PERFIL PARA CREMONA, EM LATAO CROMADO, COMPRIMENTO DE 120 CM</t>
  </si>
  <si>
    <t xml:space="preserve">32,07</t>
  </si>
  <si>
    <t xml:space="preserve">VARIADOR DE LUMINOSIDADE ROTATIVO (DIMMER) 127 V, 300 W (APENAS MODULO)</t>
  </si>
  <si>
    <t xml:space="preserve">39,01</t>
  </si>
  <si>
    <t xml:space="preserve">VARIADOR DE LUMINOSIDADE ROTATIVO (DIMMER) 127V, 300W, CONJUNTO MONTADO PARA EMBUTIR 4" X 2" (PLACA + SUPORTE + MODULO)</t>
  </si>
  <si>
    <t xml:space="preserve">50,17</t>
  </si>
  <si>
    <t xml:space="preserve">VARIADOR DE LUMINOSIDADE ROTATIVO (DIMMER) 220 V, 600 W (APENAS MODULO)</t>
  </si>
  <si>
    <t xml:space="preserve">62,34</t>
  </si>
  <si>
    <t xml:space="preserve">VARIADOR DE LUMINOSIDADE ROTATIVO (DIMMER) 220V, 600W, CONJUNTO MONTADO PARA EMBUTIR 4" X 2" (PLACA + SUPORTE + MODULO)</t>
  </si>
  <si>
    <t xml:space="preserve">65,55</t>
  </si>
  <si>
    <t xml:space="preserve">VARIADOR DE VELOCIDADE PARA VENTILADOR 127 V, 150 W (APENAS MODULO)</t>
  </si>
  <si>
    <t xml:space="preserve">23,98</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</si>
  <si>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</si>
  <si>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</si>
  <si>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26,82</t>
  </si>
  <si>
    <t xml:space="preserve">VARIADOR DE VELOCIDADE PARA VENTILADOR 220V, 250W + 2 INTERRUPTORES PARALELOS, PARA REVERSAO E LAMPADA, CONJUNTO MONTADO PARA EMBUTIR 4" X 2" (PLACA + SUPORTE + MODULOS)</t>
  </si>
  <si>
    <t xml:space="preserve">43,19</t>
  </si>
  <si>
    <t xml:space="preserve">VASO SANITARIO SIFONADO INFANTIL LOUCA BRANCA</t>
  </si>
  <si>
    <t xml:space="preserve">267,69</t>
  </si>
  <si>
    <t xml:space="preserve">VASSOURA MECANICA REBOCAVEL COM ESCOVA CILINDRICA LARGURA UTIL DE VARRIMENTO = 2,44M</t>
  </si>
  <si>
    <t xml:space="preserve">35.491,07</t>
  </si>
  <si>
    <t xml:space="preserve">VASSOURA 40 CM COM CABO</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</si>
  <si>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</si>
  <si>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</si>
  <si>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</si>
  <si>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</si>
  <si>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28,19</t>
  </si>
  <si>
    <t xml:space="preserve">VERNIZ POLIURETANO BRILHANTE PARA MADEIRA, SEM FILTRO SOLAR, USO INTERNO E EXTERNO</t>
  </si>
  <si>
    <t xml:space="preserve">24,97</t>
  </si>
  <si>
    <t xml:space="preserve">VERNIZ SINTETICO BRILHANTE PARA MADEIRA TIPO COPAL, USO INTERNO</t>
  </si>
  <si>
    <t xml:space="preserve">VERNIZ SINTETICO BRILHANTE PARA MADEIRA, COM FILTRO SOLAR, USO INTERNO E EXTERNO (BASE SOLVENTE)</t>
  </si>
  <si>
    <t xml:space="preserve">27,05</t>
  </si>
  <si>
    <t xml:space="preserve">VEU DE VIDRO/VEU DE SUPERFICIE 30 A 35 G/M2</t>
  </si>
  <si>
    <t xml:space="preserve">VEU POLIESTER</t>
  </si>
  <si>
    <t xml:space="preserve">5,20</t>
  </si>
  <si>
    <t xml:space="preserve">VIBRADOR DE IMERSAO, COM PONTEIRA DE *35* MM, MANGOTE DE 5 M, SEM MOTOR</t>
  </si>
  <si>
    <t xml:space="preserve">815,80</t>
  </si>
  <si>
    <t xml:space="preserve">VIBRADOR DE IMERSAO, COM PONTEIRA DE *45* MM, MANGOTE DE 5 M, SEM MOTOR.</t>
  </si>
  <si>
    <t xml:space="preserve">886,74</t>
  </si>
  <si>
    <t xml:space="preserve">VIBRADOR DE IMERSAO, COM PONTEIRA DE *60* MM, MANGOTE DE 5 M, SEM MOTOR.</t>
  </si>
  <si>
    <t xml:space="preserve">994,70</t>
  </si>
  <si>
    <t xml:space="preserve">VIBRADOR DE IMERSAO, DIAMETRO DA PONTEIRA DE *35* MM, COM MOTOR 4 TEMPOS A GASOLINA DE 5,5 HP (5,5 CV)</t>
  </si>
  <si>
    <t xml:space="preserve">2.140,00</t>
  </si>
  <si>
    <t xml:space="preserve">VIBRADOR DE IMERSAO, DIAMETRO DA PONTEIRA DE *45* MM, COM MOTOR ELETRICO TRIFASICO DE 2 HP (2 CV)</t>
  </si>
  <si>
    <t xml:space="preserve">1.919,76</t>
  </si>
  <si>
    <t xml:space="preserve">VIBRADOR DE IMERSAO, DIAMETRO DA PONTEIRA DE *45* MM, COM MOTOR 4 TEMPOS A GASOLINA DE 5,5 HP (5,5 CV)</t>
  </si>
  <si>
    <t xml:space="preserve">2.338,50</t>
  </si>
  <si>
    <t xml:space="preserve">VIBROACABADORA DE ASFALTO SOBRE ESTEIRAS, LARG. PAVIM. MAX. 8,00 M, POT. 100 KW/ 134 HP, CAP. 600 T/ H</t>
  </si>
  <si>
    <t xml:space="preserve">3.034.252,44</t>
  </si>
  <si>
    <t xml:space="preserve">VIBROACABADORA DE ASFALTO SOBRE ESTEIRAS, LARG. PAVIM. 2,13 M A 4,55 M, POT. 74 KW/ 100 HP, CAP. 400 T/ H</t>
  </si>
  <si>
    <t xml:space="preserve">1.277.385,06</t>
  </si>
  <si>
    <t xml:space="preserve">VIBROACABADORA DE ASFALTO SOBRE ESTEIRAS, LARG. PAVIM. 2,60 M A 5,75 M, POT. 110 HP, CAP. 450 T/ H</t>
  </si>
  <si>
    <t xml:space="preserve">1.286.641,56</t>
  </si>
  <si>
    <t xml:space="preserve">VIBROACABADORA DE ASFALTO SOBRE ESTEIRAS, LARG. PAVIMENT. 1,90 A 5,3 M, POT. 78 KW/105 HP, CAP. 450 T/H</t>
  </si>
  <si>
    <t xml:space="preserve">1.558.780,10</t>
  </si>
  <si>
    <t xml:space="preserve">VIBROACABADORA DE ASFALTO SOBRE RODAS, LARGURA DE PAVIMENTACAO DE 1,70 A 4,20 M, POTENCIA 78 KW/105 HP, CAPACIDADE 300 T/H</t>
  </si>
  <si>
    <t xml:space="preserve">1.381.056,87</t>
  </si>
  <si>
    <t xml:space="preserve">VIDRACEIRO</t>
  </si>
  <si>
    <t xml:space="preserve">VIDRACEIRO (MENSALISTA)</t>
  </si>
  <si>
    <t xml:space="preserve">2.560,33</t>
  </si>
  <si>
    <t xml:space="preserve">VIDRO COMUM LAMINADO LISO INCOLOR DUPLO, ESPESSURA TOTAL 8 MM (CADA CAMADA DE 4 MM) - COLOCADO</t>
  </si>
  <si>
    <t xml:space="preserve">492,76</t>
  </si>
  <si>
    <t xml:space="preserve">VIDRO COMUM LAMINADO, LISO, INCOLOR, DUPLO, ESPESSURA TOTAL 6 MM (CADA CAMADA E= 3 MM) - COLOCADO</t>
  </si>
  <si>
    <t xml:space="preserve">428,94</t>
  </si>
  <si>
    <t xml:space="preserve">VIDRO COMUM LAMINADO, LISO, INCOLOR, TRIPLO, ESPESSURA TOTAL 12 MM (CADA CAMADA E=  4 MM) - COLOCADO</t>
  </si>
  <si>
    <t xml:space="preserve">1.115,25</t>
  </si>
  <si>
    <t xml:space="preserve">VIDRO COMUM LAMINADO, LISO, INCOLOR, TRIPLO, ESPESSURA TOTAL 15 MM (CADA CAMADA E = 5 MM) - COLOCADO</t>
  </si>
  <si>
    <t xml:space="preserve">1.303,99</t>
  </si>
  <si>
    <t xml:space="preserve">VIDRO CRISTAL COLORIDO, 10 MM, PINTADO NA COR BRANCA</t>
  </si>
  <si>
    <t xml:space="preserve">384,33</t>
  </si>
  <si>
    <t xml:space="preserve">VIDRO CRISTAL COLORIDO, 4 MM, PINTADO NA COR BRANCA</t>
  </si>
  <si>
    <t xml:space="preserve">120,10</t>
  </si>
  <si>
    <t xml:space="preserve">VIDRO CRISTAL COLORIDO, 6 MM, PINTADO NA COR BRANCA</t>
  </si>
  <si>
    <t xml:space="preserve">170,69</t>
  </si>
  <si>
    <t xml:space="preserve">VIDRO CRISTAL COLORIDO, 8 MM, PINTADO NA COR BRANCA</t>
  </si>
  <si>
    <t xml:space="preserve">277,09</t>
  </si>
  <si>
    <t xml:space="preserve">VIDRO LISO FUME E = 4MM - SEM COLOCACAO</t>
  </si>
  <si>
    <t xml:space="preserve">137,26</t>
  </si>
  <si>
    <t xml:space="preserve">VIDRO LISO FUME E = 6MM - SEM COLOCACAO</t>
  </si>
  <si>
    <t xml:space="preserve">205,89</t>
  </si>
  <si>
    <t xml:space="preserve">VIDRO LISO FUME, E = 5 MM - SEM COLOCACAO</t>
  </si>
  <si>
    <t xml:space="preserve">148,16</t>
  </si>
  <si>
    <t xml:space="preserve">VIDRO LISO INCOLOR 10 MM - SEM COLOCACAO</t>
  </si>
  <si>
    <t xml:space="preserve">257,36</t>
  </si>
  <si>
    <t xml:space="preserve">VIDRO LISO INCOLOR 2 A 3 MM - SEM COLOCACAO</t>
  </si>
  <si>
    <t xml:space="preserve">77,21</t>
  </si>
  <si>
    <t xml:space="preserve">VIDRO LISO INCOLOR 4MM - SEM COLOCACAO</t>
  </si>
  <si>
    <t xml:space="preserve">102,94</t>
  </si>
  <si>
    <t xml:space="preserve">VIDRO LISO INCOLOR 5MM - SEM COLOCACAO</t>
  </si>
  <si>
    <t xml:space="preserve">VIDRO LISO INCOLOR 6 MM - SEM COLOCACAO</t>
  </si>
  <si>
    <t xml:space="preserve">145,84</t>
  </si>
  <si>
    <t xml:space="preserve">VIDRO LISO INCOLOR 8MM  -  SEM COLOCACAO</t>
  </si>
  <si>
    <t xml:space="preserve">212,75</t>
  </si>
  <si>
    <t xml:space="preserve">VIDRO MARTELADO OU CANELADO, 4 MM - SEM COLOCACAO</t>
  </si>
  <si>
    <t xml:space="preserve">85,78</t>
  </si>
  <si>
    <t xml:space="preserve">VIDRO PLANO ARAMADO E = 6 MM - SEM COLOCACAO</t>
  </si>
  <si>
    <t xml:space="preserve">VIDRO PLANO ARMADO E = 7MM - SEM COLOCACAO</t>
  </si>
  <si>
    <t xml:space="preserve">265,94</t>
  </si>
  <si>
    <t xml:space="preserve">VIDRO TEMPERADO INCOLOR E = 10 MM, SEM COLOCACAO</t>
  </si>
  <si>
    <t xml:space="preserve">211,81</t>
  </si>
  <si>
    <t xml:space="preserve">VIDRO TEMPERADO INCOLOR E = 6 MM, SEM COLOCACAO</t>
  </si>
  <si>
    <t xml:space="preserve">124,98</t>
  </si>
  <si>
    <t xml:space="preserve">VIDRO TEMPERADO INCOLOR E = 8 MM, SEM COLOCACAO</t>
  </si>
  <si>
    <t xml:space="preserve">163,16</t>
  </si>
  <si>
    <t xml:space="preserve">VIDRO TEMPERADO INCOLOR PARA PORTA DE ABRIR, E = 10 MM (SEM FERRAGENS E SEM COLOCACAO)</t>
  </si>
  <si>
    <t xml:space="preserve">229,10</t>
  </si>
  <si>
    <t xml:space="preserve">VIDRO TEMPERADO VERDE E = 10 MM, SEM COLOCACAO</t>
  </si>
  <si>
    <t xml:space="preserve">266,95</t>
  </si>
  <si>
    <t xml:space="preserve">VIDRO TEMPERADO VERDE E = 6 MM, SEM COLOCACAO</t>
  </si>
  <si>
    <t xml:space="preserve">150,82</t>
  </si>
  <si>
    <t xml:space="preserve">VIDRO TEMPERADO VERDE E = 8 MM, SEM COLOCACAO</t>
  </si>
  <si>
    <t xml:space="preserve">203,76</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</si>
  <si>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</si>
  <si>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</si>
  <si>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</si>
  <si>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24,88</t>
  </si>
  <si>
    <t xml:space="preserve">VIGA DE MADEIRA NAO APARELHADA *6 X 16* CM, MACARANDUBA, ANGELIM OU EQUIVALENTE DA REGIAO</t>
  </si>
  <si>
    <t xml:space="preserve">VIGA DE MADEIRA NAO APARELHADA *6 X 20* CM, MACARANDUBA, ANGELIM OU EQUIVALENTE DA REGIAO</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</si>
  <si>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</si>
  <si>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</si>
  <si>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</si>
  <si>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29,43</t>
  </si>
  <si>
    <t xml:space="preserve">VIGIA DIURNO</t>
  </si>
  <si>
    <t xml:space="preserve">13,38</t>
  </si>
  <si>
    <t xml:space="preserve">VIGIA DIURNO (MENSALISTA)</t>
  </si>
  <si>
    <t xml:space="preserve">2.351,37</t>
  </si>
  <si>
    <t xml:space="preserve">VIGIA NOTURNO, HORA EFETIVAMENTE TRABALHADA DE 22 H AS 5 H (COM ADICIONAL NOTURNO)</t>
  </si>
  <si>
    <t xml:space="preserve">VIGOTA DE MADEIRA NAO APARELHADA *5 X 10* CM, MACARANDUBA, ANGELIM OU EQUIVALENTE DA REGIAO</t>
  </si>
  <si>
    <t xml:space="preserve">WASH PRIMER PARA TINTA AUTOMOTIVA</t>
  </si>
  <si>
    <t xml:space="preserve">158,23</t>
  </si>
  <si>
    <t xml:space="preserve">14,82</t>
  </si>
  <si>
    <t xml:space="preserve">2.604,99</t>
  </si>
  <si>
    <t xml:space="preserve">499,14</t>
  </si>
  <si>
    <t xml:space="preserve">434,50</t>
  </si>
  <si>
    <t xml:space="preserve">1.129,69</t>
  </si>
  <si>
    <t xml:space="preserve">1.320,88</t>
  </si>
  <si>
    <t xml:space="preserve">389,31</t>
  </si>
  <si>
    <t xml:space="preserve">121,66</t>
  </si>
  <si>
    <t xml:space="preserve">172,90</t>
  </si>
  <si>
    <t xml:space="preserve">280,68</t>
  </si>
  <si>
    <t xml:space="preserve">139,04</t>
  </si>
  <si>
    <t xml:space="preserve">208,56</t>
  </si>
  <si>
    <t xml:space="preserve">150,08</t>
  </si>
  <si>
    <t xml:space="preserve">260,69</t>
  </si>
  <si>
    <t xml:space="preserve">78,21</t>
  </si>
  <si>
    <t xml:space="preserve">104,27</t>
  </si>
  <si>
    <t xml:space="preserve">147,73</t>
  </si>
  <si>
    <t xml:space="preserve">215,51</t>
  </si>
  <si>
    <t xml:space="preserve">86,89</t>
  </si>
  <si>
    <t xml:space="preserve">277,36</t>
  </si>
  <si>
    <t xml:space="preserve">163,66</t>
  </si>
  <si>
    <t xml:space="preserve">213,65</t>
  </si>
  <si>
    <t xml:space="preserve">349,57</t>
  </si>
  <si>
    <t xml:space="preserve">197,49</t>
  </si>
  <si>
    <t xml:space="preserve">266,82</t>
  </si>
  <si>
    <t xml:space="preserve">45,50</t>
  </si>
  <si>
    <t xml:space="preserve">27,11</t>
  </si>
  <si>
    <t xml:space="preserve">23,70</t>
  </si>
  <si>
    <t xml:space="preserve">31,13</t>
  </si>
  <si>
    <t xml:space="preserve">17,41</t>
  </si>
  <si>
    <t xml:space="preserve">32,08</t>
  </si>
  <si>
    <t xml:space="preserve">2.286,43</t>
  </si>
  <si>
    <t xml:space="preserve">16,04</t>
  </si>
  <si>
    <t xml:space="preserve">15,56</t>
  </si>
  <si>
    <t xml:space="preserve">135,08</t>
  </si>
  <si>
    <t xml:space="preserve">CODIGO  DA COMPOSICAO</t>
  </si>
  <si>
    <t xml:space="preserve">DESCRICAO DA COMPOSICAO</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</si>
  <si>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</si>
  <si>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</si>
  <si>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</si>
  <si>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6,84</t>
  </si>
  <si>
    <t xml:space="preserve">97142</t>
  </si>
  <si>
    <t xml:space="preserve">ASSENTAMENTO DE TUBO DE FERRO FUNDIDO PARA REDE DE ÁGUA, DN 100 MM, JUNTA ELÁSTICA, INSTALADO EM LOCAL COM NÍVEL ALTO DE INTERFERÊNCIAS (NÃO INCLUI FORNECIMENTO). AF_11/2017</t>
  </si>
  <si>
    <t xml:space="preserve">7,63</t>
  </si>
  <si>
    <t xml:space="preserve">97143</t>
  </si>
  <si>
    <t xml:space="preserve">ASSENTAMENTO DE TUBO DE FERRO FUNDIDO PARA REDE DE ÁGUA, DN 150 MM, JUNTA ELÁSTICA, INSTALADO EM LOCAL COM NÍVEL ALTO DE INTERFERÊNCIAS (NÃO INCLUI FORNECIMENTO). AF_11/2017</t>
  </si>
  <si>
    <t xml:space="preserve">97144</t>
  </si>
  <si>
    <t xml:space="preserve">ASSENTAMENTO DE TUBO DE FERRO FUNDIDO PARA REDE DE ÁGUA, DN 200 MM, JUNTA ELÁSTICA, INSTALADO EM LOCAL COM NÍVEL ALTO DE INTERFERÊNCIAS (NÃO INCLUI FORNECIMENTO). AF_11/2017</t>
  </si>
  <si>
    <t xml:space="preserve">97145</t>
  </si>
  <si>
    <t xml:space="preserve">ASSENTAMENTO DE TUBO DE FERRO FUNDIDO PARA REDE DE ÁGUA, DN 250 MM, JUNTA ELÁSTICA, INSTALADO EM LOCAL COM NÍVEL ALTO DE INTERFERÊNCIAS (NÃO INCLUI FORNECIMENTO). AF_11/2017</t>
  </si>
  <si>
    <t xml:space="preserve">13,65</t>
  </si>
  <si>
    <t xml:space="preserve">97146</t>
  </si>
  <si>
    <t xml:space="preserve">ASSENTAMENTO DE TUBO DE FERRO FUNDIDO PARA REDE DE ÁGUA, DN 300 MM, JUNTA ELÁSTICA, INSTALADO EM LOCAL COM NÍVEL ALTO DE INTERFERÊNCIAS (NÃO INCLUI FORNECIMENTO). AF_11/2017</t>
  </si>
  <si>
    <t xml:space="preserve">15,64</t>
  </si>
  <si>
    <t xml:space="preserve">97147</t>
  </si>
  <si>
    <t xml:space="preserve">ASSENTAMENTO DE TUBO DE FERRO FUNDIDO PARA REDE DE ÁGUA, DN 350 MM, JUNTA ELÁSTICA, INSTALADO EM LOCAL COM NÍVEL ALTO DE INTERFERÊNCIAS (NÃO INCLUI FORNECIMENTO). AF_11/2017</t>
  </si>
  <si>
    <t xml:space="preserve">97148</t>
  </si>
  <si>
    <t xml:space="preserve">ASSENTAMENTO DE TUBO DE FERRO FUNDIDO PARA REDE DE ÁGUA, DN 400 MM, JUNTA ELÁSTICA, INSTALADO EM LOCAL COM NÍVEL ALTO DE INTERFERÊNCIAS (NÃO INCLUI FORNECIMENTO). AF_11/2017</t>
  </si>
  <si>
    <t xml:space="preserve">19,67</t>
  </si>
  <si>
    <t xml:space="preserve">97149</t>
  </si>
  <si>
    <t xml:space="preserve">ASSENTAMENTO DE TUBO DE FERRO FUNDIDO PARA REDE DE ÁGUA, DN 450 MM, JUNTA ELÁSTICA, INSTALADO EM LOCAL COM NÍVEL ALTO DE INTERFERÊNCIAS (NÃO INCLUI FORNECIMENTO). AF_11/2017</t>
  </si>
  <si>
    <t xml:space="preserve">21,72</t>
  </si>
  <si>
    <t xml:space="preserve">97150</t>
  </si>
  <si>
    <t xml:space="preserve">ASSENTAMENTO DE TUBO DE FERRO FUNDIDO PARA REDE DE ÁGUA, DN 500 MM, JUNTA ELÁSTICA, INSTALADO EM LOCAL COM NÍVEL ALTO DE INTERFERÊNCIAS (NÃO INCLUI FORNECIMENTO). AF_11/2017</t>
  </si>
  <si>
    <t xml:space="preserve">25,80</t>
  </si>
  <si>
    <t xml:space="preserve">97151</t>
  </si>
  <si>
    <t xml:space="preserve">ASSENTAMENTO DE TUBO DE FERRO FUNDIDO PARA REDE DE ÁGUA, DN 600 MM, JUNTA ELÁSTICA, INSTALADO EM LOCAL COM NÍVEL ALTO DE INTERFERÊNCIAS (NÃO INCLUI FORNECIMENTO). AF_11/2017</t>
  </si>
  <si>
    <t xml:space="preserve">30,15</t>
  </si>
  <si>
    <t xml:space="preserve">97152</t>
  </si>
  <si>
    <t xml:space="preserve">ASSENTAMENTO DE TUBO DE FERRO FUNDIDO PARA REDE DE ÁGUA, DN 700 MM, JUNTA ELÁSTICA, INSTALADO EM LOCAL COM NÍVEL ALTO DE INTERFERÊNCIAS (NÃO INCLUI FORNECIMENTO). AF_11/2017</t>
  </si>
  <si>
    <t xml:space="preserve">34,32</t>
  </si>
  <si>
    <t xml:space="preserve">97153</t>
  </si>
  <si>
    <t xml:space="preserve">ASSENTAMENTO DE TUBO DE FERRO FUNDIDO PARA REDE DE ÁGUA, DN 800 MM, JUNTA ELÁSTICA, INSTALADO EM LOCAL COM NÍVEL ALTO DE INTERFERÊNCIAS (NÃO INCLUI FORNECIMENTO). AF_11/2017</t>
  </si>
  <si>
    <t xml:space="preserve">38,60</t>
  </si>
  <si>
    <t xml:space="preserve">97154</t>
  </si>
  <si>
    <t xml:space="preserve">ASSENTAMENTO DE TUBO DE FERRO FUNDIDO PARA REDE DE ÁGUA, DN 900 MM, JUNTA ELÁSTICA, INSTALADO EM LOCAL COM NÍVEL ALTO DE INTERFERÊNCIAS (NÃO INCLUI FORNECIMENTO). AF_11/2017</t>
  </si>
  <si>
    <t xml:space="preserve">42,92</t>
  </si>
  <si>
    <t xml:space="preserve">97155</t>
  </si>
  <si>
    <t xml:space="preserve">ASSENTAMENTO DE TUBO DE FERRO FUNDIDO PARA REDE DE ÁGUA, DN 1000 MM, JUNTA ELÁSTICA, INSTALADO EM LOCAL COM NÍVEL ALTO DE INTERFERÊNCIAS (NÃO INCLUI FORNECIMENTO). AF_11/2017</t>
  </si>
  <si>
    <t xml:space="preserve">47,21</t>
  </si>
  <si>
    <t xml:space="preserve">97156</t>
  </si>
  <si>
    <t xml:space="preserve">ASSENTAMENTO DE TUBO DE FERRO FUNDIDO PARA REDE DE ÁGUA, DN 1200 MM, JUNTA ELÁSTICA, INSTALADO EM LOCAL COM NÍVEL ALTO DE INTERFERÊNCIAS (NÃO INCLUI FORNECIMENTO). AF_11/2017</t>
  </si>
  <si>
    <t xml:space="preserve">56,13</t>
  </si>
  <si>
    <t xml:space="preserve">97157</t>
  </si>
  <si>
    <t xml:space="preserve">ASSENTAMENTO DE TUBO DE FERRO FUNDIDO PARA REDE DE ÁGUA, DN 80 MM, JUNTA ELÁSTICA, INSTALADO EM LOCAL COM NÍVEL BAIXO DE INTERFERÊNCIAS (NÃO INCLUI FORNECIMENTO). AF_11/2017</t>
  </si>
  <si>
    <t xml:space="preserve">97158</t>
  </si>
  <si>
    <t xml:space="preserve">ASSENTAMENTO DE TUBO DE FERRO FUNDIDO PARA REDE DE ÁGUA, DN 100 MM, JUNTA ELÁSTICA, INSTALADO EM LOCAL COM NÍVEL BAIXO DE INTERFERÊNCIAS (NÃO INCLUI FORNECIMENTO). AF_11/2017</t>
  </si>
  <si>
    <t xml:space="preserve">4,57</t>
  </si>
  <si>
    <t xml:space="preserve">97159</t>
  </si>
  <si>
    <t xml:space="preserve">ASSENTAMENTO DE TUBO DE FERRO FUNDIDO PARA REDE DE ÁGUA, DN 150 MM, JUNTA ELÁSTICA, INSTALADO EM LOCAL COM NÍVEL BAIXO DE INTERFERÊNCIAS (NÃO INCLUI FORNECIMENTO). AF_11/2017</t>
  </si>
  <si>
    <t xml:space="preserve">97160</t>
  </si>
  <si>
    <t xml:space="preserve">ASSENTAMENTO DE TUBO DE FERRO FUNDIDO PARA REDE DE ÁGUA, DN 200 MM, JUNTA ELÁSTICA, INSTALADO EM LOCAL COM NÍVEL BAIXO DE INTERFERÊNCIAS (NÃO INCLUI FORNECIMENTO). AF_11/2017</t>
  </si>
  <si>
    <t xml:space="preserve">6,98</t>
  </si>
  <si>
    <t xml:space="preserve">ASSENTAMENTO DE TUBO DE FERRO FUNDIDO PARA REDE DE ÁGUA, DN 250 MM, JUNTA ELÁSTICA, INSTALADO EM LOCAL COM NÍVEL BAIXO DE INTERFERÊNCIAS (NÃO INCLUI FORNECIMENTO). AF_11/2017</t>
  </si>
  <si>
    <t xml:space="preserve">8,23</t>
  </si>
  <si>
    <t xml:space="preserve">97162</t>
  </si>
  <si>
    <t xml:space="preserve">ASSENTAMENTO DE TUBO DE FERRO FUNDIDO PARA REDE DE ÁGUA, DN 300 MM, JUNTA ELÁSTICA, INSTALADO EM LOCAL COM NÍVEL BAIXO DE INTERFERÊNCIAS (NÃO INCLUI FORNECIMENTO). AF_11/2017</t>
  </si>
  <si>
    <t xml:space="preserve">9,43</t>
  </si>
  <si>
    <t xml:space="preserve">97163</t>
  </si>
  <si>
    <t xml:space="preserve">ASSENTAMENTO DE TUBO DE FERRO FUNDIDO PARA REDE DE ÁGUA, DN 350 MM, JUNTA ELÁSTICA, INSTALADO EM LOCAL COM NÍVEL BAIXO DE INTERFERÊNCIAS (NÃO INCLUI FORNECIMENTO). AF_11/2017</t>
  </si>
  <si>
    <t xml:space="preserve">10,66</t>
  </si>
  <si>
    <t xml:space="preserve">97164</t>
  </si>
  <si>
    <t xml:space="preserve">ASSENTAMENTO DE TUBO DE FERRO FUNDIDO PARA REDE DE ÁGUA, DN 400 MM, JUNTA ELÁSTICA, INSTALADO EM LOCAL COM NÍVEL BAIXO DE INTERFERÊNCIAS (NÃO INCLUI FORNECIMENTO). AF_11/2017</t>
  </si>
  <si>
    <t xml:space="preserve">11,87</t>
  </si>
  <si>
    <t xml:space="preserve">97165</t>
  </si>
  <si>
    <t xml:space="preserve">ASSENTAMENTO DE TUBO DE FERRO FUNDIDO PARA REDE DE ÁGUA, DN 450 MM, JUNTA ELÁSTICA, INSTALADO EM LOCAL COM NÍVEL BAIXO DE INTERFERÊNCIAS (NÃO INCLUI FORNECIMENTO). AF_11/2017</t>
  </si>
  <si>
    <t xml:space="preserve">97166</t>
  </si>
  <si>
    <t xml:space="preserve">ASSENTAMENTO DE TUBO DE FERRO FUNDIDO PARA REDE DE ÁGUA, DN 500 MM, JUNTA ELÁSTICA, INSTALADO EM LOCAL COM NÍVEL BAIXO DE INTERFERÊNCIAS (NÃO INCLUI FORNECIMENTO). AF_11/2017</t>
  </si>
  <si>
    <t xml:space="preserve">15,61</t>
  </si>
  <si>
    <t xml:space="preserve">97167</t>
  </si>
  <si>
    <t xml:space="preserve">ASSENTAMENTO DE TUBO DE FERRO FUNDIDO PARA REDE DE ÁGUA, DN 600 MM, JUNTA ELÁSTICA, INSTALADO EM LOCAL COM NÍVEL BAIXO DE INTERFERÊNCIAS (NÃO INCLUI FORNECIMENTO). AF_11/2017</t>
  </si>
  <si>
    <t xml:space="preserve">97168</t>
  </si>
  <si>
    <t xml:space="preserve">ASSENTAMENTO DE TUBO DE FERRO FUNDIDO PARA REDE DE ÁGUA, DN 700 MM, JUNTA ELÁSTICA, INSTALADO EM LOCAL COM NÍVEL BAIXO DE INTERFERÊNCIAS (NÃO INCLUI FORNECIMENTO). AF_11/2017</t>
  </si>
  <si>
    <t xml:space="preserve">20,75</t>
  </si>
  <si>
    <t xml:space="preserve">97169</t>
  </si>
  <si>
    <t xml:space="preserve">ASSENTAMENTO DE TUBO DE FERRO FUNDIDO PARA REDE DE ÁGUA, DN 800 MM, JUNTA ELÁSTICA, INSTALADO EM LOCAL COM NÍVEL BAIXO DE INTERFERÊNCIAS (NÃO INCLUI FORNECIMENTO). AF_11/2017</t>
  </si>
  <si>
    <t xml:space="preserve">97170</t>
  </si>
  <si>
    <t xml:space="preserve">ASSENTAMENTO DE TUBO DE FERRO FUNDIDO PARA REDE DE ÁGUA, DN 900 MM, JUNTA ELÁSTICA, INSTALADO EM LOCAL COM NÍVEL BAIXO DE INTERFERÊNCIAS (NÃO INCLUI FORNECIMENTO). AF_11/2017</t>
  </si>
  <si>
    <t xml:space="preserve">97171</t>
  </si>
  <si>
    <t xml:space="preserve">ASSENTAMENTO DE TUBO DE FERRO FUNDIDO PARA REDE DE ÁGUA, DN 1000 MM, JUNTA ELÁSTICA, INSTALADO EM LOCAL COM NÍVEL BAIXO DE INTERFERÊNCIAS (NÃO INCLUI FORNECIMENTO). AF_11/2017</t>
  </si>
  <si>
    <t xml:space="preserve">97172</t>
  </si>
  <si>
    <t xml:space="preserve">ASSENTAMENTO DE TUBO DE FERRO FUNDIDO PARA REDE DE ÁGUA, DN 1200 MM, JUNTA ELÁSTICA, INSTALADO EM LOCAL COM NÍVEL BAIXO DE INTERFERÊNCIAS (NÃO INCLUI FORNECIMENTO). AF_11/2017</t>
  </si>
  <si>
    <t xml:space="preserve">34,10</t>
  </si>
  <si>
    <t xml:space="preserve">97173</t>
  </si>
  <si>
    <t xml:space="preserve">ASSENTAMENTO DE TUBO DE AÇO CARBONO PARA REDE DE ÁGUA, DN 600 MM (24), JUNTA SOLDADA, INSTALADO EM LOCAL COM NÍVEL ALTO DE INTERFERÊNCIAS (NÃO INCLUI FORNECIMENTO). AF_11/2017</t>
  </si>
  <si>
    <t xml:space="preserve">29,58</t>
  </si>
  <si>
    <t xml:space="preserve">97174</t>
  </si>
  <si>
    <t xml:space="preserve">ASSENTAMENTO DE TUBO DE AÇO CARBONO PARA REDE DE ÁGUA, DN 700 MM (28), JUNTA SOLDADA, INSTALADO EM LOCAL COM NÍVEL ALTO DE INTERFERÊNCIAS (NÃO INCLUI FORNECIMENTO). AF_11/2017</t>
  </si>
  <si>
    <t xml:space="preserve">34,20</t>
  </si>
  <si>
    <t xml:space="preserve">97175</t>
  </si>
  <si>
    <t xml:space="preserve">ASSENTAMENTO DE TUBO DE AÇO CARBONO PARA REDE DE ÁGUA, DN 800 MM (32), JUNTA SOLDADA, INSTALADO EM LOCAL COM NÍVEL ALTO DE INTERFERÊNCIAS (NÃO INCLUI FORNECIMENTO). AF_11/2017</t>
  </si>
  <si>
    <t xml:space="preserve">38,82</t>
  </si>
  <si>
    <t xml:space="preserve">97176</t>
  </si>
  <si>
    <t xml:space="preserve">ASSENTAMENTO DE TUBO DE AÇO CARBONO PARA REDE DE ÁGUA, DN 900 MM (36), JUNTA SOLDADA, INSTALADO EM LOCAL COM NÍVEL ALTO DE INTERFERÊNCIAS (NÃO INCLUI FORNECIMENTO). AF_11/2017</t>
  </si>
  <si>
    <t xml:space="preserve">97177</t>
  </si>
  <si>
    <t xml:space="preserve">ASSENTAMENTO DE TUBO DE AÇO CARBONO PARA REDE DE ÁGUA, DN 1000 MM (40) OU DN 1100 MM (44), JUNTA SOLDADA, INSTALADO EM LOCAL COM NÍVEL ALTO DE INTERFERÊNCIAS (NÃO INCLUI FORNECIMENTO). AF_11/2017</t>
  </si>
  <si>
    <t xml:space="preserve">52,72</t>
  </si>
  <si>
    <t xml:space="preserve">97178</t>
  </si>
  <si>
    <t xml:space="preserve">ASSENTAMENTO DE TUBO DE AÇO CARBONO PARA REDE DE ÁGUA, DN 1200 MM (48) OU DN 1300 MM (52), JUNTA SOLDADA, INSTALADO EM LOCAL COM NÍVEL ALTO DE INTERFERÊNCIAS (NÃO INCLUI FORNECIMENTO). AF_11/2017</t>
  </si>
  <si>
    <t xml:space="preserve">61,98</t>
  </si>
  <si>
    <t xml:space="preserve">97179</t>
  </si>
  <si>
    <t xml:space="preserve">ASSENTAMENTO DE TUBO DE AÇO CARBONO PARA REDE DE ÁGUA, DN 1400 MM (56'') OU DN 1500 MM (60), JUNTA SOLDADA, INSTALADO EM LOCAL COM NÍVEL ALTO DE INTERFERÊNCIAS (NÃO INCLUI FORNECIMENTO). AF_11/2017</t>
  </si>
  <si>
    <t xml:space="preserve">71,23</t>
  </si>
  <si>
    <t xml:space="preserve">97180</t>
  </si>
  <si>
    <t xml:space="preserve">ASSENTAMENTO DE TUBO DE AÇO CARBONO PARA REDE DE ÁGUA, DN 1600 MM (64) OU DN 1700 MM (68), JUNTA SOLDADA, INSTALADO EM LOCAL COM NÍVEL ALTO DE INTERFERÊNCIAS (NÃO INCLUI FORNECIMENTO). AF_11/2017</t>
  </si>
  <si>
    <t xml:space="preserve">97181</t>
  </si>
  <si>
    <t xml:space="preserve">ASSENTAMENTO DE TUBO DE AÇO CARBONO PARA REDE DE ÁGUA, DN 1800 MM (72) OU DN 1900 MM (76), JUNTA SOLDADA, INSTALADO EM LOCAL COM NÍVEL ALTO DE INTERFERÊNCIAS (NÃO INCLUI FORNECIMENTO). AF_11/2017</t>
  </si>
  <si>
    <t xml:space="preserve">92,22</t>
  </si>
  <si>
    <t xml:space="preserve">97182</t>
  </si>
  <si>
    <t xml:space="preserve">ASSENTAMENTO DE TUBO DE AÇO CARBONO PARA REDE DE ÁGUA, DN 2000 MM (80) OU DN 2100 MM (84), JUNTA SOLDADA, INSTALADO EM LOCAL COM NÍVEL ALTO DE INTERFERÊNCIAS (NÃO INCLUI FORNECIMENTO). AF_11/2017</t>
  </si>
  <si>
    <t xml:space="preserve">101,74</t>
  </si>
  <si>
    <t xml:space="preserve">97183</t>
  </si>
  <si>
    <t xml:space="preserve">ASSENTAMENTO DE TUBO DE AÇO CARBONO PARA REDE DE ÁGUA, DN 600 MM (24), JUNTA SOLDADA, INSTALADO EM LOCAL COM NÍVEL BAIXO DE INTERFERÊNCIAS (NÃO INCLUI FORNECIMENTO). AF_11/2017</t>
  </si>
  <si>
    <t xml:space="preserve">24,38</t>
  </si>
  <si>
    <t xml:space="preserve">97184</t>
  </si>
  <si>
    <t xml:space="preserve">ASSENTAMENTO DE TUBO DE AÇO CARBONO PARA REDE DE ÁGUA, DN 700 MM (28), JUNTA SOLDADA, INSTALADO EM LOCAL COM NÍVEL BAIXO DE INTERFERÊNCIAS (NÃO INCLUI FORNECIMENTO). AF_11/2017</t>
  </si>
  <si>
    <t xml:space="preserve">28,25</t>
  </si>
  <si>
    <t xml:space="preserve">97185</t>
  </si>
  <si>
    <t xml:space="preserve">ASSENTAMENTO DE TUBO DE AÇO CARBONO PARA REDE DE ÁGUA, DN 800 MM (32), JUNTA SOLDADA, INSTALADO EM LOCAL COM NÍVEL BAIXO DE INTERFERÊNCIAS (NÃO INCLUI FORNECIMENTO). AF_11/2017</t>
  </si>
  <si>
    <t xml:space="preserve">97186</t>
  </si>
  <si>
    <t xml:space="preserve">ASSENTAMENTO DE TUBO DE AÇO CARBONO PARA REDE DE ÁGUA, DN 900 MM (36), JUNTA SOLDADA, INSTALADO EM LOCAL COM NÍVEL BAIXO DE INTERFERÊNCIAS (NÃO INCLUI FORNECIMENTO). AF_11/2017</t>
  </si>
  <si>
    <t xml:space="preserve">36,01</t>
  </si>
  <si>
    <t xml:space="preserve">97187</t>
  </si>
  <si>
    <t xml:space="preserve">ASSENTAMENTO DE TUBO DE AÇO CARBONO PARA REDE DE ÁGUA, DN 1000 MM (40  ) OU DN 1100 MM (44  ), JUNTA SOLDADA, INSTALADO EM LOCAL COM NÍVEL BAIXO DE INTERFERÊNCIAS (NÃO INCLUI FORNECIMENTO). AF_11/2017</t>
  </si>
  <si>
    <t xml:space="preserve">43,80</t>
  </si>
  <si>
    <t xml:space="preserve">97188</t>
  </si>
  <si>
    <t xml:space="preserve">ASSENTAMENTO DE TUBO DE AÇO CARBONO PARA REDE DE ÁGUA, DN 1200 MM (48) OU DN 1300 MM (52), JUNTA SOLDADA, INSTALADO EM LOCAL COM NÍVEL BAIXO DE INTERFERÊNCIAS (NÃO INCLUI FORNECIMENTO). AF_11/2017</t>
  </si>
  <si>
    <t xml:space="preserve">51,55</t>
  </si>
  <si>
    <t xml:space="preserve">97189</t>
  </si>
  <si>
    <t xml:space="preserve">ASSENTAMENTO DE TUBO DE AÇO CARBONO PARA REDE DE ÁGUA, DN 1400 MM (56'') OU DN 1500 MM (60), JUNTA SOLDADA, INSTALADO EM LOCAL COM NÍVEL BAIXO DE INTERFERÊNCIAS (NÃO INCLUI FORNECIMENTO). AF_11/2017</t>
  </si>
  <si>
    <t xml:space="preserve">59,31</t>
  </si>
  <si>
    <t xml:space="preserve">97190</t>
  </si>
  <si>
    <t xml:space="preserve">ASSENTAMENTO DE TUBO DE AÇO CARBONO PARA REDE DE ÁGUA, DN 1600 MM (64) OU DN 1700 MM (68), JUNTA SOLDADA, INSTALADO EM LOCAL COM NÍVEL BAIXO DE INTERFERÊNCIAS (NÃO INCLUI FORNECIMENTO). AF_11/2017</t>
  </si>
  <si>
    <t xml:space="preserve">67,07</t>
  </si>
  <si>
    <t xml:space="preserve">97191</t>
  </si>
  <si>
    <t xml:space="preserve">ASSENTAMENTO DE TUBO DE AÇO CARBONO PARA REDE DE ÁGUA, DN 1800 MM (72) OU DN 1900 MM (76), JUNTA SOLDADA, INSTALADO EM LOCAL COM NÍVEL BAIXO DE INTERFERÊNCIAS (NÃO INCLUI FORNECIMENTO). AF_11/2017</t>
  </si>
  <si>
    <t xml:space="preserve">76,70</t>
  </si>
  <si>
    <t xml:space="preserve">97192</t>
  </si>
  <si>
    <t xml:space="preserve">ASSENTAMENTO DE TUBO DE AÇO CARBONO PARA REDE DE ÁGUA, DN 2000 MM (80) OU DN 2100 MM (84), JUNTA SOLDADA, INSTALADO EM LOCAL COM NÍVEL BAIXO DE INTERFERÊNCIAS (NÃO INCLUI FORNECIMENTO). AF_11/2017</t>
  </si>
  <si>
    <t xml:space="preserve">90694</t>
  </si>
  <si>
    <t xml:space="preserve">TUBO DE PVC PARA REDE COLETORA DE ESGOTO DE PAREDE MACIÇA, DN 100 MM, JUNTA ELÁSTICA, INSTALADO EM LOCAL COM NÍVEL BAIXO DE INTERFERÊNCIAS - FORNECIMENTO E ASSENTAMENTO. AF_06/2015</t>
  </si>
  <si>
    <t xml:space="preserve">23,19</t>
  </si>
  <si>
    <t xml:space="preserve">90695</t>
  </si>
  <si>
    <t xml:space="preserve">TUBO DE PVC PARA REDE COLETORA DE ESGOTO DE PAREDE MACIÇA, DN 150 MM, JUNTA ELÁSTICA, INSTALADO EM LOCAL COM NÍVEL BAIXO DE INTERFERÊNCIAS - FORNECIMENTO E ASSENTAMENTO. AF_06/2015</t>
  </si>
  <si>
    <t xml:space="preserve">47,60</t>
  </si>
  <si>
    <t xml:space="preserve">90696</t>
  </si>
  <si>
    <t xml:space="preserve">TUBO DE PVC PARA REDE COLETORA DE ESGOTO DE PAREDE MACIÇA, DN 200 MM, JUNTA ELÁSTICA, INSTALADO EM LOCAL COM NÍVEL BAIXO DE INTERFERÊNCIAS - FORNECIMENTO E ASSENTAMENTO. AF_06/2015</t>
  </si>
  <si>
    <t xml:space="preserve">70,45</t>
  </si>
  <si>
    <t xml:space="preserve">90697</t>
  </si>
  <si>
    <t xml:space="preserve">TUBO DE PVC PARA REDE COLETORA DE ESGOTO DE PAREDE MACIÇA, DN 250 MM, JUNTA ELÁSTICA, INSTALADO EM LOCAL COM NÍVEL BAIXO DE INTERFERÊNCIAS - FORNECIMENTO E ASSENTAMENTO. AF_06/2015</t>
  </si>
  <si>
    <t xml:space="preserve">90698</t>
  </si>
  <si>
    <t xml:space="preserve">TUBO DE PVC PARA REDE COLETORA DE ESGOTO DE PAREDE MACIÇA, DN 300 MM, JUNTA ELÁSTICA, INSTALADO EM LOCAL COM NÍVEL BAIXO DE INTERFERÊNCIAS - FORNECIMENTO E ASSENTAMENTO. AF_06/2015</t>
  </si>
  <si>
    <t xml:space="preserve">188,62</t>
  </si>
  <si>
    <t xml:space="preserve">90699</t>
  </si>
  <si>
    <t xml:space="preserve">TUBO DE PVC PARA REDE COLETORA DE ESGOTO DE PAREDE MACIÇA, DN 350 MM, JUNTA ELÁSTICA, INSTALADO EM LOCAL COM NÍVEL BAIXO DE INTERFERÊNCIAS - FORNECIMENTO E ASSENTAMENTO. AF_06/2015</t>
  </si>
  <si>
    <t xml:space="preserve">233,01</t>
  </si>
  <si>
    <t xml:space="preserve">90700</t>
  </si>
  <si>
    <t xml:space="preserve">TUBO DE PVC PARA REDE COLETORA DE ESGOTO DE PAREDE MACIÇA, DN 400 MM, JUNTA ELÁSTICA, INSTALADO EM LOCAL COM NÍVEL BAIXO DE INTERFERÊNCIAS - FORNECIMENTO E ASSENTAMENTO. AF_06/2015</t>
  </si>
  <si>
    <t xml:space="preserve">306,36</t>
  </si>
  <si>
    <t xml:space="preserve">90701</t>
  </si>
  <si>
    <t xml:space="preserve">TUBO DE PVC CORRUGADO DE DUPLA PAREDE PARA REDE COLETORA DE ESGOTO, DN 150 MM, JUNTA ELÁSTICA, INSTALADO EM LOCAL COM NÍVEL BAIXO DE INTERFERÊNCIAS - FORNECIMENTO E ASSENTAMENTO. AF_06/2015</t>
  </si>
  <si>
    <t xml:space="preserve">41,24</t>
  </si>
  <si>
    <t xml:space="preserve">90702</t>
  </si>
  <si>
    <t xml:space="preserve">TUBO DE PVC CORRUGADO DE DUPLA PAREDE PARA REDE COLETORA DE ESGOTO, DN 200 MM, JUNTA ELÁSTICA, INSTALADO EM LOCAL COM NÍVEL BAIXO DE INTERFERÊNCIAS - FORNECIMENTO E ASSENTAMENTO. AF_06/2015</t>
  </si>
  <si>
    <t xml:space="preserve">90703</t>
  </si>
  <si>
    <t xml:space="preserve">TUBO DE PVC CORRUGADO DE DUPLA PAREDE PARA REDE COLETORA DE ESGOTO, DN 250 MM, JUNTA ELÁSTICA, INSTALADO EM LOCAL COM NÍVEL BAIXO DE INTERFERÊNCIAS - FORNECIMENTO E ASSENTAMENTO. AF_06/2015</t>
  </si>
  <si>
    <t xml:space="preserve">90704</t>
  </si>
  <si>
    <t xml:space="preserve">TUBO DE PVC CORRUGADO DE DUPLA PAREDE PARA REDE COLETORA DE ESGOTO, DN 300 MM, JUNTA ELÁSTICA, INSTALADO EM LOCAL COM NÍVEL BAIXO DE INTERFERÊNCIAS - FORNECIMENTO E ASSENTAMENTO. AF_06/2015</t>
  </si>
  <si>
    <t xml:space="preserve">140,95</t>
  </si>
  <si>
    <t xml:space="preserve">90705</t>
  </si>
  <si>
    <t xml:space="preserve">TUBO DE PVC CORRUGADO DE DUPLA PAREDE PARA REDE COLETORA DE ESGOTO, DN 350 MM, JUNTA ELÁSTICA, INSTALADO EM LOCAL COM NÍVEL BAIXO DE INTERFERÊNCIAS - FORNECIMENTO E ASSENTAMENTO. AF_06/2015</t>
  </si>
  <si>
    <t xml:space="preserve">196,90</t>
  </si>
  <si>
    <t xml:space="preserve">90706</t>
  </si>
  <si>
    <t xml:space="preserve">TUBO DE PVC CORRUGADO DE DUPLA PAREDE PARA REDE COLETORA DE ESGOTO, DN 400 MM, JUNTA ELÁSTICA, INSTALADO EM LOCAL COM NÍVEL BAIXO DE INTERFERÊNCIAS - FORNECIMENTO E ASSENTAMENTO. AF_06/2015</t>
  </si>
  <si>
    <t xml:space="preserve">236,24</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</si>
  <si>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</si>
  <si>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</si>
  <si>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639,20</t>
  </si>
  <si>
    <t xml:space="preserve">90709</t>
  </si>
  <si>
    <t xml:space="preserve">TUBO DE PVC PARA REDE COLETORA DE ESGOTO DE PAREDE MACIÇA, DN 100 MM, JUNTA ELÁSTICA, INSTALADO EM LOCAL COM NÍVEL ALTO DE INTERFERÊNCIAS - FORNECIMENTO E ASSENTAMENTO. AF_06/2015</t>
  </si>
  <si>
    <t xml:space="preserve">90710</t>
  </si>
  <si>
    <t xml:space="preserve">TUBO DE PVC PARA REDE COLETORA DE ESGOTO DE PAREDE MACIÇA, DN 150 MM, JUNTA ELÁSTICA, INSTALADO EM LOCAL COM NÍVEL ALTO DE INTERFERÊNCIAS - FORNECIMENTO E ASSENTAMENTO. AF_06/2015</t>
  </si>
  <si>
    <t xml:space="preserve">49,52</t>
  </si>
  <si>
    <t xml:space="preserve">90711</t>
  </si>
  <si>
    <t xml:space="preserve">TUBO DE PVC PARA REDE COLETORA DE ESGOTO DE PAREDE MACIÇA, DN 200 MM, JUNTA ELÁSTICA, INSTALADO EM LOCAL COM NÍVEL ALTO DE INTERFERÊNCIAS - FORNECIMENTO E ASSENTAMENTO. AF_06/2015</t>
  </si>
  <si>
    <t xml:space="preserve">72,36</t>
  </si>
  <si>
    <t xml:space="preserve">90712</t>
  </si>
  <si>
    <t xml:space="preserve">TUBO DE PVC PARA REDE COLETORA DE ESGOTO DE PAREDE MACIÇA, DN 250 MM, JUNTA ELÁSTICA, INSTALADO EM LOCAL COM NÍVEL ALTO DE INTERFERÊNCIAS - FORNECIMENTO E ASSENTAMENTO. AF_06/2015</t>
  </si>
  <si>
    <t xml:space="preserve">119,99</t>
  </si>
  <si>
    <t xml:space="preserve">90713</t>
  </si>
  <si>
    <t xml:space="preserve">TUBO DE PVC PARA REDE COLETORA DE ESGOTO DE PAREDE MACIÇA, DN 300 MM, JUNTA ELÁSTICA, INSTALADO EM LOCAL COM NÍVEL ALTO DE INTERFERÊNCIAS - FORNECIMENTO E ASSENTAMENTO. AF_06/2015</t>
  </si>
  <si>
    <t xml:space="preserve">190,52</t>
  </si>
  <si>
    <t xml:space="preserve">90714</t>
  </si>
  <si>
    <t xml:space="preserve">TUBO DE PVC PARA REDE COLETORA DE ESGOTO DE PAREDE MACIÇA, DN 350 MM, JUNTA ELÁSTICA, INSTALADO EM LOCAL COM NÍVEL ALTO DE INTERFERÊNCIAS - FORNECIMENTO E ASSENTAMENTO. AF_06/2015</t>
  </si>
  <si>
    <t xml:space="preserve">234,92</t>
  </si>
  <si>
    <t xml:space="preserve">90715</t>
  </si>
  <si>
    <t xml:space="preserve">TUBO DE PVC PARA REDE COLETORA DE ESGOTO DE PAREDE MACIÇA, DN 400 MM, JUNTA ELÁSTICA, INSTALADO EM LOCAL COM NÍVEL ALTO DE INTERFERÊNCIAS - FORNECIMENTO E ASSENTAMENTO. AF_06/2015</t>
  </si>
  <si>
    <t xml:space="preserve">310,16</t>
  </si>
  <si>
    <t xml:space="preserve">90716</t>
  </si>
  <si>
    <t xml:space="preserve">TUBO DE PVC CORRUGADO DE DUPLA PAREDE PARA REDE COLETORA DE ESGOTO, DN 150 MM, JUNTA ELÁSTICA, INSTALADO EM LOCAL COM NÍVEL ALTO DE INTERFERÊNCIAS - FORNECIMENTO E ASSENTAMENTO. AF_06/2015</t>
  </si>
  <si>
    <t xml:space="preserve">43,15</t>
  </si>
  <si>
    <t xml:space="preserve">90717</t>
  </si>
  <si>
    <t xml:space="preserve">TUBO DE PVC CORRUGADO DE DUPLA PAREDE PARA REDE COLETORA DE ESGOTO, DN 200 MM, JUNTA ELÁSTICA, INSTALADO EM LOCAL COM NÍVEL ALTO DE INTERFERÊNCIAS - FORNECIMENTO E ASSENTAMENTO. AF_06/2015</t>
  </si>
  <si>
    <t xml:space="preserve">65,86</t>
  </si>
  <si>
    <t xml:space="preserve">90718</t>
  </si>
  <si>
    <t xml:space="preserve">TUBO DE PVC CORRUGADO DE DUPLA PAREDE PARA REDE COLETORA DE ESGOTO, DN 250 MM, JUNTA ELÁSTICA, INSTALADO EM LOCAL COM NÍVEL ALTO DE INTERFERÊNCIAS - FORNECIMENTO E ASSENTAMENTO. AF_06/2015</t>
  </si>
  <si>
    <t xml:space="preserve">104,67</t>
  </si>
  <si>
    <t xml:space="preserve">90719</t>
  </si>
  <si>
    <t xml:space="preserve">TUBO DE PVC CORRUGADO DE DUPLA PAREDE PARA REDE COLETORA DE ESGOTO, DN 300 MM, JUNTA ELÁSTICA, INSTALADO EM LOCAL COM NÍVEL ALTO DE INTERFERÊNCIAS - FORNECIMENTO E ASSENTAMENTO. AF_06/2015</t>
  </si>
  <si>
    <t xml:space="preserve">142,86</t>
  </si>
  <si>
    <t xml:space="preserve">90720</t>
  </si>
  <si>
    <t xml:space="preserve">TUBO DE PVC CORRUGADO DE DUPLA PAREDE PARA REDE COLETORA DE ESGOTO, DN 350 MM, JUNTA ELÁSTICA, INSTALADO EM LOCAL COM NÍVEL ALTO DE INTERFERÊNCIAS - FORNECIMENTO E ASSENTAMENTO. AF_06/2015</t>
  </si>
  <si>
    <t xml:space="preserve">198,80</t>
  </si>
  <si>
    <t xml:space="preserve">90721</t>
  </si>
  <si>
    <t xml:space="preserve">TUBO DE PVC CORRUGADO DE DUPLA PAREDE PARA REDE COLETORA DE ESGOTO, DN 400 MM, EM JUNTA ELÁSTICA, INSTALADO EM LOCAL COM NÍVEL ALTO DE INTERFERÊNCIAS - FORNECIMENTO E ASSENTAMENTO. AF_06/2015</t>
  </si>
  <si>
    <t xml:space="preserve">240,05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</si>
  <si>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</si>
  <si>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</si>
  <si>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641,46</t>
  </si>
  <si>
    <t xml:space="preserve">90724</t>
  </si>
  <si>
    <t xml:space="preserve">JUNTA ARGAMASSADA ENTRE TUBO DN 100 MM E O POÇO DE VISITA/ CAIXA DE CONCRETO OU ALVENARIA EM REDES DE ESGOTO. AF_06/2015</t>
  </si>
  <si>
    <t xml:space="preserve">UN</t>
  </si>
  <si>
    <t xml:space="preserve">21,95</t>
  </si>
  <si>
    <t xml:space="preserve">90725</t>
  </si>
  <si>
    <t xml:space="preserve">JUNTA ARGAMASSADA ENTRE TUBO DN 150 MM E O POÇO DE VISITA/ CAIXA DE CONCRETO OU ALVENARIA EM REDES DE ESGOTO. AF_06/2015</t>
  </si>
  <si>
    <t xml:space="preserve">90726</t>
  </si>
  <si>
    <t xml:space="preserve">JUNTA ARGAMASSADA ENTRE TUBO DN 200 MM E O POÇO/ CAIXA DE CONCRETO OU ALVENARIA EM REDES DE ESGOTO. AF_06/2015</t>
  </si>
  <si>
    <t xml:space="preserve">32,17</t>
  </si>
  <si>
    <t xml:space="preserve">90727</t>
  </si>
  <si>
    <t xml:space="preserve">JUNTA ARGAMASSADA ENTRE TUBO DN 250 MM E O POÇO DE VISITA/ CAIXA DE CONCRETO OU ALVENARIA EM REDES DE ESGOTO. AF_06/2015</t>
  </si>
  <si>
    <t xml:space="preserve">37,30</t>
  </si>
  <si>
    <t xml:space="preserve">90728</t>
  </si>
  <si>
    <t xml:space="preserve">JUNTA ARGAMASSADA ENTRE TUBO DN 300 MM E O POÇO DE VISITA/ CAIXA DE CONCRETO OU ALVENARIA EM REDES DE ESGOTO. AF_06/2015</t>
  </si>
  <si>
    <t xml:space="preserve">42,41</t>
  </si>
  <si>
    <t xml:space="preserve">90729</t>
  </si>
  <si>
    <t xml:space="preserve">JUNTA ARGAMASSADA ENTRE TUBO DN 350 MM E O POÇO DE VISITA/ CAIXA DE CONCRETO OU ALVENARIA EM REDES DE ESGOTO. AF_06/2015</t>
  </si>
  <si>
    <t xml:space="preserve">47,53</t>
  </si>
  <si>
    <t xml:space="preserve">90730</t>
  </si>
  <si>
    <t xml:space="preserve">JUNTA ARGAMASSADA ENTRE TUBO DN 400 MM E O POÇO DE VISITA/ CAIXA DE CONCRETO OU ALVENARIA EM REDES DE ESGOTO. AF_06/2015</t>
  </si>
  <si>
    <t xml:space="preserve">52,68</t>
  </si>
  <si>
    <t xml:space="preserve">90731</t>
  </si>
  <si>
    <t xml:space="preserve">JUNTA ARGAMASSADA ENTRE TUBO DN 450 MM E O POÇO DE VISITA/ CAIXA DE CONCRETO OU ALVENARIA EM REDES DE ESGOTO. AF_06/2015</t>
  </si>
  <si>
    <t xml:space="preserve">57,79</t>
  </si>
  <si>
    <t xml:space="preserve">90732</t>
  </si>
  <si>
    <t xml:space="preserve">JUNTA ARGAMASSADA ENTRE TUBO DN 600 MM E O POÇO DE VISITA/ CAIXA DE CONCRETO OU ALVENARIA EM REDES DE ESGOTO. AF_06/2015</t>
  </si>
  <si>
    <t xml:space="preserve">73,15</t>
  </si>
  <si>
    <t xml:space="preserve">90733</t>
  </si>
  <si>
    <t xml:space="preserve">ASSENTAMENTO DE TUBO DE PVC PARA REDE COLETORA DE ESGOTO DE PAREDE MACIÇA, DN 100 MM, JUNTA ELÁSTICA, INSTALADO EM LOCAL COM NÍVEL BAIXO DE INTERFERÊNCIAS (NÃO INCLUI FORNECIMENTO). AF_06/2015</t>
  </si>
  <si>
    <t xml:space="preserve">90734</t>
  </si>
  <si>
    <t xml:space="preserve">ASSENTAMENTO DE TUBO DE PVC PARA REDE COLETORA DE ESGOTO DE PAREDE MACIÇA, DN 150 MM, JUNTA ELÁSTICA, INSTALADO EM LOCAL COM NÍVEL BAIXO DE INTERFERÊNCIAS (NÃO INCLUI FORNECIMENTO). AF_06/2015</t>
  </si>
  <si>
    <t xml:space="preserve">90735</t>
  </si>
  <si>
    <t xml:space="preserve">ASSENTAMENTO DE TUBO DE PVC PARA REDE COLETORA DE ESGOTO DE PAREDE MACIÇA, DN 200 MM, JUNTA ELÁSTICA, INSTALADO EM LOCAL COM NÍVEL BAIXO DE INTERFERÊNCIAS (NÃO INCLUI FORNECIMENTO). AF_06/2015</t>
  </si>
  <si>
    <t xml:space="preserve">90736</t>
  </si>
  <si>
    <t xml:space="preserve">ASSENTAMENTO DE TUBO DE PVC PARA REDE COLETORA DE ESGOTO DE PAREDE MACIÇA, DN 250 MM, JUNTA ELÁSTICA, INSTALADO EM LOCAL COM NÍVEL BAIXO DE INTERFERÊNCIAS (NÃO INCLUI FORNECIMENTO). AF_06/2015</t>
  </si>
  <si>
    <t xml:space="preserve">4,02</t>
  </si>
  <si>
    <t xml:space="preserve">90737</t>
  </si>
  <si>
    <t xml:space="preserve">ASSENTAMENTO DE TUBO DE PVC PARA REDE COLETORA DE ESGOTO DE PAREDE MACIÇA, DN 300 MM, JUNTA ELÁSTICA, INSTALADO EM LOCAL COM NÍVEL BAIXO DE INTERFERÊNCIAS (NÃO INCLUI FORNECIMENTO). AF_06/2015</t>
  </si>
  <si>
    <t xml:space="preserve">4,56</t>
  </si>
  <si>
    <t xml:space="preserve">90738</t>
  </si>
  <si>
    <t xml:space="preserve">ASSENTAMENTO DE TUBO DE PVC PARA REDE COLETORA DE ESGOTO DE PAREDE MACIÇA, DN 350 MM, JUNTA ELÁSTICA, INSTALADO EM LOCAL COM NÍVEL BAIXO DE INTERFERÊNCIAS (NÃO INCLUI FORNECIMENTO). AF_06/2015</t>
  </si>
  <si>
    <t xml:space="preserve">90739</t>
  </si>
  <si>
    <t xml:space="preserve">ASSENTAMENTO DE TUBO DE PVC PARA REDE COLETORA DE ESGOTO DE PAREDE MACIÇA, DN 400 MM, JUNTA ELÁSTICA, INSTALADO EM LOCAL COM NÍVEL BAIXO DE INTERFERÊNCIAS (NÃO INCLUI FORNECIMENTO). AF_06/2015</t>
  </si>
  <si>
    <t xml:space="preserve">11,23</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</si>
  <si>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</si>
  <si>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</si>
  <si>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</si>
  <si>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</si>
  <si>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</si>
  <si>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</si>
  <si>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6,44</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</si>
  <si>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</si>
  <si>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</si>
  <si>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</si>
  <si>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</si>
  <si>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</si>
  <si>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</si>
  <si>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</si>
  <si>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</si>
  <si>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</si>
  <si>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</si>
  <si>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90748</t>
  </si>
  <si>
    <t xml:space="preserve">ASSENTAMENTO DE TUBO DE PVC PARA REDE COLETORA DE ESGOTO DE PAREDE MACIÇA, DN 100 MM, JUNTA ELÁSTICA, INSTALADO EM LOCAL COM NÍVEL ALTO DE INTERFERÊNCIAS (NÃO INCLUI FORNECIMENTO). AF_06/2015</t>
  </si>
  <si>
    <t xml:space="preserve">90749</t>
  </si>
  <si>
    <t xml:space="preserve">ASSENTAMENTO DE TUBO DE PVC PARA REDE COLETORA DE ESGOTO DE PAREDE MACIÇA, DN 150 MM, JUNTA ELÁSTICA, INSTALADO EM LOCAL COM NÍVEL ALTO DE INTERFERÊNCIAS (NÃO INCLUI FORNECIMENTO). AF_06/2015</t>
  </si>
  <si>
    <t xml:space="preserve">90750</t>
  </si>
  <si>
    <t xml:space="preserve">ASSENTAMENTO DE TUBO DE PVC PARA REDE COLETORA DE ESGOTO DE PAREDE MACIÇA, DN 200 MM, JUNTA ELÁSTICA, INSTALADO EM LOCAL COM NÍVEL ALTO DE INTERFERÊNCIAS (NÃO INCLUI FORNECIMENTO). AF_06/2015</t>
  </si>
  <si>
    <t xml:space="preserve">5,39</t>
  </si>
  <si>
    <t xml:space="preserve">90751</t>
  </si>
  <si>
    <t xml:space="preserve">ASSENTAMENTO DE TUBO DE PVC PARA REDE COLETORA DE ESGOTO DE PAREDE MACIÇA, DN 250 MM, JUNTA ELÁSTICA, INSTALADO EM LOCAL COM NÍVEL ALTO DE INTERFERÊNCIAS (NÃO INCLUI FORNECIMENTO). AF_06/2015</t>
  </si>
  <si>
    <t xml:space="preserve">5,93</t>
  </si>
  <si>
    <t xml:space="preserve">90752</t>
  </si>
  <si>
    <t xml:space="preserve">ASSENTAMENTO DE TUBO DE PVC PARA REDE COLETORA DE ESGOTO DE PAREDE MACIÇA, DN 300 MM, JUNTA ELÁSTICA, INSTALADO EM LOCAL COM NÍVEL ALTO DE INTERFERÊNCIAS (NÃO INCLUI FORNECIMENTO). AF_06/2015</t>
  </si>
  <si>
    <t xml:space="preserve">90753</t>
  </si>
  <si>
    <t xml:space="preserve">ASSENTAMENTO DE TUBO DE PVC PARA REDE COLETORA DE ESGOTO DE PAREDE MACIÇA, DN 350 MM, JUNTA ELÁSTICA, INSTALADO EM LOCAL COM NÍVEL ALTO DE INTERFERÊNCIAS (NÃO INCLUI FORNECIMENTO). AF_06/2015</t>
  </si>
  <si>
    <t xml:space="preserve">7,00</t>
  </si>
  <si>
    <t xml:space="preserve">90754</t>
  </si>
  <si>
    <t xml:space="preserve">ASSENTAMENTO DE TUBO DE PVC PARA REDE COLETORA DE ESGOTO DE PAREDE MACIÇA, DN 400 MM, JUNTA ELÁSTICA, INSTALADO EM LOCAL COM NÍVEL ALTO DE INTERFERÊNCIAS (NÃO INCLUI FORNECIMENTO). AF_06/2015</t>
  </si>
  <si>
    <t xml:space="preserve">15,03</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</si>
  <si>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</si>
  <si>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</si>
  <si>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</si>
  <si>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</si>
  <si>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</si>
  <si>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</si>
  <si>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</si>
  <si>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</si>
  <si>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8,89</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</si>
  <si>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</si>
  <si>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</si>
  <si>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</si>
  <si>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</si>
  <si>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19,88</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</si>
  <si>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</si>
  <si>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</si>
  <si>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</si>
  <si>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</si>
  <si>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</si>
  <si>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</si>
  <si>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129,89</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</si>
  <si>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</si>
  <si>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</si>
  <si>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</si>
  <si>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</si>
  <si>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154,02</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</si>
  <si>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</si>
  <si>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</si>
  <si>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</si>
  <si>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</si>
  <si>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903,38</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</si>
  <si>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</si>
  <si>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</si>
  <si>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</si>
  <si>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</si>
  <si>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</si>
  <si>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</si>
  <si>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1.204,07</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</si>
  <si>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</si>
  <si>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</si>
  <si>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</si>
  <si>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</si>
  <si>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1.877,46</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</si>
  <si>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</si>
  <si>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</si>
  <si>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30,92</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</si>
  <si>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</si>
  <si>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</si>
  <si>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40,77</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</si>
  <si>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</si>
  <si>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</si>
  <si>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130,12</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</si>
  <si>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</si>
  <si>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</si>
  <si>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</si>
  <si>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</si>
  <si>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154,40</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</si>
  <si>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</si>
  <si>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</si>
  <si>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94891</t>
  </si>
  <si>
    <t xml:space="preserve">TUBO DE PEAD CORRUGADO DE DUPLA PAREDE PARA REDE COLETORA DE ESGOTO, DN 750 MM, JUNTA ELÁSTICA INTEGRADA, INSTALADO EM LOCAL COM NÍVEL ALTO DE INTERFERÊNCIAS - FORNECIMENTO E ASSENTAMENTO. AF_06/2016</t>
  </si>
  <si>
    <t xml:space="preserve">906,29</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</si>
  <si>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</si>
  <si>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</si>
  <si>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21,06</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</si>
  <si>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</si>
  <si>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</si>
  <si>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24,47</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</si>
  <si>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</si>
  <si>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</si>
  <si>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1.207,55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</si>
  <si>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</si>
  <si>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</si>
  <si>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29,56</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</si>
  <si>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</si>
  <si>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</si>
  <si>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1.881,20</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</si>
  <si>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</si>
  <si>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</si>
  <si>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34,66</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</si>
  <si>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</si>
  <si>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</si>
  <si>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44,87</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</si>
  <si>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</si>
  <si>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</si>
  <si>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</si>
  <si>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</si>
  <si>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2,47</t>
  </si>
  <si>
    <t xml:space="preserve">97123</t>
  </si>
  <si>
    <t xml:space="preserve">ASSENTAMENTO DE TUBO DE PVC PBA PARA REDE DE ÁGUA, DN 100 MM, JUNTA ELÁSTICA INTEGRADA, INSTALADO EM LOCAL COM NÍVEL ALTO DE INTERFERÊNCIAS (NÃO INCLUI FORNECIMENTO). AF_11/2017</t>
  </si>
  <si>
    <t xml:space="preserve">97124</t>
  </si>
  <si>
    <t xml:space="preserve">ASSENTAMENTO DE TUBO DE PVC PBA PARA REDE DE ÁGUA, DN 50 MM, JUNTA ELÁSTICA INTEGRADA, INSTALADO EM LOCAL COM NÍVEL BAIXO DE INTERFERÊNCIAS (NÃO INCLUI FORNECIMENTO). AF_11/2017</t>
  </si>
  <si>
    <t xml:space="preserve">0,77</t>
  </si>
  <si>
    <t xml:space="preserve">97125</t>
  </si>
  <si>
    <t xml:space="preserve">ASSENTAMENTO DE TUBO DE PVC PBA PARA REDE DE ÁGUA, DN 75 MM, JUNTA ELÁSTICA INTEGRADA, INSTALADO EM LOCAL COM NÍVEL BAIXO DE INTERFERÊNCIAS (NÃO INCLUI FORNECIMENTO). AF_11/2017</t>
  </si>
  <si>
    <t xml:space="preserve">97126</t>
  </si>
  <si>
    <t xml:space="preserve">ASSENTAMENTO DE TUBO DE PVC PBA PARA REDE DE ÁGUA, DN 100 MM, JUNTA ELÁSTICA INTEGRADA, INSTALADO EM LOCAL COM NÍVEL BAIXO DE INTERFERÊNCIAS (NÃO INCLUI FORNECIMENTO). AF_11/2017</t>
  </si>
  <si>
    <t xml:space="preserve">92833</t>
  </si>
  <si>
    <t xml:space="preserve">TUBO DE CONCRETO PARA REDES COLETORAS DE ESGOTO SANITÁRIO, DIÂMETRO DE 300 MM, JUNTA ELÁSTICA, INSTALADO EM LOCAL COM BAIXO NÍVEL DE INTERFERÊNCIAS - FORNECIMENTO E ASSENTAMENTO. AF_12/2015</t>
  </si>
  <si>
    <t xml:space="preserve">103,37</t>
  </si>
  <si>
    <t xml:space="preserve">ASSENTAMENTO DE TUBO DE CONCRETO PARA REDES COLETORAS DE ESGOTO SANITÁRIO, DIÂMETRO DE 300 MM, JUNTA ELÁSTICA, INSTALADO EM LOCAL COM BAIXO NÍVEL DE INTERFERÊNCIAS (NÃO INCLUI FORNECIMENTO). AF_12/2015</t>
  </si>
  <si>
    <t xml:space="preserve">92835</t>
  </si>
  <si>
    <t xml:space="preserve">TUBO DE CONCRETO PARA REDES COLETORAS DE ESGOTO SANITÁRIO, DIÂMETRO DE 400 MM, JUNTA ELÁSTICA, INSTALADO EM LOCAL COM BAIXO NÍVEL DE INTERFERÊNCIAS - FORNECIMENTO E ASSENTAMENTO. AF_12/2015</t>
  </si>
  <si>
    <t xml:space="preserve">135,69</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</si>
  <si>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</si>
  <si>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</si>
  <si>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92837</t>
  </si>
  <si>
    <t xml:space="preserve">TUBO DE CONCRETO PARA REDES COLETORAS DE ESGOTO SANITÁRIO, DIÂMETRO DE 500 MM, JUNTA ELÁSTICA, INSTALADO EM LOCAL COM BAIXO NÍVEL DE INTERFERÊNCIAS - FORNECIMENTO E ASSENTAMENTO. AF_12/2015</t>
  </si>
  <si>
    <t xml:space="preserve">170,91</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</si>
  <si>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</si>
  <si>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</si>
  <si>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92839</t>
  </si>
  <si>
    <t xml:space="preserve">TUBO DE CONCRETO PARA REDES COLETORAS DE ESGOTO SANITÁRIO, DIÂMETRO DE 600 MM, JUNTA ELÁSTICA, INSTALADO EM LOCAL COM BAIXO NÍVEL DE INTERFERÊNCIAS - FORNECIMENTO E ASSENTAMENTO. AF_12/2015</t>
  </si>
  <si>
    <t xml:space="preserve">223,64</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</si>
  <si>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</si>
  <si>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</si>
  <si>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92841</t>
  </si>
  <si>
    <t xml:space="preserve">TUBO DE CONCRETO PARA REDES COLETORAS DE ESGOTO SANITÁRIO, DIÂMETRO DE 700 MM, JUNTA ELÁSTICA, INSTALADO EM LOCAL COM BAIXO NÍVEL DE INTERFERÊNCIAS - FORNECIMENTO E ASSENTAMENTO. AF_12/2015</t>
  </si>
  <si>
    <t xml:space="preserve">253,08</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</si>
  <si>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</si>
  <si>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</si>
  <si>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</si>
  <si>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</si>
  <si>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</si>
  <si>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</si>
  <si>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17,75</t>
  </si>
  <si>
    <t xml:space="preserve">92847</t>
  </si>
  <si>
    <t xml:space="preserve">TUBO DE CONCRETO PARA REDES COLETORAS DE ESGOTO SANITÁRIO, DIÂMETRO DE 1000 MM, JUNTA ELÁSTICA, INSTALADO EM LOCAL COM BAIXO NÍVEL DE INTERFERÊNCIAS - FORNECIMENTO E ASSENTAMENTO. AF_12/2015</t>
  </si>
  <si>
    <t xml:space="preserve">439,01</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</si>
  <si>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</si>
  <si>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</si>
  <si>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92849</t>
  </si>
  <si>
    <t xml:space="preserve">TUBO DE CONCRETO PARA REDES COLETORAS DE ESGOTO SANITÁRIO, DIÂMETRO DE 300 MM, JUNTA ELÁSTICA, INSTALADO EM LOCAL COM ALTO NÍVEL DE INTERFERÊNCIAS - FORNECIMENTO E ASSENTAMENTO. AF_12/2015</t>
  </si>
  <si>
    <t xml:space="preserve">109,55</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</si>
  <si>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</si>
  <si>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</si>
  <si>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12,83</t>
  </si>
  <si>
    <t xml:space="preserve">92851</t>
  </si>
  <si>
    <t xml:space="preserve">TUBO DE CONCRETO PARA REDES COLETORAS DE ESGOTO SANITÁRIO, DIÂMETRO DE 400 MM, JUNTA ELÁSTICA, INSTALADO EM LOCAL COM ALTO NÍVEL DE INTERFERÊNCIAS - FORNECIMENTO E ASSENTAMENTO. AF_12/2015</t>
  </si>
  <si>
    <t xml:space="preserve">143,44</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</si>
  <si>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</si>
  <si>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</si>
  <si>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16,23</t>
  </si>
  <si>
    <t xml:space="preserve">92853</t>
  </si>
  <si>
    <t xml:space="preserve">TUBO DE CONCRETO PARA REDES COLETORAS DE ESGOTO SANITÁRIO, DIÂMETRO DE 500 MM, JUNTA ELÁSTICA, INSTALADO EM LOCAL COM ALTO NÍVEL DE INTERFERÊNCIAS - FORNECIMENTO E ASSENTAMENTO. AF_12/2015</t>
  </si>
  <si>
    <t xml:space="preserve">180,45</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</si>
  <si>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</si>
  <si>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</si>
  <si>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92855</t>
  </si>
  <si>
    <t xml:space="preserve">TUBO DE CONCRETO PARA REDES COLETORAS DE ESGOTO SANITÁRIO, DIÂMETRO DE 600 MM, JUNTA ELÁSTICA, INSTALADO EM LOCAL COM ALTO NÍVEL DE INTERFERÊNCIAS - FORNECIMENTO E ASSENTAMENTO. AF_12/2015</t>
  </si>
  <si>
    <t xml:space="preserve">234,84</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</si>
  <si>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</si>
  <si>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</si>
  <si>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92857</t>
  </si>
  <si>
    <t xml:space="preserve">TUBO DE CONCRETO PARA REDES COLETORAS DE ESGOTO SANITÁRIO, DIÂMETRO DE 700 MM, JUNTA ELÁSTICA, INSTALADO EM LOCAL COM ALTO NÍVEL DE INTERFERÊNCIAS - FORNECIMENTO E ASSENTAMENTO. AF_12/2015</t>
  </si>
  <si>
    <t xml:space="preserve">265,92</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</si>
  <si>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</si>
  <si>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</si>
  <si>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26,65</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</si>
  <si>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</si>
  <si>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</si>
  <si>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30,26</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</si>
  <si>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</si>
  <si>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</si>
  <si>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92863</t>
  </si>
  <si>
    <t xml:space="preserve">TUBO DE CONCRETO PARA REDES COLETORAS DE ESGOTO SANITÁRIO, DIÂMETRO DE 1000 MM, JUNTA ELÁSTICA, INSTALADO EM LOCAL COM ALTO NÍVEL DE INTERFERÊNCIAS - FORNECIMENTO E ASSENTAMENTO. AF_12/2015</t>
  </si>
  <si>
    <t xml:space="preserve">457,02</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</si>
  <si>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</si>
  <si>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</si>
  <si>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92210</t>
  </si>
  <si>
    <t xml:space="preserve">TUBO DE CONCRETO PARA REDES COLETORAS DE ÁGUAS PLUVIAIS, DIÂMETRO DE 400 MM, JUNTA RÍGIDA, INSTALADO EM LOCAL COM BAIXO NÍVEL DE INTERFERÊNCIAS - FORNECIMENTO E ASSENTAMENTO. AF_12/2015</t>
  </si>
  <si>
    <t xml:space="preserve">92211</t>
  </si>
  <si>
    <t xml:space="preserve">TUBO DE CONCRETO PARA REDES COLETORAS DE ÁGUAS PLUVIAIS, DIÂMETRO DE 500 MM, JUNTA RÍGIDA, INSTALADO EM LOCAL COM BAIXO NÍVEL DE INTERFERÊNCIAS - FORNECIMENTO E ASSENTAMENTO. AF_12/2015</t>
  </si>
  <si>
    <t xml:space="preserve">117,33</t>
  </si>
  <si>
    <t xml:space="preserve">92212</t>
  </si>
  <si>
    <t xml:space="preserve">TUBO DE CONCRETO PARA REDES COLETORAS DE ÁGUAS PLUVIAIS, DIÂMETRO DE 600 MM, JUNTA RÍGIDA, INSTALADO EM LOCAL COM BAIXO NÍVEL DE INTERFERÊNCIAS - FORNECIMENTO E ASSENTAMENTO. AF_12/2015</t>
  </si>
  <si>
    <t xml:space="preserve">148,84</t>
  </si>
  <si>
    <t xml:space="preserve">92213</t>
  </si>
  <si>
    <t xml:space="preserve">TUBO DE CONCRETO PARA REDES COLETORAS DE ÁGUAS PLUVIAIS, DIÂMETRO DE 700 MM, JUNTA RÍGIDA, INSTALADO EM LOCAL COM BAIXO NÍVEL DE INTERFERÊNCIAS - FORNECIMENTO E ASSENTAMENTO. AF_12/2015</t>
  </si>
  <si>
    <t xml:space="preserve">194,98</t>
  </si>
  <si>
    <t xml:space="preserve">92214</t>
  </si>
  <si>
    <t xml:space="preserve">TUBO DE CONCRETO PARA REDES COLETORAS DE ÁGUAS PLUVIAIS, DIÂMETRO DE 800 MM, JUNTA RÍGIDA, INSTALADO EM LOCAL COM BAIXO NÍVEL DE INTERFERÊNCIAS - FORNECIMENTO E ASSENTAMENTO. AF_12/2015</t>
  </si>
  <si>
    <t xml:space="preserve">222,50</t>
  </si>
  <si>
    <t xml:space="preserve">92215</t>
  </si>
  <si>
    <t xml:space="preserve">TUBO DE CONCRETO PARA REDES COLETORAS DE ÁGUAS PLUVIAIS, DIÂMETRO DE 900 MM, JUNTA RÍGIDA, INSTALADO EM LOCAL COM BAIXO NÍVEL DE INTERFERÊNCIAS - FORNECIMENTO E ASSENTAMENTO. AF_12/2015</t>
  </si>
  <si>
    <t xml:space="preserve">267,58</t>
  </si>
  <si>
    <t xml:space="preserve">92216</t>
  </si>
  <si>
    <t xml:space="preserve">TUBO DE CONCRETO PARA REDES COLETORAS DE ÁGUAS PLUVIAIS, DIÂMETRO DE 1000 MM, JUNTA RÍGIDA, INSTALADO EM LOCAL COM BAIXO NÍVEL DE INTERFERÊNCIAS - FORNECIMENTO E ASSENTAMENTO. AF_12/2015</t>
  </si>
  <si>
    <t xml:space="preserve">299,86</t>
  </si>
  <si>
    <t xml:space="preserve">92219</t>
  </si>
  <si>
    <t xml:space="preserve">TUBO DE CONCRETO PARA REDES COLETORAS DE ÁGUAS PLUVIAIS, DIÂMETRO DE 400 MM, JUNTA RÍGIDA, INSTALADO EM LOCAL COM ALTO NÍVEL DE INTERFERÊNCIAS - FORNECIMENTO E ASSENTAMENTO. AF_12/2015</t>
  </si>
  <si>
    <t xml:space="preserve">99,50</t>
  </si>
  <si>
    <t xml:space="preserve">92220</t>
  </si>
  <si>
    <t xml:space="preserve">TUBO DE CONCRETO PARA REDES COLETORAS DE ÁGUAS PLUVIAIS, DIÂMETRO DE 500 MM, JUNTA RÍGIDA, INSTALADO EM LOCAL COM ALTO NÍVEL DE INTERFERÊNCIAS - FORNECIMENTO E ASSENTAMENTO. AF_12/2015</t>
  </si>
  <si>
    <t xml:space="preserve">126,69</t>
  </si>
  <si>
    <t xml:space="preserve">92221</t>
  </si>
  <si>
    <t xml:space="preserve">TUBO DE CONCRETO PARA REDES COLETORAS DE ÁGUAS PLUVIAIS, DIÂMETRO DE 600 MM, JUNTA RÍGIDA, INSTALADO EM LOCAL COM ALTO NÍVEL DE INTERFERÊNCIAS - FORNECIMENTO E ASSENTAMENTO. AF_12/2015</t>
  </si>
  <si>
    <t xml:space="preserve">159,79</t>
  </si>
  <si>
    <t xml:space="preserve">92222</t>
  </si>
  <si>
    <t xml:space="preserve">TUBO DE CONCRETO PARA REDES COLETORAS DE ÁGUAS PLUVIAIS, DIÂMETRO DE 700 MM, JUNTA RÍGIDA, INSTALADO EM LOCAL COM ALTO NÍVEL DE INTERFERÊNCIAS - FORNECIMENTO E ASSENTAMENTO. AF_12/2015</t>
  </si>
  <si>
    <t xml:space="preserve">207,68</t>
  </si>
  <si>
    <t xml:space="preserve">92223</t>
  </si>
  <si>
    <t xml:space="preserve">TUBO DE CONCRETO PARA REDES COLETORAS DE ÁGUAS PLUVIAIS, DIÂMETRO DE 800 MM, JUNTA RÍGIDA, INSTALADO EM LOCAL COM ALTO NÍVEL DE INTERFERÊNCIAS - FORNECIMENTO E ASSENTAMENTO. AF_12/2015</t>
  </si>
  <si>
    <t xml:space="preserve">236,77</t>
  </si>
  <si>
    <t xml:space="preserve">92224</t>
  </si>
  <si>
    <t xml:space="preserve">TUBO DE CONCRETO PARA REDES COLETORAS DE ÁGUAS PLUVIAIS, DIÂMETRO DE 900 MM, JUNTA RÍGIDA, INSTALADO EM LOCAL COM ALTO NÍVEL DE INTERFERÊNCIAS - FORNECIMENTO E ASSENTAMENTO. AF_12/2015</t>
  </si>
  <si>
    <t xml:space="preserve">283,41</t>
  </si>
  <si>
    <t xml:space="preserve">92226</t>
  </si>
  <si>
    <t xml:space="preserve">TUBO DE CONCRETO PARA REDES COLETORAS DE ÁGUAS PLUVIAIS, DIÂMETRO DE 1000 MM, JUNTA RÍGIDA, INSTALADO EM LOCAL COM ALTO NÍVEL DE INTERFERÊNCIAS - FORNECIMENTO E ASSENTAMENTO. AF_12/2015</t>
  </si>
  <si>
    <t xml:space="preserve">317,54</t>
  </si>
  <si>
    <t xml:space="preserve">92808</t>
  </si>
  <si>
    <t xml:space="preserve">ASSENTAMENTO DE TUBO DE CONCRETO PARA REDES COLETORAS DE ÁGUAS PLUVIAIS, DIÂMETRO DE 300 MM, JUNTA RÍGIDA, INSTALADO EM LOCAL COM BAIXO NÍVEL DE INTERFERÊNCIAS (NÃO INCLUI FORNECIMENTO). AF_12/2015</t>
  </si>
  <si>
    <t xml:space="preserve">92809</t>
  </si>
  <si>
    <t xml:space="preserve">ASSENTAMENTO DE TUBO DE CONCRETO PARA REDES COLETORAS DE ÁGUAS PLUVIAIS, DIÂMETRO DE 400 MM, JUNTA RÍGIDA, INSTALADO EM LOCAL COM BAIXO NÍVEL DE INTERFERÊNCIAS (NÃO INCLUI FORNECIMENTO). AF_12/2015</t>
  </si>
  <si>
    <t xml:space="preserve">39,09</t>
  </si>
  <si>
    <t xml:space="preserve">92810</t>
  </si>
  <si>
    <t xml:space="preserve">ASSENTAMENTO DE TUBO DE CONCRETO PARA REDES COLETORAS DE ÁGUAS PLUVIAIS, DIÂMETRO DE 500 MM, JUNTA RÍGIDA, INSTALADO EM LOCAL COM BAIXO NÍVEL DE INTERFERÊNCIAS (NÃO INCLUI FORNECIMENTO). AF_12/2015</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</si>
  <si>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</si>
  <si>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</si>
  <si>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56,51</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</si>
  <si>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</si>
  <si>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</si>
  <si>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65,38</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</si>
  <si>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</si>
  <si>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</si>
  <si>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75,53</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</si>
  <si>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</si>
  <si>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</si>
  <si>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86,13</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</si>
  <si>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</si>
  <si>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</si>
  <si>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98,12</t>
  </si>
  <si>
    <t xml:space="preserve">92816</t>
  </si>
  <si>
    <t xml:space="preserve">TUBO DE CONCRETO PARA REDES COLETORAS DE ÁGUAS PLUVIAIS, DIÂMETRO DE 1200 MM, JUNTA RÍGIDA, INSTALADO EM LOCAL COM BAIXO NÍVEL DE INTERFERÊNCIAS - FORNECIMENTO E ASSENTAMENTO. AF_12/2015</t>
  </si>
  <si>
    <t xml:space="preserve">408,67</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</si>
  <si>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</si>
  <si>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</si>
  <si>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122,77</t>
  </si>
  <si>
    <t xml:space="preserve">92818</t>
  </si>
  <si>
    <t xml:space="preserve">TUBO DE CONCRETO PARA REDES COLETORAS DE ÁGUAS PLUVIAIS, DIÂMETRO DE 1500 MM, JUNTA RÍGIDA, INSTALADO EM LOCAL COM BAIXO NÍVEL DE INTERFERÊNCIAS - FORNECIMENTO E ASSENTAMENTO. AF_12/2015</t>
  </si>
  <si>
    <t xml:space="preserve">590,53</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</si>
  <si>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</si>
  <si>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</si>
  <si>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165,27</t>
  </si>
  <si>
    <t xml:space="preserve">92820</t>
  </si>
  <si>
    <t xml:space="preserve">ASSENTAMENTO DE TUBO DE CONCRETO PARA REDES COLETORAS DE ÁGUAS PLUVIAIS, DIÂMETRO DE 300 MM, JUNTA RÍGIDA, INSTALADO EM LOCAL COM ALTO NÍVEL DE INTERFERÊNCIAS (NÃO INCLUI FORNECIMENTO). AF_12/2015</t>
  </si>
  <si>
    <t xml:space="preserve">36,43</t>
  </si>
  <si>
    <t xml:space="preserve">92821</t>
  </si>
  <si>
    <t xml:space="preserve">ASSENTAMENTO DE TUBO DE CONCRETO PARA REDES COLETORAS DE ÁGUAS PLUVIAIS, DIÂMETRO DE 400 MM, JUNTA RÍGIDA, INSTALADO EM LOCAL COM ALTO NÍVEL DE INTERFERÊNCIAS (NÃO INCLUI FORNECIMENTO). AF_12/2015</t>
  </si>
  <si>
    <t xml:space="preserve">46,65</t>
  </si>
  <si>
    <t xml:space="preserve">92822</t>
  </si>
  <si>
    <t xml:space="preserve">ASSENTAMENTO DE TUBO DE CONCRETO PARA REDES COLETORAS DE ÁGUAS PLUVIAIS, DIÂMETRO DE 500 MM, JUNTA RÍGIDA, INSTALADO EM LOCAL COM ALTO NÍVEL DE INTERFERÊNCIAS (NÃO INCLUI FORNECIMENTO). AF_12/2015</t>
  </si>
  <si>
    <t xml:space="preserve">56,89</t>
  </si>
  <si>
    <t xml:space="preserve">92824</t>
  </si>
  <si>
    <t xml:space="preserve">ASSENTAMENTO DE TUBO DE CONCRETO PARA REDES COLETORAS DE ÁGUAS PLUVIAIS, DIÂMETRO DE 600 MM, JUNTA RÍGIDA, INSTALADO EM LOCAL COM ALTO NÍVEL DE INTERFERÊNCIAS (NÃO INCLUI FORNECIMENTO). AF_12/2015</t>
  </si>
  <si>
    <t xml:space="preserve">67,46</t>
  </si>
  <si>
    <t xml:space="preserve">92825</t>
  </si>
  <si>
    <t xml:space="preserve">ASSENTAMENTO DE TUBO DE CONCRETO PARA REDES COLETORAS DE ÁGUAS PLUVIAIS, DIÂMETRO DE 700 MM, JUNTA RÍGIDA, INSTALADO EM LOCAL COM ALTO NÍVEL DE INTERFERÊNCIAS (NÃO INCLUI FORNECIMENTO). AF_12/2015</t>
  </si>
  <si>
    <t xml:space="preserve">78,08</t>
  </si>
  <si>
    <t xml:space="preserve">92826</t>
  </si>
  <si>
    <t xml:space="preserve">ASSENTAMENTO DE TUBO DE CONCRETO PARA REDES COLETORAS DE ÁGUAS PLUVIAIS, DIÂMETRO DE 800 MM, JUNTA RÍGIDA, INSTALADO EM LOCAL COM ALTO NÍVEL DE INTERFERÊNCIAS (NÃO INCLUI FORNECIMENTO). AF_12/2015</t>
  </si>
  <si>
    <t xml:space="preserve">89,80</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</si>
  <si>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</si>
  <si>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</si>
  <si>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101,96</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</si>
  <si>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</si>
  <si>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</si>
  <si>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115,80</t>
  </si>
  <si>
    <t xml:space="preserve">92829</t>
  </si>
  <si>
    <t xml:space="preserve">TUBO DE CONCRETO PARA REDES COLETORAS DE ÁGUAS PLUVIAIS, DIÂMETRO DE 1200 MM, JUNTA RÍGIDA, INSTALADO EM LOCAL COM ALTO NÍVEL DE INTERFERÊNCIAS - FORNECIMENTO E ASSENTAMENTO. AF_12/2015</t>
  </si>
  <si>
    <t xml:space="preserve">429,56</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</si>
  <si>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</si>
  <si>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</si>
  <si>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143,66</t>
  </si>
  <si>
    <t xml:space="preserve">92831</t>
  </si>
  <si>
    <t xml:space="preserve">TUBO DE CONCRETO PARA REDES COLETORAS DE ÁGUAS PLUVIAIS, DIÂMETRO DE 1500 MM, JUNTA RÍGIDA, INSTALADO EM LOCAL COM ALTO NÍVEL DE INTERFERÊNCIAS - FORNECIMENTO E ASSENTAMENTO. AF_12/2015</t>
  </si>
  <si>
    <t xml:space="preserve">616,23</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</si>
  <si>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</si>
  <si>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</si>
  <si>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190,97</t>
  </si>
  <si>
    <t xml:space="preserve">95565</t>
  </si>
  <si>
    <t xml:space="preserve">TUBO DE CONCRETO PARA REDES COLETORAS DE ÁGUAS PLUVIAIS, DIÂMETRO DE 300MM, JUNTA RÍGIDA, INSTALADO EM LOCAL COM BAIXO NÍVEL DE INTERFERÊNCIAS - FORNECIMENTO E ASSENTAMENTO. AF_12/2015</t>
  </si>
  <si>
    <t xml:space="preserve">81,20</t>
  </si>
  <si>
    <t xml:space="preserve">95566</t>
  </si>
  <si>
    <t xml:space="preserve">TUBO DE CONCRETO PARA REDES COLETORAS DE ÁGUAS PLUVIAIS, DIÂMETRO DE 300MM, JUNTA RÍGIDA, INSTALADO EM LOCAL COM ALTO NÍVEL DE INTERFERÊNCIAS - FORNECIMENTO E ASSENTAMENTO. AF_12/2015</t>
  </si>
  <si>
    <t xml:space="preserve">87,24</t>
  </si>
  <si>
    <t xml:space="preserve">95567</t>
  </si>
  <si>
    <t xml:space="preserve">TUBO DE CONCRETO (SIMPLES) PARA REDES COLETORAS DE ÁGUAS PLUVIAIS, DIÂMETRO DE 300 MM, JUNTA RÍGIDA, INSTALADO EM LOCAL COM BAIXO NÍVEL DE INTERFERÊNCIAS - FORNECIMENTO E ASSENTAMENTO. AF_12/2015</t>
  </si>
  <si>
    <t xml:space="preserve">63,42</t>
  </si>
  <si>
    <t xml:space="preserve">95568</t>
  </si>
  <si>
    <t xml:space="preserve">TUBO DE CONCRETO (SIMPLES) PARA REDES COLETORAS DE ÁGUAS PLUVIAIS, DIÂMETRO DE 400 MM, JUNTA RÍGIDA, INSTALADO EM LOCAL COM BAIXO NÍVEL DE INTERFERÊNCIAS - FORNECIMENTO E ASSENTAMENTO. AF_12/2015</t>
  </si>
  <si>
    <t xml:space="preserve">82,54</t>
  </si>
  <si>
    <t xml:space="preserve">95569</t>
  </si>
  <si>
    <t xml:space="preserve">TUBO DE CONCRETO (SIMPLES) PARA REDES COLETORAS DE ÁGUAS PLUVIAIS, DIÂMETRO DE 500 MM, JUNTA RÍGIDA, INSTALADO EM LOCAL COM BAIXO NÍVEL DE INTERFERÊNCIAS - FORNECIMENTO E ASSENTAMENTO. AF_12/2015</t>
  </si>
  <si>
    <t xml:space="preserve">110,29</t>
  </si>
  <si>
    <t xml:space="preserve">95570</t>
  </si>
  <si>
    <t xml:space="preserve">TUBO DE CONCRETO (SIMPLES) PARA REDES COLETORAS DE ÁGUAS PLUVIAIS, DIÂMETRO DE 300 MM, JUNTA RÍGIDA, INSTALADO EM LOCAL COM ALTO NÍVEL DE INTERFERÊNCIAS - FORNECIMENTO E ASSENTAMENTO. AF_12/2015</t>
  </si>
  <si>
    <t xml:space="preserve">69,46</t>
  </si>
  <si>
    <t xml:space="preserve">95571</t>
  </si>
  <si>
    <t xml:space="preserve">TUBO DE CONCRETO (SIMPLES) PARA REDES COLETORAS DE ÁGUAS PLUVIAIS, DIÂMETRO DE 400 MM, JUNTA RÍGIDA, INSTALADO EM LOCAL COM ALTO NÍVEL DE INTERFERÊNCIAS - FORNECIMENTO E ASSENTAMENTO. AF_12/2015</t>
  </si>
  <si>
    <t xml:space="preserve">90,28</t>
  </si>
  <si>
    <t xml:space="preserve">95572</t>
  </si>
  <si>
    <t xml:space="preserve">TUBO DE CONCRETO (SIMPLES) PARA REDES COLETORAS DE ÁGUAS PLUVIAIS, DIÂMETRO DE 500 MM, JUNTA RÍGIDA, INSTALADO EM LOCAL COM ALTO NÍVEL DE INTERFERÊNCIAS - FORNECIMENTO E ASSENTAMENTO. AF_12/2015</t>
  </si>
  <si>
    <t xml:space="preserve">73606</t>
  </si>
  <si>
    <t xml:space="preserve">ASSENTAMENTO DE TAMPAO DE FERRO FUNDIDO 900 MM</t>
  </si>
  <si>
    <t xml:space="preserve">130,13</t>
  </si>
  <si>
    <t xml:space="preserve">73607</t>
  </si>
  <si>
    <t xml:space="preserve">ASSENTAMENTO DE TAMPAO DE FERRO FUNDIDO 600 MM</t>
  </si>
  <si>
    <t xml:space="preserve">86,75</t>
  </si>
  <si>
    <t xml:space="preserve">83623</t>
  </si>
  <si>
    <t xml:space="preserve">GRELHA DE FERRO FUNDIDO PARA CANALETA LARG = 30CM, FORNECIMENTO E ASSENTAMENTO</t>
  </si>
  <si>
    <t xml:space="preserve">198,48</t>
  </si>
  <si>
    <t xml:space="preserve">83624</t>
  </si>
  <si>
    <t xml:space="preserve">GRELHA DE FERRO FUNDIDO PARA CANALETA LARG = 20CM, FORNECIMENTO E ASSENTAMENTO</t>
  </si>
  <si>
    <t xml:space="preserve">140,03</t>
  </si>
  <si>
    <t xml:space="preserve">83626</t>
  </si>
  <si>
    <t xml:space="preserve">GRELHA DE FERRO FUNDIDO PARA CANALETA LARG = 15CM, FORNECIMENTO E ASSENTAMENTO</t>
  </si>
  <si>
    <t xml:space="preserve">110,80</t>
  </si>
  <si>
    <t xml:space="preserve">83627</t>
  </si>
  <si>
    <t xml:space="preserve">TAMPAO FOFO ARTICULADO, CLASSE B125 CARGA MAX 12,5 T, REDONDO TAMPA 600 MM, REDE PLUVIAL/ESGOTO, P = CHAMINE CX AREIA / POCO VISITA ASSENTADO COM ARG CIM/AREIA 1:4, FORNECIMENTO E ASSENTAMENTO</t>
  </si>
  <si>
    <t xml:space="preserve">399,96</t>
  </si>
  <si>
    <t xml:space="preserve">83724</t>
  </si>
  <si>
    <t xml:space="preserve">ASSENTAMENTO DE PECAS, CONEXOES, APARELHOS E ACESSORIOS DE FERRO FUNDIDO DUCTIL, JUNTA ELASTICA, MECANICA OU FLANGEADA, COM DIAMETROS DE 50 A 300 MM.</t>
  </si>
  <si>
    <t xml:space="preserve">KG</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</si>
  <si>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</si>
  <si>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</si>
  <si>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</si>
  <si>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</si>
  <si>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97127</t>
  </si>
  <si>
    <t xml:space="preserve">ASSENTAMENTO DE TUBO DE PVC DEFOFO OU PRFV OU RPVC PARA REDE DE ÁGUA, DN 150 MM, JUNTA ELÁSTICA INTEGRADA, INSTALADO EM LOCAL COM NÍVEL ALTO DE INTERFERÊNCIAS (NÃO INCLUI FORNECIMENTO). AF_11/2017</t>
  </si>
  <si>
    <t xml:space="preserve">4,51</t>
  </si>
  <si>
    <t xml:space="preserve">97128</t>
  </si>
  <si>
    <t xml:space="preserve">ASSENTAMENTO DE TUBO DE PVC DEFOFO OU PRFV OU RPVC PARA REDE DE ÁGUA, DN 200 MM, JUNTA ELÁSTICA INTEGRADA, INSTALADO EM LOCAL COM NÍVEL ALTO DE INTERFERÊNCIAS (NÃO INCLUI FORNECIMENTO). AF_11/2017</t>
  </si>
  <si>
    <t xml:space="preserve">97129</t>
  </si>
  <si>
    <t xml:space="preserve">ASSENTAMENTO DE TUBO DE PVC DEFOFO OU PRFV OU RPVC PARA REDE DE ÁGUA, DN 250 MM, JUNTA ELÁSTICA INTEGRADA, INSTALADO EM LOCAL COM NÍVEL ALTO DE INTERFERÊNCIAS (NÃO INCLUI FORNECIMENTO). AF_11/2017</t>
  </si>
  <si>
    <t xml:space="preserve">10,49</t>
  </si>
  <si>
    <t xml:space="preserve">97130</t>
  </si>
  <si>
    <t xml:space="preserve">ASSENTAMENTO DE TUBO DE PVC DEFOFO OU PRFV OU RPVC PARA REDE DE ÁGUA, DN 300 MM, JUNTA ELÁSTICA INTEGRADA, INSTALADO EM LOCAL COM NÍVEL ALTO DE INTERFERÊNCIAS (NÃO INCLUI FORNECIMENTO). AF_11/2017</t>
  </si>
  <si>
    <t xml:space="preserve">12,47</t>
  </si>
  <si>
    <t xml:space="preserve">97131</t>
  </si>
  <si>
    <t xml:space="preserve">ASSENTAMENTO DE TUBO DE PVC DEFOFO OU PRFV OU RPVC PARA REDE DE ÁGUA, DN 350 MM, JUNTA ELÁSTICA INTEGRADA, INSTALADO EM LOCAL COM NÍVEL ALTO DE INTERFERÊNCIAS (NÃO INCLUI FORNECIMENTO). AF_11/2017</t>
  </si>
  <si>
    <t xml:space="preserve">97132</t>
  </si>
  <si>
    <t xml:space="preserve">ASSENTAMENTO DE TUBO DE PVC DEFOFO OU PRFV OU RPVC PARA REDE DE ÁGUA, DN 400 MM, JUNTA ELÁSTICA INTEGRADA, INSTALADO EM LOCAL COM NÍVEL ALTO DE INTERFERÊNCIAS (NÃO INCLUI FORNECIMENTO). AF_11/2017</t>
  </si>
  <si>
    <t xml:space="preserve">97133</t>
  </si>
  <si>
    <t xml:space="preserve">ASSENTAMENTO DE TUBO DE PVC DEFOFO OU PRFV OU RPVC PARA REDE DE ÁGUA, DN 500 MM, JUNTA ELÁSTICA INTEGRADA, INSTALADO EM LOCAL COM NÍVEL ALTO DE INTERFERÊNCIAS (NÃO INCLUI FORNECIMENTO). AF_11/2017</t>
  </si>
  <si>
    <t xml:space="preserve">20,29</t>
  </si>
  <si>
    <t xml:space="preserve">97134</t>
  </si>
  <si>
    <t xml:space="preserve">ASSENTAMENTO DE TUBO DE PVC DEFOFO OU PRFV OU RPVC PARA REDE DE ÁGUA, DN 150 MM, JUNTA ELÁSTICA INTEGRADA, INSTALADO EM LOCAL COM NÍVEL BAIXO DE INTERFERÊNCIAS (NÃO INCLUI FORNECIMENTO). AF_11/2017</t>
  </si>
  <si>
    <t xml:space="preserve">97135</t>
  </si>
  <si>
    <t xml:space="preserve">ASSENTAMENTO DE TUBO DE PVC DEFOFO OU PRFV OU RPVC PARA REDE DE ÁGUA, DN 200 MM, JUNTA ELÁSTICA INTEGRADA, INSTALADO EM LOCAL COM NÍVEL BAIXO DE INTERFERÊNCIAS (NÃO INCLUI FORNECIMENTO). AF_11/2017</t>
  </si>
  <si>
    <t xml:space="preserve">97136</t>
  </si>
  <si>
    <t xml:space="preserve">ASSENTAMENTO DE TUBO DE PVC DEFOFO OU PRFV OU RPVC PARA REDE DE ÁGUA, DN 250 MM, JUNTA ELÁSTICA INTEGRADA, INSTALADO EM LOCAL COM NÍVEL BAIXO DE INTERFERÊNCIAS (NÃO INCLUI FORNECIMENTO). AF_11/2017</t>
  </si>
  <si>
    <t xml:space="preserve">97137</t>
  </si>
  <si>
    <t xml:space="preserve">ASSENTAMENTO DE TUBO DE PVC DEFOFO OU PRFV OU RPVC PARA REDE DE ÁGUA, DN 300 MM, JUNTA ELÁSTICA INTEGRADA, INSTALADO EM LOCAL COM NÍVEL BAIXO DE INTERFERÊNCIAS (NÃO INCLUI FORNECIMENTO). AF_11/2017</t>
  </si>
  <si>
    <t xml:space="preserve">97138</t>
  </si>
  <si>
    <t xml:space="preserve">ASSENTAMENTO DE TUBO DE PVC DEFOFO OU PRFV OU RPVC PARA REDE DE ÁGUA, DN 350 MM, JUNTA ELÁSTICA INTEGRADA, INSTALADO EM LOCAL COM NÍVEL BAIXO DE INTERFERÊNCIAS (NÃO INCLUI FORNECIMENTO). AF_11/2017</t>
  </si>
  <si>
    <t xml:space="preserve">97139</t>
  </si>
  <si>
    <t xml:space="preserve">ASSENTAMENTO DE TUBO DE PVC DEFOFO OU PRFV OU RPVC PARA REDE DE ÁGUA, DN 400 MM, JUNTA ELÁSTICA INTEGRADA, INSTALADO EM LOCAL COM NÍVEL BAIXO DE INTERFERÊNCIAS (NÃO INCLUI FORNECIMENTO). AF_11/2017</t>
  </si>
  <si>
    <t xml:space="preserve">8,05</t>
  </si>
  <si>
    <t xml:space="preserve">97140</t>
  </si>
  <si>
    <t xml:space="preserve">ASSENTAMENTO DE TUBO DE PVC DEFOFO OU PRFV OU RPVC PARA REDE DE ÁGUA, DN 500 MM, JUNTA ELÁSTICA INTEGRADA, INSTALADO EM LOCAL COM NÍVEL BAIXO DE INTERFERÊNCIAS (NÃO INCLUI FORNECIMENTO). AF_11/2017</t>
  </si>
  <si>
    <t xml:space="preserve">83520</t>
  </si>
  <si>
    <t xml:space="preserve">TE PVC PARA COLETOR ESGOTO, EB644, D=100MM, COM JUNTA ELASTICA.</t>
  </si>
  <si>
    <t xml:space="preserve">83531</t>
  </si>
  <si>
    <t xml:space="preserve">CURVA PARA REDE COLETOR ESGOTO, EB 644, 90GR, DN=200MM, COM JUNTA ELASTICA</t>
  </si>
  <si>
    <t xml:space="preserve">369,53</t>
  </si>
  <si>
    <t xml:space="preserve">83535</t>
  </si>
  <si>
    <t xml:space="preserve">CURVA PVC PARA REDE COLETOR ESGOTO, EB-644, 45 GR, 200 MM, COM JUNTA ELASTICA.</t>
  </si>
  <si>
    <t xml:space="preserve">304,72</t>
  </si>
  <si>
    <t xml:space="preserve">92235</t>
  </si>
  <si>
    <t xml:space="preserve">FECHAMENTO DE CONSTRUÇÃO TEMPORÁRIA EM CHAPA DE MADEIRA COMPENSADA E=10MM, COM REAPROVEITAMENTO DE 2X.</t>
  </si>
  <si>
    <t xml:space="preserve">M2</t>
  </si>
  <si>
    <t xml:space="preserve">56,15</t>
  </si>
  <si>
    <t xml:space="preserve">93206</t>
  </si>
  <si>
    <t xml:space="preserve">EXECUÇÃO DE ESCRITÓRIO EM CANTEIRO DE OBRA EM ALVENARIA, NÃO INCLUSO MOBILIÁRIO E EQUIPAMENTOS. AF_02/2016</t>
  </si>
  <si>
    <t xml:space="preserve">820,47</t>
  </si>
  <si>
    <t xml:space="preserve">93207</t>
  </si>
  <si>
    <t xml:space="preserve">EXECUÇÃO DE ESCRITÓRIO EM CANTEIRO DE OBRA EM CHAPA DE MADEIRA COMPENSADA, NÃO INCLUSO MOBILIÁRIO E EQUIPAMENTOS. AF_02/2016</t>
  </si>
  <si>
    <t xml:space="preserve">742,86</t>
  </si>
  <si>
    <t xml:space="preserve">93208</t>
  </si>
  <si>
    <t xml:space="preserve">EXECUÇÃO DE ALMOXARIFADO EM CANTEIRO DE OBRA EM CHAPA DE MADEIRA COMPENSADA, INCLUSO PRATELEIRAS. AF_02/2016</t>
  </si>
  <si>
    <t xml:space="preserve">557,76</t>
  </si>
  <si>
    <t xml:space="preserve">93209</t>
  </si>
  <si>
    <t xml:space="preserve">EXECUÇÃO DE ALMOXARIFADO EM CANTEIRO DE OBRA EM ALVENARIA, INCLUSO PRATELEIRAS. AF_02/2016</t>
  </si>
  <si>
    <t xml:space="preserve">636,31</t>
  </si>
  <si>
    <t xml:space="preserve">93210</t>
  </si>
  <si>
    <t xml:space="preserve">EXECUÇÃO DE REFEITÓRIO EM CANTEIRO DE OBRA EM CHAPA DE MADEIRA COMPENSADA, NÃO INCLUSO MOBILIÁRIO E EQUIPAMENTOS. AF_02/2016</t>
  </si>
  <si>
    <t xml:space="preserve">377,14</t>
  </si>
  <si>
    <t xml:space="preserve">93211</t>
  </si>
  <si>
    <t xml:space="preserve">EXECUÇÃO DE REFEITÓRIO EM CANTEIRO DE OBRA EM ALVENARIA, NÃO INCLUSO MOBILIÁRIO E EQUIPAMENTOS. AF_02/2016</t>
  </si>
  <si>
    <t xml:space="preserve">390,76</t>
  </si>
  <si>
    <t xml:space="preserve">93212</t>
  </si>
  <si>
    <t xml:space="preserve">EXECUÇÃO DE SANITÁRIO E VESTIÁRIO EM CANTEIRO DE OBRA EM CHAPA DE MADEIRA COMPENSADA, NÃO INCLUSO MOBILIÁRIO. AF_02/2016</t>
  </si>
  <si>
    <t xml:space="preserve">668,52</t>
  </si>
  <si>
    <t xml:space="preserve">93213</t>
  </si>
  <si>
    <t xml:space="preserve">EXECUÇÃO DE SANITÁRIO E VESTIÁRIO EM CANTEIRO DE OBRA EM ALVENARIA, NÃO INCLUSO MOBILIÁRIO. AF_02/2016</t>
  </si>
  <si>
    <t xml:space="preserve">736,89</t>
  </si>
  <si>
    <t xml:space="preserve">93214</t>
  </si>
  <si>
    <t xml:space="preserve">EXECUÇÃO DE RESERVATÓRIO ELEVADO DE ÁGUA (1000 LITROS) EM CANTEIRO DE OBRA, APOIADO EM ESTRUTURA DE MADEIRA. AF_02/2016</t>
  </si>
  <si>
    <t xml:space="preserve">4.185,67</t>
  </si>
  <si>
    <t xml:space="preserve">93243</t>
  </si>
  <si>
    <t xml:space="preserve">EXECUÇÃO DE RESERVATÓRIO ELEVADO DE ÁGUA (2000 LITROS) EM CANTEIRO DE OBRA, APOIADO EM ESTRUTURA DE MADEIRA. AF_02/2016</t>
  </si>
  <si>
    <t xml:space="preserve">6.276,11</t>
  </si>
  <si>
    <t xml:space="preserve">93582</t>
  </si>
  <si>
    <t xml:space="preserve">EXECUÇÃO DE CENTRAL DE ARMADURA EM CANTEIRO DE OBRA, NÃO INCLUSO MOBILIÁRIO E EQUIPAMENTOS. AF_04/2016</t>
  </si>
  <si>
    <t xml:space="preserve">176,92</t>
  </si>
  <si>
    <t xml:space="preserve">93583</t>
  </si>
  <si>
    <t xml:space="preserve">EXECUÇÃO DE CENTRAL DE FÔRMAS, PRODUÇÃO DE ARGAMASSA OU CONCRETO EM CANTEIRO DE OBRA, NÃO INCLUSO MOBILIÁRIO E EQUIPAMENTOS. AF_04/2016</t>
  </si>
  <si>
    <t xml:space="preserve">292,76</t>
  </si>
  <si>
    <t xml:space="preserve">93584</t>
  </si>
  <si>
    <t xml:space="preserve">EXECUÇÃO DE DEPÓSITO EM CANTEIRO DE OBRA EM CHAPA DE MADEIRA COMPENSADA, NÃO INCLUSO MOBILIÁRIO. AF_04/2016</t>
  </si>
  <si>
    <t xml:space="preserve">562,69</t>
  </si>
  <si>
    <t xml:space="preserve">93585</t>
  </si>
  <si>
    <t xml:space="preserve">EXECUÇÃO DE GUARITA EM CANTEIRO DE OBRA EM CHAPA DE MADEIRA COMPENSADA, NÃO INCLUSO MOBILIÁRIO. AF_04/2016</t>
  </si>
  <si>
    <t xml:space="preserve">792,03</t>
  </si>
  <si>
    <t xml:space="preserve">98441</t>
  </si>
  <si>
    <t xml:space="preserve">PAREDE DE MADEIRA COMPENSADA PARA CONSTRUÇÃO TEMPORÁRIA EM CHAPA SIMPLES, EXTERNA, COM ÁREA LÍQUIDA MAIOR OU IGUAL A 6 M², SEM VÃO. AF_05/2018</t>
  </si>
  <si>
    <t xml:space="preserve">86,17</t>
  </si>
  <si>
    <t xml:space="preserve">98442</t>
  </si>
  <si>
    <t xml:space="preserve">PAREDE DE MADEIRA COMPENSADA PARA CONSTRUÇÃO TEMPORÁRIA EM CHAPA SIMPLES, EXTERNA, COM ÁREA LÍQUIDA MENOR QUE 6 M², SEM VÃO. AF_05/2018</t>
  </si>
  <si>
    <t xml:space="preserve">98443</t>
  </si>
  <si>
    <t xml:space="preserve">PAREDE DE MADEIRA COMPENSADA PARA CONSTRUÇÃO TEMPORÁRIA EM CHAPA SIMPLES, INTERNA, COM ÁREA LÍQUIDA MAIOR OU IGUAL A 6 M², SEM VÃO. AF_05/2018</t>
  </si>
  <si>
    <t xml:space="preserve">73,70</t>
  </si>
  <si>
    <t xml:space="preserve">98444</t>
  </si>
  <si>
    <t xml:space="preserve">PAREDE DE MADEIRA COMPENSADA PARA CONSTRUÇÃO TEMPORÁRIA EM CHAPA SIMPLES, INTERNA, COM ÁREA LÍQUIDA MENOR QUE 6 M², SEM VÃO. AF_05/2018</t>
  </si>
  <si>
    <t xml:space="preserve">75,54</t>
  </si>
  <si>
    <t xml:space="preserve">98445</t>
  </si>
  <si>
    <t xml:space="preserve">PAREDE DE MADEIRA COMPENSADA PARA CONSTRUÇÃO TEMPORÁRIA EM CHAPA SIMPLES, EXTERNA, COM ÁREA LÍQUIDA MAIOR OU IGUAL A 6 M², COM VÃO. AF_05/2018</t>
  </si>
  <si>
    <t xml:space="preserve">104,25</t>
  </si>
  <si>
    <t xml:space="preserve">98446</t>
  </si>
  <si>
    <t xml:space="preserve">PAREDE DE MADEIRA COMPENSADA PARA CONSTRUÇÃO TEMPORÁRIA EM CHAPA SIMPLES, EXTERNA, COM ÁREA LÍQUIDA MENOR QUE 6 M², COM VÃO. AF_05/2018</t>
  </si>
  <si>
    <t xml:space="preserve">136,03</t>
  </si>
  <si>
    <t xml:space="preserve">98447</t>
  </si>
  <si>
    <t xml:space="preserve">PAREDE DE MADEIRA COMPENSADA PARA CONSTRUÇÃO TEMPORÁRIA EM CHAPA SIMPLES, INTERNA, COM ÁREA LÍQUIDA MAIOR OU IGUAL A 6 M², COM VÃO. AF_05/2018</t>
  </si>
  <si>
    <t xml:space="preserve">98448</t>
  </si>
  <si>
    <t xml:space="preserve">PAREDE DE MADEIRA COMPENSADA PARA CONSTRUÇÃO TEMPORÁRIA EM CHAPA SIMPLES, INTERNA, COM ÁREA LÍQUIDA MENOR QUE 6 M², COM VÃO. AF_05/2018</t>
  </si>
  <si>
    <t xml:space="preserve">111,37</t>
  </si>
  <si>
    <t xml:space="preserve">98449</t>
  </si>
  <si>
    <t xml:space="preserve">PAREDE DE MADEIRA COMPENSADA PARA CONSTRUÇÃO TEMPORÁRIA EM CHAPA DUPLA, EXTERNA, COM ÁREA LÍQUIDA MAIOR OU IGUAL A 6 M², SEM VÃO. AF_05/2018</t>
  </si>
  <si>
    <t xml:space="preserve">98450</t>
  </si>
  <si>
    <t xml:space="preserve">PAREDE DE MADEIRA COMPENSADA PARA CONSTRUÇÃO TEMPORÁRIA EM CHAPA DUPLA, EXTERNA, COM ÁREA LÍQUIDA MENOR QUE 6 M², SEM VÃO. AF_05/2018</t>
  </si>
  <si>
    <t xml:space="preserve">108,48</t>
  </si>
  <si>
    <t xml:space="preserve">98451</t>
  </si>
  <si>
    <t xml:space="preserve">PAREDE DE MADEIRA COMPENSADA PARA CONSTRUÇÃO TEMPORÁRIA EM CHAPA DUPLA, INTERNA, COM ÁREA LÍQUIDA MAIOR OU IGUAL A 6 M², SEM VÃO. AF_05/2018</t>
  </si>
  <si>
    <t xml:space="preserve">90,02</t>
  </si>
  <si>
    <t xml:space="preserve">98452</t>
  </si>
  <si>
    <t xml:space="preserve">PAREDE DE MADEIRA COMPENSADA PARA CONSTRUÇÃO TEMPORÁRIA EM CHAPA DUPLA, INTERNA, COM ÁREA LÍQUIDA MENOR QUE 6 M², SEM VÃO. AF_05/2018</t>
  </si>
  <si>
    <t xml:space="preserve">92,30</t>
  </si>
  <si>
    <t xml:space="preserve">98453</t>
  </si>
  <si>
    <t xml:space="preserve">PAREDE DE MADEIRA COMPENSADA PARA CONSTRUÇÃO TEMPORÁRIA EM CHAPA DUPLA, EXTERNA, COM ÁREA LÍQUIDA MAIOR OU IGUAL A QUE 6 M², COM VÃO. AF_05/2018</t>
  </si>
  <si>
    <t xml:space="preserve">127,23</t>
  </si>
  <si>
    <t xml:space="preserve">98454</t>
  </si>
  <si>
    <t xml:space="preserve">PAREDE DE MADEIRA COMPENSADA PARA CONSTRUÇÃO TEMPORÁRIA EM CHAPA DUPLA, EXTERNA, COM ÁREA LÍQUIDA MENOR QUE 6 M², COM VÃO. AF_05/2018</t>
  </si>
  <si>
    <t xml:space="preserve">169,83</t>
  </si>
  <si>
    <t xml:space="preserve">98455</t>
  </si>
  <si>
    <t xml:space="preserve">PAREDE DE MADEIRA COMPENSADA PARA CONSTRUÇÃO TEMPORÁRIA EM CHAPA DUPLA, INTERNA, COM ÁREA LÍQUIDA MAIOR OU IGUAL A 6 M², COM VÃO. AF_05/2018</t>
  </si>
  <si>
    <t xml:space="preserve">107,83</t>
  </si>
  <si>
    <t xml:space="preserve">98456</t>
  </si>
  <si>
    <t xml:space="preserve">PAREDE DE MADEIRA COMPENSADA PARA CONSTRUÇÃO TEMPORÁRIA EM CHAPA DUPLA, INTERNA, COM ÁREA LÍQUIDA MENOR QUE 6 M², COM VÃO. AF_05/2018</t>
  </si>
  <si>
    <t xml:space="preserve">142,19</t>
  </si>
  <si>
    <t xml:space="preserve">98458</t>
  </si>
  <si>
    <t xml:space="preserve">TAPUME COM COMPENSADO DE MADEIRA. AF_05/2018</t>
  </si>
  <si>
    <t xml:space="preserve">81,76</t>
  </si>
  <si>
    <t xml:space="preserve">98459</t>
  </si>
  <si>
    <t xml:space="preserve">TAPUME COM TELHA METÁLICA. AF_05/2018</t>
  </si>
  <si>
    <t xml:space="preserve">67,78</t>
  </si>
  <si>
    <t xml:space="preserve">98460</t>
  </si>
  <si>
    <t xml:space="preserve">PISO PARA CONSTRUÇÃO TEMPORÁRIA EM MADEIRA, SEM REAPROVEITAMENTO. AF_05/2018</t>
  </si>
  <si>
    <t xml:space="preserve">71,77</t>
  </si>
  <si>
    <t xml:space="preserve">98461</t>
  </si>
  <si>
    <t xml:space="preserve">ESTRUTURA DE MADEIRA PROVISÓRIA PARA SUPORTE DE CAIXA DÁGUA ELEVADA DE 1000 LITROS. AF_05/2018</t>
  </si>
  <si>
    <t xml:space="preserve">3.548,25</t>
  </si>
  <si>
    <t xml:space="preserve">98462</t>
  </si>
  <si>
    <t xml:space="preserve">ESTRUTURA DE MADEIRA PROVISÓRIA PARA SUPORTE DE CAIXA DÁGUA ELEVADA DE 3000 LITROS. AF_05/2018</t>
  </si>
  <si>
    <t xml:space="preserve">5.182,13</t>
  </si>
  <si>
    <t xml:space="preserve">PLACA DE OBRA EM CHAPA DE ACO GALVANIZADO</t>
  </si>
  <si>
    <t xml:space="preserve">377,58</t>
  </si>
  <si>
    <t xml:space="preserve">5631</t>
  </si>
  <si>
    <t xml:space="preserve">ESCAVADEIRA HIDRÁULICA SOBRE ESTEIRAS, CAÇAMBA 0,80 M3, PESO OPERACIONAL 17 T, POTENCIA BRUTA 111 HP - CHP DIURNO. AF_06/2014</t>
  </si>
  <si>
    <t xml:space="preserve">CHP</t>
  </si>
  <si>
    <t xml:space="preserve">124,68</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</si>
  <si>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</si>
  <si>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</si>
  <si>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95,08</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</si>
  <si>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</si>
  <si>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</si>
  <si>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88,82</t>
  </si>
  <si>
    <t xml:space="preserve">5684</t>
  </si>
  <si>
    <t xml:space="preserve">ROLO COMPACTADOR VIBRATÓRIO DE UM CILINDRO AÇO LISO, POTÊNCIA 80 HP, PESO OPERACIONAL MÁXIMO 8,1 T, IMPACTO DINÂMICO 16,15 / 9,5 T, LARGURA DE TRABALHO 1,68 M - CHP DIURNO. AF_06/2014</t>
  </si>
  <si>
    <t xml:space="preserve">94,54</t>
  </si>
  <si>
    <t xml:space="preserve">5689</t>
  </si>
  <si>
    <t xml:space="preserve">GRADE DE DISCO CONTROLE REMOTO REBOCÁVEL, COM 24 DISCOS 24 X 6 MM COM PNEUS PARA TRANSPORTE - CHP DIURNO. AF_06/2014</t>
  </si>
  <si>
    <t xml:space="preserve">5795</t>
  </si>
  <si>
    <t xml:space="preserve">MARTELETE OU ROMPEDOR PNEUMÁTICO MANUAL, 28 KG, COM SILENCIADOR - CHP DIURNO. AF_07/2016</t>
  </si>
  <si>
    <t xml:space="preserve">23,08</t>
  </si>
  <si>
    <t xml:space="preserve">5811</t>
  </si>
  <si>
    <t xml:space="preserve">CAMINHÃO BASCULANTE 6 M3, PESO BRUTO TOTAL 16.000 KG, CARGA ÚTIL MÁXIMA 13.071 KG, DISTÂNCIA ENTRE EIXOS 4,80 M, POTÊNCIA 230 CV INCLUSIVE CAÇAMBA METÁLICA - CHP DIURNO. AF_06/2014</t>
  </si>
  <si>
    <t xml:space="preserve">5823</t>
  </si>
  <si>
    <t xml:space="preserve">USINA DE CONCRETO FIXA, CAPACIDADE NOMINAL DE 90 A 120 M3/H, SEM SILO - CHP DIURNO. AF_07/2016</t>
  </si>
  <si>
    <t xml:space="preserve">188,40</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</si>
  <si>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</si>
  <si>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</si>
  <si>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120,89</t>
  </si>
  <si>
    <t xml:space="preserve">5835</t>
  </si>
  <si>
    <t xml:space="preserve">VIBROACABADORA DE ASFALTO SOBRE ESTEIRAS, LARGURA DE PAVIMENTAÇÃO 1,90 M A 5,30 M, POTÊNCIA 105 HP CAPACIDADE 450 T/H - CHP DIURNO. AF_11/2014</t>
  </si>
  <si>
    <t xml:space="preserve">265,32</t>
  </si>
  <si>
    <t xml:space="preserve">5839</t>
  </si>
  <si>
    <t xml:space="preserve">VASSOURA MECÂNICA REBOCÁVEL COM ESCOVA CILÍNDRICA, LARGURA ÚTIL DE VARRIMENTO DE 2,44 M - CHP DIURNO. AF_06/2014</t>
  </si>
  <si>
    <t xml:space="preserve">5843</t>
  </si>
  <si>
    <t xml:space="preserve">TRATOR DE PNEUS, POTÊNCIA 122 CV, TRAÇÃO 4X4, PESO COM LASTRO DE 4.510 KG - CHP DIURNO. AF_06/2014</t>
  </si>
  <si>
    <t xml:space="preserve">153,15</t>
  </si>
  <si>
    <t xml:space="preserve">5847</t>
  </si>
  <si>
    <t xml:space="preserve">TRATOR DE ESTEIRAS, POTÊNCIA 170 HP, PESO OPERACIONAL 19 T, CAÇAMBA 5,2 M3 - CHP DIURNO. AF_06/2014</t>
  </si>
  <si>
    <t xml:space="preserve">161,87</t>
  </si>
  <si>
    <t xml:space="preserve">5851</t>
  </si>
  <si>
    <t xml:space="preserve">TRATOR DE ESTEIRAS, POTÊNCIA 150 HP, PESO OPERACIONAL 16,7 T, COM RODA MOTRIZ ELEVADA E LÂMINA 3,18 M3 - CHP DIURNO. AF_06/2014</t>
  </si>
  <si>
    <t xml:space="preserve">154,75</t>
  </si>
  <si>
    <t xml:space="preserve">5855</t>
  </si>
  <si>
    <t xml:space="preserve">TRATOR DE ESTEIRAS, POTÊNCIA 347 HP, PESO OPERACIONAL 38,5 T, COM LÂMINA 8,70 M3 - CHP DIURNO. AF_06/2014</t>
  </si>
  <si>
    <t xml:space="preserve">393,04</t>
  </si>
  <si>
    <t xml:space="preserve">5863</t>
  </si>
  <si>
    <t xml:space="preserve">ROLO COMPACTADOR VIBRATÓRIO REBOCÁVEL, CILINDRO DE AÇO LISO, POTÊNCIA DE TRAÇÃO DE 65 CV, PESO 4,7 T, IMPACTO DINÂMICO 18,3 T, LARGURA DE TRABALHO 1,67 M - CHP DIURNO. AF_02/2016</t>
  </si>
  <si>
    <t xml:space="preserve">11,22</t>
  </si>
  <si>
    <t xml:space="preserve">5867</t>
  </si>
  <si>
    <t xml:space="preserve">ROLO COMPACTADOR VIBRATÓRIO TANDEM AÇO LISO, POTÊNCIA 58 HP, PESO SEM/COM LASTRO 6,5 / 9,4 T, LARGURA DE TRABALHO 1,2 M - CHP DIURNO. AF_06/2014</t>
  </si>
  <si>
    <t xml:space="preserve">93,50</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</si>
  <si>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</si>
  <si>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</si>
  <si>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88,95</t>
  </si>
  <si>
    <t xml:space="preserve">5879</t>
  </si>
  <si>
    <t xml:space="preserve">ROLO COMPACTADOR VIBRATÓRIO PÉ DE CARNEIRO, OPERADO POR CONTROLE REMOTO, POTÊNCIA 12,5 KW, PESO OPERACIONAL 1,675 T, LARGURA DE TRABALHO 0,85 M - CHP DIURNO. AF_02/2016</t>
  </si>
  <si>
    <t xml:space="preserve">80,84</t>
  </si>
  <si>
    <t xml:space="preserve">5882</t>
  </si>
  <si>
    <t xml:space="preserve">USINA DE LAMA ASFÁLTICA, PROD 30 A 50 T/H, SILO DE AGREGADO 7 M3, RESERVATÓRIOS PARA EMULSÃO E ÁGUA DE 2,3 M3 CADA, MISTURADOR TIPO PUG MILL A SER MONTADO SOBRE CAMINHÃO - CHP DIURNO. AF_10/2014</t>
  </si>
  <si>
    <t xml:space="preserve">5890</t>
  </si>
  <si>
    <t xml:space="preserve">CAMINHÃO TOCO, PESO BRUTO TOTAL 14.300 KG, CARGA ÚTIL MÁXIMA 9590 KG, DISTÂNCIA ENTRE EIXOS 4,76 M, POTÊNCIA 185 CV (NÃO INCLUI CARROCERIA) - CHP DIURNO. AF_06/2014</t>
  </si>
  <si>
    <t xml:space="preserve">122,12</t>
  </si>
  <si>
    <t xml:space="preserve">5894</t>
  </si>
  <si>
    <t xml:space="preserve">CAMINHÃO TOCO, PESO BRUTO TOTAL 16.000 KG, CARGA ÚTIL MÁXIMA DE 10.685 KG, DISTÂNCIA ENTRE EIXOS 4,80 M, POTÊNCIA 189 CV EXCLUSIVE CARROCERIA - CHP DIURNO. AF_06/2014</t>
  </si>
  <si>
    <t xml:space="preserve">119,05</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</si>
  <si>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</si>
  <si>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</si>
  <si>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182,08</t>
  </si>
  <si>
    <t xml:space="preserve">5909</t>
  </si>
  <si>
    <t xml:space="preserve">ESPARGIDOR DE ASFALTO PRESSURIZADO COM TANQUE DE 2500 L, REBOCÁVEL COM MOTOR A GASOLINA POTÊNCIA 3,4 HP - CHP DIURNO. AF_07/2014</t>
  </si>
  <si>
    <t xml:space="preserve">26,28</t>
  </si>
  <si>
    <t xml:space="preserve">5921</t>
  </si>
  <si>
    <t xml:space="preserve">GRADE DE DISCO REBOCÁVEL COM 20 DISCOS 24" X 6 MM COM PNEUS PARA TRANSPORTE - CHP DIURNO. AF_06/2014</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</si>
  <si>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</si>
  <si>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</si>
  <si>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151,12</t>
  </si>
  <si>
    <t xml:space="preserve">5932</t>
  </si>
  <si>
    <t xml:space="preserve">MOTONIVELADORA POTÊNCIA BÁSICA LÍQUIDA (PRIMEIRA MARCHA) 125 HP, PESO BRUTO 13032 KG, LARGURA DA LÂMINA DE 3,7 M - CHP DIURNO. AF_06/2014</t>
  </si>
  <si>
    <t xml:space="preserve">147,07</t>
  </si>
  <si>
    <t xml:space="preserve">5940</t>
  </si>
  <si>
    <t xml:space="preserve">PÁ CARREGADEIRA SOBRE RODAS, POTÊNCIA LÍQUIDA 128 HP, CAPACIDADE DA CAÇAMBA 1,7 A 2,8 M3, PESO OPERACIONAL 11632 KG - CHP DIURNO. AF_06/2014</t>
  </si>
  <si>
    <t xml:space="preserve">124,14</t>
  </si>
  <si>
    <t xml:space="preserve">5944</t>
  </si>
  <si>
    <t xml:space="preserve">PÁ CARREGADEIRA SOBRE RODAS, POTÊNCIA 197 HP, CAPACIDADE DA CAÇAMBA 2,5 A 3,5 M3, PESO OPERACIONAL 18338 KG - CHP DIURNO. AF_06/2014</t>
  </si>
  <si>
    <t xml:space="preserve">138,22</t>
  </si>
  <si>
    <t xml:space="preserve">5953</t>
  </si>
  <si>
    <t xml:space="preserve">COMPRESSOR DE AR REBOCÁVEL, VAZÃO 189 PCM, PRESSÃO EFETIVA DE TRABALHO 102 PSI, MOTOR DIESEL, POTÊNCIA 63 CV - CHP DIURNO. AF_06/2015</t>
  </si>
  <si>
    <t xml:space="preserve">6259</t>
  </si>
  <si>
    <t xml:space="preserve">CAMINHÃO PIPA 6.000 L, PESO BRUTO TOTAL 13.000 KG, DISTÂNCIA ENTRE EIXOS 4,80 M, POTÊNCIA 189 CV INCLUSIVE TANQUE DE AÇO PARA TRANSPORTE DE ÁGUA, CAPACIDADE 6 M3 - CHP DIURNO. AF_06/2014</t>
  </si>
  <si>
    <t xml:space="preserve">152,16</t>
  </si>
  <si>
    <t xml:space="preserve">6879</t>
  </si>
  <si>
    <t xml:space="preserve">ROLO COMPACTADOR DE PNEUS ESTÁTICO, PRESSÃO VARIÁVEL, POTÊNCIA 111 HP, PESO SEM/COM LASTRO 9,5 / 26 T, LARGURA DE TRABALHO 1,90 M - CHP DIURNO. AF_07/2014</t>
  </si>
  <si>
    <t xml:space="preserve">119,89</t>
  </si>
  <si>
    <t xml:space="preserve">7030</t>
  </si>
  <si>
    <t xml:space="preserve">TANQUE DE ASFALTO ESTACIONÁRIO COM SERPENTINA, CAPACIDADE 30.000 L - CHP DIURNO. AF_06/2014</t>
  </si>
  <si>
    <t xml:space="preserve">138,49</t>
  </si>
  <si>
    <t xml:space="preserve">7042</t>
  </si>
  <si>
    <t xml:space="preserve">MOTOBOMBA TRASH (PARA ÁGUA SUJA) AUTO ESCORVANTE, MOTOR GASOLINA DE 6,41 HP, DIÂMETROS DE SUCÇÃO X RECALQUE: 3" X 3", HM/Q = 10 MCA / 60 M3/H A 23 MCA / 0 M3/H - CHP DIURNO. AF_10/2014</t>
  </si>
  <si>
    <t xml:space="preserve">7049</t>
  </si>
  <si>
    <t xml:space="preserve">ROLO COMPACTADOR PE DE CARNEIRO VIBRATORIO, POTENCIA 125 HP, PESO OPERACIONAL SEM/COM LASTRO 11,95 / 13,30 T, IMPACTO DINAMICO 38,5 / 22,5 T, LARGURA DE TRABALHO 2,15 M - CHP DIURNO. AF_06/2014</t>
  </si>
  <si>
    <t xml:space="preserve">128,34</t>
  </si>
  <si>
    <t xml:space="preserve">67826</t>
  </si>
  <si>
    <t xml:space="preserve">CAMINHÃO BASCULANTE 6 M3 TOCO, PESO BRUTO TOTAL 16.000 KG, CARGA ÚTIL MÁXIMA 11.130 KG, DISTÂNCIA ENTRE EIXOS 5,36 M, POTÊNCIA 185 CV, INCLUSIVE CAÇAMBA METÁLICA - CHP DIURNO. AF_06/2014</t>
  </si>
  <si>
    <t xml:space="preserve">111,79</t>
  </si>
  <si>
    <t xml:space="preserve">73417</t>
  </si>
  <si>
    <t xml:space="preserve">GRUPO GERADOR ESTACIONÁRIO, MOTOR DIESEL POTÊNCIA 170 KVA - CHP DIURNO. AF_02/2016</t>
  </si>
  <si>
    <t xml:space="preserve">115,66</t>
  </si>
  <si>
    <t xml:space="preserve">73436</t>
  </si>
  <si>
    <t xml:space="preserve">ROLO COMPACTADOR VIBRATÓRIO PÉ DE CARNEIRO PARA SOLOS, POTÊNCIA 80 HP, PESO OPERACIONAL SEM/COM LASTRO 7,4 / 8,8 T, LARGURA DE TRABALHO 1,68 M - CHP DIURNO. AF_02/2016</t>
  </si>
  <si>
    <t xml:space="preserve">141,55</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</si>
  <si>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</si>
  <si>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</si>
  <si>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104,66</t>
  </si>
  <si>
    <t xml:space="preserve">73536</t>
  </si>
  <si>
    <t xml:space="preserve">MOTOBOMBA CENTRÍFUGA, MOTOR A GASOLINA, POTÊNCIA 5,42 HP, BOCAIS 1 1/2" X 1", DIÂMETRO ROTOR 143 MM HM/Q = 6 MCA / 16,8 M3/H A 38 MCA / 6,6 M3/H - CHP DIURNO. AF_06/2014</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</si>
  <si>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</si>
  <si>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</si>
  <si>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183,80</t>
  </si>
  <si>
    <t xml:space="preserve">83765</t>
  </si>
  <si>
    <t xml:space="preserve">GRUPO DE SOLDAGEM COM GERADOR A DIESEL 60 CV PARA SOLDA ELÉTRICA, SOBRE 04 RODAS, COM MOTOR 4 CILINDROS 600 A - CHP DIURNO. AF_02/2016</t>
  </si>
  <si>
    <t xml:space="preserve">77,42</t>
  </si>
  <si>
    <t xml:space="preserve">87445</t>
  </si>
  <si>
    <t xml:space="preserve">BETONEIRA CAPACIDADE NOMINAL 400 L, CAPACIDADE DE MISTURA 310 L, MOTOR A DIESEL POTÊNCIA 5,0 HP, SEM CARREGADOR - CHP DIURNO. AF_06/2014</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</si>
  <si>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</si>
  <si>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</si>
  <si>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</si>
  <si>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</si>
  <si>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88399</t>
  </si>
  <si>
    <t xml:space="preserve">MISTURADOR DE ARGAMASSA, EIXO HORIZONTAL, CAPACIDADE DE MISTURA 160 KG, MOTOR ELÉTRICO POTÊNCIA 3 CV - CHP DIURNO. AF_06/2014</t>
  </si>
  <si>
    <t xml:space="preserve">2,49</t>
  </si>
  <si>
    <t xml:space="preserve">88418</t>
  </si>
  <si>
    <t xml:space="preserve">PROJETOR DE ARGAMASSA, CAPACIDADE DE PROJEÇÃO 1,5 M3/H, ALCANCE DE 30 ATÉ 60 M, MOTOR ELÉTRICO POTÊNCIA 7,5 HP - CHP DIURNO. AF_06/2014</t>
  </si>
  <si>
    <t xml:space="preserve">11,04</t>
  </si>
  <si>
    <t xml:space="preserve">88433</t>
  </si>
  <si>
    <t xml:space="preserve">PROJETOR DE ARGAMASSA, CAPACIDADE DE PROJEÇÃO 2 M3/H, ALCANCE ATÉ 50 M, MOTOR ELÉTRICO POTÊNCIA 7,5 HP - CHP DIURNO. AF_06/2014</t>
  </si>
  <si>
    <t xml:space="preserve">88830</t>
  </si>
  <si>
    <t xml:space="preserve">BETONEIRA CAPACIDADE NOMINAL DE 400 L, CAPACIDADE DE MISTURA 280 L, MOTOR ELÉTRICO TRIFÁSICO POTÊNCIA DE 2 CV, SEM CARREGADOR - CHP DIURNO. AF_10/2014</t>
  </si>
  <si>
    <t xml:space="preserve">88843</t>
  </si>
  <si>
    <t xml:space="preserve">TRATOR DE ESTEIRAS, POTÊNCIA 125 HP, PESO OPERACIONAL 12,9 T, COM LÂMINA 2,7 M3 - CHP DIURNO. AF_10/2014</t>
  </si>
  <si>
    <t xml:space="preserve">131,42</t>
  </si>
  <si>
    <t xml:space="preserve">88907</t>
  </si>
  <si>
    <t xml:space="preserve">ESCAVADEIRA HIDRÁULICA SOBRE ESTEIRAS, CAÇAMBA 1,20 M3, PESO OPERACIONAL 21 T, POTÊNCIA BRUTA 155 HP - CHP DIURNO. AF_06/2014</t>
  </si>
  <si>
    <t xml:space="preserve">146,53</t>
  </si>
  <si>
    <t xml:space="preserve">89021</t>
  </si>
  <si>
    <t xml:space="preserve">BOMBA SUBMERSÍVEL ELÉTRICA TRIFÁSICA, POTÊNCIA 2,96 HP, Ø ROTOR 144 MM SEMI-ABERTO, BOCAL DE SAÍDA Ø 2, HM/Q = 2 MCA / 38,8 M3/H A 28 MCA / 5 M3/H - CHP DIURNO. AF_06/2014</t>
  </si>
  <si>
    <t xml:space="preserve">89028</t>
  </si>
  <si>
    <t xml:space="preserve">TANQUE DE ASFALTO ESTACIONÁRIO COM MAÇARICO, CAPACIDADE 20.000 L - CHP DIURNO. AF_06/2014</t>
  </si>
  <si>
    <t xml:space="preserve">127,95</t>
  </si>
  <si>
    <t xml:space="preserve">89032</t>
  </si>
  <si>
    <t xml:space="preserve">TRATOR DE ESTEIRAS, POTÊNCIA 100 HP, PESO OPERACIONAL 9,4 T, COM LÂMINA 2,19 M3 - CHP DIURNO. AF_06/2014</t>
  </si>
  <si>
    <t xml:space="preserve">119,35</t>
  </si>
  <si>
    <t xml:space="preserve">89035</t>
  </si>
  <si>
    <t xml:space="preserve">TRATOR DE PNEUS, POTÊNCIA 85 CV, TRAÇÃO 4X4, PESO COM LASTRO DE 4.675 KG - CHP DIURNO. AF_06/2014</t>
  </si>
  <si>
    <t xml:space="preserve">115,46</t>
  </si>
  <si>
    <t xml:space="preserve">89225</t>
  </si>
  <si>
    <t xml:space="preserve">BETONEIRA CAPACIDADE NOMINAL DE 600 L, CAPACIDADE DE MISTURA 360 L, MOTOR ELÉTRICO TRIFÁSICO POTÊNCIA DE 4 CV, SEM CARREGADOR - CHP DIURNO. AF_11/2014</t>
  </si>
  <si>
    <t xml:space="preserve">89234</t>
  </si>
  <si>
    <t xml:space="preserve">FRESADORA DE ASFALTO A FRIO SOBRE RODAS, LARGURA FRESAGEM DE 1,0 M, POTÊNCIA 208 HP - CHP DIURNO. AF_11/2014</t>
  </si>
  <si>
    <t xml:space="preserve">396,81</t>
  </si>
  <si>
    <t xml:space="preserve">89242</t>
  </si>
  <si>
    <t xml:space="preserve">FRESADORA DE ASFALTO A FRIO SOBRE RODAS, LARGURA FRESAGEM DE 2,0 M, POTÊNCIA 550 HP - CHP DIURNO. AF_11/2014</t>
  </si>
  <si>
    <t xml:space="preserve">921,36</t>
  </si>
  <si>
    <t xml:space="preserve">89250</t>
  </si>
  <si>
    <t xml:space="preserve">RECICLADORA DE ASFALTO A FRIO SOBRE RODAS, LARGURA FRESAGEM DE 2,0 M, POTÊNCIA 422 HP - CHP DIURNO. AF_11/2014</t>
  </si>
  <si>
    <t xml:space="preserve">799,81</t>
  </si>
  <si>
    <t xml:space="preserve">89257</t>
  </si>
  <si>
    <t xml:space="preserve">VIBROACABADORA DE ASFALTO SOBRE ESTEIRAS, LARGURA DE PAVIMENTAÇÃO 2,13 M A 4,55 M, POTÊNCIA 100 HP CAPACIDADE 400 T/H - CHP DIURNO. AF_11/2014</t>
  </si>
  <si>
    <t xml:space="preserve">229,55</t>
  </si>
  <si>
    <t xml:space="preserve">89272</t>
  </si>
  <si>
    <t xml:space="preserve">GUINDASTE HIDRÁULICO AUTOPROPELIDO, COM LANÇA TELESCÓPICA 28,80 M, CAPACIDADE MÁXIMA 30 T, POTÊNCIA 97 KW, TRAÇÃO 4 X 4 - CHP DIURNO. AF_11/2014</t>
  </si>
  <si>
    <t xml:space="preserve">89278</t>
  </si>
  <si>
    <t xml:space="preserve">BETONEIRA CAPACIDADE NOMINAL DE 600 L, CAPACIDADE DE MISTURA 440 L, MOTOR A DIESEL POTÊNCIA 10 HP, COM CARREGADOR - CHP DIURNO. AF_11/2014</t>
  </si>
  <si>
    <t xml:space="preserve">7,40</t>
  </si>
  <si>
    <t xml:space="preserve">89843</t>
  </si>
  <si>
    <t xml:space="preserve">BATE-ESTACAS POR GRAVIDADE, POTÊNCIA DE 160 HP, PESO DO MARTELO ATÉ 3 TONELADAS - CHP DIURNO. AF_11/2014</t>
  </si>
  <si>
    <t xml:space="preserve">137,57</t>
  </si>
  <si>
    <t xml:space="preserve">89876</t>
  </si>
  <si>
    <t xml:space="preserve">CAMINHÃO BASCULANTE 14 M3, COM CAVALO MECÂNICO DE CAPACIDADE MÁXIMA DE TRAÇÃO COMBINADO DE 36000 KG, POTÊNCIA 286 CV, INCLUSIVE SEMIREBOQUE COM CAÇAMBA METÁLICA - CHP DIURNO. AF_12/2014</t>
  </si>
  <si>
    <t xml:space="preserve">195,34</t>
  </si>
  <si>
    <t xml:space="preserve">89883</t>
  </si>
  <si>
    <t xml:space="preserve">CAMINHÃO BASCULANTE 18 M3, COM CAVALO MECÂNICO DE CAPACIDADE MÁXIMA DE TRAÇÃO COMBINADO DE 45000 KG, POTÊNCIA 330 CV, INCLUSIVE SEMIREBOQUE COM CAÇAMBA METÁLICA - CHP DIURNO. AF_12/2014</t>
  </si>
  <si>
    <t xml:space="preserve">215,10</t>
  </si>
  <si>
    <t xml:space="preserve">90586</t>
  </si>
  <si>
    <t xml:space="preserve">VIBRADOR DE IMERSÃO, DIÂMETRO DE PONTEIRA 45MM, MOTOR ELÉTRICO TRIFÁSICO POTÊNCIA DE 2 CV - CHP DIURNO. AF_06/2015</t>
  </si>
  <si>
    <t xml:space="preserve">90625</t>
  </si>
  <si>
    <t xml:space="preserve">PERFURATRIZ MANUAL, TORQUE MÁXIMO 83 N.M, POTÊNCIA 5 CV, COM DIÂMETRO MÁXIMO 4" - CHP DIURNO. AF_06/2015</t>
  </si>
  <si>
    <t xml:space="preserve">4,76</t>
  </si>
  <si>
    <t xml:space="preserve">90631</t>
  </si>
  <si>
    <t xml:space="preserve">PERFURATRIZ SOBRE ESTEIRA, TORQUE MÁXIMO 600 KGF, PESO MÉDIO 1000 KG, POTÊNCIA 20 HP, DIÂMETRO MÁXIMO 10" - CHP DIURNO. AF_06/2015</t>
  </si>
  <si>
    <t xml:space="preserve">90,83</t>
  </si>
  <si>
    <t xml:space="preserve">90637</t>
  </si>
  <si>
    <t xml:space="preserve">MISTURADOR DUPLO HORIZONTAL DE ALTA TURBULÊNCIA, CAPACIDADE / VOLUME 2 X 500 LITROS, MOTORES ELÉTRICOS MÍNIMO 5 CV CADA, PARA NATA CIMENTO, ARGAMASSA E OUTROS - CHP DIURNO. AF_06/2015</t>
  </si>
  <si>
    <t xml:space="preserve">90643</t>
  </si>
  <si>
    <t xml:space="preserve">BOMBA TRIPLEX, PARA INJEÇÃO DE NATA DE CIMENTO, VAZÃO MÁXIMA DE 100 LITROS/MINUTO, PRESSÃO MÁXIMA DE 70 BAR - CHP DIURNO. AF_06/2015</t>
  </si>
  <si>
    <t xml:space="preserve">14,81</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</si>
  <si>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</si>
  <si>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</si>
  <si>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</si>
  <si>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</si>
  <si>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90662</t>
  </si>
  <si>
    <t xml:space="preserve">BOMBA DE PROJEÇÃO DE CONCRETO SECO, POTÊNCIA 10 CV, VAZÃO 6 M3/H - CHP DIURNO. AF_06/2015</t>
  </si>
  <si>
    <t xml:space="preserve">10,44</t>
  </si>
  <si>
    <t xml:space="preserve">90668</t>
  </si>
  <si>
    <t xml:space="preserve">PROJETOR PNEUMÁTICO DE ARGAMASSA PARA CHAPISCO E REBOCO COM RECIPIENTE ACOPLADO, TIPO CANEQUINHA, COM COMPRESSOR DE AR REBOCÁVEL VAZÃO 89 PCM E MOTOR DIESEL DE 20 CV - CHP DIURNO. AF_06/2015</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</si>
  <si>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</si>
  <si>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</si>
  <si>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364,51</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</si>
  <si>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</si>
  <si>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</si>
  <si>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226,25</t>
  </si>
  <si>
    <t xml:space="preserve">90686</t>
  </si>
  <si>
    <t xml:space="preserve">MANIPULADOR TELESCÓPICO, POTÊNCIA DE 85 HP, CAPACIDADE DE CARGA DE 3.500 KG, ALTURA MÁXIMA DE ELEVAÇÃO DE 12,3 M - CHP DIURNO. AF_06/2015</t>
  </si>
  <si>
    <t xml:space="preserve">107,12</t>
  </si>
  <si>
    <t xml:space="preserve">90692</t>
  </si>
  <si>
    <t xml:space="preserve">MINICARREGADEIRA SOBRE RODAS, POTÊNCIA LÍQUIDA DE 47 HP, CAPACIDADE NOMINAL DE OPERAÇÃO DE 646 KG - CHP DIURNO. AF_06/2015</t>
  </si>
  <si>
    <t xml:space="preserve">84,30</t>
  </si>
  <si>
    <t xml:space="preserve">90964</t>
  </si>
  <si>
    <t xml:space="preserve">COMPRESSOR DE AR REBOCÁVEL, VAZÃO 89 PCM, PRESSÃO EFETIVA DE TRABALHO 102 PSI, MOTOR DIESEL, POTÊNCIA 20 CV - CHP DIURNO. AF_06/2015</t>
  </si>
  <si>
    <t xml:space="preserve">90972</t>
  </si>
  <si>
    <t xml:space="preserve">COMPRESSOR DE AR REBOCAVEL, VAZÃO 250 PCM, PRESSAO DE TRABALHO 102 PSI, MOTOR A DIESEL POTÊNCIA 81 CV - CHP DIURNO. AF_06/2015</t>
  </si>
  <si>
    <t xml:space="preserve">44,52</t>
  </si>
  <si>
    <t xml:space="preserve">90979</t>
  </si>
  <si>
    <t xml:space="preserve">COMPRESSOR DE AR REBOCÁVEL, VAZÃO 748 PCM, PRESSÃO EFETIVA DE TRABALHO 102 PSI, MOTOR DIESEL, POTÊNCIA 210 CV - CHP DIURNO. AF_06/2015</t>
  </si>
  <si>
    <t xml:space="preserve">115,06</t>
  </si>
  <si>
    <t xml:space="preserve">90991</t>
  </si>
  <si>
    <t xml:space="preserve">ESCAVADEIRA HIDRÁULICA SOBRE ESTEIRAS, CAÇAMBA 0,80 M3, PESO OPERACIONAL 17,8 T, POTÊNCIA LÍQUIDA 110 HP - CHP DIURNO. AF_10/2014</t>
  </si>
  <si>
    <t xml:space="preserve">121,70</t>
  </si>
  <si>
    <t xml:space="preserve">90999</t>
  </si>
  <si>
    <t xml:space="preserve">COMPRESSOR DE AR REBOCAVEL, VAZÃO 400 PCM, PRESSAO DE TRABALHO 102 PSI, MOTOR A DIESEL POTÊNCIA 110 CV - CHP DIURNO. AF_06/2015</t>
  </si>
  <si>
    <t xml:space="preserve">59,11</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</si>
  <si>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</si>
  <si>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</si>
  <si>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</si>
  <si>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</si>
  <si>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91283</t>
  </si>
  <si>
    <t xml:space="preserve">CORTADORA DE PISO COM MOTOR 4 TEMPOS A GASOLINA, POTÊNCIA DE 13 HP, COM DISCO DE CORTE DIAMANTADO SEGMENTADO PARA CONCRETO, DIÂMETRO DE 350 MM, FURO DE 1" (14 X 1") - CHP DIURNO. AF_08/2015</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</si>
  <si>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</si>
  <si>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</si>
  <si>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155,46</t>
  </si>
  <si>
    <t xml:space="preserve">91533</t>
  </si>
  <si>
    <t xml:space="preserve">COMPACTADOR DE SOLOS DE PERCUSSÃO (SOQUETE) COM MOTOR A GASOLINA 4 TEMPOS, POTÊNCIA 4 CV - CHP DIURNO. AF_08/2015</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</si>
  <si>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</si>
  <si>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</si>
  <si>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134,03</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</si>
  <si>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</si>
  <si>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</si>
  <si>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284,01</t>
  </si>
  <si>
    <t xml:space="preserve">91692</t>
  </si>
  <si>
    <t xml:space="preserve">SERRA CIRCULAR DE BANCADA COM MOTOR ELÉTRICO POTÊNCIA DE 5HP, COM COIFA PARA DISCO 10" - CHP DIURNO. AF_08/2015</t>
  </si>
  <si>
    <t xml:space="preserve">26,69</t>
  </si>
  <si>
    <t xml:space="preserve">92043</t>
  </si>
  <si>
    <t xml:space="preserve">DISTRIBUIDOR DE AGREGADOS REBOCAVEL, CAPACIDADE 1,9 M³, LARGURA DE TRABALHO 3,66 M - CHP DIURNO. AF_11/2015</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</si>
  <si>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</si>
  <si>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</si>
  <si>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187,89</t>
  </si>
  <si>
    <t xml:space="preserve">92112</t>
  </si>
  <si>
    <t xml:space="preserve">PENEIRA ROTATIVA COM MOTOR ELÉTRICO TRIFÁSICO DE 2 CV, CILINDRO DE 1 M X 0,60 M, COM FUROS DE 3,17 MM - CHP DIURNO. AF_11/2015</t>
  </si>
  <si>
    <t xml:space="preserve">92118</t>
  </si>
  <si>
    <t xml:space="preserve">DOSADOR DE AREIA, CAPACIDADE DE 26 LITROS - CHP DIURNO. AF_11/2015</t>
  </si>
  <si>
    <t xml:space="preserve">92138</t>
  </si>
  <si>
    <t xml:space="preserve">CAMINHONETE COM MOTOR A DIESEL, POTÊNCIA 180 CV, CABINE DUPLA, 4X4 - CHP DIURNO. AF_11/2015</t>
  </si>
  <si>
    <t xml:space="preserve">66,38</t>
  </si>
  <si>
    <t xml:space="preserve">92145</t>
  </si>
  <si>
    <t xml:space="preserve">CAMINHONETE CABINE SIMPLES COM MOTOR 1.6 FLEX, CÂMBIO MANUAL, POTÊNCIA 101/104 CV, 2 PORTAS - CHP DIURNO. AF_11/2015</t>
  </si>
  <si>
    <t xml:space="preserve">55,67</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</si>
  <si>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</si>
  <si>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</si>
  <si>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249,70</t>
  </si>
  <si>
    <t xml:space="preserve">92716</t>
  </si>
  <si>
    <t xml:space="preserve">APARELHO PARA CORTE E SOLDA OXI-ACETILENO SOBRE RODAS, INCLUSIVE CILINDROS E MAÇARICOS - CHP DIURNO. AF_12/2015</t>
  </si>
  <si>
    <t xml:space="preserve">92960</t>
  </si>
  <si>
    <t xml:space="preserve">MÁQUINA EXTRUSORA DE CONCRETO PARA GUIAS E SARJETAS, MOTOR A DIESEL, POTÊNCIA 14 CV - CHP DIURNO. AF_12/2015</t>
  </si>
  <si>
    <t xml:space="preserve">17,22</t>
  </si>
  <si>
    <t xml:space="preserve">92966</t>
  </si>
  <si>
    <t xml:space="preserve">MARTELO PERFURADOR PNEUMÁTICO MANUAL, HASTE 25 X 75 MM, 21 KG - CHP DIURNO. AF_12/2015</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</si>
  <si>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</si>
  <si>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</si>
  <si>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535,13</t>
  </si>
  <si>
    <t xml:space="preserve">93233</t>
  </si>
  <si>
    <t xml:space="preserve">BETONEIRA CAPACIDADE NOMINAL 400 L, CAPACIDADE DE MISTURA 310 L, MOTOR A GASOLINA POTÊNCIA 5,5 HP, SEM CARREGADOR - CHP DIURNO. AF_02/2016</t>
  </si>
  <si>
    <t xml:space="preserve">6,51</t>
  </si>
  <si>
    <t xml:space="preserve">93272</t>
  </si>
  <si>
    <t xml:space="preserve">GRUA ASCENSIONAL, LANCA DE 30 M, CAPACIDADE DE 1,0 T A 30 M, ALTURA ATE 39 M - CHP DIURNO. AF_03/2016</t>
  </si>
  <si>
    <t xml:space="preserve">82,55</t>
  </si>
  <si>
    <t xml:space="preserve">93281</t>
  </si>
  <si>
    <t xml:space="preserve">GUINCHO ELÉTRICO DE COLUNA, CAPACIDADE 400 KG, COM MOTO FREIO, MOTOR TRIFÁSICO DE 1,25 CV - CHP DIURNO. AF_03/2016</t>
  </si>
  <si>
    <t xml:space="preserve">93287</t>
  </si>
  <si>
    <t xml:space="preserve">GUINDASTE HIDRÁULICO AUTOPROPELIDO, COM LANÇA TELESCÓPICA 40 M, CAPACIDADE MÁXIMA 60 T, POTÊNCIA 260 KW - CHP DIURNO. AF_03/2016</t>
  </si>
  <si>
    <t xml:space="preserve">311,06</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</si>
  <si>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</si>
  <si>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</si>
  <si>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148,73</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</si>
  <si>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</si>
  <si>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</si>
  <si>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68,40</t>
  </si>
  <si>
    <t xml:space="preserve">93415</t>
  </si>
  <si>
    <t xml:space="preserve">GERADOR PORTÁTIL MONOFÁSICO, POTÊNCIA 5500 VA, MOTOR A GASOLINA, POTÊNCIA DO MOTOR 13 CV - CHP DIURNO. AF_03/2016</t>
  </si>
  <si>
    <t xml:space="preserve">10,70</t>
  </si>
  <si>
    <t xml:space="preserve">93421</t>
  </si>
  <si>
    <t xml:space="preserve">GRUPO GERADOR REBOCÁVEL, POTÊNCIA 66 KVA, MOTOR A DIESEL - CHP DIURNO. AF_03/2016</t>
  </si>
  <si>
    <t xml:space="preserve">46,44</t>
  </si>
  <si>
    <t xml:space="preserve">93427</t>
  </si>
  <si>
    <t xml:space="preserve">GRUPO GERADOR ESTACIONÁRIO, POTÊNCIA 150 KVA, MOTOR A DIESEL- CHP DIURNO. AF_03/2016</t>
  </si>
  <si>
    <t xml:space="preserve">93433</t>
  </si>
  <si>
    <t xml:space="preserve">USINA DE MISTURA ASFÁLTICA À QUENTE, TIPO CONTRA FLUXO, PROD 40 A 80 TON/HORA - CHP DIURNO. AF_03/2016</t>
  </si>
  <si>
    <t xml:space="preserve">2.016,14</t>
  </si>
  <si>
    <t xml:space="preserve">93439</t>
  </si>
  <si>
    <t xml:space="preserve">USINA DE ASFALTO À FRIO, CAPACIDADE DE 40 A 60 TON/HORA, ELÉTRICA POTÊNCIA 30 CV - CHP DIURNO. AF_03/2016</t>
  </si>
  <si>
    <t xml:space="preserve">95121</t>
  </si>
  <si>
    <t xml:space="preserve">USINA MISTURADORA DE SOLOS, CAPACIDADE DE 200 A 500 TON/H, POTENCIA 75KW - CHP DIURNO. AF_07/2016</t>
  </si>
  <si>
    <t xml:space="preserve">219,36</t>
  </si>
  <si>
    <t xml:space="preserve">95127</t>
  </si>
  <si>
    <t xml:space="preserve">DISTRIBUIDOR DE AGREGADOS AUTOPROPELIDO, CAP 3 M3, A DIESEL, POTÊNCIA 176CV - CHP DIURNO. AF_07/2016</t>
  </si>
  <si>
    <t xml:space="preserve">140,93</t>
  </si>
  <si>
    <t xml:space="preserve">95133</t>
  </si>
  <si>
    <t xml:space="preserve">MÁQUINA DEMARCADORA DE FAIXA DE TRÁFEGO À FRIO, AUTOPROPELIDA, POTÊNCIA 38 HP - CHP DIURNO. AF_07/2016</t>
  </si>
  <si>
    <t xml:space="preserve">111,19</t>
  </si>
  <si>
    <t xml:space="preserve">95139</t>
  </si>
  <si>
    <t xml:space="preserve">TALHA MANUAL DE CORRENTE, CAPACIDADE DE 2 TON. COM ELEVAÇÃO DE 3 M - CHP DIURNO. AF_07/2016</t>
  </si>
  <si>
    <t xml:space="preserve">95212</t>
  </si>
  <si>
    <t xml:space="preserve">GRUA ASCENCIONAL, LANCA DE 42 M, CAPACIDADE DE 1,5 T A 30 M, ALTURA ATE 39 M - CHP DIURNO. AF_08/2016</t>
  </si>
  <si>
    <t xml:space="preserve">89,84</t>
  </si>
  <si>
    <t xml:space="preserve">95218</t>
  </si>
  <si>
    <t xml:space="preserve">PULVERIZADOR DE TINTA ELÉTRICO/MÁQUINA DE PINTURA AIRLESS, VAZÃO 2 L/MIN - CHP DIURNO. AF_08/2016</t>
  </si>
  <si>
    <t xml:space="preserve">25,85</t>
  </si>
  <si>
    <t xml:space="preserve">95258</t>
  </si>
  <si>
    <t xml:space="preserve">MARTELO DEMOLIDOR PNEUMÁTICO MANUAL, 32 KG - CHP DIURNO. AF_09/2016</t>
  </si>
  <si>
    <t xml:space="preserve">22,84</t>
  </si>
  <si>
    <t xml:space="preserve">95264</t>
  </si>
  <si>
    <t xml:space="preserve">COMPACTADOR DE SOLOS DE PERCUSÃO (SOQUETE) COM MOTOR A GASOLINA, POTÊNCIA 3 CV - CHP DIURNO. AF_09/2016</t>
  </si>
  <si>
    <t xml:space="preserve">95270</t>
  </si>
  <si>
    <t xml:space="preserve">RÉGUA VIBRATÓRIA DUPLA PARA CONCRETO, PESO DE 60KG, COMPRIMENTO 4 M, COM MOTOR A GASOLINA, POTÊNCIA 5,5 HP - CHP DIURNO. AF_09/2016</t>
  </si>
  <si>
    <t xml:space="preserve">95276</t>
  </si>
  <si>
    <t xml:space="preserve">POLIDORA DE PISO (POLITRIZ), PESO DE 100KG, DIÂMETRO 450 MM, MOTOR ELÉTRICO, POTÊNCIA 4 HP - CHP DIURNO. AF_09/2016</t>
  </si>
  <si>
    <t xml:space="preserve">95282</t>
  </si>
  <si>
    <t xml:space="preserve">DESEMPENADEIRA DE CONCRETO, PESO DE 75KG, 4 PÁS, MOTOR A GASOLINA, POTÊNCIA 5,5 HP - CHP DIURNO. AF_09/2016</t>
  </si>
  <si>
    <t xml:space="preserve">95620</t>
  </si>
  <si>
    <t xml:space="preserve">PERFURATRIZ PNEUMATICA MANUAL DE PESO MEDIO, MARTELETE, 18KG, COMPRIMENTO MÁXIMO DE CURSO DE 6 M, DIAMETRO DO PISTAO DE 5,5 CM - CHP DIURNO. AF_11/2016</t>
  </si>
  <si>
    <t xml:space="preserve">95631</t>
  </si>
  <si>
    <t xml:space="preserve">ROLO COMPACTADOR VIBRATORIO TANDEM, ACO LISO, POTENCIA 125 HP, PESO SEM/COM LASTRO 10,20/11,65 T, LARGURA DE TRABALHO 1,73 M - CHP DIURNO. AF_11/2016</t>
  </si>
  <si>
    <t xml:space="preserve">132,43</t>
  </si>
  <si>
    <t xml:space="preserve">95702</t>
  </si>
  <si>
    <t xml:space="preserve">PERFURATRIZ MANUAL, TORQUE MAXIMO 55 KGF.M, POTENCIA 5 CV, COM DIAMETRO MAXIMO 8 1/2" - CHP DIURNO. AF_11/2016</t>
  </si>
  <si>
    <t xml:space="preserve">32,75</t>
  </si>
  <si>
    <t xml:space="preserve">95708</t>
  </si>
  <si>
    <t xml:space="preserve">PERFURATRIZ SOBRE ESTEIRA, TORQUE MÁXIMO 600 KGF, POTÊNCIA ENTRE 50 E 60 HP, DIÂMETRO MÁXIMO 10 - CHP DIURNO. AF_11/2016</t>
  </si>
  <si>
    <t xml:space="preserve">102,40</t>
  </si>
  <si>
    <t xml:space="preserve">95714</t>
  </si>
  <si>
    <t xml:space="preserve">ESCAVADEIRA HIDRAULICA SOBRE ESTEIRA, COM GARRA GIRATORIA DE MANDIBULAS, PESO OPERACIONAL ENTRE 22,00 E 25,50 TON, POTENCIA LIQUIDA ENTRE 150 E 160 HP - CHP DIURNO. AF_11/2016</t>
  </si>
  <si>
    <t xml:space="preserve">149,96</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</si>
  <si>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</si>
  <si>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</si>
  <si>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147,46</t>
  </si>
  <si>
    <t xml:space="preserve">95872</t>
  </si>
  <si>
    <t xml:space="preserve">GRUPO GERADOR COM CARENAGEM, MOTOR DIESEL POTÊNCIA STANDART ENTRE 250 E 260 KVA - CHP DIURNO. AF_12/2016</t>
  </si>
  <si>
    <t xml:space="preserve">178,48</t>
  </si>
  <si>
    <t xml:space="preserve">96013</t>
  </si>
  <si>
    <t xml:space="preserve">TRATOR DE PNEUS COM POTÊNCIA DE 122 CV, TRAÇÃO 4X4, COM VASSOURA MECÂNICA ACOPLADA - CHP DIURNO. AF_02/2017</t>
  </si>
  <si>
    <t xml:space="preserve">157,59</t>
  </si>
  <si>
    <t xml:space="preserve">96020</t>
  </si>
  <si>
    <t xml:space="preserve">TRATOR DE PNEUS COM POTÊNCIA DE 122 CV, TRAÇÃO 4X4, COM GRADE DE DISCOS ACOPLADA - CHP DIURNO. AF_02/2017</t>
  </si>
  <si>
    <t xml:space="preserve">157,34</t>
  </si>
  <si>
    <t xml:space="preserve">96028</t>
  </si>
  <si>
    <t xml:space="preserve">TRATOR DE PNEUS COM POTÊNCIA DE 85 CV, TRAÇÃO 4X4, COM GRADE DE DISCOS ACOPLADA - CHP DIURNO. AF_02/2017</t>
  </si>
  <si>
    <t xml:space="preserve">119,65</t>
  </si>
  <si>
    <t xml:space="preserve">96035</t>
  </si>
  <si>
    <t xml:space="preserve">CAMINHÃO BASCULANTE 10 M3, TRUCADO, POTÊNCIA 230 CV, INCLUSIVE CAÇAMBA METÁLICA, COM DISTRIBUIDOR DE AGREGADOS ACOPLADO - CHP DIURNO. AF_02/2017</t>
  </si>
  <si>
    <t xml:space="preserve">163,01</t>
  </si>
  <si>
    <t xml:space="preserve">96157</t>
  </si>
  <si>
    <t xml:space="preserve">TRATOR DE PNEUS COM POTÊNCIA DE 85 CV, TRAÇÃO 4X4, COM VASSOURA MECÂNICA ACOPLADA - CHP DIURNO. AF_03/2017</t>
  </si>
  <si>
    <t xml:space="preserve">119,90</t>
  </si>
  <si>
    <t xml:space="preserve">96158</t>
  </si>
  <si>
    <t xml:space="preserve">MINICARREGADEIRA SOBRE RODAS POTENCIA 47HP CAPACIDADE OPERACAO 646 KG, COM VASSOURA MECÂNICA ACOPLADA - CHP DIURNO. AF_03/2017</t>
  </si>
  <si>
    <t xml:space="preserve">96245</t>
  </si>
  <si>
    <t xml:space="preserve">MINIESCAVADEIRA SOBRE ESTEIRAS, POTENCIA LIQUIDA DE *30* HP, PESO OPERACIONAL DE *3.500* KG - CHP DIURNO. AF_04/2017</t>
  </si>
  <si>
    <t xml:space="preserve">69,99</t>
  </si>
  <si>
    <t xml:space="preserve">96303</t>
  </si>
  <si>
    <t xml:space="preserve">PERFURATRIZ ROTATIVA SOBRE ESTEIRA, TORQUE MAXIMO 2500 KGM, POTENCIA 110 HP, MOTOR DIESEL- CHP DIURNO. AF_05/2017</t>
  </si>
  <si>
    <t xml:space="preserve">141,51</t>
  </si>
  <si>
    <t xml:space="preserve">96309</t>
  </si>
  <si>
    <t xml:space="preserve">COMPRESSOR DE AR, VAZAO DE 10 PCM, RESERVATORIO 100 L, PRESSAO DE TRABALHO ENTRE 6,9 E 9,7 BAR, POTENCIA 2 HP, TENSAO 110/220 V - CHP DIURNO. AF_05/2017</t>
  </si>
  <si>
    <t xml:space="preserve">96463</t>
  </si>
  <si>
    <t xml:space="preserve">ROLO COMPACTADOR DE PNEUS, ESTATICO, PRESSAO VARIAVEL, POTENCIA 110 HP, PESO SEM/COM LASTRO 10,8/27 T, LARGURA DE ROLAGEM 2,30 M - CHP DIURNO. AF_06/2017</t>
  </si>
  <si>
    <t xml:space="preserve">123,10</t>
  </si>
  <si>
    <t xml:space="preserve">98764</t>
  </si>
  <si>
    <t xml:space="preserve">INVERSOR DE SOLDA MONOFÁSICO DE 160 A, POTÊNCIA DE 5400 W, TENSÃO DE 220 V, PARA SOLDA COM ELETRODOS DE 2,0 A 4,0 MM E PROCESSO TIG - CHP DIURNO. AF_06/2018</t>
  </si>
  <si>
    <t xml:space="preserve">99833</t>
  </si>
  <si>
    <t xml:space="preserve">LAVADORA DE ALTA PRESSAO (LAVA-JATO) PARA AGUA FRIA, PRESSAO DE OPERACAO ENTRE 1400 E 1900 LIB/POL2, VAZAO MAXIMA ENTRE 400 E 700 L/H - CHP DIURNO. AF_04/2019</t>
  </si>
  <si>
    <t xml:space="preserve">5632</t>
  </si>
  <si>
    <t xml:space="preserve">ESCAVADEIRA HIDRÁULICA SOBRE ESTEIRAS, CAÇAMBA 0,80 M3, PESO OPERACIONAL 17 T, POTENCIA BRUTA 111 HP - CHI DIURNO. AF_06/2014</t>
  </si>
  <si>
    <t xml:space="preserve">CHI</t>
  </si>
  <si>
    <t xml:space="preserve">57,23</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</si>
  <si>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</si>
  <si>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</si>
  <si>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45,74</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</si>
  <si>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</si>
  <si>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</si>
  <si>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5685</t>
  </si>
  <si>
    <t xml:space="preserve">ROLO COMPACTADOR VIBRATÓRIO DE UM CILINDRO AÇO LISO, POTÊNCIA 80 HP, PESO OPERACIONAL MÁXIMO 8,1 T, IMPACTO DINÂMICO 16,15 / 9,5 T, LARGURA DE TRABALHO 1,68 M - CHI DIURNO. AF_06/2014</t>
  </si>
  <si>
    <t xml:space="preserve">41,45</t>
  </si>
  <si>
    <t xml:space="preserve">5690</t>
  </si>
  <si>
    <t xml:space="preserve">GRADE DE DISCO CONTROLE REMOTO REBOCÁVEL, COM 24 DISCOS 24 X 6 MM COM PNEUS PARA TRANSPORTE - CHI DIURNO. AF_06/2014</t>
  </si>
  <si>
    <t xml:space="preserve">5806</t>
  </si>
  <si>
    <t xml:space="preserve">MOTOBOMBA CENTRÍFUGA, MOTOR A GASOLINA, POTÊNCIA 5,42 HP, BOCAIS 1 1/2" X 1", DIÂMETRO ROTOR 143 MM HM/Q = 6 MCA / 16,8 M3/H A 38 MCA / 6,6 M3/H - CHI DIURNO. AF_06/2014</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</si>
  <si>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</si>
  <si>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</si>
  <si>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5829</t>
  </si>
  <si>
    <t xml:space="preserve">USINA DE CONCRETO FIXA, CAPACIDADE NOMINAL DE 90 A 120 M3/H, SEM SILO - CHI DIURNO. AF_07/2016</t>
  </si>
  <si>
    <t xml:space="preserve">138,41</t>
  </si>
  <si>
    <t xml:space="preserve">5837</t>
  </si>
  <si>
    <t xml:space="preserve">VIBROACABADORA DE ASFALTO SOBRE ESTEIRAS, LARGURA DE PAVIMENTAÇÃO 1,90 M A 5,30 M, POTÊNCIA 105 HP CAPACIDADE 450 T/H - CHI DIURNO. AF_11/2014</t>
  </si>
  <si>
    <t xml:space="preserve">111,24</t>
  </si>
  <si>
    <t xml:space="preserve">5841</t>
  </si>
  <si>
    <t xml:space="preserve">VASSOURA MECÂNICA REBOCÁVEL COM ESCOVA CILÍNDRICA, LARGURA ÚTIL DE VARRIMENTO DE 2,44 M - CHI DIURNO. AF_06/2014</t>
  </si>
  <si>
    <t xml:space="preserve">5845</t>
  </si>
  <si>
    <t xml:space="preserve">TRATOR DE PNEUS, POTÊNCIA 122 CV, TRAÇÃO 4X4, PESO COM LASTRO DE 4.510 KG - CHI DIURNO. AF_06/2014</t>
  </si>
  <si>
    <t xml:space="preserve">38,42</t>
  </si>
  <si>
    <t xml:space="preserve">5849</t>
  </si>
  <si>
    <t xml:space="preserve">TRATOR DE ESTEIRAS, POTÊNCIA 170 HP, PESO OPERACIONAL 19 T, CAÇAMBA 5,2 M3 - CHI DIURNO. AF_06/2014</t>
  </si>
  <si>
    <t xml:space="preserve">57,80</t>
  </si>
  <si>
    <t xml:space="preserve">5853</t>
  </si>
  <si>
    <t xml:space="preserve">TRATOR DE ESTEIRAS, POTÊNCIA 150 HP, PESO OPERACIONAL 16,7 T, COM RODA MOTRIZ ELEVADA E LÂMINA 3,18 M3 - CHI DIURNO. AF_06/2014</t>
  </si>
  <si>
    <t xml:space="preserve">5857</t>
  </si>
  <si>
    <t xml:space="preserve">TRATOR DE ESTEIRAS, POTÊNCIA 347 HP, PESO OPERACIONAL 38,5 T, COM LÂMINA 8,70 M3 - CHI DIURNO. AF_06/2014</t>
  </si>
  <si>
    <t xml:space="preserve">130,74</t>
  </si>
  <si>
    <t xml:space="preserve">5865</t>
  </si>
  <si>
    <t xml:space="preserve">ROLO COMPACTADOR VIBRATÓRIO REBOCÁVEL, CILINDRO DE AÇO LISO, POTÊNCIA DE TRAÇÃO DE 65 CV, PESO 4,7 T, IMPACTO DINÂMICO 18,3 T, LARGURA DE TRABALHO 1,67 M - CHI DIURNO. AF_02/2016</t>
  </si>
  <si>
    <t xml:space="preserve">5869</t>
  </si>
  <si>
    <t xml:space="preserve">ROLO COMPACTADOR VIBRATÓRIO TANDEM AÇO LISO, POTÊNCIA 58 HP, PESO SEM/COM LASTRO 6,5 / 9,4 T, LARGURA DE TRABALHO 1,2 M - CHI DIURNO. AF_06/2014</t>
  </si>
  <si>
    <t xml:space="preserve">45,71</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</si>
  <si>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</si>
  <si>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</si>
  <si>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45,14</t>
  </si>
  <si>
    <t xml:space="preserve">5881</t>
  </si>
  <si>
    <t xml:space="preserve">ROLO COMPACTADOR VIBRATÓRIO PÉ DE CARNEIRO, OPERADO POR CONTROLE REMOTO, POTÊNCIA 12,5 KW, PESO OPERACIONAL 1,675 T, LARGURA DE TRABALHO 0,85 M - CHI DIURNO. AF_02/2016</t>
  </si>
  <si>
    <t xml:space="preserve">48,30</t>
  </si>
  <si>
    <t xml:space="preserve">5884</t>
  </si>
  <si>
    <t xml:space="preserve">USINA DE LAMA ASFÁLTICA, PROD 30 A 50 T/H, SILO DE AGREGADO 7 M3, RESERVATÓRIOS PARA EMULSÃO E ÁGUA DE 2,3 M3 CADA, MISTURADOR TIPO PUG MILL A SER MONTADO SOBRE CAMINHÃO - CHI DIURNO. AF_10/2014</t>
  </si>
  <si>
    <t xml:space="preserve">38,50</t>
  </si>
  <si>
    <t xml:space="preserve">5892</t>
  </si>
  <si>
    <t xml:space="preserve">CAMINHÃO TOCO, PESO BRUTO TOTAL 14.300 KG, CARGA ÚTIL MÁXIMA 9590 KG, DISTÂNCIA ENTRE EIXOS 4,76 M, POTÊNCIA 185 CV (NÃO INCLUI CARROCERIA) - CHI DIURNO. AF_06/2014</t>
  </si>
  <si>
    <t xml:space="preserve">36,96</t>
  </si>
  <si>
    <t xml:space="preserve">5896</t>
  </si>
  <si>
    <t xml:space="preserve">CAMINHÃO TOCO, PESO BRUTO TOTAL 16.000 KG, CARGA ÚTIL MÁXIMA DE 10.685 KG, DISTÂNCIA ENTRE EIXOS 4,80 M, POTÊNCIA 189 CV EXCLUSIVE CARROCERIA - CHI DIURNO. AF_06/2014</t>
  </si>
  <si>
    <t xml:space="preserve">34,95</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</si>
  <si>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</si>
  <si>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</si>
  <si>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42,49</t>
  </si>
  <si>
    <t xml:space="preserve">5911</t>
  </si>
  <si>
    <t xml:space="preserve">ESPARGIDOR DE ASFALTO PRESSURIZADO COM TANQUE DE 2500 L, REBOCÁVEL COM MOTOR A GASOLINA POTÊNCIA 3,4 HP - CHI DIURNO. AF_07/2014</t>
  </si>
  <si>
    <t xml:space="preserve">5923</t>
  </si>
  <si>
    <t xml:space="preserve">GRADE DE DISCO REBOCÁVEL COM 20 DISCOS 24" X 6 MM COM PNEUS PARA TRANSPORTE - CHI DIURNO. AF_06/2014</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</si>
  <si>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</si>
  <si>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</si>
  <si>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37,23</t>
  </si>
  <si>
    <t xml:space="preserve">5934</t>
  </si>
  <si>
    <t xml:space="preserve">MOTONIVELADORA POTÊNCIA BÁSICA LÍQUIDA (PRIMEIRA MARCHA) 125 HP, PESO BRUTO 13032 KG, LARGURA DA LÂMINA DE 3,7 M - CHI DIURNO. AF_06/2014</t>
  </si>
  <si>
    <t xml:space="preserve">61,26</t>
  </si>
  <si>
    <t xml:space="preserve">5942</t>
  </si>
  <si>
    <t xml:space="preserve">PÁ CARREGADEIRA SOBRE RODAS, POTÊNCIA LÍQUIDA 128 HP, CAPACIDADE DA CAÇAMBA 1,7 A 2,8 M3, PESO OPERACIONAL 11632 KG - CHI DIURNO. AF_06/2014</t>
  </si>
  <si>
    <t xml:space="preserve">5946</t>
  </si>
  <si>
    <t xml:space="preserve">PÁ CARREGADEIRA SOBRE RODAS, POTÊNCIA 197 HP, CAPACIDADE DA CAÇAMBA 2,5 A 3,5 M3, PESO OPERACIONAL 18338 KG - CHI DIURNO. AF_06/2014</t>
  </si>
  <si>
    <t xml:space="preserve">60,07</t>
  </si>
  <si>
    <t xml:space="preserve">5952</t>
  </si>
  <si>
    <t xml:space="preserve">MARTELETE OU ROMPEDOR PNEUMÁTICO MANUAL, 28 KG, COM SILENCIADOR - CHI DIURNO. AF_07/2016</t>
  </si>
  <si>
    <t xml:space="preserve">5954</t>
  </si>
  <si>
    <t xml:space="preserve">COMPRESSOR DE AR REBOCÁVEL, VAZÃO 189 PCM, PRESSÃO EFETIVA DE TRABALHO 102 PSI, MOTOR DIESEL, POTÊNCIA 63 CV - CHI DIURNO. AF_06/2015</t>
  </si>
  <si>
    <t xml:space="preserve">5961</t>
  </si>
  <si>
    <t xml:space="preserve">CAMINHÃO BASCULANTE 6 M3, PESO BRUTO TOTAL 16.000 KG, CARGA ÚTIL MÁXIMA 13.071 KG, DISTÂNCIA ENTRE EIXOS 4,80 M, POTÊNCIA 230 CV INCLUSIVE CAÇAMBA METÁLICA - CHI DIURNO. AF_06/2014</t>
  </si>
  <si>
    <t xml:space="preserve">40,88</t>
  </si>
  <si>
    <t xml:space="preserve">6260</t>
  </si>
  <si>
    <t xml:space="preserve">CAMINHÃO PIPA 6.000 L, PESO BRUTO TOTAL 13.000 KG, DISTÂNCIA ENTRE EIXOS 4,80 M, POTÊNCIA 189 CV INCLUSIVE TANQUE DE AÇO PARA TRANSPORTE DE ÁGUA, CAPACIDADE 6 M3 - CHI DIURNO. AF_06/2014</t>
  </si>
  <si>
    <t xml:space="preserve">38,44</t>
  </si>
  <si>
    <t xml:space="preserve">6880</t>
  </si>
  <si>
    <t xml:space="preserve">ROLO COMPACTADOR DE PNEUS ESTÁTICO, PRESSÃO VARIÁVEL, POTÊNCIA 111 HP, PESO SEM/COM LASTRO 9,5 / 26 T, LARGURA DE TRABALHO 1,90 M - CHI DIURNO. AF_07/2014</t>
  </si>
  <si>
    <t xml:space="preserve">51,97</t>
  </si>
  <si>
    <t xml:space="preserve">7031</t>
  </si>
  <si>
    <t xml:space="preserve">TANQUE DE ASFALTO ESTACIONÁRIO COM SERPENTINA, CAPACIDADE 30.000 L - CHI DIURNO. AF_06/2014</t>
  </si>
  <si>
    <t xml:space="preserve">3,93</t>
  </si>
  <si>
    <t xml:space="preserve">7043</t>
  </si>
  <si>
    <t xml:space="preserve">MOTOBOMBA TRASH (PARA ÁGUA SUJA) AUTO ESCORVANTE, MOTOR GASOLINA DE 6,41 HP, DIÂMETROS DE SUCÇÃO X RECALQUE: 3" X 3", HM/Q = 10 MCA / 60 M3/H A 23 MCA / 0 M3/H - CHI DIURNO. AF_10/2014</t>
  </si>
  <si>
    <t xml:space="preserve">7050</t>
  </si>
  <si>
    <t xml:space="preserve">ROLO COMPACTADOR PE DE CARNEIRO VIBRATORIO, POTENCIA 125 HP, PESO OPERACIONAL SEM/COM LASTRO 11,95 / 13,30 T, IMPACTO DINAMICO 38,5 / 22,5 T, LARGURA DE TRABALHO 2,15 M - CHI DIURNO. AF_06/2014</t>
  </si>
  <si>
    <t xml:space="preserve">67827</t>
  </si>
  <si>
    <t xml:space="preserve">CAMINHÃO BASCULANTE 6 M3 TOCO, PESO BRUTO TOTAL 16.000 KG, CARGA ÚTIL MÁXIMA 11.130 KG, DISTÂNCIA ENTRE EIXOS 5,36 M, POTÊNCIA 185 CV, INCLUSIVE CAÇAMBA METÁLICA - CHI DIURNO. AF_06/2014</t>
  </si>
  <si>
    <t xml:space="preserve">40,06</t>
  </si>
  <si>
    <t xml:space="preserve">73395</t>
  </si>
  <si>
    <t xml:space="preserve">GRUPO GERADOR ESTACIONÁRIO, MOTOR DIESEL POTÊNCIA 170 KVA - CHI DIURNO. AF_02/2016</t>
  </si>
  <si>
    <t xml:space="preserve">83766</t>
  </si>
  <si>
    <t xml:space="preserve">GRUPO DE SOLDAGEM COM GERADOR A DIESEL 60 CV PARA SOLDA ELÉTRICA, SOBRE 04 RODAS, COM MOTOR 4 CILINDROS 600 A - CHI DIURNO. AF_02/2016</t>
  </si>
  <si>
    <t xml:space="preserve">84013</t>
  </si>
  <si>
    <t xml:space="preserve">ESCAVADEIRA HIDRÁULICA SOBRE ESTEIRAS, CAÇAMBA 0,80 M3, PESO OPERACIONAL 17,8 T, POTÊNCIA LÍQUIDA 110 HP - CHI DIURNO. AF_10/2014</t>
  </si>
  <si>
    <t xml:space="preserve">55,91</t>
  </si>
  <si>
    <t xml:space="preserve">87446</t>
  </si>
  <si>
    <t xml:space="preserve">BETONEIRA CAPACIDADE NOMINAL 400 L, CAPACIDADE DE MISTURA 310 L, MOTOR A DIESEL POTÊNCIA 5,0 HP, SEM CARREGADOR - CHI DIURNO. AF_06/2014</t>
  </si>
  <si>
    <t xml:space="preserve">88392</t>
  </si>
  <si>
    <t xml:space="preserve">MISTURADOR DE ARGAMASSA, EIXO HORIZONTAL, CAPACIDADE DE MISTURA 300 KG, MOTOR ELÉTRICO POTÊNCIA 5 CV - CHI DIURNO. AF_06/2014</t>
  </si>
  <si>
    <t xml:space="preserve">88398</t>
  </si>
  <si>
    <t xml:space="preserve">MISTURADOR DE ARGAMASSA, EIXO HORIZONTAL, CAPACIDADE DE MISTURA 600 KG, MOTOR ELÉTRICO POTÊNCIA 7,5 CV - CHI DIURNO. AF_06/2014</t>
  </si>
  <si>
    <t xml:space="preserve">88404</t>
  </si>
  <si>
    <t xml:space="preserve">MISTURADOR DE ARGAMASSA, EIXO HORIZONTAL, CAPACIDADE DE MISTURA 160 KG, MOTOR ELÉTRICO POTÊNCIA 3 CV - CHI DIURNO. AF_06/2014</t>
  </si>
  <si>
    <t xml:space="preserve">88430</t>
  </si>
  <si>
    <t xml:space="preserve">PROJETOR DE ARGAMASSA, CAPACIDADE DE PROJEÇÃO 1,5 M3/H, ALCANCE DE 30 ATÉ 60 M, MOTOR ELÉTRICO POTÊNCIA 7,5 HP - CHI DIURNO. AF_06/2014</t>
  </si>
  <si>
    <t xml:space="preserve">4,25</t>
  </si>
  <si>
    <t xml:space="preserve">88438</t>
  </si>
  <si>
    <t xml:space="preserve">PROJETOR DE ARGAMASSA, CAPACIDADE DE PROJEÇÃO 2 M3/H, ALCANCE ATÉ 50 M, MOTOR ELÉTRICO POTÊNCIA 7,5 HP - CHI DIURNO. AF_06/2014</t>
  </si>
  <si>
    <t xml:space="preserve">88831</t>
  </si>
  <si>
    <t xml:space="preserve">BETONEIRA CAPACIDADE NOMINAL DE 400 L, CAPACIDADE DE MISTURA 280 L, MOTOR ELÉTRICO TRIFÁSICO POTÊNCIA DE 2 CV, SEM CARREGADOR - CHI DIURNO. AF_10/2014</t>
  </si>
  <si>
    <t xml:space="preserve">88844</t>
  </si>
  <si>
    <t xml:space="preserve">TRATOR DE ESTEIRAS, POTÊNCIA 125 HP, PESO OPERACIONAL 12,9 T, COM LÂMINA 2,7 M3 - CHI DIURNO. AF_10/2014</t>
  </si>
  <si>
    <t xml:space="preserve">51,84</t>
  </si>
  <si>
    <t xml:space="preserve">88908</t>
  </si>
  <si>
    <t xml:space="preserve">ESCAVADEIRA HIDRÁULICA SOBRE ESTEIRAS, CAÇAMBA 1,20 M3, PESO OPERACIONAL 21 T, POTÊNCIA BRUTA 155 HP - CHI DIURNO. AF_06/2014</t>
  </si>
  <si>
    <t xml:space="preserve">60,45</t>
  </si>
  <si>
    <t xml:space="preserve">89022</t>
  </si>
  <si>
    <t xml:space="preserve">BOMBA SUBMERSÍVEL ELÉTRICA TRIFÁSICA, POTÊNCIA 2,96 HP, Ø ROTOR 144 MM SEMI-ABERTO, BOCAL DE SAÍDA Ø 2, HM/Q = 2 MCA / 38,8 M3/H A 28 MCA / 5 M3/H - CHI DIURNO. AF_06/2014</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</si>
  <si>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</si>
  <si>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</si>
  <si>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</si>
  <si>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</si>
  <si>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50,69</t>
  </si>
  <si>
    <t xml:space="preserve">89036</t>
  </si>
  <si>
    <t xml:space="preserve">TRATOR DE PNEUS, POTÊNCIA 85 CV, TRAÇÃO 4X4, PESO COM LASTRO DE 4.675 KG - CHI DIURNO. AF_06/2014</t>
  </si>
  <si>
    <t xml:space="preserve">35,12</t>
  </si>
  <si>
    <t xml:space="preserve">89218</t>
  </si>
  <si>
    <t xml:space="preserve">BATE-ESTACAS POR GRAVIDADE, POTÊNCIA DE 160 HP, PESO DO MARTELO ATÉ 3 TONELADAS - CHI DIURNO. AF_11/2014</t>
  </si>
  <si>
    <t xml:space="preserve">89226</t>
  </si>
  <si>
    <t xml:space="preserve">BETONEIRA CAPACIDADE NOMINAL DE 600 L, CAPACIDADE DE MISTURA 360 L, MOTOR ELÉTRICO TRIFÁSICO POTÊNCIA DE 4 CV, SEM CARREGADOR - CHI DIURNO. AF_11/2014</t>
  </si>
  <si>
    <t xml:space="preserve">1,05</t>
  </si>
  <si>
    <t xml:space="preserve">89235</t>
  </si>
  <si>
    <t xml:space="preserve">FRESADORA DE ASFALTO A FRIO SOBRE RODAS, LARGURA FRESAGEM DE 1,0 M, POTÊNCIA 208 HP - CHI DIURNO. AF_11/2014</t>
  </si>
  <si>
    <t xml:space="preserve">140,58</t>
  </si>
  <si>
    <t xml:space="preserve">89243</t>
  </si>
  <si>
    <t xml:space="preserve">FRESADORA DE ASFALTO A FRIO SOBRE RODAS, LARGURA FRESAGEM DE 2,0 M, POTÊNCIA 550 HP - CHI DIURNO. AF_11/2014</t>
  </si>
  <si>
    <t xml:space="preserve">291,60</t>
  </si>
  <si>
    <t xml:space="preserve">89251</t>
  </si>
  <si>
    <t xml:space="preserve">RECICLADORA DE ASFALTO A FRIO SOBRE RODAS, LARGURA FRESAGEM DE 2,0 M, POTÊNCIA 422 HP - CHI DIURNO. AF_11/2014</t>
  </si>
  <si>
    <t xml:space="preserve">257,00</t>
  </si>
  <si>
    <t xml:space="preserve">89258</t>
  </si>
  <si>
    <t xml:space="preserve">VIBROACABADORA DE ASFALTO SOBRE ESTEIRAS, LARGURA DE PAVIMENTAÇÃO 2,13 M A 4,55 M, POTÊNCIA 100 HP, CAPACIDADE 400 T/H - CHI DIURNO. AF_11/2014</t>
  </si>
  <si>
    <t xml:space="preserve">96,13</t>
  </si>
  <si>
    <t xml:space="preserve">89273</t>
  </si>
  <si>
    <t xml:space="preserve">GUINDASTE HIDRÁULICO AUTOPROPELIDO, COM LANÇA TELESCÓPICA 28,80 M, CAPACIDADE MÁXIMA 30 T, POTÊNCIA 97 KW, TRAÇÃO 4 X 4 - CHI DIURNO. AF_11/2014</t>
  </si>
  <si>
    <t xml:space="preserve">89279</t>
  </si>
  <si>
    <t xml:space="preserve">BETONEIRA CAPACIDADE NOMINAL DE 600 L, CAPACIDADE DE MISTURA 440 L, MOTOR A DIESEL POTÊNCIA 10 HP, COM CARREGADOR - CHI DIURNO. AF_11/2014</t>
  </si>
  <si>
    <t xml:space="preserve">89877</t>
  </si>
  <si>
    <t xml:space="preserve">CAMINHÃO BASCULANTE 14 M3, COM CAVALO MECÂNICO DE CAPACIDADE MÁXIMA DE TRAÇÃO COMBINADO DE 36000 KG, POTÊNCIA 286 CV, INCLUSIVE SEMIREBOQUE COM CAÇAMBA METÁLICA - CHI DIURNO. AF_12/2014</t>
  </si>
  <si>
    <t xml:space="preserve">89884</t>
  </si>
  <si>
    <t xml:space="preserve">CAMINHÃO BASCULANTE 18 M3, COM CAVALO MECÂNICO DE CAPACIDADE MÁXIMA DE TRAÇÃO COMBINADO DE 45000 KG, POTÊNCIA 330 CV, INCLUSIVE SEMIREBOQUE COM CAÇAMBA METÁLICA - CHI DIURNO. AF_12/2014</t>
  </si>
  <si>
    <t xml:space="preserve">52,81</t>
  </si>
  <si>
    <t xml:space="preserve">90587</t>
  </si>
  <si>
    <t xml:space="preserve">VIBRADOR DE IMERSÃO, DIÂMETRO DE PONTEIRA 45MM, MOTOR ELÉTRICO TRIFÁSICO POTÊNCIA DE 2 CV - CHI DIURNO. AF_06/2015</t>
  </si>
  <si>
    <t xml:space="preserve">0,29</t>
  </si>
  <si>
    <t xml:space="preserve">90626</t>
  </si>
  <si>
    <t xml:space="preserve">PERFURATRIZ MANUAL, TORQUE MÁXIMO 83 N.M, POTÊNCIA 5 CV, COM DIÂMETRO MÁXIMO 4" - CHI DIURNO. AF_06/2015</t>
  </si>
  <si>
    <t xml:space="preserve">90632</t>
  </si>
  <si>
    <t xml:space="preserve">PERFURATRIZ SOBRE ESTEIRA, TORQUE MÁXIMO 600 KGF, PESO MÉDIO 1000 KG, POTÊNCIA 20 HP, DIÂMETRO MÁXIMO 10" - CHI DIURNO. AF_06/2015</t>
  </si>
  <si>
    <t xml:space="preserve">53,84</t>
  </si>
  <si>
    <t xml:space="preserve">90638</t>
  </si>
  <si>
    <t xml:space="preserve">MISTURADOR DUPLO HORIZONTAL DE ALTA TURBULÊNCIA, CAPACIDADE / VOLUME 2 X 500 LITROS, MOTORES ELÉTRICOS MÍNIMO 5 CV CADA, PARA NATA CIMENTO, ARGAMASSA E OUTROS - CHI DIURNO. AF_06/2015</t>
  </si>
  <si>
    <t xml:space="preserve">90644</t>
  </si>
  <si>
    <t xml:space="preserve">BOMBA TRIPLEX, PARA INJEÇÃO DE NATA DE CIMENTO, VAZÃO MÁXIMA DE 100 LITROS/MINUTO, PRESSÃO MÁXIMA DE 70 BAR - CHI DIURNO. AF_06/2015</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</si>
  <si>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</si>
  <si>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</si>
  <si>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</si>
  <si>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</si>
  <si>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90663</t>
  </si>
  <si>
    <t xml:space="preserve">BOMBA DE PROJEÇÃO DE CONCRETO SECO, POTÊNCIA 10 CV, VAZÃO 6 M3/H - CHI DIURNO. AF_06/2015</t>
  </si>
  <si>
    <t xml:space="preserve">90669</t>
  </si>
  <si>
    <t xml:space="preserve">PROJETOR PNEUMÁTICO DE ARGAMASSA PARA CHAPISCO E REBOCO COM RECIPIENTE ACOPLADO, TIPO CANEQUINHA, COM COMPRESSOR DE AR REBOCÁVEL VAZÃO 89 PCM E MOTOR DIESEL DE 20 CV - CHI DIURNO. AF_06/2015</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</si>
  <si>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</si>
  <si>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</si>
  <si>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158,94</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</si>
  <si>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</si>
  <si>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</si>
  <si>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99,53</t>
  </si>
  <si>
    <t xml:space="preserve">90687</t>
  </si>
  <si>
    <t xml:space="preserve">MANIPULADOR TELESCÓPICO, POTÊNCIA DE 85 HP, CAPACIDADE DE CARGA DE 3.500 KG, ALTURA MÁXIMA DE ELEVAÇÃO DE 12,3 M - CHI DIURNO. AF_06/2015</t>
  </si>
  <si>
    <t xml:space="preserve">49,86</t>
  </si>
  <si>
    <t xml:space="preserve">90693</t>
  </si>
  <si>
    <t xml:space="preserve">MINICARREGADEIRA SOBRE RODAS, POTÊNCIA LÍQUIDA DE 47 HP, CAPACIDADE NOMINAL DE OPERAÇÃO DE 646 KG - CHI DIURNO. AF_06/2015</t>
  </si>
  <si>
    <t xml:space="preserve">90965</t>
  </si>
  <si>
    <t xml:space="preserve">COMPRESSOR DE AR REBOCÁVEL, VAZÃO 89 PCM, PRESSÃO EFETIVA DE TRABALHO 102 PSI, MOTOR DIESEL, POTÊNCIA 20 CV - CHI DIURNO. AF_06/2015</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</si>
  <si>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</si>
  <si>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</si>
  <si>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</si>
  <si>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</si>
  <si>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91001</t>
  </si>
  <si>
    <t xml:space="preserve">COMPRESSOR DE AR REBOCAVEL, VAZÃO 400 PCM, PRESSAO DE TRABALHO 102 PSI, MOTOR A DIESEL POTÊNCIA 110 CV - CHI DIURNO. AF_06/2015</t>
  </si>
  <si>
    <t xml:space="preserve">91032</t>
  </si>
  <si>
    <t xml:space="preserve">CAMINHÃO TRUCADO (C/ TERCEIRO EIXO) ELETRÔNICO - POTÊNCIA 231CV - PBT = 22000KG - DIST. ENTRE EIXOS 5170 MM - INCLUI CARROCERIA FIXA ABERTA DE MADEIRA - CHI DIURNO. AF_06/2015</t>
  </si>
  <si>
    <t xml:space="preserve">40,58</t>
  </si>
  <si>
    <t xml:space="preserve">91278</t>
  </si>
  <si>
    <t xml:space="preserve">PLACA VIBRATÓRIA REVERSÍVEL COM MOTOR 4 TEMPOS A GASOLINA, FORÇA CENTRÍFUGA DE 25 KN (2500 KGF), POTÊNCIA 5,5 CV - CHI DIURNO. AF_08/2015</t>
  </si>
  <si>
    <t xml:space="preserve">91285</t>
  </si>
  <si>
    <t xml:space="preserve">CORTADORA DE PISO COM MOTOR 4 TEMPOS A GASOLINA, POTÊNCIA DE 13 HP, COM DISCO DE CORTE DIAMANTADO SEGMENTADO PARA CONCRETO, DIÂMETRO DE 350 MM, FURO DE 1" (14 X 1") - CHI DIURNO. AF_08/2015</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</si>
  <si>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</si>
  <si>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</si>
  <si>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43,17</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</si>
  <si>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</si>
  <si>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</si>
  <si>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37,94</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</si>
  <si>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</si>
  <si>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</si>
  <si>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43,34</t>
  </si>
  <si>
    <t xml:space="preserve">91534</t>
  </si>
  <si>
    <t xml:space="preserve">COMPACTADOR DE SOLOS DE PERCUSSÃO (SOQUETE) COM MOTOR A GASOLINA 4 TEMPOS, POTÊNCIA 4 CV - CHI DIURNO. AF_08/2015</t>
  </si>
  <si>
    <t xml:space="preserve">25,42</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</si>
  <si>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</si>
  <si>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</si>
  <si>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36,17</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</si>
  <si>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</si>
  <si>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</si>
  <si>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62,15</t>
  </si>
  <si>
    <t xml:space="preserve">91693</t>
  </si>
  <si>
    <t xml:space="preserve">SERRA CIRCULAR DE BANCADA COM MOTOR ELÉTRICO POTÊNCIA DE 5HP, COM COIFA PARA DISCO 10" - CHI DIURNO. AF_08/2015</t>
  </si>
  <si>
    <t xml:space="preserve">24,65</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</si>
  <si>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</si>
  <si>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</si>
  <si>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</si>
  <si>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</si>
  <si>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45,05</t>
  </si>
  <si>
    <t xml:space="preserve">92113</t>
  </si>
  <si>
    <t xml:space="preserve">PENEIRA ROTATIVA COM MOTOR ELÉTRICO TRIFÁSICO DE 2 CV, CILINDRO DE 1 M X 0,60 M, COM FUROS DE 3,17 MM - CHI DIURNO. AF_11/2015</t>
  </si>
  <si>
    <t xml:space="preserve">92119</t>
  </si>
  <si>
    <t xml:space="preserve">DOSADOR DE AREIA, CAPACIDADE DE 26 LITROS - CHI DIURNO. AF_11/2015</t>
  </si>
  <si>
    <t xml:space="preserve">92139</t>
  </si>
  <si>
    <t xml:space="preserve">CAMINHONETE COM MOTOR A DIESEL, POTÊNCIA 180 CV, CABINE DUPLA, 4X4 - CHI DIURNO. AF_11/2015</t>
  </si>
  <si>
    <t xml:space="preserve">92146</t>
  </si>
  <si>
    <t xml:space="preserve">CAMINHONETE CABINE SIMPLES COM MOTOR 1.6 FLEX, CÂMBIO MANUAL, POTÊNCIA 101/104 CV, 2 PORTAS - CHI DIURNO. AF_11/2015</t>
  </si>
  <si>
    <t xml:space="preserve">24,95</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</si>
  <si>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</si>
  <si>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</si>
  <si>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53,70</t>
  </si>
  <si>
    <t xml:space="preserve">92717</t>
  </si>
  <si>
    <t xml:space="preserve">APARELHO PARA CORTE E SOLDA OXI-ACETILENO SOBRE RODAS, INCLUSIVE CILINDROS E MAÇARICOS - CHI DIURNO. AF_12/2015</t>
  </si>
  <si>
    <t xml:space="preserve">92961</t>
  </si>
  <si>
    <t xml:space="preserve">MÁQUINA EXTRUSORA DE CONCRETO PARA GUIAS E SARJETAS, MOTOR A DIESEL, POTÊNCIA 14 CV - CHI DIURNO. AF_12/2015</t>
  </si>
  <si>
    <t xml:space="preserve">92967</t>
  </si>
  <si>
    <t xml:space="preserve">MARTELO PERFURADOR PNEUMÁTICO MANUAL, HASTE 25 X 75 MM, 21 KG - CHI DIURNO. AF_12/2015</t>
  </si>
  <si>
    <t xml:space="preserve">22,04</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</si>
  <si>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</si>
  <si>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</si>
  <si>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233,50</t>
  </si>
  <si>
    <t xml:space="preserve">93234</t>
  </si>
  <si>
    <t xml:space="preserve">BETONEIRA CAPACIDADE NOMINAL 400 L, CAPACIDADE DE MISTURA 310 L, MOTOR A GASOLINA POTÊNCIA 5,5 HP, SEM CARREGADOR - CHI DIURNO. AF_02/2016</t>
  </si>
  <si>
    <t xml:space="preserve">93244</t>
  </si>
  <si>
    <t xml:space="preserve">ROLO COMPACTADOR VIBRATÓRIO PÉ DE CARNEIRO PARA SOLOS, POTÊNCIA 80 HP, PESO OPERACIONAL SEM/COM LASTRO 7,4 / 8,8 T, LARGURA DE TRABALHO 1,68 M - CHI DIURNO. AF_02/2016</t>
  </si>
  <si>
    <t xml:space="preserve">42,19</t>
  </si>
  <si>
    <t xml:space="preserve">93274</t>
  </si>
  <si>
    <t xml:space="preserve">GRUA ASCENSIONAL, LANÇA DE 30 M, CAPACIDADE DE 1,0 T A 30 M, ALTURA ATÉ 39 M - CHI DIURNO. AF_03/2016</t>
  </si>
  <si>
    <t xml:space="preserve">50,83</t>
  </si>
  <si>
    <t xml:space="preserve">93282</t>
  </si>
  <si>
    <t xml:space="preserve">GUINCHO ELÉTRICO DE COLUNA, CAPACIDADE 400 KG, COM MOTO FREIO, MOTOR TRIFÁSICO DE 1,25 CV - CHI DIURNO. AF_03/2016</t>
  </si>
  <si>
    <t xml:space="preserve">93288</t>
  </si>
  <si>
    <t xml:space="preserve">GUINDASTE HIDRÁULICO AUTOPROPELIDO, COM LANÇA TELESCÓPICA 40 M, CAPACIDADE MÁXIMA 60 T, POTÊNCIA 260 KW - CHI DIURNO. AF_03/2016</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</si>
  <si>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</si>
  <si>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</si>
  <si>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</si>
  <si>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</si>
  <si>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93416</t>
  </si>
  <si>
    <t xml:space="preserve">GERADOR PORTÁTIL MONOFÁSICO, POTÊNCIA 5500 VA, MOTOR A GASOLINA, POTÊNCIA DO MOTOR 13 CV - CHI DIURNO. AF_03/2016</t>
  </si>
  <si>
    <t xml:space="preserve">0,26</t>
  </si>
  <si>
    <t xml:space="preserve">93422</t>
  </si>
  <si>
    <t xml:space="preserve">GRUPO GERADOR REBOCÁVEL, POTÊNCIA 66 KVA, MOTOR A DIESEL - CHI DIURNO. AF_03/2016</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</si>
  <si>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</si>
  <si>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</si>
  <si>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</si>
  <si>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</si>
  <si>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179,52</t>
  </si>
  <si>
    <t xml:space="preserve">93440</t>
  </si>
  <si>
    <t xml:space="preserve">USINA DE ASFALTO À FRIO, CAPACIDADE DE 40 A 60 TON/HORA, ELÉTRICA POTÊNCIA 30 CV - CHI DIURNO. AF_03/2016</t>
  </si>
  <si>
    <t xml:space="preserve">101,49</t>
  </si>
  <si>
    <t xml:space="preserve">95122</t>
  </si>
  <si>
    <t xml:space="preserve">USINA MISTURADORA DE SOLOS, CAPACIDADE DE 200 A 500 TON/H, POTENCIA 75KW - CHI DIURNO. AF_07/2016</t>
  </si>
  <si>
    <t xml:space="preserve">139,48</t>
  </si>
  <si>
    <t xml:space="preserve">95128</t>
  </si>
  <si>
    <t xml:space="preserve">DISTRIBUIDOR DE AGREGADOS AUTOPROPELIDO, CAP 3 M3, A DIESEL, POTÊNCIA 176CV - CHI DIURNO. AF_07/2016</t>
  </si>
  <si>
    <t xml:space="preserve">39,38</t>
  </si>
  <si>
    <t xml:space="preserve">95140</t>
  </si>
  <si>
    <t xml:space="preserve">TALHA MANUAL DE CORRENTE, CAPACIDADE DE 2 TON. COM ELEVAÇÃO DE 3 M - CHI DIURNO. AF_07/2016</t>
  </si>
  <si>
    <t xml:space="preserve">95213</t>
  </si>
  <si>
    <t xml:space="preserve">GRUA ASCENCIONAL, LANÇA DE 42 M, CAPACIDADE DE 1,5 T A 30 M, ALTURA ATÉ 39 M - CHI DIURNO. AF_08/2016</t>
  </si>
  <si>
    <t xml:space="preserve">54,68</t>
  </si>
  <si>
    <t xml:space="preserve">95219</t>
  </si>
  <si>
    <t xml:space="preserve">PULVERIZADOR DE TINTA ELÉTRICO/MÁQUINA DE PINTURA AIRLESS, VAZÃO 2 L/MIN - CHI DIURNO. AF_08/2016</t>
  </si>
  <si>
    <t xml:space="preserve">25,29</t>
  </si>
  <si>
    <t xml:space="preserve">95259</t>
  </si>
  <si>
    <t xml:space="preserve">MARTELO DEMOLIDOR PNEUMÁTICO MANUAL, 32 KG - CHI DIURNO. AF_09/2016</t>
  </si>
  <si>
    <t xml:space="preserve">95265</t>
  </si>
  <si>
    <t xml:space="preserve">COMPACTADOR DE SOLOS DE PERCUSÃO (SOQUETE) COM MOTOR A GASOLINA, POTÊNCIA 3 CV - CHI DIURNO. AF_09/2016</t>
  </si>
  <si>
    <t xml:space="preserve">95271</t>
  </si>
  <si>
    <t xml:space="preserve">RÉGUA VIBRATÓRIA DUPLA PARA CONCRETO, PESO DE 60KG, COMPRIMENTO 4 M, COM MOTOR A GASOLINA, POTÊNCIA 5,5 HP - CHI DIURNO. AF_09/2016</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</si>
  <si>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</si>
  <si>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</si>
  <si>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</si>
  <si>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</si>
  <si>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95621</t>
  </si>
  <si>
    <t xml:space="preserve">PERFURATRIZ PNEUMATICA MANUAL DE PESO MEDIO, MARTELETE, 18KG, COMPRIMENTO MÁXIMO DE CURSO DE 6 M, DIAMETRO DO PISTAO DE 5,5 CM - CHI DIURNO. AF_11/2016</t>
  </si>
  <si>
    <t xml:space="preserve">21,73</t>
  </si>
  <si>
    <t xml:space="preserve">95632</t>
  </si>
  <si>
    <t xml:space="preserve">ROLO COMPACTADOR VIBRATORIO TANDEM, ACO LISO, POTENCIA 125 HP, PESO SEM/COM LASTRO 10,20/11,65 T, LARGURA DE TRABALHO 1,73 M - CHI DIURNO. AF_11/2016</t>
  </si>
  <si>
    <t xml:space="preserve">50,72</t>
  </si>
  <si>
    <t xml:space="preserve">95703</t>
  </si>
  <si>
    <t xml:space="preserve">PERFURATRIZ MANUAL, TORQUE MAXIMO 55 KGF.M, POTENCIA 5 CV, COM DIAMETRO MAXIMO 8 1/2" - CHI DIURNO. AF_11/2016</t>
  </si>
  <si>
    <t xml:space="preserve">27,64</t>
  </si>
  <si>
    <t xml:space="preserve">95709</t>
  </si>
  <si>
    <t xml:space="preserve">PERFURATRIZ SOBRE ESTEIRA, TORQUE MÁXIMO 600 KGF, POTÊNCIA ENTRE 50 E 60 HP, DIÂMETRO MÁXIMO 10 - CHI DIURNO. AF_11/2016</t>
  </si>
  <si>
    <t xml:space="preserve">52,62</t>
  </si>
  <si>
    <t xml:space="preserve">95715</t>
  </si>
  <si>
    <t xml:space="preserve">ESCAVADEIRA HIDRAULICA SOBRE ESTEIRA, COM GARRA GIRATORIA DE MANDIBULAS, PESO OPERACIONAL ENTRE 22,00 E 25,50 TON, POTENCIA LIQUIDA ENTRE 150 E 160 HP - CHI DIURNO. AF_11/2016</t>
  </si>
  <si>
    <t xml:space="preserve">62,17</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</si>
  <si>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</si>
  <si>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</si>
  <si>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60,92</t>
  </si>
  <si>
    <t xml:space="preserve">95873</t>
  </si>
  <si>
    <t xml:space="preserve">GRUPO GERADOR COM CARENAGEM, MOTOR DIESEL POTÊNCIA STANDART ENTRE 250 E 260 KVA - CHI DIURNO. AF_12/2016</t>
  </si>
  <si>
    <t xml:space="preserve">96014</t>
  </si>
  <si>
    <t xml:space="preserve">TRATOR DE PNEUS COM POTÊNCIA DE 122 CV, TRAÇÃO 4X4, COM VASSOURA MECÂNICA ACOPLADA - CHI DIURNO. AF_02/2017</t>
  </si>
  <si>
    <t xml:space="preserve">40,80</t>
  </si>
  <si>
    <t xml:space="preserve">96021</t>
  </si>
  <si>
    <t xml:space="preserve">TRATOR DE PNEUS COM POTÊNCIA DE 122 CV, TRAÇÃO 4X4, COM GRADE DE DISCOS ACOPLADA - CHI DIURNO. AF_02/2017</t>
  </si>
  <si>
    <t xml:space="preserve">96029</t>
  </si>
  <si>
    <t xml:space="preserve">TRATOR DE PNEUS COM POTÊNCIA DE 85 CV, TRAÇÃO 4X4, COM GRADE DE DISCOS ACOPLADA - CHI DIURNO. AF_02/2017</t>
  </si>
  <si>
    <t xml:space="preserve">37,36</t>
  </si>
  <si>
    <t xml:space="preserve">96036</t>
  </si>
  <si>
    <t xml:space="preserve">CAMINHÃO BASCULANTE 10 M3, TRUCADO, POTÊNCIA 230 CV, INCLUSIVE CAÇAMBA METÁLICA, COM DISTRIBUIDOR DE AGREGADOS ACOPLADO - CHI DIURNO. AF_02/2017</t>
  </si>
  <si>
    <t xml:space="preserve">46,42</t>
  </si>
  <si>
    <t xml:space="preserve">96155</t>
  </si>
  <si>
    <t xml:space="preserve">TRATOR DE PNEUS COM POTÊNCIA DE 85 CV, TRAÇÃO 4X4, COM VASSOURA MECÂNICA ACOPLADA - CHI DIURNO. AF_02/2017</t>
  </si>
  <si>
    <t xml:space="preserve">96156</t>
  </si>
  <si>
    <t xml:space="preserve">MINICARREGADEIRA SOBRE RODAS POTENCIA 47HP CAPACIDADE OPERACAO 646 KG, COM VASSOURA MECÂNICA ACOPLADA - CHI DIURNO. AF_03/2017</t>
  </si>
  <si>
    <t xml:space="preserve">41,48</t>
  </si>
  <si>
    <t xml:space="preserve">96159</t>
  </si>
  <si>
    <t xml:space="preserve">MÁQUINA DEMARCADORA DE FAIXA DE TRÁFEGO À FRIO, AUTOPROPELIDA, POTÊNCIA 38 HP - CHI DIURNO. AF_07/2016</t>
  </si>
  <si>
    <t xml:space="preserve">53,74</t>
  </si>
  <si>
    <t xml:space="preserve">96246</t>
  </si>
  <si>
    <t xml:space="preserve">MINIESCAVADEIRA SOBRE ESTEIRAS, POTENCIA LIQUIDA DE *30* HP, PESO OPERACIONAL DE *3.500* KG - CHI DIURNO. AF_04/2017</t>
  </si>
  <si>
    <t xml:space="preserve">96302</t>
  </si>
  <si>
    <t xml:space="preserve">PERFURATRIZ ROTATIVA SOBRE ESTEIRA, TORQUE MAXIMO 2500 KGM, POTENCIA 110 HP, MOTOR DIESEL - CHI DIURNO. AF_05/2017</t>
  </si>
  <si>
    <t xml:space="preserve">68,37</t>
  </si>
  <si>
    <t xml:space="preserve">96308</t>
  </si>
  <si>
    <t xml:space="preserve">COMPRESSOR DE AR, VAZAO DE 10 PCM, RESERVATORIO 100 L, PRESSAO DE TRABALHO ENTRE 6,9 E 9,7 BAR  POTENCIA 2 HP, TENSAO 110/220 V  CHI DIURNO. AF_05/2017</t>
  </si>
  <si>
    <t xml:space="preserve">96464</t>
  </si>
  <si>
    <t xml:space="preserve">ROLO COMPACTADOR DE PNEUS, ESTATICO, PRESSAO VARIAVEL, POTENCIA 110 HP, PESO SEM/COM LASTRO 10,8/27 T, LARGURA DE ROLAGEM 2,30 M - CHI DIURNO. AF_06/2017</t>
  </si>
  <si>
    <t xml:space="preserve">53,76</t>
  </si>
  <si>
    <t xml:space="preserve">98765</t>
  </si>
  <si>
    <t xml:space="preserve">INVERSOR DE SOLDA MONOFÁSICO DE 160 A, POTÊNCIA DE 5400 W, TENSÃO DE 220 V, PARA SOLDA COM ELETRODOS DE 2,0 A 4,0 MM E PROCESSO TIG - CHI DIURNO. AF_06/2018</t>
  </si>
  <si>
    <t xml:space="preserve">99834</t>
  </si>
  <si>
    <t xml:space="preserve">LAVADORA DE ALTA PRESSAO (LAVA-JATO) PARA AGUA FRIA, PRESSAO DE OPERACAO ENTRE 1400 E 1900 LIB/POL2, VAZAO MAXIMA ENTRE 400 E 700 L/H - CHI DIURNO. AF_04/2019</t>
  </si>
  <si>
    <t xml:space="preserve">5089</t>
  </si>
  <si>
    <t xml:space="preserve">ROLO COMPACTADOR VIBRATÓRIO PÉ DE CARNEIRO PARA SOLOS, POTÊNCIA 80 HP, PESO OPERACIONAL SEM/COM LASTRO 7,4 / 8,8 T, LARGURA DE TRABALHO 1,68 M - MANUTENÇÃO. AF_02/2016</t>
  </si>
  <si>
    <t xml:space="preserve">H</t>
  </si>
  <si>
    <t xml:space="preserve">19,25</t>
  </si>
  <si>
    <t xml:space="preserve">5627</t>
  </si>
  <si>
    <t xml:space="preserve">ESCAVADEIRA HIDRÁULICA SOBRE ESTEIRAS, CAÇAMBA 0,80 M3, PESO OPERACIONAL 17 T, POTENCIA BRUTA 111 HP - DEPRECIAÇÃO. AF_06/2014</t>
  </si>
  <si>
    <t xml:space="preserve">5628</t>
  </si>
  <si>
    <t xml:space="preserve">ESCAVADEIRA HIDRÁULICA SOBRE ESTEIRAS, CAÇAMBA 0,80 M3, PESO OPERACIONAL 17 T, POTENCIA BRUTA 111 HP - JUROS. AF_06/2014</t>
  </si>
  <si>
    <t xml:space="preserve">5629</t>
  </si>
  <si>
    <t xml:space="preserve">ESCAVADEIRA HIDRÁULICA SOBRE ESTEIRAS, CAÇAMBA 0,80 M3, PESO OPERACIONAL 17 T, POTENCIA BRUTA 111 HP - MANUTENÇÃO. AF_06/2014</t>
  </si>
  <si>
    <t xml:space="preserve">5630</t>
  </si>
  <si>
    <t xml:space="preserve">ESCAVADEIRA HIDRÁULICA SOBRE ESTEIRAS, CAÇAMBA 0,80 M3, PESO OPERACIONAL 17 T, POTENCIA BRUTA 111 HP - MATERIAIS NA OPERAÇÃO. AF_06/2014</t>
  </si>
  <si>
    <t xml:space="preserve">38,98</t>
  </si>
  <si>
    <t xml:space="preserve">5658</t>
  </si>
  <si>
    <t xml:space="preserve">GRADE DE DISCO CONTROLE REMOTO REBOCÁVEL, COM 24 DISCOS 24 X 6 MM COM PNEUS PARA TRANSPORTE - MANUTENÇÃO. AF_06/2014</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</si>
  <si>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</si>
  <si>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</si>
  <si>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</si>
  <si>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</si>
  <si>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</si>
  <si>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</si>
  <si>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5674</t>
  </si>
  <si>
    <t xml:space="preserve">ROLO COMPACTADOR VIBRATÓRIO DE UM CILINDRO AÇO LISO, POTÊNCIA 80 HP, PESO OPERACIONAL MÁXIMO 8,1 T, IMPACTO DINÂMICO 16,15 / 9,5 T, LARGURA DE TRABALHO 1,68 M - MANUTENÇÃO. AF_06/2014</t>
  </si>
  <si>
    <t xml:space="preserve">18,52</t>
  </si>
  <si>
    <t xml:space="preserve">5692</t>
  </si>
  <si>
    <t xml:space="preserve">MOTOBOMBA CENTRÍFUGA, MOTOR A GASOLINA, POTÊNCIA 5,42 HP, BOCAIS 1 1/2" X 1", DIÂMETRO ROTOR 143 MM HM/Q = 6 MCA / 16,8 M3/H A 38 MCA / 6,6 M3/H - MANUTENÇÃO. AF_06/2014</t>
  </si>
  <si>
    <t xml:space="preserve">5693</t>
  </si>
  <si>
    <t xml:space="preserve">MOTOBOMBA CENTRÍFUGA, MOTOR A GASOLINA, POTÊNCIA 5,42 HP, BOCAIS 1 1/2" X 1", DIÂMETRO ROTOR 143 MM HM/Q = 6 MCA / 16,8 M3/H A 38 MCA / 6,6 M3/H - MATERIAIS NA OPERAÇÃO. AF_06/2014</t>
  </si>
  <si>
    <t xml:space="preserve">5695</t>
  </si>
  <si>
    <t xml:space="preserve">CAMINHÃO BASCULANTE 6 M3, PESO BRUTO TOTAL 16.000 KG, CARGA ÚTIL MÁXIMA 13.071 KG, DISTÂNCIA ENTRE EIXOS 4,80 M, POTÊNCIA 230 CV INCLUSIVE CAÇAMBA METÁLICA - MANUTENÇÃO. AF_06/2014</t>
  </si>
  <si>
    <t xml:space="preserve">23,49</t>
  </si>
  <si>
    <t xml:space="preserve">5703</t>
  </si>
  <si>
    <t xml:space="preserve">USINA DE CONCRETO FIXA, CAPACIDADE NOMINAL DE 90 A 120 M3/H, SEM SILO - MATERIAIS NA OPERAÇÃO. AF_07/2016</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</si>
  <si>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</si>
  <si>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</si>
  <si>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5707</t>
  </si>
  <si>
    <t xml:space="preserve">USINA MISTURADORA DE SOLOS, CAPACIDADE DE 200 A 500 TON/H, POTENCIA 75KW - MANUTENÇÃO. AF_07/2016</t>
  </si>
  <si>
    <t xml:space="preserve">39,72</t>
  </si>
  <si>
    <t xml:space="preserve">5710</t>
  </si>
  <si>
    <t xml:space="preserve">VIBROACABADORA DE ASFALTO SOBRE ESTEIRAS, LARGURA DE PAVIMENTAÇÃO 1,90 M A 5,30 M, POTÊNCIA 105 HP CAPACIDADE 450 T/H - MANUTENÇÃO. AF_11/2014</t>
  </si>
  <si>
    <t xml:space="preserve">100,22</t>
  </si>
  <si>
    <t xml:space="preserve">5711</t>
  </si>
  <si>
    <t xml:space="preserve">VIBROACABADORA DE ASFALTO SOBRE ESTEIRAS, LARGURA DE PAVIMENTAÇÃO 1,90 M A 5,30 M, POTÊNCIA 105 HP CAPACIDADE 450 T/H - MATERIAIS NA OPERAÇÃO. AF_11/2014</t>
  </si>
  <si>
    <t xml:space="preserve">53,86</t>
  </si>
  <si>
    <t xml:space="preserve">5714</t>
  </si>
  <si>
    <t xml:space="preserve">TRATOR DE PNEUS, POTÊNCIA 85 CV, TRAÇÃO 4X4, PESO COM LASTRO DE 4.675 KG - MANUTENÇÃO. AF_06/2014</t>
  </si>
  <si>
    <t xml:space="preserve">5715</t>
  </si>
  <si>
    <t xml:space="preserve">TRATOR DE PNEUS, POTÊNCIA 85 CV, TRAÇÃO 4X4, PESO COM LASTRO DE 4.675 KG - MATERIAIS NA OPERAÇÃO. AF_06/2014</t>
  </si>
  <si>
    <t xml:space="preserve">72,47</t>
  </si>
  <si>
    <t xml:space="preserve">5718</t>
  </si>
  <si>
    <t xml:space="preserve">TRATOR DE ESTEIRAS, POTÊNCIA 170 HP, PESO OPERACIONAL 19 T, CAÇAMBA 5,2 M3 - MATERIAIS NA OPERAÇÃO. AF_06/2014</t>
  </si>
  <si>
    <t xml:space="preserve">64,29</t>
  </si>
  <si>
    <t xml:space="preserve">5721</t>
  </si>
  <si>
    <t xml:space="preserve">TRATOR DE ESTEIRAS, POTÊNCIA 150 HP, PESO OPERACIONAL 16,7 T, COM RODA MOTRIZ ELEVADA E LÂMINA 3,18 M3 - MATERIAIS NA OPERAÇÃO. AF_06/2014</t>
  </si>
  <si>
    <t xml:space="preserve">56,72</t>
  </si>
  <si>
    <t xml:space="preserve">5722</t>
  </si>
  <si>
    <t xml:space="preserve">TRATOR DE ESTEIRAS, POTÊNCIA 347 HP, PESO OPERACIONAL 38,5 T, COM LÂMINA 8,70 M3 - MATERIAIS NA OPERAÇÃO. AF_06/2014</t>
  </si>
  <si>
    <t xml:space="preserve">5724</t>
  </si>
  <si>
    <t xml:space="preserve">TRATOR DE ESTEIRAS, POTÊNCIA 100 HP, PESO OPERACIONAL 9,4 T, COM LÂMINA 2,19 M3 - MANUTENÇÃO. AF_06/2014</t>
  </si>
  <si>
    <t xml:space="preserve">30,87</t>
  </si>
  <si>
    <t xml:space="preserve">5727</t>
  </si>
  <si>
    <t xml:space="preserve">ROLO COMPACTADOR VIBRATÓRIO REBOCÁVEL, CILINDRO DE AÇO LISO, POTÊNCIA DE TRAÇÃO DE 65 CV, PESO 4,7 T, IMPACTO DINÂMICO 18,3 T, LARGURA DE TRABALHO 1,67 M - MANUTENÇÃO. AF_02/2016</t>
  </si>
  <si>
    <t xml:space="preserve">5729</t>
  </si>
  <si>
    <t xml:space="preserve">ROLO COMPACTADOR VIBRATÓRIO TANDEM AÇO LISO, POTÊNCIA 58 HP, PESO SEM/COM LASTRO 6,5 / 9,4 T, LARGURA DE TRABALHO 1,2 M - MANUTENÇÃO. AF_06/2014</t>
  </si>
  <si>
    <t xml:space="preserve">22,74</t>
  </si>
  <si>
    <t xml:space="preserve">5730</t>
  </si>
  <si>
    <t xml:space="preserve">ROLO COMPACTADOR VIBRATÓRIO TANDEM AÇO LISO, POTÊNCIA 58 HP, PESO SEM/COM LASTRO 6,5 / 9,4 T, LARGURA DE TRABALHO 1,2 M - MATERIAIS NA OPERAÇÃO. AF_06/2014</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</si>
  <si>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</si>
  <si>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</si>
  <si>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</si>
  <si>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</si>
  <si>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</si>
  <si>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27,36</t>
  </si>
  <si>
    <t xml:space="preserve">5738</t>
  </si>
  <si>
    <t xml:space="preserve">ROLO COMPACTADOR VIBRATÓRIO PÉ DE CARNEIRO, OPERADO POR CONTROLE REMOTO, POTÊNCIA 12,5 KW, PESO OPERACIONAL 1,675 T, LARGURA DE TRABALHO 0,85 M - DEPRECIAÇÃO. AF_02/2016</t>
  </si>
  <si>
    <t xml:space="preserve">20,22</t>
  </si>
  <si>
    <t xml:space="preserve">5739</t>
  </si>
  <si>
    <t xml:space="preserve">ROLO COMPACTADOR VIBRATÓRIO PÉ DE CARNEIRO, OPERADO POR CONTROLE REMOTO, POTÊNCIA 12,5 KW, PESO OPERACIONAL 1,675 T, LARGURA DE TRABALHO 0,85 M - MANUTENÇÃO. AF_02/2016</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</si>
  <si>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</si>
  <si>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</si>
  <si>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</si>
  <si>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</si>
  <si>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</si>
  <si>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16,68</t>
  </si>
  <si>
    <t xml:space="preserve">5747</t>
  </si>
  <si>
    <t xml:space="preserve">CAMINHÃO PIPA 6.000 L, PESO BRUTO TOTAL 13.000 KG, DISTÂNCIA ENTRE EIXOS 4,80 M, POTÊNCIA 189 CV INCLUSIVE TANQUE DE AÇO PARA TRANSPORTE DE ÁGUA, CAPACIDADE 6 M3 - MATERIAIS NA OPERAÇÃO. AF_06/2014</t>
  </si>
  <si>
    <t xml:space="preserve">95,67</t>
  </si>
  <si>
    <t xml:space="preserve">5751</t>
  </si>
  <si>
    <t xml:space="preserve">CAMINHÃO TOCO, PESO BRUTO TOTAL 14.300 KG, CARGA ÚTIL MÁXIMA 9590 KG, DISTÂNCIA ENTRE EIXOS 4,76 M, POTÊNCIA 185 CV (NÃO INCLUI CARROCERIA) - MANUTENÇÃO. AF_06/2014</t>
  </si>
  <si>
    <t xml:space="preserve">16,17</t>
  </si>
  <si>
    <t xml:space="preserve">5754</t>
  </si>
  <si>
    <t xml:space="preserve">CAMINHÃO TOCO, PESO BRUTO TOTAL 16.000 KG, CARGA ÚTIL MÁXIMA DE 10.685 KG, DISTÂNCIA ENTRE EIXOS 4,80 M, POTÊNCIA 189 CV EXCLUSIVE CARROCERIA - MANUTENÇÃO. AF_06/2014</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</si>
  <si>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</si>
  <si>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</si>
  <si>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23,18</t>
  </si>
  <si>
    <t xml:space="preserve">5765</t>
  </si>
  <si>
    <t xml:space="preserve">ESPARGIDOR DE ASFALTO PRESSURIZADO COM TANQUE DE 2500 L, REBOCÁVEL COM MOTOR A GASOLINA POTÊNCIA 3,4 HP - MANUTENÇÃO. AF_07/2014</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</si>
  <si>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</si>
  <si>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</si>
  <si>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</si>
  <si>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</si>
  <si>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5787</t>
  </si>
  <si>
    <t xml:space="preserve">PÁ CARREGADEIRA SOBRE RODAS, POTÊNCIA 197 HP, CAPACIDADE DA CAÇAMBA 2,5 A 3,5 M3, PESO OPERACIONAL 18338 KG - MATERIAIS NA OPERAÇÃO. AF_06/2014</t>
  </si>
  <si>
    <t xml:space="preserve">42,57</t>
  </si>
  <si>
    <t xml:space="preserve">5797</t>
  </si>
  <si>
    <t xml:space="preserve">COMPRESSOR DE AR REBOCÁVEL, VAZÃO 189 PCM, PRESSÃO EFETIVA DE TRABALHO 102 PSI, MOTOR DIESEL, POTÊNCIA 63 CV - MANUTENÇÃO. AF_06/2015</t>
  </si>
  <si>
    <t xml:space="preserve">5800</t>
  </si>
  <si>
    <t xml:space="preserve">BOMBA SUBMERSÍVEL ELÉTRICA TRIFÁSICA, POTÊNCIA 2,96 HP, Ø ROTOR 144 MM SEMI-ABERTO, BOCAL DE SAÍDA Ø 2, HM/Q = 2 MCA / 38,8 M3/H A 28 MCA / 5 M3/H - MANUTENÇÃO. AF_06/2014</t>
  </si>
  <si>
    <t xml:space="preserve">7032</t>
  </si>
  <si>
    <t xml:space="preserve">TANQUE DE ASFALTO ESTACIONÁRIO COM SERPENTINA, CAPACIDADE 30.000 L - DEPRECIAÇÃO. AF_06/2014</t>
  </si>
  <si>
    <t xml:space="preserve">7033</t>
  </si>
  <si>
    <t xml:space="preserve">TANQUE DE ASFALTO ESTACIONÁRIO COM SERPENTINA, CAPACIDADE 30.000 L - JUROS. AF_06/2014</t>
  </si>
  <si>
    <t xml:space="preserve">7034</t>
  </si>
  <si>
    <t xml:space="preserve">TANQUE DE ASFALTO ESTACIONÁRIO COM SERPENTINA, CAPACIDADE 30.000 L - MANUTENÇÃO. AF_06/2014</t>
  </si>
  <si>
    <t xml:space="preserve">7035</t>
  </si>
  <si>
    <t xml:space="preserve">TANQUE DE ASFALTO ESTACIONÁRIO COM SERPENTINA, CAPACIDADE 30.000 L - MATERIAIS NA OPERAÇÃO. AF_06/2014</t>
  </si>
  <si>
    <t xml:space="preserve">129,29</t>
  </si>
  <si>
    <t xml:space="preserve">7038</t>
  </si>
  <si>
    <t xml:space="preserve">ROLO COMPACTADOR DE PNEUS ESTÁTICO, PRESSÃO VARIÁVEL, POTÊNCIA 111 HP, PESO SEM/COM LASTRO 9,5 / 26 T, LARGURA DE TRABALHO 1,90 M - DEPRECIAÇÃO. AF_07/2014</t>
  </si>
  <si>
    <t xml:space="preserve">7039</t>
  </si>
  <si>
    <t xml:space="preserve">ROLO COMPACTADOR DE PNEUS ESTÁTICO, PRESSÃO VARIÁVEL, POTÊNCIA 111 HP, PESO SEM/COM LASTRO 9,5 / 26 T, LARGURA DE TRABALHO 1,90 M - JUROS. AF_07/2014</t>
  </si>
  <si>
    <t xml:space="preserve">7040</t>
  </si>
  <si>
    <t xml:space="preserve">ROLO COMPACTADOR DE PNEUS ESTÁTICO, PRESSÃO VARIÁVEL, POTÊNCIA 111 HP, PESO SEM/COM LASTRO 9,5 / 26 T, LARGURA DE TRABALHO 1,90 M - MANUTENÇÃO. AF_07/2014</t>
  </si>
  <si>
    <t xml:space="preserve">28,94</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</si>
  <si>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</si>
  <si>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</si>
  <si>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</si>
  <si>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</si>
  <si>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</si>
  <si>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</si>
  <si>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0,21</t>
  </si>
  <si>
    <t xml:space="preserve">7047</t>
  </si>
  <si>
    <t xml:space="preserve">MOTOBOMBA TRASH (PARA ÁGUA SUJA) AUTO ESCORVANTE, MOTOR GASOLINA DE 6,41 HP, DIÂMETROS DE SUCÇÃO X RECALQUE: 3" X 3", HM/Q = 10 MCA / 60 M3/H A 23 MCA / 0 M3/H - MATERIAIS NA OPERAÇÃO. AF_10/2014</t>
  </si>
  <si>
    <t xml:space="preserve">6,91</t>
  </si>
  <si>
    <t xml:space="preserve">7051</t>
  </si>
  <si>
    <t xml:space="preserve">ROLO COMPACTADOR PE DE CARNEIRO VIBRATORIO, POTENCIA 125 HP, PESO OPERACIONAL SEM/COM LASTRO 11,95 / 13,30 T, IMPACTO DINAMICO 38,5 / 22,5 T, LARGURA DE TRABALHO 2,15 M - DEPRECIAÇÃO. AF_06/2014</t>
  </si>
  <si>
    <t xml:space="preserve">20,51</t>
  </si>
  <si>
    <t xml:space="preserve">7052</t>
  </si>
  <si>
    <t xml:space="preserve">ROLO COMPACTADOR PE DE CARNEIRO VIBRATORIO, POTENCIA 125 HP, PESO OPERACIONAL SEM/COM LASTRO 11,95 / 13,30 T, IMPACTO DINAMICO 38,5 / 22,5 T, LARGURA DE TRABALHO 2,15 M - JUROS. AF_06/2014</t>
  </si>
  <si>
    <t xml:space="preserve">7053</t>
  </si>
  <si>
    <t xml:space="preserve">ROLO COMPACTADOR PE DE CARNEIRO VIBRATORIO, POTENCIA 125 HP, PESO OPERACIONAL SEM/COM LASTRO 11,95 / 13,30 T, IMPACTO DINAMICO 38,5 / 22,5 T, LARGURA DE TRABALHO 2,15 M - MANUTENÇÃO. AF_06/2014</t>
  </si>
  <si>
    <t xml:space="preserve">7054</t>
  </si>
  <si>
    <t xml:space="preserve">ROLO COMPACTADOR PE DE CARNEIRO VIBRATORIO, POTENCIA 125 HP, PESO OPERACIONAL SEM/COM LASTRO 11,95 / 13,30 T, IMPACTO DINAMICO 38,5 / 22,5 T, LARGURA DE TRABALHO 2,15 M - MATERIAIS NA OPERAÇÃO. AF_06/2014</t>
  </si>
  <si>
    <t xml:space="preserve">54,01</t>
  </si>
  <si>
    <t xml:space="preserve">7058</t>
  </si>
  <si>
    <t xml:space="preserve">CAMINHÃO BASCULANTE 6 M3 TOCO, PESO BRUTO TOTAL 16.000 KG, CARGA ÚTIL MÁXIMA 11.130 KG, DISTÂNCIA ENTRE EIXOS 5,36 M, POTÊNCIA 185 CV, INCLUSIVE CAÇAMBA METÁLICA - DEPRECIAÇÃO. AF_06/2014</t>
  </si>
  <si>
    <t xml:space="preserve">7059</t>
  </si>
  <si>
    <t xml:space="preserve">CAMINHÃO BASCULANTE 6 M3 TOCO, PESO BRUTO TOTAL 16.000 KG, CARGA ÚTIL MÁXIMA 11.130 KG, DISTÂNCIA ENTRE EIXOS 5,36 M, POTÊNCIA 185 CV, INCLUSIVE CAÇAMBA METÁLICA - JUROS. AF_06/2014</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</si>
  <si>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</si>
  <si>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</si>
  <si>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</si>
  <si>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</si>
  <si>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49,30</t>
  </si>
  <si>
    <t xml:space="preserve">7063</t>
  </si>
  <si>
    <t xml:space="preserve">TRATOR DE PNEUS, POTÊNCIA 122 CV, TRAÇÃO 4X4, PESO COM LASTRO DE 4.510 KG - DEPRECIAÇÃO. AF_06/2014</t>
  </si>
  <si>
    <t xml:space="preserve">9,81</t>
  </si>
  <si>
    <t xml:space="preserve">7064</t>
  </si>
  <si>
    <t xml:space="preserve">TRATOR DE PNEUS, POTÊNCIA 122 CV, TRAÇÃO 4X4, PESO COM LASTRO DE 4.510 KG - JUROS. AF_06/2014</t>
  </si>
  <si>
    <t xml:space="preserve">7065</t>
  </si>
  <si>
    <t xml:space="preserve">TRATOR DE PNEUS, POTÊNCIA 122 CV, TRAÇÃO 4X4, PESO COM LASTRO DE 4.510 KG - MANUTENÇÃO. AF_06/2014</t>
  </si>
  <si>
    <t xml:space="preserve">10,73</t>
  </si>
  <si>
    <t xml:space="preserve">7066</t>
  </si>
  <si>
    <t xml:space="preserve">TRATOR DE PNEUS, POTÊNCIA 122 CV, TRAÇÃO 4X4, PESO COM LASTRO DE 4.510 KG - MATERIAIS NA OPERAÇÃO. AF_06/2014</t>
  </si>
  <si>
    <t xml:space="preserve">104,00</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</si>
  <si>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</si>
  <si>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</si>
  <si>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32,29</t>
  </si>
  <si>
    <t xml:space="preserve">53788</t>
  </si>
  <si>
    <t xml:space="preserve">ROLO COMPACTADOR VIBRATÓRIO DE UM CILINDRO AÇO LISO, POTÊNCIA 80 HP, PESO OPERACIONAL MÁXIMO 8,1 T, IMPACTO DINÂMICO 16,15 / 9,5 T, LARGURA DE TRABALHO 1,68 M - MATERIAIS NA OPERAÇÃO. AF_06/2014</t>
  </si>
  <si>
    <t xml:space="preserve">34,57</t>
  </si>
  <si>
    <t xml:space="preserve">53792</t>
  </si>
  <si>
    <t xml:space="preserve">CAMINHÃO BASCULANTE 6 M3, PESO BRUTO TOTAL 16.000 KG, CARGA ÚTIL MÁXIMA 13.071 KG, DISTÂNCIA ENTRE EIXOS 4,80 M, POTÊNCIA 230 CV INCLUSIVE CAÇAMBA METÁLICA - MATERIAIS NA OPERAÇÃO. AF_06/2014</t>
  </si>
  <si>
    <t xml:space="preserve">61,28</t>
  </si>
  <si>
    <t xml:space="preserve">53794</t>
  </si>
  <si>
    <t xml:space="preserve">USINA DE CONCRETO FIXA, CAPACIDADE NOMINAL DE 90 A 120 M3/H, SEM SILO - MANUTENÇÃO. AF_07/2016</t>
  </si>
  <si>
    <t xml:space="preserve">35,00</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</si>
  <si>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</si>
  <si>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</si>
  <si>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70,48</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</si>
  <si>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</si>
  <si>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</si>
  <si>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</si>
  <si>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</si>
  <si>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39,78</t>
  </si>
  <si>
    <t xml:space="preserve">53810</t>
  </si>
  <si>
    <t xml:space="preserve">TRATOR DE ESTEIRAS, POTÊNCIA 150 HP, PESO OPERACIONAL 16,7 T, COM RODA MOTRIZ ELEVADA E LÂMINA 3,18 M3 - MANUTENÇÃO. AF_06/2014</t>
  </si>
  <si>
    <t xml:space="preserve">40,03</t>
  </si>
  <si>
    <t xml:space="preserve">53814</t>
  </si>
  <si>
    <t xml:space="preserve">TRATOR DE ESTEIRAS, POTÊNCIA 347 HP, PESO OPERACIONAL 38,5 T, COM LÂMINA 8,70 M3 - MANUTENÇÃO. AF_06/2014</t>
  </si>
  <si>
    <t xml:space="preserve">131,12</t>
  </si>
  <si>
    <t xml:space="preserve">53817</t>
  </si>
  <si>
    <t xml:space="preserve">TRATOR DE ESTEIRAS, POTÊNCIA 100 HP, PESO OPERACIONAL 9,4 T, COM LÂMINA 2,19 M3 - MATERIAIS NA OPERAÇÃO. AF_06/2014</t>
  </si>
  <si>
    <t xml:space="preserve">37,79</t>
  </si>
  <si>
    <t xml:space="preserve">53818</t>
  </si>
  <si>
    <t xml:space="preserve">ROLO COMPACTADOR VIBRATÓRIO REBOCÁVEL, CILINDRO DE AÇO LISO, POTÊNCIA DE TRAÇÃO DE 65 CV, PESO 4,7 T, IMPACTO DINÂMICO 18,3 T, LARGURA DE TRABALHO 1,67 M - DEPRECIAÇÃO. AF_02/2016</t>
  </si>
  <si>
    <t xml:space="preserve">53827</t>
  </si>
  <si>
    <t xml:space="preserve">CAMINHÃO TOCO, PESO BRUTO TOTAL 14.300 KG, CARGA ÚTIL MÁXIMA 9590 KG, DISTÂNCIA ENTRE EIXOS 4,76 M, POTÊNCIA 185 CV (NÃO INCLUI CARROCERIA) - MATERIAIS NA OPERAÇÃO. AF_06/2014</t>
  </si>
  <si>
    <t xml:space="preserve">68,99</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</si>
  <si>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</si>
  <si>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</si>
  <si>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</si>
  <si>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</si>
  <si>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116,41</t>
  </si>
  <si>
    <t xml:space="preserve">53840</t>
  </si>
  <si>
    <t xml:space="preserve">GRADE DE DISCO REBOCÁVEL COM 20 DISCOS 24" X 6 MM COM PNEUS PARA TRANSPORTE - DEPRECIAÇÃO. AF_06/2014</t>
  </si>
  <si>
    <t xml:space="preserve">53841</t>
  </si>
  <si>
    <t xml:space="preserve">GRADE DE DISCO REBOCÁVEL COM 20 DISCOS 24" X 6 MM COM PNEUS PARA TRANSPORTE - MANUTENÇÃO. AF_06/2014</t>
  </si>
  <si>
    <t xml:space="preserve">53849</t>
  </si>
  <si>
    <t xml:space="preserve">MOTONIVELADORA POTÊNCIA BÁSICA LÍQUIDA (PRIMEIRA MARCHA) 125 HP, PESO BRUTO 13032 KG, LARGURA DA LÂMINA DE 3,7 M - MATERIAIS NA OPERAÇÃO. AF_06/2014</t>
  </si>
  <si>
    <t xml:space="preserve">50,64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</si>
  <si>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</si>
  <si>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</si>
  <si>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</si>
  <si>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</si>
  <si>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</si>
  <si>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</si>
  <si>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</si>
  <si>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</si>
  <si>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</si>
  <si>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</si>
  <si>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1,06</t>
  </si>
  <si>
    <t xml:space="preserve">53865</t>
  </si>
  <si>
    <t xml:space="preserve">COMPRESSOR DE AR REBOCÁVEL, VAZÃO 189 PCM, PRESSÃO EFETIVA DE TRABALHO 102 PSI, MOTOR DIESEL, POTÊNCIA 63 CV - MATERIAIS NA OPERAÇÃO. AF_06/2015</t>
  </si>
  <si>
    <t xml:space="preserve">53866</t>
  </si>
  <si>
    <t xml:space="preserve">BOMBA SUBMERSÍVEL ELÉTRICA TRIFÁSICA, POTÊNCIA 2,96 HP, Ø ROTOR 144 MM SEMI-ABERTO, BOCAL DE SAÍDA Ø 2, HM/Q = 2 MCA / 38,8 M3/H A 28 MCA / 5 M3/H - MATERIAIS NA OPERAÇÃO. AF_06/2014</t>
  </si>
  <si>
    <t xml:space="preserve">53882</t>
  </si>
  <si>
    <t xml:space="preserve">CAMINHÃO PIPA 6.000 L, PESO BRUTO TOTAL 13.000 KG, DISTÂNCIA ENTRE EIXOS 4,80 M, POTÊNCIA 189 CV INCLUSIVE TANQUE DE AÇO PARA TRANSPORTE DE ÁGUA, CAPACIDADE 6 M3 - MANUTENÇÃO. AF_06/2014</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</si>
  <si>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</si>
  <si>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</si>
  <si>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</si>
  <si>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</si>
  <si>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</si>
  <si>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</si>
  <si>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</si>
  <si>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</si>
  <si>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15,38</t>
  </si>
  <si>
    <t xml:space="preserve">73311</t>
  </si>
  <si>
    <t xml:space="preserve">GRUPO GERADOR ESTACIONÁRIO, MOTOR DIESEL POTÊNCIA 170 KVA - MATERIAIS NA OPERAÇÃO. AF_02/2016</t>
  </si>
  <si>
    <t xml:space="preserve">107,76</t>
  </si>
  <si>
    <t xml:space="preserve">73313</t>
  </si>
  <si>
    <t xml:space="preserve">ROLO COMPACTADOR VIBRATÓRIO PÉ DE CARNEIRO PARA SOLOS, POTÊNCIA 80 HP, PESO OPERACIONAL SEM/COM LASTRO 7,4 / 8,8 T, LARGURA DE TRABALHO 1,68 M - JUROS. AF_02/2016</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</si>
  <si>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</si>
  <si>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</si>
  <si>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</si>
  <si>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</si>
  <si>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</si>
  <si>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</si>
  <si>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</si>
  <si>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</si>
  <si>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</si>
  <si>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</si>
  <si>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8,91</t>
  </si>
  <si>
    <t xml:space="preserve">83762</t>
  </si>
  <si>
    <t xml:space="preserve">GRUPO DE SOLDAGEM COM GERADOR A DIESEL 60 CV PARA SOLDA ELÉTRICA, SOBRE 04 RODAS, COM MOTOR 4 CILINDROS 600 A - MANUTENÇÃO. AF_02/2016</t>
  </si>
  <si>
    <t xml:space="preserve">11,13</t>
  </si>
  <si>
    <t xml:space="preserve">83763</t>
  </si>
  <si>
    <t xml:space="preserve">GRUPO DE SOLDAGEM COM GERADOR A DIESEL 60 CV PARA SOLDA ELÉTRICA, SOBRE 04 RODAS, COM MOTOR 4 CILINDROS 600 A - MATERIAIS NA OPERAÇÃO. AF_02/2016</t>
  </si>
  <si>
    <t xml:space="preserve">30,37</t>
  </si>
  <si>
    <t xml:space="preserve">83764</t>
  </si>
  <si>
    <t xml:space="preserve">GRUPO DE SOLDAGEM COM GERADOR A DIESEL 60 CV PARA SOLDA ELÉTRICA, SOBRE 04 RODAS, COM MOTOR 4 CILINDROS 600 A - JUROS. AF_02/2016</t>
  </si>
  <si>
    <t xml:space="preserve">87026</t>
  </si>
  <si>
    <t xml:space="preserve">GRADE DE DISCO REBOCÁVEL COM 20 DISCOS 24" X 6 MM COM PNEUS PARA TRANSPORTE - JUROS. AF_06/2014</t>
  </si>
  <si>
    <t xml:space="preserve">87441</t>
  </si>
  <si>
    <t xml:space="preserve">BETONEIRA CAPACIDADE NOMINAL 400 L, CAPACIDADE DE MISTURA 310 L, MOTOR A DIESEL POTÊNCIA 5,0 HP, SEM CARREGADOR - DEPRECIAÇÃO. AF_06/2014</t>
  </si>
  <si>
    <t xml:space="preserve">87442</t>
  </si>
  <si>
    <t xml:space="preserve">BETONEIRA CAPACIDADE NOMINAL 400 L, CAPACIDADE DE MISTURA 310 L, MOTOR A DIESEL POTÊNCIA 5,0 HP, SEM CARREGADOR - JUROS. AF_06/2014</t>
  </si>
  <si>
    <t xml:space="preserve">87443</t>
  </si>
  <si>
    <t xml:space="preserve">BETONEIRA CAPACIDADE NOMINAL 400 L, CAPACIDADE DE MISTURA 310 L, MOTOR A DIESEL POTÊNCIA 5,0 HP, SEM CARREGADOR - MANUTENÇÃO. AF_06/2014</t>
  </si>
  <si>
    <t xml:space="preserve">0,27</t>
  </si>
  <si>
    <t xml:space="preserve">87444</t>
  </si>
  <si>
    <t xml:space="preserve">BETONEIRA CAPACIDADE NOMINAL 400 L, CAPACIDADE DE MISTURA 310 L, MOTOR A DIESEL POTÊNCIA 5,0 HP, SEM CARREGADOR - MATERIAIS NA OPERAÇÃO. AF_06/2014</t>
  </si>
  <si>
    <t xml:space="preserve">88387</t>
  </si>
  <si>
    <t xml:space="preserve">MISTURADOR DE ARGAMASSA, EIXO HORIZONTAL, CAPACIDADE DE MISTURA 300 KG, MOTOR ELÉTRICO POTÊNCIA 5 CV - DEPRECIAÇÃO. AF_06/2014</t>
  </si>
  <si>
    <t xml:space="preserve">0,56</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</si>
  <si>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</si>
  <si>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</si>
  <si>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</si>
  <si>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</si>
  <si>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88391</t>
  </si>
  <si>
    <t xml:space="preserve">MISTURADOR DE ARGAMASSA, EIXO HORIZONTAL, CAPACIDADE DE MISTURA 300 KG, MOTOR ELÉTRICO POTÊNCIA 5 CV - MATERIAIS NA OPERAÇÃO. AF_06/2014</t>
  </si>
  <si>
    <t xml:space="preserve">88394</t>
  </si>
  <si>
    <t xml:space="preserve">MISTURADOR DE ARGAMASSA, EIXO HORIZONTAL, CAPACIDADE DE MISTURA 600 KG, MOTOR ELÉTRICO POTÊNCIA 7,5 CV - DEPRECIAÇÃO. AF_06/2014</t>
  </si>
  <si>
    <t xml:space="preserve">88395</t>
  </si>
  <si>
    <t xml:space="preserve">MISTURADOR DE ARGAMASSA, EIXO HORIZONTAL, CAPACIDADE DE MISTURA 600 KG, MOTOR ELÉTRICO POTÊNCIA 7,5 CV - JUROS. AF_06/2014</t>
  </si>
  <si>
    <t xml:space="preserve">88396</t>
  </si>
  <si>
    <t xml:space="preserve">MISTURADOR DE ARGAMASSA, EIXO HORIZONTAL, CAPACIDADE DE MISTURA 600 KG, MOTOR ELÉTRICO POTÊNCIA 7,5 CV - MANUTENÇÃO. AF_06/2014</t>
  </si>
  <si>
    <t xml:space="preserve">88397</t>
  </si>
  <si>
    <t xml:space="preserve">MISTURADOR DE ARGAMASSA, EIXO HORIZONTAL, CAPACIDADE DE MISTURA 600 KG, MOTOR ELÉTRICO POTÊNCIA 7,5 CV - MATERIAIS NA OPERAÇÃO. AF_06/2014</t>
  </si>
  <si>
    <t xml:space="preserve">88400</t>
  </si>
  <si>
    <t xml:space="preserve">MISTURADOR DE ARGAMASSA, EIXO HORIZONTAL, CAPACIDADE DE MISTURA 160 KG, MOTOR ELÉTRICO POTÊNCIA 3 CV - DEPRECIAÇÃO. AF_06/2014</t>
  </si>
  <si>
    <t xml:space="preserve">88401</t>
  </si>
  <si>
    <t xml:space="preserve">MISTURADOR DE ARGAMASSA, EIXO HORIZONTAL, CAPACIDADE DE MISTURA 160 KG, MOTOR ELÉTRICO POTÊNCIA 3 CV - JUROS. AF_06/2014</t>
  </si>
  <si>
    <t xml:space="preserve">88402</t>
  </si>
  <si>
    <t xml:space="preserve">MISTURADOR DE ARGAMASSA, EIXO HORIZONTAL, CAPACIDADE DE MISTURA 160 KG, MOTOR ELÉTRICO POTÊNCIA 3 CV - MANUTENÇÃO. AF_06/2014</t>
  </si>
  <si>
    <t xml:space="preserve">88403</t>
  </si>
  <si>
    <t xml:space="preserve">MISTURADOR DE ARGAMASSA, EIXO HORIZONTAL, CAPACIDADE DE MISTURA 160 KG, MOTOR ELÉTRICO POTÊNCIA 3 CV - MATERIAIS NA OPERAÇÃO. AF_06/2014</t>
  </si>
  <si>
    <t xml:space="preserve">1,18</t>
  </si>
  <si>
    <t xml:space="preserve">88419</t>
  </si>
  <si>
    <t xml:space="preserve">PROJETOR DE ARGAMASSA, CAPACIDADE DE PROJEÇÃO 1,5 M3/H, ALCANCE DE 30 ATÉ 60 M, MOTOR ELÉTRICO POTÊNCIA 7,5 HP - DEPRECIAÇÃO. AF_06/2014</t>
  </si>
  <si>
    <t xml:space="preserve">3,47</t>
  </si>
  <si>
    <t xml:space="preserve">88422</t>
  </si>
  <si>
    <t xml:space="preserve">PROJETOR DE ARGAMASSA, CAPACIDADE DE PROJEÇÃO 1,5 M3/H, ALCANCE DE 30 ATÉ 60 M, MOTOR ELÉTRICO POTÊNCIA 7,5 HP - JUROS. AF_06/2014</t>
  </si>
  <si>
    <t xml:space="preserve">88425</t>
  </si>
  <si>
    <t xml:space="preserve">PROJETOR DE ARGAMASSA, CAPACIDADE DE PROJEÇÃO 1,5 M3/H, ALCANCE DE 30 ATÉ 60 M, MOTOR ELÉTRICO POTÊNCIA 7,5 HP - MANUTENÇÃO. AF_06/2014</t>
  </si>
  <si>
    <t xml:space="preserve">3,80</t>
  </si>
  <si>
    <t xml:space="preserve">88427</t>
  </si>
  <si>
    <t xml:space="preserve">PROJETOR DE ARGAMASSA, CAPACIDADE DE PROJEÇÃO 1,5 M3/H, ALCANCE DE 30 ATÉ 60 M, MOTOR ELÉTRICO POTÊNCIA 7,5 HP - MATERIAIS NA OPERAÇÃO. AF_06/2014</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</si>
  <si>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</si>
  <si>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</si>
  <si>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</si>
  <si>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</si>
  <si>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88436</t>
  </si>
  <si>
    <t xml:space="preserve">PROJETOR DE ARGAMASSA, CAPACIDADE DE PROJEÇÃO 2 M3/H, ALCANCE ATÉ 50 M, MOTOR ELÉTRICO POTÊNCIA 7,5 HP - MANUTENÇÃO. AF_06/2014</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</si>
  <si>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</si>
  <si>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</si>
  <si>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</si>
  <si>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</si>
  <si>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2,46</t>
  </si>
  <si>
    <t xml:space="preserve">88570</t>
  </si>
  <si>
    <t xml:space="preserve">ESPARGIDOR DE ASFALTO PRESSURIZADO COM TANQUE DE 2500 L, REBOCÁVEL COM MOTOR A GASOLINA POTÊNCIA 3,4 HP - JUROS. AF_07/2014</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</si>
  <si>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</si>
  <si>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</si>
  <si>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</si>
  <si>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</si>
  <si>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</si>
  <si>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</si>
  <si>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</si>
  <si>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</si>
  <si>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88832</t>
  </si>
  <si>
    <t xml:space="preserve">ESCAVADEIRA HIDRÁULICA SOBRE ESTEIRAS, CAÇAMBA 0,80 M3, PESO OPERACIONAL 17,8 T, POTÊNCIA LÍQUIDA 110 HP - DEPRECIAÇÃO. AF_10/2014</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</si>
  <si>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</si>
  <si>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</si>
  <si>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</si>
  <si>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</si>
  <si>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</si>
  <si>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</si>
  <si>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</si>
  <si>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38,62</t>
  </si>
  <si>
    <t xml:space="preserve">88839</t>
  </si>
  <si>
    <t xml:space="preserve">TRATOR DE ESTEIRAS, POTÊNCIA 125 HP, PESO OPERACIONAL 12,9 T, COM LÂMINA 2,7 M3 - DEPRECIAÇÃO. AF_10/2014</t>
  </si>
  <si>
    <t xml:space="preserve">18,07</t>
  </si>
  <si>
    <t xml:space="preserve">88840</t>
  </si>
  <si>
    <t xml:space="preserve">TRATOR DE ESTEIRAS, POTÊNCIA 125 HP, PESO OPERACIONAL 12,9 T, COM LÂMINA 2,7 M3 - JUROS. AF_10/2014</t>
  </si>
  <si>
    <t xml:space="preserve">7,73</t>
  </si>
  <si>
    <t xml:space="preserve">88841</t>
  </si>
  <si>
    <t xml:space="preserve">TRATOR DE ESTEIRAS, POTÊNCIA 125 HP, PESO OPERACIONAL 12,9 T, COM LÂMINA 2,7 M3 - MANUTENÇÃO. AF_10/2014</t>
  </si>
  <si>
    <t xml:space="preserve">32,31</t>
  </si>
  <si>
    <t xml:space="preserve">88842</t>
  </si>
  <si>
    <t xml:space="preserve">TRATOR DE ESTEIRAS, POTÊNCIA 125 HP, PESO OPERACIONAL 12,9 T, COM LÂMINA 2,7 M3 - MATERIAIS NA OPERAÇÃO. AF_10/2014</t>
  </si>
  <si>
    <t xml:space="preserve">47,27</t>
  </si>
  <si>
    <t xml:space="preserve">88847</t>
  </si>
  <si>
    <t xml:space="preserve">USINA DE LAMA ASFÁLTICA, PROD 30 A 50 T/H, SILO DE AGREGADO 7 M3, RESERVATÓRIOS PARA EMULSÃO E ÁGUA DE 2,3 M3 CADA, MISTURADOR TIPO PUG MILL A SER MONTADO SOBRE CAMINHÃO - DEPRECIAÇÃO. AF_10/2014</t>
  </si>
  <si>
    <t xml:space="preserve">88848</t>
  </si>
  <si>
    <t xml:space="preserve">USINA DE LAMA ASFÁLTICA, PROD 30 A 50 T/H, SILO DE AGREGADO 7 M3, RESERVATÓRIOS PARA EMULSÃO E ÁGUA DE 2,3 M3 CADA, MISTURADOR TIPO PUG MILL A SER MONTADO SOBRE CAMINHÃO - JUROS. AF_10/2014</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</si>
  <si>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</si>
  <si>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</si>
  <si>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</si>
  <si>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</si>
  <si>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88855</t>
  </si>
  <si>
    <t xml:space="preserve">GRADE DE DISCO CONTROLE REMOTO REBOCÁVEL, COM 24 DISCOS 24 X 6 MM COM PNEUS PARA TRANSPORTE - DEPRECIAÇÃO. AF_06/2014</t>
  </si>
  <si>
    <t xml:space="preserve">88856</t>
  </si>
  <si>
    <t xml:space="preserve">GRADE DE DISCO CONTROLE REMOTO REBOCÁVEL, COM 24 DISCOS 24 X 6 MM COM PNEUS PARA TRANSPORTE - JUROS. AF_06/2014</t>
  </si>
  <si>
    <t xml:space="preserve">0,45</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</si>
  <si>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</si>
  <si>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</si>
  <si>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</si>
  <si>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</si>
  <si>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</si>
  <si>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</si>
  <si>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</si>
  <si>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</si>
  <si>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</si>
  <si>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</si>
  <si>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</si>
  <si>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</si>
  <si>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</si>
  <si>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</si>
  <si>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</si>
  <si>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</si>
  <si>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</si>
  <si>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</si>
  <si>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</si>
  <si>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</si>
  <si>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54,40</t>
  </si>
  <si>
    <t xml:space="preserve">89009</t>
  </si>
  <si>
    <t xml:space="preserve">TRATOR DE ESTEIRAS, POTÊNCIA 150 HP, PESO OPERACIONAL 16,7 T, COM RODA MOTRIZ ELEVADA E LÂMINA 3,18 M3 - DEPRECIAÇÃO. AF_06/2014</t>
  </si>
  <si>
    <t xml:space="preserve">22,39</t>
  </si>
  <si>
    <t xml:space="preserve">89010</t>
  </si>
  <si>
    <t xml:space="preserve">TRATOR DE ESTEIRAS, POTÊNCIA 150 HP, PESO OPERACIONAL 16,7 T, COM RODA MOTRIZ ELEVADA E LÂMINA 3,18 M3 - JUROS. AF_06/2014</t>
  </si>
  <si>
    <t xml:space="preserve">9,57</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</si>
  <si>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</si>
  <si>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</si>
  <si>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</si>
  <si>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</si>
  <si>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</si>
  <si>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</si>
  <si>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</si>
  <si>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73,34</t>
  </si>
  <si>
    <t xml:space="preserve">89014</t>
  </si>
  <si>
    <t xml:space="preserve">TRATOR DE ESTEIRAS, POTÊNCIA 347 HP, PESO OPERACIONAL 38,5 T, COM LÂMINA 8,70 M3 - JUROS. AF_06/2014</t>
  </si>
  <si>
    <t xml:space="preserve">31,36</t>
  </si>
  <si>
    <t xml:space="preserve">89015</t>
  </si>
  <si>
    <t xml:space="preserve">VASSOURA MECÂNICA REBOCÁVEL COM ESCOVA CILÍNDRICA, LARGURA ÚTIL DE VARRIMENTO DE 2,44 M - DEPRECIAÇÃO. AF_06/2014</t>
  </si>
  <si>
    <t xml:space="preserve">89016</t>
  </si>
  <si>
    <t xml:space="preserve">VASSOURA MECÂNICA REBOCÁVEL COM ESCOVA CILÍNDRICA, LARGURA ÚTIL DE VARRIMENTO DE 2,44 M - JUROS. AF_06/2014</t>
  </si>
  <si>
    <t xml:space="preserve">0,51</t>
  </si>
  <si>
    <t xml:space="preserve">89017</t>
  </si>
  <si>
    <t xml:space="preserve">TRATOR DE ESTEIRAS, POTÊNCIA 170 HP, PESO OPERACIONAL 19 T, CAÇAMBA 5,2 M3 - DEPRECIAÇÃO. AF_06/2014</t>
  </si>
  <si>
    <t xml:space="preserve">22,25</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</si>
  <si>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</si>
  <si>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</si>
  <si>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</si>
  <si>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</si>
  <si>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</si>
  <si>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</si>
  <si>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</si>
  <si>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</si>
  <si>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</si>
  <si>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</si>
  <si>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</si>
  <si>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</si>
  <si>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89026</t>
  </si>
  <si>
    <t xml:space="preserve">TANQUE DE ASFALTO ESTACIONÁRIO COM MAÇARICO, CAPACIDADE 20.000 L - MATERIAIS NA OPERAÇÃO. AF_06/2014</t>
  </si>
  <si>
    <t xml:space="preserve">120,47</t>
  </si>
  <si>
    <t xml:space="preserve">89029</t>
  </si>
  <si>
    <t xml:space="preserve">TRATOR DE ESTEIRAS, POTÊNCIA 100 HP, PESO OPERACIONAL 9,4 T, COM LÂMINA 2,19 M3 - DEPRECIAÇÃO. AF_06/2014</t>
  </si>
  <si>
    <t xml:space="preserve">17,27</t>
  </si>
  <si>
    <t xml:space="preserve">89030</t>
  </si>
  <si>
    <t xml:space="preserve">TRATOR DE ESTEIRAS, POTÊNCIA 100 HP, PESO OPERACIONAL 9,4 T, COM LÂMINA 2,19 M3 - JUROS. AF_06/2014</t>
  </si>
  <si>
    <t xml:space="preserve">7,38</t>
  </si>
  <si>
    <t xml:space="preserve">89033</t>
  </si>
  <si>
    <t xml:space="preserve">TRATOR DE PNEUS, POTÊNCIA 85 CV, TRAÇÃO 4X4, PESO COM LASTRO DE 4.675 KG - DEPRECIAÇÃO. AF_06/2014</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</si>
  <si>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</si>
  <si>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</si>
  <si>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</si>
  <si>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</si>
  <si>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</si>
  <si>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</si>
  <si>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</si>
  <si>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</si>
  <si>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</si>
  <si>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</si>
  <si>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</si>
  <si>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</si>
  <si>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</si>
  <si>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</si>
  <si>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14,80</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</si>
  <si>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</si>
  <si>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</si>
  <si>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</si>
  <si>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</si>
  <si>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14,83</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</si>
  <si>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</si>
  <si>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</si>
  <si>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</si>
  <si>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</si>
  <si>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89215</t>
  </si>
  <si>
    <t xml:space="preserve">BATE-ESTACAS POR GRAVIDADE, POTÊNCIA DE 160 HP, PESO DO MARTELO ATÉ 3 TONELADAS - MATERIAIS NA OPERAÇÃO. AF_11/2014</t>
  </si>
  <si>
    <t xml:space="preserve">56,18</t>
  </si>
  <si>
    <t xml:space="preserve">89221</t>
  </si>
  <si>
    <t xml:space="preserve">BETONEIRA CAPACIDADE NOMINAL DE 600 L, CAPACIDADE DE MISTURA 360 L, MOTOR ELÉTRICO TRIFÁSICO POTÊNCIA DE 4 CV, SEM CARREGADOR - DEPRECIAÇÃO. AF_11/2014</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</si>
  <si>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</si>
  <si>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</si>
  <si>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</si>
  <si>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</si>
  <si>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</si>
  <si>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</si>
  <si>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89228</t>
  </si>
  <si>
    <t xml:space="preserve">MOTONIVELADORA POTÊNCIA BÁSICA LÍQUIDA (PRIMEIRA MARCHA) 125 HP, PESO BRUTO 13032 KG, LARGURA DA LÂMINA DE 3,7 M - DEPRECIAÇÃO. AF_06/2014</t>
  </si>
  <si>
    <t xml:space="preserve">21,88</t>
  </si>
  <si>
    <t xml:space="preserve">89229</t>
  </si>
  <si>
    <t xml:space="preserve">MOTONIVELADORA POTÊNCIA BÁSICA LÍQUIDA (PRIMEIRA MARCHA) 125 HP, PESO BRUTO 13032 KG, LARGURA DA LÂMINA DE 3,7 M - JUROS. AF_06/2014</t>
  </si>
  <si>
    <t xml:space="preserve">89230</t>
  </si>
  <si>
    <t xml:space="preserve">FRESADORA DE ASFALTO A FRIO SOBRE RODAS, LARGURA FRESAGEM DE 1,0 M, POTÊNCIA 208 HP - DEPRECIAÇÃO. AF_11/2014</t>
  </si>
  <si>
    <t xml:space="preserve">89231</t>
  </si>
  <si>
    <t xml:space="preserve">FRESADORA DE ASFALTO A FRIO SOBRE RODAS, LARGURA FRESAGEM DE 1,0 M, POTÊNCIA 208 HP - JUROS. AF_11/2014</t>
  </si>
  <si>
    <t xml:space="preserve">26,07</t>
  </si>
  <si>
    <t xml:space="preserve">89232</t>
  </si>
  <si>
    <t xml:space="preserve">FRESADORA DE ASFALTO A FRIO SOBRE RODAS, LARGURA FRESAGEM DE 1,0 M, POTÊNCIA 208 HP - MANUTENÇÃO. AF_11/2014</t>
  </si>
  <si>
    <t xml:space="preserve">155,13</t>
  </si>
  <si>
    <t xml:space="preserve">89233</t>
  </si>
  <si>
    <t xml:space="preserve">FRESADORA DE ASFALTO A FRIO SOBRE RODAS, LARGURA FRESAGEM DE 1,0 M, POTÊNCIA 208 HP - MATERIAIS NA OPERAÇÃO. AF_11/2014</t>
  </si>
  <si>
    <t xml:space="preserve">101,10</t>
  </si>
  <si>
    <t xml:space="preserve">89236</t>
  </si>
  <si>
    <t xml:space="preserve">FRESADORA DE ASFALTO A FRIO SOBRE RODAS, LARGURA FRESAGEM DE 2,0 M, POTÊNCIA 550 HP - DEPRECIAÇÃO. AF_11/2014</t>
  </si>
  <si>
    <t xml:space="preserve">203,16</t>
  </si>
  <si>
    <t xml:space="preserve">89237</t>
  </si>
  <si>
    <t xml:space="preserve">FRESADORA DE ASFALTO A FRIO SOBRE RODAS, LARGURA FRESAGEM DE 2,0 M, POTÊNCIA 550 HP - JUROS. AF_11/2014</t>
  </si>
  <si>
    <t xml:space="preserve">60,90</t>
  </si>
  <si>
    <t xml:space="preserve">89238</t>
  </si>
  <si>
    <t xml:space="preserve">FRESADORA DE ASFALTO A FRIO SOBRE RODAS, LARGURA FRESAGEM DE 2,0 M, POTÊNCIA 550 HP - MANUTENÇÃO. AF_11/2014</t>
  </si>
  <si>
    <t xml:space="preserve">362,39</t>
  </si>
  <si>
    <t xml:space="preserve">89239</t>
  </si>
  <si>
    <t xml:space="preserve">FRESADORA DE ASFALTO A FRIO SOBRE RODAS, LARGURA FRESAGEM DE 2,0 M, POTÊNCIA 550 HP - MATERIAIS NA OPERAÇÃO. AF_11/2014</t>
  </si>
  <si>
    <t xml:space="preserve">267,37</t>
  </si>
  <si>
    <t xml:space="preserve">89240</t>
  </si>
  <si>
    <t xml:space="preserve">VIBROACABADORA DE ASFALTO SOBRE ESTEIRAS, LARGURA DE PAVIMENTAÇÃO 1,90 M A 5,30 M, POTÊNCIA 105 HP CAPACIDADE 450 T/H - DEPRECIAÇÃO. AF_11/2014</t>
  </si>
  <si>
    <t xml:space="preserve">62,35</t>
  </si>
  <si>
    <t xml:space="preserve">89241</t>
  </si>
  <si>
    <t xml:space="preserve">VIBROACABADORA DE ASFALTO SOBRE ESTEIRAS, LARGURA DE PAVIMENTAÇÃO 1,90 M A 5,30 M, POTÊNCIA 105 HP CAPACIDADE 450 T/H - JUROS. AF_11/2014</t>
  </si>
  <si>
    <t xml:space="preserve">89246</t>
  </si>
  <si>
    <t xml:space="preserve">RECICLADORA DE ASFALTO A FRIO SOBRE RODAS, LARGURA FRESAGEM DE 2,0 M, POTÊNCIA 422 HP - DEPRECIAÇÃO. AF_11/2014</t>
  </si>
  <si>
    <t xml:space="preserve">176,54</t>
  </si>
  <si>
    <t xml:space="preserve">89247</t>
  </si>
  <si>
    <t xml:space="preserve">RECICLADORA DE ASFALTO A FRIO SOBRE RODAS, LARGURA FRESAGEM DE 2,0 M, POTÊNCIA 422 HP - JUROS. AF_11/2014</t>
  </si>
  <si>
    <t xml:space="preserve">52,92</t>
  </si>
  <si>
    <t xml:space="preserve">89248</t>
  </si>
  <si>
    <t xml:space="preserve">RECICLADORA DE ASFALTO A FRIO SOBRE RODAS, LARGURA FRESAGEM DE 2,0 M, POTÊNCIA 422 HP - MANUTENÇÃO. AF_11/2014</t>
  </si>
  <si>
    <t xml:space="preserve">314,90</t>
  </si>
  <si>
    <t xml:space="preserve">89249</t>
  </si>
  <si>
    <t xml:space="preserve">RECICLADORA DE ASFALTO A FRIO SOBRE RODAS, LARGURA FRESAGEM DE 2,0 M, POTÊNCIA 422 HP - MATERIAIS NA OPERAÇÃO. AF_11/2014</t>
  </si>
  <si>
    <t xml:space="preserve">227,91</t>
  </si>
  <si>
    <t xml:space="preserve">89253</t>
  </si>
  <si>
    <t xml:space="preserve">VIBROACABADORA DE ASFALTO SOBRE ESTEIRAS, LARGURA DE PAVIMENTAÇÃO 2,13 M A 4,55 M, POTÊNCIA 100 HP, CAPACIDADE 400 T/H - DEPRECIAÇÃO. AF_11/2014</t>
  </si>
  <si>
    <t xml:space="preserve">51,09</t>
  </si>
  <si>
    <t xml:space="preserve">89254</t>
  </si>
  <si>
    <t xml:space="preserve">VIBROACABADORA DE ASFALTO SOBRE ESTEIRAS, LARGURA DE PAVIMENTAÇÃO 2,13 M A 4,55 M, POTÊNCIA 100 HP, CAPACIDADE 400 T/H - JUROS. AF_11/2014</t>
  </si>
  <si>
    <t xml:space="preserve">89255</t>
  </si>
  <si>
    <t xml:space="preserve">VIBROACABADORA DE ASFALTO SOBRE ESTEIRAS, LARGURA DE PAVIMENTAÇÃO 2,13 M A 4,55 M, POTÊNCIA 100 HP, CAPACIDADE 400 T/H - MANUTENÇÃO. AF_11/2014</t>
  </si>
  <si>
    <t xml:space="preserve">82,13</t>
  </si>
  <si>
    <t xml:space="preserve">89256</t>
  </si>
  <si>
    <t xml:space="preserve">VIBROACABADORA DE ASFALTO SOBRE ESTEIRAS, LARGURA DE PAVIMENTAÇÃO 2,13 M A 4,55 M, POTÊNCIA 100 HP, CAPACIDADE 400 T/H - MATERIAIS NA OPERAÇÃO. AF_11/2014</t>
  </si>
  <si>
    <t xml:space="preserve">51,29</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</si>
  <si>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</si>
  <si>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</si>
  <si>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</si>
  <si>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</si>
  <si>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</si>
  <si>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</si>
  <si>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</si>
  <si>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</si>
  <si>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</si>
  <si>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</si>
  <si>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3,12</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</si>
  <si>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</si>
  <si>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</si>
  <si>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</si>
  <si>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</si>
  <si>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25,81</t>
  </si>
  <si>
    <t xml:space="preserve">89268</t>
  </si>
  <si>
    <t xml:space="preserve">GUINDASTE HIDRÁULICO AUTOPROPELIDO, COM LANÇA TELESCÓPICA 28,80 M, CAPACIDADE MÁXIMA 30 T, POTÊNCIA 97 KW, TRAÇÃO 4 X 4 - JUROS. AF_11/2014</t>
  </si>
  <si>
    <t xml:space="preserve">89269</t>
  </si>
  <si>
    <t xml:space="preserve">GUINDASTE HIDRÁULICO AUTOPROPELIDO, COM LANÇA TELESCÓPICA 28,80 M, CAPACIDADE MÁXIMA 30 T, POTÊNCIA 97 KW, TRAÇÃO 4 X 4 - IMPOSTOS E SEGUROS. AF_11/2014</t>
  </si>
  <si>
    <t xml:space="preserve">89270</t>
  </si>
  <si>
    <t xml:space="preserve">GUINDASTE HIDRÁULICO AUTOPROPELIDO, COM LANÇA TELESCÓPICA 28,80 M, CAPACIDADE MÁXIMA 30 T, POTÊNCIA 97 KW, TRAÇÃO 4 X 4 - MANUTENÇÃO. AF_11/2014</t>
  </si>
  <si>
    <t xml:space="preserve">41,50</t>
  </si>
  <si>
    <t xml:space="preserve">89271</t>
  </si>
  <si>
    <t xml:space="preserve">GUINDASTE HIDRÁULICO AUTOPROPELIDO, COM LANÇA TELESCÓPICA 28,80 M, CAPACIDADE MÁXIMA 30 T, POTÊNCIA 97 KW, TRAÇÃO 4 X 4 - MATERIAIS NA OPERAÇÃO. AF_11/2014</t>
  </si>
  <si>
    <t xml:space="preserve">17,55</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</si>
  <si>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</si>
  <si>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</si>
  <si>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</si>
  <si>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</si>
  <si>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</si>
  <si>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</si>
  <si>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89277</t>
  </si>
  <si>
    <t xml:space="preserve">BETONEIRA CAPACIDADE NOMINAL DE 600 L, CAPACIDADE DE MISTURA 440 L, MOTOR A DIESEL POTÊNCIA 10 HP, COM CARREGADOR - MATERIAIS NA OPERAÇÃO. AF_11/2014</t>
  </si>
  <si>
    <t xml:space="preserve">89280</t>
  </si>
  <si>
    <t xml:space="preserve">ROLO COMPACTADOR VIBRATÓRIO TANDEM AÇO LISO, POTÊNCIA 58 HP, PESO SEM/COM LASTRO 6,5 / 9,4 T, LARGURA DE TRABALHO 1,2 M - DEPRECIAÇÃO. AF_06/2014</t>
  </si>
  <si>
    <t xml:space="preserve">89281</t>
  </si>
  <si>
    <t xml:space="preserve">ROLO COMPACTADOR VIBRATÓRIO TANDEM AÇO LISO, POTÊNCIA 58 HP, PESO SEM/COM LASTRO 6,5 / 9,4 T, LARGURA DE TRABALHO 1,2 M - JUROS. AF_06/2014</t>
  </si>
  <si>
    <t xml:space="preserve">89870</t>
  </si>
  <si>
    <t xml:space="preserve">CAMINHÃO BASCULANTE 14 M3, COM CAVALO MECÂNICO DE CAPACIDADE MÁXIMA DE TRAÇÃO COMBINADO DE 36000 KG, POTÊNCIA 286 CV, INCLUSIVE SEMIREBOQUE COM CAÇAMBA METÁLICA - DEPRECIAÇÃO. AF_12/2014</t>
  </si>
  <si>
    <t xml:space="preserve">19,89</t>
  </si>
  <si>
    <t xml:space="preserve">89871</t>
  </si>
  <si>
    <t xml:space="preserve">CAMINHÃO BASCULANTE 14 M3, COM CAVALO MECÂNICO DE CAPACIDADE MÁXIMA DE TRAÇÃO COMBINADO DE 36000 KG, POTÊNCIA 286 CV, INCLUSIVE SEMIREBOQUE COM CAÇAMBA METÁLICA - JUROS. AF_12/2014</t>
  </si>
  <si>
    <t xml:space="preserve">6,96</t>
  </si>
  <si>
    <t xml:space="preserve">89872</t>
  </si>
  <si>
    <t xml:space="preserve">CAMINHÃO BASCULANTE 14 M3, COM CAVALO MECÂNICO DE CAPACIDADE MÁXIMA DE TRAÇÃO COMBINADO DE 36000 KG, POTÊNCIA 286 CV, INCLUSIVE SEMIREBOQUE COM CAÇAMBA METÁLICA - IMPOSTOS E SEGUROS. AF_12/2014</t>
  </si>
  <si>
    <t xml:space="preserve">89873</t>
  </si>
  <si>
    <t xml:space="preserve">CAMINHÃO BASCULANTE 14 M3, COM CAVALO MECÂNICO DE CAPACIDADE MÁXIMA DE TRAÇÃO COMBINADO DE 36000 KG, POTÊNCIA 286 CV, INCLUSIVE SEMIREBOQUE COM CAÇAMBA METÁLICA - MANUTENÇÃO. AF_12/2014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</si>
  <si>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</si>
  <si>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</si>
  <si>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106,68</t>
  </si>
  <si>
    <t xml:space="preserve">89878</t>
  </si>
  <si>
    <t xml:space="preserve">CAMINHÃO BASCULANTE 18 M3, COM CAVALO MECÂNICO DE CAPACIDADE MÁXIMA DE TRAÇÃO COMBINADO DE 45000 KG, POTÊNCIA 330 CV, INCLUSIVE SEMIREBOQUE COM CAÇAMBA METÁLICA - DEPRECIAÇÃO. AF_12/2014</t>
  </si>
  <si>
    <t xml:space="preserve">20,91</t>
  </si>
  <si>
    <t xml:space="preserve">89879</t>
  </si>
  <si>
    <t xml:space="preserve">CAMINHÃO BASCULANTE 18 M3, COM CAVALO MECÂNICO DE CAPACIDADE MÁXIMA DE TRAÇÃO COMBINADO DE 45000 KG, POTÊNCIA 330 CV, INCLUSIVE SEMIREBOQUE COM CAÇAMBA METÁLICA - JUROS. AF_12/2014</t>
  </si>
  <si>
    <t xml:space="preserve">89880</t>
  </si>
  <si>
    <t xml:space="preserve">CAMINHÃO BASCULANTE 18 M3, COM CAVALO MECÂNICO DE CAPACIDADE MÁXIMA DE TRAÇÃO COMBINADO DE 45000 KG, POTÊNCIA 330 CV, INCLUSIVE SEMIREBOQUE COM CAÇAMBA METÁLICA - IMPOSTOS E SEGUROS. AF_12/2014</t>
  </si>
  <si>
    <t xml:space="preserve">89881</t>
  </si>
  <si>
    <t xml:space="preserve">CAMINHÃO BASCULANTE 18 M3, COM CAVALO MECÂNICO DE CAPACIDADE MÁXIMA DE TRAÇÃO COMBINADO DE 45000 KG, POTÊNCIA 330 CV, INCLUSIVE SEMIREBOQUE COM CAÇAMBA METÁLICA - MANUTENÇÃO. AF_12/2014</t>
  </si>
  <si>
    <t xml:space="preserve">39,21</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</si>
  <si>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</si>
  <si>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</si>
  <si>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123,08</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</si>
  <si>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</si>
  <si>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</si>
  <si>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</si>
  <si>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</si>
  <si>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</si>
  <si>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</si>
  <si>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</si>
  <si>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</si>
  <si>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</si>
  <si>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</si>
  <si>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90622</t>
  </si>
  <si>
    <t xml:space="preserve">PERFURATRIZ MANUAL, TORQUE MÁXIMO 83 N.M, POTÊNCIA 5 CV, COM DIÂMETRO MÁXIMO 4" - JUROS. AF_06/2015</t>
  </si>
  <si>
    <t xml:space="preserve">90623</t>
  </si>
  <si>
    <t xml:space="preserve">PERFURATRIZ MANUAL, TORQUE MÁXIMO 83 N.M, POTÊNCIA 5 CV, COM DIÂMETRO MÁXIMO 4" - MANUTENÇÃO. AF_06/2015</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</si>
  <si>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</si>
  <si>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</si>
  <si>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</si>
  <si>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</si>
  <si>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90628</t>
  </si>
  <si>
    <t xml:space="preserve">PERFURATRIZ SOBRE ESTEIRA, TORQUE MÁXIMO 600 KGF, PESO MÉDIO 1000 KG, POTÊNCIA 20 HP, DIÂMETRO MÁXIMO 10" - JUROS. AF_06/2015</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</si>
  <si>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</si>
  <si>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</si>
  <si>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</si>
  <si>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</si>
  <si>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</si>
  <si>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90633</t>
  </si>
  <si>
    <t xml:space="preserve">MISTURADOR DUPLO HORIZONTAL DE ALTA TURBULÊNCIA, CAPACIDADE / VOLUME 2 X 500 LITROS, MOTORES ELÉTRICOS MÍNIMO 5 CV CADA, PARA NATA CIMENTO, ARGAMASSA E OUTROS - DEPRECIAÇÃO. AF_06/2015</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</si>
  <si>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</si>
  <si>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</si>
  <si>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</si>
  <si>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</si>
  <si>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</si>
  <si>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</si>
  <si>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</si>
  <si>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</si>
  <si>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</si>
  <si>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</si>
  <si>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90641</t>
  </si>
  <si>
    <t xml:space="preserve">BOMBA TRIPLEX, PARA INJEÇÃO DE NATA DE CIMENTO, VAZÃO MÁXIMA DE 100 LITROS/MINUTO, PRESSÃO MÁXIMA DE 70 BAR - MANUTENÇÃO. AF_06/2015</t>
  </si>
  <si>
    <t xml:space="preserve">4,36</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</si>
  <si>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</si>
  <si>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</si>
  <si>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</si>
  <si>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</si>
  <si>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</si>
  <si>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</si>
  <si>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</si>
  <si>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</si>
  <si>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90649</t>
  </si>
  <si>
    <t xml:space="preserve">BOMBA CENTRÍFUGA MONOESTÁGIO COM MOTOR ELÉTRICO MONOFÁSICO, POTÊNCIA 15 HP, DIÂMETRO DO ROTOR 173 MM, HM/Q = 30 MCA / 90 M3/H A 45 MCA / 55 M3/H - MATERIAIS NA OPERAÇÃO. AF_06/2015</t>
  </si>
  <si>
    <t xml:space="preserve">90652</t>
  </si>
  <si>
    <t xml:space="preserve">BOMBA DE PROJEÇÃO DE CONCRETO SECO, POTÊNCIA 10 CV, VAZÃO 3 M3/H - DEPRECIAÇÃO. AF_06/2015</t>
  </si>
  <si>
    <t xml:space="preserve">90653</t>
  </si>
  <si>
    <t xml:space="preserve">BOMBA DE PROJEÇÃO DE CONCRETO SECO, POTÊNCIA 10 CV, VAZÃO 3 M3/H - JUROS. AF_06/2015</t>
  </si>
  <si>
    <t xml:space="preserve">90654</t>
  </si>
  <si>
    <t xml:space="preserve">BOMBA DE PROJEÇÃO DE CONCRETO SECO, POTÊNCIA 10 CV, VAZÃO 3 M3/H - MANUTENÇÃO. AF_06/2015</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</si>
  <si>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</si>
  <si>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</si>
  <si>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</si>
  <si>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</si>
  <si>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</si>
  <si>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</si>
  <si>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</si>
  <si>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</si>
  <si>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3,04</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</si>
  <si>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</si>
  <si>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</si>
  <si>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</si>
  <si>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</si>
  <si>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</si>
  <si>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</si>
  <si>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</si>
  <si>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</si>
  <si>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4,12</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</si>
  <si>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</si>
  <si>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</si>
  <si>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</si>
  <si>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</si>
  <si>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</si>
  <si>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</si>
  <si>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</si>
  <si>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</si>
  <si>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</si>
  <si>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</si>
  <si>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</si>
  <si>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</si>
  <si>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</si>
  <si>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</si>
  <si>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56,92</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</si>
  <si>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</si>
  <si>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</si>
  <si>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14,95</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</si>
  <si>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</si>
  <si>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</si>
  <si>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</si>
  <si>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</si>
  <si>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55,49</t>
  </si>
  <si>
    <t xml:space="preserve">90682</t>
  </si>
  <si>
    <t xml:space="preserve">MANIPULADOR TELESCÓPICO, POTÊNCIA DE 85 HP, CAPACIDADE DE CARGA DE 3.500 KG, ALTURA MÁXIMA DE ELEVAÇÃO DE 12,3 M - DEPRECIAÇÃO. AF_06/2015</t>
  </si>
  <si>
    <t xml:space="preserve">90683</t>
  </si>
  <si>
    <t xml:space="preserve">MANIPULADOR TELESCÓPICO, POTÊNCIA DE 85 HP, CAPACIDADE DE CARGA DE 3.500 KG, ALTURA MÁXIMA DE ELEVAÇÃO DE 12,3 M - JUROS. AF_06/2015</t>
  </si>
  <si>
    <t xml:space="preserve">90684</t>
  </si>
  <si>
    <t xml:space="preserve">MANIPULADOR TELESCÓPICO, POTÊNCIA DE 85 HP, CAPACIDADE DE CARGA DE 3.500 KG, ALTURA MÁXIMA DE ELEVAÇÃO DE 12,3 M - MANUTENÇÃO. AF_06/2015</t>
  </si>
  <si>
    <t xml:space="preserve">90685</t>
  </si>
  <si>
    <t xml:space="preserve">MANIPULADOR TELESCÓPICO, POTÊNCIA DE 85 HP, CAPACIDADE DE CARGA DE 3.500 KG, ALTURA MÁXIMA DE ELEVAÇÃO DE 12,3 M - MATERIAIS NA OPERAÇÃO. AF_06/2015</t>
  </si>
  <si>
    <t xml:space="preserve">34,42</t>
  </si>
  <si>
    <t xml:space="preserve">90688</t>
  </si>
  <si>
    <t xml:space="preserve">MINICARREGADEIRA SOBRE RODAS, POTÊNCIA LÍQUIDA DE 47 HP, CAPACIDADE NOMINAL DE OPERAÇÃO DE 646 KG - DEPRECIAÇÃO. AF_06/2015</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</si>
  <si>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</si>
  <si>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</si>
  <si>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</si>
  <si>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</si>
  <si>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14,48</t>
  </si>
  <si>
    <t xml:space="preserve">90691</t>
  </si>
  <si>
    <t xml:space="preserve">MINICARREGADEIRA SOBRE RODAS, POTÊNCIA LÍQUIDA DE 47 HP, CAPACIDADE NOMINAL DE OPERAÇÃO DE 646 KG - MATERIAIS NA OPERAÇÃO. AF_06/2015</t>
  </si>
  <si>
    <t xml:space="preserve">90957</t>
  </si>
  <si>
    <t xml:space="preserve">COMPRESSOR DE AR REBOCÁVEL, VAZÃO 189 PCM, PRESSÃO EFETIVA DE TRABALHO 102 PSI, MOTOR DIESEL, POTÊNCIA 63 CV - DEPRECIAÇÃO. AF_06/2015</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</si>
  <si>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</si>
  <si>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</si>
  <si>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</si>
  <si>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</si>
  <si>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90961</t>
  </si>
  <si>
    <t xml:space="preserve">COMPRESSOR DE AR REBOCÁVEL, VAZÃO 89 PCM, PRESSÃO EFETIVA DE TRABALHO 102 PSI, MOTOR DIESEL, POTÊNCIA 20 CV - JUROS. AF_06/2015</t>
  </si>
  <si>
    <t xml:space="preserve">90962</t>
  </si>
  <si>
    <t xml:space="preserve">COMPRESSOR DE AR REBOCÁVEL, VAZÃO 89 PCM, PRESSÃO EFETIVA DE TRABALHO 102 PSI, MOTOR DIESEL, POTÊNCIA 20 CV - MANUTENÇÃO. AF_06/2015</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</si>
  <si>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</si>
  <si>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</si>
  <si>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</si>
  <si>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</si>
  <si>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</si>
  <si>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</si>
  <si>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</si>
  <si>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</si>
  <si>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3,91</t>
  </si>
  <si>
    <t xml:space="preserve">90971</t>
  </si>
  <si>
    <t xml:space="preserve">COMPRESSOR DE AR REBOCAVEL, VAZÃO 250 PCM, PRESSAO DE TRABALHO 102 PSI, MOTOR A DIESEL POTÊNCIA 81 CV - MATERIAIS NA OPERAÇÃO. AF_06/2015</t>
  </si>
  <si>
    <t xml:space="preserve">36,67</t>
  </si>
  <si>
    <t xml:space="preserve">90975</t>
  </si>
  <si>
    <t xml:space="preserve">COMPRESSOR DE AR REBOCÁVEL, VAZÃO 748 PCM, PRESSÃO EFETIVA DE TRABALHO 102 PSI, MOTOR DIESEL, POTÊNCIA 210 CV - DEPRECIAÇÃO. AF_06/2015</t>
  </si>
  <si>
    <t xml:space="preserve">90976</t>
  </si>
  <si>
    <t xml:space="preserve">COMPRESSOR DE AR REBOCÁVEL, VAZÃO 748 PCM, PRESSÃO EFETIVA DE TRABALHO 102 PSI, MOTOR DIESEL, POTÊNCIA 210 CV - JUROS. AF_06/2015</t>
  </si>
  <si>
    <t xml:space="preserve">90977</t>
  </si>
  <si>
    <t xml:space="preserve">COMPRESSOR DE AR REBOCÁVEL, VAZÃO 748 PCM, PRESSÃO EFETIVA DE TRABALHO 102 PSI, MOTOR DIESEL, POTÊNCIA 210 CV - MANUTENÇÃO. AF_06/2015</t>
  </si>
  <si>
    <t xml:space="preserve">90978</t>
  </si>
  <si>
    <t xml:space="preserve">COMPRESSOR DE AR REBOCÁVEL, VAZÃO 748 PCM, PRESSÃO EFETIVA DE TRABALHO 102 PSI, MOTOR DIESEL, POTÊNCIA 210 CV - MATERIAIS NA OPERAÇÃO. AF_06/2015</t>
  </si>
  <si>
    <t xml:space="preserve">95,13</t>
  </si>
  <si>
    <t xml:space="preserve">90992</t>
  </si>
  <si>
    <t xml:space="preserve">COMPRESSOR DE AR REBOCAVEL, VAZÃO 400 PCM, PRESSAO DE TRABALHO 102 PSI, MOTOR A DIESEL POTÊNCIA 110 CV - DEPRECIAÇÃO. AF_06/2015</t>
  </si>
  <si>
    <t xml:space="preserve">90993</t>
  </si>
  <si>
    <t xml:space="preserve">COMPRESSOR DE AR REBOCAVEL, VAZÃO 400 PCM, PRESSAO DE TRABALHO 102 PSI, MOTOR A DIESEL POTÊNCIA 110 CV - JUROS. AF_06/2015</t>
  </si>
  <si>
    <t xml:space="preserve">0,97</t>
  </si>
  <si>
    <t xml:space="preserve">90994</t>
  </si>
  <si>
    <t xml:space="preserve">COMPRESSOR DE AR REBOCAVEL, VAZÃO 400 PCM, PRESSAO DE TRABALHO 102 PSI, MOTOR A DIESEL POTÊNCIA 110 CV - MANUTENÇÃO. AF_06/2015</t>
  </si>
  <si>
    <t xml:space="preserve">90995</t>
  </si>
  <si>
    <t xml:space="preserve">COMPRESSOR DE AR REBOCAVEL, VAZÃO 400 PCM, PRESSAO DE TRABALHO 102 PSI, MOTOR A DIESEL POTÊNCIA 110 CV - MATERIAIS NA OPERAÇÃO. AF_06/2015</t>
  </si>
  <si>
    <t xml:space="preserve">49,81</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</si>
  <si>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</si>
  <si>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</si>
  <si>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3,09</t>
  </si>
  <si>
    <t xml:space="preserve">91026</t>
  </si>
  <si>
    <t xml:space="preserve">CAMINHÃO TRUCADO (C/ TERCEIRO EIXO) ELETRÔNICO - POTÊNCIA 231CV - PBT = 22000KG - DIST. ENTRE EIXOS 5170 MM - INCLUI CARROCERIA FIXA ABERTA DE MADEIRA - DEPRECIAÇÃO. AF_06/2015</t>
  </si>
  <si>
    <t xml:space="preserve">11,07</t>
  </si>
  <si>
    <t xml:space="preserve">91027</t>
  </si>
  <si>
    <t xml:space="preserve">CAMINHÃO TRUCADO (C/ TERCEIRO EIXO) ELETRÔNICO - POTÊNCIA 231CV - PBT = 22000KG - DIST. ENTRE EIXOS 5170 MM - INCLUI CARROCERIA FIXA ABERTA DE MADEIRA - JUROS. AF_06/2015</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</si>
  <si>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</si>
  <si>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</si>
  <si>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</si>
  <si>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</si>
  <si>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91030</t>
  </si>
  <si>
    <t xml:space="preserve">CAMINHÃO TRUCADO (C/ TERCEIRO EIXO) ELETRÔNICO - POTÊNCIA 231CV - PBT = 22000KG - DIST. ENTRE EIXOS 5170 MM - INCLUI CARROCERIA FIXA ABERTA DE MADEIRA - MATERIAIS NA OPERAÇÃO. AF_06/2015</t>
  </si>
  <si>
    <t xml:space="preserve">86,15</t>
  </si>
  <si>
    <t xml:space="preserve">91273</t>
  </si>
  <si>
    <t xml:space="preserve">PLACA VIBRATÓRIA REVERSÍVEL COM MOTOR 4 TEMPOS A GASOLINA, FORÇA CENTRÍFUGA DE 25 KN (2500 KGF), POTÊNCIA 5,5 CV - DEPRECIAÇÃO. AF_08/2015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</si>
  <si>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</si>
  <si>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</si>
  <si>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</si>
  <si>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</si>
  <si>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</si>
  <si>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</si>
  <si>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</si>
  <si>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</si>
  <si>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</si>
  <si>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</si>
  <si>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</si>
  <si>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</si>
  <si>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</si>
  <si>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</si>
  <si>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14,05</t>
  </si>
  <si>
    <t xml:space="preserve">91354</t>
  </si>
  <si>
    <t xml:space="preserve">CAMINHÃO TOCO, PESO BRUTO TOTAL 14.300 KG, CARGA ÚTIL MÁXIMA 9590 KG, DISTÂNCIA ENTRE EIXOS 4,76 M, POTÊNCIA 185 CV (NÃO INCLUI CARROCERIA) - DEPRECIAÇÃO. AF_06/2014</t>
  </si>
  <si>
    <t xml:space="preserve">91355</t>
  </si>
  <si>
    <t xml:space="preserve">CAMINHÃO TOCO, PESO BRUTO TOTAL 14.300 KG, CARGA ÚTIL MÁXIMA 9590 KG, DISTÂNCIA ENTRE EIXOS 4,76 M, POTÊNCIA 185 CV (NÃO INCLUI CARROCERIA) - JUROS. AF_06/2014</t>
  </si>
  <si>
    <t xml:space="preserve">3,44</t>
  </si>
  <si>
    <t xml:space="preserve">91356</t>
  </si>
  <si>
    <t xml:space="preserve">CAMINHÃO TOCO, PESO BRUTO TOTAL 14.300 KG, CARGA ÚTIL MÁXIMA 9590 KG, DISTÂNCIA ENTRE EIXOS 4,76 M, POTÊNCIA 185 CV (NÃO INCLUI CARROCERIA) - IMPOSTOS E SEGUROS. AF_06/2014</t>
  </si>
  <si>
    <t xml:space="preserve">91359</t>
  </si>
  <si>
    <t xml:space="preserve">CAMINHÃO PIPA 6.000 L, PESO BRUTO TOTAL 13.000 KG, DISTÂNCIA ENTRE EIXOS 4,80 M, POTÊNCIA 189 CV INCLUSIVE TANQUE DE AÇO PARA TRANSPORTE DE ÁGUA, CAPACIDADE 6 M3 - DEPRECIAÇÃO. AF_06/2014</t>
  </si>
  <si>
    <t xml:space="preserve">91360</t>
  </si>
  <si>
    <t xml:space="preserve">CAMINHÃO PIPA 6.000 L, PESO BRUTO TOTAL 13.000 KG, DISTÂNCIA ENTRE EIXOS 4,80 M, POTÊNCIA 189 CV INCLUSIVE TANQUE DE AÇO PARA TRANSPORTE DE ÁGUA, CAPACIDADE 6 M3 - JUROS. AF_06/2014</t>
  </si>
  <si>
    <t xml:space="preserve">3,83</t>
  </si>
  <si>
    <t xml:space="preserve">91361</t>
  </si>
  <si>
    <t xml:space="preserve">CAMINHÃO PIPA 6.000 L, PESO BRUTO TOTAL 13.000 KG, DISTÂNCIA ENTRE EIXOS 4,80 M, POTÊNCIA 189 CV INCLUSIVE TANQUE DE AÇO PARA TRANSPORTE DE ÁGUA, CAPACIDADE 6 M3 - IMPOSTOS E SEGUROS. AF_06/2014</t>
  </si>
  <si>
    <t xml:space="preserve">91367</t>
  </si>
  <si>
    <t xml:space="preserve">CAMINHÃO BASCULANTE 6 M3, PESO BRUTO TOTAL 16.000 KG, CARGA ÚTIL MÁXIMA 13.071 KG, DISTÂNCIA ENTRE EIXOS 4,80 M, POTÊNCIA 230 CV INCLUSIVE CAÇAMBA METÁLICA - DEPRECIAÇÃO. AF_06/2014</t>
  </si>
  <si>
    <t xml:space="preserve">12,53</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</si>
  <si>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</si>
  <si>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</si>
  <si>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</si>
  <si>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</si>
  <si>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91375</t>
  </si>
  <si>
    <t xml:space="preserve">CAMINHÃO TOCO, PESO BRUTO TOTAL 16.000 KG, CARGA ÚTIL MÁXIMA DE 10.685 KG, DISTÂNCIA ENTRE EIXOS 4,80 M, POTÊNCIA 189 CV EXCLUSIVE CARROCERIA - DEPRECIAÇÃO. AF_06/2014</t>
  </si>
  <si>
    <t xml:space="preserve">7,26</t>
  </si>
  <si>
    <t xml:space="preserve">91376</t>
  </si>
  <si>
    <t xml:space="preserve">CAMINHÃO TOCO, PESO BRUTO TOTAL 16.000 KG, CARGA ÚTIL MÁXIMA DE 10.685 KG, DISTÂNCIA ENTRE EIXOS 4,80 M, POTÊNCIA 189 CV EXCLUSIVE CARROCERIA - JUROS. AF_06/2014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</si>
  <si>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</si>
  <si>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</si>
  <si>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</si>
  <si>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</si>
  <si>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</si>
  <si>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</si>
  <si>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</si>
  <si>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</si>
  <si>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</si>
  <si>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</si>
  <si>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26,50</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</si>
  <si>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</si>
  <si>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</si>
  <si>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85,79</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</si>
  <si>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</si>
  <si>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</si>
  <si>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</si>
  <si>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</si>
  <si>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</si>
  <si>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</si>
  <si>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</si>
  <si>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</si>
  <si>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</si>
  <si>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</si>
  <si>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</si>
  <si>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</si>
  <si>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91402</t>
  </si>
  <si>
    <t xml:space="preserve">CAMINHÃO BASCULANTE 6 M3 TOCO, PESO BRUTO TOTAL 16.000 KG, CARGA ÚTIL MÁXIMA 11.130 KG, DISTÂNCIA ENTRE EIXOS 5,36 M, POTÊNCIA 185 CV, INCLUSIVE CAÇAMBA METÁLICA - IMPOSTOS E SEGUROS. AF_06/2014</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</si>
  <si>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</si>
  <si>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</si>
  <si>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</si>
  <si>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</si>
  <si>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</si>
  <si>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</si>
  <si>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</si>
  <si>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</si>
  <si>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</si>
  <si>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</si>
  <si>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</si>
  <si>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</si>
  <si>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129,84</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</si>
  <si>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</si>
  <si>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</si>
  <si>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</si>
  <si>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</si>
  <si>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</si>
  <si>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</si>
  <si>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</si>
  <si>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</si>
  <si>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</si>
  <si>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</si>
  <si>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</si>
  <si>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</si>
  <si>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</si>
  <si>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</si>
  <si>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</si>
  <si>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</si>
  <si>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</si>
  <si>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</si>
  <si>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80,97</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</si>
  <si>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</si>
  <si>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</si>
  <si>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21,14</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</si>
  <si>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</si>
  <si>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</si>
  <si>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8,44</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</si>
  <si>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</si>
  <si>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</si>
  <si>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</si>
  <si>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</si>
  <si>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39,63</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</si>
  <si>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</si>
  <si>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</si>
  <si>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182,23</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</si>
  <si>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</si>
  <si>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</si>
  <si>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</si>
  <si>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</si>
  <si>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</si>
  <si>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</si>
  <si>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</si>
  <si>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</si>
  <si>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</si>
  <si>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</si>
  <si>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</si>
  <si>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</si>
  <si>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</si>
  <si>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</si>
  <si>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</si>
  <si>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</si>
  <si>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</si>
  <si>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</si>
  <si>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</si>
  <si>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</si>
  <si>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</si>
  <si>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</si>
  <si>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26,43</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</si>
  <si>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</si>
  <si>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</si>
  <si>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</si>
  <si>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</si>
  <si>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</si>
  <si>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</si>
  <si>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</si>
  <si>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</si>
  <si>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</si>
  <si>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</si>
  <si>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</si>
  <si>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</si>
  <si>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</si>
  <si>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</si>
  <si>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</si>
  <si>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</si>
  <si>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</si>
  <si>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</si>
  <si>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92134</t>
  </si>
  <si>
    <t xml:space="preserve">CAMINHONETE COM MOTOR A DIESEL, POTÊNCIA 180 CV, CABINE DUPLA, 4X4 - JUROS. AF_11/2015</t>
  </si>
  <si>
    <t xml:space="preserve">92135</t>
  </si>
  <si>
    <t xml:space="preserve">CAMINHONETE COM MOTOR A DIESEL, POTÊNCIA 180 CV, CABINE DUPLA, 4X4 - IMPOSTOS E SEGUROS. AF_11/2015</t>
  </si>
  <si>
    <t xml:space="preserve">92136</t>
  </si>
  <si>
    <t xml:space="preserve">CAMINHONETE COM MOTOR A DIESEL, POTÊNCIA 180 CV, CABINE DUPLA, 4X4 - MANUTENÇÃO. AF_11/2015</t>
  </si>
  <si>
    <t xml:space="preserve">92137</t>
  </si>
  <si>
    <t xml:space="preserve">CAMINHONETE COM MOTOR A DIESEL, POTÊNCIA 180 CV, CABINE DUPLA, 4X4 - MATERIAIS NA OPERAÇÃO. AF_11/2015</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</si>
  <si>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</si>
  <si>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</si>
  <si>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</si>
  <si>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</si>
  <si>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</si>
  <si>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</si>
  <si>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</si>
  <si>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</si>
  <si>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92144</t>
  </si>
  <si>
    <t xml:space="preserve">CAMINHONETE CABINE SIMPLES COM MOTOR 1.6 FLEX, CÂMBIO MANUAL, POTÊNCIA 101/104 CV, 2 PORTAS - MATERIAIS NA OPERAÇÃO. AF_11/2015</t>
  </si>
  <si>
    <t xml:space="preserve">27,69</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</si>
  <si>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</si>
  <si>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</si>
  <si>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15,43</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</si>
  <si>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</si>
  <si>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</si>
  <si>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6,16</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</si>
  <si>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</si>
  <si>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</si>
  <si>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1,25</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</si>
  <si>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</si>
  <si>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</si>
  <si>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</si>
  <si>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</si>
  <si>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167,06</t>
  </si>
  <si>
    <t xml:space="preserve">92712</t>
  </si>
  <si>
    <t xml:space="preserve">APARELHO PARA CORTE E SOLDA OXI-ACETILENO SOBRE RODAS, INCLUSIVE CILINDROS E MAÇARICOS - DEPRECIAÇÃO. AF_12/2015</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</si>
  <si>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</si>
  <si>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</si>
  <si>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</si>
  <si>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</si>
  <si>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</si>
  <si>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</si>
  <si>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14,92</t>
  </si>
  <si>
    <t xml:space="preserve">92956</t>
  </si>
  <si>
    <t xml:space="preserve">MÁQUINA EXTRUSORA DE CONCRETO PARA GUIAS E SARJETAS, MOTOR A DIESEL, POTÊNCIA 14 CV - DEPRECIAÇÃO. AF_12/2015</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</si>
  <si>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</si>
  <si>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</si>
  <si>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</si>
  <si>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</si>
  <si>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5,48</t>
  </si>
  <si>
    <t xml:space="preserve">92959</t>
  </si>
  <si>
    <t xml:space="preserve">MÁQUINA EXTRUSORA DE CONCRETO PARA GUIAS E SARJETAS, MOTOR A DIESEL, POTÊNCIA 14 CV - MATERIAIS NA OPERAÇÃO. AF_12/2015</t>
  </si>
  <si>
    <t xml:space="preserve">92963</t>
  </si>
  <si>
    <t xml:space="preserve">MARTELO PERFURADOR PNEUMÁTICO MANUAL, HASTE 25 X 75 MM, 21 KG - DEPRECIAÇÃO. AF_12/2015</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</si>
  <si>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</si>
  <si>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</si>
  <si>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</si>
  <si>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</si>
  <si>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</si>
  <si>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</si>
  <si>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</si>
  <si>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</si>
  <si>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</si>
  <si>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</si>
  <si>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</si>
  <si>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</si>
  <si>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</si>
  <si>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</si>
  <si>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94,55</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</si>
  <si>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</si>
  <si>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</si>
  <si>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</si>
  <si>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</si>
  <si>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</si>
  <si>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</si>
  <si>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</si>
  <si>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</si>
  <si>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</si>
  <si>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</si>
  <si>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</si>
  <si>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</si>
  <si>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</si>
  <si>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</si>
  <si>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93240</t>
  </si>
  <si>
    <t xml:space="preserve">ROLO COMPACTADOR VIBRATÓRIO PÉ DE CARNEIRO, OPERADO POR CONTROLE REMOTO, POTÊNCIA 12,5 KW, PESO OPERACIONAL 1,675 T, LARGURA DE TRABALHO 0,85 M - MATERIAIS NA OPERAÇÃO. AF_02/2016</t>
  </si>
  <si>
    <t xml:space="preserve">93267</t>
  </si>
  <si>
    <t xml:space="preserve">GRUA ASCENCIONAL, LANÇA DE 30 M, CAPACIDADE DE 1,0 T A 30 M, ALTURA ATÉ 39 M  DEPRECIAÇÃO. AF_03/2016</t>
  </si>
  <si>
    <t xml:space="preserve">23,62</t>
  </si>
  <si>
    <t xml:space="preserve">93269</t>
  </si>
  <si>
    <t xml:space="preserve">GRUA ASCENCIONAL, LANÇA DE 30 M, CAPACIDADE DE 1,0 T A 30 M, ALTURA ATÉ 39 M   JUROS. AF_03/2016</t>
  </si>
  <si>
    <t xml:space="preserve">93270</t>
  </si>
  <si>
    <t xml:space="preserve">GRUA ASCENCIONAL, LANÇA DE 30 M, CAPACIDADE DE 1,0 T A 30 M, ALTURA ATÉ 39 M   MANUTENÇÃO. AF_03/2016</t>
  </si>
  <si>
    <t xml:space="preserve">25,83</t>
  </si>
  <si>
    <t xml:space="preserve">93271</t>
  </si>
  <si>
    <t xml:space="preserve">GRUA ASCENCIONAL, LANÇA DE 30 M, CAPACIDADE DE 1,0 T A 30 M, ALTURA ATÉ 39 M   MATERIAIS NA OPERAÇÃO. AF_03/2016</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</si>
  <si>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</si>
  <si>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</si>
  <si>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</si>
  <si>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</si>
  <si>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</si>
  <si>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</si>
  <si>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</si>
  <si>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</si>
  <si>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</si>
  <si>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</si>
  <si>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49,65</t>
  </si>
  <si>
    <t xml:space="preserve">93284</t>
  </si>
  <si>
    <t xml:space="preserve">GUINDASTE HIDRÁULICO AUTOPROPELIDO, COM LANÇA TELESCÓPICA 40 M, CAPACIDADE MÁXIMA 60 T, POTÊNCIA 260 KW - JUROS. AF_03/2016</t>
  </si>
  <si>
    <t xml:space="preserve">93285</t>
  </si>
  <si>
    <t xml:space="preserve">GUINDASTE HIDRÁULICO AUTOPROPELIDO, COM LANÇA TELESCÓPICA 40 M, CAPACIDADE MÁXIMA 60 T, POTÊNCIA 260 KW - MANUTENÇÃO. AF_03/2016</t>
  </si>
  <si>
    <t xml:space="preserve">79,81</t>
  </si>
  <si>
    <t xml:space="preserve">93286</t>
  </si>
  <si>
    <t xml:space="preserve">GUINDASTE HIDRÁULICO AUTOPROPELIDO, COM LANÇA TELESCÓPICA 40 M, CAPACIDADE MÁXIMA 60 T, POTÊNCIA 260 KW - MATERIAIS NA OPERAÇÃO. AF_03/2016</t>
  </si>
  <si>
    <t xml:space="preserve">139,23</t>
  </si>
  <si>
    <t xml:space="preserve">93296</t>
  </si>
  <si>
    <t xml:space="preserve">GUINDASTE HIDRÁULICO AUTOPROPELIDO, COM LANÇA TELESCÓPICA 40 M, CAPACIDADE MÁXIMA 60 T, POTÊNCIA 260 KW - IMPOSTOS E SEGUROS. AF_03/2016</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</si>
  <si>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</si>
  <si>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</si>
  <si>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</si>
  <si>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</si>
  <si>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</si>
  <si>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</si>
  <si>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</si>
  <si>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</si>
  <si>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</si>
  <si>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</si>
  <si>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</si>
  <si>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</si>
  <si>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</si>
  <si>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</si>
  <si>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</si>
  <si>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</si>
  <si>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5,49</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</si>
  <si>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</si>
  <si>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</si>
  <si>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</si>
  <si>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</si>
  <si>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0,20</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</si>
  <si>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</si>
  <si>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</si>
  <si>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</si>
  <si>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</si>
  <si>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</si>
  <si>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</si>
  <si>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93417</t>
  </si>
  <si>
    <t xml:space="preserve">GRUPO GERADOR REBOCÁVEL, POTÊNCIA 66 KVA, MOTOR A DIESEL - DEPRECIAÇÃO. AF_03/2016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</si>
  <si>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</si>
  <si>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</si>
  <si>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</si>
  <si>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</si>
  <si>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</si>
  <si>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</si>
  <si>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93423</t>
  </si>
  <si>
    <t xml:space="preserve">GRUPO GERADOR ESTACIONÁRIO, POTÊNCIA 150 KVA, MOTOR A DIESEL- DEPRECIAÇÃO. AF_03/2016</t>
  </si>
  <si>
    <t xml:space="preserve">93424</t>
  </si>
  <si>
    <t xml:space="preserve">GRUPO GERADOR ESTACIONÁRIO, POTÊNCIA 150 KVA, MOTOR A DIESEL- JUROS. AF_03/2016</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</si>
  <si>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</si>
  <si>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</si>
  <si>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</si>
  <si>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</si>
  <si>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96,97</t>
  </si>
  <si>
    <t xml:space="preserve">93429</t>
  </si>
  <si>
    <t xml:space="preserve">USINA DE MISTURA ASFÁLTICA À QUENTE, TIPO CONTRA FLUXO, PROD 40 A 80 TON/HORA - DEPRECIAÇÃO. AF_03/2016</t>
  </si>
  <si>
    <t xml:space="preserve">61,60</t>
  </si>
  <si>
    <t xml:space="preserve">93430</t>
  </si>
  <si>
    <t xml:space="preserve">USINA DE MISTURA ASFÁLTICA À QUENTE, TIPO CONTRA FLUXO, PROD 40 A 80 TON/HORA - JUROS. AF_03/2016</t>
  </si>
  <si>
    <t xml:space="preserve">93431</t>
  </si>
  <si>
    <t xml:space="preserve">USINA DE MISTURA ASFÁLTICA À QUENTE, TIPO CONTRA FLUXO, PROD 40 A 80 TON/HORA - MANUTENÇÃO. AF_03/2016</t>
  </si>
  <si>
    <t xml:space="preserve">99,02</t>
  </si>
  <si>
    <t xml:space="preserve">93432</t>
  </si>
  <si>
    <t xml:space="preserve">USINA DE MISTURA ASFÁLTICA À QUENTE, TIPO CONTRA FLUXO, PROD 40 A 80 TON/HORA - MATERIAIS NA OPERAÇÃO. AF_03/2016</t>
  </si>
  <si>
    <t xml:space="preserve">1.737,60</t>
  </si>
  <si>
    <t xml:space="preserve">93435</t>
  </si>
  <si>
    <t xml:space="preserve">USINA DE ASFALTO À FRIO, CAPACIDADE DE 40 A 60 TON/HORA, ELÉTRICA POTÊNCIA 30 CV - DEPRECIAÇÃO. AF_03/2016</t>
  </si>
  <si>
    <t xml:space="preserve">3,33</t>
  </si>
  <si>
    <t xml:space="preserve">93436</t>
  </si>
  <si>
    <t xml:space="preserve">USINA DE ASFALTO À FRIO, CAPACIDADE DE 40 A 60 TON/HORA, ELÉTRICA POTÊNCIA 30 CV - JUROS. AF_03/2016</t>
  </si>
  <si>
    <t xml:space="preserve">93437</t>
  </si>
  <si>
    <t xml:space="preserve">USINA DE ASFALTO À FRIO, CAPACIDADE DE 40 A 60 TON/HORA, ELÉTRICA POTÊNCIA 30 CV - MANUTENÇÃO. AF_03/2016</t>
  </si>
  <si>
    <t xml:space="preserve">93438</t>
  </si>
  <si>
    <t xml:space="preserve">USINA DE ASFALTO À FRIO, CAPACIDADE DE 40 A 60 TON/HORA, ELÉTRICA POTÊNCIA 30 CV - MATERIAIS NA OPERAÇÃO. AF_03/2016</t>
  </si>
  <si>
    <t xml:space="preserve">17,96</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</si>
  <si>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</si>
  <si>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</si>
  <si>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</si>
  <si>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</si>
  <si>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95116</t>
  </si>
  <si>
    <t xml:space="preserve">USINA DE CONCRETO FIXA, CAPACIDADE NOMINAL DE 90 A 120 M3/H, SEM SILO - DEPRECIAÇÃO. AF_07/2016</t>
  </si>
  <si>
    <t xml:space="preserve">95117</t>
  </si>
  <si>
    <t xml:space="preserve">USINA DE CONCRETO FIXA, CAPACIDADE NOMINAL DE 90 A 120 M3/H, SEM SILO - JUROS. AF_07/2016</t>
  </si>
  <si>
    <t xml:space="preserve">95118</t>
  </si>
  <si>
    <t xml:space="preserve">USINA MISTURADORA DE SOLOS, CAPACIDADE DE 200 A 500 TON/H, POTENCIA 75KW - DEPRECIAÇÃO. AF_07/2016</t>
  </si>
  <si>
    <t xml:space="preserve">31,77</t>
  </si>
  <si>
    <t xml:space="preserve">95119</t>
  </si>
  <si>
    <t xml:space="preserve">USINA MISTURADORA DE SOLOS, CAPACIDADE DE 200 A 500 TON/H, POTENCIA 75KW - JUROS. AF_07/2016</t>
  </si>
  <si>
    <t xml:space="preserve">10,88</t>
  </si>
  <si>
    <t xml:space="preserve">95120</t>
  </si>
  <si>
    <t xml:space="preserve">USINA MISTURADORA DE SOLOS, CAPACIDADE DE 200 A 500 TON/H, POTENCIA 75KW - MATERIAIS NA OPERAÇÃO. AF_07/2016</t>
  </si>
  <si>
    <t xml:space="preserve">40,16</t>
  </si>
  <si>
    <t xml:space="preserve">95123</t>
  </si>
  <si>
    <t xml:space="preserve">DISTRIBUIDOR DE AGREGADOS AUTOPROPELIDO, CAP 3 M3, A DIESEL, POTÊNCIA 176CV - DEPRECIAÇÃO. AF_07/2016</t>
  </si>
  <si>
    <t xml:space="preserve">95124</t>
  </si>
  <si>
    <t xml:space="preserve">DISTRIBUIDOR DE AGREGADOS AUTOPROPELIDO, C/AP 3 M3, A DIESEL, POTÊNCIA 176CV - JUROS. AF_07/2016</t>
  </si>
  <si>
    <t xml:space="preserve">3,41</t>
  </si>
  <si>
    <t xml:space="preserve">95125</t>
  </si>
  <si>
    <t xml:space="preserve">DISTRIBUIDOR DE AGREGADOS AUTOPROPELIDO, CAP 3 M3, A DIESEL, POTÊNCIA 176CV - MANUTENÇÃO. AF_07/2016</t>
  </si>
  <si>
    <t xml:space="preserve">95126</t>
  </si>
  <si>
    <t xml:space="preserve">DISTRIBUIDOR DE AGREGADOS AUTOPROPELIDO, CAP 3 M3, A DIESEL, POTÊNCIA 176CV  MATERIAIS NA OPERAÇÃO. AF_07/2016</t>
  </si>
  <si>
    <t xml:space="preserve">89,08</t>
  </si>
  <si>
    <t xml:space="preserve">95129</t>
  </si>
  <si>
    <t xml:space="preserve">MÁQUINA DEMARCADORA DE FAIXA DE TRÁFEGO À FRIO, AUTOPROPELIDA, POTÊNCIA 38 HP - DEPRECIAÇÃO. AF_07/2016</t>
  </si>
  <si>
    <t xml:space="preserve">20,23</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</si>
  <si>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</si>
  <si>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</si>
  <si>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</si>
  <si>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</si>
  <si>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</si>
  <si>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95132</t>
  </si>
  <si>
    <t xml:space="preserve">MÁQUINA DEMARCADORA DE FAIXA DE TRÁFEGO À FRIO, AUTOPROPELIDA, POTÊNCIA 38 HP - MATERIAIS NA OPERAÇÃO. AF_07/2016</t>
  </si>
  <si>
    <t xml:space="preserve">19,51</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</si>
  <si>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</si>
  <si>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</si>
  <si>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</si>
  <si>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</si>
  <si>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</si>
  <si>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</si>
  <si>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95208</t>
  </si>
  <si>
    <t xml:space="preserve">GRUA ASCENCIONAL, LANÇA DE 42 M, CAPACIDADE DE 1,5 T A 30 M, ALTURA ATÉ 39 M  DEPRECIAÇÃO. AF_08/2016</t>
  </si>
  <si>
    <t xml:space="preserve">26,76</t>
  </si>
  <si>
    <t xml:space="preserve">95209</t>
  </si>
  <si>
    <t xml:space="preserve">GRUA ASCENCIONAL, LANCA DE 42 M, CAPACIDADE DE 1,5 T A 30 M, ALTURA ATE 39 M  JUROS. AF_08/2016</t>
  </si>
  <si>
    <t xml:space="preserve">95210</t>
  </si>
  <si>
    <t xml:space="preserve">GRUA ASCENCIONAL, LANCA DE 42 M, CAPACIDADE DE 1,5 T A 30 M, ALTURA ATE 39 M  MANUTENÇÃO. AF_08/2016</t>
  </si>
  <si>
    <t xml:space="preserve">29,27</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</si>
  <si>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</si>
  <si>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</si>
  <si>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</si>
  <si>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</si>
  <si>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</si>
  <si>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</si>
  <si>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</si>
  <si>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</si>
  <si>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</si>
  <si>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</si>
  <si>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</si>
  <si>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</si>
  <si>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</si>
  <si>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</si>
  <si>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</si>
  <si>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</si>
  <si>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95260</t>
  </si>
  <si>
    <t xml:space="preserve">COMPACTADOR DE SOLOS DE PERCUSÃO (SOQUETE) COM MOTOR A GASOLINA, POTÊNCIA 3 CV - DEPRECIAÇÃO. AF_09/2016</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</si>
  <si>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</si>
  <si>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</si>
  <si>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</si>
  <si>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</si>
  <si>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</si>
  <si>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</si>
  <si>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3,18</t>
  </si>
  <si>
    <t xml:space="preserve">95266</t>
  </si>
  <si>
    <t xml:space="preserve">RÉGUA VIBRATÓRIA DUPLA PARA CONCRETO, PESO DE 60KG, COMPRIMENTO 4 M, COM MOTOR A GASOLINA, POTÊNCIA 5,5 HP - DEPRECIAÇÃO. AF_09/2016</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</si>
  <si>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</si>
  <si>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</si>
  <si>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</si>
  <si>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</si>
  <si>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</si>
  <si>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</si>
  <si>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</si>
  <si>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</si>
  <si>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</si>
  <si>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</si>
  <si>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95274</t>
  </si>
  <si>
    <t xml:space="preserve">POLIDORA DE PISO (POLITRIZ), PESO DE 100KG, DIÂMETRO 450 MM, MOTOR ELÉTRICO, POTÊNCIA 4 HP - MANUTENÇÃO. AF_09/2016</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</si>
  <si>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</si>
  <si>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</si>
  <si>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</si>
  <si>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</si>
  <si>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</si>
  <si>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</si>
  <si>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</si>
  <si>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</si>
  <si>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</si>
  <si>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</si>
  <si>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</si>
  <si>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</si>
  <si>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</si>
  <si>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</si>
  <si>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</si>
  <si>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</si>
  <si>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</si>
  <si>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</si>
  <si>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</si>
  <si>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</si>
  <si>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</si>
  <si>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</si>
  <si>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27,70</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</si>
  <si>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</si>
  <si>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</si>
  <si>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</si>
  <si>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</si>
  <si>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</si>
  <si>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</si>
  <si>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</si>
  <si>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</si>
  <si>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</si>
  <si>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</si>
  <si>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</si>
  <si>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</si>
  <si>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</si>
  <si>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</si>
  <si>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</si>
  <si>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</si>
  <si>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</si>
  <si>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</si>
  <si>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</si>
  <si>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</si>
  <si>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21,97</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</si>
  <si>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</si>
  <si>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</si>
  <si>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</si>
  <si>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</si>
  <si>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</si>
  <si>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6,86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</si>
  <si>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</si>
  <si>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</si>
  <si>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</si>
  <si>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</si>
  <si>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</si>
  <si>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</si>
  <si>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</si>
  <si>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</si>
  <si>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</si>
  <si>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</si>
  <si>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</si>
  <si>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</si>
  <si>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</si>
  <si>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</si>
  <si>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</si>
  <si>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</si>
  <si>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2,03</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</si>
  <si>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</si>
  <si>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</si>
  <si>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</si>
  <si>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</si>
  <si>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165,21</t>
  </si>
  <si>
    <t xml:space="preserve">95874</t>
  </si>
  <si>
    <t xml:space="preserve">GRUPO GERADOR COM CARENAGEM, MOTOR DIESEL POTÊNCIA STANDART ENTRE 250 E 260 KVA - DEPRECIAÇÃO. AF_12/2016</t>
  </si>
  <si>
    <t xml:space="preserve">5,94</t>
  </si>
  <si>
    <t xml:space="preserve">96008</t>
  </si>
  <si>
    <t xml:space="preserve">TRATOR DE PNEUS COM POTÊNCIA DE 122 CV, TRAÇÃO 4X4, COM VASSOURA MECÂNICA ACOPLADA - DEPRECIAÇÃO. AF_02/2017</t>
  </si>
  <si>
    <t xml:space="preserve">96009</t>
  </si>
  <si>
    <t xml:space="preserve">TRATOR DE PNEUS COM POTÊNCIA DE 122 CV, TRAÇÃO 4X4, COM VASSOURA MECÂNICA ACOPLADA - JUROS. AF_02/2017</t>
  </si>
  <si>
    <t xml:space="preserve">3,06</t>
  </si>
  <si>
    <t xml:space="preserve">96011</t>
  </si>
  <si>
    <t xml:space="preserve">TRATOR DE PNEUS COM POTÊNCIA DE 122 CV, TRAÇÃO 4X4, COM VASSOURA MECÂNICA ACOPLADA - MANUTENÇÃO. AF_02/2017</t>
  </si>
  <si>
    <t xml:space="preserve">12,79</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</si>
  <si>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</si>
  <si>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</si>
  <si>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</si>
  <si>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</si>
  <si>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</si>
  <si>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</si>
  <si>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</si>
  <si>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</si>
  <si>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</si>
  <si>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</si>
  <si>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</si>
  <si>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</si>
  <si>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8,97</t>
  </si>
  <si>
    <t xml:space="preserve">96024</t>
  </si>
  <si>
    <t xml:space="preserve">TRATOR DE PNEUS COM POTÊNCIA DE 85 CV, TRAÇÃO 4X4, COM GRADE DE DISCOS ACOPLADA - JUROS. AF_02/2017</t>
  </si>
  <si>
    <t xml:space="preserve">96026</t>
  </si>
  <si>
    <t xml:space="preserve">TRATOR DE PNEUS COM POTÊNCIA DE 85 CV, TRAÇÃO 4X4, COM GRADE DE DISCOS ACOPLADA - MANUTENÇÃO. AF_02/2017</t>
  </si>
  <si>
    <t xml:space="preserve">9,82</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</si>
  <si>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</si>
  <si>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</si>
  <si>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</si>
  <si>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</si>
  <si>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96031</t>
  </si>
  <si>
    <t xml:space="preserve">CAMINHÃO BASCULANTE 10 M3, TRUCADO, POTÊNCIA 230 CV, INCLUSIVE CAÇAMBA METÁLICA, COM DISTRIBUIDOR DE AGREGADOS ACOPLADO - JUROS. AF_02/2017</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</si>
  <si>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</si>
  <si>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</si>
  <si>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</si>
  <si>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</si>
  <si>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30,80</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</si>
  <si>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</si>
  <si>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</si>
  <si>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</si>
  <si>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</si>
  <si>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9,08</t>
  </si>
  <si>
    <t xml:space="preserve">96054</t>
  </si>
  <si>
    <t xml:space="preserve">MINICARREGADEIRA SOBRE RODAS POTENCIA 47HP CAPACIDADE OPERACAO 646 KG, COM VASSOURA MECÂNICA ACOPLADA - DEPRECIAÇÃO. AF_03/2017</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</si>
  <si>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</si>
  <si>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</si>
  <si>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</si>
  <si>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</si>
  <si>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9,93</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</si>
  <si>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</si>
  <si>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</si>
  <si>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</si>
  <si>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</si>
  <si>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</si>
  <si>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</si>
  <si>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18,02</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</si>
  <si>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</si>
  <si>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</si>
  <si>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</si>
  <si>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</si>
  <si>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96242</t>
  </si>
  <si>
    <t xml:space="preserve">MINIESCAVADEIRA SOBRE ESTEIRAS, POTENCIA LIQUIDA DE *30* HP, PESO OPERACIONAL DE *3.500* KG - JUROS. AF_04/2017</t>
  </si>
  <si>
    <t xml:space="preserve">96243</t>
  </si>
  <si>
    <t xml:space="preserve">MINIESCAVADEIRA SOBRE ESTEIRAS, POTENCIA LIQUIDA DE *30* HP, PESO OPERACIONAL DE *3.500* KG - MANUTENCAO. AF_04/2017</t>
  </si>
  <si>
    <t xml:space="preserve">96244</t>
  </si>
  <si>
    <t xml:space="preserve">MINIESCAVADEIRA SOBRE ESTEIRAS, POTENCIA LIQUIDA DE *30* HP, PESO OPERACIONAL DE *3.500* KG - MATERIAIS NA OPERACAO. AF_04/2017</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</si>
  <si>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</si>
  <si>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</si>
  <si>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</si>
  <si>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</si>
  <si>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</si>
  <si>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9,11</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</si>
  <si>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</si>
  <si>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</si>
  <si>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</si>
  <si>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</si>
  <si>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</si>
  <si>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29,72</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</si>
  <si>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</si>
  <si>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</si>
  <si>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</si>
  <si>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</si>
  <si>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</si>
  <si>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</si>
  <si>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</si>
  <si>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</si>
  <si>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</si>
  <si>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</si>
  <si>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</si>
  <si>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</si>
  <si>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30,72</t>
  </si>
  <si>
    <t xml:space="preserve">96459</t>
  </si>
  <si>
    <t xml:space="preserve">ROLO COMPACTADOR DE PNEUS, ESTATICO, PRESSAO VARIAVEL, POTENCIA 110 HP, PESO SEM/COM LASTRO 10,8/27 T, LARGURA DE ROLAGEM 2,30 M - JUROS. AF_06/2017</t>
  </si>
  <si>
    <t xml:space="preserve">96460</t>
  </si>
  <si>
    <t xml:space="preserve">ROLO COMPACTADOR DE PNEUS, ESTATICO, PRESSAO VARIAVEL, POTENCIA 110 HP, PESO SEM/COM LASTRO 10,8/27 T, LARGURA DE ROLAGEM 2,30 M - DEPRECIAÇÃO. AF_06/2017</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</si>
  <si>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</si>
  <si>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</si>
  <si>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</si>
  <si>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</si>
  <si>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</si>
  <si>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</si>
  <si>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</si>
  <si>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</si>
  <si>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</si>
  <si>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</si>
  <si>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</si>
  <si>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</si>
  <si>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</si>
  <si>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</si>
  <si>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</si>
  <si>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</si>
  <si>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</si>
  <si>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</si>
  <si>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5,33</t>
  </si>
  <si>
    <t xml:space="preserve">92259</t>
  </si>
  <si>
    <t xml:space="preserve">INSTALAÇÃO DE TESOURA (INTEIRA OU MEIA), BIAPOIADA, EM MADEIRA NÃO APARELHADA, PARA VÃOS MAIORES OU IGUAIS A 3,0 M E MENORES QUE 6,0 M, INCLUSO IÇAMENTO. AF_07/2019</t>
  </si>
  <si>
    <t xml:space="preserve">304,12</t>
  </si>
  <si>
    <t xml:space="preserve">92260</t>
  </si>
  <si>
    <t xml:space="preserve">INSTALAÇÃO DE TESOURA (INTEIRA OU MEIA), BIAPOIADA, EM MADEIRA NÃO APARELHADA, PARA VÃOS MAIORES OU IGUAIS A 6,0 M E MENORES QUE 8,0 M, INCLUSO IÇAMENTO. AF_07/2019</t>
  </si>
  <si>
    <t xml:space="preserve">353,96</t>
  </si>
  <si>
    <t xml:space="preserve">92261</t>
  </si>
  <si>
    <t xml:space="preserve">INSTALAÇÃO DE TESOURA (INTEIRA OU MEIA), BIAPOIADA, EM MADEIRA NÃO APARELHADA, PARA VÃOS MAIORES OU IGUAIS A 8,0 M E MENORES QUE 10,0 M, INCLUSO IÇAMENTO. AF_07/2019</t>
  </si>
  <si>
    <t xml:space="preserve">402,27</t>
  </si>
  <si>
    <t xml:space="preserve">92262</t>
  </si>
  <si>
    <t xml:space="preserve">INSTALAÇÃO DE TESOURA (INTEIRA OU MEIA), BIAPOIADA, EM MADEIRA NÃO APARELHADA, PARA VÃOS MAIORES OU IGUAIS A 10,0 M E MENORES QUE 12,0 M, INCLUSO IÇAMENTO. AF_07/2019</t>
  </si>
  <si>
    <t xml:space="preserve">480,06</t>
  </si>
  <si>
    <t xml:space="preserve">92539</t>
  </si>
  <si>
    <t xml:space="preserve">TRAMA DE MADEIRA COMPOSTA POR RIPAS, CAIBROS E TERÇAS PARA TELHADOS DE ATÉ 2 ÁGUAS PARA TELHA DE ENCAIXE DE CERÂMICA OU DE CONCRETO, INCLUSO TRANSPORTE VERTICAL. AF_07/2019</t>
  </si>
  <si>
    <t xml:space="preserve">51,22</t>
  </si>
  <si>
    <t xml:space="preserve">92540</t>
  </si>
  <si>
    <t xml:space="preserve">TRAMA DE MADEIRA COMPOSTA POR RIPAS, CAIBROS E TERÇAS PARA TELHADOS DE MAIS QUE 2 ÁGUAS PARA TELHA DE ENCAIXE DE CERÂMICA OU DE CONCRETO, INCLUSO TRANSPORTE VERTICAL. AF_07/2019</t>
  </si>
  <si>
    <t xml:space="preserve">58,58</t>
  </si>
  <si>
    <t xml:space="preserve">92541</t>
  </si>
  <si>
    <t xml:space="preserve">TRAMA DE MADEIRA COMPOSTA POR RIPAS, CAIBROS E TERÇAS PARA TELHADOS DE ATÉ 2 ÁGUAS PARA TELHA CERÂMICA CAPA-CANAL, INCLUSO TRANSPORTE VERTICAL. AF_07/2019</t>
  </si>
  <si>
    <t xml:space="preserve">54,79</t>
  </si>
  <si>
    <t xml:space="preserve">92542</t>
  </si>
  <si>
    <t xml:space="preserve">TRAMA DE MADEIRA COMPOSTA POR RIPAS, CAIBROS E TERÇAS PARA TELHADOS DE MAIS QUE 2 ÁGUAS PARA TELHA CERÂMICA CAPA-CANAL, INCLUSO TRANSPORTE VERTICAL. AF_07/2019</t>
  </si>
  <si>
    <t xml:space="preserve">67,03</t>
  </si>
  <si>
    <t xml:space="preserve">92543</t>
  </si>
  <si>
    <t xml:space="preserve">TRAMA DE MADEIRA COMPOSTA POR TERÇAS PARA TELHADOS DE ATÉ 2 ÁGUAS PARA TELHA ONDULADA DE FIBROCIMENTO, METÁLICA, PLÁSTICA OU TERMOACÚSTICA, INCLUSO TRANSPORTE VERTICAL. AF_07/2019</t>
  </si>
  <si>
    <t xml:space="preserve">92544</t>
  </si>
  <si>
    <t xml:space="preserve">TRAMA DE MADEIRA COMPOSTA POR TERÇAS PARA TELHADOS DE ATÉ 2 ÁGUAS PARA TELHA ESTRUTURAL DE FIBROCIMENTO, INCLUSO TRANSPORTE VERTICAL. AF_07/2019</t>
  </si>
  <si>
    <t xml:space="preserve">12,08</t>
  </si>
  <si>
    <t xml:space="preserve">92545</t>
  </si>
  <si>
    <t xml:space="preserve">FABRICAÇÃO E INSTALAÇÃO DE TESOURA INTEIRA EM MADEIRA NÃO APARELHADA, VÃO DE 3 M, PARA TELHA CERÂMICA OU DE CONCRETO, INCLUSO IÇAMENTO. AF_07/2019</t>
  </si>
  <si>
    <t xml:space="preserve">656,85</t>
  </si>
  <si>
    <t xml:space="preserve">92546</t>
  </si>
  <si>
    <t xml:space="preserve">FABRICAÇÃO E INSTALAÇÃO DE TESOURA INTEIRA EM MADEIRA NÃO APARELHADA, VÃO DE 4 M, PARA TELHA CERÂMICA OU DE CONCRETO, INCLUSO IÇAMENTO. AF_07/2019</t>
  </si>
  <si>
    <t xml:space="preserve">811,14</t>
  </si>
  <si>
    <t xml:space="preserve">92547</t>
  </si>
  <si>
    <t xml:space="preserve">FABRICAÇÃO E INSTALAÇÃO DE TESOURA INTEIRA EM MADEIRA NÃO APARELHADA, VÃO DE 5 M, PARA TELHA CERÂMICA OU DE CONCRETO, INCLUSO IÇAMENTO. AF_07/2019</t>
  </si>
  <si>
    <t xml:space="preserve">851,15</t>
  </si>
  <si>
    <t xml:space="preserve">92548</t>
  </si>
  <si>
    <t xml:space="preserve">FABRICAÇÃO E INSTALAÇÃO DE TESOURA INTEIRA EM MADEIRA NÃO APARELHADA, VÃO DE 6 M, PARA TELHA CERÂMICA OU DE CONCRETO, INCLUSO IÇAMENTO. AF_07/2019</t>
  </si>
  <si>
    <t xml:space="preserve">948,99</t>
  </si>
  <si>
    <t xml:space="preserve">92549</t>
  </si>
  <si>
    <t xml:space="preserve">FABRICAÇÃO E INSTALAÇÃO DE TESOURA INTEIRA EM MADEIRA NÃO APARELHADA, VÃO DE 7 M, PARA TELHA CERÂMICA OU DE CONCRETO, INCLUSO IÇAMENTO. AF_07/2019</t>
  </si>
  <si>
    <t xml:space="preserve">1.209,41</t>
  </si>
  <si>
    <t xml:space="preserve">92550</t>
  </si>
  <si>
    <t xml:space="preserve">FABRICAÇÃO E INSTALAÇÃO DE TESOURA INTEIRA EM MADEIRA NÃO APARELHADA, VÃO DE 8 M, PARA TELHA CERÂMICA OU DE CONCRETO, INCLUSO IÇAMENTO. AF_07/2019</t>
  </si>
  <si>
    <t xml:space="preserve">1.456,66</t>
  </si>
  <si>
    <t xml:space="preserve">92551</t>
  </si>
  <si>
    <t xml:space="preserve">FABRICAÇÃO E INSTALAÇÃO DE TESOURA INTEIRA EM MADEIRA NÃO APARELHADA, VÃO DE 9 M, PARA TELHA CERÂMICA OU DE CONCRETO, INCLUSO IÇAMENTO. AF_07/2019</t>
  </si>
  <si>
    <t xml:space="preserve">1.509,74</t>
  </si>
  <si>
    <t xml:space="preserve">92552</t>
  </si>
  <si>
    <t xml:space="preserve">FABRICAÇÃO E INSTALAÇÃO DE TESOURA INTEIRA EM MADEIRA NÃO APARELHADA, VÃO DE 10 M, PARA TELHA CERÂMICA OU DE CONCRETO, INCLUSO IÇAMENTO. AF_07/2019</t>
  </si>
  <si>
    <t xml:space="preserve">1.648,60</t>
  </si>
  <si>
    <t xml:space="preserve">92553</t>
  </si>
  <si>
    <t xml:space="preserve">FABRICAÇÃO E INSTALAÇÃO DE TESOURA INTEIRA EM MADEIRA NÃO APARELHADA, VÃO DE 11 M, PARA TELHA CERÂMICA OU DE CONCRETO, INCLUSO IÇAMENTO. AF_07/2019</t>
  </si>
  <si>
    <t xml:space="preserve">1.918,20</t>
  </si>
  <si>
    <t xml:space="preserve">92554</t>
  </si>
  <si>
    <t xml:space="preserve">FABRICAÇÃO E INSTALAÇÃO DE TESOURA INTEIRA EM MADEIRA NÃO APARELHADA, VÃO DE 12 M, PARA TELHA CERÂMICA OU DE CONCRETO, INCLUSO IÇAMENTO. AF_07/2019</t>
  </si>
  <si>
    <t xml:space="preserve">1.978,57</t>
  </si>
  <si>
    <t xml:space="preserve">92555</t>
  </si>
  <si>
    <t xml:space="preserve">FABRICAÇÃO E INSTALAÇÃO DE TESOURA INTEIRA EM MADEIRA NÃO APARELHADA, VÃO DE 3 M, PARA TELHA ONDULADA DE FIBROCIMENTO, METÁLICA, PLÁSTICA OU TERMOACÚSTICA, INCLUSO IÇAMENTO. AF_07/2019</t>
  </si>
  <si>
    <t xml:space="preserve">648,87</t>
  </si>
  <si>
    <t xml:space="preserve">92556</t>
  </si>
  <si>
    <t xml:space="preserve">FABRICAÇÃO E INSTALAÇÃO DE TESOURA INTEIRA EM MADEIRA NÃO APARELHADA, VÃO DE 4 M, PARA TELHA ONDULADA DE FIBROCIMENTO, METÁLICA, PLÁSTICA OU TERMOACÚSTICA, INCLUSO IÇAMENTO. AF_07/2019</t>
  </si>
  <si>
    <t xml:space="preserve">797,95</t>
  </si>
  <si>
    <t xml:space="preserve">92557</t>
  </si>
  <si>
    <t xml:space="preserve">FABRICAÇÃO E INSTALAÇÃO DE TESOURA INTEIRA EM MADEIRA NÃO APARELHADA, VÃO DE 5 M, PARA TELHA ONDULADA DE FIBROCIMENTO, METÁLICA, PLÁSTICA OU TERMOACÚSTICA, INCLUSO IÇAMENTO. AF_07/2019</t>
  </si>
  <si>
    <t xml:space="preserve">837,96</t>
  </si>
  <si>
    <t xml:space="preserve">92558</t>
  </si>
  <si>
    <t xml:space="preserve">FABRICAÇÃO E INSTALAÇÃO DE TESOURA INTEIRA EM MADEIRA NÃO APARELHADA, VÃO DE 6 M, PARA TELHA ONDULADA DE FIBROCIMENTO, METÁLICA, PLÁSTICA OU TERMOACÚSTICA, INCLUSO IÇAMENTO. AF_07/2019</t>
  </si>
  <si>
    <t xml:space="preserve">941,00</t>
  </si>
  <si>
    <t xml:space="preserve">92559</t>
  </si>
  <si>
    <t xml:space="preserve">FABRICAÇÃO E INSTALAÇÃO DE TESOURA INTEIRA EM MADEIRA NÃO APARELHADA, VÃO DE 7 M, PARA TELHA ONDULADA DE FIBROCIMENTO, METÁLICA, PLÁSTICA OU TERMOACÚSTICA, INCLUSO IÇAMENTO. AF_07/2019</t>
  </si>
  <si>
    <t xml:space="preserve">1.195,35</t>
  </si>
  <si>
    <t xml:space="preserve">92560</t>
  </si>
  <si>
    <t xml:space="preserve">FABRICAÇÃO E INSTALAÇÃO DE TESOURA INTEIRA EM MADEIRA NÃO APARELHADA, VÃO DE 8 M, PARA TELHA ONDULADA DE FIBROCIMENTO, METÁLICA, PLÁSTICA OU TERMOACÚSTICA, INCLUSO IÇAMENTO. AF_07/2019</t>
  </si>
  <si>
    <t xml:space="preserve">1.435,23</t>
  </si>
  <si>
    <t xml:space="preserve">92561</t>
  </si>
  <si>
    <t xml:space="preserve">FABRICAÇÃO E INSTALAÇÃO DE TESOURA INTEIRA EM MADEIRA NÃO APARELHADA, VÃO DE 9 M, PARA TELHA ONDULADA DE FIBROCIMENTO, METÁLICA, PLÁSTICA OU TERMOACÚSTICA, INCLUSO IÇAMENTO. AF_07/2019</t>
  </si>
  <si>
    <t xml:space="preserve">1.489,26</t>
  </si>
  <si>
    <t xml:space="preserve">92562</t>
  </si>
  <si>
    <t xml:space="preserve">FABRICAÇÃO E INSTALAÇÃO DE TESOURA INTEIRA EM MADEIRA NÃO APARELHADA, VÃO DE 10 M, PARA TELHA ONDULADA DE FIBROCIMENTO, METÁLICA, PLÁSTICA OU TERMOACÚSTICA, INCLUSO IÇAMENTO. AF_07/2019</t>
  </si>
  <si>
    <t xml:space="preserve">1.614,93</t>
  </si>
  <si>
    <t xml:space="preserve">92563</t>
  </si>
  <si>
    <t xml:space="preserve">FABRICAÇÃO E INSTALAÇÃO DE TESOURA INTEIRA EM MADEIRA NÃO APARELHADA, VÃO DE 11 M, PARA TELHA ONDULADA DE FIBROCIMENTO, METÁLICA, PLÁSTICA OU TERMOACÚSTICA, INCLUSO IÇAMENTO. AF_07/2019</t>
  </si>
  <si>
    <t xml:space="preserve">1.877,25</t>
  </si>
  <si>
    <t xml:space="preserve">92564</t>
  </si>
  <si>
    <t xml:space="preserve">FABRICAÇÃO E INSTALAÇÃO DE TESOURA INTEIRA EM MADEIRA NÃO APARELHADA, VÃO DE 12 M, PARA TELHA ONDULADA DE FIBROCIMENTO, METÁLICA, PLÁSTICA OU TERMOACÚSTICA, INCLUSO IÇAMENTO. AF_07/2019</t>
  </si>
  <si>
    <t xml:space="preserve">1.928,77</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</si>
  <si>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</si>
  <si>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</si>
  <si>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</si>
  <si>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</si>
  <si>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92567</t>
  </si>
  <si>
    <t xml:space="preserve">FABRICAÇÃO E INSTALAÇÃO DE ESTRUTURA PONTALETADA DE MADEIRA NÃO APARELHADA PARA TELHADOS COM MAIS QUE 2 ÁGUAS E PARA TELHA CERÂMICA OU DE CONCRETO, INCLUSO TRANSPORTE VERTICAL. AF_12/2015</t>
  </si>
  <si>
    <t xml:space="preserve">22,27</t>
  </si>
  <si>
    <t xml:space="preserve">100379</t>
  </si>
  <si>
    <t xml:space="preserve">FABRICAÇÃO E INSTALAÇÃO DE PONTALETES DE MADEIRA NÃO APARELHADA PARA TELHADOS COM ATÉ 2 ÁGUAS E COM TELHA CERÂMICA OU DE CONCRETO EM EDIFÍCIO RESIDENCIAL TÉRREO, INCLUSO TRANSPORTE VERTICAL. AF_07/2019</t>
  </si>
  <si>
    <t xml:space="preserve">100380</t>
  </si>
  <si>
    <t xml:space="preserve">FABRICAÇÃO E INSTALAÇÃO DE PONTALETES DE MADEIRA NÃO APARELHADA PARA TELHADOS COM ATÉ 2 ÁGUAS E COM TELHA CERÂMICA OU DE CONCRETO EM EDIFÍCIO RESIDENCIAL DE MÚLTIPLOS PAVIMENTOS, INCLUSO TRANSPORTE VERTICAL. AF_07/2019</t>
  </si>
  <si>
    <t xml:space="preserve">34,07</t>
  </si>
  <si>
    <t xml:space="preserve">100381</t>
  </si>
  <si>
    <t xml:space="preserve">FABRICAÇÃO E INSTALAÇÃO DE PONTALETES DE MADEIRA NÃO APARELHADA PARA TELHADOS COM ATÉ 2 ÁGUAS E COM TELHA CERÂMICA OU DE CONCRETO EM EDIFÍCIO INSTITUCIONAL TÉRREO, INCLUSO TRANSPORTE VERTICAL. AF_07/2019</t>
  </si>
  <si>
    <t xml:space="preserve">100383</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</si>
  <si>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</si>
  <si>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100384</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</si>
  <si>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</si>
  <si>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100385</t>
  </si>
  <si>
    <t xml:space="preserve">FABRICAÇÃO E INSTALAÇÃO DE PONTALETES DE MADEIRA NÃO APARELHADA PARA TELHADOS COM MAIS QUE 2 ÁGUAS E COM TELHA CERÂMICA OU DE CONCRETO EM EDIFÍCIO RESIDENCIAL TÉRREO, INCLUSO TRANSPORTE VERTICAL. AF_07/2019</t>
  </si>
  <si>
    <t xml:space="preserve">100386</t>
  </si>
  <si>
    <t xml:space="preserve">FABRICAÇÃO E INSTALAÇÃO DE PONTALETES DE MADEIRA NÃO APARELHADA PARA TELHADOS COM MAIS QUE 2 ÁGUAS E COM TELHA CERÂMICA OU DE CONCRETO EM EDIFÍCIO RESIDENCIAL DE MÚLTIPLOS PAVIMENTOS. AF_07/2019</t>
  </si>
  <si>
    <t xml:space="preserve">29,07</t>
  </si>
  <si>
    <t xml:space="preserve">100387</t>
  </si>
  <si>
    <t xml:space="preserve">FABRICAÇÃO E INSTALAÇÃO DE PONTALETES DE MADEIRA NÃO APARELHADA PARA TELHADOS COM MAIS QUE 2 ÁGUAS E COM TELHA CERÂMICA OU DE CONCRETO EM EDIFÍCIO INSTITUCIONAL TÉRREO, INCLUSO TRANSPORTE VERTICAL. AF_07/2019</t>
  </si>
  <si>
    <t xml:space="preserve">35,80</t>
  </si>
  <si>
    <t xml:space="preserve">100388</t>
  </si>
  <si>
    <t xml:space="preserve">RETIRADA E RECOLOCAÇÃO DE RIPA EM TELHADOS DE ATÉ 2 ÁGUAS COM TELHA CERÂMICA OU DE CONCRETO DE ENCAIXE, INCLUSO TRANSPORTE VERTICAL. AF_07/2019</t>
  </si>
  <si>
    <t xml:space="preserve">14,64</t>
  </si>
  <si>
    <t xml:space="preserve">100389</t>
  </si>
  <si>
    <t xml:space="preserve">RETIRADA E RECOLOCAÇÃO DE CAIBRO EM TELHADOS DE ATÉ 2 ÁGUAS COM TELHA CERÂMICA OU DE CONCRETO DE ENCAIXE, INCLUSO TRANSPORTE VERTICAL. AF_07/2019</t>
  </si>
  <si>
    <t xml:space="preserve">100390</t>
  </si>
  <si>
    <t xml:space="preserve">RETIRADA E RECOLOCAÇÃO DE RIPA EM TELHADOS DE MAIS DE 2 ÁGUAS COM TELHA CERÂMICA OU DE CONCRETO DE ENCAIXE, INCLUSO TRANSPORTE VERTICAL. AF_07/2019</t>
  </si>
  <si>
    <t xml:space="preserve">100391</t>
  </si>
  <si>
    <t xml:space="preserve">RETIRADA E RECOLOCAÇÃO DE CAIBRO EM TELHADOS DE MAIS DE 2 ÁGUAS COM TELHA CERÂMICA OU DE CONCRETO DE ENCAIXE, INCLUSO TRANSPORTE VERTICAL. AF_07/2019</t>
  </si>
  <si>
    <t xml:space="preserve">14,47</t>
  </si>
  <si>
    <t xml:space="preserve">100392</t>
  </si>
  <si>
    <t xml:space="preserve">RETIRADA E RECOLOCAÇÃO DE RIPA EM TELHADOS DE ATÉ 2 ÁGUAS COM TELHA CERÂMICA CAPA-CANAL, INCLUSO TRANSPORTE VERTICAL. AF_07/2019</t>
  </si>
  <si>
    <t xml:space="preserve">11,51</t>
  </si>
  <si>
    <t xml:space="preserve">100393</t>
  </si>
  <si>
    <t xml:space="preserve">RETIRADA E RECOLOCAÇÃO DE CAIBRO EM TELHADOS DE ATÉ 2 ÁGUAS COM TELHA CERÂMICA CAPA-CANAL, INCLUSO TRANSPORTE VERTICAL. AF_07/2019</t>
  </si>
  <si>
    <t xml:space="preserve">14,34</t>
  </si>
  <si>
    <t xml:space="preserve">100394</t>
  </si>
  <si>
    <t xml:space="preserve">RETIRADA E RECOLOCAÇÃO DE RIPA EM TELHADOS DE MAIS DE 2 ÁGUAS COM TELHA CERÂMICA CAPA-CANAL, INCLUSO TRANSPORTE VERTICAL. AF_07/2019</t>
  </si>
  <si>
    <t xml:space="preserve">100395</t>
  </si>
  <si>
    <t xml:space="preserve">RETIRADA E RECOLOCAÇÃO DE CAIBRO EM TELHADOS DE MAIS DE 2 ÁGUAS COM TELHA CERÂMICA CAPA-CANAL, INCLUSO TRANSPORTE VERTICAL. AF_07/2019</t>
  </si>
  <si>
    <t xml:space="preserve">94189</t>
  </si>
  <si>
    <t xml:space="preserve">TELHAMENTO COM TELHA DE CONCRETO DE ENCAIXE, COM ATÉ 2 ÁGUAS, INCLUSO TRANSPORTE VERTICAL. AF_07/2019</t>
  </si>
  <si>
    <t xml:space="preserve">24,04</t>
  </si>
  <si>
    <t xml:space="preserve">94192</t>
  </si>
  <si>
    <t xml:space="preserve">TELHAMENTO COM TELHA DE CONCRETO DE ENCAIXE, COM MAIS DE 2 ÁGUAS, INCLUSO TRANSPORTE VERTICAL. AF_07/2019</t>
  </si>
  <si>
    <t xml:space="preserve">26,15</t>
  </si>
  <si>
    <t xml:space="preserve">94195</t>
  </si>
  <si>
    <t xml:space="preserve">TELHAMENTO COM TELHA CERÂMICA DE ENCAIXE, TIPO PORTUGUESA, COM ATÉ 2 ÁGUAS, INCLUSO TRANSPORTE VERTICAL. AF_07/2019</t>
  </si>
  <si>
    <t xml:space="preserve">34,29</t>
  </si>
  <si>
    <t xml:space="preserve">94198</t>
  </si>
  <si>
    <t xml:space="preserve">TELHAMENTO COM TELHA CERÂMICA DE ENCAIXE, TIPO PORTUGUESA, COM MAIS DE 2 ÁGUAS, INCLUSO TRANSPORTE VERTICAL. AF_07/2019</t>
  </si>
  <si>
    <t xml:space="preserve">94201</t>
  </si>
  <si>
    <t xml:space="preserve">TELHAMENTO COM TELHA CERÂMICA CAPA-CANAL, TIPO COLONIAL, COM ATÉ 2 ÁGUAS, INCLUSO TRANSPORTE VERTICAL. AF_07/2019</t>
  </si>
  <si>
    <t xml:space="preserve">48,58</t>
  </si>
  <si>
    <t xml:space="preserve">94204</t>
  </si>
  <si>
    <t xml:space="preserve">TELHAMENTO COM TELHA CERÂMICA CAPA-CANAL, TIPO COLONIAL, COM MAIS DE 2 ÁGUAS, INCLUSO TRANSPORTE VERTICAL. AF_07/2019</t>
  </si>
  <si>
    <t xml:space="preserve">53,33</t>
  </si>
  <si>
    <t xml:space="preserve">94224</t>
  </si>
  <si>
    <t xml:space="preserve">EMBOÇAMENTO COM ARGAMASSA TRAÇO 1:2:9 (CIMENTO, CAL E AREIA). AF_07/2019</t>
  </si>
  <si>
    <t xml:space="preserve">19,96</t>
  </si>
  <si>
    <t xml:space="preserve">94225</t>
  </si>
  <si>
    <t xml:space="preserve">ISOLAMENTO TERMOACÚSTICO COM LÃ MINERAL NA SUBCOBERTURA, INCLUSO TRANSPORTE VERTICAL. AF_07/2019</t>
  </si>
  <si>
    <t xml:space="preserve">94226</t>
  </si>
  <si>
    <t xml:space="preserve">SUBCOBERTURA COM MANTA PLÁSTICA REVESTIDA POR PELÍCULA DE ALUMÍNO, INCLUSO TRANSPORTE VERTICAL. AF_07/2019</t>
  </si>
  <si>
    <t xml:space="preserve">14,87</t>
  </si>
  <si>
    <t xml:space="preserve">94232</t>
  </si>
  <si>
    <t xml:space="preserve">AMARRAÇÃO DE TELHAS CERÂMICAS OU DE CONCRETO. AF_07/2019</t>
  </si>
  <si>
    <t xml:space="preserve">94440</t>
  </si>
  <si>
    <t xml:space="preserve">TELHAMENTO COM TELHA CERÂMICA DE ENCAIXE, TIPO FRANCESA, COM ATÉ 2 ÁGUAS, INCLUSO TRANSPORTE VERTICAL. AF_07/2019</t>
  </si>
  <si>
    <t xml:space="preserve">94441</t>
  </si>
  <si>
    <t xml:space="preserve">TELHAMENTO COM TELHA CERÂMICA DE ENCAIXE, TIPO FRANCESA, COM MAIS DE 2 ÁGUAS, INCLUSO TRANSPORTE VERTICAL. AF_07/2019</t>
  </si>
  <si>
    <t xml:space="preserve">94442</t>
  </si>
  <si>
    <t xml:space="preserve">TELHAMENTO COM TELHA CERÂMICA DE ENCAIXE, TIPO ROMANA, COM ATÉ 2 ÁGUAS, INCLUSO TRANSPORTE VERTICAL. AF_07/2019</t>
  </si>
  <si>
    <t xml:space="preserve">94443</t>
  </si>
  <si>
    <t xml:space="preserve">TELHAMENTO COM TELHA CERÂMICA DE ENCAIXE, TIPO ROMANA, COM MAIS DE 2 ÁGUAS, INCLUSO TRANSPORTE VERTICAL. AF_07/2019</t>
  </si>
  <si>
    <t xml:space="preserve">94445</t>
  </si>
  <si>
    <t xml:space="preserve">TELHAMENTO COM TELHA CERÂMICA CAPA-CANAL, TIPO PLAN, COM ATÉ 2 ÁGUAS, INCLUSO TRANSPORTE VERTICAL. AF_07/2019</t>
  </si>
  <si>
    <t xml:space="preserve">94446</t>
  </si>
  <si>
    <t xml:space="preserve">TELHAMENTO COM TELHA CERÂMICA CAPA-CANAL, TIPO PLAN, COM MAIS DE 2 ÁGUAS, INCLUSO TRANSPORTE VERTICAL. AF_07/2019</t>
  </si>
  <si>
    <t xml:space="preserve">94447</t>
  </si>
  <si>
    <t xml:space="preserve">TELHAMENTO COM TELHA CERÂMICA CAPA-CANAL, TIPO PAULISTA, COM ATÉ 2 ÁGUAS, INCLUSO TRANSPORTE VERTICAL. AF_07/2019</t>
  </si>
  <si>
    <t xml:space="preserve">94448</t>
  </si>
  <si>
    <t xml:space="preserve">TELHAMENTO COM TELHA CERÂMICA CAPA-CANAL, TIPO PAULISTA, COM MAIS DE 2 ÁGUAS, INCLUSO TRANSPORTE VERTICAL. AF_07/2019</t>
  </si>
  <si>
    <t xml:space="preserve">94207</t>
  </si>
  <si>
    <t xml:space="preserve">TELHAMENTO COM TELHA ONDULADA DE FIBROCIMENTO E = 6 MM, COM RECOBRIMENTO LATERAL DE 1/4 DE ONDA PARA TELHADO COM INCLINAÇÃO MAIOR QUE 10°, COM ATÉ 2 ÁGUAS, INCLUSO IÇAMENTO. AF_07/2019</t>
  </si>
  <si>
    <t xml:space="preserve">94210</t>
  </si>
  <si>
    <t xml:space="preserve">TELHAMENTO COM TELHA ONDULADA DE FIBROCIMENTO E = 6 MM, COM RECOBRIMENTO LATERAL DE 1 1/4 DE ONDA PARA TELHADO COM INCLINAÇÃO MÁXIMA DE 10°, COM ATÉ 2 ÁGUAS, INCLUSO IÇAMENTO. AF_07/2019</t>
  </si>
  <si>
    <t xml:space="preserve">34,67</t>
  </si>
  <si>
    <t xml:space="preserve">94218</t>
  </si>
  <si>
    <t xml:space="preserve">TELHAMENTO COM TELHA ESTRUTURAL DE FIBROCIMENTO E= 6 MM, COM ATÉ 2 ÁGUAS, INCLUSO IÇAMENTO. AF_07/2019</t>
  </si>
  <si>
    <t xml:space="preserve">72,35</t>
  </si>
  <si>
    <t xml:space="preserve">94213</t>
  </si>
  <si>
    <t xml:space="preserve">TELHAMENTO COM TELHA DE AÇO/ALUMÍNIO E = 0,5 MM, COM ATÉ 2 ÁGUAS, INCLUSO IÇAMENTO. AF_07/2019</t>
  </si>
  <si>
    <t xml:space="preserve">40,02</t>
  </si>
  <si>
    <t xml:space="preserve">94216</t>
  </si>
  <si>
    <t xml:space="preserve">TELHAMENTO COM TELHA METÁLICA TERMOACÚSTICA E = 30 MM, COM ATÉ 2 ÁGUAS, INCLUSO IÇAMENTO. AF_07/2019</t>
  </si>
  <si>
    <t xml:space="preserve">166,22</t>
  </si>
  <si>
    <t xml:space="preserve">94219</t>
  </si>
  <si>
    <t xml:space="preserve">CUMEEIRA E ESPIGÃO PARA TELHA CERÂMICA EMBOÇADA COM ARGAMASSA TRAÇO 1:2:9 (CIMENTO, CAL E AREIA), PARA TELHADOS COM MAIS DE 2 ÁGUAS, INCLUSO TRANSPORTE VERTICAL. AF_07/2019</t>
  </si>
  <si>
    <t xml:space="preserve">94220</t>
  </si>
  <si>
    <t xml:space="preserve">CUMEEIRA E ESPIGÃO PARA TELHA DE CONCRETO EMBOÇADA COM ARGAMASSA TRAÇO 1:2:9 (CIMENTO, CAL E AREIA), PARA TELHADOS COM MAIS DE 2 ÁGUAS, INCLUSO TRANSPORTE VERTICAL. AF_07/2019</t>
  </si>
  <si>
    <t xml:space="preserve">94221</t>
  </si>
  <si>
    <t xml:space="preserve">CUMEEIRA PARA TELHA CERÂMICA EMBOÇADA COM ARGAMASSA TRAÇO 1:2:9 (CIMENTO, CAL E AREIA) PARA TELHADOS COM ATÉ 2 ÁGUAS, INCLUSO TRANSPORTE VERTICAL. AF_07/2019</t>
  </si>
  <si>
    <t xml:space="preserve">94222</t>
  </si>
  <si>
    <t xml:space="preserve">CUMEEIRA PARA TELHA DE CONCRETO EMBOÇADA COM ARGAMASSA TRAÇO 1:2:9 (CIMENTO, CAL E AREIA) PARA TELHADOS COM ATÉ 2 ÁGUAS, INCLUSO TRANSPORTE VERTICAL. AF_07/2019</t>
  </si>
  <si>
    <t xml:space="preserve">94223</t>
  </si>
  <si>
    <t xml:space="preserve">CUMEEIRA PARA TELHA DE FIBROCIMENTO ONDULADA E = 6 MM, INCLUSO ACESSÓRIOS DE FIXAÇÃO E IÇAMENTO. AF_07/2019</t>
  </si>
  <si>
    <t xml:space="preserve">94451</t>
  </si>
  <si>
    <t xml:space="preserve">CUMEEIRA PARA TELHA DE FIBROCIMENTO ESTRUTURAL E = 6 MM, INCLUSO ACESSÓRIOS DE FIXAÇÃO E IÇAMENTO. AF_07/2019</t>
  </si>
  <si>
    <t xml:space="preserve">100325</t>
  </si>
  <si>
    <t xml:space="preserve">CUMEEIRA SHED PARA TELHA ONDULADA DE FIBROCIMENTO, E = 6 MM, INCLUSO ACESSÓRIOS DE FIXAÇÃO E IÇAMENTO. AF_07/2019</t>
  </si>
  <si>
    <t xml:space="preserve">100327</t>
  </si>
  <si>
    <t xml:space="preserve">RUFO EXTERNO/INTERNO EM CHAPA DE AÇO GALVANIZADO NÚMERO 26, CORTE DE 33 CM, INCLUSO IÇAMENTO. AF_07/2019</t>
  </si>
  <si>
    <t xml:space="preserve">100328</t>
  </si>
  <si>
    <t xml:space="preserve">RETIRADA E RECOLOCAÇÃO DE  TELHA CERÂMICA DE ENCAIXE, COM ATÉ DUAS ÁGUAS, INCLUSO IÇAMENTO. AF_07/2019</t>
  </si>
  <si>
    <t xml:space="preserve">100329</t>
  </si>
  <si>
    <t xml:space="preserve">RETIRADA E RECOLOCAÇÃO DE  TELHA CERÂMICA DE ENCAIXE, COM MAIS DE DUAS ÁGUAS, INCLUSO IÇAMENTO. AF_07/2019</t>
  </si>
  <si>
    <t xml:space="preserve">15,11</t>
  </si>
  <si>
    <t xml:space="preserve">100330</t>
  </si>
  <si>
    <t xml:space="preserve">RETIRADA E RECOLOCAÇÃO DE  TELHA CERÂMICA CAPA-CANAL, COM ATÉ DUAS ÁGUAS, INCLUSO IÇAMENTO. AF_07/2019</t>
  </si>
  <si>
    <t xml:space="preserve">100331</t>
  </si>
  <si>
    <t xml:space="preserve">RETIRADA E RECOLOCAÇÃO DE  TELHA CERÂMICA CAPA-CANAL, COM MAIS DE DUAS ÁGUAS, INCLUSO IÇAMENTO. AF_07/2019</t>
  </si>
  <si>
    <t xml:space="preserve">21,45</t>
  </si>
  <si>
    <t xml:space="preserve">100434</t>
  </si>
  <si>
    <t xml:space="preserve">CALHA DE BEIRAL, SEMICIRCULAR DE PVC, DIAMETRO 125 MM, INCLUINDO CABECEIRAS, EMENDAS, BOCAIS, SUPORTES E VEDAÇÕES, EXCLUINDO CONDUTORES, INCLUSO TRANSPORTE VERTICAL. AF_07/2019</t>
  </si>
  <si>
    <t xml:space="preserve">53,89</t>
  </si>
  <si>
    <t xml:space="preserve">100435</t>
  </si>
  <si>
    <t xml:space="preserve">RUFO EM FIBROCIMENTO PARA TELHA ONDULADA E = 6 MM, ABA DE 26 CM, INCLUSO TRANSPORTE VERTICAL, EXCETO CONTRARRUFO. AF_07/2019</t>
  </si>
  <si>
    <t xml:space="preserve">23,09</t>
  </si>
  <si>
    <t xml:space="preserve">94227</t>
  </si>
  <si>
    <t xml:space="preserve">CALHA EM CHAPA DE AÇO GALVANIZADO NÚMERO 24, DESENVOLVIMENTO DE 33 CM, INCLUSO TRANSPORTE VERTICAL. AF_07/2019</t>
  </si>
  <si>
    <t xml:space="preserve">43,10</t>
  </si>
  <si>
    <t xml:space="preserve">94228</t>
  </si>
  <si>
    <t xml:space="preserve">CALHA EM CHAPA DE AÇO GALVANIZADO NÚMERO 24, DESENVOLVIMENTO DE 50 CM, INCLUSO TRANSPORTE VERTICAL. AF_07/2019</t>
  </si>
  <si>
    <t xml:space="preserve">94229</t>
  </si>
  <si>
    <t xml:space="preserve">CALHA EM CHAPA DE AÇO GALVANIZADO NÚMERO 24, DESENVOLVIMENTO DE 100 CM, INCLUSO TRANSPORTE VERTICAL. AF_07/2019</t>
  </si>
  <si>
    <t xml:space="preserve">125,19</t>
  </si>
  <si>
    <t xml:space="preserve">94231</t>
  </si>
  <si>
    <t xml:space="preserve">RUFO EM CHAPA DE AÇO GALVANIZADO NÚMERO 24, CORTE DE 25 CM, INCLUSO TRANSPORTE VERTICAL. AF_07/2019</t>
  </si>
  <si>
    <t xml:space="preserve">94449</t>
  </si>
  <si>
    <t xml:space="preserve">TELHAMENTO COM TELHA ONDULADA DE FIBRA DE VIDRO E = 0,6 MM, PARA TELHADO COM INCLINAÇÃO MAIOR QUE 10°, COM ATÉ 2 ÁGUAS, INCLUSO IÇAMENTO. AF_07/2019</t>
  </si>
  <si>
    <t xml:space="preserve">73970/1</t>
  </si>
  <si>
    <t xml:space="preserve">ESTRUTURA METALICA EM ACO ESTRUTURAL PERFIL I 12 X 5 1/4</t>
  </si>
  <si>
    <t xml:space="preserve">73970/2</t>
  </si>
  <si>
    <t xml:space="preserve">ESTRUTURA METALICA EM ACO ESTRUTURAL PERFIL I 6 X 3 3/8</t>
  </si>
  <si>
    <t xml:space="preserve">92255</t>
  </si>
  <si>
    <t xml:space="preserve">INSTALAÇÃO DE TESOURA (INTEIRA OU MEIA), EM AÇO, PARA VÃOS MAIORES OU IGUAIS A 3,0 M E MENORES QUE 6,0 M, INCLUSO IÇAMENTO. AF_07/2019</t>
  </si>
  <si>
    <t xml:space="preserve">149,28</t>
  </si>
  <si>
    <t xml:space="preserve">92256</t>
  </si>
  <si>
    <t xml:space="preserve">INSTALAÇÃO DE TESOURA (INTEIRA OU MEIA), EM AÇO, PARA VÃOS MAIORES OU IGUAIS A 6,0 M E MENORES QUE 8,0 M, INCLUSO IÇAMENTO. AF_07/2019</t>
  </si>
  <si>
    <t xml:space="preserve">186,24</t>
  </si>
  <si>
    <t xml:space="preserve">92257</t>
  </si>
  <si>
    <t xml:space="preserve">INSTALAÇÃO DE TESOURA (INTEIRA OU MEIA), EM AÇO, PARA VÃOS MAIORES OU IGUAIS A 8,0 M E MENORES QUE 10,0 M, INCLUSO IÇAMENTO. AF_07/2019</t>
  </si>
  <si>
    <t xml:space="preserve">222,79</t>
  </si>
  <si>
    <t xml:space="preserve">92258</t>
  </si>
  <si>
    <t xml:space="preserve">INSTALAÇÃO DE TESOURA (INTEIRA OU MEIA), EM AÇO, PARA VÃOS MAIORES OU IGUAIS A 10,0 M E MENORES QUE 12,0 M, INCLUSO IÇAMENTO. AF_07/2019</t>
  </si>
  <si>
    <t xml:space="preserve">281,58</t>
  </si>
  <si>
    <t xml:space="preserve">92568</t>
  </si>
  <si>
    <t xml:space="preserve">TRAMA DE AÇO COMPOSTA POR RIPAS, CAIBROS E TERÇAS PARA TELHADOS DE ATÉ 2 ÁGUAS PARA TELHA DE ENCAIXE DE CERÂMICA OU DE CONCRETO, INCLUSO TRANSPORTE VERTICAL. AF_07/2019</t>
  </si>
  <si>
    <t xml:space="preserve">74,05</t>
  </si>
  <si>
    <t xml:space="preserve">92569</t>
  </si>
  <si>
    <t xml:space="preserve">TRAMA DE AÇO COMPOSTA POR RIPAS E CAIBROS PARA TELHADOS DE ATÉ 2 ÁGUAS PARA TELHA DE ENCAIXE DE CERÂMICA OU DE CONCRETO, INCLUSO TRANSPORTE VERTICAL. AF_07/2019</t>
  </si>
  <si>
    <t xml:space="preserve">33,74</t>
  </si>
  <si>
    <t xml:space="preserve">92570</t>
  </si>
  <si>
    <t xml:space="preserve">TRAMA DE AÇO COMPOSTA POR RIPAS PARA TELHADOS DE ATÉ 2 ÁGUAS PARA TELHA DE ENCAIXE DE CERÂMICA OU DE CONCRETO, INCLUSO TRANSPORTE VERTICAL. AF_07/2019</t>
  </si>
  <si>
    <t xml:space="preserve">92571</t>
  </si>
  <si>
    <t xml:space="preserve">TRAMA DE AÇO COMPOSTA POR RIPAS, CAIBROS E TERÇAS PARA TELHADOS DE MAIS DE 2 ÁGUAS PARA TELHA DE ENCAIXE DE CERÂMICA OU DE CONCRETO, INCLUSO TRANSPORTE VERTICAL. AF_07/2019</t>
  </si>
  <si>
    <t xml:space="preserve">92572</t>
  </si>
  <si>
    <t xml:space="preserve">TRAMA DE AÇO COMPOSTA POR RIPAS E CAIBROS PARA TELHADOS DE MAIS DE 2 ÁGUAS PARA TELHA DE ENCAIXE DE CERÂMICA OU DE CONCRETO, INCLUSO TRANSPORTE VERTICAL. AF_07/2019</t>
  </si>
  <si>
    <t xml:space="preserve">41,70</t>
  </si>
  <si>
    <t xml:space="preserve">92573</t>
  </si>
  <si>
    <t xml:space="preserve">TRAMA DE AÇO COMPOSTA POR RIPAS PARA TELHADOS DE MAIS DE 2 ÁGUAS PARA TELHA DE ENCAIXE DE CERÂMICA OU DE CONCRETO, INCLUSO TRANSPORTE VERTICAL, INCLUSO TRANSPORTE VERTICAL. AF_07/2019</t>
  </si>
  <si>
    <t xml:space="preserve">92574</t>
  </si>
  <si>
    <t xml:space="preserve">TRAMA DE AÇO COMPOSTA POR RIPAS, CAIBROS E TERÇAS PARA TELHADOS DE ATÉ 2 ÁGUAS PARA TELHA CERÂMICA CAPA-CANAL, INCLUSO TRANSPORTE VERTICAL. AF_07/2019</t>
  </si>
  <si>
    <t xml:space="preserve">79,32</t>
  </si>
  <si>
    <t xml:space="preserve">92575</t>
  </si>
  <si>
    <t xml:space="preserve">TRAMA DE AÇO COMPOSTA POR RIPAS E CAIBROS PARA TELHADOS DE ATÉ 2 ÁGUAS PARA TELHA CERÂMICA CAPA-CANAL, INCLUSO TRANSPORTE VERTICAL. AF_07/2019</t>
  </si>
  <si>
    <t xml:space="preserve">33,13</t>
  </si>
  <si>
    <t xml:space="preserve">92576</t>
  </si>
  <si>
    <t xml:space="preserve">TRAMA DE AÇO COMPOSTA POR RIPAS PARA TELHADOS DE ATÉ 2 ÁGUAS PARA TELHA CERÂMICA CAPA-CANAL, INCLUSO TRANSPORTE VERTICAL. AF_07/2019</t>
  </si>
  <si>
    <t xml:space="preserve">92577</t>
  </si>
  <si>
    <t xml:space="preserve">TRAMA DE AÇO COMPOSTA POR RIPAS, CAIBROS E TERÇAS PARA TELHADOS DE MAIS DE 2 ÁGUAS PARA TELHA CERÂMICA CAPA-CANAL, INCLUSO TRANSPORTE VERTICAL. AF_07/2019</t>
  </si>
  <si>
    <t xml:space="preserve">92578</t>
  </si>
  <si>
    <t xml:space="preserve">TRAMA DE AÇO COMPOSTA POR RIPAS E CAIBROS PARA TELHADOS DE MAIS DE 2 ÁGUAS PARA TELHA CERÂMICA CAPA-CANAL, INCLUSO TRANSPORTE VERTICAL. AF_07/2019</t>
  </si>
  <si>
    <t xml:space="preserve">92579</t>
  </si>
  <si>
    <t xml:space="preserve">TRAMA DE AÇO COMPOSTA POR RIPAS PARA TELHADOS DE MAIS DE 2 ÁGUAS PARA TELHA CERÂMICA CAPA-CANAL, INCLUSO TRANSPORTE VERTICAL. AF_07/2019</t>
  </si>
  <si>
    <t xml:space="preserve">92580</t>
  </si>
  <si>
    <t xml:space="preserve">TRAMA DE AÇO COMPOSTA POR TERÇAS PARA TELHADOS DE ATÉ 2 ÁGUAS PARA TELHA ONDULADA DE FIBROCIMENTO, METÁLICA, PLÁSTICA OU TERMOACÚSTICA, INCLUSO TRANSPORTE VERTICAL. AF_07/2019</t>
  </si>
  <si>
    <t xml:space="preserve">92581</t>
  </si>
  <si>
    <t xml:space="preserve">TRAMA DE AÇO COMPOSTA POR TERÇAS PARA TELHADOS DE ATÉ 2 ÁGUAS PARA TELHA ESTRUTURAL DE FIBROCIMENTO, INCLUSO TRANSPORTE VERTICAL. AF_07/2019</t>
  </si>
  <si>
    <t xml:space="preserve">92582</t>
  </si>
  <si>
    <t xml:space="preserve">FABRICAÇÃO E INSTALAÇÃO DE TESOURA INTEIRA EM AÇO, VÃO DE 3 M, PARA TELHA CERÂMICA OU DE CONCRETO, INCLUSO IÇAMENTO. AF_12/2015</t>
  </si>
  <si>
    <t xml:space="preserve">504,39</t>
  </si>
  <si>
    <t xml:space="preserve">92584</t>
  </si>
  <si>
    <t xml:space="preserve">FABRICAÇÃO E INSTALAÇÃO DE TESOURA INTEIRA EM AÇO, VÃO DE 4 M, PARA TELHA CERÂMICA OU DE CONCRETO, INCLUSO IÇAMENTO. AF_12/2015</t>
  </si>
  <si>
    <t xml:space="preserve">584,66</t>
  </si>
  <si>
    <t xml:space="preserve">92586</t>
  </si>
  <si>
    <t xml:space="preserve">FABRICAÇÃO E INSTALAÇÃO DE TESOURA INTEIRA EM AÇO, VÃO DE 5 M, PARA TELHA CERÂMICA OU DE CONCRETO, INCLUSO IÇAMENTO. AF_12/2015</t>
  </si>
  <si>
    <t xml:space="preserve">664,92</t>
  </si>
  <si>
    <t xml:space="preserve">92588</t>
  </si>
  <si>
    <t xml:space="preserve">FABRICAÇÃO E INSTALAÇÃO DE TESOURA INTEIRA EM AÇO, VÃO DE 6 M, PARA TELHA CERÂMICA OU DE CONCRETO, INCLUSO IÇAMENTO. AF_12/2015</t>
  </si>
  <si>
    <t xml:space="preserve">834,67</t>
  </si>
  <si>
    <t xml:space="preserve">92590</t>
  </si>
  <si>
    <t xml:space="preserve">FABRICAÇÃO E INSTALAÇÃO DE TESOURA INTEIRA EM AÇO, VÃO DE 7 M, PARA TELHA CERÂMICA OU DE CONCRETO, INCLUSO IÇAMENTO. AF_12/2015</t>
  </si>
  <si>
    <t xml:space="preserve">914,94</t>
  </si>
  <si>
    <t xml:space="preserve">92592</t>
  </si>
  <si>
    <t xml:space="preserve">FABRICAÇÃO E INSTALAÇÃO DE TESOURA INTEIRA EM AÇO, VÃO DE 8 M, PARA TELHA CERÂMICA OU DE CONCRETO, INCLUSO IÇAMENTO. AF_12/2015</t>
  </si>
  <si>
    <t xml:space="preserve">1.031,76</t>
  </si>
  <si>
    <t xml:space="preserve">92593</t>
  </si>
  <si>
    <t xml:space="preserve">(COMPOSIÇÃO REPRESENTATIVA) FABRICAÇÃO E INSTALAÇÃO DE TESOURA INTEIRA EM AÇO, PARA VÃOS DE 3 A 12 M E PARA QUALQUER TIPO DE TELHA, INCLUSO IÇAMENTO. AF_12/2015</t>
  </si>
  <si>
    <t xml:space="preserve">92594</t>
  </si>
  <si>
    <t xml:space="preserve">FABRICAÇÃO E INSTALAÇÃO DE TESOURA INTEIRA EM AÇO, VÃO DE 9 M, PARA TELHA CERÂMICA OU DE CONCRETO, INCLUSO IÇAMENTO. AF_12/2015</t>
  </si>
  <si>
    <t xml:space="preserve">1.180,19</t>
  </si>
  <si>
    <t xml:space="preserve">92596</t>
  </si>
  <si>
    <t xml:space="preserve">FABRICAÇÃO E INSTALAÇÃO DE TESOURA INTEIRA EM AÇO, VÃO DE 10 M, PARA TELHA CERÂMICA OU DE CONCRETO, INCLUSO IÇAMENTO. AF_12/2015</t>
  </si>
  <si>
    <t xml:space="preserve">1.321,89</t>
  </si>
  <si>
    <t xml:space="preserve">92598</t>
  </si>
  <si>
    <t xml:space="preserve">FABRICAÇÃO E INSTALAÇÃO DE TESOURA INTEIRA EM AÇO, VÃO DE 11 M, PARA TELHA CERÂMICA OU DE CONCRETO, INCLUSO IÇAMENTO. AF_12/2015</t>
  </si>
  <si>
    <t xml:space="preserve">1.402,15</t>
  </si>
  <si>
    <t xml:space="preserve">92600</t>
  </si>
  <si>
    <t xml:space="preserve">FABRICAÇÃO E INSTALAÇÃO DE TESOURA INTEIRA EM AÇO, VÃO DE 12 M, PARA TELHA CERÂMICA OU DE CONCRETO, INCLUSO IÇAMENTO. AF_12/2015</t>
  </si>
  <si>
    <t xml:space="preserve">1.498,05</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</si>
  <si>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</si>
  <si>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</si>
  <si>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</si>
  <si>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</si>
  <si>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569,03</t>
  </si>
  <si>
    <t xml:space="preserve">92606</t>
  </si>
  <si>
    <t xml:space="preserve">FABRICAÇÃO E INSTALAÇÃO DE TESOURA INTEIRA EM AÇO, VÃO DE 5 M, PARA TELHA ONDULADA DE FIBROCIMENTO, METÁLICA, PLÁSTICA OU TERMOACÚSTICA, INCLUSO IÇAMENTO. AF_12/2015</t>
  </si>
  <si>
    <t xml:space="preserve">649,29</t>
  </si>
  <si>
    <t xml:space="preserve">92608</t>
  </si>
  <si>
    <t xml:space="preserve">FABRICAÇÃO E INSTALAÇÃO DE TESOURA INTEIRA EM AÇO, VÃO DE 6 M, PARA TELHA ONDULADA DE FIBROCIMENTO, METÁLICA, PLÁSTICA OU TERMOACÚSTICA, INCLUSO IÇAMENTO. AF_12/2015</t>
  </si>
  <si>
    <t xml:space="preserve">803,41</t>
  </si>
  <si>
    <t xml:space="preserve">92610</t>
  </si>
  <si>
    <t xml:space="preserve">FABRICAÇÃO E INSTALAÇÃO DE TESOURA INTEIRA EM AÇO, VÃO DE 7 M, PARA TELHA ONDULADA DE FIBROCIMENTO, METÁLICA, PLÁSTICA OU TERMOACÚSTICA, INCLUSO IÇAMENTO. AF_12/2015</t>
  </si>
  <si>
    <t xml:space="preserve">883,68</t>
  </si>
  <si>
    <t xml:space="preserve">92612</t>
  </si>
  <si>
    <t xml:space="preserve">FABRICAÇÃO E INSTALAÇÃO DE TESOURA INTEIRA EM AÇO, VÃO DE 8 M, PARA TELHA ONDULADA DE FIBROCIMENTO, METÁLICA, PLÁSTICA OU TERMOACÚSTICA, INCLUSO IÇAMENTO, INCLUSO IÇAMENTO. AF_12/2015</t>
  </si>
  <si>
    <t xml:space="preserve">1.000,50</t>
  </si>
  <si>
    <t xml:space="preserve">92614</t>
  </si>
  <si>
    <t xml:space="preserve">FABRICAÇÃO E INSTALAÇÃO DE TESOURA INTEIRA EM AÇO, VÃO DE 9 M, PARA TELHA ONDULADA DE FIBROCIMENTO, METÁLICA, PLÁSTICA OU TERMOACÚSTICA, INCLUSO IÇAMENTO. AF_12/2015</t>
  </si>
  <si>
    <t xml:space="preserve">1.117,68</t>
  </si>
  <si>
    <t xml:space="preserve">92616</t>
  </si>
  <si>
    <t xml:space="preserve">FABRICAÇÃO E INSTALAÇÃO DE TESOURA INTEIRA EM AÇO, VÃO DE 10 M, PARA TELHA ONDULADA DE FIBROCIMENTO, METÁLICA, PLÁSTICA OU TERMOACÚSTICA, INCLUSO IÇAMENTO. AF_12/2015</t>
  </si>
  <si>
    <t xml:space="preserve">1.275,00</t>
  </si>
  <si>
    <t xml:space="preserve">92618</t>
  </si>
  <si>
    <t xml:space="preserve">FABRICAÇÃO E INSTALAÇÃO DE TESOURA INTEIRA EM AÇO, VÃO DE 11 M, PARA TELHA ONDULADA DE FIBROCIMENTO, METÁLICA, PLÁSTICA OU TERMOACÚSTICA, INCLUSO IÇAMENTO. AF_12/2015</t>
  </si>
  <si>
    <t xml:space="preserve">1.355,27</t>
  </si>
  <si>
    <t xml:space="preserve">92620</t>
  </si>
  <si>
    <t xml:space="preserve">FABRICAÇÃO E INSTALAÇÃO DE TESOURA INTEIRA EM AÇO, VÃO DE 12 M, PARA TELHA ONDULADA DE FIBROCIMENTO, METÁLICA, PLÁSTICA OU TERMOACÚSTICA, INCLUSO IÇAMENTO. AF_12/2015</t>
  </si>
  <si>
    <t xml:space="preserve">1.435,54</t>
  </si>
  <si>
    <t xml:space="preserve">100357</t>
  </si>
  <si>
    <t xml:space="preserve">FABRICAÇÃO E INSTALAÇÃO DE MEIA TESOURA DE MADEIRA NÃO APARELHADA, COM VÃO DE 3 M, PARA TELHA CERÂMICA OU DE CONCRETO, INCLUSO IÇAMENTO. AF_07/2019</t>
  </si>
  <si>
    <t xml:space="preserve">676,13</t>
  </si>
  <si>
    <t xml:space="preserve">100358</t>
  </si>
  <si>
    <t xml:space="preserve">FABRICAÇÃO E INSTALAÇÃO DE MEIA TESOURA DE MADEIRA NÃO APARELHADA, COM VÃO DE 4 M, PARA TELHA CERÂMICA OU DE CONCRETO, INCLUSO IÇAMENTO. AF_07/2019</t>
  </si>
  <si>
    <t xml:space="preserve">940,65</t>
  </si>
  <si>
    <t xml:space="preserve">100359</t>
  </si>
  <si>
    <t xml:space="preserve">FABRICAÇÃO E INSTALAÇÃO DE MEIA TESOURA DE MADEIRA NÃO APARELHADA, COM VÃO DE 5 M, PARA TELHA CERÂMICA OU DE CONCRETO, INCLUSO IÇAMENTO. AF_07/2019</t>
  </si>
  <si>
    <t xml:space="preserve">981,97</t>
  </si>
  <si>
    <t xml:space="preserve">100360</t>
  </si>
  <si>
    <t xml:space="preserve">FABRICAÇÃO E INSTALAÇÃO DE MEIA TESOURA DE MADEIRA NÃO APARELHADA, COM VÃO DE 6 M, PARA TELHA CERÂMICA OU DE CONCRETO, INCLUSO IÇAMENTO. AF_07/2019</t>
  </si>
  <si>
    <t xml:space="preserve">1.088,13</t>
  </si>
  <si>
    <t xml:space="preserve">100361</t>
  </si>
  <si>
    <t xml:space="preserve">FABRICAÇÃO E INSTALAÇÃO DE MEIA TESOURA DE MADEIRA NÃO APARELHADA, COM VÃO DE 7 M, PARA TELHA CERÂMICA OU DE CONCRETO, INCLUSO IÇAMENTO. AF_07/2019</t>
  </si>
  <si>
    <t xml:space="preserve">1.370,34</t>
  </si>
  <si>
    <t xml:space="preserve">100362</t>
  </si>
  <si>
    <t xml:space="preserve">FABRICAÇÃO E INSTALAÇÃO DE MEIA TESOURA DE MADEIRA NÃO APARELHADA, COM VÃO DE 8 M, PARA TELHA CERÂMICA OU DE CONCRETO, INCLUSO IÇAMENTO. AF_07/2019</t>
  </si>
  <si>
    <t xml:space="preserve">1.738,54</t>
  </si>
  <si>
    <t xml:space="preserve">100363</t>
  </si>
  <si>
    <t xml:space="preserve">FABRICAÇÃO E INSTALAÇÃO DE MEIA TESOURA DE MADEIRA NÃO APARELHADA, COM VÃO DE 9 M, PARA TELHA CERÂMICA OU DE CONCRETO, INCLUSO IÇAMENTO. AF_07/2019</t>
  </si>
  <si>
    <t xml:space="preserve">1.799,29</t>
  </si>
  <si>
    <t xml:space="preserve">100364</t>
  </si>
  <si>
    <t xml:space="preserve">FABRICAÇÃO E INSTALAÇÃO DE MEIA TESOURA DE MADEIRA NÃO APARELHADA, COM VÃO DE 10 M, PARA TELHA CERÂMICA OU DE CONCRETO, INCLUSO IÇAMENTO. AF_07/2019</t>
  </si>
  <si>
    <t xml:space="preserve">1.964,95</t>
  </si>
  <si>
    <t xml:space="preserve">100365</t>
  </si>
  <si>
    <t xml:space="preserve">FABRICAÇÃO E INSTALAÇÃO DE MEIA TESOURA DE MADEIRA NÃO APARELHADA, COM VÃO DE 11 M, PARA TELHA CERÂMICA OU DE CONCRETO, INCLUSO IÇAMENTO. AF_07/2019</t>
  </si>
  <si>
    <t xml:space="preserve">2.281,44</t>
  </si>
  <si>
    <t xml:space="preserve">100366</t>
  </si>
  <si>
    <t xml:space="preserve">FABRICAÇÃO E INSTALAÇÃO DE MEIA TESOURA DE MADEIRA NÃO APARELHADA, COM VÃO DE 12 M, PARA TELHA CERÂMICA OU DE CONCRETO, INCLUSO IÇAMENTO. AF_07/2019</t>
  </si>
  <si>
    <t xml:space="preserve">2.426,12</t>
  </si>
  <si>
    <t xml:space="preserve">100367</t>
  </si>
  <si>
    <t xml:space="preserve">FABRICAÇÃO E INSTALAÇÃO DE MEIA TESOURA DE MADEIRA NÃO APARELHADA, COM VÃO DE 3 M, PARA TELHA ONDULADA DE FIBROCIMENTO, ALUMÍNIO, PLÁSTICA OU TERMOACÚSTICA, INCLUSO IÇAMENTO. AF_07/2019</t>
  </si>
  <si>
    <t xml:space="preserve">660,16</t>
  </si>
  <si>
    <t xml:space="preserve">100368</t>
  </si>
  <si>
    <t xml:space="preserve">FABRICAÇÃO E INSTALAÇÃO DE MEIA TESOURA DE MADEIRA NÃO APARELHADA, COM VÃO DE 4 M, PARA TELHA ONDULADA DE FIBROCIMENTO, ALUMÍNIO, PLÁSTICA OU TERMOACÚSTICA, INCLUSO IÇAMENTO. AF_07/2019</t>
  </si>
  <si>
    <t xml:space="preserve">920,17</t>
  </si>
  <si>
    <t xml:space="preserve">100369</t>
  </si>
  <si>
    <t xml:space="preserve">FABRICAÇÃO E INSTALAÇÃO DE MEIA TESOURA DE MADEIRA NÃO APARELHADA, COM VÃO DE 5 M, PARA TELHA ONDULADA DE FIBROCIMENTO, ALUMÍNIO, PLÁSTICA OU TERMOACÚSTICA, INCLUSO IÇAMENTO. AF_07/2019</t>
  </si>
  <si>
    <t xml:space="preserve">961,49</t>
  </si>
  <si>
    <t xml:space="preserve">100370</t>
  </si>
  <si>
    <t xml:space="preserve">FABRICAÇÃO E INSTALAÇÃO DE MEIA TESOURA DE MADEIRA NÃO APARELHADA, COM VÃO DE 6 M, PARA TELHA ONDULADA DE FIBROCIMENTO, ALUMÍNIO, PLÁSTICA OU TERMOACÚSTICA, INCLUSO IÇAMENTO. AF_07/2019</t>
  </si>
  <si>
    <t xml:space="preserve">1.127,90</t>
  </si>
  <si>
    <t xml:space="preserve">100371</t>
  </si>
  <si>
    <t xml:space="preserve">FABRICAÇÃO E INSTALAÇÃO DE MEIA TESOURA DE MADEIRA NÃO APARELHADA, COM VÃO DE 7 M, PARA TELHA ONDULADA DE FIBROCIMENTO, ALUMÍNIO, PLÁSTICA OU TERMOACÚSTICA, INCLUSO IÇAMENTO. AF_07/2019</t>
  </si>
  <si>
    <t xml:space="preserve">1.315,08</t>
  </si>
  <si>
    <t xml:space="preserve">100372</t>
  </si>
  <si>
    <t xml:space="preserve">FABRICAÇÃO E INSTALAÇÃO DE MEIA TESOURA DE MADEIRA NÃO APARELHADA, COM VÃO DE 8 M, PARA TELHA ONDULADA DE FIBROCIMENTO, ALUMÍNIO, PLÁSTICA OU TERMOACÚSTICA, INCLUSO IÇAMENTO. AF_07/2019</t>
  </si>
  <si>
    <t xml:space="preserve">1.650,20</t>
  </si>
  <si>
    <t xml:space="preserve">100373</t>
  </si>
  <si>
    <t xml:space="preserve">FABRICAÇÃO E INSTALAÇÃO DE MEIA TESOURA DE MADEIRA NÃO APARELHADA, COM VÃO DE 9 M, PARA TELHA ONDULADA DE FIBROCIMENTO, ALUMÍNIO, PLÁSTICA OU TERMOACÚSTICA, INCLUSO IÇAMENTO. AF_07/2019</t>
  </si>
  <si>
    <t xml:space="preserve">1.700,94</t>
  </si>
  <si>
    <t xml:space="preserve">100374</t>
  </si>
  <si>
    <t xml:space="preserve">FABRICAÇÃO E INSTALAÇÃO DE MEIA TESOURA DE MADEIRA NÃO APARELHADA, COM VÃO DE 10 M, PARA TELHA ONDULADA DE FIBROCIMENTO, ALUMÍNIO, PLÁSTICA OU TERMOACÚSTICA, INCLUSO IÇAMENTO. AF_07/2019</t>
  </si>
  <si>
    <t xml:space="preserve">1.833,11</t>
  </si>
  <si>
    <t xml:space="preserve">100375</t>
  </si>
  <si>
    <t xml:space="preserve">FABRICAÇÃO E INSTALAÇÃO DE MEIA TESOURA DE MADEIRA NÃO APARELHADA, COM VÃO DE 11 M, PARA TELHA ONDULADA DE FIBROCIMENTO, ALUMÍNIO, PLÁSTICA OU TERMOACÚSTICA, INCLUSO IÇAMENTO. AF_07/2019</t>
  </si>
  <si>
    <t xml:space="preserve">2.089,70</t>
  </si>
  <si>
    <t xml:space="preserve">100376</t>
  </si>
  <si>
    <t xml:space="preserve">FABRICAÇÃO E INSTALAÇÃO DE MEIA TESOURA DE MADEIRA NÃO APARELHADA, COM VÃO DE 12 M, PARA TELHA ONDULADA DE FIBROCIMENTO, ALUMÍNIO, PLÁSTICA OU TERMOACÚSTICA, INCLUSO IÇAMENTO. AF_07/2019</t>
  </si>
  <si>
    <t xml:space="preserve">2.034,99</t>
  </si>
  <si>
    <t xml:space="preserve">100377</t>
  </si>
  <si>
    <t xml:space="preserve">FABRICAÇÃO E INSTALAÇÃO DE TESOURA (INTEIRA OU MEIA) EM AÇO, VÃOS MAIORES OU IGUAIS A 3,0 M E MENORES OU IGUAL A 6,0 M, INCLUSO IÇAMENTO. AF_07/2019</t>
  </si>
  <si>
    <t xml:space="preserve">8,29</t>
  </si>
  <si>
    <t xml:space="preserve">100378</t>
  </si>
  <si>
    <t xml:space="preserve">FABRICAÇÃO E INSTALAÇÃO DE TESOURA (INTEIRA OU MEIA) EM AÇO, VÃOS MAIORES QUE 6,0 M E MENORES QUE 12,0 M, INCLUSO IÇAMENTO. AF_07/2019</t>
  </si>
  <si>
    <t xml:space="preserve">7,42</t>
  </si>
  <si>
    <t xml:space="preserve">100382</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</si>
  <si>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</si>
  <si>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94444</t>
  </si>
  <si>
    <t xml:space="preserve">TELHAMENTO COM TELHA DE ENCAIXE, TIPO FRANCESA DE VIDRO, COM ATÉ 2 ÁGUAS, INCLUSO TRANSPORTE VERTICAL. AF_07/2019</t>
  </si>
  <si>
    <t xml:space="preserve">504,99</t>
  </si>
  <si>
    <t xml:space="preserve">73882/1</t>
  </si>
  <si>
    <t xml:space="preserve">CALHA EM CONCRETO SIMPLES, EM MEIA CANA, DIAMETRO 200 MM</t>
  </si>
  <si>
    <t xml:space="preserve">28,98</t>
  </si>
  <si>
    <t xml:space="preserve">73882/5</t>
  </si>
  <si>
    <t xml:space="preserve">CALHA EM CONCRETO SIMPLES, EM MEIA CANA DE CONCRETO, DIAMETRO 600 MM</t>
  </si>
  <si>
    <t xml:space="preserve">82,40</t>
  </si>
  <si>
    <t xml:space="preserve">73816/1</t>
  </si>
  <si>
    <t xml:space="preserve">EXECUCAO DE DRENO COM TUBOS DE PVC CORRUGADO FLEXIVEL PERFURADO - DN 100</t>
  </si>
  <si>
    <t xml:space="preserve">29,37</t>
  </si>
  <si>
    <t xml:space="preserve">73816/2</t>
  </si>
  <si>
    <t xml:space="preserve">EXECUCAO DE DRENO VERTICAL COM PEDRISCO, DIAMETRO 200MM</t>
  </si>
  <si>
    <t xml:space="preserve">73881/1</t>
  </si>
  <si>
    <t xml:space="preserve">EXECUCAO DE DRENO COM MANTA GEOTEXTIL 200 G/M2</t>
  </si>
  <si>
    <t xml:space="preserve">6,24</t>
  </si>
  <si>
    <t xml:space="preserve">73881/3</t>
  </si>
  <si>
    <t xml:space="preserve">EXECUCAO DE DRENO COM MANTA GEOTEXTIL 400 G/M2</t>
  </si>
  <si>
    <t xml:space="preserve">12,16</t>
  </si>
  <si>
    <t xml:space="preserve">73883/1</t>
  </si>
  <si>
    <t xml:space="preserve">EXECUCAO DE DRENO FRANCES COM AREIA MEDIA</t>
  </si>
  <si>
    <t xml:space="preserve">M3</t>
  </si>
  <si>
    <t xml:space="preserve">86,55</t>
  </si>
  <si>
    <t xml:space="preserve">73883/2</t>
  </si>
  <si>
    <t xml:space="preserve">EXECUCAO DE DRENO FRANCES COM BRITA NUM 2</t>
  </si>
  <si>
    <t xml:space="preserve">93,76</t>
  </si>
  <si>
    <t xml:space="preserve">73883/3</t>
  </si>
  <si>
    <t xml:space="preserve">EXECUCAO DE DRENO FRANCES COM CASCALHO</t>
  </si>
  <si>
    <t xml:space="preserve">58,42</t>
  </si>
  <si>
    <t xml:space="preserve">73969/1</t>
  </si>
  <si>
    <t xml:space="preserve">EXECUCAO DE DRENOS DE CHORUME EM TUBOS DRENANTES DE CONCRETO, DIAM=200MM, ENVOLTOS EM BRITA E GEOTEXTIL</t>
  </si>
  <si>
    <t xml:space="preserve">67,36</t>
  </si>
  <si>
    <t xml:space="preserve">74017/1</t>
  </si>
  <si>
    <t xml:space="preserve">EXECUCAO DE DRENOS DE CHORUME EM TUBOS DRENANTES, PVC, DIAM=100 MM, ENVOLTOS EM BRITA E GEOTEXTIL</t>
  </si>
  <si>
    <t xml:space="preserve">47,67</t>
  </si>
  <si>
    <t xml:space="preserve">74017/2</t>
  </si>
  <si>
    <t xml:space="preserve">EXECUCAO DE DRENOS DE CHORUME EM TUBOS DRENANTES, PVC, DIAM=150 MM, ENVOLTOS EM BRITA E GEOTEXTIL</t>
  </si>
  <si>
    <t xml:space="preserve">65,40</t>
  </si>
  <si>
    <t xml:space="preserve">75029/1</t>
  </si>
  <si>
    <t xml:space="preserve">TUBO PVC CORRUGADO RIGIDO PERFURADO DN 150 PARA DRENAGEM - FORNECIMENTO E INSTALACAO</t>
  </si>
  <si>
    <t xml:space="preserve">46,72</t>
  </si>
  <si>
    <t xml:space="preserve">83651</t>
  </si>
  <si>
    <t xml:space="preserve">TUBO PVC CORRUGADO PERFURADO 100 MM C/ JUNTA ELASTICA PARA DRENAGEM.</t>
  </si>
  <si>
    <t xml:space="preserve">34,00</t>
  </si>
  <si>
    <t xml:space="preserve">83658</t>
  </si>
  <si>
    <t xml:space="preserve">EXECUCAO DRENO PROFUNDO, COM CORTE TRAPEZOIDAL EM SOLO, DE 70X80X150CM EXCL TUBO INCL MATERIAL EXECUCAO, COM SELO ENCHIMENTO MATERIAL DRENANTE E ESCAVACAO</t>
  </si>
  <si>
    <t xml:space="preserve">176,34</t>
  </si>
  <si>
    <t xml:space="preserve">83661</t>
  </si>
  <si>
    <t xml:space="preserve">EXECUCAO DE DRENO PROFUNDO, CORTE EM SOLO, COM TUBO POROSO D=0,20M</t>
  </si>
  <si>
    <t xml:space="preserve">105,34</t>
  </si>
  <si>
    <t xml:space="preserve">83662</t>
  </si>
  <si>
    <t xml:space="preserve">EXECUCAO DE DRENO CEGO</t>
  </si>
  <si>
    <t xml:space="preserve">91,31</t>
  </si>
  <si>
    <t xml:space="preserve">83664</t>
  </si>
  <si>
    <t xml:space="preserve">EXECUCAO DE DRENO DE TUBO DE CONRETO SIMPLES POROSO D=0,20 M (0,5MX0,5M) PARA GALERIAS DE AGUAS PLUVIAIS</t>
  </si>
  <si>
    <t xml:space="preserve">64,26</t>
  </si>
  <si>
    <t xml:space="preserve">83665</t>
  </si>
  <si>
    <t xml:space="preserve">FORNECIMENTO E INSTALACAO DE MANTA BIDIM RT - 14</t>
  </si>
  <si>
    <t xml:space="preserve">83669</t>
  </si>
  <si>
    <t xml:space="preserve">FORNECIMENTO/INSTALACAO MANTA BIDIM RT-16</t>
  </si>
  <si>
    <t xml:space="preserve">9,60</t>
  </si>
  <si>
    <t xml:space="preserve">83670</t>
  </si>
  <si>
    <t xml:space="preserve">TUBO PVC DN 75 MM PARA DRENAGEM - FORNECIMENTO E INSTALACAO</t>
  </si>
  <si>
    <t xml:space="preserve">54,32</t>
  </si>
  <si>
    <t xml:space="preserve">83671</t>
  </si>
  <si>
    <t xml:space="preserve">TUBO PVC DN 100 MM PARA DRENAGEM - FORNECIMENTO E INSTALACAO</t>
  </si>
  <si>
    <t xml:space="preserve">83679</t>
  </si>
  <si>
    <t xml:space="preserve">TUBO PVC D=2 COM MATERIAL DRENANTE PARA DRENO/BARBACA - FORNECIMENTO E INSTALACAO</t>
  </si>
  <si>
    <t xml:space="preserve">83680</t>
  </si>
  <si>
    <t xml:space="preserve">TUBO PVC D=3" COM MATERIAL DRENANTE PARA DRENO/BARBACA - FORNECIMENTO E INSTALACAO</t>
  </si>
  <si>
    <t xml:space="preserve">83681</t>
  </si>
  <si>
    <t xml:space="preserve">TUBO PVC D=4" COM MATERIAL DRENANTE PARA DRENO/BARBACA - FORNECIMENTO E INSTALACAO</t>
  </si>
  <si>
    <t xml:space="preserve">83682</t>
  </si>
  <si>
    <t xml:space="preserve">CAMADA VERTICAL DRENANTE C/ PEDRA BRITADA NUMS 1 E 2</t>
  </si>
  <si>
    <t xml:space="preserve">100,33</t>
  </si>
  <si>
    <t xml:space="preserve">83729</t>
  </si>
  <si>
    <t xml:space="preserve">FORNECIMENTO/INSTALACAO DE MANTA BIDIM RT-31</t>
  </si>
  <si>
    <t xml:space="preserve">83739</t>
  </si>
  <si>
    <t xml:space="preserve">FORNECIMENTO/INSTALACAO DE MANTA BIDIM RT-10</t>
  </si>
  <si>
    <t xml:space="preserve">6454</t>
  </si>
  <si>
    <t xml:space="preserve">FORNECIMENTO E LANCAMENTO DE PEDRA DE MAO</t>
  </si>
  <si>
    <t xml:space="preserve">166,32</t>
  </si>
  <si>
    <t xml:space="preserve">73611</t>
  </si>
  <si>
    <t xml:space="preserve">ENROCAMENTO COM PEDRA ARGAMASSADA TRAÇO 1:4 COM PEDRA DE MÃO</t>
  </si>
  <si>
    <t xml:space="preserve">372,29</t>
  </si>
  <si>
    <t xml:space="preserve">73697</t>
  </si>
  <si>
    <t xml:space="preserve">ENROCAMENTO MANUAL, SEM ARRUMACAO DO MATERIAL</t>
  </si>
  <si>
    <t xml:space="preserve">163,63</t>
  </si>
  <si>
    <t xml:space="preserve">73698</t>
  </si>
  <si>
    <t xml:space="preserve">ENROCAMENTO MANUAL, COM ARRUMACAO DO MATERIAL</t>
  </si>
  <si>
    <t xml:space="preserve">223,55</t>
  </si>
  <si>
    <t xml:space="preserve">73890/1</t>
  </si>
  <si>
    <t xml:space="preserve">ENSECADEIRA DE MADEIRA COM PAREDE SIMPLES</t>
  </si>
  <si>
    <t xml:space="preserve">133,90</t>
  </si>
  <si>
    <t xml:space="preserve">73890/2</t>
  </si>
  <si>
    <t xml:space="preserve">ENSECADEIRA DE MADEIRA COM PAREDE DUPLA</t>
  </si>
  <si>
    <t xml:space="preserve">337,92</t>
  </si>
  <si>
    <t xml:space="preserve">92743</t>
  </si>
  <si>
    <t xml:space="preserve">MURO DE GABIÃO, ENCHIMENTO COM PEDRA DE MÃO TIPO RACHÃO, DE GRAVIDADE, COM GAIOLAS DE COMPRIMENTO IGUAL A 2 M, PARA MUROS COM ALTURA MENOR OU IGUAL A 4 M  FORNECIMENTO E EXECUÇÃO. AF_12/2015</t>
  </si>
  <si>
    <t xml:space="preserve">486,23</t>
  </si>
  <si>
    <t xml:space="preserve">92744</t>
  </si>
  <si>
    <t xml:space="preserve">MURO DE GABIÃO, ENCHIMENTO COM PEDRA DE MÃO TIPO RACHÃO, DE GRAVIDADE, COM GAIOLAS DE COMPRIMENTO IGUAL A 5 M, PARA MUROS COM ALTURA MENOR OU IGUAL A 4 M  FORNECIMENTO E EXECUÇÃO. AF_12/2015</t>
  </si>
  <si>
    <t xml:space="preserve">465,72</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</si>
  <si>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</si>
  <si>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</si>
  <si>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609,78</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</si>
  <si>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</si>
  <si>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</si>
  <si>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556,66</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</si>
  <si>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</si>
  <si>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</si>
  <si>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679,74</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</si>
  <si>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</si>
  <si>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</si>
  <si>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608,41</t>
  </si>
  <si>
    <t xml:space="preserve">92749</t>
  </si>
  <si>
    <t xml:space="preserve">MURO DE GABIÃO, ENCHIMENTO COM PEDRA DE MÃO TIPO RACHÃO, COM SOLO REFORÇADO, PARA MUROS COM ALTURA MENOR OU IGUAL A 4 M   FORNECIMENTO E EXECUÇÃO. AF_12/2015</t>
  </si>
  <si>
    <t xml:space="preserve">706,02</t>
  </si>
  <si>
    <t xml:space="preserve">92750</t>
  </si>
  <si>
    <t xml:space="preserve">MURO DE GABIÃO, ENCHIMENTO COM PEDRA DE MÃO TIPO RACHÃO, COM SOLO REFORÇADO, PARA MUROS COM ALTURA MAIOR QUE 4 M E MENOR OU IGUAL A 12 M   FORNECIMENTO E EXECUÇÃO. AF_12/2015</t>
  </si>
  <si>
    <t xml:space="preserve">1.233,49</t>
  </si>
  <si>
    <t xml:space="preserve">92751</t>
  </si>
  <si>
    <t xml:space="preserve">MURO DE GABIÃO, ENCHIMENTO COM PEDRA DE MÃO TIPO RACHÃO, COM SOLO REFORÇADO, PARA MUROS COM ALTURA MAIOR QUE 12 M E MENOR OU IGUAL A 20 M    FORNECIMENTO E EXECUÇÃO. AF_12/2015</t>
  </si>
  <si>
    <t xml:space="preserve">1.539,84</t>
  </si>
  <si>
    <t xml:space="preserve">92752</t>
  </si>
  <si>
    <t xml:space="preserve">MURO DE GABIÃO, ENCHIMENTO COM PEDRA DE MÃO TIPO RACHÃO, COM SOLO REFORÇADO, PARA MUROS COM ALTURA MAIOR QUE 20 M E MENOR OU IGUAL A 28 M   FORNECIMENTO E EXECUÇÃO. AF_12/2015</t>
  </si>
  <si>
    <t xml:space="preserve">1.845,05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</si>
  <si>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</si>
  <si>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</si>
  <si>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478,79</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</si>
  <si>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</si>
  <si>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</si>
  <si>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437,68</t>
  </si>
  <si>
    <t xml:space="preserve">92755</t>
  </si>
  <si>
    <t xml:space="preserve">PROTEÇÃO SUPERFICIAL DE CANAL EM GABIÃO TIPO COLCHÃO, ALTURA DE 17 CENTÍMETROS, ENCHIMENTO COM PEDRA DE MÃO TIPO RACHÃO - FORNECIMENTO E EXECUÇÃO. AF_12/2015</t>
  </si>
  <si>
    <t xml:space="preserve">182,66</t>
  </si>
  <si>
    <t xml:space="preserve">92756</t>
  </si>
  <si>
    <t xml:space="preserve">PROTEÇÃO SUPERFICIAL DE CANAL EM GABIÃO TIPO COLCHÃO, ALTURA DE 23 CENTÍMETROS, ENCHIMENTO COM PEDRA DE MÃO TIPO RACHÃO - FORNECIMENTO E EXECUÇÃO. AF_12/2015</t>
  </si>
  <si>
    <t xml:space="preserve">206,23</t>
  </si>
  <si>
    <t xml:space="preserve">92757</t>
  </si>
  <si>
    <t xml:space="preserve">PROTEÇÃO SUPERFICIAL DE CANAL EM GABIÃO TIPO COLCHÃO, ALTURA DE 30 CENTÍMETROS, ENCHIMENTO COM PEDRA DE MÃO TIPO RACHÃO - FORNECIMENTO E EXECUÇÃO. AF_12/2015</t>
  </si>
  <si>
    <t xml:space="preserve">234,90</t>
  </si>
  <si>
    <t xml:space="preserve">92758</t>
  </si>
  <si>
    <t xml:space="preserve">PROTEÇÃO SUPERFICIAL DE CANAL EM GABIÃO TIPO SACO, DIÂMETRO DE 65 CENTÍMETROS, ENCHIMENTO MANUAL COM PEDRA DE MÃO TIPO RACHÃO - FORNECIMENTO E EXECUÇÃO. AF_12/2015</t>
  </si>
  <si>
    <t xml:space="preserve">560,15</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</si>
  <si>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</si>
  <si>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</si>
  <si>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76,73</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</si>
  <si>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</si>
  <si>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</si>
  <si>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84,42</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</si>
  <si>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</si>
  <si>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</si>
  <si>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114,61</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</si>
  <si>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</si>
  <si>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</si>
  <si>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122,26</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</si>
  <si>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</si>
  <si>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</si>
  <si>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90,80</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</si>
  <si>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</si>
  <si>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</si>
  <si>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99,92</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</si>
  <si>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</si>
  <si>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</si>
  <si>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131,15</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</si>
  <si>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</si>
  <si>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</si>
  <si>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140,31</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</si>
  <si>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</si>
  <si>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</si>
  <si>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120,44</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</si>
  <si>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</si>
  <si>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</si>
  <si>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141,87</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</si>
  <si>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</si>
  <si>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</si>
  <si>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125,54</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</si>
  <si>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</si>
  <si>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</si>
  <si>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146,75</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</si>
  <si>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</si>
  <si>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</si>
  <si>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135,98</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</si>
  <si>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</si>
  <si>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</si>
  <si>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158,68</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</si>
  <si>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</si>
  <si>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</si>
  <si>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144,99</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</si>
  <si>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</si>
  <si>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</si>
  <si>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167,42</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</si>
  <si>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</si>
  <si>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</si>
  <si>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86,80</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</si>
  <si>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</si>
  <si>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</si>
  <si>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94,81</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</si>
  <si>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</si>
  <si>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</si>
  <si>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125,91</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</si>
  <si>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</si>
  <si>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</si>
  <si>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134,00</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</si>
  <si>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</si>
  <si>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</si>
  <si>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99,07</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</si>
  <si>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</si>
  <si>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</si>
  <si>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108,69</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</si>
  <si>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</si>
  <si>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</si>
  <si>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140,23</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</si>
  <si>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</si>
  <si>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</si>
  <si>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150,09</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</si>
  <si>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</si>
  <si>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</si>
  <si>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126,77</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</si>
  <si>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</si>
  <si>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</si>
  <si>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148,52</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</si>
  <si>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</si>
  <si>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</si>
  <si>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128,99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</si>
  <si>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</si>
  <si>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</si>
  <si>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150,61</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</si>
  <si>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</si>
  <si>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</si>
  <si>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142,24</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</si>
  <si>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</si>
  <si>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</si>
  <si>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165,38</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</si>
  <si>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</si>
  <si>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</si>
  <si>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149,15</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</si>
  <si>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</si>
  <si>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</si>
  <si>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172,15</t>
  </si>
  <si>
    <t xml:space="preserve">93952</t>
  </si>
  <si>
    <t xml:space="preserve">EXECUÇÃO DE GRAMPO PARA SOLO GRAMPEADO COM COMPRIMENTO MENOR OU IGUAL A 4 M, DIÂMETRO DE 10 CM, PERFURAÇÃO COM EQUIPAMENTO MANUAL E ARMADURA COM DIÂMETRO DE 16 MM. AF_05/2016</t>
  </si>
  <si>
    <t xml:space="preserve">162,99</t>
  </si>
  <si>
    <t xml:space="preserve">93953</t>
  </si>
  <si>
    <t xml:space="preserve">EXECUÇÃO DE GRAMPO PARA SOLO GRAMPEADO COM COMPRIMENTO MAIOR QUE 4 M E MENOR OU IGUAL A 6 M, DIÂMETRO DE 10 CM, PERFURAÇÃO COM EQUIPAMENTO MANUAL E ARMADURA COM DIÂMETRO DE 16 MM. AF_05/2016</t>
  </si>
  <si>
    <t xml:space="preserve">150,44</t>
  </si>
  <si>
    <t xml:space="preserve">93954</t>
  </si>
  <si>
    <t xml:space="preserve">EXECUÇÃO DE GRAMPO PARA SOLO GRAMPEADO COM COMPRIMENTO MAIOR QUE 6 M E MENOR OU IGUAL A 8 M, DIÂMETRO DE 10 CM, PERFURAÇÃO COM EQUIPAMENTO MANUAL E ARMADURA COM DIÂMETRO DE 16 MM. AF_05/2016</t>
  </si>
  <si>
    <t xml:space="preserve">142,93</t>
  </si>
  <si>
    <t xml:space="preserve">93955</t>
  </si>
  <si>
    <t xml:space="preserve">EXECUÇÃO DE GRAMPO PARA SOLO GRAMPEADO COM COMPRIMENTO MAIOR QUE 8 M E MENOR OU IGUAL A 10 M, DIÂMETRO DE 10 CM, PERFURAÇÃO COM EQUIPAMENTO MANUAL E ARMADURA COM DIÂMETRO DE 16 MM. AF_05/2016</t>
  </si>
  <si>
    <t xml:space="preserve">137,67</t>
  </si>
  <si>
    <t xml:space="preserve">93956</t>
  </si>
  <si>
    <t xml:space="preserve">EXECUÇÃO DE GRAMPO PARA SOLO GRAMPEADO COM COMPRIMENTO MAIOR QUE 10 M, DIÂMETRO DE 10 CM, PERFURAÇÃO COM EQUIPAMENTO MANUAL E ARMADURA COM DIÂMETRO DE 16 MM. AF_05/2016</t>
  </si>
  <si>
    <t xml:space="preserve">133,47</t>
  </si>
  <si>
    <t xml:space="preserve">93957</t>
  </si>
  <si>
    <t xml:space="preserve">EXECUÇÃO DE GRAMPO PARA SOLO GRAMPEADO COM COMPRIMENTO MENOR OU IGUAL A 4 M, DIÂMETRO DE 10 CM, PERFURAÇÃO COM EQUIPAMENTO MANUAL E ARMADURA COM DIÂMETRO DE 20 MM. AF_05/2016</t>
  </si>
  <si>
    <t xml:space="preserve">168,70</t>
  </si>
  <si>
    <t xml:space="preserve">93958</t>
  </si>
  <si>
    <t xml:space="preserve">EXECUÇÃO DE GRAMPO PARA SOLO GRAMPEADO COM COMPRIMENTO MAIOR QUE 4 M E MENOR OU IGUAL A 6 M, DIÂMETRO DE 10 CM, PERFURAÇÃO COM EQUIPAMENTO MANUAL E ARMADURA COM DIÂMETRO DE 20 MM. AF_05/2016</t>
  </si>
  <si>
    <t xml:space="preserve">155,49</t>
  </si>
  <si>
    <t xml:space="preserve">93959</t>
  </si>
  <si>
    <t xml:space="preserve">EXECUÇÃO DE GRAMPO PARA SOLO GRAMPEADO COM COMPRIMENTO MAIOR QUE 6 M E MENOR OU IGUAL A 8 M, DIÂMETRO DE 10 CM, PERFURAÇÃO COM EQUIPAMENTO MANUAL E ARMADURA COM DIÂMETRO DE 20 MM. AF_05/2016</t>
  </si>
  <si>
    <t xml:space="preserve">147,67</t>
  </si>
  <si>
    <t xml:space="preserve">93960</t>
  </si>
  <si>
    <t xml:space="preserve">EXECUÇÃO DE GRAMPO PARA SOLO GRAMPEADO COM COMPRIMENTO MAIOR QUE 8 M E MENOR OU IGUAL A 10 M, DIÂMETRO DE 10 CM, PERFURAÇÃO COM EQUIPAMENTO MANUAL E ARMADURA COM DIÂMETRO DE 20 MM. AF_05/2016</t>
  </si>
  <si>
    <t xml:space="preserve">93961</t>
  </si>
  <si>
    <t xml:space="preserve">EXECUÇÃO DE GRAMPO PARA SOLO GRAMPEADO COM COMPRIMENTO MAIOR QUE 10 M, DIÂMETRO DE 10 CM, PERFURAÇÃO COM EQUIPAMENTO MANUAL E ARMADURA COM DIÂMETRO DE 20 MM. AF_05/2016</t>
  </si>
  <si>
    <t xml:space="preserve">137,85</t>
  </si>
  <si>
    <t xml:space="preserve">93962</t>
  </si>
  <si>
    <t xml:space="preserve">EXECUÇÃO DE GRAMPO PARA SOLO GRAMPEADO COM COMPRIMENTO MENOR OU IGUAL A 4 M, DIÂMETRO DE 7 CM, PERFURAÇÃO COM EQUIPAMENTO MANUAL E ARMADURA COM DIÂMETRO DE 16 MM. AF_05/2016</t>
  </si>
  <si>
    <t xml:space="preserve">93963</t>
  </si>
  <si>
    <t xml:space="preserve">EXECUÇÃO DE GRAMPO PARA SOLO GRAMPEADO COM COMPRIMENTO MAIOR QUE 4 E MENOR OU IGUAL A 6 M, DIÂMETRO DE 7 CM, PERFURAÇÃO COM EQUIPAMENTO MANUAL E ARMADURA COM DIÂMETRO DE 16 MM. AF_05/2016</t>
  </si>
  <si>
    <t xml:space="preserve">141,95</t>
  </si>
  <si>
    <t xml:space="preserve">93964</t>
  </si>
  <si>
    <t xml:space="preserve">EXECUÇÃO DE GRAMPO PARA SOLO GRAMPEADO COM COMPRIMENTO MAIOR QUE 6 M E MENOR OU IGUAL A 8 M, DIÂMETRO DE 7 CM, PERFURAÇÃO COM EQUIPAMENTO MANUAL E ARMADURA COM DIÂMETRO DE 16 MM. AF_05/2016</t>
  </si>
  <si>
    <t xml:space="preserve">93965</t>
  </si>
  <si>
    <t xml:space="preserve">EXECUÇÃO DE GRAMPO PARA SOLO GRAMPEADO COM COMPRIMENTO MAIOR QUE 8 M E MENOR OU IGUAL A 10 M, DIÂMETRO DE 7 CM, PERFURAÇÃO COM EQUIPAMENTO MANUAL E ARMADURA COM DIÂMETRO DE 16 MM. AF_05/2016</t>
  </si>
  <si>
    <t xml:space="preserve">93966</t>
  </si>
  <si>
    <t xml:space="preserve">EXECUÇÃO DE GRAMPO PARA SOLO GRAMPEADO COM COMPRIMENTO MAIOR QUE 10 M, DIÂMETRO DE 7 CM, PERFURAÇÃO COM EQUIPAMENTO MANUAL E ARMADURA COM DIÂMETRO DE 16 MM. AF_05/2016</t>
  </si>
  <si>
    <t xml:space="preserve">125,10</t>
  </si>
  <si>
    <t xml:space="preserve">93967</t>
  </si>
  <si>
    <t xml:space="preserve">EXECUÇÃO DE GRAMPO PARA SOLO GRAMPEADO COM COMPRIMENTO MENOR OU IGUAL A 4 M, DIÂMETRO DE 7 CM, PERFURAÇÃO COM EQUIPAMENTO MANUAL E ARMADURA COM DIÂMETRO DE 20 MM. AF_05/2016</t>
  </si>
  <si>
    <t xml:space="preserve">160,18</t>
  </si>
  <si>
    <t xml:space="preserve">93968</t>
  </si>
  <si>
    <t xml:space="preserve">EXECUÇÃO DE GRAMPO PARA SOLO GRAMPEADO COM COMPRIMENTO MAIOR QUE 4 E MENOR OU IGUAL A 6 M, DIÂMETRO DE 7 CM, PERFURAÇÃO COM EQUIPAMENTO MANUAL E ARMADURA COM DIÂMETRO DE 20 MM. AF_05/2016</t>
  </si>
  <si>
    <t xml:space="preserve">147,00</t>
  </si>
  <si>
    <t xml:space="preserve">93969</t>
  </si>
  <si>
    <t xml:space="preserve">EXECUÇÃO DE GRAMPO PARA SOLO GRAMPEADO COM COMPRIMENTO MAIOR QUE 6 M E MENOR OU IGUAL A 8 M, DIÂMETRO DE 7 CM, PERFURAÇÃO COM EQUIPAMENTO MANUAL E ARMADURA COM DIÂMETRO DE 20 MM. AF_05/2016</t>
  </si>
  <si>
    <t xml:space="preserve">139,22</t>
  </si>
  <si>
    <t xml:space="preserve">93970</t>
  </si>
  <si>
    <t xml:space="preserve">EXECUÇÃO DE GRAMPO PARA SOLO GRAMPEADO COM COMPRIMENTO MAIOR QUE 8 MENOR OU IGUAL A 10 M, DIÂMETRO DE 7 CM, PERFURAÇÃO COM EQUIPAMENTO MANUAL E ARMADURA COM DIÂMETRO DE 20 MM. AF_05/2016</t>
  </si>
  <si>
    <t xml:space="preserve">133,77</t>
  </si>
  <si>
    <t xml:space="preserve">93971</t>
  </si>
  <si>
    <t xml:space="preserve">EXECUÇÃO DE GRAMPO PARA SOLO GRAMPEADO COM COMPRIMENTO MAIOR QUE 10 M, DIÂMETRO DE 7 CM, PERFURAÇÃO COM EQUIPAMENTO MANUAL E ARMADURA COM DIÂMETRO DE 20 MM. AF_05/2016</t>
  </si>
  <si>
    <t xml:space="preserve">125,39</t>
  </si>
  <si>
    <t xml:space="preserve">95108</t>
  </si>
  <si>
    <t xml:space="preserve">EXECUÇÃO DE PROTEÇÃO DA CABEÇA DO TIRANTE COM USO DE FÔRMAS EM CHAPA COMPENSADA PLASTIFICADA DE MADEIRA E CONCRETO FCK =15 MPA. AF_07/2016</t>
  </si>
  <si>
    <t xml:space="preserve">23,87</t>
  </si>
  <si>
    <t xml:space="preserve">100332</t>
  </si>
  <si>
    <t xml:space="preserve">CONTENÇÃO EM PERFIL PRANCHADO COM PRANCHÃO DE MADEIRA, PERFIS ESPAÇADOS A 1,5 M PARA 1 SUBSOLO. AF_07/2019</t>
  </si>
  <si>
    <t xml:space="preserve">484,00</t>
  </si>
  <si>
    <t xml:space="preserve">100333</t>
  </si>
  <si>
    <t xml:space="preserve">CONTENÇÃO EM PERFIL PRANCHADO COM PRANCHÃO DE MADEIRA, PERFIS ESPAÇADOS A 1,5 M PARA 2 OU MAIS SUBSOLOS. AF_07/2019</t>
  </si>
  <si>
    <t xml:space="preserve">300,63</t>
  </si>
  <si>
    <t xml:space="preserve">100334</t>
  </si>
  <si>
    <t xml:space="preserve">CONTENÇÃO EM PERFIL PRANCHADO COM PRANCHÃO DE MADEIRA, PERFIS ESPAÇADOS A 2 M PARA 1 SUBSOLO. AF_07/2019</t>
  </si>
  <si>
    <t xml:space="preserve">384,08</t>
  </si>
  <si>
    <t xml:space="preserve">100335</t>
  </si>
  <si>
    <t xml:space="preserve">CONTENÇÃO EM PERFIL PRANCHADO COM PRANCHÃO DE MADEIRA, PERFIS ESPAÇADOS A 2 M PARA 2 OU MAIS SUBSOLOS. AF_07/2019</t>
  </si>
  <si>
    <t xml:space="preserve">246,55</t>
  </si>
  <si>
    <t xml:space="preserve">100341</t>
  </si>
  <si>
    <t xml:space="preserve">FABRICAÇÃO, MONTAGEM E DESMONTAGEM DE FÔRMA PARA CORTINA DE CONTENÇÃO, EM CHAPA DE MADEIRA COMPENSADA PLASTIFICADA, E = 18 MM, 10 UTILIZAÇÕES. AF_07/2019</t>
  </si>
  <si>
    <t xml:space="preserve">23,74</t>
  </si>
  <si>
    <t xml:space="preserve">100342</t>
  </si>
  <si>
    <t xml:space="preserve">ARMAÇÃO DE CORTINA DE CONTENÇÃO EM CONCRETO ARMADO, COM AÇO CA-50 DE 6,3 MM - MONTAGEM. AF_07/2019</t>
  </si>
  <si>
    <t xml:space="preserve">8,68</t>
  </si>
  <si>
    <t xml:space="preserve">100343</t>
  </si>
  <si>
    <t xml:space="preserve">ARMAÇÃO DE CORTINA DE CONTENÇÃO EM CONCRETO ARMADO, COM AÇO CA-50 DE 8 MM - MONTAGEM. AF_07/2019</t>
  </si>
  <si>
    <t xml:space="preserve">100344</t>
  </si>
  <si>
    <t xml:space="preserve">ARMAÇÃO DE CORTINA DE CONTENÇÃO EM CONCRETO ARMADO, COM AÇO CA-50 DE 10 MM - MONTAGEM. AF_07/2019</t>
  </si>
  <si>
    <t xml:space="preserve">100345</t>
  </si>
  <si>
    <t xml:space="preserve">ARMAÇÃO DE CORTINA DE CONTENÇÃO EM CONCRETO ARMADO, COM AÇO CA-50 DE 12,5 MM - MONTAGEM. AF_07/2019</t>
  </si>
  <si>
    <t xml:space="preserve">100346</t>
  </si>
  <si>
    <t xml:space="preserve">ARMAÇÃO DE CORTINA DE CONTENÇÃO EM CONCRETO ARMADO, COM AÇO CA-50 DE 16 MM - MONTAGEM. AF_07/2019</t>
  </si>
  <si>
    <t xml:space="preserve">5,52</t>
  </si>
  <si>
    <t xml:space="preserve">100347</t>
  </si>
  <si>
    <t xml:space="preserve">ARMAÇÃO DE CORTINA DE CONTENÇÃO EM CONCRETO ARMADO, COM AÇO CA-50 DE 20 MM - MONTAGEM. AF_07/2019</t>
  </si>
  <si>
    <t xml:space="preserve">5,06</t>
  </si>
  <si>
    <t xml:space="preserve">100348</t>
  </si>
  <si>
    <t xml:space="preserve">ARMAÇÃO DE CORTINA DE CONTENÇÃO EM CONCRETO ARMADO, COM AÇO CA-50 DE 25 MM - MONTAGEM. AF_07/2019</t>
  </si>
  <si>
    <t xml:space="preserve">100349</t>
  </si>
  <si>
    <t xml:space="preserve">CONCRETAGEM DE CORTINA DE CONTENÇÃO, ATRAVÉS DE BOMBA   LANÇAMENTO, ADENSAMENTO E ACABAMENTO. AF_07/2019</t>
  </si>
  <si>
    <t xml:space="preserve">356,13</t>
  </si>
  <si>
    <t xml:space="preserve">73799/1</t>
  </si>
  <si>
    <t xml:space="preserve">GRELHA EM FERRO FUNDIDO SIMPLES COM REQUADRO, CARGA MÁXIMA 12,5 T,  300 X 1000 MM, E = 15 MM, FORNECIDA E ASSENTADA COM ARGAMASSA 1:4 CIMENTO:AREIA.</t>
  </si>
  <si>
    <t xml:space="preserve">301,91</t>
  </si>
  <si>
    <t xml:space="preserve">73856/1</t>
  </si>
  <si>
    <t xml:space="preserve">BOCA P/BUEIRO SIMPLES TUBULAR D=0,40M EM CONCRETO CICLOPICO, INCLINDO FORMAS, ESCAVACAO, REATERRO E MATERIAIS, EXCLUINDO MATERIAL REATERRO JAZIDA E TRANSPORTE</t>
  </si>
  <si>
    <t xml:space="preserve">575,81</t>
  </si>
  <si>
    <t xml:space="preserve">73856/2</t>
  </si>
  <si>
    <t xml:space="preserve">BOCA PARA BUEIRO SIMPLES TUBULAR, DIAMETRO =0,60M, EM CONCRETO CICLOPICO, INCLUINDO FORMAS, ESCAVACAO, REATERRO E MATERIAIS, EXCLUINDO MATERIAL REATERRO JAZIDA E TRANSPORTE.</t>
  </si>
  <si>
    <t xml:space="preserve">939,79</t>
  </si>
  <si>
    <t xml:space="preserve">73856/3</t>
  </si>
  <si>
    <t xml:space="preserve">BOCA PARA BUEIRO SIMPLES TUBULAR, DIAMETRO =0,80M, EM CONCRETO CICLOPICO, INCLUINDO FORMAS, ESCAVACAO, REATERRO E MATERIAIS, EXCLUINDO MATERIAL REATERRO JAZIDA E TRANSPORTE.</t>
  </si>
  <si>
    <t xml:space="preserve">1.403,98</t>
  </si>
  <si>
    <t xml:space="preserve">73856/4</t>
  </si>
  <si>
    <t xml:space="preserve">BOCA PARA BUEIRO SIMPLES TUBULAR, DIAMETRO =1,00M, EM CONCRETO CICLOPICO, INCLUINDO FORMAS, ESCAVACAO, REATERRO E MATERIAIS, EXCLUINDO MATERIAL REATERRO JAZIDA E TRANSPORTE.</t>
  </si>
  <si>
    <t xml:space="preserve">1.974,76</t>
  </si>
  <si>
    <t xml:space="preserve">73856/5</t>
  </si>
  <si>
    <t xml:space="preserve">BOCA PARA BUEIRO SIMPLES TUBULAR, DIAMETRO =1,20M, EM CONCRETO CICLOPICO, INCLUINDO FORMAS, ESCAVACAO, REATERRO E MATERIAIS, EXCLUINDO MATERIAL REATERRO JAZIDA E TRANSPORTE.</t>
  </si>
  <si>
    <t xml:space="preserve">2.657,20</t>
  </si>
  <si>
    <t xml:space="preserve">73856/6</t>
  </si>
  <si>
    <t xml:space="preserve">BOCA PARA BUEIRO DUPLO TUBULAR, DIAMETRO =0,40M, EM CONCRETO CICLOPICO, INCLUINDO FORMAS, ESCAVACAO, REATERRO E MATERIAIS, EXCLUINDO MATERIAL REATERRO JAZIDA E TRANSPORTE.</t>
  </si>
  <si>
    <t xml:space="preserve">811,60</t>
  </si>
  <si>
    <t xml:space="preserve">73856/7</t>
  </si>
  <si>
    <t xml:space="preserve">BOCA PARA BUEIRO DUPLO TUBULAR, DIAMETRO =0,60M, EM CONCRETO CICLOPICO, INCLUINDO FORMAS, ESCAVACAO, REATERRO E MATERIAIS, EXCLUINDO MATERIAL REATERRO JAZIDA E TRANSPORTE.</t>
  </si>
  <si>
    <t xml:space="preserve">1.332,90</t>
  </si>
  <si>
    <t xml:space="preserve">73856/8</t>
  </si>
  <si>
    <t xml:space="preserve">BOCA PARA BUEIRO DUPLO TUBULAR, DIAMETRO =0,80M, EM CONCRETO CICLOPICO, INCLUINDO FORMAS, ESCAVACAO, REATERRO E MATERIAIS, EXCLUINDO MATERIAL REATERRO JAZIDA E TRANSPORTE.</t>
  </si>
  <si>
    <t xml:space="preserve">1.995,39</t>
  </si>
  <si>
    <t xml:space="preserve">73856/9</t>
  </si>
  <si>
    <t xml:space="preserve">BOCA PARA BUEIRO DUPLO TUBULAR, DIAMETRO =1,00M, EM CONCRETO CICLOPICO, INCLUINDO FORMAS, ESCAVACAO, REATERRO E MATERIAIS, EXCLUINDO MATERIAL REATERRO JAZIDA E TRANSPORTE.</t>
  </si>
  <si>
    <t xml:space="preserve">2.520,00</t>
  </si>
  <si>
    <t xml:space="preserve">73856/10</t>
  </si>
  <si>
    <t xml:space="preserve">BOCA PARA BUEIRO DUPLOTUBULAR, DIAMETRO =1,20M, EM CONCRETO CICLOPICO, INCLUINDO FORMAS, ESCAVACAO, REATERRO E MATERIAIS, EXCLUINDO MATERIAL REATERRO JAZIDA E TRANSPORTE.</t>
  </si>
  <si>
    <t xml:space="preserve">3.771,99</t>
  </si>
  <si>
    <t xml:space="preserve">73856/11</t>
  </si>
  <si>
    <t xml:space="preserve">BOCA PARA BUEIRO TRIPLO TUBULAR, DIAMETRO =0,40M, EM CONCRETO CICLOPICO, INCLUINDO FORMAS, ESCAVACAO, REATERRO E MATERIAIS, EXCLUINDO MATERIAL REATERRO JAZIDA E TRANSPORTE.</t>
  </si>
  <si>
    <t xml:space="preserve">1.046,99</t>
  </si>
  <si>
    <t xml:space="preserve">73856/12</t>
  </si>
  <si>
    <t xml:space="preserve">BOCA PARA BUEIRO TRIPLO TUBULAR, DIAMETRO =0,60M, EM CONCRETO CICLOPICO, INCLUINDO FORMAS, ESCAVACAO, REATERRO E MATERIAIS, EXCLUINDO MATERIAL REATERRO JAZIDA E TRANSPORTE.</t>
  </si>
  <si>
    <t xml:space="preserve">1.725,54</t>
  </si>
  <si>
    <t xml:space="preserve">73856/13</t>
  </si>
  <si>
    <t xml:space="preserve">BOCA PARA BUEIRO TRIPLO TUBULAR, DIAMETRO =0,80M, EM CONCRETO CICLOPICO, INCLUINDO FORMAS, ESCAVACAO, REATERRO E MATERIAIS, EXCLUINDO MATERIAL REATERRO JAZIDA E TRANSPORTE.</t>
  </si>
  <si>
    <t xml:space="preserve">2.586,43</t>
  </si>
  <si>
    <t xml:space="preserve">73856/14</t>
  </si>
  <si>
    <t xml:space="preserve">BOCA PARA BUEIRO TRIPLO TUBULAR, DIAMETRO =1,00M, EM CONCRETO CICLOPICO, INCLUINDO FORMAS, ESCAVACAO, REATERRO E MATERIAIS, EXCLUINDO MATERIAL REATERRO JAZIDA E TRANSPORTE.</t>
  </si>
  <si>
    <t xml:space="preserve">3.637,65</t>
  </si>
  <si>
    <t xml:space="preserve">73856/15</t>
  </si>
  <si>
    <t xml:space="preserve">BOCA PARA BUEIRO TRIPLO TUBULAR, DIAMETRO =1,20M, EM CONCRETO CICLOPICO, INCLUINDO FORMAS, ESCAVACAO, REATERRO E MATERIAIS, EXCLUINDO MATERIAL REATERRO JAZIDA E TRANSPORTE.</t>
  </si>
  <si>
    <t xml:space="preserve">4.886,88</t>
  </si>
  <si>
    <t xml:space="preserve">74224/1</t>
  </si>
  <si>
    <t xml:space="preserve">POCO DE VISITA PARA DRENAGEM PLUVIAL, EM CONCRETO ESTRUTURAL, DIMENSOES INTERNAS DE 90X150X80CM (LARGXCOMPXALT), PARA REDE DE 600 MM, EXCLUSOS TAMPAO E CHAMINE.</t>
  </si>
  <si>
    <t xml:space="preserve">1.327,32</t>
  </si>
  <si>
    <t xml:space="preserve">83659</t>
  </si>
  <si>
    <t xml:space="preserve">BOCA DE LOBO EM ALVENARIA TIJOLO MACICO, REVESTIDA C/ ARGAMASSA DE CIMENTO E AREIA 1:3, SOBRE LASTRO DE CONCRETO 10CM E TAMPA DE CONCRETO ARMADO</t>
  </si>
  <si>
    <t xml:space="preserve">771,20</t>
  </si>
  <si>
    <t xml:space="preserve">83716</t>
  </si>
  <si>
    <t xml:space="preserve">GRELHA FF 30X90CM, 135KG, P/ CX RALO COM ASSENTAMENTO DE ARGAMASSA CIMENTO/AREIA 1:4 - FORNECIMENTO E INSTALAÇÃO</t>
  </si>
  <si>
    <t xml:space="preserve">300,99</t>
  </si>
  <si>
    <t xml:space="preserve">97976</t>
  </si>
  <si>
    <t xml:space="preserve">POÇO DE INSPEÇÃO CIRCULAR PARA ESGOTO, EM ALVENARIA COM TIJOLOS CERÂMICOS MACIÇOS, DIÂMETRO INTERNO = 0,6 M, PROFUNDIDADE = 1 M, EXCLUINDO TAMPÃO. AF_05/2018</t>
  </si>
  <si>
    <t xml:space="preserve">834,28</t>
  </si>
  <si>
    <t xml:space="preserve">97977</t>
  </si>
  <si>
    <t xml:space="preserve">POÇO DE INSPEÇÃO CIRCULAR PARA ESGOTO, EM ALVENARIA COM TIJOLOS CERÂMICOS MACIÇOS, DIÂMETRO INTERNO = 0,6 M, PROFUNDIDADE = 1,5 M, EXCLUINDO TAMPÃO. AF_05/2018</t>
  </si>
  <si>
    <t xml:space="preserve">1.222,81</t>
  </si>
  <si>
    <t xml:space="preserve">97980</t>
  </si>
  <si>
    <t xml:space="preserve">BASE PARA POÇO DE VISITA CIRCULAR PARA  ESGOTO, EM ALVENARIA COM TIJOLOS CERÂMICOS MACIÇOS, DIÂMETRO INTERNO = 0,8 M, PROFUNDIDADE = 1,45 M, EXCLUINDO TAMPÃO. AF_05/2018</t>
  </si>
  <si>
    <t xml:space="preserve">1.558,67</t>
  </si>
  <si>
    <t xml:space="preserve">97981</t>
  </si>
  <si>
    <t xml:space="preserve">ACRÉSCIMO PARA POÇO DE VISITA CIRCULAR PARA ESGOTO, EM ALVENARIA COM TIJOLOS CERÂMICOS MACIÇOS, DIÂMETRO INTERNO = 0,8 M. AF_05/2018</t>
  </si>
  <si>
    <t xml:space="preserve">952,15</t>
  </si>
  <si>
    <t xml:space="preserve">97983</t>
  </si>
  <si>
    <t xml:space="preserve">ACRÉSCIMO PARA POÇO DE VISITA CIRCULAR PARA ESGOTO, EM CONCRETO PRÉ-MOLDADO, DIÂMETRO INTERNO = 1 M. AF_05/2018</t>
  </si>
  <si>
    <t xml:space="preserve">309,90</t>
  </si>
  <si>
    <t xml:space="preserve">97985</t>
  </si>
  <si>
    <t xml:space="preserve">ACRÉSCIMO PARA POÇO DE VISITA CIRCULAR PARA  ESGOTO, EM ALVENARIA COM TIJOLOS CERÂMICOS MACIÇOS, DIÂMETRO INTERNO = 1 M. AF_05/2018</t>
  </si>
  <si>
    <t xml:space="preserve">1.153,40</t>
  </si>
  <si>
    <t xml:space="preserve">97987</t>
  </si>
  <si>
    <t xml:space="preserve">ACRÉSCIMO PARA POÇO DE VISITA CIRCULAR PARA ESGOTO, EM CONCRETO PRÉ-MOLDADO, DIÂMETRO INTERNO = 1,2 M. AF_05/2018</t>
  </si>
  <si>
    <t xml:space="preserve">349,19</t>
  </si>
  <si>
    <t xml:space="preserve">97988</t>
  </si>
  <si>
    <t xml:space="preserve">BASE PARA POÇO DE VISITA CIRCULAR PARA  ESGOTO, EM ALVENARIA COM TIJOLOS CERÂMICOS MACIÇOS, DIÂMETRO INTERNO = 1,2 M, PROFUNDIDADE = 1,45 M, EXCLUINDO TAMPÃO. AF_05/2018</t>
  </si>
  <si>
    <t xml:space="preserve">2.244,09</t>
  </si>
  <si>
    <t xml:space="preserve">97989</t>
  </si>
  <si>
    <t xml:space="preserve">ACRÉSCIMO PARA POÇO DE VISITA CIRCULAR PARA ESGOTO, EM ALVENARIA COM TIJOLOS CERÂMICOS MACIÇOS, DIÂMETRO INTERNO = 1,2 M. AF_05/2018</t>
  </si>
  <si>
    <t xml:space="preserve">1.354,70</t>
  </si>
  <si>
    <t xml:space="preserve">97991</t>
  </si>
  <si>
    <t xml:space="preserve">ACRÉSCIMO PARA POÇO DE VISITA CIRCULAR PARA  ESGOTO, EM CONCRETO PRÉ-MOLDADO, DIÂMETRO INTERNO = 1,5 M. AF_05/2018</t>
  </si>
  <si>
    <t xml:space="preserve">536,17</t>
  </si>
  <si>
    <t xml:space="preserve">97992</t>
  </si>
  <si>
    <t xml:space="preserve">BASE PARA POÇO DE VISITA CIRCULAR PARA  ESGOTO, EM ALVENARIA COM TIJOLOS CERÂMICOS MACIÇOS, DIÂMETRO INTERNO = 1,5 M, PROFUNDIDADE = 1,45 M, EXCLUINDO TAMPÃO. AF_05/2018</t>
  </si>
  <si>
    <t xml:space="preserve">2.837,30</t>
  </si>
  <si>
    <t xml:space="preserve">97993</t>
  </si>
  <si>
    <t xml:space="preserve">ACRÉSCIMO PARA POÇO DE VISITA CIRCULAR PARA  ESGOTO, EM ALVENARIA COM TIJOLOS CERÂMICOS MACIÇOS, DIÂMETRO INTERNO = 1,5 M. AF_05/2018</t>
  </si>
  <si>
    <t xml:space="preserve">1.656,61</t>
  </si>
  <si>
    <t xml:space="preserve">97994</t>
  </si>
  <si>
    <t xml:space="preserve">BASE PARA POÇO DE VISITA RETANGULAR PARA  ESGOTO, EM ALVENARIA COM BLOCOS DE CONCRETO, DIMENSÕES INTERNAS = 1X1 M, PROFUNDIDADE = 1,45 M, EXCLUINDO TAMPÃO. AF_05/2018</t>
  </si>
  <si>
    <t xml:space="preserve">1.962,07</t>
  </si>
  <si>
    <t xml:space="preserve">97995</t>
  </si>
  <si>
    <t xml:space="preserve">ACRÉSCIMO PARA POÇO DE VISITA RETANGULAR PARA ESGOTO, EM ALVENARIA COM BLOCOS DE CONCRETO, DIMENSÕES INTERNAS = 1X1 M. AF_05/2018</t>
  </si>
  <si>
    <t xml:space="preserve">1.034,55</t>
  </si>
  <si>
    <t xml:space="preserve">97996</t>
  </si>
  <si>
    <t xml:space="preserve">BASE PARA POÇO DE VISITA RETANGULAR PARA ESGOTO, EM ALVENARIA COM BLOCOS DE CONCRETO, DIMENSÕES INTERNAS = 1X1,5 M, PROFUNDIDADE = 1,45 M, EXCLUINDO TAMPÃO. AF_05/2018</t>
  </si>
  <si>
    <t xml:space="preserve">2.476,31</t>
  </si>
  <si>
    <t xml:space="preserve">97997</t>
  </si>
  <si>
    <t xml:space="preserve">ACRÉSCIMO PARA POÇO DE VISITA RETANGULAR PARA ESGOTO, EM ALVENARIA COM BLOCOS DE CONCRETO, DIMENSÕES INTERNAS = 1X1,5 M. AF_05/2018</t>
  </si>
  <si>
    <t xml:space="preserve">1.239,77</t>
  </si>
  <si>
    <t xml:space="preserve">97999</t>
  </si>
  <si>
    <t xml:space="preserve">ACRÉSCIMO PARA POÇO DE VISITA RETANGULAR PARA ESGOTO, EM ALVENARIA COM BLOCOS DE CONCRETO, DIMENSÕES INTERNAS = 1X2 M. AF_05/2018</t>
  </si>
  <si>
    <t xml:space="preserve">1.444,98</t>
  </si>
  <si>
    <t xml:space="preserve">98001</t>
  </si>
  <si>
    <t xml:space="preserve">ACRÉSCIMO PARA POÇO DE VISITA RETANGULAR PARA ESGOTO, EM ALVENARIA COM BLOCOS DE CONCRETO, DIMENSÕES INTERNAS = 1X2,5 M. AF_05/2018</t>
  </si>
  <si>
    <t xml:space="preserve">1.650,18</t>
  </si>
  <si>
    <t xml:space="preserve">98002</t>
  </si>
  <si>
    <t xml:space="preserve">BASE PARA POÇO DE VISITA RETANGULAR PARA ESGOTO, EM ALVENARIA COM BLOCOS DE CONCRETO, DIMENSÕES INTERNAS = 1X3 M, PROFUNDIDADE = 1,45 M, EXCLUINDO TAMPÃO. AF_05/2018</t>
  </si>
  <si>
    <t xml:space="preserve">4.039,43</t>
  </si>
  <si>
    <t xml:space="preserve">98003</t>
  </si>
  <si>
    <t xml:space="preserve">ACRÉSCIMO PARA POÇO DE VISITA RETANGULAR PARA ESGOTO, EM ALVENARIA COM BLOCOS DE CONCRETO, DIMENSÕES INTERNAS = 1X3 M. AF_05/2018</t>
  </si>
  <si>
    <t xml:space="preserve">1.855,44</t>
  </si>
  <si>
    <t xml:space="preserve">98005</t>
  </si>
  <si>
    <t xml:space="preserve">ACRÉSCIMO PARA POÇO DE VISITA RETANGULAR PARA ESGOTO, EM ALVENARIA COM BLOCOS DE CONCRETO, DIMENSÕES INTERNAS = 1X3,5 M. AF_05/2018</t>
  </si>
  <si>
    <t xml:space="preserve">2.060,65</t>
  </si>
  <si>
    <t xml:space="preserve">98006</t>
  </si>
  <si>
    <t xml:space="preserve">BASE PARA POÇO DE VISITA RETANGULAR PARA ESGOTO, EM ALVENARIA COM BLOCOS DE CONCRETO, DIMENSÕES INTERNAS = 1X4 M, PROFUNDIDADE = 1,45 M, EXCLUINDO TAMPÃO. AF_05/2018</t>
  </si>
  <si>
    <t xml:space="preserve">5.073,03</t>
  </si>
  <si>
    <t xml:space="preserve">98007</t>
  </si>
  <si>
    <t xml:space="preserve">ACRÉSCIMO PARA POÇO DE VISITA RETANGULAR PARA ESGOTO, EM ALVENARIA COM BLOCOS DE CONCRETO, DIMENSÕES INTERNAS = 1X4 M. AF_05/2018</t>
  </si>
  <si>
    <t xml:space="preserve">2.265,88</t>
  </si>
  <si>
    <t xml:space="preserve">98008</t>
  </si>
  <si>
    <t xml:space="preserve">BASE PARA POÇO DE VISITA RETANGULAR PARA ESGOTO, EM ALVENARIA COM BLOCOS DE CONCRETO, DIMENSÕES INTERNAS = 1,5X1,5 M, PROFUNDIDADE = 1,45 M, EXCLUINDO TAMPÃO . AF_05/2018</t>
  </si>
  <si>
    <t xml:space="preserve">3.054,30</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</si>
  <si>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</si>
  <si>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</si>
  <si>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</si>
  <si>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</si>
  <si>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3.711,65</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</si>
  <si>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</si>
  <si>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</si>
  <si>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</si>
  <si>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</si>
  <si>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4.352,98</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</si>
  <si>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</si>
  <si>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</si>
  <si>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</si>
  <si>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</si>
  <si>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4.994,19</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</si>
  <si>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</si>
  <si>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</si>
  <si>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</si>
  <si>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</si>
  <si>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5.635,47</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</si>
  <si>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</si>
  <si>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</si>
  <si>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</si>
  <si>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</si>
  <si>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6.276,76</t>
  </si>
  <si>
    <t xml:space="preserve">98019</t>
  </si>
  <si>
    <t xml:space="preserve">ACRÉSCIMO PARA POÇO DE VISITA RETANGULAR PARA ESGOTO, EM ALVENARIA COM BLOCOS DE CONCRETO, DIMENSÕES INTERNAS = 1,5X4 M. AF_05/2018</t>
  </si>
  <si>
    <t xml:space="preserve">2.498,46</t>
  </si>
  <si>
    <t xml:space="preserve">98020</t>
  </si>
  <si>
    <t xml:space="preserve">BASE PARA POÇO DE VISITA RETANGULAR PARA ESGOTO, EM ALVENARIA COM BLOCOS DE CONCRETO, DIMENSÕES INTERNAS = 2X2 M, PROFUNDIDADE = 1,45 M, EXCLUINDO TAMPÃO. AF_05/2018</t>
  </si>
  <si>
    <t xml:space="preserve">4.483,13</t>
  </si>
  <si>
    <t xml:space="preserve">98021</t>
  </si>
  <si>
    <t xml:space="preserve">ACRÉSCIMO PARA POÇO DE VISITA RETANGULAR PARA ESGOTO, EM ALVENARIA COM BLOCOS DE CONCRETO, DIMENSÕES INTERNAS = 2X2 M. AF_05/2018</t>
  </si>
  <si>
    <t xml:space="preserve">1.882,81</t>
  </si>
  <si>
    <t xml:space="preserve">98022</t>
  </si>
  <si>
    <t xml:space="preserve">BASE PARA POÇO DE VISITA RETANGULAR PARA ESGOTO, EM ALVENARIA COM BLOCOS DE CONCRETO, DIMENSÕES INTERNAS = 2X2,5 M, PROFUNDIDADE = 1,45 M, EXCLUINDO TAMPÃO. AF_05/2018</t>
  </si>
  <si>
    <t xml:space="preserve">5.242,53</t>
  </si>
  <si>
    <t xml:space="preserve">98023</t>
  </si>
  <si>
    <t xml:space="preserve">ACRÉSCIMO PARA POÇO DE VISITA RETANGULAR PARA ESGOTO, EM ALVENARIA COM BLOCOS DE CONCRETO, DIMENSÕES INTERNAS = 2X2,5 M. AF_05/2018</t>
  </si>
  <si>
    <t xml:space="preserve">2.088,01</t>
  </si>
  <si>
    <t xml:space="preserve">98024</t>
  </si>
  <si>
    <t xml:space="preserve">BASE PARA POÇO DE VISITA RETANGULAR PARA ESGOTO, EM ALVENARIA COM BLOCOS DE CONCRETO, DIMENSÕES INTERNAS = 2X3 M, PROFUNDIDADE = 1,45 M, EXCLUINDO TAMPÃO. AF_05/2018</t>
  </si>
  <si>
    <t xml:space="preserve">6.038,70</t>
  </si>
  <si>
    <t xml:space="preserve">98025</t>
  </si>
  <si>
    <t xml:space="preserve">ACRÉSCIMO PARA POÇO DE VISITA RETANGULAR PARA ESGOTO, EM ALVENARIA COM BLOCOS DE CONCRETO, DIMENSÕES INTERNAS = 2X3 M. AF_05/2018</t>
  </si>
  <si>
    <t xml:space="preserve">2.293,23</t>
  </si>
  <si>
    <t xml:space="preserve">98026</t>
  </si>
  <si>
    <t xml:space="preserve">BASE PARA POÇO DE VISITA RETANGULAR PARA ESGOTO, EM ALVENARIA COM BLOCOS DE CONCRETO, DIMENSÕES INTERNAS = 2X3,5 M, PROFUNDIDADE = 1,45 M, EXCLUINDO TAMPÃO. AF_05/2018</t>
  </si>
  <si>
    <t xml:space="preserve">6.802,65</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</si>
  <si>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</si>
  <si>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</si>
  <si>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</si>
  <si>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</si>
  <si>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7.566,61</t>
  </si>
  <si>
    <t xml:space="preserve">98029</t>
  </si>
  <si>
    <t xml:space="preserve">ACRÉSCIMO PARA POÇO DE VISITA RETANGULAR PARA ESGOTO, EM ALVENARIA COM BLOCOS DE CONCRETO, DIMENSÕES INTERNAS = 2X4 M. AF_05/2018</t>
  </si>
  <si>
    <t xml:space="preserve">2.709,32</t>
  </si>
  <si>
    <t xml:space="preserve">98030</t>
  </si>
  <si>
    <t xml:space="preserve">BASE PARA POÇO DE VISITA RETANGULAR PARA ESGOTO, EM ALVENARIA COM BLOCOS DE CONCRETO, DIMENSÕES INTERNAS = 2,5X2,5 M, PROFUNDIDADE = 1,45 M, EXCLUINDO TAMPÃO. AF_05/2018</t>
  </si>
  <si>
    <t xml:space="preserve">6.164,15</t>
  </si>
  <si>
    <t xml:space="preserve">98031</t>
  </si>
  <si>
    <t xml:space="preserve">ACRÉSCIMO PARA POÇO DE VISITA RETANGULAR PARA ESGOTO, EM ALVENARIA COM BLOCOS DE CONCRETO, DIMENSÕES INTERNAS = 2,5X2,5 M. AF_05/2018</t>
  </si>
  <si>
    <t xml:space="preserve">2.298,95</t>
  </si>
  <si>
    <t xml:space="preserve">98032</t>
  </si>
  <si>
    <t xml:space="preserve">BASE PARA POÇO DE VISITA RETANGULAR PARA ESGOTO, EM ALVENARIA COM BLOCOS DE CONCRETO, DIMENSÕES INTERNAS = 2,5X3 M, PROFUNDIDADE = 1,45 M, EXCLUINDO TAMPÃO. AF_05/2018</t>
  </si>
  <si>
    <t xml:space="preserve">7.077,41</t>
  </si>
  <si>
    <t xml:space="preserve">98033</t>
  </si>
  <si>
    <t xml:space="preserve">ACRÉSCIMO PARA POÇO DE VISITA RETANGULAR PARA ESGOTO, EM ALVENARIA COM BLOCOS DE CONCRETO, DIMENSÕES INTERNAS = 2,5X3 M. AF_05/2018</t>
  </si>
  <si>
    <t xml:space="preserve">2.504,17</t>
  </si>
  <si>
    <t xml:space="preserve">98034</t>
  </si>
  <si>
    <t xml:space="preserve">BASE PARA POÇO DE VISITA RETANGULAR PARA ESGOTO, EM ALVENARIA COM BLOCOS DE CONCRETO, DIMENSÕES INTERNAS = 2,5X3,5 M, PROFUNDIDADE = 1,45 M, EXCLUINDO TAMPÃO. AF_05/2018</t>
  </si>
  <si>
    <t xml:space="preserve">7.990,72</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</si>
  <si>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</si>
  <si>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</si>
  <si>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</si>
  <si>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</si>
  <si>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8.904,02</t>
  </si>
  <si>
    <t xml:space="preserve">98037</t>
  </si>
  <si>
    <t xml:space="preserve">ACRÉSCIMO PARA POÇO DE VISITA RETANGULAR PARA ESGOTO, EM ALVENARIA COM BLOCOS DE CONCRETO, DIMENSÕES INTERNAS = 2,5X4 M. AF_05/2018</t>
  </si>
  <si>
    <t xml:space="preserve">2.920,24</t>
  </si>
  <si>
    <t xml:space="preserve">98038</t>
  </si>
  <si>
    <t xml:space="preserve">BASE PARA POÇO DE VISITA RETANGULAR PARA ESGOTO, EM ALVENARIA COM BLOCOS DE CONCRETO, DIMENSÕES INTERNAS = 3X3 M, PROFUNDIDADE = 1,45 M, EXCLUINDO TAMPÃO. AF_05/2018</t>
  </si>
  <si>
    <t xml:space="preserve">8.164,94</t>
  </si>
  <si>
    <t xml:space="preserve">98039</t>
  </si>
  <si>
    <t xml:space="preserve">ACRÉSCIMO PARA POÇO DE VISITA RETANGULAR PARA ESGOTO, EM ALVENARIA COM BLOCOS DE CONCRETO, DIMENSÕES INTERNAS = 3X3 M. AF_05/2018</t>
  </si>
  <si>
    <t xml:space="preserve">2.715,03</t>
  </si>
  <si>
    <t xml:space="preserve">98040</t>
  </si>
  <si>
    <t xml:space="preserve">BASE PARA POÇO DE VISITA RETANGULAR PARA ESGOTO, EM ALVENARIA COM BLOCOS DE CONCRETO, DIMENSÕES INTERNAS = 3X3,5 M, PROFUNDIDADE = 1,45 M, EXCLUINDO TAMPÃO. AF_05/2018</t>
  </si>
  <si>
    <t xml:space="preserve">9.213,04</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</si>
  <si>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</si>
  <si>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</si>
  <si>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</si>
  <si>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</si>
  <si>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10.261,14</t>
  </si>
  <si>
    <t xml:space="preserve">98043</t>
  </si>
  <si>
    <t xml:space="preserve">ACRÉSCIMO PARA POÇO DE VISITA RETANGULAR PARA ESGOTO, EM ALVENARIA COM BLOCOS DE CONCRETO, DIMENSÕES INTERNAS = 3X4 M. AF_05/2018</t>
  </si>
  <si>
    <t xml:space="preserve">3.131,17</t>
  </si>
  <si>
    <t xml:space="preserve">98044</t>
  </si>
  <si>
    <t xml:space="preserve">BASE PARA POÇO DE VISITA RETANGULAR PARA ESGOTO, EM ALVENARIA COM BLOCOS DE CONCRETO, DIMENSÕES INTERNAS = 3,5X3,5 M, PROFUNDIDADE = 1,45 M, EXCLUINDO TAMPÃO. AF_05/2018</t>
  </si>
  <si>
    <t xml:space="preserve">10.442,48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</si>
  <si>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</si>
  <si>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</si>
  <si>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</si>
  <si>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</si>
  <si>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11.626,43</t>
  </si>
  <si>
    <t xml:space="preserve">98047</t>
  </si>
  <si>
    <t xml:space="preserve">ACRÉSCIMO PARA POÇO DE VISITA RETANGULAR PARA ESGOTO, EM ALVENARIA COM BLOCOS DE CONCRETO, DIMENSÕES INTERNAS = 3,5X4 M. AF_05/2018</t>
  </si>
  <si>
    <t xml:space="preserve">3.342,08</t>
  </si>
  <si>
    <t xml:space="preserve">98048</t>
  </si>
  <si>
    <t xml:space="preserve">BASE PARA POÇO DE VISITA RETANGULAR PARA ESGOTO, EM ALVENARIA COM BLOCOS DE CONCRETO, DIMENSÕES INTERNAS = 4X4 M, PROFUNDIDADE = 1,45 M, EXCLUINDO TAMPÃO. AF_05/2018</t>
  </si>
  <si>
    <t xml:space="preserve">12.999,99</t>
  </si>
  <si>
    <t xml:space="preserve">98049</t>
  </si>
  <si>
    <t xml:space="preserve">ACRÉSCIMO PARA POÇO DE VISITA RETANGULAR PARA ESGOTO, EM ALVENARIA COM BLOCOS DE CONCRETO, DIMENSÕES INTERNAS = 4X4 M. AF_05/2018</t>
  </si>
  <si>
    <t xml:space="preserve">3.497,16</t>
  </si>
  <si>
    <t xml:space="preserve">98050</t>
  </si>
  <si>
    <t xml:space="preserve">CHAMINÉ CIRCULAR PARA POÇO DE VISITA PARA ESGOTO, EM CONCRETO PRÉ-MOLDADO, DIÂMETRO INTERNO = 0,6 M. AF_05/2018</t>
  </si>
  <si>
    <t xml:space="preserve">166,09</t>
  </si>
  <si>
    <t xml:space="preserve">98051</t>
  </si>
  <si>
    <t xml:space="preserve">CHAMINÉ CIRCULAR PARA POÇO DE VISITA PARA ESGOTO, EM ALVENARIA COM TIJOLOS CERÂMICOS MACIÇOS, DIÂMETRO INTERNO = 0,6 M. AF_05/2018</t>
  </si>
  <si>
    <t xml:space="preserve">749,35</t>
  </si>
  <si>
    <t xml:space="preserve">98405</t>
  </si>
  <si>
    <t xml:space="preserve">BASE PARA POÇO DE VISITA CIRCULAR PARA  ESGOTO, EM ALVENARIA COM TIJOLOS CERÂMICOS MACIÇOS, DIÂMETRO INTERNO = 1 M, PROFUNDIDADE = 1,45 M, EXCLUINDO TAMPÃO. AF_05/2018</t>
  </si>
  <si>
    <t xml:space="preserve">1.905,61</t>
  </si>
  <si>
    <t xml:space="preserve">98406</t>
  </si>
  <si>
    <t xml:space="preserve">BASE PARA POÇO DE VISITA RETANGULAR PARA ESGOTO, EM ALVENARIA COM BLOCOS DE CONCRETO, DIMENSÕES INTERNAS = 1X3,5 M, PROFUNDIDADE = 1,45 M, EXCLUINDO TAMPÃO. AF_05/2018</t>
  </si>
  <si>
    <t xml:space="preserve">4.556,16</t>
  </si>
  <si>
    <t xml:space="preserve">98407</t>
  </si>
  <si>
    <t xml:space="preserve">BASE PARA POÇO DE VISITA RETANGULAR PARA ESGOTO, EM ALVENARIA COM BLOCOS DE CONCRETO, DIMENSÕES INTERNAS = 1X2 M, PROFUNDIDADE = 1,45 M, EXCLUINDO TAMPÃO. AF_05/2018</t>
  </si>
  <si>
    <t xml:space="preserve">2.990,54</t>
  </si>
  <si>
    <t xml:space="preserve">98408</t>
  </si>
  <si>
    <t xml:space="preserve">BASE PARA POÇO DE VISITA RETANGULAR PARA ESGOTO, EM ALVENARIA COM BLOCOS DE CONCRETO, DIMENSÕES INTERNAS = 1X2,5 M, PROFUNDIDADE = 1,45 M, EXCLUINDO TAMPÃO. AF_05/2018</t>
  </si>
  <si>
    <t xml:space="preserve">3.504,75</t>
  </si>
  <si>
    <t xml:space="preserve">98409</t>
  </si>
  <si>
    <t xml:space="preserve">ACRÉSCIMO PARA POÇO DE VISITA CIRCULAR PARA ESGOTO, EM CONCRETO PRÉ-MOLDADO, DIÂMETRO INTERNO = 0,8 M. AF_05/2018</t>
  </si>
  <si>
    <t xml:space="preserve">256,08</t>
  </si>
  <si>
    <t xml:space="preserve">98414</t>
  </si>
  <si>
    <t xml:space="preserve">BASE PARA POÇO DE VISITA CIRCULAR PARA  ESGOTO, EM CONCRETO PRÉ-MOLDADO, DIÂMETRO INTERNO = 1 M, PROFUNDIDADE = 1,45 M, EXCLUINDO TAMPÃO. AF_05/2018_P</t>
  </si>
  <si>
    <t xml:space="preserve">841,62</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</si>
  <si>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</si>
  <si>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</si>
  <si>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</si>
  <si>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</si>
  <si>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996,57</t>
  </si>
  <si>
    <t xml:space="preserve">98417</t>
  </si>
  <si>
    <t xml:space="preserve">(COMPOSIÇÃO REPRESENTATIVA) POÇO DE VISITA CIRCULAR PARA ESGOTO, EM CONCRETO PRÉ-MOLDADO, DIÂMETRO INTERNO = 1,0 M, PROFUNDIDADE DE 2,00 A 2,50 M, EXCLUINDO TAMPÃO. AF_04/2018</t>
  </si>
  <si>
    <t xml:space="preserve">1.151,52</t>
  </si>
  <si>
    <t xml:space="preserve">98418</t>
  </si>
  <si>
    <t xml:space="preserve">(COMPOSIÇÃO REPRESENTATIVA) POÇO DE VISITA CIRCULAR PARA ESGOTO, EM CONCRETO PRÉ-MOLDADO, DIÂMETRO INTERNO = 1,0 M, PROFUNDIDADE DE 2,50 A 3,00 M, EXCLUINDO TAMPÃO. AF_04/2018</t>
  </si>
  <si>
    <t xml:space="preserve">1.234,56</t>
  </si>
  <si>
    <t xml:space="preserve">98419</t>
  </si>
  <si>
    <t xml:space="preserve">(COMPOSIÇÃO REPRESENTATIVA) POÇO DE VISITA CIRCULAR PARA ESGOTO, EM CONCRETO PRÉ-MOLDADO, DIÂMETRO INTERNO = 1,0 M, PROFUNDIDADE DE 3,00 A 3,50 M, EXCLUINDO TAMPÃO. AF_04/2018</t>
  </si>
  <si>
    <t xml:space="preserve">1.317,61</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</si>
  <si>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</si>
  <si>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</si>
  <si>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1.223,86</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</si>
  <si>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</si>
  <si>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</si>
  <si>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1.378,81</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</si>
  <si>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</si>
  <si>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</si>
  <si>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1.533,76</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</si>
  <si>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</si>
  <si>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</si>
  <si>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1.616,80</t>
  </si>
  <si>
    <t xml:space="preserve">(COMPOSIÇÃO REPRESENTATIVA) POÇO DE VISITA CIRCULAR PARA ESGOTO, EM CONCRETO PRÉ-MOLDADO, DIÂMETRO INTERNO = 1,0 M, PROFUNDIDADE DE 3,00 A 3,50 M, INCLUINDO TAMPÃO DE FERRO FUNDIDO, DIÂMETRO DE 60 CM. AF_04/2018</t>
  </si>
  <si>
    <t xml:space="preserve">1.699,85</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</si>
  <si>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</si>
  <si>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</si>
  <si>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</si>
  <si>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</si>
  <si>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2.921,44</t>
  </si>
  <si>
    <t xml:space="preserve">98427</t>
  </si>
  <si>
    <t xml:space="preserve">(COMPOSIÇÃO REPRESENTATIVA) POÇO DE VISITA CIRCULAR PARA ESGOTO, EM ALVENARIA COM TIJOLOS CERÂMICOS MACIÇOS, DIÂMETRO INTERNO = 1,2 M, PROFUNDIDADE DE 2,00 A 2,50 M, EXCLUINDO TAMPÃO. AF_04/2018</t>
  </si>
  <si>
    <t xml:space="preserve">3.598,79</t>
  </si>
  <si>
    <t xml:space="preserve">98428</t>
  </si>
  <si>
    <t xml:space="preserve">(COMPOSIÇÃO REPRESENTATIVA) POÇO DE VISITA CIRCULAR PARA ESGOTO, EM ALVENARIA COM TIJOLOS CERÂMICOS MACIÇOS, DIÂMETRO INTERNO = 1,2 M, PROFUNDIDADE DE 2,50 A 3,00 M, EXCLUINDO TAMPÃO. AF_04/2018</t>
  </si>
  <si>
    <t xml:space="preserve">3.973,46</t>
  </si>
  <si>
    <t xml:space="preserve">98429</t>
  </si>
  <si>
    <t xml:space="preserve">(COMPOSIÇÃO REPRESENTATIVA) POÇO DE VISITA CIRCULAR PARA ESGOTO, EM ALVENARIA COM TIJOLOS CERÂMICOS MACIÇOS, DIÂMETRO INTERNO = 1,2 M, PROFUNDIDADE DE 3,00 A 3,50 M, EXCLUINDO TAMPÃO. AF_04/2018</t>
  </si>
  <si>
    <t xml:space="preserve">4.348,14</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</si>
  <si>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</si>
  <si>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</si>
  <si>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2.626,33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</si>
  <si>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</si>
  <si>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</si>
  <si>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3.303,68</t>
  </si>
  <si>
    <t xml:space="preserve">(COMPOSIÇÃO REPRESENTATIVA) POÇO DE VISITA CIRCULAR PARA ESGOTO, EM ALVENARIA COM TIJOLOS CERÂMICOS MACIÇOS, DIÂMETRO INTERNO = 1,2 M, PROFUNDIDADE DE 2,00 A 2,50 M, INCLUINDO TAMPÃO DE FERRO FUNDIDO, DIÂMETRO DE 60 CM. AF_04/2018</t>
  </si>
  <si>
    <t xml:space="preserve">3.981,03</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</si>
  <si>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</si>
  <si>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</si>
  <si>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4.355,70</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</si>
  <si>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</si>
  <si>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</si>
  <si>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4.730,38</t>
  </si>
  <si>
    <t xml:space="preserve">99240</t>
  </si>
  <si>
    <t xml:space="preserve">ACRÉSCIMO PARA POÇO DE VISITA CIRCULAR PARA DRENAGEM, EM CONCRETO PRÉ-MOLDADO, DIÂMETRO INTERNO = 1,2 M. AF_05/2018</t>
  </si>
  <si>
    <t xml:space="preserve">339,72</t>
  </si>
  <si>
    <t xml:space="preserve">99241</t>
  </si>
  <si>
    <t xml:space="preserve">ACRÉSCIMO PARA POÇO DE VISITA RETANGULAR PARA DRENAGEM, EM ALVENARIA COM BLOCOS DE CONCRETO, DIMENSÕES INTERNAS = 1,5X1,5 M. AF_05/2018</t>
  </si>
  <si>
    <t xml:space="preserve">1.395,35</t>
  </si>
  <si>
    <t xml:space="preserve">99242</t>
  </si>
  <si>
    <t xml:space="preserve">BASE PARA POÇO DE VISITA CIRCULAR PARA DRENAGEM, EM ALVENARIA COM TIJOLOS CERÂMICOS MACIÇOS, DIÂMETRO INTERNO = 1,2 M, PROFUNDIDADE = 1,45 M, EXCLUINDO TAMPÃO. AF_05/2018</t>
  </si>
  <si>
    <t xml:space="preserve">2.164,33</t>
  </si>
  <si>
    <t xml:space="preserve">99243</t>
  </si>
  <si>
    <t xml:space="preserve">ACRÉSCIMO PARA POÇO DE VISITA CIRCULAR PARA DRENAGEM, EM ALVENARIA COM TIJOLOS CERÂMICOS MACIÇOS, DIÂMETRO INTERNO = 1,2 M. AF_05/2018</t>
  </si>
  <si>
    <t xml:space="preserve">1.290,78</t>
  </si>
  <si>
    <t xml:space="preserve">99244</t>
  </si>
  <si>
    <t xml:space="preserve">BASE PARA POÇO DE VISITA RETANGULAR PARA DRENAGEM, EM ALVENARIA COM BLOCOS DE CONCRETO, DIMENSÕES INTERNAS = 1,5X2 M, PROFUNDIDADE = 1,45 M, EXCLUINDO TAMPÃO. AF_05/2018</t>
  </si>
  <si>
    <t xml:space="preserve">3.609,51</t>
  </si>
  <si>
    <t xml:space="preserve">99246</t>
  </si>
  <si>
    <t xml:space="preserve">ACRÉSCIMO PARA POÇO DE VISITA CIRCULAR PARA DRENAGEM, EM CONCRETO PRÉ-MOLDADO, DIÂMETRO INTERNO = 1,5 M. AF_05/2018</t>
  </si>
  <si>
    <t xml:space="preserve">523,25</t>
  </si>
  <si>
    <t xml:space="preserve">99247</t>
  </si>
  <si>
    <t xml:space="preserve">ACRÉSCIMO PARA POÇO DE VISITA RETANGULAR PARA DRENAGEM, EM ALVENARIA COM BLOCOS DE CONCRETO, DIMENSÕES INTERNAS = 1,5X2 M. AF_05/2018</t>
  </si>
  <si>
    <t xml:space="preserve">1.593,26</t>
  </si>
  <si>
    <t xml:space="preserve">99248</t>
  </si>
  <si>
    <t xml:space="preserve">BASE PARA POÇO DE VISITA CIRCULAR PARA DRENAGEM, EM ALVENARIA COM TIJOLOS CERÂMICOS MACIÇOS, DIÂMETRO INTERNO = 1,5 M, PROFUNDIDADE = 1,45 M, EXCLUINDO TAMPÃO. AF_05/2018</t>
  </si>
  <si>
    <t xml:space="preserve">2.738,29</t>
  </si>
  <si>
    <t xml:space="preserve">99249</t>
  </si>
  <si>
    <t xml:space="preserve">ACRÉSCIMO PARA POÇO DE VISITA CIRCULAR PARA DRENAGEM, EM ALVENARIA COM TIJOLOS CERÂMICOS MACIÇOS, DIÂMETRO INTERNO = 1,5 M. AF_05/2018</t>
  </si>
  <si>
    <t xml:space="preserve">1.582,74</t>
  </si>
  <si>
    <t xml:space="preserve">99252</t>
  </si>
  <si>
    <t xml:space="preserve">BASE PARA POÇO DE VISITA RETANGULAR PARA DRENAGEM, EM ALVENARIA COM BLOCOS DE CONCRETO, DIMENSÕES INTERNAS = 1X1 M, PROFUNDIDADE = 1,45 M, EXCLUINDO TAMPÃO. AF_05/2018</t>
  </si>
  <si>
    <t xml:space="preserve">1.909,71</t>
  </si>
  <si>
    <t xml:space="preserve">99254</t>
  </si>
  <si>
    <t xml:space="preserve">ACRÉSCIMO PARA POÇO DE VISITA RETANGULAR PARA DRENAGEM, EM ALVENARIA COM BLOCOS DE CONCRETO, DIMENSÕES INTERNAS = 1X1 M. AF_05/2018</t>
  </si>
  <si>
    <t xml:space="preserve">999,52</t>
  </si>
  <si>
    <t xml:space="preserve">99256</t>
  </si>
  <si>
    <t xml:space="preserve">BASE PARA POÇO DE VISITA RETANGULAR PARA DRENAGEM, EM ALVENARIA COM BLOCOS DE CONCRETO, DIMENSÕES INTERNAS = 1,5X2,5 M, PROFUNDIDADE = 1,45 M, EXCLUINDO TAMPÃO. AF_05/2018</t>
  </si>
  <si>
    <t xml:space="preserve">4.232,37</t>
  </si>
  <si>
    <t xml:space="preserve">99259</t>
  </si>
  <si>
    <t xml:space="preserve">BASE PARA POÇO DE VISITA RETANGULAR PARA DRENAGEM, EM ALVENARIA COM BLOCOS DE CONCRETO, DIMENSÕES INTERNAS = 1X1,5 M, PROFUNDIDADE = 1,45 M, EXCLUINDO TAMPÃO. AF_05/2018</t>
  </si>
  <si>
    <t xml:space="preserve">2.409,86</t>
  </si>
  <si>
    <t xml:space="preserve">99261</t>
  </si>
  <si>
    <t xml:space="preserve">ACRÉSCIMO PARA POÇO DE VISITA RETANGULAR PARA DRENAGEM, EM ALVENARIA COM BLOCOS DE CONCRETO, DIMENSÕES INTERNAS = 1X1,5 M. AF_05/2018</t>
  </si>
  <si>
    <t xml:space="preserve">1.197,44</t>
  </si>
  <si>
    <t xml:space="preserve">99263</t>
  </si>
  <si>
    <t xml:space="preserve">ACRÉSCIMO PARA POÇO DE VISITA RETANGULAR PARA DRENAGEM, EM ALVENARIA COM BLOCOS DE CONCRETO, DIMENSÕES INTERNAS = 1,5X2,5 M. AF_05/2018</t>
  </si>
  <si>
    <t xml:space="preserve">1.791,22</t>
  </si>
  <si>
    <t xml:space="preserve">99265</t>
  </si>
  <si>
    <t xml:space="preserve">BASE PARA POÇO DE VISITA RETANGULAR PARA DRENAGEM, EM ALVENARIA COM BLOCOS DE CONCRETO, DIMENSÕES INTERNAS = 1X2 M, PROFUNDIDADE = 1,45 M, EXCLUINDO TAMPÃO. AF_05/2018</t>
  </si>
  <si>
    <t xml:space="preserve">2.910,01</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</si>
  <si>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</si>
  <si>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</si>
  <si>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</si>
  <si>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</si>
  <si>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3.410,16</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</si>
  <si>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</si>
  <si>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</si>
  <si>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</si>
  <si>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</si>
  <si>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4.855,11</t>
  </si>
  <si>
    <t xml:space="preserve">99272</t>
  </si>
  <si>
    <t xml:space="preserve">POÇO DE INSPEÇÃO CIRCULAR PARA DRENAGEM, EM ALVENARIA COM TIJOLOS CERÂMICOS MACIÇOS, DIÂMETRO INTERNO = 0,6 M, PROFUNDIDADE = 1 M, EXCLUINDO TAMPÃO. AF_05/2018</t>
  </si>
  <si>
    <t xml:space="preserve">800,57</t>
  </si>
  <si>
    <t xml:space="preserve">99273</t>
  </si>
  <si>
    <t xml:space="preserve">POÇO DE INSPEÇÃO CIRCULAR PARA DRENAGEM, EM ALVENARIA COM TIJOLOS CERÂMICOS MACIÇOS, DIÂMETRO INTERNO = 0,6 M, PROFUNDIDADE = 1,5 M, EXCLUINDO TAMPÃO. AF_05/2018</t>
  </si>
  <si>
    <t xml:space="preserve">1.165,63</t>
  </si>
  <si>
    <t xml:space="preserve">99274</t>
  </si>
  <si>
    <t xml:space="preserve">BASE PARA POÇO DE VISITA RETANGULAR PARA DRENAGEM, EM ALVENARIA COM BLOCOS DE CONCRETO, DIMENSÕES INTERNAS = 1X3 M, PROFUNDIDADE = 1,45 M, EXCLUINDO TAMPÃO. AF_05/2018</t>
  </si>
  <si>
    <t xml:space="preserve">3.930,75</t>
  </si>
  <si>
    <t xml:space="preserve">99276</t>
  </si>
  <si>
    <t xml:space="preserve">ACRÉSCIMO PARA POÇO DE VISITA RETANGULAR PARA DRENAGEM, EM ALVENARIA COM BLOCOS DE CONCRETO, DIMENSÕES INTERNAS = 1,5X3 M. AF_05/2018</t>
  </si>
  <si>
    <t xml:space="preserve">1.989,12</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</si>
  <si>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</si>
  <si>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</si>
  <si>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</si>
  <si>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</si>
  <si>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250,34</t>
  </si>
  <si>
    <t xml:space="preserve">99279</t>
  </si>
  <si>
    <t xml:space="preserve">BASE PARA POÇO DE VISITA RETANGULAR PARA DRENAGEM, EM ALVENARIA COM BLOCOS DE CONCRETO, DIMENSÕES INTERNAS = 1X3,5 M, PROFUNDIDADE = 1,45 M, EXCLUINDO TAMPÃO. AF_05/2018</t>
  </si>
  <si>
    <t xml:space="preserve">4.433,40</t>
  </si>
  <si>
    <t xml:space="preserve">99280</t>
  </si>
  <si>
    <t xml:space="preserve">BASE PARA POÇO DE VISITA CIRCULAR PARA DRENAGEM, EM ALVENARIA COM TIJOLOS CERÂMICOS MACIÇOS, DIÂMETRO INTERNO = 0,8 M, PROFUNDIDADE = 1,45 M, EXCLUINDO TAMPÃO. AF_05/2018</t>
  </si>
  <si>
    <t xml:space="preserve">1.498,04</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</si>
  <si>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</si>
  <si>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</si>
  <si>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</si>
  <si>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</si>
  <si>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2.214,82</t>
  </si>
  <si>
    <t xml:space="preserve">99283</t>
  </si>
  <si>
    <t xml:space="preserve">ACRÉSCIMO PARA POÇO DE VISITA CIRCULAR PARA DRENAGEM, EM ALVENARIA COM TIJOLOS CERÂMICOS MACIÇOS, DIÂMETRO INTERNO = 0,8 M. AF_05/2018</t>
  </si>
  <si>
    <t xml:space="preserve">901,48</t>
  </si>
  <si>
    <t xml:space="preserve">99284</t>
  </si>
  <si>
    <t xml:space="preserve">BASE PARA POÇO DE VISITA RETANGULAR PARA DRENAGEM, EM ALVENARIA COM BLOCOS DE CONCRETO, DIMENSÕES INTERNAS = 1,5X3,5 M, PROFUNDIDADE = 1,45 M, EXCLUINDO TAMPÃO. AF_05/2018</t>
  </si>
  <si>
    <t xml:space="preserve">5.477,92</t>
  </si>
  <si>
    <t xml:space="preserve">99286</t>
  </si>
  <si>
    <t xml:space="preserve">BASE PARA POÇO DE VISITA RETANGULAR PARA DRENAGEM, EM ALVENARIA COM BLOCOS DE CONCRETO, DIMENSÕES INTERNAS = 1X4 M, PROFUNDIDADE = 1,45 M, EXCLUINDO TAMPÃO. AF_05/2018</t>
  </si>
  <si>
    <t xml:space="preserve">4.936,20</t>
  </si>
  <si>
    <t xml:space="preserve">99287</t>
  </si>
  <si>
    <t xml:space="preserve">BASE PARA POÇO DE VISITA RETANGULAR PARA DRENAGEM, EM ALVENARIA COM BLOCOS DE CONCRETO, DIMENSÕES INTERNAS = 2,5X3 M, PROFUNDIDADE = 1,45 M, EXCLUINDO TAMPÃO. AF_05/2018</t>
  </si>
  <si>
    <t xml:space="preserve">6.866,16</t>
  </si>
  <si>
    <t xml:space="preserve">99288</t>
  </si>
  <si>
    <t xml:space="preserve">ACRÉSCIMO PARA POÇO DE VISITA CIRCULAR PARA DRENAGEM, EM CONCRETO PRÉ-MOLDADO, DIÂMETRO INTERNO = 1 M. AF_05/2018</t>
  </si>
  <si>
    <t xml:space="preserve">302,37</t>
  </si>
  <si>
    <t xml:space="preserve">99289</t>
  </si>
  <si>
    <t xml:space="preserve">ACRÉSCIMO PARA POÇO DE VISITA RETANGULAR PARA DRENAGEM, EM ALVENARIA COM BLOCOS DE CONCRETO, DIMENSÕES INTERNAS = 1X4 M. AF_05/2018</t>
  </si>
  <si>
    <t xml:space="preserve">2.187,06</t>
  </si>
  <si>
    <t xml:space="preserve">99290</t>
  </si>
  <si>
    <t xml:space="preserve">BASE PARA POÇO DE VISITA RETANGULAR PARA DRENAGEM, EM ALVENARIA COM BLOCOS DE CONCRETO, DIMENSÕES INTERNAS = 1,5X1,5 M, PROFUNDIDADE = 1,45 M, EXCLUINDO TAMPÃO. AF_05/2018</t>
  </si>
  <si>
    <t xml:space="preserve">2.970,63</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</si>
  <si>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</si>
  <si>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</si>
  <si>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</si>
  <si>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</si>
  <si>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1.835,26</t>
  </si>
  <si>
    <t xml:space="preserve">99293</t>
  </si>
  <si>
    <t xml:space="preserve">ACRÉSCIMO PARA POÇO DE VISITA CIRCULAR PARA DRENAGEM, EM ALVENARIA COM TIJOLOS CERÂMICOS MACIÇOS, DIÂMETRO INTERNO = 1 M. AF_05/2018</t>
  </si>
  <si>
    <t xml:space="preserve">1.096,11</t>
  </si>
  <si>
    <t xml:space="preserve">99294</t>
  </si>
  <si>
    <t xml:space="preserve">BASE PARA POÇO DE VISITA RETANGULAR PARA DRENAGEM, EM ALVENARIA COM BLOCOS DE CONCRETO, DIMENSÕES INTERNAS = 1,5X4 M, PROFUNDIDADE = 1,45 M, EXCLUINDO TAMPÃO. AF_05/2018</t>
  </si>
  <si>
    <t xml:space="preserve">6.100,74</t>
  </si>
  <si>
    <t xml:space="preserve">99296</t>
  </si>
  <si>
    <t xml:space="preserve">ACRÉSCIMO PARA POÇO DE VISITA RETANGULAR PARA DRENAGEM, EM ALVENARIA COM BLOCOS DE CONCRETO, DIMENSÕES INTERNAS = 2,5X3 M. AF_05/2018</t>
  </si>
  <si>
    <t xml:space="preserve">2.412,74</t>
  </si>
  <si>
    <t xml:space="preserve">99297</t>
  </si>
  <si>
    <t xml:space="preserve">ACRÉSCIMO PARA POÇO DE VISITA RETANGULAR PARA DRENAGEM, EM ALVENARIA COM BLOCOS DE CONCRETO, DIMENSÕES INTERNAS = 1,5X4 M. AF_05/2018</t>
  </si>
  <si>
    <t xml:space="preserve">2.407,95</t>
  </si>
  <si>
    <t xml:space="preserve">99298</t>
  </si>
  <si>
    <t xml:space="preserve">BASE PARA POÇO DE VISITA RETANGULAR PARA DRENAGEM, EM ALVENARIA COM BLOCOS DE CONCRETO, DIMENSÕES INTERNAS = 2,5X3,5 M, PROFUNDIDADE = 1,45 M, EXCLUINDO TAMPÃO. AF_05/2018</t>
  </si>
  <si>
    <t xml:space="preserve">7.750,25</t>
  </si>
  <si>
    <t xml:space="preserve">99299</t>
  </si>
  <si>
    <t xml:space="preserve">ACRÉSCIMO PARA POÇO DE VISITA RETANGULAR PARA DRENAGEM, EM ALVENARIA COM BLOCOS DE CONCRETO, DIMENSÕES INTERNAS = 2,5X3,5 M. AF_05/2018</t>
  </si>
  <si>
    <t xml:space="preserve">2.610,60</t>
  </si>
  <si>
    <t xml:space="preserve">99300</t>
  </si>
  <si>
    <t xml:space="preserve">BASE PARA POÇO DE VISITA RETANGULAR PARA DRENAGEM, EM ALVENARIA COM BLOCOS DE CONCRETO, DIMENSÕES INTERNAS = 2,5X4 M, PROFUNDIDADE = 1,45 M, EXCLUINDO TAMPÃO. AF_05/2018</t>
  </si>
  <si>
    <t xml:space="preserve">8.634,33</t>
  </si>
  <si>
    <t xml:space="preserve">99301</t>
  </si>
  <si>
    <t xml:space="preserve">BASE PARA POÇO DE VISITA RETANGULAR PARA DRENAGEM, EM ALVENARIA COM BLOCOS DE CONCRETO, DIMENSÕES INTERNAS = 2X2 M, PROFUNDIDADE = 1,45 M, EXCLUINDO TAMPÃO. AF_05/2018</t>
  </si>
  <si>
    <t xml:space="preserve">4.356,87</t>
  </si>
  <si>
    <t xml:space="preserve">99302</t>
  </si>
  <si>
    <t xml:space="preserve">ACRÉSCIMO PARA POÇO DE VISITA RETANGULAR PARA DRENAGEM, EM ALVENARIA COM BLOCOS DE CONCRETO, DIMENSÕES INTERNAS = 2,5X4 M. AF_05/2018</t>
  </si>
  <si>
    <t xml:space="preserve">2.813,31</t>
  </si>
  <si>
    <t xml:space="preserve">99303</t>
  </si>
  <si>
    <t xml:space="preserve">BASE PARA POÇO DE VISITA RETANGULAR PARA DRENAGEM, EM ALVENARIA COM BLOCOS DE CONCRETO, DIMENSÕES INTERNAS = 3X3 M, PROFUNDIDADE = 1,45 M, EXCLUINDO TAMPÃO. AF_05/2018</t>
  </si>
  <si>
    <t xml:space="preserve">7.915,97</t>
  </si>
  <si>
    <t xml:space="preserve">99304</t>
  </si>
  <si>
    <t xml:space="preserve">ACRÉSCIMO PARA POÇO DE VISITA RETANGULAR PARA DRENAGEM, EM ALVENARIA COM BLOCOS DE CONCRETO, DIMENSÕES INTERNAS = 3X3 M. AF_05/2018</t>
  </si>
  <si>
    <t xml:space="preserve">2.615,39</t>
  </si>
  <si>
    <t xml:space="preserve">99305</t>
  </si>
  <si>
    <t xml:space="preserve">BASE PARA POÇO DE VISITA RETANGULAR PARA DRENAGEM, EM ALVENARIA COM BLOCOS DE CONCRETO, DIMENSÕES INTERNAS = 3X3,5 M, PROFUNDIDADE = 1,45 M, EXCLUINDO TAMPÃO. AF_05/2018</t>
  </si>
  <si>
    <t xml:space="preserve">8.929,66</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</si>
  <si>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</si>
  <si>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</si>
  <si>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</si>
  <si>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</si>
  <si>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1.814,20</t>
  </si>
  <si>
    <t xml:space="preserve">99308</t>
  </si>
  <si>
    <t xml:space="preserve">BASE PARA POÇO DE VISITA RETANGULAR PARA DRENAGEM, EM ALVENARIA COM BLOCOS DE CONCRETO, DIMENSÕES INTERNAS = 3X4 M, PROFUNDIDADE = 1,45 M, EXCLUINDO TAMPÃO. AF_05/2018</t>
  </si>
  <si>
    <t xml:space="preserve">9.943,35</t>
  </si>
  <si>
    <t xml:space="preserve">99309</t>
  </si>
  <si>
    <t xml:space="preserve">ACRÉSCIMO PARA POÇO DE VISITA RETANGULAR PARA DRENAGEM, EM ALVENARIA COM BLOCOS DE CONCRETO, DIMENSÕES INTERNAS = 3X4 M. AF_05/2018</t>
  </si>
  <si>
    <t xml:space="preserve">3.016,02</t>
  </si>
  <si>
    <t xml:space="preserve">99310</t>
  </si>
  <si>
    <t xml:space="preserve">BASE PARA POÇO DE VISITA RETANGULAR PARA DRENAGEM, EM ALVENARIA COM BLOCOS DE CONCRETO, DIMENSÕES INTERNAS = 3,5X3,5 M, PROFUNDIDADE = 1,45 M, EXCLUINDO TAMPÃO. AF_05/2018</t>
  </si>
  <si>
    <t xml:space="preserve">10.115,53</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</si>
  <si>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</si>
  <si>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</si>
  <si>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</si>
  <si>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</si>
  <si>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5.093,72</t>
  </si>
  <si>
    <t xml:space="preserve">99313</t>
  </si>
  <si>
    <t xml:space="preserve">BASE PARA POÇO DE VISITA RETANGULAR PARA DRENAGEM, EM ALVENARIA COM BLOCOS DE CONCRETO, DIMENSÕES INTERNAS = 3,5X4 M, PROFUNDIDADE = 1,45 M, EXCLUINDO TAMPÃO. AF_05/2018</t>
  </si>
  <si>
    <t xml:space="preserve">11.259,78</t>
  </si>
  <si>
    <t xml:space="preserve">99314</t>
  </si>
  <si>
    <t xml:space="preserve">ACRÉSCIMO PARA POÇO DE VISITA RETANGULAR PARA DRENAGEM, EM ALVENARIA COM BLOCOS DE CONCRETO, DIMENSÕES INTERNAS = 3,5X4 M. AF_05/2018</t>
  </si>
  <si>
    <t xml:space="preserve">3.218,72</t>
  </si>
  <si>
    <t xml:space="preserve">99315</t>
  </si>
  <si>
    <t xml:space="preserve">BASE PARA POÇO DE VISITA RETANGULAR PARA DRENAGEM, EM ALVENARIA COM BLOCOS DE CONCRETO, DIMENSÕES INTERNAS = 4X4 M, PROFUNDIDADE = 1,45 M, EXCLUINDO TAMPÃO. AF_05/2018</t>
  </si>
  <si>
    <t xml:space="preserve">12.583,72</t>
  </si>
  <si>
    <t xml:space="preserve">99317</t>
  </si>
  <si>
    <t xml:space="preserve">ACRÉSCIMO PARA POÇO DE VISITA RETANGULAR PARA DRENAGEM, EM ALVENARIA COM BLOCOS DE CONCRETO, DIMENSÕES INTERNAS = 2X2,5 M. AF_05/2018</t>
  </si>
  <si>
    <t xml:space="preserve">2.012,10</t>
  </si>
  <si>
    <t xml:space="preserve">99318</t>
  </si>
  <si>
    <t xml:space="preserve">CHAMINÉ CIRCULAR PARA POÇO DE VISITA PARA DRENAGEM, EM CONCRETO PRÉ-MOLDADO, DIÂMETRO INTERNO = 0,6 M. AF_05/2018</t>
  </si>
  <si>
    <t xml:space="preserve">163,50</t>
  </si>
  <si>
    <t xml:space="preserve">99319</t>
  </si>
  <si>
    <t xml:space="preserve">CHAMINÉ CIRCULAR PARA POÇO DE VISITA PARA DRENAGEM, EM ALVENARIA COM TIJOLOS CERÂMICOS MACIÇOS, DIÂMETRO INTERNO = 0,6 M. AF_05/2018</t>
  </si>
  <si>
    <t xml:space="preserve">706,97</t>
  </si>
  <si>
    <t xml:space="preserve">99320</t>
  </si>
  <si>
    <t xml:space="preserve">BASE PARA POÇO DE VISITA RETANGULAR PARA DRENAGEM, EM ALVENARIA COM BLOCOS DE CONCRETO, DIMENSÕES INTERNAS = 2X3 M, PROFUNDIDADE = 1,45 M, EXCLUINDO TAMPÃO. AF_05/2018</t>
  </si>
  <si>
    <t xml:space="preserve">5.867,34</t>
  </si>
  <si>
    <t xml:space="preserve">99321</t>
  </si>
  <si>
    <t xml:space="preserve">ACRÉSCIMO PARA POÇO DE VISITA RETANGULAR PARA DRENAGEM, EM ALVENARIA COM BLOCOS DE CONCRETO, DIMENSÕES INTERNAS = 2X3 M. AF_05/2018</t>
  </si>
  <si>
    <t xml:space="preserve">2.210,02</t>
  </si>
  <si>
    <t xml:space="preserve">99322</t>
  </si>
  <si>
    <t xml:space="preserve">BASE PARA POÇO DE VISITA RETANGULAR PARA DRENAGEM, EM ALVENARIA COM BLOCOS DE CONCRETO, DIMENSÕES INTERNAS = 2X3,5 M, PROFUNDIDADE = 1,45 M, EXCLUINDO TAMPÃO. AF_05/2018</t>
  </si>
  <si>
    <t xml:space="preserve">6.608,74</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</si>
  <si>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</si>
  <si>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</si>
  <si>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</si>
  <si>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</si>
  <si>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7.350,16</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</si>
  <si>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</si>
  <si>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</si>
  <si>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</si>
  <si>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</si>
  <si>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5.982,12</t>
  </si>
  <si>
    <t xml:space="preserve">99327</t>
  </si>
  <si>
    <t xml:space="preserve">ACRÉSCIMO PARA POÇO DE VISITA RETANGULAR PARA DRENAGEM, EM ALVENARIA COM BLOCOS DE CONCRETO, DIMENSÕES INTERNAS = 4X4 M. AF_05/2018</t>
  </si>
  <si>
    <t xml:space="preserve">3.374,54</t>
  </si>
  <si>
    <t xml:space="preserve">94263</t>
  </si>
  <si>
    <t xml:space="preserve">GUIA (MEIO-FIO) CONCRETO, MOLDADA  IN LOCO  EM TRECHO RETO COM EXTRUSORA, 13 CM BASE X 22 CM ALTURA. AF_06/2016</t>
  </si>
  <si>
    <t xml:space="preserve">23,63</t>
  </si>
  <si>
    <t xml:space="preserve">94264</t>
  </si>
  <si>
    <t xml:space="preserve">GUIA (MEIO-FIO) CONCRETO, MOLDADA  IN LOCO  EM TRECHO CURVO COM EXTRUSORA, 13 CM BASE X 22 CM ALTURA. AF_06/2016</t>
  </si>
  <si>
    <t xml:space="preserve">26,89</t>
  </si>
  <si>
    <t xml:space="preserve">94265</t>
  </si>
  <si>
    <t xml:space="preserve">GUIA (MEIO-FIO) CONCRETO, MOLDADA  IN LOCO  EM TRECHO RETO COM EXTRUSORA, 15 CM BASE X 30 CM ALTURA. AF_06/2016</t>
  </si>
  <si>
    <t xml:space="preserve">94266</t>
  </si>
  <si>
    <t xml:space="preserve">GUIA (MEIO-FIO) CONCRETO, MOLDADA  IN LOCO  EM TRECHO CURVO COM EXTRUSORA, 15 CM BASE X 30 CM ALTURA. AF_06/2016</t>
  </si>
  <si>
    <t xml:space="preserve">33,27</t>
  </si>
  <si>
    <t xml:space="preserve">94267</t>
  </si>
  <si>
    <t xml:space="preserve">GUIA (MEIO-FIO) E SARJETA CONJUGADOS DE CONCRETO, MOLDADA  IN LOCO  EM TRECHO RETO COM EXTRUSORA, 45 CM BASE (15 CM BASE DA GUIA + 30 CM BASE DA SARJETA) X 22 CM ALTURA. AF_06/2016</t>
  </si>
  <si>
    <t xml:space="preserve">34,31</t>
  </si>
  <si>
    <t xml:space="preserve">94268</t>
  </si>
  <si>
    <t xml:space="preserve">GUIA (MEIO-FIO) E SARJETA CONJUGADOS DE CONCRETO, MOLDADA  IN LOCO  EM TRECHO CURVO COM EXTRUSORA, 45 CM BASE (15 CM BASE DA GUIA + 30 CM BASE DA SARJETA) X 22 CM ALTURA. AF_06/2016</t>
  </si>
  <si>
    <t xml:space="preserve">38,41</t>
  </si>
  <si>
    <t xml:space="preserve">94269</t>
  </si>
  <si>
    <t xml:space="preserve">GUIA (MEIO-FIO) E SARJETA CONJUGADOS DE CONCRETO, MOLDADA  IN LOCO  EM TRECHO RETO COM EXTRUSORA, 60 CM BASE (15 CM BASE DA GUIA + 45 CM BASE DA SARJETA) X 26 CM ALTURA. AF_06/2016</t>
  </si>
  <si>
    <t xml:space="preserve">94270</t>
  </si>
  <si>
    <t xml:space="preserve">GUIA (MEIO-FIO) E SARJETA CONJUGADOS DE CONCRETO, MOLDADA IN LOCO  EM TRECHO CURVO COM EXTRUSORA, 60 CM BASE (15 CM BASE DA GUIA + 45 CM BASE DA SARJETA) X 26 CM ALTURA. AF_06/2016</t>
  </si>
  <si>
    <t xml:space="preserve">53,32</t>
  </si>
  <si>
    <t xml:space="preserve">94271</t>
  </si>
  <si>
    <t xml:space="preserve">GUIA (MEIO-FIO) E SARJETA CONJUGADOS DE CONCRETO, MOLDADA  IN LOCO  EM TRECHO RETO COM EXTRUSORA, 65 CM BASE (15 CM BASE DA GUIA + 50 CM BASE DA SARJETA) X 26 CM ALTURA. AF_06/2016</t>
  </si>
  <si>
    <t xml:space="preserve">58,03</t>
  </si>
  <si>
    <t xml:space="preserve">94272</t>
  </si>
  <si>
    <t xml:space="preserve">GUIA (MEIO-FIO) E SARJETA CONJUGADOS DE CONCRETO, MOLDADA  IN LOCO  EM TRECHO CURVO COM EXTRUSORA, 65 CM BASE (15 CM BASE DA GUIA + 50 CM BASE DA SARJETA) X 26 CM ALTURA. AF_06/2016</t>
  </si>
  <si>
    <t xml:space="preserve">65,65</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</si>
  <si>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</si>
  <si>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</si>
  <si>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38,85</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</si>
  <si>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</si>
  <si>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</si>
  <si>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42,38</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</si>
  <si>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</si>
  <si>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</si>
  <si>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37,11</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</si>
  <si>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</si>
  <si>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</si>
  <si>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40,63</t>
  </si>
  <si>
    <t xml:space="preserve">94281</t>
  </si>
  <si>
    <t xml:space="preserve">EXECUÇÃO DE SARJETA DE CONCRETO USINADO, MOLDADA  IN LOCO  EM TRECHO RETO, 30 CM BASE X 15 CM ALTURA. AF_06/2016</t>
  </si>
  <si>
    <t xml:space="preserve">35,49</t>
  </si>
  <si>
    <t xml:space="preserve">94282</t>
  </si>
  <si>
    <t xml:space="preserve">EXECUÇÃO DE SARJETA DE CONCRETO USINADO, MOLDADA  IN LOCO  EM TRECHO CURVO, 30 CM BASE X 15 CM ALTURA. AF_06/2016</t>
  </si>
  <si>
    <t xml:space="preserve">46,22</t>
  </si>
  <si>
    <t xml:space="preserve">94283</t>
  </si>
  <si>
    <t xml:space="preserve">EXECUÇÃO DE SARJETA DE CONCRETO USINADO, MOLDADA  IN LOCO  EM TRECHO RETO, 45 CM BASE X 15 CM ALTURA. AF_06/2016</t>
  </si>
  <si>
    <t xml:space="preserve">44,28</t>
  </si>
  <si>
    <t xml:space="preserve">94284</t>
  </si>
  <si>
    <t xml:space="preserve">EXECUÇÃO DE SARJETA DE CONCRETO USINADO, MOLDADA  IN LOCO  EM TRECHO CURVO, 45 CM BASE X 15 CM ALTURA. AF_06/2016</t>
  </si>
  <si>
    <t xml:space="preserve">94285</t>
  </si>
  <si>
    <t xml:space="preserve">EXECUÇÃO DE SARJETA DE CONCRETO USINADO, MOLDADA  IN LOCO  EM TRECHO RETO, 60 CM BASE X 15 CM ALTURA. AF_06/2016</t>
  </si>
  <si>
    <t xml:space="preserve">94286</t>
  </si>
  <si>
    <t xml:space="preserve">EXECUÇÃO DE SARJETA DE CONCRETO USINADO, MOLDADA  IN LOCO  EM TRECHO CURVO, 60 CM BASE X 15 CM ALTURA. AF_06/2016</t>
  </si>
  <si>
    <t xml:space="preserve">63,27</t>
  </si>
  <si>
    <t xml:space="preserve">94287</t>
  </si>
  <si>
    <t xml:space="preserve">EXECUÇÃO DE SARJETA DE CONCRETO USINADO, MOLDADA  IN LOCO  EM TRECHO RETO, 30 CM BASE X 10 CM ALTURA. AF_06/2016</t>
  </si>
  <si>
    <t xml:space="preserve">28,65</t>
  </si>
  <si>
    <t xml:space="preserve">94288</t>
  </si>
  <si>
    <t xml:space="preserve">EXECUÇÃO DE SARJETA DE CONCRETO USINADO, MOLDADA  IN LOCO  EM TRECHO CURVO, 30 CM BASE X 10 CM ALTURA. AF_06/2016</t>
  </si>
  <si>
    <t xml:space="preserve">38,03</t>
  </si>
  <si>
    <t xml:space="preserve">94289</t>
  </si>
  <si>
    <t xml:space="preserve">EXECUÇÃO DE SARJETA DE CONCRETO USINADO, MOLDADA  IN LOCO  EM TRECHO RETO, 45 CM BASE X 10 CM ALTURA. AF_06/2016</t>
  </si>
  <si>
    <t xml:space="preserve">35,07</t>
  </si>
  <si>
    <t xml:space="preserve">94290</t>
  </si>
  <si>
    <t xml:space="preserve">EXECUÇÃO DE SARJETA DE CONCRETO USINADO, MOLDADA  IN LOCO  EM TRECHO CURVO, 45 CM BASE X 10 CM ALTURA. AF_06/2016</t>
  </si>
  <si>
    <t xml:space="preserve">44,45</t>
  </si>
  <si>
    <t xml:space="preserve">94291</t>
  </si>
  <si>
    <t xml:space="preserve">EXECUÇÃO DE SARJETA DE CONCRETO USINADO, MOLDADA  IN LOCO  EM TRECHO RETO, 60 CM BASE X 10 CM ALTURA. AF_06/2016</t>
  </si>
  <si>
    <t xml:space="preserve">41,01</t>
  </si>
  <si>
    <t xml:space="preserve">94292</t>
  </si>
  <si>
    <t xml:space="preserve">EXECUÇÃO DE SARJETA DE CONCRETO USINADO, MOLDADA  IN LOCO  EM TRECHO CURVO, 60 CM BASE X 10 CM ALTURA. AF_06/2016</t>
  </si>
  <si>
    <t xml:space="preserve">50,39</t>
  </si>
  <si>
    <t xml:space="preserve">94293</t>
  </si>
  <si>
    <t xml:space="preserve">EXECUÇÃO DE SARJETÃO DE CONCRETO USINADO, MOLDADA  IN LOCO  EM TRECHO RETO, 100 CM BASE X 20 CM ALTURA. AF_06/2016</t>
  </si>
  <si>
    <t xml:space="preserve">99,52</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</si>
  <si>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</si>
  <si>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</si>
  <si>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</si>
  <si>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</si>
  <si>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</si>
  <si>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</si>
  <si>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94039</t>
  </si>
  <si>
    <t xml:space="preserve">ESCORAMENTO DE VALA, TIPO PONTALETEAMENTO, COM PROFUNDIDADE DE 1,5 A 3,0 M, LARGURA MENOR QUE 1,5 M, EM LOCAL COM NÍVEL ALTO DE INTERFERÊNCIA. AF_06/2016</t>
  </si>
  <si>
    <t xml:space="preserve">94040</t>
  </si>
  <si>
    <t xml:space="preserve">ESCORAMENTO DE VALA, TIPO PONTALETEAMENTO, COM PROFUNDIDADE DE 1,5 A 3,0 M, LARGURA MAIOR OU IGUAL A 1,5 M E MENOR QUE 2,5 M, EM LOCAL COM NÍVEL ALTO DE INTERFERÊNCIA. AF_06/2016</t>
  </si>
  <si>
    <t xml:space="preserve">94041</t>
  </si>
  <si>
    <t xml:space="preserve">ESCORAMENTO DE VALA, TIPO PONTALETEAMENTO, COM PROFUNDIDADE DE 3,0 A 4,5 M, LARGURA MENOR QUE 1,5 M EM LOCAL COM NÍVEL ALTO DE INTERFERÊNCIA. AF_06/2016</t>
  </si>
  <si>
    <t xml:space="preserve">10,40</t>
  </si>
  <si>
    <t xml:space="preserve">94042</t>
  </si>
  <si>
    <t xml:space="preserve">ESCORAMENTO DE VALA, TIPO PONTALETEAMENTO, COM PROFUNDIDADE DE 3,0 A 4,5 M, LARGURA MAIOR OU IGUAL A 1,5 M E MENOR QUE 2,5 M, EM LOCAL COM NÍVEL ALTO DE INTERFERÊNCIA. AF_06/2016</t>
  </si>
  <si>
    <t xml:space="preserve">17,35</t>
  </si>
  <si>
    <t xml:space="preserve">94043</t>
  </si>
  <si>
    <t xml:space="preserve">ESCORAMENTO DE VALA, TIPO PONTALETEAMENTO, COM PROFUNDIDADE DE 0 A 1,5 M, LARGURA MENOR QUE 1,5 M, EM LOCAL COM NÍVEL BAIXO DE INTERFERÊNCIA. AF_06/2016</t>
  </si>
  <si>
    <t xml:space="preserve">94044</t>
  </si>
  <si>
    <t xml:space="preserve">ESCORAMENTO DE VALA, TIPO PONTALETEAMENTO, COM PROFUNDIDADE DE 0 A 1,5 M, LARGURA MAIOR OU IGUAL A 1,5 M E MENOR QUE 2,5 M, EM LOCAL COM NÍVEL BAIXO DE INTERFERÊNCIA. AF_06/2016</t>
  </si>
  <si>
    <t xml:space="preserve">23,12</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</si>
  <si>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</si>
  <si>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</si>
  <si>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</si>
  <si>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</si>
  <si>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19,38</t>
  </si>
  <si>
    <t xml:space="preserve">94047</t>
  </si>
  <si>
    <t xml:space="preserve">ESCORAMENTO DE VALA, TIPO PONTALETEAMENTO, COM PROFUNDIDADE DE 3,0 A 4,5 M, LARGURA MENOR QUE 1,5 M EM LOCAL COM NÍVEL BAIXO DE INTERFERÊNCIA. AF_06/2016</t>
  </si>
  <si>
    <t xml:space="preserve">94048</t>
  </si>
  <si>
    <t xml:space="preserve">ESCORAMENTO DE VALA, TIPO PONTALETEAMENTO, COM PROFUNDIDADE DE 3,0 A 4,5 M, LARGURA MAIOR OU IGUAL A 1,5 M E MENOR QUE 2,5 M, EM LOCAL COM NÍVEL BAIXO DE INTERFERÊNCIA. AF_06/2016</t>
  </si>
  <si>
    <t xml:space="preserve">16,29</t>
  </si>
  <si>
    <t xml:space="preserve">94049</t>
  </si>
  <si>
    <t xml:space="preserve">ESCORAMENTO DE VALA, TIPO DESCONTÍNUO, COM PROFUNDIDADE DE 0 A 1,5 M, LARGURA MENOR QUE 1,5 M, EM LOCAL COM NÍVEL ALTO DE INTERFERÊNCIA. AF_06/2016</t>
  </si>
  <si>
    <t xml:space="preserve">28,36</t>
  </si>
  <si>
    <t xml:space="preserve">94050</t>
  </si>
  <si>
    <t xml:space="preserve">ESCORAMENTO DE VALA, TIPO DESCONTÍNUO, COM PROFUNDIDADE DE 0 A 1,5 M, LARGURA MAIOR OU IGUAL A 1,5 M E MENOR QUE 2,5 M, EM LOCAL COM NÍVEL ALTO DE INTERFERÊNCIA. AF_06/2016</t>
  </si>
  <si>
    <t xml:space="preserve">37,10</t>
  </si>
  <si>
    <t xml:space="preserve">94051</t>
  </si>
  <si>
    <t xml:space="preserve">ESCORAMENTO DE VALA, TIPO DESCONTÍNUO, COM PROFUNDIDADE DE 1,5 M A 3,0 M, LARGURA MENOR QUE 1,5 M, EM LOCAL COM NÍVEL ALTO DE INTERFERÊNCIA. AF_06/2016</t>
  </si>
  <si>
    <t xml:space="preserve">23,21</t>
  </si>
  <si>
    <t xml:space="preserve">94052</t>
  </si>
  <si>
    <t xml:space="preserve">ESCORAMENTO DE VALA, TIPO DESCONTÍNUO, COM PROFUNDIDADE DE 1,5 A 3,0 M, LARGURA MAIOR OU IGUAL A 1,5 M E MENOR QUE 2,5 M, EM LOCAL COM NÍVEL ALTO DE INTERFERÊNCIA. AF_06/2016</t>
  </si>
  <si>
    <t xml:space="preserve">31,83</t>
  </si>
  <si>
    <t xml:space="preserve">94053</t>
  </si>
  <si>
    <t xml:space="preserve">ESCORAMENTO DE VALA, TIPO DESCONTÍNUO, COM PROFUNDIDADE DE 3,0 A 4,5 M, LARGURA MENOR QUE 1,5 M, EM LOCAL COM NÍVEL ALTO DE INTERFERÊNCIA. AF_06/2016</t>
  </si>
  <si>
    <t xml:space="preserve">19,81</t>
  </si>
  <si>
    <t xml:space="preserve">94054</t>
  </si>
  <si>
    <t xml:space="preserve">ESCORAMENTO DE VALA, TIPO DESCONTÍNUO, COM PROFUNDIDADE DE 3,0 A 4,5 M, LARGURA MAIOR OU IGUAL A 1,5 E MENOR QUE 2,5 M, EM LOCAL COM NÍVEL ALTO DE INTERFERÊNCIA. AF_06/2016</t>
  </si>
  <si>
    <t xml:space="preserve">94055</t>
  </si>
  <si>
    <t xml:space="preserve">ESCORAMENTO DE VALA, TIPO DESCONTÍNUO, COM PROFUNDIDADE DE 0 A 1,5 M, LARGURA MENOR QUE 1,5 M, EM LOCAL COM NÍVEL BAIXO DE INTERFERÊNCIA. AF_06/2016</t>
  </si>
  <si>
    <t xml:space="preserve">94056</t>
  </si>
  <si>
    <t xml:space="preserve">ESCORAMENTO DE VALA, TIPO DESCONTÍNUO, COM PROFUNDIDADE DE 0 A 1,5 M, LARGURA MAIOR OU IGUAL A 1,5 M E MENOR QUE 2,5 M, EM LOCAL COM NÍVEL BAIXO DE INTERFERÊNCIA. AF_06/2016</t>
  </si>
  <si>
    <t xml:space="preserve">35,75</t>
  </si>
  <si>
    <t xml:space="preserve">94057</t>
  </si>
  <si>
    <t xml:space="preserve">ESCORAMENTO DE VALA, TIPO DESCONTÍNUO, COM PROFUNDIDADE DE 1,5 M A 3,0 M, LARGURA MENOR QUE 1,5 M, EM LOCAL COM NÍVEL BAIXO DE INTERFERÊNCIA. AF_06/2016</t>
  </si>
  <si>
    <t xml:space="preserve">21,87</t>
  </si>
  <si>
    <t xml:space="preserve">94058</t>
  </si>
  <si>
    <t xml:space="preserve">ESCORAMENTO DE VALA, TIPO DESCONTÍNUO, COM PROFUNDIDADE DE 1,5 A 3,0 M, LARGURA MAIOR OU IGUAL A 1,5 M E MENOR QUE 2,5 M, EM LOCAL COM NÍVEL BAIXO DE INTERFERÊNCIA. AF_06/2016</t>
  </si>
  <si>
    <t xml:space="preserve">30,47</t>
  </si>
  <si>
    <t xml:space="preserve">94059</t>
  </si>
  <si>
    <t xml:space="preserve">ESCORAMENTO DE VALA, TIPO DESCONTÍNUO, COM PROFUNDIDADE DE 3,0 A 4,5 M, LARGURA MENOR QUE 1,5 M, EM LOCAL COM NÍVEL BAIXO DE INTERFERÊNCIA. AF_06/2016</t>
  </si>
  <si>
    <t xml:space="preserve">ESCORAMENTO DE VALA, TIPO DESCONTÍNUO, COM PROFUNDIDADE DE 3,0 A 4,5 M, LARGURA MAIOR OU IGUAL A 1,5 E MENOR QUE 2,5 M, EM LOCAL COM NÍVEL BAIXO DE INTERFERÊNCIA. AF_06/2016</t>
  </si>
  <si>
    <t xml:space="preserve">83770</t>
  </si>
  <si>
    <t xml:space="preserve">ESCORAMENTO CONTINUO DE VALAS, MISTO, COM PERFIL I DE 8"</t>
  </si>
  <si>
    <t xml:space="preserve">146,37</t>
  </si>
  <si>
    <t xml:space="preserve">73301</t>
  </si>
  <si>
    <t xml:space="preserve">ESCORAMENTO FORMAS ATE H = 3,30M, COM MADEIRA DE 3A QUALIDADE, NAO APARELHADA, APROVEITAMENTO TABUAS 3X E PRUMOS 4X.</t>
  </si>
  <si>
    <t xml:space="preserve">83515</t>
  </si>
  <si>
    <t xml:space="preserve">ESCORAMENTO FORMAS DE H=3,30 A 3,50 M, COM MADEIRA 3A QUALIDADE, NAO APARELHADA, APROVEITAMENTO TABUAS 3X E PRUMOS 4X</t>
  </si>
  <si>
    <t xml:space="preserve">16,03</t>
  </si>
  <si>
    <t xml:space="preserve">83516</t>
  </si>
  <si>
    <t xml:space="preserve">ESCORAMENTO FORMAS H=3,50 A 4,00 M, COM MADEIRA DE 3A QUALIDADE, NAO APARELHADA, APROVEITAMENTO TABUAS 3X E PRUMOS 4X.</t>
  </si>
  <si>
    <t xml:space="preserve">18,49</t>
  </si>
  <si>
    <t xml:space="preserve">72144</t>
  </si>
  <si>
    <t xml:space="preserve">RECOLOCACAO DE FOLHAS DE PORTA DE PASSAGEM OU JANELA, CONSIDERANDO REAPROVEITAMENTO DO MATERIAL</t>
  </si>
  <si>
    <t xml:space="preserve">85,90</t>
  </si>
  <si>
    <t xml:space="preserve">73910/8</t>
  </si>
  <si>
    <t xml:space="preserve">PORTA DE MADEIRA COMPENSADA LISA PARA PINTURA, 120X210X3,5CM, 2 FOLHAS, INCLUSO ADUELA 2A, ALIZAR 2A E DOBRADICAS</t>
  </si>
  <si>
    <t xml:space="preserve">703,44</t>
  </si>
  <si>
    <t xml:space="preserve">84876</t>
  </si>
  <si>
    <t xml:space="preserve">PORTA MADEIRA 1A CORRER P/VIDRO 30MM/ GUARNICAO 15CM/ALIZAR</t>
  </si>
  <si>
    <t xml:space="preserve">708,21</t>
  </si>
  <si>
    <t xml:space="preserve">90788</t>
  </si>
  <si>
    <t xml:space="preserve">PORTA-PRONTA DE MADEIRA, FOLHA LEVE OU MÉDIA, 60X210CM, FIXAÇÃO COM PREENCHIMENTO PARCIAL DE ESPUMA EXPANSIVA - FORNECIMENTO E INSTALAÇÃO. AF_08/2015</t>
  </si>
  <si>
    <t xml:space="preserve">446,35</t>
  </si>
  <si>
    <t xml:space="preserve">90789</t>
  </si>
  <si>
    <t xml:space="preserve">PORTA-PRONTA DE MADEIRA, FOLHA LEVE OU MÉDIA, 70X210CM, FIXAÇÃO COM PREENCHIMENTO PARCIAL DE ESPUMA EXPANSIVA - FORNECIMENTO E INSTALAÇÃO. AF_08/2015</t>
  </si>
  <si>
    <t xml:space="preserve">461,27</t>
  </si>
  <si>
    <t xml:space="preserve">90790</t>
  </si>
  <si>
    <t xml:space="preserve">PORTA-PRONTA DE MADEIRA, FOLHA LEVE OU MÉDIA, 80X210CM, FIXAÇÃO COM PREENCHIMENTO PARCIAL DE ESPUMA EXPANSIVA - FORNECIMENTO E INSTALAÇÃO. AF_08/2015</t>
  </si>
  <si>
    <t xml:space="preserve">465,36</t>
  </si>
  <si>
    <t xml:space="preserve">90791</t>
  </si>
  <si>
    <t xml:space="preserve">PORTA-PRONTA DE MADEIRA, FOLHA PESADA OU SUPERPESADA, 80X210CM, FIXAÇÃO COM PREENCHIMENTO PARCIAL DE ESPUMA EXPANSIVA - FORNECIMENTO E INSTALAÇÃO. AF_08/2015</t>
  </si>
  <si>
    <t xml:space="preserve">498,14</t>
  </si>
  <si>
    <t xml:space="preserve">90792</t>
  </si>
  <si>
    <t xml:space="preserve">PORTA-PRONTA DE MADEIRA, FOLHA PESADA OU SUPERPESADA, 80X210CM, FIXAÇÃO COM PREENCHIMENTO TOTAL DE ESPUMA EXPANSIVA - FORNECIMENTO E INSTALAÇÃO. AF_08/2015</t>
  </si>
  <si>
    <t xml:space="preserve">522,41</t>
  </si>
  <si>
    <t xml:space="preserve">90793</t>
  </si>
  <si>
    <t xml:space="preserve">PORTA-PRONTA DE MADEIRA, FOLHA PESADA OU SUPERPESADA, 90X210CM, FIXAÇÃO COM PREENCHIMENTO TOTAL DE ESPUMA EXPANSIVA - FORNECIMENTO E INSTALAÇÃO. AF_08/2015</t>
  </si>
  <si>
    <t xml:space="preserve">537,33</t>
  </si>
  <si>
    <t xml:space="preserve">90800</t>
  </si>
  <si>
    <t xml:space="preserve">ADUELA / MARCO / BATENTE PARA PORTA DE 60X210CM, PADRÃO MÉDIO - FORNECIMENTO E MONTAGEM. AF_08/2015</t>
  </si>
  <si>
    <t xml:space="preserve">178,89</t>
  </si>
  <si>
    <t xml:space="preserve">90801</t>
  </si>
  <si>
    <t xml:space="preserve">ADUELA / MARCO / BATENTE PARA PORTA DE 70X210CM, PADRÃO MÉDIO - FORNECIMENTO E MONTAGEM. AF_08/2015</t>
  </si>
  <si>
    <t xml:space="preserve">186,48</t>
  </si>
  <si>
    <t xml:space="preserve">90802</t>
  </si>
  <si>
    <t xml:space="preserve">ADUELA / MARCO / BATENTE PARA PORTA DE 80X210CM, PADRÃO MÉDIO - FORNECIMENTO E MONTAGEM. AF_08/2015</t>
  </si>
  <si>
    <t xml:space="preserve">194,10</t>
  </si>
  <si>
    <t xml:space="preserve">90803</t>
  </si>
  <si>
    <t xml:space="preserve">ADUELA / MARCO / BATENTE PARA PORTA DE 90X210CM, PADRÃO MÉDIO - FORNECIMENTO E MONTAGEM. AF_08/2015</t>
  </si>
  <si>
    <t xml:space="preserve">201,70</t>
  </si>
  <si>
    <t xml:space="preserve">90804</t>
  </si>
  <si>
    <t xml:space="preserve">ADUELA / MARCO / BATENTE PARA PORTA DE 60X210CM, FIXAÇÃO COM ARGAMASSA, PADRÃO MÉDIO - FORNECIMENTO E INSTALAÇÃO. AF_08/2015_P</t>
  </si>
  <si>
    <t xml:space="preserve">243,60</t>
  </si>
  <si>
    <t xml:space="preserve">90805</t>
  </si>
  <si>
    <t xml:space="preserve">ADUELA / MARCO / BATENTE PARA PORTA DE 60X210CM, FIXAÇÃO COM ARGAMASSA - SOMENTE INSTALAÇÃO. AF_08/2015_P</t>
  </si>
  <si>
    <t xml:space="preserve">64,71</t>
  </si>
  <si>
    <t xml:space="preserve">90806</t>
  </si>
  <si>
    <t xml:space="preserve">ADUELA / MARCO / BATENTE PARA PORTA DE 70X210CM, FIXAÇÃO COM ARGAMASSA, PADRÃO MÉDIO - FORNECIMENTO E INSTALAÇÃO. AF_08/2015_P</t>
  </si>
  <si>
    <t xml:space="preserve">256,75</t>
  </si>
  <si>
    <t xml:space="preserve">90807</t>
  </si>
  <si>
    <t xml:space="preserve">ADUELA / MARCO / BATENTE PARA PORTA DE 70X210CM, FIXAÇÃO COM ARGAMASSA - SOMENTE INSTALAÇÃO. AF_08/2015_P</t>
  </si>
  <si>
    <t xml:space="preserve">70,27</t>
  </si>
  <si>
    <t xml:space="preserve">90816</t>
  </si>
  <si>
    <t xml:space="preserve">ADUELA / MARCO / BATENTE PARA PORTA DE 80X210CM, FIXAÇÃO COM ARGAMASSA, PADRÃO MÉDIO - FORNECIMENTO E INSTALAÇÃO. AF_08/2015_P</t>
  </si>
  <si>
    <t xml:space="preserve">269,93</t>
  </si>
  <si>
    <t xml:space="preserve">90817</t>
  </si>
  <si>
    <t xml:space="preserve">ADUELA / MARCO / BATENTE PARA PORTA DE 80X210CM, FIXAÇÃO COM ARGAMASSA - SOMENTE INSTALAÇÃO. AF_08/2015_P</t>
  </si>
  <si>
    <t xml:space="preserve">75,83</t>
  </si>
  <si>
    <t xml:space="preserve">90818</t>
  </si>
  <si>
    <t xml:space="preserve">ADUELA / MARCO / BATENTE PARA PORTA DE 90X210CM, FIXAÇÃO COM ARGAMASSA, PADRÃO MÉDIO - FORNECIMENTO E INSTALAÇÃO. AF_08/2015_P</t>
  </si>
  <si>
    <t xml:space="preserve">283,14</t>
  </si>
  <si>
    <t xml:space="preserve">90819</t>
  </si>
  <si>
    <t xml:space="preserve">ADUELA / MARCO / BATENTE PARA PORTA DE 90X210CM, FIXAÇÃO COM ARGAMASSA - SOMENTE INSTALAÇÃO. AF_08/2015_P</t>
  </si>
  <si>
    <t xml:space="preserve">81,44</t>
  </si>
  <si>
    <t xml:space="preserve">90820</t>
  </si>
  <si>
    <t xml:space="preserve">PORTA DE MADEIRA PARA PINTURA, SEMI-OCA (LEVE OU MÉDIA), 60X210CM, ESPESSURA DE 3,5CM, INCLUSO DOBRADIÇAS - FORNECIMENTO E INSTALAÇÃO. AF_08/2015</t>
  </si>
  <si>
    <t xml:space="preserve">303,25</t>
  </si>
  <si>
    <t xml:space="preserve">90821</t>
  </si>
  <si>
    <t xml:space="preserve">PORTA DE MADEIRA PARA PINTURA, SEMI-OCA (LEVE OU MÉDIA), 70X210CM, ESPESSURA DE 3,5CM, INCLUSO DOBRADIÇAS - FORNECIMENTO E INSTALAÇÃO. AF_08/2015</t>
  </si>
  <si>
    <t xml:space="preserve">330,09</t>
  </si>
  <si>
    <t xml:space="preserve">90822</t>
  </si>
  <si>
    <t xml:space="preserve">PORTA DE MADEIRA PARA PINTURA, SEMI-OCA (LEVE OU MÉDIA), 80X210CM, ESPESSURA DE 3,5CM, INCLUSO DOBRADIÇAS - FORNECIMENTO E INSTALAÇÃO. AF_08/2015</t>
  </si>
  <si>
    <t xml:space="preserve">326,47</t>
  </si>
  <si>
    <t xml:space="preserve">90823</t>
  </si>
  <si>
    <t xml:space="preserve">PORTA DE MADEIRA PARA PINTURA, SEMI-OCA (LEVE OU MÉDIA), 90X210CM, ESPESSURA DE 3,5CM, INCLUSO DOBRADIÇAS - FORNECIMENTO E INSTALAÇÃO. AF_08/2015</t>
  </si>
  <si>
    <t xml:space="preserve">343,51</t>
  </si>
  <si>
    <t xml:space="preserve">90826</t>
  </si>
  <si>
    <t xml:space="preserve">ALIZAR / GUARNIÇÃO DE 5X1,5CM PARA PORTA DE 60X210CM FIXADO COM PREGOS, PADRÃO MÉDIO - FORNECIMENTO E INSTALAÇÃO. AF_08/2015</t>
  </si>
  <si>
    <t xml:space="preserve">90827</t>
  </si>
  <si>
    <t xml:space="preserve">ALIZAR / GUARNIÇÃO DE 5X1,5CM PARA PORTA DE 70X210CM FIXADO COM PREGOS, PADRÃO MÉDIO - FORNECIMENTO E INSTALAÇÃO. AF_08/2015</t>
  </si>
  <si>
    <t xml:space="preserve">28,34</t>
  </si>
  <si>
    <t xml:space="preserve">90828</t>
  </si>
  <si>
    <t xml:space="preserve">ALIZAR / GUARNIÇÃO DE 5X1,5CM PARA PORTA DE 80X210CM FIXADO COM PREGOS, PADRÃO MÉDIO - FORNECIMENTO E INSTALAÇÃO. AF_08/2015</t>
  </si>
  <si>
    <t xml:space="preserve">29,79</t>
  </si>
  <si>
    <t xml:space="preserve">90829</t>
  </si>
  <si>
    <t xml:space="preserve">ALIZAR / GUARNIÇÃO DE 5X1,5CM PARA PORTA DE 90X210CM FIXADO COM PREGOS, PADRÃO MÉDIO - FORNECIMENTO E INSTALAÇÃO. AF_08/2015</t>
  </si>
  <si>
    <t xml:space="preserve">90830</t>
  </si>
  <si>
    <t xml:space="preserve">FECHADURA DE EMBUTIR COM CILINDRO, EXTERNA, COMPLETA, ACABAMENTO PADRÃO MÉDIO, INCLUSO EXECUÇÃO DE FURO - FORNECIMENTO E INSTALAÇÃO. AF_08/2015</t>
  </si>
  <si>
    <t xml:space="preserve">117,81</t>
  </si>
  <si>
    <t xml:space="preserve">90831</t>
  </si>
  <si>
    <t xml:space="preserve">FECHADURA DE EMBUTIR PARA PORTA DE BANHEIRO, COMPLETA, ACABAMENTO PADRÃO MÉDIO, INCLUSO EXECUÇÃO DE FURO - FORNECIMENTO E INSTALAÇÃO. AF_08/2015</t>
  </si>
  <si>
    <t xml:space="preserve">92,41</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</si>
  <si>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</si>
  <si>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</si>
  <si>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693,04</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</si>
  <si>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</si>
  <si>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</si>
  <si>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744,44</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</si>
  <si>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</si>
  <si>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</si>
  <si>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773,79</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</si>
  <si>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</si>
  <si>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</si>
  <si>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807,06</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</si>
  <si>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</si>
  <si>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</si>
  <si>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600,63</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</si>
  <si>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</si>
  <si>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</si>
  <si>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643,52</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</si>
  <si>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</si>
  <si>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</si>
  <si>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655,98</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</si>
  <si>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</si>
  <si>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</si>
  <si>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689,25</t>
  </si>
  <si>
    <t xml:space="preserve">91009</t>
  </si>
  <si>
    <t xml:space="preserve">PORTA DE MADEIRA PARA VERNIZ, SEMI-OCA (LEVE OU MÉDIA), 60X210CM, ESPESSURA DE 3,5CM, INCLUSO DOBRADIÇAS - FORNECIMENTO E INSTALAÇÃO. AF_08/2015</t>
  </si>
  <si>
    <t xml:space="preserve">310,41</t>
  </si>
  <si>
    <t xml:space="preserve">91010</t>
  </si>
  <si>
    <t xml:space="preserve">PORTA DE MADEIRA PARA VERNIZ, SEMI-OCA (LEVE OU MÉDIA), 70X210CM, ESPESSURA DE 3,5CM, INCLUSO DOBRADIÇAS - FORNECIMENTO E INSTALAÇÃO. AF_08/2015</t>
  </si>
  <si>
    <t xml:space="preserve">251,61</t>
  </si>
  <si>
    <t xml:space="preserve">91011</t>
  </si>
  <si>
    <t xml:space="preserve">PORTA DE MADEIRA PARA VERNIZ, SEMI-OCA (LEVE OU MÉDIA), 80X210CM, ESPESSURA DE 3,5CM, INCLUSO DOBRADIÇAS - FORNECIMENTO E INSTALAÇÃO. AF_08/2015</t>
  </si>
  <si>
    <t xml:space="preserve">353,29</t>
  </si>
  <si>
    <t xml:space="preserve">91012</t>
  </si>
  <si>
    <t xml:space="preserve">PORTA DE MADEIRA PARA VERNIZ, SEMI-OCA (LEVE OU MÉDIA), 90X210CM, ESPESSURA DE 3,5CM, INCLUSO DOBRADIÇAS - FORNECIMENTO E INSTALAÇÃO. AF_08/2015</t>
  </si>
  <si>
    <t xml:space="preserve">338,00</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</si>
  <si>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</si>
  <si>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</si>
  <si>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607,79</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</si>
  <si>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</si>
  <si>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</si>
  <si>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565,04</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</si>
  <si>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</si>
  <si>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</si>
  <si>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682,80</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</si>
  <si>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</si>
  <si>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</si>
  <si>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683,74</t>
  </si>
  <si>
    <t xml:space="preserve">91286</t>
  </si>
  <si>
    <t xml:space="preserve">ADUELA / MARCO / BATENTE PARA PORTA DE 60X210CM, PADRÃO POPULAR - FORNECIMENTO E MONTAGEM. AF_08/2015</t>
  </si>
  <si>
    <t xml:space="preserve">143,37</t>
  </si>
  <si>
    <t xml:space="preserve">91287</t>
  </si>
  <si>
    <t xml:space="preserve">ADUELA / MARCO / BATENTE PARA PORTA DE 70X210CM, PADRÃO POPULAR - FORNECIMENTO E MONTAGEM. AF_08/2015</t>
  </si>
  <si>
    <t xml:space="preserve">150,96</t>
  </si>
  <si>
    <t xml:space="preserve">91288</t>
  </si>
  <si>
    <t xml:space="preserve">ADUELA / MARCO / BATENTE PARA PORTA DE 80X210CM, PADRÃO POPULAR - FORNECIMENTO E MONTAGEM. AF_08/2015</t>
  </si>
  <si>
    <t xml:space="preserve">158,58</t>
  </si>
  <si>
    <t xml:space="preserve">91290</t>
  </si>
  <si>
    <t xml:space="preserve">ADUELA / MARCO / BATENTE PARA PORTA DE 90X210CM, PADRÃO POPULAR - FORNECIMENTO E MONTAGEM. AF_08/2015</t>
  </si>
  <si>
    <t xml:space="preserve">166,18</t>
  </si>
  <si>
    <t xml:space="preserve">91291</t>
  </si>
  <si>
    <t xml:space="preserve">ADUELA / MARCO / BATENTE PARA PORTA DE 60X210CM, FIXAÇÃO COM ARGAMASSA, PADRÃO POPULAR - FORNECIMENTO E INSTALAÇÃO. AF_08/2015_P</t>
  </si>
  <si>
    <t xml:space="preserve">208,08</t>
  </si>
  <si>
    <t xml:space="preserve">91292</t>
  </si>
  <si>
    <t xml:space="preserve">ADUELA / MARCO / BATENTE PARA PORTA DE 70X210CM, FIXAÇÃO COM ARGAMASSA, PADRÃO POPULAR - FORNECIMENTO E INSTALAÇÃO. AF_08/2015_P</t>
  </si>
  <si>
    <t xml:space="preserve">221,23</t>
  </si>
  <si>
    <t xml:space="preserve">91293</t>
  </si>
  <si>
    <t xml:space="preserve">ADUELA / MARCO / BATENTE PARA PORTA DE 80X210CM, FIXAÇÃO COM ARGAMASSA, PADRÃO POPULAR - FORNECIMENTO E INSTALAÇÃO. AF_08/2015_P</t>
  </si>
  <si>
    <t xml:space="preserve">234,41</t>
  </si>
  <si>
    <t xml:space="preserve">91294</t>
  </si>
  <si>
    <t xml:space="preserve">ADUELA / MARCO / BATENTE PARA PORTA DE 90X210CM, FIXAÇÃO COM ARGAMASSA, PADRÃO POPULAR - FORNECIMENTO E INSTALAÇÃO. AF_08/2015_P</t>
  </si>
  <si>
    <t xml:space="preserve">247,62</t>
  </si>
  <si>
    <t xml:space="preserve">91295</t>
  </si>
  <si>
    <t xml:space="preserve">PORTA DE MADEIRA FRISADA, SEMI-OCA (LEVE OU MÉDIA), 60X210CM, ESPESSURA DE 3CM, INCLUSO DOBRADIÇAS - FORNECIMENTO E INSTALAÇÃO. AF_08/2015</t>
  </si>
  <si>
    <t xml:space="preserve">291,17</t>
  </si>
  <si>
    <t xml:space="preserve">91296</t>
  </si>
  <si>
    <t xml:space="preserve">PORTA DE MADEIRA FRISADA, SEMI-OCA (LEVE OU MÉDIA), 70X210CM, ESPESSURA DE 3CM, INCLUSO DOBRADIÇAS - FORNECIMENTO E INSTALAÇÃO. AF_08/2015</t>
  </si>
  <si>
    <t xml:space="preserve">91297</t>
  </si>
  <si>
    <t xml:space="preserve">PORTA DE MADEIRA FRISADA, SEMI-OCA (LEVE OU MÉDIA), 80X210CM, ESPESSURA DE 3,5CM, INCLUSO DOBRADIÇAS - FORNECIMENTO E INSTALAÇÃO. AF_08/2015</t>
  </si>
  <si>
    <t xml:space="preserve">355,25</t>
  </si>
  <si>
    <t xml:space="preserve">91298</t>
  </si>
  <si>
    <t xml:space="preserve">PORTA DE MADEIRA TIPO VENEZIANA, 80X210CM, ESPESSURA DE 3CM, INCLUSO DOBRADIÇAS - FORNECIMENTO E INSTALAÇÃO. AF_08/2015</t>
  </si>
  <si>
    <t xml:space="preserve">630,81</t>
  </si>
  <si>
    <t xml:space="preserve">91299</t>
  </si>
  <si>
    <t xml:space="preserve">PORTA DE MADEIRA, TIPO MEXICANA, MACIÇA (PESADA OU SUPERPESADA), 80X210CM, ESPESSURA DE 3,5CM, INCLUSO DOBRADIÇAS - FORNECIMENTO E INSTALAÇÃO. AF_08/2015</t>
  </si>
  <si>
    <t xml:space="preserve">873,43</t>
  </si>
  <si>
    <t xml:space="preserve">91300</t>
  </si>
  <si>
    <t xml:space="preserve">ALIZAR / GUARNIÇÃO DE 5X1,5CM PARA PORTA DE 60X210CM FIXADO COM PREGOS, PADRÃO POPULAR - FORNECIMENTO E INSTALAÇÃO. AF_08/2015</t>
  </si>
  <si>
    <t xml:space="preserve">91301</t>
  </si>
  <si>
    <t xml:space="preserve">ALIZAR / GUARNIÇÃO DE 5X1,5CM PARA PORTA DE 70X210CM FIXADO COM PREGOS, PADRÃO POPULAR - FORNECIMENTO E INSTALAÇÃO. AF_08/2015</t>
  </si>
  <si>
    <t xml:space="preserve">24,13</t>
  </si>
  <si>
    <t xml:space="preserve">91302</t>
  </si>
  <si>
    <t xml:space="preserve">ALIZAR / GUARNIÇÃO DE 5X1,5CM PARA PORTA DE 80X210CM FIXADO COM PREGOS, PADRÃO POPULAR - FORNECIMENTO E INSTALAÇÃO. AF_08/2015</t>
  </si>
  <si>
    <t xml:space="preserve">25,50</t>
  </si>
  <si>
    <t xml:space="preserve">91303</t>
  </si>
  <si>
    <t xml:space="preserve">ALIZAR / GUARNIÇÃO DE 5X1,5CM PARA PORTA DE 90X210CM FIXADO COM PREGOS, PADRÃO POPULAR - FORNECIMENTO E INSTALAÇÃO. AF_08/2015</t>
  </si>
  <si>
    <t xml:space="preserve">26,93</t>
  </si>
  <si>
    <t xml:space="preserve">91304</t>
  </si>
  <si>
    <t xml:space="preserve">FECHADURA DE EMBUTIR COM CILINDRO, EXTERNA, COMPLETA, ACABAMENTO PADRÃO POPULAR, INCLUSO EXECUÇÃO DE FURO - FORNECIMENTO E INSTALAÇÃO. AF_08/2015</t>
  </si>
  <si>
    <t xml:space="preserve">88,03</t>
  </si>
  <si>
    <t xml:space="preserve">91305</t>
  </si>
  <si>
    <t xml:space="preserve">FECHADURA DE EMBUTIR PARA PORTA DE BANHEIRO, COMPLETA, ACABAMENTO PADRÃO POPULAR, INCLUSO EXECUÇÃO DE FURO - FORNECIMENTO E INSTALAÇÃO. AF_08/2015</t>
  </si>
  <si>
    <t xml:space="preserve">66,39</t>
  </si>
  <si>
    <t xml:space="preserve">91306</t>
  </si>
  <si>
    <t xml:space="preserve">FECHADURA DE EMBUTIR PARA PORTAS INTERNAS, COMPLETA, ACABAMENTO PADRÃO MÉDIO, COM EXECUÇÃO DE FURO - FORNECIMENTO E INSTALAÇÃO. AF_08/2015</t>
  </si>
  <si>
    <t xml:space="preserve">100,92</t>
  </si>
  <si>
    <t xml:space="preserve">91307</t>
  </si>
  <si>
    <t xml:space="preserve">FECHADURA DE EMBUTIR PARA PORTAS INTERNAS, COMPLETA, ACABAMENTO PADRÃO POPULAR, COM EXECUÇÃO DE FURO - FORNECIMENTO E INSTALAÇÃO. AF_08/2015</t>
  </si>
  <si>
    <t xml:space="preserve">69,89</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</si>
  <si>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</si>
  <si>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</si>
  <si>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623,20</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</si>
  <si>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</si>
  <si>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</si>
  <si>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669,47</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</si>
  <si>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</si>
  <si>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</si>
  <si>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699,91</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</si>
  <si>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</si>
  <si>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</si>
  <si>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733,02</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</si>
  <si>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</si>
  <si>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</si>
  <si>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556,81</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</si>
  <si>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</si>
  <si>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</si>
  <si>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599,58</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</si>
  <si>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</si>
  <si>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</si>
  <si>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611,88</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</si>
  <si>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</si>
  <si>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</si>
  <si>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644,99</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</si>
  <si>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</si>
  <si>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</si>
  <si>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563,97</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</si>
  <si>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</si>
  <si>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</si>
  <si>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521,10</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</si>
  <si>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</si>
  <si>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</si>
  <si>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638,70</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</si>
  <si>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</si>
  <si>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</si>
  <si>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639,48</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</si>
  <si>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</si>
  <si>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</si>
  <si>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588,55</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</si>
  <si>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</si>
  <si>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</si>
  <si>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544,73</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</si>
  <si>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</si>
  <si>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</si>
  <si>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622,60</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</si>
  <si>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</si>
  <si>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</si>
  <si>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578,66</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</si>
  <si>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</si>
  <si>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</si>
  <si>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684,76</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</si>
  <si>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</si>
  <si>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</si>
  <si>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640,66</t>
  </si>
  <si>
    <t xml:space="preserve">91334</t>
  </si>
  <si>
    <t xml:space="preserve">KIT DE PORTA DE MADEIRA TIPO VENEZIANA, PADRÃO MÉDIO, 80X210CM, ESPESSURA DE 3CM, ITENS INCLUSOS: DOBRADIÇAS, MONTAGEM E INSTALAÇÃO DO BATENTE, SEM FECHADURA - FORNECIMENTO E INSTALAÇÃO. AF_08/2015</t>
  </si>
  <si>
    <t xml:space="preserve">960,32</t>
  </si>
  <si>
    <t xml:space="preserve">91335</t>
  </si>
  <si>
    <t xml:space="preserve">KIT DE PORTA DE MADEIRA TIPO VENEZIANA, PADRÃO POPULAR, 80X210CM, ESPESSURA DE 3CM, ITENS INCLUSOS: DOBRADIÇAS, MONTAGEM E INSTALAÇÃO DO BATENTE, SEM FECHADURA - FORNECIMENTO E INSTALAÇÃO. AF_08/2015</t>
  </si>
  <si>
    <t xml:space="preserve">916,22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</si>
  <si>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</si>
  <si>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</si>
  <si>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1.202,94</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</si>
  <si>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</si>
  <si>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</si>
  <si>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1.158,84</t>
  </si>
  <si>
    <t xml:space="preserve">73813/1</t>
  </si>
  <si>
    <t xml:space="preserve">JANELA DE MADEIRA ALMOFADADA 1A, 1,5X1,5M, DE ABRIR, INCLUSO GUARNICOES E DOBRADICAS</t>
  </si>
  <si>
    <t xml:space="preserve">2.094,85</t>
  </si>
  <si>
    <t xml:space="preserve">84844</t>
  </si>
  <si>
    <t xml:space="preserve">JANELA DE MADEIRA TIPO GUILHOTINA, DE ABRIR , INCLUSAS GUARNICOES SEM FERRAGENS</t>
  </si>
  <si>
    <t xml:space="preserve">579,30</t>
  </si>
  <si>
    <t xml:space="preserve">84845</t>
  </si>
  <si>
    <t xml:space="preserve">JANELA DE MADEIRA TIPO VENEZIANA. DE ABRIR, INCLUSAS GUARNICOES E FERRAGENS</t>
  </si>
  <si>
    <t xml:space="preserve">910,29</t>
  </si>
  <si>
    <t xml:space="preserve">84846</t>
  </si>
  <si>
    <t xml:space="preserve">JANELA DE MADEIRA TIPO VENEZIANA/VIDRO, DE ABRIR, INCLUSAS GUARNICOES SEM FERRAGENS</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</si>
  <si>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</si>
  <si>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</si>
  <si>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</si>
  <si>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</si>
  <si>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720,80</t>
  </si>
  <si>
    <t xml:space="preserve">73933/1</t>
  </si>
  <si>
    <t xml:space="preserve">PORTA DE FERRO, DE ABRIR, TIPO GRADE COM CHAPA, 87X210CM, COM GUARNICOES</t>
  </si>
  <si>
    <t xml:space="preserve">448,59</t>
  </si>
  <si>
    <t xml:space="preserve">73933/4</t>
  </si>
  <si>
    <t xml:space="preserve">PORTA DE FERRO DE ABRIR TIPO BARRA CHATA, COM REQUADRO E GUARNICAO COMPLETA</t>
  </si>
  <si>
    <t xml:space="preserve">413,29</t>
  </si>
  <si>
    <t xml:space="preserve">74073/1</t>
  </si>
  <si>
    <t xml:space="preserve">ALCAPAO EM FERRO 60X60CM, INCLUSO FERRAGENS</t>
  </si>
  <si>
    <t xml:space="preserve">98,41</t>
  </si>
  <si>
    <t xml:space="preserve">74073/2</t>
  </si>
  <si>
    <t xml:space="preserve">ALCAPAO EM FERRO 70X70CM, INCLUSO FERRAGENS</t>
  </si>
  <si>
    <t xml:space="preserve">111,72</t>
  </si>
  <si>
    <t xml:space="preserve">74136/1</t>
  </si>
  <si>
    <t xml:space="preserve">PORTA DE ACO DE ENROLAR TIPO GRADE, CHAPA 16</t>
  </si>
  <si>
    <t xml:space="preserve">405,97</t>
  </si>
  <si>
    <t xml:space="preserve">74136/2</t>
  </si>
  <si>
    <t xml:space="preserve">PORTA DE ACO CHAPA 24, DE ENROLAR, VAZADA TIJOLINHO OU EQUIVALENTE COM RETANGULO OU CIRCULO, ACABAMENTO GALVANIZADO NATURAL</t>
  </si>
  <si>
    <t xml:space="preserve">351,77</t>
  </si>
  <si>
    <t xml:space="preserve">74136/3</t>
  </si>
  <si>
    <t xml:space="preserve">PORTA DE ACO CHAPA 24, DE ENROLAR, RAIADA, LARGA COM ACABAMENTO GALVANIZADO NATURAL</t>
  </si>
  <si>
    <t xml:space="preserve">263,20</t>
  </si>
  <si>
    <t xml:space="preserve">84854</t>
  </si>
  <si>
    <t xml:space="preserve">BATENTE FERRO 1X1/8"</t>
  </si>
  <si>
    <t xml:space="preserve">35,34</t>
  </si>
  <si>
    <t xml:space="preserve">94559</t>
  </si>
  <si>
    <t xml:space="preserve">JANELA DE AÇO BASCULANTE, FIXAÇÃO COM ARGAMASSA, SEM VIDROS, PADRONIZADA. AF_07/2016</t>
  </si>
  <si>
    <t xml:space="preserve">638,00</t>
  </si>
  <si>
    <t xml:space="preserve">94560</t>
  </si>
  <si>
    <t xml:space="preserve">JANELA DE AÇO DE CORRER, 2 FOLHAS, FIXAÇÃO COM ARGAMASSA, COM VIDROS, PADRONIZADA. AF_07/2016</t>
  </si>
  <si>
    <t xml:space="preserve">578,98</t>
  </si>
  <si>
    <t xml:space="preserve">94562</t>
  </si>
  <si>
    <t xml:space="preserve">JANELA DE AÇO DE CORRER, 4 FOLHAS, FIXAÇÃO COM ARGAMASSA, SEM VIDROS, PADRONIZADA. AF_07/2016</t>
  </si>
  <si>
    <t xml:space="preserve">94563</t>
  </si>
  <si>
    <t xml:space="preserve">JANELA DE AÇO DE CORRER, 6 FOLHAS, FIXAÇÃO COM ARGAMASSA, COM VIDROS, PADRONIZADA. AF_07/2016</t>
  </si>
  <si>
    <t xml:space="preserve">764,74</t>
  </si>
  <si>
    <t xml:space="preserve">94564</t>
  </si>
  <si>
    <t xml:space="preserve">JANELA DE AÇO BASCULANTE, FIXAÇÃO COM PARAFUSO SOBRE CONTRAMARCO (EXCLUSIVE CONTRAMARCO), SEM VIDROS, PADRONIZADA. AF_07/2016</t>
  </si>
  <si>
    <t xml:space="preserve">580,49</t>
  </si>
  <si>
    <t xml:space="preserve">94565</t>
  </si>
  <si>
    <t xml:space="preserve">JANELA DE AÇO DE CORRER, 2 FOLHAS, FIXAÇÃO COM PARAFUSO SOBRE CONTRAMARCO (EXCLUSIVE CONTRAMARCO), COM VIDROS, PADRONIZADA. AF_07/2016</t>
  </si>
  <si>
    <t xml:space="preserve">559,53</t>
  </si>
  <si>
    <t xml:space="preserve">94567</t>
  </si>
  <si>
    <t xml:space="preserve">JANELA DE AÇO DE CORRER, 4 FOLHAS, FIXAÇÃO COM PARAFUSO SOBRE CONTRAMARCO (EXCLUSIVE CONTRAMARCO), SEM VIDROS, PADRONIZADA. AF_07/2016</t>
  </si>
  <si>
    <t xml:space="preserve">582,98</t>
  </si>
  <si>
    <t xml:space="preserve">94568</t>
  </si>
  <si>
    <t xml:space="preserve">JANELA DE AÇO DE CORRER, 6 FOLHAS, FIXAÇÃO COM PARAFUSO SOBRE CONTRAMARCO (EXCLUSIVE CONTRAMARCO), COM VIDROS, PADRONIZADA. AF_07/2016</t>
  </si>
  <si>
    <t xml:space="preserve">734,97</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</si>
  <si>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</si>
  <si>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</si>
  <si>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389,21</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</si>
  <si>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</si>
  <si>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</si>
  <si>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333,86</t>
  </si>
  <si>
    <t xml:space="preserve">99841</t>
  </si>
  <si>
    <t xml:space="preserve">GUARDA-CORPO PANORÂMICO COM PERFIS DE ALUMÍNIO E VIDRO LAMINADO 8 MM, FIXADO COM CHUMBADOR MECÂNICO. AF_04/2019_P</t>
  </si>
  <si>
    <t xml:space="preserve">757,51</t>
  </si>
  <si>
    <t xml:space="preserve">99855</t>
  </si>
  <si>
    <t xml:space="preserve">CORRIMÃO SIMPLES, DIÂMETRO EXTERNO = 1 1/2", EM AÇO GALVANIZADO. AF_04/2019_P</t>
  </si>
  <si>
    <t xml:space="preserve">68,27</t>
  </si>
  <si>
    <t xml:space="preserve">99857</t>
  </si>
  <si>
    <t xml:space="preserve">CORRIMÃO SIMPLES, DIÂMETRO EXTERNO = 1 1/2", EM ALUMÍNIO. AF_04/2019_P</t>
  </si>
  <si>
    <t xml:space="preserve">63,77</t>
  </si>
  <si>
    <t xml:space="preserve">99861</t>
  </si>
  <si>
    <t xml:space="preserve">GRADIL EM FERRO FIXADO EM VÃOS DE JANELAS, FORMADO POR BARRAS CHATAS DE 25X4,8 MM. AF_04/2019</t>
  </si>
  <si>
    <t xml:space="preserve">424,18</t>
  </si>
  <si>
    <t xml:space="preserve">99862</t>
  </si>
  <si>
    <t xml:space="preserve">GRADIL EM ALUMÍNIO FIXADO EM VÃOS DE JANELAS, FORMADO POR TUBOS DE 3/4". AF_04/2019</t>
  </si>
  <si>
    <t xml:space="preserve">436,74</t>
  </si>
  <si>
    <t xml:space="preserve">73665</t>
  </si>
  <si>
    <t xml:space="preserve">ESCADA TIPO MARINHEIRO EM ACO CA-50 9,52MM INCLUSO PINTURA COM FUNDO ANTICORROSIVO TIPO ZARCAO</t>
  </si>
  <si>
    <t xml:space="preserve">65,37</t>
  </si>
  <si>
    <t xml:space="preserve">74194/1</t>
  </si>
  <si>
    <t xml:space="preserve">ESCADA TIPO MARINHEIRO EM TUBO ACO GALVANIZADO 1 1/2" 5 DEGRAUS</t>
  </si>
  <si>
    <t xml:space="preserve">256,31</t>
  </si>
  <si>
    <t xml:space="preserve">68050</t>
  </si>
  <si>
    <t xml:space="preserve">PORTA DE CORRER EM ALUMINIO, COM DUAS FOLHAS PARA VIDRO, INCLUSO VIDRO LISO INCOLOR, FECHADURA E PUXADOR, SEM GUARNICAO/ALIZAR/VISTA</t>
  </si>
  <si>
    <t xml:space="preserve">341,38</t>
  </si>
  <si>
    <t xml:space="preserve">90838</t>
  </si>
  <si>
    <t xml:space="preserve">PORTA CORTA-FOGO 90X210X4CM - FORNECIMENTO E INSTALAÇÃO. AF_08/2015</t>
  </si>
  <si>
    <t xml:space="preserve">834,50</t>
  </si>
  <si>
    <t xml:space="preserve">91338</t>
  </si>
  <si>
    <t xml:space="preserve">PORTA DE ALUMÍNIO DE ABRIR COM LAMBRI, COM GUARNIÇÃO, FIXAÇÃO COM PARAFUSOS - FORNECIMENTO E INSTALAÇÃO. AF_08/2015</t>
  </si>
  <si>
    <t xml:space="preserve">538,45</t>
  </si>
  <si>
    <t xml:space="preserve">91341</t>
  </si>
  <si>
    <t xml:space="preserve">PORTA EM ALUMÍNIO DE ABRIR TIPO VENEZIANA COM GUARNIÇÃO, FIXAÇÃO COM PARAFUSOS - FORNECIMENTO E INSTALAÇÃO. AF_08/2015</t>
  </si>
  <si>
    <t xml:space="preserve">399,99</t>
  </si>
  <si>
    <t xml:space="preserve">94805</t>
  </si>
  <si>
    <t xml:space="preserve">PORTA DE ALUMÍNIO DE ABRIR PARA VIDRO SEM GUARNIÇÃO, 87X210CM, FIXAÇÃO COM PARAFUSOS, INCLUSIVE VIDROS - FORNECIMENTO E INSTALAÇÃO. AF_08/2015</t>
  </si>
  <si>
    <t xml:space="preserve">629,89</t>
  </si>
  <si>
    <t xml:space="preserve">94806</t>
  </si>
  <si>
    <t xml:space="preserve">PORTA EM AÇO DE ABRIR PARA VIDRO SEM GUARNIÇÃO, 87X210CM, FIXAÇÃO COM PARAFUSOS, EXCLUSIVE VIDROS - FORNECIMENTO E INSTALAÇÃO. AF_08/2015</t>
  </si>
  <si>
    <t xml:space="preserve">400,40</t>
  </si>
  <si>
    <t xml:space="preserve">94807</t>
  </si>
  <si>
    <t xml:space="preserve">PORTA EM AÇO DE ABRIR TIPO VENEZIANA SEM GUARNIÇÃO, 87X210CM, FIXAÇÃO COM PARAFUSOS - FORNECIMENTO E INSTALAÇÃO. AF_08/2015</t>
  </si>
  <si>
    <t xml:space="preserve">477,68</t>
  </si>
  <si>
    <t xml:space="preserve">73736/1</t>
  </si>
  <si>
    <t xml:space="preserve">DOBRADICA TIPO VAI E VEM EM LATAO POLIDO 3"</t>
  </si>
  <si>
    <t xml:space="preserve">83,29</t>
  </si>
  <si>
    <t xml:space="preserve">84885</t>
  </si>
  <si>
    <t xml:space="preserve">JOGO DE FERRAGENS CROMADAS PARA PORTA DE VIDRO TEMPERADO, UMA FOLHA COMPOSTO DE DOBRADICAS SUPERIOR E INFERIOR, TRINCO, FECHADURA, CONTRA FECHADURA COM CAPUCHINHO SEM MOLA E PUXADOR</t>
  </si>
  <si>
    <t xml:space="preserve">760,16</t>
  </si>
  <si>
    <t xml:space="preserve">84886</t>
  </si>
  <si>
    <t xml:space="preserve">MOLA HIDRAULICA DE PISO PARA PORTA DE VIDRO TEMPERADO</t>
  </si>
  <si>
    <t xml:space="preserve">1.483,35</t>
  </si>
  <si>
    <t xml:space="preserve">84889</t>
  </si>
  <si>
    <t xml:space="preserve">PUXADOR CENTRAL PARA ESQUADRIA DE ALUMINIO</t>
  </si>
  <si>
    <t xml:space="preserve">18,11</t>
  </si>
  <si>
    <t xml:space="preserve">84891</t>
  </si>
  <si>
    <t xml:space="preserve">CREMONA EM LATAO CROMADO OU POLIDO, COMPLETA, COM VARA H=1,50M</t>
  </si>
  <si>
    <t xml:space="preserve">190,43</t>
  </si>
  <si>
    <t xml:space="preserve">74046/2</t>
  </si>
  <si>
    <t xml:space="preserve">TARJETA TIPO LIVRE/OCUPADO PARA PORTA DE BANHEIRO</t>
  </si>
  <si>
    <t xml:space="preserve">33,17</t>
  </si>
  <si>
    <t xml:space="preserve">74047/2</t>
  </si>
  <si>
    <t xml:space="preserve">DOBRADICA EM ACO/FERRO, 3" X 21/2", E=1,9 A 2 MM, SEM ANEL, CROMADO OU ZINCADO, TAMPA BOLA, COM PARAFUSOS</t>
  </si>
  <si>
    <t xml:space="preserve">25,07</t>
  </si>
  <si>
    <t xml:space="preserve">74084/1</t>
  </si>
  <si>
    <t xml:space="preserve">PORTA CADEADO ZINCADO OXIDADO PRETO COM CADEADO DE ACO INOX, LARGURA DE *50* MM</t>
  </si>
  <si>
    <t xml:space="preserve">139,80</t>
  </si>
  <si>
    <t xml:space="preserve">84950</t>
  </si>
  <si>
    <t xml:space="preserve">FECHO EMBUTIR TIPO UNHA 40CM C/COLOCACAO</t>
  </si>
  <si>
    <t xml:space="preserve">47,01</t>
  </si>
  <si>
    <t xml:space="preserve">84952</t>
  </si>
  <si>
    <t xml:space="preserve">FECHO EMBUTIR TIPO UNHA 22CM C/COLOCACAO</t>
  </si>
  <si>
    <t xml:space="preserve">35,85</t>
  </si>
  <si>
    <t xml:space="preserve">72116</t>
  </si>
  <si>
    <t xml:space="preserve">VIDRO LISO COMUM TRANSPARENTE, ESPESSURA 3MM</t>
  </si>
  <si>
    <t xml:space="preserve">102,23</t>
  </si>
  <si>
    <t xml:space="preserve">72117</t>
  </si>
  <si>
    <t xml:space="preserve">VIDRO LISO COMUM TRANSPARENTE, ESPESSURA 4MM</t>
  </si>
  <si>
    <t xml:space="preserve">130,51</t>
  </si>
  <si>
    <t xml:space="preserve">72118</t>
  </si>
  <si>
    <t xml:space="preserve">VIDRO TEMPERADO INCOLOR, ESPESSURA 6MM, FORNECIMENTO E INSTALACAO, INCLUSIVE MASSA PARA VEDACAO</t>
  </si>
  <si>
    <t xml:space="preserve">153,81</t>
  </si>
  <si>
    <t xml:space="preserve">72119</t>
  </si>
  <si>
    <t xml:space="preserve">VIDRO TEMPERADO INCOLOR, ESPESSURA 8MM, FORNECIMENTO E INSTALACAO, INCLUSIVE MASSA PARA VEDACAO</t>
  </si>
  <si>
    <t xml:space="preserve">191,99</t>
  </si>
  <si>
    <t xml:space="preserve">72120</t>
  </si>
  <si>
    <t xml:space="preserve">VIDRO TEMPERADO INCOLOR, ESPESSURA 10MM, FORNECIMENTO E INSTALACAO, INCLUSIVE MASSA PARA VEDACAO</t>
  </si>
  <si>
    <t xml:space="preserve">240,64</t>
  </si>
  <si>
    <t xml:space="preserve">72122</t>
  </si>
  <si>
    <t xml:space="preserve">VIDRO FANTASIA TIPO CANELADO, ESPESSURA 4MM</t>
  </si>
  <si>
    <t xml:space="preserve">112,70</t>
  </si>
  <si>
    <t xml:space="preserve">72123</t>
  </si>
  <si>
    <t xml:space="preserve">VIDRO ARAMADO, ESPESSURA 7MM</t>
  </si>
  <si>
    <t xml:space="preserve">292,86</t>
  </si>
  <si>
    <t xml:space="preserve">73838/1</t>
  </si>
  <si>
    <t xml:space="preserve">PORTA DE VIDRO TEMPERADO, 0,9X2,10M, ESPESSURA 10MM, INCLUSIVE ACESSORIOS</t>
  </si>
  <si>
    <t xml:space="preserve">2.371,59</t>
  </si>
  <si>
    <t xml:space="preserve">74125/1</t>
  </si>
  <si>
    <t xml:space="preserve">ESPELHO CRISTAL ESPESSURA 4MM, COM MOLDURA DE MADEIRA</t>
  </si>
  <si>
    <t xml:space="preserve">386,64</t>
  </si>
  <si>
    <t xml:space="preserve">74125/2</t>
  </si>
  <si>
    <t xml:space="preserve">ESPELHO CRISTAL ESPESSURA 4MM, COM MOLDURA EM ALUMINIO E COMPENSADO 6MM PLASTIFICADO COLADO</t>
  </si>
  <si>
    <t xml:space="preserve">420,01</t>
  </si>
  <si>
    <t xml:space="preserve">84957</t>
  </si>
  <si>
    <t xml:space="preserve">VIDRO LISO COMUM TRANSPARENTE, ESPESSURA 5MM</t>
  </si>
  <si>
    <t xml:space="preserve">156,70</t>
  </si>
  <si>
    <t xml:space="preserve">84959</t>
  </si>
  <si>
    <t xml:space="preserve">VIDRO LISO COMUM TRANSPARENTE, ESPESSURA 6MM</t>
  </si>
  <si>
    <t xml:space="preserve">182,44</t>
  </si>
  <si>
    <t xml:space="preserve">85001</t>
  </si>
  <si>
    <t xml:space="preserve">VIDRO LISO FUME, ESPESSURA 4MM</t>
  </si>
  <si>
    <t xml:space="preserve">173,86</t>
  </si>
  <si>
    <t xml:space="preserve">85002</t>
  </si>
  <si>
    <t xml:space="preserve">VIDRO LISO FUME, ESPESSURA 6MM</t>
  </si>
  <si>
    <t xml:space="preserve">242,49</t>
  </si>
  <si>
    <t xml:space="preserve">85004</t>
  </si>
  <si>
    <t xml:space="preserve">VIDRO FANTASIA MARTELADO 4MM</t>
  </si>
  <si>
    <t xml:space="preserve">122,38</t>
  </si>
  <si>
    <t xml:space="preserve">85005</t>
  </si>
  <si>
    <t xml:space="preserve">ESPELHO CRISTAL, ESPESSURA 4MM, COM PARAFUSOS DE FIXACAO, SEM MOLDURA</t>
  </si>
  <si>
    <t xml:space="preserve">356,88</t>
  </si>
  <si>
    <t xml:space="preserve">68054</t>
  </si>
  <si>
    <t xml:space="preserve">PORTAO DE FERRO EM CHAPA GALVANIZADA PLANA 14 GSG</t>
  </si>
  <si>
    <t xml:space="preserve">232,33</t>
  </si>
  <si>
    <t xml:space="preserve">74100/1</t>
  </si>
  <si>
    <t xml:space="preserve">PORTAO DE FERRO COM VARA 1/2", COM REQUADRO</t>
  </si>
  <si>
    <t xml:space="preserve">373,72</t>
  </si>
  <si>
    <t xml:space="preserve">PORTAO EM TELA ARAME GALVANIZADO N.12 MALHA 2" E MOLDURA EM TUBOS DE ACO COM DUAS FOLHAS DE ABRIR, INCLUSO FERRAGENS</t>
  </si>
  <si>
    <t xml:space="preserve">756,06</t>
  </si>
  <si>
    <t xml:space="preserve">85188</t>
  </si>
  <si>
    <t xml:space="preserve">PORTAO EM TUBO DE ACO GALVANIZADO DIN 2440/NBR 5580, PAINEL UNICO, DIMENSOES 1,0X1,6M, INCLUSIVE CADEADO</t>
  </si>
  <si>
    <t xml:space="preserve">662,83</t>
  </si>
  <si>
    <t xml:space="preserve">85189</t>
  </si>
  <si>
    <t xml:space="preserve">PORTAO EM TUBO DE ACO GALVANIZADO DIN 2440/NBR 5580, PAINEL UNICO, DIMENSOES 4,0X1,2M, INCLUSIVE CADEADO</t>
  </si>
  <si>
    <t xml:space="preserve">1.326,08</t>
  </si>
  <si>
    <t xml:space="preserve">85010</t>
  </si>
  <si>
    <t xml:space="preserve">CAIXILHO FIXO, DE ALUMINIO, PARA VIDRO</t>
  </si>
  <si>
    <t xml:space="preserve">280,86</t>
  </si>
  <si>
    <t xml:space="preserve">94569</t>
  </si>
  <si>
    <t xml:space="preserve">JANELA DE ALUMÍNIO MAXIM-AR, FIXAÇÃO COM PARAFUSO SOBRE CONTRAMARCO (EXCLUSIVE CONTRAMARCO), COM VIDROS, PADRONIZADA. AF_07/2016</t>
  </si>
  <si>
    <t xml:space="preserve">383,78</t>
  </si>
  <si>
    <t xml:space="preserve">94570</t>
  </si>
  <si>
    <t xml:space="preserve">JANELA DE ALUMÍNIO DE CORRER, 2 FOLHAS, FIXAÇÃO COM PARAFUSO SOBRE CONTRAMARCO (EXCLUSIVE CONTRAMARCO), COM VIDROS PADRONIZADA. AF_07/2016</t>
  </si>
  <si>
    <t xml:space="preserve">236,47</t>
  </si>
  <si>
    <t xml:space="preserve">94572</t>
  </si>
  <si>
    <t xml:space="preserve">JANELA DE ALUMÍNIO DE CORRER, 3 FOLHAS, FIXAÇÃO COM PARAFUSO SOBRE CONTRAMARCO (EXCLUSIVE CONTRAMARCO), COM VIDROS, PADRONIZADA. AF_07/2016</t>
  </si>
  <si>
    <t xml:space="preserve">354,66</t>
  </si>
  <si>
    <t xml:space="preserve">94573</t>
  </si>
  <si>
    <t xml:space="preserve">JANELA DE ALUMÍNIO DE CORRER, 4 FOLHAS, FIXAÇÃO COM PARAFUSO SOBRE CONTRAMARCO (EXCLUSIVE CONTRAMARCO), COM VIDROS, PADRONIZADA. AF_07/2016</t>
  </si>
  <si>
    <t xml:space="preserve">276,50</t>
  </si>
  <si>
    <t xml:space="preserve">94574</t>
  </si>
  <si>
    <t xml:space="preserve">JANELA DE ALUMÍNIO DE CORRER, 6 FOLHAS, FIXAÇÃO COM PARAFUSO SOBRE CONTRAMARCO (EXCLUSIVE CONTRAMARCO), COM VIDROS, PADRONIZADA. AF_07/2016</t>
  </si>
  <si>
    <t xml:space="preserve">403,89</t>
  </si>
  <si>
    <t xml:space="preserve">94575</t>
  </si>
  <si>
    <t xml:space="preserve">JANELA DE ALUMÍNIO MAXIM-AR, FIXAÇÃO COM PARAFUSO, VEDAÇÃO COM ESPUMA EXPANSIVA PU, COM VIDROS, PADRONIZADA. AF_07/2016</t>
  </si>
  <si>
    <t xml:space="preserve">424,93</t>
  </si>
  <si>
    <t xml:space="preserve">94576</t>
  </si>
  <si>
    <t xml:space="preserve">JANELA DE ALUMÍNIO DE CORRER, 2 FOLHAS, FIXAÇÃO COM PARAFUSO, VEDAÇÃO COM ESPUMA EXPANSIVA PU, COM VIDROS, PADRONIZADA. AF_07/2016</t>
  </si>
  <si>
    <t xml:space="preserve">247,60</t>
  </si>
  <si>
    <t xml:space="preserve">94578</t>
  </si>
  <si>
    <t xml:space="preserve">JANELA DE ALUMÍNIO DE CORRER, 3 FOLHAS, FIXAÇÃO COM PARAFUSO, VEDAÇÃO COM ESPUMA EXPANSIVA PU, COM VIDROS, PADRONIZADA. AF_07/2016</t>
  </si>
  <si>
    <t xml:space="preserve">365,99</t>
  </si>
  <si>
    <t xml:space="preserve">94579</t>
  </si>
  <si>
    <t xml:space="preserve">JANELA DE ALUMÍNIO DE CORRER, 4 FOLHAS, FIXAÇÃO COM PARAFUSO, VEDAÇÃO COM ESPUMA EXPANSIVA PU, COM VIDROS, PADRONIZADA. AF_07/2016</t>
  </si>
  <si>
    <t xml:space="preserve">288,94</t>
  </si>
  <si>
    <t xml:space="preserve">94580</t>
  </si>
  <si>
    <t xml:space="preserve">JANELA DE ALUMÍNIO DE CORRER, 6 FOLHAS, FIXAÇÃO COM PARAFUSO, VEDAÇÃO COM ESPUMA EXPANSIVA PU, COM VIDROS, PADRONIZADA. AF_07/2016</t>
  </si>
  <si>
    <t xml:space="preserve">415,89</t>
  </si>
  <si>
    <t xml:space="preserve">94581</t>
  </si>
  <si>
    <t xml:space="preserve">JANELA DE ALUMÍNIO MAXIM-AR, FIXAÇÃO COM ARGAMASSA, COM VIDROS, PADRONIZADA. AF_07/2016</t>
  </si>
  <si>
    <t xml:space="preserve">426,75</t>
  </si>
  <si>
    <t xml:space="preserve">94582</t>
  </si>
  <si>
    <t xml:space="preserve">JANELA DE ALUMÍNIO DE CORRER, 2 FOLHAS, FIXAÇÃO COM ARGAMASSA, COM VIDROS, PADRONIZADA. AF_07/2016</t>
  </si>
  <si>
    <t xml:space="preserve">249,22</t>
  </si>
  <si>
    <t xml:space="preserve">94584</t>
  </si>
  <si>
    <t xml:space="preserve">JANELA DE ALUMÍNIO DE CORRER, 3 FOLHAS, FIXAÇÃO COM ARGAMASSA, COM VIDROS, PADRONIZADA. AF_07/2016</t>
  </si>
  <si>
    <t xml:space="preserve">374,40</t>
  </si>
  <si>
    <t xml:space="preserve">94585</t>
  </si>
  <si>
    <t xml:space="preserve">JANELA DE ALUMÍNIO DE CORRER, 4 FOLHAS, FIXAÇÃO COM ARGAMASSA, COM VIDROS, PADRONIZADA. AF_07/2016</t>
  </si>
  <si>
    <t xml:space="preserve">289,53</t>
  </si>
  <si>
    <t xml:space="preserve">94586</t>
  </si>
  <si>
    <t xml:space="preserve">JANELA DE ALUMÍNIO 6 FOLHAS, FIXAÇÃO COM ARGAMASSA, COM VIDROS, PADRONIZADA. AF_07/2016</t>
  </si>
  <si>
    <t xml:space="preserve">425,21</t>
  </si>
  <si>
    <t xml:space="preserve">73908/1</t>
  </si>
  <si>
    <t xml:space="preserve">CANTONEIRA DE ALUMINIO 2"X2", PARA PROTECAO DE QUINA DE PAREDE</t>
  </si>
  <si>
    <t xml:space="preserve">73908/2</t>
  </si>
  <si>
    <t xml:space="preserve">CANTONEIRA DE ALUMINIO 1"X1, PARA PROTECAO DE QUINA DE PAREDE</t>
  </si>
  <si>
    <t xml:space="preserve">33,89</t>
  </si>
  <si>
    <t xml:space="preserve">85015</t>
  </si>
  <si>
    <t xml:space="preserve">CANTONEIRA DE MADEIRA 3,0X3,0X1,0CM</t>
  </si>
  <si>
    <t xml:space="preserve">22,83</t>
  </si>
  <si>
    <t xml:space="preserve">85016</t>
  </si>
  <si>
    <t xml:space="preserve">CANTONEIRA DE MADEIRA COM LAMINADO MELAMINICO FOSCO 3,0X3,0X1,0CM</t>
  </si>
  <si>
    <t xml:space="preserve">28,10</t>
  </si>
  <si>
    <t xml:space="preserve">97751</t>
  </si>
  <si>
    <t xml:space="preserve">TUBULÃO A CÉU ABERTO, DIÂMETRO DO FUSTE DE 70 CM, PROFUNDIDADE MENOR OU IGUAL A 5 M, ESCAVAÇÃO MANUAL, SEM ALARGAMENTO DE BASE, CONCRETO FEITO EM OBRA E LANÇADO COM JERICA. AF_01/2018</t>
  </si>
  <si>
    <t xml:space="preserve">620,70</t>
  </si>
  <si>
    <t xml:space="preserve">97752</t>
  </si>
  <si>
    <t xml:space="preserve">TUBULÃO A CÉU ABERTO, DIÂMETRO DO FUSTE DE 80 CM, PROFUNDIDADE MENOR OU IGUAL A 5 M, ESCAVAÇÃO MANUAL, SEM ALARGAMENTO DE BASE, CONCRETO FEITO EM OBRA E LANÇADO COM JERICA. AF_01/2018</t>
  </si>
  <si>
    <t xml:space="preserve">584,40</t>
  </si>
  <si>
    <t xml:space="preserve">97753</t>
  </si>
  <si>
    <t xml:space="preserve">TUBULÃO A CÉU ABERTO, DIÂMETRO DO FUSTE DE 100 CM, PROFUNDIDADE MENOR OU IGUAL A 5 M, ESCAVAÇÃO MANUAL, SEM ALARGAMENTO DE BASE, CONCRETO FEITO EM OBRA E LANÇADO COM JERICA. AF_01/2018</t>
  </si>
  <si>
    <t xml:space="preserve">533,93</t>
  </si>
  <si>
    <t xml:space="preserve">97754</t>
  </si>
  <si>
    <t xml:space="preserve">TUBULÃO A CÉU ABERTO, DIÂMETRO DO FUSTE DE 120 CM, PROFUNDIDADE MENOR OU IGUAL A 5 M, ESCAVAÇÃO MANUAL, SEM ALARGAMENTO DE BASE, CONCRETO FEITO EM OBRA E LANÇADO COM JERICA. AF_01/2018</t>
  </si>
  <si>
    <t xml:space="preserve">500,83</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</si>
  <si>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</si>
  <si>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</si>
  <si>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605,21</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</si>
  <si>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</si>
  <si>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</si>
  <si>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571,11</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</si>
  <si>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</si>
  <si>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</si>
  <si>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517,69</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</si>
  <si>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</si>
  <si>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</si>
  <si>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479,28</t>
  </si>
  <si>
    <t xml:space="preserve">97759</t>
  </si>
  <si>
    <t xml:space="preserve">TUBULÃO A CÉU ABERTO, DIÂMETRO DO FUSTE DE 70 CM, PROFUNDIDADE MAIOR QUE 10 M, ESCAVAÇÃO MANUAL, SEM ALARGAMENTO DE BASE, CONCRETO FEITO EM OBRA E LANÇADO COM JERICA. AF_01/2018</t>
  </si>
  <si>
    <t xml:space="preserve">606,62</t>
  </si>
  <si>
    <t xml:space="preserve">97760</t>
  </si>
  <si>
    <t xml:space="preserve">TUBULÃO A CÉU ABERTO, DIÂMETRO DO FUSTE DE 80 CM, PROFUNDIDADE MAIOR QUE 10 M, ESCAVAÇÃO MANUAL, SEM ALARGAMENTO DE BASE, CONCRETO FEITO EM OBRA E LANÇADO COM JERICA. AF_01/2018</t>
  </si>
  <si>
    <t xml:space="preserve">564,97</t>
  </si>
  <si>
    <t xml:space="preserve">97761</t>
  </si>
  <si>
    <t xml:space="preserve">TUBULÃO A CÉU ABERTO, DIÂMETRO DO FUSTE DE 100 CM, PROFUNDIDADE MAIOR QUE 10 M, ESCAVAÇÃO MANUAL, SEM ALARGAMENTO DE BASE, CONCRETO FEITO EM OBRA E LANÇADO COM JERICA. AF_01/2018</t>
  </si>
  <si>
    <t xml:space="preserve">506,52</t>
  </si>
  <si>
    <t xml:space="preserve">97762</t>
  </si>
  <si>
    <t xml:space="preserve">TUBULÃO A CÉU ABERTO, DIÂMETRO DO FUSTE DE 120 CM, PROFUNDIDADE MAIOR QUE 10 M, ESCAVAÇÃO MANUAL, SEM ALARGAMENTO DE BASE, CONCRETO FEITO EM OBRA E LANÇADO COM JERICA. AF_01/2018</t>
  </si>
  <si>
    <t xml:space="preserve">464,26</t>
  </si>
  <si>
    <t xml:space="preserve">97763</t>
  </si>
  <si>
    <t xml:space="preserve">TUBULÃO A CÉU ABERTO, DIÂMETRO DO FUSTE DE 70 CM, PROFUNDIDADE MENOR OU IGUAL A 5 M, ESCAVAÇÃO MECÂNICA, SEM ALARGAMENTO DE BASE, CONCRETO FEITO EM OBRA E LANÇADO COM JERICA. AF_01/2018</t>
  </si>
  <si>
    <t xml:space="preserve">488,66</t>
  </si>
  <si>
    <t xml:space="preserve">97764</t>
  </si>
  <si>
    <t xml:space="preserve">TUBULÃO A CÉU ABERTO, DIÂMETRO DO FUSTE DE 80 CM, PROFUNDIDADE MENOR OU IGUAL A 5 M, ESCAVAÇÃO MECÂNICA, SEM ALARGAMENTO DE BASE, CONCRETO FEITO EM OBRA E LANÇADO COM JERICA. AF_01/2018</t>
  </si>
  <si>
    <t xml:space="preserve">468,10</t>
  </si>
  <si>
    <t xml:space="preserve">97765</t>
  </si>
  <si>
    <t xml:space="preserve">TUBULÃO A CÉU ABERTO, DIÂMETRO DO FUSTE DE 100 CM, PROFUNDIDADE MENOR OU IGUAL A 5 M, ESCAVAÇÃO MECÂNICA, SEM ALARGAMENTO DE BASE, CONCRETO FEITO EM OBRA E LANÇADO COM JERICA. AF_01/2018</t>
  </si>
  <si>
    <t xml:space="preserve">440,55</t>
  </si>
  <si>
    <t xml:space="preserve">97766</t>
  </si>
  <si>
    <t xml:space="preserve">TUBULÃO A CÉU ABERTO, DIÂMETRO DO FUSTE DE 120 CM, PROFUNDIDADE MENOR OU IGUAL A 5 M, ESCAVAÇÃO MECÂNICA, SEM ALARGAMENTO DE BASE, CONCRETO FEITO EM OBRA E LANÇADO COM JERICA. AF_01/2018</t>
  </si>
  <si>
    <t xml:space="preserve">423,27</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</si>
  <si>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</si>
  <si>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</si>
  <si>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441,27</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</si>
  <si>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</si>
  <si>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</si>
  <si>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429,48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</si>
  <si>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</si>
  <si>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</si>
  <si>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406,48</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</si>
  <si>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</si>
  <si>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</si>
  <si>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387,75</t>
  </si>
  <si>
    <t xml:space="preserve">97771</t>
  </si>
  <si>
    <t xml:space="preserve">TUBULÃO A CÉU ABERTO, DIÂMETRO DO FUSTE DE 70 CM, PROFUNDIDADE MAIOR QUE 10 M, ESCAVAÇÃO MECÂNICA, SEM ALARGAMENTO DE BASE, CONCRETO FEITO EM OBRA E LANÇADO COM JERICA. AF_01/2018</t>
  </si>
  <si>
    <t xml:space="preserve">422,36</t>
  </si>
  <si>
    <t xml:space="preserve">97772</t>
  </si>
  <si>
    <t xml:space="preserve">TUBULÃO A CÉU ABERTO, DIÂMETRO DO FUSTE DE 80 CM, PROFUNDIDADE MAIOR QUE 10 M, ESCAVAÇÃO MECÂNICA, SEM ALARGAMENTO DE BASE, CONCRETO FEITO EM OBRA E LANÇADO COM JERICA. AF_01/2018</t>
  </si>
  <si>
    <t xml:space="preserve">407,39</t>
  </si>
  <si>
    <t xml:space="preserve">97773</t>
  </si>
  <si>
    <t xml:space="preserve">TUBULÃO A CÉU ABERTO, DIÂMETRO DO FUSTE DE 100 CM, PROFUNDIDADE MAIOR QUE 10 M, ESCAVAÇÃO MECÂNICA, SEM ALARGAMENTO DE BASE, CONCRETO FEITO EM OBRA E LANÇADO COM JERICA. AF_01/2018</t>
  </si>
  <si>
    <t xml:space="preserve">384,25</t>
  </si>
  <si>
    <t xml:space="preserve">97774</t>
  </si>
  <si>
    <t xml:space="preserve">TUBULÃO A CÉU ABERTO, DIÂMETRO DO FUSTE DE 120 CM, PROFUNDIDADE MAIOR QUE 10 M, ESCAVAÇÃO MECÂNICA, SEM ALARGAMENTO DE BASE, CONCRETO FEITO EM OBRA E LANÇADO COM JERICA. AF_01/2018</t>
  </si>
  <si>
    <t xml:space="preserve">364,55</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</si>
  <si>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</si>
  <si>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</si>
  <si>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614,82</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</si>
  <si>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</si>
  <si>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</si>
  <si>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578,09</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</si>
  <si>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</si>
  <si>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</si>
  <si>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527,65</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</si>
  <si>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</si>
  <si>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</si>
  <si>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495,08</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</si>
  <si>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</si>
  <si>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</si>
  <si>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592,88</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</si>
  <si>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</si>
  <si>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</si>
  <si>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559,25</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</si>
  <si>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</si>
  <si>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</si>
  <si>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506,68</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</si>
  <si>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</si>
  <si>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</si>
  <si>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469,00</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</si>
  <si>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</si>
  <si>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</si>
  <si>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594,96</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</si>
  <si>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</si>
  <si>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</si>
  <si>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553,80</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</si>
  <si>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</si>
  <si>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</si>
  <si>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496,23</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</si>
  <si>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</si>
  <si>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</si>
  <si>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454,68</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</si>
  <si>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</si>
  <si>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</si>
  <si>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482,78</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</si>
  <si>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</si>
  <si>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</si>
  <si>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461,79</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</si>
  <si>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</si>
  <si>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</si>
  <si>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434,27</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</si>
  <si>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</si>
  <si>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</si>
  <si>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417,52</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</si>
  <si>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</si>
  <si>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</si>
  <si>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</si>
  <si>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</si>
  <si>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417,62</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</si>
  <si>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</si>
  <si>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</si>
  <si>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395,47</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</si>
  <si>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</si>
  <si>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</si>
  <si>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377,47</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</si>
  <si>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</si>
  <si>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</si>
  <si>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410,70</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</si>
  <si>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</si>
  <si>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</si>
  <si>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396,22</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</si>
  <si>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</si>
  <si>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</si>
  <si>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373,96</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</si>
  <si>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</si>
  <si>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</si>
  <si>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354,97</t>
  </si>
  <si>
    <t xml:space="preserve">97799</t>
  </si>
  <si>
    <t xml:space="preserve">ALARGAMENTO DE BASE DE TUBULÃO A CÉU ABERTO, ESCAVAÇÃO MANUAL, CONCRETO FEITO EM OBRA E LANÇADO COM JERICA. AF_01/2018</t>
  </si>
  <si>
    <t xml:space="preserve">519,64</t>
  </si>
  <si>
    <t xml:space="preserve">97800</t>
  </si>
  <si>
    <t xml:space="preserve">ALARGAMENTO DE BASE DE TUBULÃO A CÉU ABERTO, ESCAVAÇÃO MANUAL, CONCRETO USINADO E LANÇADO COM BOMBA OU DIRETAMENTE DO CAMINHÃO. AF_01/2018</t>
  </si>
  <si>
    <t xml:space="preserve">516,93</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</si>
  <si>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</si>
  <si>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</si>
  <si>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75,12</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</si>
  <si>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</si>
  <si>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</si>
  <si>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98,65</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</si>
  <si>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</si>
  <si>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</si>
  <si>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232,18</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</si>
  <si>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</si>
  <si>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</si>
  <si>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60,10</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</si>
  <si>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</si>
  <si>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</si>
  <si>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77,65</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</si>
  <si>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</si>
  <si>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</si>
  <si>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180,22</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</si>
  <si>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</si>
  <si>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</si>
  <si>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</si>
  <si>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</si>
  <si>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71,14</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</si>
  <si>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</si>
  <si>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</si>
  <si>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167,69</t>
  </si>
  <si>
    <t xml:space="preserve">90808</t>
  </si>
  <si>
    <t xml:space="preserve">ESTACA HÉLICE CONTÍNUA, DIÂMETRO DE 30 CM, COMPRIMENTO TOTAL ATÉ 15 M, PERFURATRIZ COM TORQUE DE 170 KN.M (EXCLUSIVE MOBILIZAÇÃO E DESMOBILIZAÇÃO). AF_02/2015</t>
  </si>
  <si>
    <t xml:space="preserve">58,04</t>
  </si>
  <si>
    <t xml:space="preserve">90809</t>
  </si>
  <si>
    <t xml:space="preserve">ESTACA HÉLICE CONTÍNUA, DIÂMETRO DE 30 CM, COMPRIMENTO TOTAL ACIMA DE 15 M ATÉ 20 M, PERFURATRIZ COM TORQUE DE 170 KN.M (EXCLUSIVE MOBILIZAÇÃO E DESMOBILIZAÇÃO). AF_02/2015</t>
  </si>
  <si>
    <t xml:space="preserve">55,97</t>
  </si>
  <si>
    <t xml:space="preserve">90810</t>
  </si>
  <si>
    <t xml:space="preserve">ESTACA HÉLICE CONTÍNUA, DIÂMETRO DE 50 CM, COMPRIMENTO TOTAL ATÉ 15 M, PERFURATRIZ COM TORQUE DE 170 KN.M (EXCLUSIVE MOBILIZAÇÃO E DESMOBILIZAÇÃO). AF_02/2015</t>
  </si>
  <si>
    <t xml:space="preserve">122,76</t>
  </si>
  <si>
    <t xml:space="preserve">90811</t>
  </si>
  <si>
    <t xml:space="preserve">ESTACA HÉLICE CONTÍNUA, DIÂMETRO DE 50 CM, COMPRIMENTO TOTAL ACIMA DE 15 M ATÉ 30 M, PERFURATRIZ COM TORQUE DE 170 KN.M (EXCLUSIVE MOBILIZAÇÃO E DESMOBILIZAÇÃO). AF_02/2015</t>
  </si>
  <si>
    <t xml:space="preserve">116,45</t>
  </si>
  <si>
    <t xml:space="preserve">90812</t>
  </si>
  <si>
    <t xml:space="preserve">ESTACA HÉLICE CONTÍNUA, DIÂMETRO DE 70 CM, COMPRIMENTO TOTAL ATÉ 15 M, PERFURATRIZ COM TORQUE DE 170 KN.M (EXCLUSIVE MOBILIZAÇÃO E DESMOBILIZAÇÃO). AF_02/2015</t>
  </si>
  <si>
    <t xml:space="preserve">209,74</t>
  </si>
  <si>
    <t xml:space="preserve">90813</t>
  </si>
  <si>
    <t xml:space="preserve">ESTACA HÉLICE CONTÍNUA, DIÂMETRO DE 70 CM, COMPRIMENTO TOTAL ACIMA DE 15 M ATÉ 30 M, PERFURATRIZ COM TORQUE DE 170 KN.M (EXCLUSIVE MOBILIZAÇÃO E DESMOBILIZAÇÃO). AF_02/2015</t>
  </si>
  <si>
    <t xml:space="preserve">201,02</t>
  </si>
  <si>
    <t xml:space="preserve">90814</t>
  </si>
  <si>
    <t xml:space="preserve">ESTACA HÉLICE CONTÍNUA, DIÂMETRO DE 80 CM, COMPRIMENTO TOTAL ATÉ 30 M, PERFURATRIZ COM TORQUE DE 170 KN.M (EXCLUSIVE MOBILIZAÇÃO E DESMOBILIZAÇÃO). AF_02/2015</t>
  </si>
  <si>
    <t xml:space="preserve">253,13</t>
  </si>
  <si>
    <t xml:space="preserve">90815</t>
  </si>
  <si>
    <t xml:space="preserve">ESTACA HÉLICE CONTÍNUA, DIÂMETRO DE 90 CM, COMPRIMENTO TOTAL ATÉ 30 M, PERFURATRIZ COM TORQUE DE 263 KN.M (EXCLUSIVE MOBILIZAÇÃO E DESMOBILIZAÇÃO). AF_02/2015</t>
  </si>
  <si>
    <t xml:space="preserve">90877</t>
  </si>
  <si>
    <t xml:space="preserve">ESTACA ESCAVADA MECANICAMENTE, SEM FLUIDO ESTABILIZANTE, COM 25 CM DE DIÂMETRO, ATÉ 9 M DE COMPRIMENTO, CONCRETO LANÇADO POR CAMINHÃO BETONEIRA (EXCLUSIVE MOBILIZAÇÃO E DESMOBILIZAÇÃO). AF_02/2015</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</si>
  <si>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</si>
  <si>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</si>
  <si>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</si>
  <si>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</si>
  <si>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90881</t>
  </si>
  <si>
    <t xml:space="preserve">ESTACA ESCAVADA MECANICAMENTE, SEM FLUIDO ESTABILIZANTE, COM 25 CM DE DIÂMETRO, ACIMA DE 9 M DE COMPRIMENTO, CONCRETO LANÇADO MANUALMENTE (EXCLUSIVE MOBILIZAÇÃO E DESMOBILIZAÇÃO). AF_02/2015</t>
  </si>
  <si>
    <t xml:space="preserve">49,20</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</si>
  <si>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</si>
  <si>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</si>
  <si>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63,28</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</si>
  <si>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</si>
  <si>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</si>
  <si>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61,27</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</si>
  <si>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</si>
  <si>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</si>
  <si>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60,38</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</si>
  <si>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</si>
  <si>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</si>
  <si>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120,77</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</si>
  <si>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</si>
  <si>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</si>
  <si>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118,49</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</si>
  <si>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</si>
  <si>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</si>
  <si>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117,51</t>
  </si>
  <si>
    <t xml:space="preserve">90889</t>
  </si>
  <si>
    <t xml:space="preserve">ESTACA ESCAVADA MECANICAMENTE, SEM FLUIDO ESTABILIZANTE, COM 60 CM DE DIÂMETRO, ATÉ 9 M DE COMPRIMENTO, CONCRETO LANÇADO POR BOMBA LANÇA (EXCLUSIVE MOBILIZAÇÃO E DESMOBILIZAÇÃO). AF_02/2015</t>
  </si>
  <si>
    <t xml:space="preserve">142,58</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</si>
  <si>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</si>
  <si>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</si>
  <si>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139,02</t>
  </si>
  <si>
    <t xml:space="preserve">90891</t>
  </si>
  <si>
    <t xml:space="preserve">ESTACA ESCAVADA MECANICAMENTE, SEM FLUIDO ESTABILIZANTE, COM 60 CM DE DIÂMETRO, ACIMA DE 15 M DE COMPRIMENTO, CONCRETO LANÇADO POR BOMBA LANÇA (EXCLUSIVE MOBILIZAÇÃO E DESMOBILIZAÇÃO). AF_02/2015</t>
  </si>
  <si>
    <t xml:space="preserve">137,44</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</si>
  <si>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</si>
  <si>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</si>
  <si>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</si>
  <si>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</si>
  <si>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95603</t>
  </si>
  <si>
    <t xml:space="preserve">ARRASAMENTO MECANICO DE ESTACA DE CONCRETO ARMADO, DIAMETROS DE 61 CM A 80 CM. AF_11/2016</t>
  </si>
  <si>
    <t xml:space="preserve">33,26</t>
  </si>
  <si>
    <t xml:space="preserve">95604</t>
  </si>
  <si>
    <t xml:space="preserve">ARRASAMENTO MECANICO DE ESTACA DE CONCRETO ARMADO, DIAMETROS DE 81 CM A 100 CM. AF_11/2016</t>
  </si>
  <si>
    <t xml:space="preserve">95605</t>
  </si>
  <si>
    <t xml:space="preserve">ARRASAMENTO MECANICO DE ESTACA DE CONCRETO ARMADO, DIAMETROS DE 101 CM A 150 CM. AF_11/2016</t>
  </si>
  <si>
    <t xml:space="preserve">68,68</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</si>
  <si>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</si>
  <si>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</si>
  <si>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</si>
  <si>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</si>
  <si>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95609</t>
  </si>
  <si>
    <t xml:space="preserve">ARRASAMENTO DE ESTACA METÁLICA, PERFIL LAMINADO TIPO H FAMÍLIA 310. AF_11/2016</t>
  </si>
  <si>
    <t xml:space="preserve">96160</t>
  </si>
  <si>
    <t xml:space="preserve">ESTACA RAIZ, DIÂMETRO DE 20 CM, COMPRIMENTO DE ATÉ 10 M, SEM PRESENÇA DE ROCHA. AF_04/2017</t>
  </si>
  <si>
    <t xml:space="preserve">162,83</t>
  </si>
  <si>
    <t xml:space="preserve">96161</t>
  </si>
  <si>
    <t xml:space="preserve">ESTACA RAIZ, DIÂMETRO DE 31 CM, COMPRIMENTO DE ATÉ 10 M, SEM PRESENÇA DE ROCHA. AF_05/2017</t>
  </si>
  <si>
    <t xml:space="preserve">241,36</t>
  </si>
  <si>
    <t xml:space="preserve">96162</t>
  </si>
  <si>
    <t xml:space="preserve">ESTACA RAIZ, DIÂMETRO DE 40 CM, COMPRIMENTO DE ATÉ 10 M, SEM PRESENÇA DE ROCHA. AF_05/2017</t>
  </si>
  <si>
    <t xml:space="preserve">315,52</t>
  </si>
  <si>
    <t xml:space="preserve">96163</t>
  </si>
  <si>
    <t xml:space="preserve">ESTACA RAIZ, DIÂMETRO DE 45 CM, COMPRIMENTO DE ATÉ 10 M, SEM PRESENÇA DE ROCHA. AF_05/2017</t>
  </si>
  <si>
    <t xml:space="preserve">359,78</t>
  </si>
  <si>
    <t xml:space="preserve">96164</t>
  </si>
  <si>
    <t xml:space="preserve">ESTACA RAIZ, DIÂMETRO DE 20 CM, COMPRIMENTO DE 11 A 20 M, SEM PRESENÇA DE ROCHA. AF_05/2017</t>
  </si>
  <si>
    <t xml:space="preserve">147,17</t>
  </si>
  <si>
    <t xml:space="preserve">96165</t>
  </si>
  <si>
    <t xml:space="preserve">ESTACA RAIZ, DIÂMETRO DE 31 CM, COMPRIMENTO DE 11 A 20 M, SEM PRESENÇA DE ROCHA. AF_05/2017</t>
  </si>
  <si>
    <t xml:space="preserve">219,98</t>
  </si>
  <si>
    <t xml:space="preserve">96166</t>
  </si>
  <si>
    <t xml:space="preserve">ESTACA RAIZ, DIÂMETRO DE 40 CM, COMPRIMENTO DE 11 A 20 M, SEM PRESENÇA DE ROCHA. AF_05/2017</t>
  </si>
  <si>
    <t xml:space="preserve">283,02</t>
  </si>
  <si>
    <t xml:space="preserve">96167</t>
  </si>
  <si>
    <t xml:space="preserve">ESTACA RAIZ, DIÂMETRO DE 45 CM, COMPRIMENTO DE 11 A 20 M, SEM PRESENÇA DE ROCHA. AF_05/2017</t>
  </si>
  <si>
    <t xml:space="preserve">313,97</t>
  </si>
  <si>
    <t xml:space="preserve">96168</t>
  </si>
  <si>
    <t xml:space="preserve">ESTACA RAIZ, DIÂMETRO DE 20 CM, COMPRIMENTO DE 21 A 30 M, SEM PRESENÇA DE ROCHA. AF_05/2017</t>
  </si>
  <si>
    <t xml:space="preserve">139,69</t>
  </si>
  <si>
    <t xml:space="preserve">96169</t>
  </si>
  <si>
    <t xml:space="preserve">ESTACA RAIZ, DIÂMETRO DE 31 CM, COMPRIMENTO DE 21 A 30 M, SEM PRESENÇA DE ROCHA. AF_05/2017</t>
  </si>
  <si>
    <t xml:space="preserve">210,38</t>
  </si>
  <si>
    <t xml:space="preserve">96170</t>
  </si>
  <si>
    <t xml:space="preserve">ESTACA RAIZ, DIÂMETRO DE 40 CM, COMPRIMENTO DE 21 A 30 M, SEM PRESENÇA DE ROCHA. AF_05/2017</t>
  </si>
  <si>
    <t xml:space="preserve">271,25</t>
  </si>
  <si>
    <t xml:space="preserve">96171</t>
  </si>
  <si>
    <t xml:space="preserve">ESTACA RAIZ, DIÂMETRO DE 45 CM, COMPRIMENTO DE 21 A 30 M, SEM PRESENÇA DE ROCHA. AF_05/2017</t>
  </si>
  <si>
    <t xml:space="preserve">298,26</t>
  </si>
  <si>
    <t xml:space="preserve">96172</t>
  </si>
  <si>
    <t xml:space="preserve">ESTACA RAIZ, DIÂMETRO DE 20 CM, COMPRIMENTO DE ATÉ 10 M, COM PRESENÇA DE ROCHA. AF_05/2017</t>
  </si>
  <si>
    <t xml:space="preserve">173,49</t>
  </si>
  <si>
    <t xml:space="preserve">96173</t>
  </si>
  <si>
    <t xml:space="preserve">ESTACA RAIZ, DIÂMETRO DE 31 CM, COMPRIMENTO DE ATÉ 10 M, COM PRESENÇA DE ROCHA. AF_05/2017</t>
  </si>
  <si>
    <t xml:space="preserve">254,70</t>
  </si>
  <si>
    <t xml:space="preserve">96174</t>
  </si>
  <si>
    <t xml:space="preserve">ESTACA RAIZ, DIÂMETRO DE 40 CM, COMPRIMENTO DE ATÉ 10 M, COM PRESENÇA DE ROCHA. AF_05/2017</t>
  </si>
  <si>
    <t xml:space="preserve">332,58</t>
  </si>
  <si>
    <t xml:space="preserve">96175</t>
  </si>
  <si>
    <t xml:space="preserve">ESTACA RAIZ, DIÂMETRO DE 45 CM, COMPRIMENTO DE ATÉ 10 M, COM PRESENÇA DE ROCHA. AF_05/2017</t>
  </si>
  <si>
    <t xml:space="preserve">379,67</t>
  </si>
  <si>
    <t xml:space="preserve">96176</t>
  </si>
  <si>
    <t xml:space="preserve">ESTACA RAIZ, DIÂMETRO DE 20 CM, COMPRIMENTO DE 11 A 20 M, COM PRESENÇA DE ROCHA. AF_05/2017</t>
  </si>
  <si>
    <t xml:space="preserve">154,26</t>
  </si>
  <si>
    <t xml:space="preserve">96177</t>
  </si>
  <si>
    <t xml:space="preserve">ESTACA RAIZ, DIÂMETRO DE 31 CM, COMPRIMENTO DE 11 A 20 M, COM PRESENÇA DE ROCHA. AF_05/2017</t>
  </si>
  <si>
    <t xml:space="preserve">228,19</t>
  </si>
  <si>
    <t xml:space="preserve">96178</t>
  </si>
  <si>
    <t xml:space="preserve">ESTACA RAIZ, DIÂMETRO DE 40 CM, COMPRIMENTO DE 11 A 20 M, COM PRESENÇA DE ROCHA. AF_05/2017</t>
  </si>
  <si>
    <t xml:space="preserve">292,71</t>
  </si>
  <si>
    <t xml:space="preserve">96179</t>
  </si>
  <si>
    <t xml:space="preserve">ESTACA RAIZ, DIÂMETRO DE 45 CM, COMPRIMENTO DE 11 A 20 M, COM PRESENÇA DE ROCHA. AF_05/2017</t>
  </si>
  <si>
    <t xml:space="preserve">324,50</t>
  </si>
  <si>
    <t xml:space="preserve">96180</t>
  </si>
  <si>
    <t xml:space="preserve">ESTACA RAIZ, DIÂMETRO DE 20 CM, COMPRIMENTO DE 21 A 30 M, COM PRESENÇA DE ROCHA. AF_05/2017</t>
  </si>
  <si>
    <t xml:space="preserve">144,89</t>
  </si>
  <si>
    <t xml:space="preserve">96181</t>
  </si>
  <si>
    <t xml:space="preserve">ESTACA RAIZ, DIÂMETRO DE 31 CM, COMPRIMENTO DE 21 A 30 M, COM PRESENÇA DE ROCHA. AF_05/2017</t>
  </si>
  <si>
    <t xml:space="preserve">216,45</t>
  </si>
  <si>
    <t xml:space="preserve">96182</t>
  </si>
  <si>
    <t xml:space="preserve">ESTACA RAIZ, DIÂMETRO DE 40 CM, COMPRIMENTO DE 21 A 30 M, COM PRESENÇA DE ROCHA. AF_05/2017</t>
  </si>
  <si>
    <t xml:space="preserve">277,10</t>
  </si>
  <si>
    <t xml:space="preserve">96183</t>
  </si>
  <si>
    <t xml:space="preserve">ESTACA RAIZ, DIÂMETRO DE 45 CM, COMPRIMENTO DE 21 A 30 M, COM PRESENÇA DE ROCHA. AF_05/2017</t>
  </si>
  <si>
    <t xml:space="preserve">305,44</t>
  </si>
  <si>
    <t xml:space="preserve">98228</t>
  </si>
  <si>
    <t xml:space="preserve">ESTACA BROCA DE CONCRETO, DIÃMETRO DE 20 CM, PROFUNDIDADE DE ATÉ 3 M, ESCAVAÇÃO MANUAL COM TRADO CONCHA, NÃO ARMADA. AF_03/2018</t>
  </si>
  <si>
    <t xml:space="preserve">48,51</t>
  </si>
  <si>
    <t xml:space="preserve">98229</t>
  </si>
  <si>
    <t xml:space="preserve">ESTACA BROCA DE CONCRETO, DIÃMETRO DE 25 CM, PROFUNDIDADE DE ATÉ 3 M, ESCAVAÇÃO MANUAL COM TRADO CONCHA, NÃO ARMADA. AF_03/2018</t>
  </si>
  <si>
    <t xml:space="preserve">66,19</t>
  </si>
  <si>
    <t xml:space="preserve">98230</t>
  </si>
  <si>
    <t xml:space="preserve">ESTACA BROCA DE CONCRETO, DIÂMETRO DE 30 CM, PROFUNDIDADE DE ATÉ 3 M, ESCAVAÇÃO MANUAL COM TRADO CONCHA, NÃO ARMADA. AF_03/2018</t>
  </si>
  <si>
    <t xml:space="preserve">89,27</t>
  </si>
  <si>
    <t xml:space="preserve">100035</t>
  </si>
  <si>
    <t xml:space="preserve">ESTACA METÁLICA PARA CONTENÇÃO, COMPRIMENTO TOTAL CRAVADO DE ATÉ 10 M (EXCLUSIVE MOBILIZAÇÃO E DESMOBILIZAÇÃO). AF_07/2019</t>
  </si>
  <si>
    <t xml:space="preserve">7,21</t>
  </si>
  <si>
    <t xml:space="preserve">100036</t>
  </si>
  <si>
    <t xml:space="preserve">ESTACA METÁLICA PARA CONTENÇÃO, COMPRIMENTO TOTAL CRAVADO MAIOR DO QUE 10 M E MENOR OU IGUAL A 20 M (EXCLUSIVE MOBILIZAÇÃO E DESMOBILIZAÇÃO). AF_07/2019</t>
  </si>
  <si>
    <t xml:space="preserve">100037</t>
  </si>
  <si>
    <t xml:space="preserve">ESTACA METÁLICA PARA CONTENÇÃO, COMPRIMENTO TOTAL CRAVADO MAIOR DO QUE 20 M E MENOR OU IGUAL A 30 M (EXCLUSIVE MOBILIZAÇÃO E DESMOBILIZAÇÃO). AF_07/2019</t>
  </si>
  <si>
    <t xml:space="preserve">83534</t>
  </si>
  <si>
    <t xml:space="preserve">LASTRO DE CONCRETO, PREPARO MECÂNICO, INCLUSOS ADITIVO IMPERMEABILIZANTE, LANÇAMENTO E ADENSAMENTO</t>
  </si>
  <si>
    <t xml:space="preserve">484,54</t>
  </si>
  <si>
    <t xml:space="preserve">95240</t>
  </si>
  <si>
    <t xml:space="preserve">LASTRO DE CONCRETO MAGRO, APLICADO EM PISOS OU RADIERS, ESPESSURA DE 3 CM. AF_07/2016</t>
  </si>
  <si>
    <t xml:space="preserve">LASTRO DE CONCRETO MAGRO, APLICADO EM PISOS OU RADIERS, ESPESSURA DE 5 CM. AF_07/2016</t>
  </si>
  <si>
    <t xml:space="preserve">19,94</t>
  </si>
  <si>
    <t xml:space="preserve">96616</t>
  </si>
  <si>
    <t xml:space="preserve">LASTRO DE CONCRETO MAGRO, APLICADO EM BLOCOS DE COROAMENTO OU SAPATAS. AF_08/2017</t>
  </si>
  <si>
    <t xml:space="preserve">419,53</t>
  </si>
  <si>
    <t xml:space="preserve">96617</t>
  </si>
  <si>
    <t xml:space="preserve">LASTRO DE CONCRETO MAGRO, APLICADO EM BLOCOS DE COROAMENTO OU SAPATAS, ESPESSURA DE 3 CM. AF_08/2017</t>
  </si>
  <si>
    <t xml:space="preserve">96619</t>
  </si>
  <si>
    <t xml:space="preserve">LASTRO DE CONCRETO MAGRO, APLICADO EM BLOCOS DE COROAMENTO OU SAPATAS, ESPESSURA DE 5 CM. AF_08/2017</t>
  </si>
  <si>
    <t xml:space="preserve">20,96</t>
  </si>
  <si>
    <t xml:space="preserve">96620</t>
  </si>
  <si>
    <t xml:space="preserve">LASTRO DE CONCRETO MAGRO, APLICADO EM PISOS OU RADIERS. AF_08/2017</t>
  </si>
  <si>
    <t xml:space="preserve">399,08</t>
  </si>
  <si>
    <t xml:space="preserve">96621</t>
  </si>
  <si>
    <t xml:space="preserve">LASTRO COM MATERIAL GRANULAR, APLICAÇÃO EM BLOCOS DE COROAMENTO, ESPESSURA DE *5 CM*. AF_08/2017</t>
  </si>
  <si>
    <t xml:space="preserve">150,18</t>
  </si>
  <si>
    <t xml:space="preserve">96622</t>
  </si>
  <si>
    <t xml:space="preserve">LASTRO COM MATERIAL GRANULAR, APLICAÇÃO EM PISOS OU RADIERS, ESPESSURA DE *5 CM*. AF_08/2017</t>
  </si>
  <si>
    <t xml:space="preserve">89,96</t>
  </si>
  <si>
    <t xml:space="preserve">96623</t>
  </si>
  <si>
    <t xml:space="preserve">LASTRO COM MATERIAL GRANULAR, APLICADO EM BLOCOS DE COROAMENTO, ESPESSURA DE *10 CM*. AF_08/2017</t>
  </si>
  <si>
    <t xml:space="preserve">136,18</t>
  </si>
  <si>
    <t xml:space="preserve">96624</t>
  </si>
  <si>
    <t xml:space="preserve">LASTRO COM MATERIAL GRANULAR (PEDRA BRITADA N.2), APLICADO EM PISOS OU RADIERS, ESPESSURA DE *10 CM*. AF_08/2017</t>
  </si>
  <si>
    <t xml:space="preserve">85,03</t>
  </si>
  <si>
    <t xml:space="preserve">97082</t>
  </si>
  <si>
    <t xml:space="preserve">ESCAVAÇÃO MANUAL DE VIGA DE BORDA PARA RADIER. AF_09/2017</t>
  </si>
  <si>
    <t xml:space="preserve">52,67</t>
  </si>
  <si>
    <t xml:space="preserve">97083</t>
  </si>
  <si>
    <t xml:space="preserve">COMPACTAÇÃO MECÂNICA DE SOLO PARA EXECUÇÃO DE RADIER, COM COMPACTADOR DE SOLOS A PERCUSSÃO. AF_09/2017</t>
  </si>
  <si>
    <t xml:space="preserve">97084</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</si>
  <si>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</si>
  <si>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</si>
  <si>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88,56</t>
  </si>
  <si>
    <t xml:space="preserve">97094</t>
  </si>
  <si>
    <t xml:space="preserve">CONCRETAGEM DE RADIER, PISO OU LAJE SOBRE SOLO, FCK 30 MPA, PARA ESPESSURA DE 10 CM - LANÇAMENTO, ADENSAMENTO E ACABAMENTO. AF_09/2017</t>
  </si>
  <si>
    <t xml:space="preserve">370,81</t>
  </si>
  <si>
    <t xml:space="preserve">97095</t>
  </si>
  <si>
    <t xml:space="preserve">CONCRETAGEM DE RADIER, PISO OU LAJE SOBRE SOLO, FCK 30 MPA, PARA ESPESSURA DE 15 CM - LANÇAMENTO, ADENSAMENTO E ACABAMENTO. AF_09/2017</t>
  </si>
  <si>
    <t xml:space="preserve">347,83</t>
  </si>
  <si>
    <t xml:space="preserve">97096</t>
  </si>
  <si>
    <t xml:space="preserve">CONCRETAGEM DE RADIER, PISO OU LAJE SOBRE SOLO, FCK 30 MPA, PARA ESPESSURA DE 20 CM - LANÇAMENTO, ADENSAMENTO E ACABAMENTO. AF_09/2017</t>
  </si>
  <si>
    <t xml:space="preserve">336,04</t>
  </si>
  <si>
    <t xml:space="preserve">100322</t>
  </si>
  <si>
    <t xml:space="preserve">LASTRO COM MATERIAL GRANULAR (PEDRA BRITADA N.3), APLICADO EM PISOS OU RADIERS, ESPESSURA DE *10 CM*. AF_07/2019</t>
  </si>
  <si>
    <t xml:space="preserve">100323</t>
  </si>
  <si>
    <t xml:space="preserve">LASTRO COM MATERIAL GRANULAR (AREIA MÉDIA), APLICADO EM PISOS OU RADIERS, ESPESSURA DE *10 CM*. AF_07/2019</t>
  </si>
  <si>
    <t xml:space="preserve">100324</t>
  </si>
  <si>
    <t xml:space="preserve">LASTRO COM MATERIAL GRANULAR (PEDRA BRITADA N.1 E PEDRA BRITADA N.2), APLICADO EM PISOS OU RADIERS, ESPESSURA DE *10 CM*. AF_07/2019</t>
  </si>
  <si>
    <t xml:space="preserve">90996</t>
  </si>
  <si>
    <t xml:space="preserve">FORMAS MANUSEÁVEIS PARA PAREDES DE CONCRETO MOLDADAS IN LOCO, DE EDIFICAÇÕES DE MULTIPLOS PAVIMENTO, EM PLATIBANDA. AF_06/2015</t>
  </si>
  <si>
    <t xml:space="preserve">90997</t>
  </si>
  <si>
    <t xml:space="preserve">FORMAS MANUSEÁVEIS PARA PAREDES DE CONCRETO MOLDADAS IN LOCO, DE EDIFICAÇÕES DE MULTIPLOS PAVIMENTOS, EM FACES INTERNAS DE PAREDES. AF_06/2015</t>
  </si>
  <si>
    <t xml:space="preserve">17,54</t>
  </si>
  <si>
    <t xml:space="preserve">90998</t>
  </si>
  <si>
    <t xml:space="preserve">FORMAS MANUSEÁVEIS PARA PAREDES DE CONCRETO MOLDADAS IN LOCO, DE EDIFICAÇÕES DE MULTIPLOS PAVIMENTOS, EM LAJES. AF_06/2015</t>
  </si>
  <si>
    <t xml:space="preserve">21,31</t>
  </si>
  <si>
    <t xml:space="preserve">91000</t>
  </si>
  <si>
    <t xml:space="preserve">FORMAS MANUSEÁVEIS PARA PAREDES DE CONCRETO MOLDADAS IN LOCO, DE EDIFICAÇÕES DE MULTIPLOS PAVIMENTOS, EM PANOS DE FACHADA COM VÃOS. AF_06/2015</t>
  </si>
  <si>
    <t xml:space="preserve">16,11</t>
  </si>
  <si>
    <t xml:space="preserve">91002</t>
  </si>
  <si>
    <t xml:space="preserve">FORMAS MANUSEÁVEIS PARA PAREDES DE CONCRETO MOLDADAS IN LOCO, DE EDIFICAÇÕES DE MULTIPLOS PAVIMENTOS, EM PANOS DE FACHADA SEM VÃOS. AF_06/2015</t>
  </si>
  <si>
    <t xml:space="preserve">91003</t>
  </si>
  <si>
    <t xml:space="preserve">FORMAS MANUSEÁVEIS PARA PAREDES DE CONCRETO MOLDADAS IN LOCO, DE EDIFICAÇÕES DE MULTIPLOS PAVIMENTOS, EM PANOS DE FACHADA COM VARANDAS. AF_06/2015</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</si>
  <si>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</si>
  <si>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</si>
  <si>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</si>
  <si>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</si>
  <si>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91006</t>
  </si>
  <si>
    <t xml:space="preserve">FORMAS MANUSEÁVEIS PARA PAREDES DE CONCRETO MOLDADAS IN LOCO, DE EDIFICAÇÕES DE PAVIMENTO ÚNICO, EM PANOS DE FACHADA COM VÃOS. AF_06/2015</t>
  </si>
  <si>
    <t xml:space="preserve">91007</t>
  </si>
  <si>
    <t xml:space="preserve">FORMAS MANUSEÁVEIS PARA PAREDES DE CONCRETO MOLDADAS IN LOCO, DE EDIFICAÇÕES DE PAVIMENTO ÚNICO, EM PANOS DE FACHADA SEM VÃOS. AF_06/2015</t>
  </si>
  <si>
    <t xml:space="preserve">11,16</t>
  </si>
  <si>
    <t xml:space="preserve">91008</t>
  </si>
  <si>
    <t xml:space="preserve">FORMAS MANUSEÁVEIS PARA PAREDES DE CONCRETO MOLDADAS IN LOCO, DE EDIFICAÇÕES DE PAVIMENTO ÚNICO, EM PANOS DE FACHADA COM VARANDA. AF_06/2015</t>
  </si>
  <si>
    <t xml:space="preserve">92263</t>
  </si>
  <si>
    <t xml:space="preserve">FABRICAÇÃO DE FÔRMA PARA PILARES E ESTRUTURAS SIMILARES, EM CHAPA DE MADEIRA COMPENSADA RESINADA, E = 17 MM. AF_12/2015</t>
  </si>
  <si>
    <t xml:space="preserve">89,07</t>
  </si>
  <si>
    <t xml:space="preserve">92264</t>
  </si>
  <si>
    <t xml:space="preserve">FABRICAÇÃO DE FÔRMA PARA PILARES E ESTRUTURAS SIMILARES, EM CHAPA DE MADEIRA COMPENSADA PLASTIFICADA, E = 18 MM. AF_12/2015</t>
  </si>
  <si>
    <t xml:space="preserve">105,89</t>
  </si>
  <si>
    <t xml:space="preserve">92265</t>
  </si>
  <si>
    <t xml:space="preserve">FABRICAÇÃO DE FÔRMA PARA VIGAS, EM CHAPA DE MADEIRA COMPENSADA RESINADA, E = 17 MM. AF_12/2015</t>
  </si>
  <si>
    <t xml:space="preserve">69,92</t>
  </si>
  <si>
    <t xml:space="preserve">92266</t>
  </si>
  <si>
    <t xml:space="preserve">FABRICAÇÃO DE FÔRMA PARA VIGAS, EM CHAPA DE MADEIRA COMPENSADA PLASTIFICADA, E = 18 MM. AF_12/2015</t>
  </si>
  <si>
    <t xml:space="preserve">84,91</t>
  </si>
  <si>
    <t xml:space="preserve">92267</t>
  </si>
  <si>
    <t xml:space="preserve">FABRICAÇÃO DE FÔRMA PARA LAJES, EM CHAPA DE MADEIRA COMPENSADA RESINADA, E = 17 MM. AF_12/2015</t>
  </si>
  <si>
    <t xml:space="preserve">24,11</t>
  </si>
  <si>
    <t xml:space="preserve">92268</t>
  </si>
  <si>
    <t xml:space="preserve">FABRICAÇÃO DE FÔRMA PARA LAJES, EM CHAPA DE MADEIRA COMPENSADA PLASTIFICADA, E = 18 MM. AF_12/2015</t>
  </si>
  <si>
    <t xml:space="preserve">37,34</t>
  </si>
  <si>
    <t xml:space="preserve">92269</t>
  </si>
  <si>
    <t xml:space="preserve">FABRICAÇÃO DE FÔRMA PARA PILARES E ESTRUTURAS SIMILARES, EM MADEIRA SERRADA, E=25 MM. AF_12/2015</t>
  </si>
  <si>
    <t xml:space="preserve">79,00</t>
  </si>
  <si>
    <t xml:space="preserve">92270</t>
  </si>
  <si>
    <t xml:space="preserve">FABRICAÇÃO DE FÔRMA PARA VIGAS, COM MADEIRA SERRADA, E = 25 MM. AF_12/2015</t>
  </si>
  <si>
    <t xml:space="preserve">64,50</t>
  </si>
  <si>
    <t xml:space="preserve">92271</t>
  </si>
  <si>
    <t xml:space="preserve">FABRICAÇÃO DE FÔRMA PARA LAJES, EM MADEIRA SERRADA, E=25 MM. AF_12/2015</t>
  </si>
  <si>
    <t xml:space="preserve">46,49</t>
  </si>
  <si>
    <t xml:space="preserve">92272</t>
  </si>
  <si>
    <t xml:space="preserve">FABRICAÇÃO DE ESCORAS DE VIGA DO TIPO GARFO, EM MADEIRA. AF_12/2015</t>
  </si>
  <si>
    <t xml:space="preserve">16,77</t>
  </si>
  <si>
    <t xml:space="preserve">92273</t>
  </si>
  <si>
    <t xml:space="preserve">FABRICAÇÃO DE ESCORAS DO TIPO PONTALETE, EM MADEIRA. AF_12/2015</t>
  </si>
  <si>
    <t xml:space="preserve">6,70</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</si>
  <si>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</si>
  <si>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</si>
  <si>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163,49</t>
  </si>
  <si>
    <t xml:space="preserve">92409</t>
  </si>
  <si>
    <t xml:space="preserve">MONTAGEM E DESMONTAGEM DE FÔRMA DE PILARES RETANGULARES E ESTRUTURAS SIMILARES COM ÁREA MÉDIA DAS SEÇÕES MAIOR QUE 0,25 M², PÉ-DIREITO SIMPLES, EM MADEIRA SERRADA, 1 UTILIZAÇÃO. AF_12/2015</t>
  </si>
  <si>
    <t xml:space="preserve">153,86</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</si>
  <si>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</si>
  <si>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</si>
  <si>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115,10</t>
  </si>
  <si>
    <t xml:space="preserve">92411</t>
  </si>
  <si>
    <t xml:space="preserve">MONTAGEM E DESMONTAGEM DE FÔRMA DE PILARES RETANGULARES E ESTRUTURAS SIMILARES COM ÁREA MÉDIA DAS SEÇÕES MAIOR QUE 0,25 M², PÉ-DIREITO SIMPLES, EM MADEIRA SERRADA, 2 UTILIZAÇÕES. AF_12/2015</t>
  </si>
  <si>
    <t xml:space="preserve">106,59</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</si>
  <si>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</si>
  <si>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</si>
  <si>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78,16</t>
  </si>
  <si>
    <t xml:space="preserve">92413</t>
  </si>
  <si>
    <t xml:space="preserve">MONTAGEM E DESMONTAGEM DE FÔRMA DE PILARES RETANGULARES E ESTRUTURAS SIMILARES COM ÁREA MÉDIA DAS SEÇÕES MAIOR QUE 0,25 M², PÉ-DIREITO SIMPLES, EM MADEIRA SERRADA, 4 UTILIZAÇÕES. AF_12/2015</t>
  </si>
  <si>
    <t xml:space="preserve">71,60</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</si>
  <si>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</si>
  <si>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</si>
  <si>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93,41</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</si>
  <si>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</si>
  <si>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</si>
  <si>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</si>
  <si>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</si>
  <si>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110,90</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</si>
  <si>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</si>
  <si>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</si>
  <si>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102,43</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</si>
  <si>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</si>
  <si>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</si>
  <si>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61,85</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</si>
  <si>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</si>
  <si>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</si>
  <si>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55,33</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</si>
  <si>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</si>
  <si>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</si>
  <si>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75,31</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</si>
  <si>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</si>
  <si>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</si>
  <si>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68,77</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</si>
  <si>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</si>
  <si>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</si>
  <si>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</si>
  <si>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</si>
  <si>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45,90</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</si>
  <si>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</si>
  <si>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</si>
  <si>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</si>
  <si>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</si>
  <si>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57,58</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</si>
  <si>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</si>
  <si>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</si>
  <si>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46,39</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</si>
  <si>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</si>
  <si>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</si>
  <si>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41,14</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</si>
  <si>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</si>
  <si>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</si>
  <si>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57,22</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</si>
  <si>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</si>
  <si>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</si>
  <si>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51,96</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</si>
  <si>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</si>
  <si>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</si>
  <si>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43,02</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</si>
  <si>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</si>
  <si>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</si>
  <si>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</si>
  <si>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</si>
  <si>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53,30</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</si>
  <si>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</si>
  <si>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</si>
  <si>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48,31</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</si>
  <si>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</si>
  <si>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</si>
  <si>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</si>
  <si>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</si>
  <si>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</si>
  <si>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</si>
  <si>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</si>
  <si>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</si>
  <si>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</si>
  <si>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</si>
  <si>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</si>
  <si>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</si>
  <si>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35,08</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</si>
  <si>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</si>
  <si>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</si>
  <si>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49,44</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</si>
  <si>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</si>
  <si>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</si>
  <si>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44,78</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</si>
  <si>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</si>
  <si>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</si>
  <si>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</si>
  <si>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</si>
  <si>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</si>
  <si>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</si>
  <si>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46,43</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</si>
  <si>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</si>
  <si>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</si>
  <si>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41,88</t>
  </si>
  <si>
    <t xml:space="preserve">92446</t>
  </si>
  <si>
    <t xml:space="preserve">MONTAGEM E DESMONTAGEM DE FÔRMA DE VIGA, ESCORAMENTO COM PONTALETE DE MADEIRA, PÉ-DIREITO SIMPLES, EM MADEIRA SERRADA, 1 UTILIZAÇÃO. AF_12/2015</t>
  </si>
  <si>
    <t xml:space="preserve">145,62</t>
  </si>
  <si>
    <t xml:space="preserve">92447</t>
  </si>
  <si>
    <t xml:space="preserve">MONTAGEM E DESMONTAGEM DE FÔRMA DE VIGA, ESCORAMENTO COM PONTALETE DE MADEIRA, PÉ-DIREITO SIMPLES, EM MADEIRA SERRADA, 2 UTILIZAÇÕES. AF_12/2015</t>
  </si>
  <si>
    <t xml:space="preserve">105,30</t>
  </si>
  <si>
    <t xml:space="preserve">92448</t>
  </si>
  <si>
    <t xml:space="preserve">MONTAGEM E DESMONTAGEM DE FÔRMA DE VIGA, ESCORAMENTO COM PONTALETE DE MADEIRA, PÉ-DIREITO SIMPLES, EM MADEIRA SERRADA, 4 UTILIZAÇÕES. AF_12/2015</t>
  </si>
  <si>
    <t xml:space="preserve">83,97</t>
  </si>
  <si>
    <t xml:space="preserve">92449</t>
  </si>
  <si>
    <t xml:space="preserve">MONTAGEM E DESMONTAGEM DE FÔRMA DE VIGA, ESCORAMENTO COM GARFO DE MADEIRA, PÉ-DIREITO DUPLO, EM CHAPA DE MADEIRA RESINADA, 2 UTILIZAÇÕES. AF_12/2015</t>
  </si>
  <si>
    <t xml:space="preserve">150,92</t>
  </si>
  <si>
    <t xml:space="preserve">92450</t>
  </si>
  <si>
    <t xml:space="preserve">MONTAGEM E DESMONTAGEM DE FÔRMA DE VIGA, ESCORAMENTO METÁLICO, PÉ-DIREITO DUPLO, EM CHAPA DE MADEIRA RESINADA, 2 UTILIZAÇÕES. AF_12/2015</t>
  </si>
  <si>
    <t xml:space="preserve">232,14</t>
  </si>
  <si>
    <t xml:space="preserve">92451</t>
  </si>
  <si>
    <t xml:space="preserve">MONTAGEM E DESMONTAGEM DE FÔRMA DE VIGA, ESCORAMENTO COM GARFO DE MADEIRA, PÉ-DIREITO SIMPLES, EM CHAPA DE MADEIRA RESINADA, 2 UTILIZAÇÕES. AF_12/2015</t>
  </si>
  <si>
    <t xml:space="preserve">105,60</t>
  </si>
  <si>
    <t xml:space="preserve">92452</t>
  </si>
  <si>
    <t xml:space="preserve">MONTAGEM E DESMONTAGEM DE FÔRMA DE VIGA, ESCORAMENTO METÁLICO, PÉ-DIREITO SIMPLES, EM CHAPA DE MADEIRA RESINADA, 2 UTILIZAÇÕES. AF_12/2015</t>
  </si>
  <si>
    <t xml:space="preserve">108,49</t>
  </si>
  <si>
    <t xml:space="preserve">92453</t>
  </si>
  <si>
    <t xml:space="preserve">MONTAGEM E DESMONTAGEM DE FÔRMA DE VIGA, ESCORAMENTO COM GARFO DE MADEIRA, PÉ-DIREITO DUPLO, EM CHAPA DE MADEIRA RESINADA, 4 UTILIZAÇÕES. AF_12/2015</t>
  </si>
  <si>
    <t xml:space="preserve">128,67</t>
  </si>
  <si>
    <t xml:space="preserve">92454</t>
  </si>
  <si>
    <t xml:space="preserve">MONTAGEM E DESMONTAGEM DE FÔRMA DE VIGA, ESCORAMENTO METÁLICO, PÉ-DIREITO DUPLO, EM CHAPA DE MADEIRA RESINADA, 4 UTILIZAÇÕES. AF_12/2015</t>
  </si>
  <si>
    <t xml:space="preserve">213,38</t>
  </si>
  <si>
    <t xml:space="preserve">92455</t>
  </si>
  <si>
    <t xml:space="preserve">MONTAGEM E DESMONTAGEM DE FÔRMA DE VIGA, ESCORAMENTO COM GARFO DE MADEIRA, PÉ-DIREITO SIMPLES, EM CHAPA DE MADEIRA RESINADA, 4 UTILIZAÇÕES. AF_12/2015</t>
  </si>
  <si>
    <t xml:space="preserve">86,37</t>
  </si>
  <si>
    <t xml:space="preserve">92456</t>
  </si>
  <si>
    <t xml:space="preserve">MONTAGEM E DESMONTAGEM DE FÔRMA DE VIGA, ESCORAMENTO METÁLICO, PÉ-DIREITO SIMPLES, EM CHAPA DE MADEIRA RESINADA, 4 UTILIZAÇÕES. AF_12/2015</t>
  </si>
  <si>
    <t xml:space="preserve">90,14</t>
  </si>
  <si>
    <t xml:space="preserve">92457</t>
  </si>
  <si>
    <t xml:space="preserve">MONTAGEM E DESMONTAGEM DE FÔRMA DE VIGA, ESCORAMENTO COM GARFO DE MADEIRA, PÉ-DIREITO DUPLO, EM CHAPA DE MADEIRA RESINADA, 6 UTILIZAÇÕES. AF_12/2015</t>
  </si>
  <si>
    <t xml:space="preserve">111,71</t>
  </si>
  <si>
    <t xml:space="preserve">92458</t>
  </si>
  <si>
    <t xml:space="preserve">MONTAGEM E DESMONTAGEM DE FÔRMA DE VIGA, ESCORAMENTO METÁLICO, PÉ-DIREITO DUPLO, EM CHAPA DE MADEIRA RESINADA, 6 UTILIZAÇÕES. AF_12/2015</t>
  </si>
  <si>
    <t xml:space="preserve">201,21</t>
  </si>
  <si>
    <t xml:space="preserve">92459</t>
  </si>
  <si>
    <t xml:space="preserve">MONTAGEM E DESMONTAGEM DE FÔRMA DE VIGA, ESCORAMENTO COM GARFO DE MADEIRA, PÉ-DIREITO SIMPLES, EM CHAPA DE MADEIRA RESINADA, 6 UTILIZAÇÕES. AF_12/2015</t>
  </si>
  <si>
    <t xml:space="preserve">73,32</t>
  </si>
  <si>
    <t xml:space="preserve">92460</t>
  </si>
  <si>
    <t xml:space="preserve">MONTAGEM E DESMONTAGEM DE FÔRMA DE VIGA, ESCORAMENTO METÁLICO, PÉ-DIREITO SIMPLES, EM CHAPA DE MADEIRA RESINADA, 6 UTILIZAÇÕES. AF_12/2015</t>
  </si>
  <si>
    <t xml:space="preserve">74,51</t>
  </si>
  <si>
    <t xml:space="preserve">92461</t>
  </si>
  <si>
    <t xml:space="preserve">MONTAGEM E DESMONTAGEM DE FÔRMA DE VIGA, ESCORAMENTO COM GARFO DE MADEIRA, PÉ-DIREITO DUPLO, EM CHAPA DE MADEIRA RESINADA, 8 UTILIZAÇÕES. AF_12/2015</t>
  </si>
  <si>
    <t xml:space="preserve">102,57</t>
  </si>
  <si>
    <t xml:space="preserve">92462</t>
  </si>
  <si>
    <t xml:space="preserve">MONTAGEM E DESMONTAGEM DE FÔRMA DE VIGA, ESCORAMENTO METÁLICO, PÉ-DIREITO DUPLO, EM CHAPA DE MADEIRA RESINADA, 8 UTILIZAÇÕES. AF_12/2015</t>
  </si>
  <si>
    <t xml:space="preserve">193,26</t>
  </si>
  <si>
    <t xml:space="preserve">92463</t>
  </si>
  <si>
    <t xml:space="preserve">MONTAGEM E DESMONTAGEM DE FÔRMA DE VIGA, ESCORAMENTO COM GARFO DE MADEIRA, PÉ-DIREITO SIMPLES, EM CHAPA DE MADEIRA RESINADA, 8 UTILIZAÇÕES. AF_12/2015</t>
  </si>
  <si>
    <t xml:space="preserve">66,14</t>
  </si>
  <si>
    <t xml:space="preserve">92464</t>
  </si>
  <si>
    <t xml:space="preserve">MONTAGEM E DESMONTAGEM DE FÔRMA DE VIGA, ESCORAMENTO METÁLICO, PÉ-DIREITO SIMPLES, EM CHAPA DE MADEIRA RESINADA, 8 UTILIZAÇÕES. AF_12/2015</t>
  </si>
  <si>
    <t xml:space="preserve">71,25</t>
  </si>
  <si>
    <t xml:space="preserve">92465</t>
  </si>
  <si>
    <t xml:space="preserve">MONTAGEM E DESMONTAGEM DE FÔRMA DE VIGA, ESCORAMENTO COM GARFO DE MADEIRA, PÉ-DIREITO DUPLO, EM CHAPA DE MADEIRA PLASTIFICADA, 10 UTILIZAÇÕES. AF_12/2015</t>
  </si>
  <si>
    <t xml:space="preserve">82,74</t>
  </si>
  <si>
    <t xml:space="preserve">92466</t>
  </si>
  <si>
    <t xml:space="preserve">MONTAGEM E DESMONTAGEM DE FÔRMA DE VIGA, ESCORAMENTO METÁLICO, PÉ-DIREITO DUPLO, EM CHAPA DE MADEIRA PLASTIFICADA, 10 UTILIZAÇÕES. AF_12/2015</t>
  </si>
  <si>
    <t xml:space="preserve">187,35</t>
  </si>
  <si>
    <t xml:space="preserve">92467</t>
  </si>
  <si>
    <t xml:space="preserve">MONTAGEM E DESMONTAGEM DE FÔRMA DE VIGA, ESCORAMENTO COM GARFO DE MADEIRA, PÉ-DIREITO SIMPLES, EM CHAPA DE MADEIRA PLASTIFICADA, 10 UTILIZAÇÕES. AF_12/2015</t>
  </si>
  <si>
    <t xml:space="preserve">92468</t>
  </si>
  <si>
    <t xml:space="preserve">MONTAGEM E DESMONTAGEM DE FÔRMA DE VIGA, ESCORAMENTO METÁLICO, PÉ-DIREITO SIMPLES, EM CHAPA DE MADEIRA PLASTIFICADA, 10 UTILIZAÇÕES. AF_12/2015</t>
  </si>
  <si>
    <t xml:space="preserve">65,90</t>
  </si>
  <si>
    <t xml:space="preserve">92469</t>
  </si>
  <si>
    <t xml:space="preserve">MONTAGEM E DESMONTAGEM DE FÔRMA DE VIGA, ESCORAMENTO COM GARFO DE MADEIRA, PÉ-DIREITO DUPLO, EM CHAPA DE MADEIRA PLASTIFICADA, 12 UTILIZAÇÕES. AF_12/2015</t>
  </si>
  <si>
    <t xml:space="preserve">75,48</t>
  </si>
  <si>
    <t xml:space="preserve">92470</t>
  </si>
  <si>
    <t xml:space="preserve">MONTAGEM E DESMONTAGEM DE FÔRMA DE VIGA, ESCORAMENTO METÁLICO, PÉ-DIREITO DUPLO, EM CHAPA DE MADEIRA PLASTIFICADA, 12 UTILIZAÇÕES. AF_12/2015</t>
  </si>
  <si>
    <t xml:space="preserve">182,76</t>
  </si>
  <si>
    <t xml:space="preserve">92471</t>
  </si>
  <si>
    <t xml:space="preserve">MONTAGEM E DESMONTAGEM DE FÔRMA DE VIGA, ESCORAMENTO COM GARFO DE MADEIRA, PÉ-DIREITO SIMPLES, EM CHAPA DE MADEIRA PLASTIFICADA, 12 UTILIZAÇÕES. AF_12/2015</t>
  </si>
  <si>
    <t xml:space="preserve">92472</t>
  </si>
  <si>
    <t xml:space="preserve">MONTAGEM E DESMONTAGEM DE FÔRMA DE VIGA, ESCORAMENTO METÁLICO, PÉ-DIREITO SIMPLES, EM CHAPA DE MADEIRA PLASTIFICADA, 12 UTILIZAÇÕES. AF_12/2015</t>
  </si>
  <si>
    <t xml:space="preserve">62,01</t>
  </si>
  <si>
    <t xml:space="preserve">92473</t>
  </si>
  <si>
    <t xml:space="preserve">MONTAGEM E DESMONTAGEM DE FÔRMA DE VIGA, ESCORAMENTO COM GARFO DE MADEIRA, PÉ-DIREITO DUPLO, EM CHAPA DE MADEIRA PLASTIFICADA, 14 UTILIZAÇÕES. AF_12/2015</t>
  </si>
  <si>
    <t xml:space="preserve">69,52</t>
  </si>
  <si>
    <t xml:space="preserve">92474</t>
  </si>
  <si>
    <t xml:space="preserve">MONTAGEM E DESMONTAGEM DE FÔRMA DE VIGA, ESCORAMENTO METÁLICO, PÉ-DIREITO DUPLO, EM CHAPA DE MADEIRA PLASTIFICADA, 14 UTILIZAÇÕES. AF_12/2015</t>
  </si>
  <si>
    <t xml:space="preserve">178,78</t>
  </si>
  <si>
    <t xml:space="preserve">92475</t>
  </si>
  <si>
    <t xml:space="preserve">MONTAGEM E DESMONTAGEM DE FÔRMA DE VIGA, ESCORAMENTO COM GARFO DE MADEIRA, PÉ-DIREITO SIMPLES, EM CHAPA DE MADEIRA PLASTIFICADA, 14 UTILIZAÇÕES. AF_12/2015</t>
  </si>
  <si>
    <t xml:space="preserve">45,93</t>
  </si>
  <si>
    <t xml:space="preserve">92476</t>
  </si>
  <si>
    <t xml:space="preserve">MONTAGEM E DESMONTAGEM DE FÔRMA DE VIGA, ESCORAMENTO METÁLICO, PÉ-DIREITO SIMPLES, EM CHAPA DE MADEIRA PLASTIFICADA, 14 UTILIZAÇÕES. AF_12/2015</t>
  </si>
  <si>
    <t xml:space="preserve">58,69</t>
  </si>
  <si>
    <t xml:space="preserve">92477</t>
  </si>
  <si>
    <t xml:space="preserve">MONTAGEM E DESMONTAGEM DE FÔRMA DE VIGA, ESCORAMENTO COM GARFO DE MADEIRA, PÉ-DIREITO DUPLO, EM CHAPA DE MADEIRA PLASTIFICADA, 18 UTILIZAÇÕES. AF_12/2015</t>
  </si>
  <si>
    <t xml:space="preserve">57,07</t>
  </si>
  <si>
    <t xml:space="preserve">92478</t>
  </si>
  <si>
    <t xml:space="preserve">MONTAGEM E DESMONTAGEM DE FÔRMA DE VIGA, ESCORAMENTO METÁLICO, PÉ-DIREITO DUPLO, EM CHAPA DE MADEIRA PLASTIFICADA, 18 UTILIZAÇÕES. AF_12/2015</t>
  </si>
  <si>
    <t xml:space="preserve">171,03</t>
  </si>
  <si>
    <t xml:space="preserve">92479</t>
  </si>
  <si>
    <t xml:space="preserve">MONTAGEM E DESMONTAGEM DE FÔRMA DE VIGA, ESCORAMENTO COM GARFO DE MADEIRA, PÉ-DIREITO SIMPLES, EM CHAPA DE MADEIRA PLASTIFICADA, 18 UTILIZAÇÕES. AF_12/2015</t>
  </si>
  <si>
    <t xml:space="preserve">37,77</t>
  </si>
  <si>
    <t xml:space="preserve">92480</t>
  </si>
  <si>
    <t xml:space="preserve">MONTAGEM E DESMONTAGEM DE FÔRMA DE VIGA, ESCORAMENTO METÁLICO, PÉ-DIREITO SIMPLES, EM CHAPA DE MADEIRA PLASTIFICADA, 18 UTILIZAÇÕES. AF_12/2015</t>
  </si>
  <si>
    <t xml:space="preserve">52,14</t>
  </si>
  <si>
    <t xml:space="preserve">92481</t>
  </si>
  <si>
    <t xml:space="preserve">MONTAGEM E DESMONTAGEM DE FÔRMA DE LAJE MACIÇA COM ÁREA MÉDIA MENOR OU IGUAL A 20 M², PÉ-DIREITO SIMPLES, EM MADEIRA SERRADA, 1 UTILIZAÇÃO. AF_12/2015</t>
  </si>
  <si>
    <t xml:space="preserve">191,22</t>
  </si>
  <si>
    <t xml:space="preserve">92482</t>
  </si>
  <si>
    <t xml:space="preserve">MONTAGEM E DESMONTAGEM DE FÔRMA DE LAJE MACIÇA COM ÁREA MÉDIA MAIOR QUE 20 M², PÉ-DIREITO SIMPLES, EM MADEIRA SERRADA, 1 UTILIZAÇÃO. AF_12/2015</t>
  </si>
  <si>
    <t xml:space="preserve">179,99</t>
  </si>
  <si>
    <t xml:space="preserve">92483</t>
  </si>
  <si>
    <t xml:space="preserve">MONTAGEM E DESMONTAGEM DE FÔRMA DE LAJE MACIÇA COM ÁREA MÉDIA MENOR OU IGUAL A 20 M², PÉ-DIREITO SIMPLES, EM MADEIRA SERRADA, 2 UTILIZAÇÕES. AF_12/2015</t>
  </si>
  <si>
    <t xml:space="preserve">146,33</t>
  </si>
  <si>
    <t xml:space="preserve">92484</t>
  </si>
  <si>
    <t xml:space="preserve">MONTAGEM E DESMONTAGEM DE FÔRMA DE LAJE MACIÇA COM ÁREA MÉDIA MAIOR QUE 20 M², PÉ-DIREITO SIMPLES, EM MADEIRA SERRADA, 2 UTILIZAÇÕES. AF_12/2015</t>
  </si>
  <si>
    <t xml:space="preserve">136,41</t>
  </si>
  <si>
    <t xml:space="preserve">92485</t>
  </si>
  <si>
    <t xml:space="preserve">MONTAGEM E DESMONTAGEM DE FÔRMA DE LAJE MACIÇA COM ÁREA MÉDIA MENOR OU IGUAL A 20 M², PÉ-DIREITO SIMPLES, EM MADEIRA SERRADA, 4 UTILIZAÇÕES. AF_12/2015</t>
  </si>
  <si>
    <t xml:space="preserve">105,17</t>
  </si>
  <si>
    <t xml:space="preserve">92486</t>
  </si>
  <si>
    <t xml:space="preserve">MONTAGEM E DESMONTAGEM DE FÔRMA DE LAJE MACIÇA COM ÁREA MÉDIA MAIOR QUE 20 M², PÉ-DIREITO SIMPLES, EM MADEIRA SERRADA, 4 UTILIZAÇÕES. AF_12/2015</t>
  </si>
  <si>
    <t xml:space="preserve">97,55</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</si>
  <si>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</si>
  <si>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</si>
  <si>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73,80</t>
  </si>
  <si>
    <t xml:space="preserve">92488</t>
  </si>
  <si>
    <t xml:space="preserve">MONTAGEM E DESMONTAGEM DE FÔRMA DE LAJE NERVURADA COM CUBETA E ASSOALHO COM ÁREA MÉDIA MAIOR QUE 20 M², PÉ-DIREITO DUPLO, EM CHAPA DE MADEIRA COMPENSADA RESINADA, 8 UTILIZAÇÕES. AF_12/2015</t>
  </si>
  <si>
    <t xml:space="preserve">71,18</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</si>
  <si>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</si>
  <si>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</si>
  <si>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41,85</t>
  </si>
  <si>
    <t xml:space="preserve">92490</t>
  </si>
  <si>
    <t xml:space="preserve">MONTAGEM E DESMONTAGEM DE FÔRMA DE LAJE NERVURADA COM CUBETA E ASSOALHO COM ÁREA MÉDIA MAIOR QUE 20 M², PÉ-DIREITO SIMPLES, EM CHAPA DE MADEIRA COMPENSADA RESINADA, 8 UTILIZAÇÕES. AF_12/2015</t>
  </si>
  <si>
    <t xml:space="preserve">39,44</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</si>
  <si>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</si>
  <si>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</si>
  <si>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71,39</t>
  </si>
  <si>
    <t xml:space="preserve">92492</t>
  </si>
  <si>
    <t xml:space="preserve">MONTAGEM E DESMONTAGEM DE FÔRMA DE LAJE NERVURADA COM CUBETA E ASSOALHO COM ÁREA MÉDIA MAIOR QUE 20 M², PÉ-DIREITO DUPLO, EM CHAPA DE MADEIRA COMPENSADA RESINADA, 10 UTILIZAÇÕES. AF_12/2015</t>
  </si>
  <si>
    <t xml:space="preserve">68,87</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</si>
  <si>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</si>
  <si>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</si>
  <si>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37,48</t>
  </si>
  <si>
    <t xml:space="preserve">92494</t>
  </si>
  <si>
    <t xml:space="preserve">MONTAGEM E DESMONTAGEM DE FÔRMA DE LAJE NERVURADA COM CUBETA E ASSOALHO COM ÁREA MÉDIA MAIOR QUE 20 M², PÉ-DIREITO SIMPLES, EM CHAPA DE MADEIRA COMPENSADA RESINADA, 10 UTILIZAÇÕES. AF_12/2015</t>
  </si>
  <si>
    <t xml:space="preserve">37,53</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</si>
  <si>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</si>
  <si>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</si>
  <si>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69,75</t>
  </si>
  <si>
    <t xml:space="preserve">92496</t>
  </si>
  <si>
    <t xml:space="preserve">MONTAGEM E DESMONTAGEM DE FÔRMA DE LAJE NERVURADA COM CUBETA E ASSOALHO COM ÁREA MÉDIA MAIOR QUE 20 M², PÉ-DIREITO DUPLO, EM CHAPA DE MADEIRA COMPENSADA RESINADA, 12 UTILIZAÇÕES. AF_12/2015</t>
  </si>
  <si>
    <t xml:space="preserve">67,34</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</si>
  <si>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</si>
  <si>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</si>
  <si>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</si>
  <si>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</si>
  <si>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36,26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</si>
  <si>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</si>
  <si>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</si>
  <si>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68,74</t>
  </si>
  <si>
    <t xml:space="preserve">92500</t>
  </si>
  <si>
    <t xml:space="preserve">MONTAGEM E DESMONTAGEM DE FÔRMA DE LAJE NERVURADA COM CUBETA E ASSOALHO COM ÁREA MÉDIA MAIOR QUE 20 M², PÉ-DIREITO DUPLO, EM CHAPA DE MADEIRA COMPENSADA RESINADA, 14 UTILIZAÇÕES. AF_12/2015</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</si>
  <si>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</si>
  <si>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</si>
  <si>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92502</t>
  </si>
  <si>
    <t xml:space="preserve">MONTAGEM E DESMONTAGEM DE FÔRMA DE LAJE NERVURADA COM CUBETA E ASSOALHO COM ÁREA MÉDIA MAIOR QUE 20 M², PÉ-DIREITO SIMPLES, EM CHAPA DE MADEIRA COMPENSADA RESINADA, 14 UTILIZAÇÕES. AF_12/2015</t>
  </si>
  <si>
    <t xml:space="preserve">35,50</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</si>
  <si>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</si>
  <si>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</si>
  <si>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67,16</t>
  </si>
  <si>
    <t xml:space="preserve">92504</t>
  </si>
  <si>
    <t xml:space="preserve">MONTAGEM E DESMONTAGEM DE FÔRMA DE LAJE NERVURADA COM CUBETA E ASSOALHO COM ÁREA MÉDIA MAIOR QUE 20 M², PÉ-DIREITO DUPLO, EM CHAPA DE MADEIRA COMPENSADA RESINADA, 18 UTILIZAÇÕES. AF_12/2015</t>
  </si>
  <si>
    <t xml:space="preserve">41,35</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</si>
  <si>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</si>
  <si>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</si>
  <si>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36,37</t>
  </si>
  <si>
    <t xml:space="preserve">92506</t>
  </si>
  <si>
    <t xml:space="preserve">MONTAGEM E DESMONTAGEM DE FÔRMA DE LAJE NERVURADA COM CUBETA E ASSOALHO COM ÁREA MÉDIA MAIOR QUE 20 M², PÉ-DIREITO SIMPLES, EM CHAPA DE MADEIRA COMPENSADA RESINADA, 18 UTILIZAÇÕES. AF_12/2015</t>
  </si>
  <si>
    <t xml:space="preserve">34,27</t>
  </si>
  <si>
    <t xml:space="preserve">92507</t>
  </si>
  <si>
    <t xml:space="preserve">MONTAGEM E DESMONTAGEM DE FÔRMA DE LAJE MACIÇA COM ÁREA MÉDIA MENOR OU IGUAL A 20 M², PÉ-DIREITO DUPLO, EM CHAPA DE MADEIRA COMPENSADA RESINADA, 2 UTILIZAÇÕES. AF_12/2015</t>
  </si>
  <si>
    <t xml:space="preserve">72,19</t>
  </si>
  <si>
    <t xml:space="preserve">92508</t>
  </si>
  <si>
    <t xml:space="preserve">MONTAGEM E DESMONTAGEM DE FÔRMA DE LAJE MACIÇA COM ÁREA MÉDIA MAIOR QUE 20 M², PÉ-DIREITO DUPLO, EM CHAPA DE MADEIRA COMPENSADA RESINADA, 2 UTILIZAÇÕES. AF_12/2015</t>
  </si>
  <si>
    <t xml:space="preserve">70,09</t>
  </si>
  <si>
    <t xml:space="preserve">92509</t>
  </si>
  <si>
    <t xml:space="preserve">MONTAGEM E DESMONTAGEM DE FÔRMA DE LAJE MACIÇA COM ÁREA MÉDIA MENOR OU IGUAL A 20 M², PÉ-DIREITO SIMPLES, EM CHAPA DE MADEIRA COMPENSADA RESINADA, 2 UTILIZAÇÕES. AF_12/2015</t>
  </si>
  <si>
    <t xml:space="preserve">36,51</t>
  </si>
  <si>
    <t xml:space="preserve">92510</t>
  </si>
  <si>
    <t xml:space="preserve">MONTAGEM E DESMONTAGEM DE FÔRMA DE LAJE MACIÇA COM ÁREA MÉDIA MAIOR QUE 20 M², PÉ-DIREITO SIMPLES, EM CHAPA DE MADEIRA COMPENSADA RESINADA, 2 UTILIZAÇÕES. AF_12/2015</t>
  </si>
  <si>
    <t xml:space="preserve">34,58</t>
  </si>
  <si>
    <t xml:space="preserve">92511</t>
  </si>
  <si>
    <t xml:space="preserve">MONTAGEM E DESMONTAGEM DE FÔRMA DE LAJE MACIÇA COM ÁREA MÉDIA MENOR OU IGUAL A 20 M², PÉ-DIREITO DUPLO, EM CHAPA DE MADEIRA COMPENSADA RESINADA, 4 UTILIZAÇÕES. AF_12/2015</t>
  </si>
  <si>
    <t xml:space="preserve">59,42</t>
  </si>
  <si>
    <t xml:space="preserve">92512</t>
  </si>
  <si>
    <t xml:space="preserve">MONTAGEM E DESMONTAGEM DE FÔRMA DE LAJE MACIÇA COM ÁREA MÉDIA MAIOR QUE 20 M², PÉ-DIREITO DUPLO, EM CHAPA DE MADEIRA COMPENSADA RESINADA, 4 UTILIZAÇÕES. AF_12/2015</t>
  </si>
  <si>
    <t xml:space="preserve">57,81</t>
  </si>
  <si>
    <t xml:space="preserve">92513</t>
  </si>
  <si>
    <t xml:space="preserve">MONTAGEM E DESMONTAGEM DE FÔRMA DE LAJE MACIÇA COM ÁREA MÉDIA MENOR OU IGUAL A 20 M², PÉ-DIREITO SIMPLES, EM CHAPA DE MADEIRA COMPENSADA RESINADA, 4 UTILIZAÇÕES. AF_12/2015</t>
  </si>
  <si>
    <t xml:space="preserve">26,54</t>
  </si>
  <si>
    <t xml:space="preserve">92514</t>
  </si>
  <si>
    <t xml:space="preserve">MONTAGEM E DESMONTAGEM DE FÔRMA DE LAJE MACIÇA COM ÁREA MÉDIA MAIOR QUE 20 M², PÉ-DIREITO SIMPLES, EM CHAPA DE MADEIRA COMPENSADA RESINADA, 4 UTILIZAÇÕES. AF_12/2015</t>
  </si>
  <si>
    <t xml:space="preserve">25,06</t>
  </si>
  <si>
    <t xml:space="preserve">92515</t>
  </si>
  <si>
    <t xml:space="preserve">MONTAGEM E DESMONTAGEM DE FÔRMA DE LAJE MACIÇA COM ÁREA MÉDIA MAIOR QUE 20 M², PÉ-DIREITO DUPLO, EM CHAPA DE MADEIRA COMPENSADA RESINADA, 6 UTILIZAÇÕES. AF_12/2015</t>
  </si>
  <si>
    <t xml:space="preserve">53,97</t>
  </si>
  <si>
    <t xml:space="preserve">92516</t>
  </si>
  <si>
    <t xml:space="preserve">MONTAGEM E DESMONTAGEM DE FÔRMA DE LAJE MACIÇA COM ÁREA MÉDIA MENOR OU IGUAL A 20 M², PÉ-DIREITO DUPLO, EM CHAPA DE MADEIRA COMPENSADA RESINADA, 6 UTILIZAÇÕES. AF_12/2015</t>
  </si>
  <si>
    <t xml:space="preserve">52,59</t>
  </si>
  <si>
    <t xml:space="preserve">92517</t>
  </si>
  <si>
    <t xml:space="preserve">MONTAGEM E DESMONTAGEM DE FÔRMA DE LAJE MACIÇA COM ÁREA MÉDIA MENOR OU IGUAL A 20 M², PÉ-DIREITO SIMPLES, EM CHAPA DE MADEIRA COMPENSADA RESINADA, 6 UTILIZAÇÕES. AF_12/2015</t>
  </si>
  <si>
    <t xml:space="preserve">92518</t>
  </si>
  <si>
    <t xml:space="preserve">MONTAGEM E DESMONTAGEM DE FÔRMA DE LAJE MACIÇA COM ÁREA MÉDIA MAIOR QUE 20 M², PÉ-DIREITO SIMPLES, EM CHAPA DE MADEIRA COMPENSADA RESINADA, 6 UTILIZAÇÕES. AF_12/2015</t>
  </si>
  <si>
    <t xml:space="preserve">21,07</t>
  </si>
  <si>
    <t xml:space="preserve">92519</t>
  </si>
  <si>
    <t xml:space="preserve">MONTAGEM E DESMONTAGEM DE FÔRMA DE LAJE MACIÇA COM ÁREA MÉDIA MENOR OU IGUAL A 20 M², PÉ-DIREITO DUPLO, EM CHAPA DE MADEIRA COMPENSADA RESINADA, 8 UTILIZAÇÕES. AF_12/2015</t>
  </si>
  <si>
    <t xml:space="preserve">92520</t>
  </si>
  <si>
    <t xml:space="preserve">MONTAGEM E DESMONTAGEM DE FÔRMA DE LAJE MACIÇA COM ÁREA MÉDIA MAIOR QUE 20 M², PÉ-DIREITO DUPLO, EM CHAPA DE MADEIRA COMPENSADA RESINADA, 8 UTILIZAÇÕES. AF_12/2015</t>
  </si>
  <si>
    <t xml:space="preserve">49,95</t>
  </si>
  <si>
    <t xml:space="preserve">92521</t>
  </si>
  <si>
    <t xml:space="preserve">MONTAGEM E DESMONTAGEM DE FÔRMA DE LAJE MACIÇA COM ÁREA MÉDIA MENOR OU IGUAL A 20 M², PÉ-DIREITO SIMPLES, EM CHAPA DE MADEIRA COMPENSADA RESINADA, 8 UTILIZAÇÕES. AF_12/2015</t>
  </si>
  <si>
    <t xml:space="preserve">92522</t>
  </si>
  <si>
    <t xml:space="preserve">MONTAGEM E DESMONTAGEM DE FÔRMA DE LAJE MACIÇA COM ÁREA MÉDIA MAIOR QUE 20 M², PÉ-DIREITO SIMPLES, EM CHAPA DE MADEIRA COMPENSADA RESINADA, 8 UTILIZAÇÕES. AF_12/2015</t>
  </si>
  <si>
    <t xml:space="preserve">19,03</t>
  </si>
  <si>
    <t xml:space="preserve">92523</t>
  </si>
  <si>
    <t xml:space="preserve">MONTAGEM E DESMONTAGEM DE FÔRMA DE LAJE MACIÇA COM ÁREA MÉDIA MENOR OU IGUAL A 20 M², PÉ-DIREITO DUPLO, EM CHAPA DE MADEIRA COMPENSADA PLASTIFICADA, 10 UTILIZAÇÕES. AF_12/2015</t>
  </si>
  <si>
    <t xml:space="preserve">50,62</t>
  </si>
  <si>
    <t xml:space="preserve">92524</t>
  </si>
  <si>
    <t xml:space="preserve">MONTAGEM E DESMONTAGEM DE FÔRMA DE LAJE MACIÇA COM ÁREA MÉDIA MAIOR QUE 20 M², PÉ-DIREITO DUPLO, EM CHAPA DE MADEIRA COMPENSADA PLASTIFICADA, 10 UTILIZAÇÕES. AF_12/2015</t>
  </si>
  <si>
    <t xml:space="preserve">49,40</t>
  </si>
  <si>
    <t xml:space="preserve">92525</t>
  </si>
  <si>
    <t xml:space="preserve">MONTAGEM E DESMONTAGEM DE FÔRMA DE LAJE MACIÇA COM ÁREA MÉDIA MENOR OU IGUAL A 20 M², PÉ-DIREITO SIMPLES, EM CHAPA DE MADEIRA COMPENSADA PLASTIFICADA, 10 UTILIZAÇÕES. AF_12/2015</t>
  </si>
  <si>
    <t xml:space="preserve">92526</t>
  </si>
  <si>
    <t xml:space="preserve">MONTAGEM E DESMONTAGEM DE FÔRMA DE LAJE MACIÇA COM ÁREA MÉDIA MAIOR QUE 20 M², PÉ-DIREITO SIMPLES, EM CHAPA DE MADEIRA COMPENSADA PLASTIFICADA, 10 UTILIZAÇÕES. AF_12/2015</t>
  </si>
  <si>
    <t xml:space="preserve">18,85</t>
  </si>
  <si>
    <t xml:space="preserve">92527</t>
  </si>
  <si>
    <t xml:space="preserve">MONTAGEM E DESMONTAGEM DE FÔRMA DE LAJE MACIÇA COM ÁREA MÉDIA MENOR OU IGUAL A 20 M², PÉ-DIREITO DUPLO, EM CHAPA DE MADEIRA COMPENSADA PLASTIFICADA, 12 UTILIZAÇÕES. AF_12/2015</t>
  </si>
  <si>
    <t xml:space="preserve">49,49</t>
  </si>
  <si>
    <t xml:space="preserve">92528</t>
  </si>
  <si>
    <t xml:space="preserve">MONTAGEM E DESMONTAGEM DE FÔRMA DE LAJE MACIÇA COM ÁREA MÉDIA MAIOR QUE 20 M², PÉ-DIREITO DUPLO, EM CHAPA DE MADEIRA COMPENSADA PLASTIFICADA, 12 UTILIZAÇÕES. AF_12/2015</t>
  </si>
  <si>
    <t xml:space="preserve">92529</t>
  </si>
  <si>
    <t xml:space="preserve">MONTAGEM E DESMONTAGEM DE FÔRMA DE LAJE MACIÇA COM ÁREA MÉDIA MENOR OU IGUAL A 20 M², PÉ-DIREITO SIMPLES, EM CHAPA DE MADEIRA COMPENSADA PLASTIFICADA, 12 UTILIZAÇÕES. AF_12/2015</t>
  </si>
  <si>
    <t xml:space="preserve">19,11</t>
  </si>
  <si>
    <t xml:space="preserve">92530</t>
  </si>
  <si>
    <t xml:space="preserve">MONTAGEM E DESMONTAGEM DE FÔRMA DE LAJE MACIÇA COM ÁREA MÉDIA MAIOR QUE 20 M², PÉ-DIREITO SIMPLES, EM CHAPA DE MADEIRA COMPENSADA PLASTIFICADA, 12 UTILIZAÇÕES. AF_12/2015</t>
  </si>
  <si>
    <t xml:space="preserve">17,99</t>
  </si>
  <si>
    <t xml:space="preserve">92531</t>
  </si>
  <si>
    <t xml:space="preserve">MONTAGEM E DESMONTAGEM DE FÔRMA DE LAJE MACIÇA COM ÁREA MÉDIA MENOR OU IGUAL A 20 M², PÉ-DIREITO DUPLO, EM CHAPA DE MADEIRA COMPENSADA PLASTIFICADA, 14 UTILIZAÇÕES. AF_12/2015</t>
  </si>
  <si>
    <t xml:space="preserve">48,64</t>
  </si>
  <si>
    <t xml:space="preserve">92532</t>
  </si>
  <si>
    <t xml:space="preserve">MONTAGEM E DESMONTAGEM DE FÔRMA DE LAJE MACIÇA COM ÁREA MÉDIA MAIOR QUE 20 M², PÉ-DIREITO DUPLO, EM CHAPA DE MADEIRA COMPENSADA PLASTIFICADA, 14 UTILIZAÇÕES. AF_12/2015</t>
  </si>
  <si>
    <t xml:space="preserve">47,47</t>
  </si>
  <si>
    <t xml:space="preserve">92533</t>
  </si>
  <si>
    <t xml:space="preserve">MONTAGEM E DESMONTAGEM DE FÔRMA DE LAJE MACIÇA COM ÁREA MÉDIA MENOR OU IGUAL A 20 M², PÉ-DIREITO SIMPLES, EM CHAPA DE MADEIRA COMPENSADA PLASTIFICADA, 14 UTILIZAÇÕES. AF_12/2015</t>
  </si>
  <si>
    <t xml:space="preserve">92534</t>
  </si>
  <si>
    <t xml:space="preserve">MONTAGEM E DESMONTAGEM DE FÔRMA DE LAJE MACIÇA COM ÁREA MÉDIA MAIOR QUE 20 M², PÉ-DIREITO SIMPLES, EM CHAPA DE MADEIRA COMPENSADA PLASTIFICADA, 14 UTILIZAÇÕES. AF_12/2015</t>
  </si>
  <si>
    <t xml:space="preserve">92535</t>
  </si>
  <si>
    <t xml:space="preserve">MONTAGEM E DESMONTAGEM DE FÔRMA DE LAJE MACIÇA COM ÁREA MÉDIA MENOR OU IGUAL A 20 M², PÉ-DIREITO DUPLO, EM CHAPA DE MADEIRA COMPENSADA PLASTIFICADA, 18 UTILIZAÇÕES. AF_12/2015</t>
  </si>
  <si>
    <t xml:space="preserve">47,14</t>
  </si>
  <si>
    <t xml:space="preserve">92536</t>
  </si>
  <si>
    <t xml:space="preserve">MONTAGEM E DESMONTAGEM DE FÔRMA DE LAJE MACIÇA COM ÁREA MÉDIA MAIOR QUE 20 M², PÉ-DIREITO DUPLO, EM CHAPA DE MADEIRA COMPENSADA PLASTIFICADA, 18 UTILIZAÇÕES. AF_12/2015</t>
  </si>
  <si>
    <t xml:space="preserve">46,02</t>
  </si>
  <si>
    <t xml:space="preserve">92537</t>
  </si>
  <si>
    <t xml:space="preserve">MONTAGEM E DESMONTAGEM DE FÔRMA DE LAJE MACIÇA COM ÁREA MÉDIA MENOR OU IGUAL A 20 M², PÉ-DIREITO SIMPLES, EM CHAPA DE MADEIRA COMPENSADA PLASTIFICADA, 18 UTILIZAÇÕES. AF_12/2015</t>
  </si>
  <si>
    <t xml:space="preserve">17,16</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</si>
  <si>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</si>
  <si>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</si>
  <si>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</si>
  <si>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</si>
  <si>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99,28</t>
  </si>
  <si>
    <t xml:space="preserve">95935</t>
  </si>
  <si>
    <t xml:space="preserve">FABRICAÇÃO DE FÔRMA PARA ESCADAS, COM 2 LANCES, EM CHAPA DE MADEIRA COMPENSADA RESINADA, E= 17 MM. AF_01/2017</t>
  </si>
  <si>
    <t xml:space="preserve">82,34</t>
  </si>
  <si>
    <t xml:space="preserve">95936</t>
  </si>
  <si>
    <t xml:space="preserve">FABRICAÇÃO DE FÔRMA PARA ESCADAS, COM 2 LANCES, EM MADEIRA SERRADA, E=25 MM. AF_01/2017</t>
  </si>
  <si>
    <t xml:space="preserve">110,32</t>
  </si>
  <si>
    <t xml:space="preserve">95937</t>
  </si>
  <si>
    <t xml:space="preserve">MONTAGEM E DESMONTAGEM DE FÔRMA PARA ESCADAS, COM 2 LANCES, EM MADEIRA SERRADA, 1 UTILIZAÇÃO. AF_01/2017</t>
  </si>
  <si>
    <t xml:space="preserve">258,13</t>
  </si>
  <si>
    <t xml:space="preserve">95938</t>
  </si>
  <si>
    <t xml:space="preserve">MONTAGEM E DESMONTAGEM DE FÔRMA PARA ESCADAS, COM 2 LANCES, EM MADEIRA SERRADA, 2 UTILIZAÇÕES. AF_01/2017</t>
  </si>
  <si>
    <t xml:space="preserve">214,29</t>
  </si>
  <si>
    <t xml:space="preserve">95939</t>
  </si>
  <si>
    <t xml:space="preserve">MONTAGEM E DESMONTAGEM DE FÔRMA PARA ESCADAS, COM 2 LANCES, EM CHAPA DE MADEIRA COMPENSADA RESINADA, 4 UTILIZAÇÕES. AF_01/2017</t>
  </si>
  <si>
    <t xml:space="preserve">144,50</t>
  </si>
  <si>
    <t xml:space="preserve">95940</t>
  </si>
  <si>
    <t xml:space="preserve">MONTAGEM E DESMONTAGEM DE FÔRMA PARA ESCADAS, COM 2 LANCES, EM CHAPA DE MADEIRA COMPENSADA PLASTIFICADA, 6 UTILIZAÇÕES. AF_01/2017</t>
  </si>
  <si>
    <t xml:space="preserve">120,19</t>
  </si>
  <si>
    <t xml:space="preserve">95941</t>
  </si>
  <si>
    <t xml:space="preserve">MONTAGEM E DESMONTAGEM DE FÔRMA PARA ESCADAS, COM 2 LANCES, EM CHAPA DE MADEIRA COMPENSADA PLASTIFICADA, 8 UTILIZAÇÕES. AF_01/2017</t>
  </si>
  <si>
    <t xml:space="preserve">107,03</t>
  </si>
  <si>
    <t xml:space="preserve">95942</t>
  </si>
  <si>
    <t xml:space="preserve">MONTAGEM E DESMONTAGEM DE FÔRMA PARA ESCADAS, COM 2 LANCES, EM CHAPA DE MADEIRA COMPENSADA PLASTIFICADA, 10 UTILIZAÇÕES. AF_01/2017</t>
  </si>
  <si>
    <t xml:space="preserve">98,87</t>
  </si>
  <si>
    <t xml:space="preserve">96252</t>
  </si>
  <si>
    <t xml:space="preserve">FABRICAÇÃO DE FÔRMA PARA PILARES CIRCULARES, EM CHAPA DE MADEIRA COMPENSADA RESINADA. AF_06/2017</t>
  </si>
  <si>
    <t xml:space="preserve">143,95</t>
  </si>
  <si>
    <t xml:space="preserve">96257</t>
  </si>
  <si>
    <t xml:space="preserve">MONTAGEM E DESMONTAGEM DE FÔRMA DE PILARES CIRCULARES, COM ÁREA MÉDIA DAS SEÇÕES MENOR OU IGUAL A 0,28 M², PÉ-DIREITO SIMPLES, EM MADEIRA, 2 UTILIZAÇÕES. AF_06/2017</t>
  </si>
  <si>
    <t xml:space="preserve">130,17</t>
  </si>
  <si>
    <t xml:space="preserve">96258</t>
  </si>
  <si>
    <t xml:space="preserve">MONTAGEM E DESMONTAGEM DE FÔRMA DE PILARES CIRCULARES, COM ÁREA MÉDIA DAS SEÇÕES MAIOR QUE 0,28 M², PÉ-DIREITO SIMPLES, EM MADEIRA, 2 UTILIZAÇÕES. AF_06/2017</t>
  </si>
  <si>
    <t xml:space="preserve">120,94</t>
  </si>
  <si>
    <t xml:space="preserve">96259</t>
  </si>
  <si>
    <t xml:space="preserve">MONTAGEM E DESMONTAGEM DE FÔRMA DE PILARES CIRCULARES, COM ÁREA MÉDIA DAS SEÇÕES MENOR OU IGUAL A 0,28 M², PÉ-DIREITO DUPLO, EM MADEIRA, 2 UTILIZAÇÕES. AF_06/2017</t>
  </si>
  <si>
    <t xml:space="preserve">148,94</t>
  </si>
  <si>
    <t xml:space="preserve">96529</t>
  </si>
  <si>
    <t xml:space="preserve">FABRICAÇÃO, MONTAGEM E DESMONTAGEM DE FÔRMA PARA SAPATA, EM MADEIRA SERRADA, E=25 MM, 1 UTILIZAÇÃO. AF_06/2017</t>
  </si>
  <si>
    <t xml:space="preserve">209,03</t>
  </si>
  <si>
    <t xml:space="preserve">96530</t>
  </si>
  <si>
    <t xml:space="preserve">FABRICAÇÃO, MONTAGEM E DESMONTAGEM DE FÔRMA PARA VIGA BALDRAME, EM MADEIRA SERRADA, E=25 MM, 1 UTILIZAÇÃO. AF_06/2017</t>
  </si>
  <si>
    <t xml:space="preserve">103,38</t>
  </si>
  <si>
    <t xml:space="preserve">96531</t>
  </si>
  <si>
    <t xml:space="preserve">FABRICAÇÃO, MONTAGEM E DESMONTAGEM DE FÔRMA PARA BLOCO DE COROAMENTO, EM MADEIRA SERRADA, E=25 MM, 2 UTILIZAÇÕES. AF_06/2017</t>
  </si>
  <si>
    <t xml:space="preserve">96532</t>
  </si>
  <si>
    <t xml:space="preserve">FABRICAÇÃO, MONTAGEM E DESMONTAGEM DE FÔRMA PARA SAPATA, EM MADEIRA SERRADA, E=25 MM, 2 UTILIZAÇÕES. AF_06/2017</t>
  </si>
  <si>
    <t xml:space="preserve">138,72</t>
  </si>
  <si>
    <t xml:space="preserve">96533</t>
  </si>
  <si>
    <t xml:space="preserve">FABRICAÇÃO, MONTAGEM E DESMONTAGEM DE FÔRMA PARA VIGA BALDRAME, EM MADEIRA SERRADA, E=25 MM, 2 UTILIZAÇÕES. AF_06/2017</t>
  </si>
  <si>
    <t xml:space="preserve">67,61</t>
  </si>
  <si>
    <t xml:space="preserve">96534</t>
  </si>
  <si>
    <t xml:space="preserve">FABRICAÇÃO, MONTAGEM E DESMONTAGEM DE FÔRMA PARA BLOCO DE COROAMENTO, EM MADEIRA SERRADA, E=25 MM, 4 UTILIZAÇÕES. AF_06/2017</t>
  </si>
  <si>
    <t xml:space="preserve">57,76</t>
  </si>
  <si>
    <t xml:space="preserve">96535</t>
  </si>
  <si>
    <t xml:space="preserve">FABRICAÇÃO, MONTAGEM E DESMONTAGEM DE FÔRMA PARA SAPATA, EM MADEIRA SERRADA, E=25 MM, 4 UTILIZAÇÕES. AF_06/2017</t>
  </si>
  <si>
    <t xml:space="preserve">96536</t>
  </si>
  <si>
    <t xml:space="preserve">FABRICAÇÃO, MONTAGEM E DESMONTAGEM DE FÔRMA PARA VIGA BALDRAME, EM MADEIRA SERRADA, E=25 MM, 4 UTILIZAÇÕES. AF_06/2017</t>
  </si>
  <si>
    <t xml:space="preserve">48,98</t>
  </si>
  <si>
    <t xml:space="preserve">96537</t>
  </si>
  <si>
    <t xml:space="preserve">FABRICAÇÃO, MONTAGEM E DESMONTAGEM DE FÔRMA PARA BLOCO DE COROAMENTO, EM CHAPA DE MADEIRA COMPENSADA RESINADA, E=17 MM, 2 UTILIZAÇÕES. AF_06/2017</t>
  </si>
  <si>
    <t xml:space="preserve">116,81</t>
  </si>
  <si>
    <t xml:space="preserve">96538</t>
  </si>
  <si>
    <t xml:space="preserve">FABRICAÇÃO, MONTAGEM E DESMONTAGEM DE FÔRMA PARA SAPATA, EM CHAPA DE MADEIRA COMPENSADA RESINADA, E=17 MM, 2 UTILIZAÇÕES. AF_06/2017</t>
  </si>
  <si>
    <t xml:space="preserve">178,70</t>
  </si>
  <si>
    <t xml:space="preserve">96539</t>
  </si>
  <si>
    <t xml:space="preserve">FABRICAÇÃO, MONTAGEM E DESMONTAGEM DE FÔRMA PARA VIGA BALDRAME, EM CHAPA DE MADEIRA COMPENSADA RESINADA, E=17 MM, 2 UTILIZAÇÕES. AF_06/2017</t>
  </si>
  <si>
    <t xml:space="preserve">78,44</t>
  </si>
  <si>
    <t xml:space="preserve">96540</t>
  </si>
  <si>
    <t xml:space="preserve">FABRICAÇÃO, MONTAGEM E DESMONTAGEM DE FÔRMA PARA BLOCO DE COROAMENTO, EM CHAPA DE MADEIRA COMPENSADA RESINADA, E=17 MM, 4 UTILIZAÇÕES. AF_06/2017</t>
  </si>
  <si>
    <t xml:space="preserve">96541</t>
  </si>
  <si>
    <t xml:space="preserve">FABRICAÇÃO, MONTAGEM E DESMONTAGEM DE FÔRMA PARA SAPATA, EM CHAPA DE MADEIRA COMPENSADA RESINADA, E=17 MM, 4 UTILIZAÇÕES. AF_06/2017</t>
  </si>
  <si>
    <t xml:space="preserve">131,68</t>
  </si>
  <si>
    <t xml:space="preserve">96542</t>
  </si>
  <si>
    <t xml:space="preserve">FABRICAÇÃO, MONTAGEM E DESMONTAGEM DE FÔRMA PARA VIGA BALDRAME, EM CHAPA DE MADEIRA COMPENSADA RESINADA, E=17 MM, 4 UTILIZAÇÕES. AF_06/2017</t>
  </si>
  <si>
    <t xml:space="preserve">62,37</t>
  </si>
  <si>
    <t xml:space="preserve">96543</t>
  </si>
  <si>
    <t xml:space="preserve">ARMAÇÃO DE BLOCO, VIGA BALDRAME E SAPATA UTILIZANDO AÇO CA-60 DE 5 MM - MONTAGEM. AF_06/2017</t>
  </si>
  <si>
    <t xml:space="preserve">12,01</t>
  </si>
  <si>
    <t xml:space="preserve">97747</t>
  </si>
  <si>
    <t xml:space="preserve">MONTAGEM E DESMONTAGEM DE FÔRMA DE PILARES CIRCULARES, COM ÁREA MÉDIA DAS SEÇÕES MAIOR QUE 0,28 M², PÉ-DIREITO DUPLO, EM MADEIRA, 2 UTILIZAÇÕES.  AF_06/2017</t>
  </si>
  <si>
    <t xml:space="preserve">137,05</t>
  </si>
  <si>
    <t xml:space="preserve">73771/1</t>
  </si>
  <si>
    <t xml:space="preserve">PROTENSAO DE TIRANTES DE BARRA DE ACO CA-50 EXCL MATERIAIS</t>
  </si>
  <si>
    <t xml:space="preserve">22,41</t>
  </si>
  <si>
    <t xml:space="preserve">73990/1</t>
  </si>
  <si>
    <t xml:space="preserve">ARMACAO ACO CA-50 P/1,0M3 DE CONCRETO</t>
  </si>
  <si>
    <t xml:space="preserve">505,12</t>
  </si>
  <si>
    <t xml:space="preserve">85662</t>
  </si>
  <si>
    <t xml:space="preserve">ARMACAO EM TELA DE ACO SOLDADA NERVURADA Q-92, ACO CA-60, 4,2MM, MALHA 15X15CM</t>
  </si>
  <si>
    <t xml:space="preserve">10,47</t>
  </si>
  <si>
    <t xml:space="preserve">89996</t>
  </si>
  <si>
    <t xml:space="preserve">ARMAÇÃO VERTICAL DE ALVENARIA ESTRUTURAL; DIÂMETRO DE 10,0 MM. AF_01/2015</t>
  </si>
  <si>
    <t xml:space="preserve">6,34</t>
  </si>
  <si>
    <t xml:space="preserve">89997</t>
  </si>
  <si>
    <t xml:space="preserve">ARMAÇÃO VERTICAL DE ALVENARIA ESTRUTURAL; DIÂMETRO DE 12,5 MM. AF_01/2015</t>
  </si>
  <si>
    <t xml:space="preserve">89998</t>
  </si>
  <si>
    <t xml:space="preserve">ARMAÇÃO DE CINTA DE ALVENARIA ESTRUTURAL; DIÂMETRO DE 10,0 MM. AF_01/2015</t>
  </si>
  <si>
    <t xml:space="preserve">5,88</t>
  </si>
  <si>
    <t xml:space="preserve">89999</t>
  </si>
  <si>
    <t xml:space="preserve">ARMAÇÃO DE VERGA E CONTRAVERGA DE ALVENARIA ESTRUTURAL; DIÂMETRO DE 8,0 MM. AF_01/2015</t>
  </si>
  <si>
    <t xml:space="preserve">90000</t>
  </si>
  <si>
    <t xml:space="preserve">ARMAÇÃO DE VERGA E CONTRAVERGA DE ALVENARIA ESTRUTURAL; DIÂMETRO DE 10,0 MM. AF_01/2015</t>
  </si>
  <si>
    <t xml:space="preserve">91593</t>
  </si>
  <si>
    <t xml:space="preserve">ARMAÇÃO DO SISTEMA DE PAREDES DE CONCRETO, EXECUTADA EM PAREDES DE EDIFICAÇÕES DE MÚLTIPLOS PAVIMENTOS, TELA Q-138. AF_06/2019</t>
  </si>
  <si>
    <t xml:space="preserve">6,81</t>
  </si>
  <si>
    <t xml:space="preserve">91594</t>
  </si>
  <si>
    <t xml:space="preserve">ARMAÇÃO DO SISTEMA DE PAREDES DE CONCRETO, EXECUTADA EM PAREDES DE EDIFICAÇÕES TÉRREAS OU DE MÚLTIPLOS PAVIMENTOS, TELA Q-92. AF_06/2019</t>
  </si>
  <si>
    <t xml:space="preserve">91595</t>
  </si>
  <si>
    <t xml:space="preserve">ARMAÇÃO DO SISTEMA DE PAREDES DE CONCRETO, EXECUTADA EM PAREDES DE EDIFICAÇÕES TÉRREAS, TELA Q-61. AF_06/2019</t>
  </si>
  <si>
    <t xml:space="preserve">91596</t>
  </si>
  <si>
    <t xml:space="preserve">ARMAÇÃO DO SISTEMA DE PAREDES DE CONCRETO, EXECUTADA COMO ARMADURA POSITIVA DE LAJES, TELA Q-138. AF_06/2019</t>
  </si>
  <si>
    <t xml:space="preserve">7,05</t>
  </si>
  <si>
    <t xml:space="preserve">91597</t>
  </si>
  <si>
    <t xml:space="preserve">ARMAÇÃO DO SISTEMA DE PAREDES DE CONCRETO, EXECUTADA COMO ARMADURA NEGATIVA DE LAJES, TELA T-196. AF_06/2019</t>
  </si>
  <si>
    <t xml:space="preserve">91598</t>
  </si>
  <si>
    <t xml:space="preserve">ARMAÇÃO DO SISTEMA DE PAREDES DE CONCRETO, EXECUTADA COMO ARMADURA POSITIVA DE LAJES, TELA Q-113. AF_06/2019</t>
  </si>
  <si>
    <t xml:space="preserve">91599</t>
  </si>
  <si>
    <t xml:space="preserve">ARMAÇÃO DO SISTEMA DE PAREDES DE CONCRETO, EXECUTADA COMO ARMADURA NEGATIVA DE LAJES, TELA L-159. AF_06/2019</t>
  </si>
  <si>
    <t xml:space="preserve">91600</t>
  </si>
  <si>
    <t xml:space="preserve">ARMAÇÃO DO SISTEMA DE PAREDES DE CONCRETO, EXECUTADA EM PLATIBANDAS, TELA Q-92. AF_06/2019</t>
  </si>
  <si>
    <t xml:space="preserve">91601</t>
  </si>
  <si>
    <t xml:space="preserve">ARMAÇÃO DO SISTEMA DE PAREDES DE CONCRETO, EXECUTADA COMO REFORÇO, VERGALHÃO DE 6,3 MM DE DIÂMETRO. AF_06/2019</t>
  </si>
  <si>
    <t xml:space="preserve">91602</t>
  </si>
  <si>
    <t xml:space="preserve">ARMAÇÃO DO SISTEMA DE PAREDES DE CONCRETO, EXECUTADA COMO REFORÇO, VERGALHÃO DE 8,0 MM DE DIÂMETRO. AF_06/2019</t>
  </si>
  <si>
    <t xml:space="preserve">91603</t>
  </si>
  <si>
    <t xml:space="preserve">ARMAÇÃO DO SISTEMA DE PAREDES DE CONCRETO, EXECUTADA COMO REFORÇO, VERGALHÃO DE 10,0 MM DE DIÂMETRO. AF_06/2019</t>
  </si>
  <si>
    <t xml:space="preserve">92759</t>
  </si>
  <si>
    <t xml:space="preserve">ARMAÇÃO DE PILAR OU VIGA DE UMA ESTRUTURA CONVENCIONAL DE CONCRETO ARMADO EM UM EDIFÍCIO DE MÚLTIPLOS PAVIMENTOS UTILIZANDO AÇO CA-60 DE 5,0 MM - MONTAGEM. AF_12/2015</t>
  </si>
  <si>
    <t xml:space="preserve">92760</t>
  </si>
  <si>
    <t xml:space="preserve">ARMAÇÃO DE PILAR OU VIGA DE UMA ESTRUTURA CONVENCIONAL DE CONCRETO ARMADO EM UM EDIFÍCIO DE MÚLTIPLOS PAVIMENTOS UTILIZANDO AÇO CA-50 DE 6,3 MM - MONTAGEM. AF_12/2015</t>
  </si>
  <si>
    <t xml:space="preserve">8,36</t>
  </si>
  <si>
    <t xml:space="preserve">92761</t>
  </si>
  <si>
    <t xml:space="preserve">ARMAÇÃO DE PILAR OU VIGA DE UMA ESTRUTURA CONVENCIONAL DE CONCRETO ARMADO EM UM EDIFÍCIO DE MÚLTIPLOS PAVIMENTOS UTILIZANDO AÇO CA-50 DE 8,0 MM - MONTAGEM. AF_12/2015</t>
  </si>
  <si>
    <t xml:space="preserve">8,06</t>
  </si>
  <si>
    <t xml:space="preserve">92762</t>
  </si>
  <si>
    <t xml:space="preserve">ARMAÇÃO DE PILAR OU VIGA DE UMA ESTRUTURA CONVENCIONAL DE CONCRETO ARMADO EM UM EDIFÍCIO DE MÚLTIPLOS PAVIMENTOS UTILIZANDO AÇO CA-50 DE 10,0 MM - MONTAGEM. AF_12/2015</t>
  </si>
  <si>
    <t xml:space="preserve">6,55</t>
  </si>
  <si>
    <t xml:space="preserve">92763</t>
  </si>
  <si>
    <t xml:space="preserve">ARMAÇÃO DE PILAR OU VIGA DE UMA ESTRUTURA CONVENCIONAL DE CONCRETO ARMADO EM UM EDIFÍCIO DE MÚLTIPLOS PAVIMENTOS UTILIZANDO AÇO CA-50 DE 12,5 MM - MONTAGEM. AF_12/2015</t>
  </si>
  <si>
    <t xml:space="preserve">5,84</t>
  </si>
  <si>
    <t xml:space="preserve">92764</t>
  </si>
  <si>
    <t xml:space="preserve">ARMAÇÃO DE PILAR OU VIGA DE UMA ESTRUTURA CONVENCIONAL DE CONCRETO ARMADO EM UM EDIFÍCIO DE MÚLTIPLOS PAVIMENTOS UTILIZANDO AÇO CA-50 DE 16,0 MM - MONTAGEM. AF_12/2015</t>
  </si>
  <si>
    <t xml:space="preserve">92765</t>
  </si>
  <si>
    <t xml:space="preserve">ARMAÇÃO DE PILAR OU VIGA DE UMA ESTRUTURA CONVENCIONAL DE CONCRETO ARMADO EM UM EDIFÍCIO DE MÚLTIPLOS PAVIMENTOS UTILIZANDO AÇO CA-50 DE 20,0 MM - MONTAGEM. AF_12/2015</t>
  </si>
  <si>
    <t xml:space="preserve">92766</t>
  </si>
  <si>
    <t xml:space="preserve">ARMAÇÃO DE PILAR OU VIGA DE UMA ESTRUTURA CONVENCIONAL DE CONCRETO ARMADO EM UM EDIFÍCIO DE MÚLTIPLOS PAVIMENTOS UTILIZANDO AÇO CA-50 DE 25,0 MM - MONTAGEM. AF_12/2015</t>
  </si>
  <si>
    <t xml:space="preserve">92767</t>
  </si>
  <si>
    <t xml:space="preserve">ARMAÇÃO DE LAJE DE UMA ESTRUTURA CONVENCIONAL DE CONCRETO ARMADO EM UM EDIFÍCIO DE MÚLTIPLOS PAVIMENTOS UTILIZANDO AÇO CA-60 DE 4,2 MM - MONTAGEM. AF_12/2015</t>
  </si>
  <si>
    <t xml:space="preserve">9,84</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</si>
  <si>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</si>
  <si>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</si>
  <si>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</si>
  <si>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</si>
  <si>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7,43</t>
  </si>
  <si>
    <t xml:space="preserve">92770</t>
  </si>
  <si>
    <t xml:space="preserve">ARMAÇÃO DE LAJE DE UMA ESTRUTURA CONVENCIONAL DE CONCRETO ARMADO EM UM EDIFÍCIO DE MÚLTIPLOS PAVIMENTOS UTILIZANDO AÇO CA-50 DE 8,0 MM - MONTAGEM. AF_12/2015</t>
  </si>
  <si>
    <t xml:space="preserve">92771</t>
  </si>
  <si>
    <t xml:space="preserve">ARMAÇÃO DE LAJE DE UMA ESTRUTURA CONVENCIONAL DE CONCRETO ARMADO EM UM EDIFÍCIO DE MÚLTIPLOS PAVIMENTOS UTILIZANDO AÇO CA-50 DE 10,0 MM - MONTAGEM. AF_12/2015</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</si>
  <si>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</si>
  <si>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</si>
  <si>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</si>
  <si>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</si>
  <si>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92774</t>
  </si>
  <si>
    <t xml:space="preserve">ARMAÇÃO DE LAJE DE UMA ESTRUTURA CONVENCIONAL DE CONCRETO ARMADO EM UM EDIFÍCIO DE MÚLTIPLOS PAVIMENTOS UTILIZANDO AÇO CA-50 DE 20,0 MM - MONTAGEM. AF_12/2015</t>
  </si>
  <si>
    <t xml:space="preserve">4,78</t>
  </si>
  <si>
    <t xml:space="preserve">92775</t>
  </si>
  <si>
    <t xml:space="preserve">ARMAÇÃO DE PILAR OU VIGA DE UMA ESTRUTURA CONVENCIONAL DE CONCRETO ARMADO EM UMA EDIFICAÇÃO TÉRREA OU SOBRADO UTILIZANDO AÇO CA-60 DE 5,0 MM - MONTAGEM. AF_12/2015</t>
  </si>
  <si>
    <t xml:space="preserve">12,10</t>
  </si>
  <si>
    <t xml:space="preserve">92776</t>
  </si>
  <si>
    <t xml:space="preserve">ARMAÇÃO DE PILAR OU VIGA DE UMA ESTRUTURA CONVENCIONAL DE CONCRETO ARMADO EM UMA EDIFICAÇÃO TÉRREA OU SOBRADO UTILIZANDO AÇO CA-50 DE 6,3 MM - MONTAGEM. AF_12/2015</t>
  </si>
  <si>
    <t xml:space="preserve">10,20</t>
  </si>
  <si>
    <t xml:space="preserve">92777</t>
  </si>
  <si>
    <t xml:space="preserve">ARMAÇÃO DE PILAR OU VIGA DE UMA ESTRUTURA CONVENCIONAL DE CONCRETO ARMADO EM UMA EDIFICAÇÃO TÉRREA OU SOBRADO UTILIZANDO AÇO CA-50 DE 8,0 MM - MONTAGEM. AF_12/2015</t>
  </si>
  <si>
    <t xml:space="preserve">92778</t>
  </si>
  <si>
    <t xml:space="preserve">ARMAÇÃO DE PILAR OU VIGA DE UMA ESTRUTURA CONVENCIONAL DE CONCRETO ARMADO EM UMA EDIFICAÇÃO TÉRREA OU SOBRADO UTILIZANDO AÇO CA-50 DE 10,0 MM - MONTAGEM. AF_12/2015</t>
  </si>
  <si>
    <t xml:space="preserve">92779</t>
  </si>
  <si>
    <t xml:space="preserve">ARMAÇÃO DE PILAR OU VIGA DE UMA ESTRUTURA CONVENCIONAL DE CONCRETO ARMADO EM UMA EDIFICAÇÃO TÉRREA OU SOBRADO UTILIZANDO AÇO CA-50 DE 12,5 MM - MONTAGEM. AF_12/2015</t>
  </si>
  <si>
    <t xml:space="preserve">92780</t>
  </si>
  <si>
    <t xml:space="preserve">ARMAÇÃO DE PILAR OU VIGA DE UMA ESTRUTURA CONVENCIONAL DE CONCRETO ARMADO EM UMA EDIFICAÇÃO TÉRREA OU SOBRADO UTILIZANDO AÇO CA-50 DE 16,0 MM - MONTAGEM. AF_12/2015</t>
  </si>
  <si>
    <t xml:space="preserve">92781</t>
  </si>
  <si>
    <t xml:space="preserve">ARMAÇÃO DE PILAR OU VIGA DE UMA ESTRUTURA CONVENCIONAL DE CONCRETO ARMADO EM UMA EDIFICAÇÃO TÉRREA OU SOBRADO UTILIZANDO AÇO CA-50 DE 20,0 MM - MONTAGEM. AF_12/2015</t>
  </si>
  <si>
    <t xml:space="preserve">92782</t>
  </si>
  <si>
    <t xml:space="preserve">ARMAÇÃO DE PILAR OU VIGA DE UMA ESTRUTURA CONVENCIONAL DE CONCRETO ARMADO EM UMA EDIFICAÇÃO TÉRREA OU SOBRADO UTILIZANDO AÇO CA-50 DE 25,0 MM - MONTAGEM. AF_12/2015</t>
  </si>
  <si>
    <t xml:space="preserve">92783</t>
  </si>
  <si>
    <t xml:space="preserve">ARMAÇÃO DE LAJE DE UMA ESTRUTURA CONVENCIONAL DE CONCRETO ARMADO EM UMA EDIFICAÇÃO TÉRREA OU SOBRADO UTILIZANDO AÇO CA-60 DE 4,2 MM - MONTAGEM. AF_12/2015</t>
  </si>
  <si>
    <t xml:space="preserve">92784</t>
  </si>
  <si>
    <t xml:space="preserve">ARMAÇÃO DE LAJE DE UMA ESTRUTURA CONVENCIONAL DE CONCRETO ARMADO EM UMA EDIFICAÇÃO TÉRREA OU SOBRADO UTILIZANDO AÇO CA-60 DE 5,0 MM - MONTAGEM. AF_12/2015</t>
  </si>
  <si>
    <t xml:space="preserve">10,11</t>
  </si>
  <si>
    <t xml:space="preserve">92785</t>
  </si>
  <si>
    <t xml:space="preserve">ARMAÇÃO DE LAJE DE UMA ESTRUTURA CONVENCIONAL DE CONCRETO ARMADO EM UMA EDIFICAÇÃO TÉRREA OU SOBRADO UTILIZANDO AÇO CA-50 DE 6,3 MM - MONTAGEM. AF_12/2015</t>
  </si>
  <si>
    <t xml:space="preserve">8,69</t>
  </si>
  <si>
    <t xml:space="preserve">92786</t>
  </si>
  <si>
    <t xml:space="preserve">ARMAÇÃO DE LAJE DE UMA ESTRUTURA CONVENCIONAL DE CONCRETO ARMADO EM UMA EDIFICAÇÃO TÉRREA OU SOBRADO UTILIZANDO AÇO CA-50 DE 8,0 MM - MONTAGEM. AF_12/2015</t>
  </si>
  <si>
    <t xml:space="preserve">92787</t>
  </si>
  <si>
    <t xml:space="preserve">ARMAÇÃO DE LAJE DE UMA ESTRUTURA CONVENCIONAL DE CONCRETO ARMADO EM UMA EDIFICAÇÃO TÉRREA OU SOBRADO UTILIZANDO AÇO CA-50 DE 10,0 MM - MONTAGEM. AF_12/2015</t>
  </si>
  <si>
    <t xml:space="preserve">6,67</t>
  </si>
  <si>
    <t xml:space="preserve">92788</t>
  </si>
  <si>
    <t xml:space="preserve">ARMAÇÃO DE LAJE DE UMA ESTRUTURA CONVENCIONAL DE CONCRETO ARMADO EM UMA EDIFICAÇÃO TÉRREA OU SOBRADO UTILIZANDO AÇO CA-50 DE 12,5 MM - MONTAGEM. AF_12/2015</t>
  </si>
  <si>
    <t xml:space="preserve">92789</t>
  </si>
  <si>
    <t xml:space="preserve">ARMAÇÃO DE LAJE DE UMA ESTRUTURA CONVENCIONAL DE CONCRETO ARMADO EM UMA EDIFICAÇÃO TÉRREA OU SOBRADO UTILIZANDO AÇO CA-50 DE 16,0 MM - MONTAGEM. AF_12/2015</t>
  </si>
  <si>
    <t xml:space="preserve">92790</t>
  </si>
  <si>
    <t xml:space="preserve">ARMAÇÃO DE LAJE DE UMA ESTRUTURA CONVENCIONAL DE CONCRETO ARMADO EM UMA EDIFICAÇÃO TÉRREA OU SOBRADO UTILIZANDO AÇO CA-50 DE 20,0 MM - MONTAGEM. AF_12/2015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</si>
  <si>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</si>
  <si>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</si>
  <si>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</si>
  <si>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</si>
  <si>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92793</t>
  </si>
  <si>
    <t xml:space="preserve">CORTE E DOBRA DE AÇO CA-50, DIÂMETRO DE 8,0 MM, UTILIZADO EM ESTRUTURAS DIVERSAS, EXCETO LAJES. AF_12/2015</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</si>
  <si>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</si>
  <si>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</si>
  <si>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</si>
  <si>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</si>
  <si>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92796</t>
  </si>
  <si>
    <t xml:space="preserve">CORTE E DOBRA DE AÇO CA-50, DIÂMETRO DE 16,0 MM, UTILIZADO EM ESTRUTURAS DIVERSAS, EXCETO LAJES. AF_12/2015</t>
  </si>
  <si>
    <t xml:space="preserve">92797</t>
  </si>
  <si>
    <t xml:space="preserve">CORTE E DOBRA DE AÇO CA-50, DIÂMETRO DE 20,0 MM, UTILIZADO EM ESTRUTURAS DIVERSAS, EXCETO LAJES. AF_12/2015</t>
  </si>
  <si>
    <t xml:space="preserve">4,30</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</si>
  <si>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</si>
  <si>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</si>
  <si>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</si>
  <si>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</si>
  <si>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92800</t>
  </si>
  <si>
    <t xml:space="preserve">CORTE E DOBRA DE AÇO CA-60, DIÂMETRO DE 5,0 MM, UTILIZADO EM LAJE. AF_12/2015</t>
  </si>
  <si>
    <t xml:space="preserve">92801</t>
  </si>
  <si>
    <t xml:space="preserve">CORTE E DOBRA DE AÇO CA-50, DIÂMETRO DE 6,3 MM, UTILIZADO EM LAJE. AF_12/2015</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</si>
  <si>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</si>
  <si>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</si>
  <si>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</si>
  <si>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</si>
  <si>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92804</t>
  </si>
  <si>
    <t xml:space="preserve">CORTE E DOBRA DE AÇO CA-50, DIÂMETRO DE 12,5 MM, UTILIZADO EM LAJE. AF_12/2015</t>
  </si>
  <si>
    <t xml:space="preserve">4,55</t>
  </si>
  <si>
    <t xml:space="preserve">92805</t>
  </si>
  <si>
    <t xml:space="preserve">CORTE E DOBRA DE AÇO CA-50, DIÂMETRO DE 16,0 MM, UTILIZADO EM LAJE. AF_12/2015</t>
  </si>
  <si>
    <t xml:space="preserve">4,49</t>
  </si>
  <si>
    <t xml:space="preserve">92806</t>
  </si>
  <si>
    <t xml:space="preserve">CORTE E DOBRA DE AÇO CA-50, DIÂMETRO DE 20,0 MM, UTILIZADO EM LAJE. AF_12/2015</t>
  </si>
  <si>
    <t xml:space="preserve">92875</t>
  </si>
  <si>
    <t xml:space="preserve">CORTE E DOBRA DE AÇO CA-25, DIÂMETRO DE 6,3 MM. AF_12/2015</t>
  </si>
  <si>
    <t xml:space="preserve">92876</t>
  </si>
  <si>
    <t xml:space="preserve">CORTE E DOBRA DE AÇO CA-25, DIÂMETRO DE 8,0 MM. AF_12/2015</t>
  </si>
  <si>
    <t xml:space="preserve">92877</t>
  </si>
  <si>
    <t xml:space="preserve">CORTE E DOBRA DE AÇO CA-25, DIÂMETRO DE 10,0 MM. AF_12/2015</t>
  </si>
  <si>
    <t xml:space="preserve">92878</t>
  </si>
  <si>
    <t xml:space="preserve">CORTE E DOBRA DE AÇO CA-25, DIÂMETRO DE 12,5 MM. AF_12/2015</t>
  </si>
  <si>
    <t xml:space="preserve">92879</t>
  </si>
  <si>
    <t xml:space="preserve">CORTE E DOBRA DE AÇO CA-25, DIÂMETRO DE 16,0 MM. AF_12/2015</t>
  </si>
  <si>
    <t xml:space="preserve">92880</t>
  </si>
  <si>
    <t xml:space="preserve">CORTE E DOBRA DE AÇO CA-25, DIÂMETRO DE 20,0 MM. AF_12/2015</t>
  </si>
  <si>
    <t xml:space="preserve">92881</t>
  </si>
  <si>
    <t xml:space="preserve">CORTE E DOBRA DE AÇO CA-25, DIÂMETRO DE 25,0 MM. AF_12/2015</t>
  </si>
  <si>
    <t xml:space="preserve">92882</t>
  </si>
  <si>
    <t xml:space="preserve">ARMAÇÃO UTILIZANDO AÇO CA-25 DE 6,3 MM - MONTAGEM. AF_12/2015</t>
  </si>
  <si>
    <t xml:space="preserve">8,12</t>
  </si>
  <si>
    <t xml:space="preserve">92883</t>
  </si>
  <si>
    <t xml:space="preserve">ARMAÇÃO UTILIZANDO AÇO CA-25 DE 8,0 MM - MONTAGEM. AF_12/2015</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</si>
  <si>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</si>
  <si>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</si>
  <si>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</si>
  <si>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</si>
  <si>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</si>
  <si>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</si>
  <si>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</si>
  <si>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</si>
  <si>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</si>
  <si>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</si>
  <si>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</si>
  <si>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10,89</t>
  </si>
  <si>
    <t xml:space="preserve">92916</t>
  </si>
  <si>
    <t xml:space="preserve">ARMAÇÃO DE ESTRUTURAS DE CONCRETO ARMADO, EXCETO VIGAS, PILARES, LAJES E FUNDAÇÕES, UTILIZANDO AÇO CA-50 DE 6,3 MM - MONTAGEM. AF_12/2015</t>
  </si>
  <si>
    <t xml:space="preserve">9,27</t>
  </si>
  <si>
    <t xml:space="preserve">92917</t>
  </si>
  <si>
    <t xml:space="preserve">ARMAÇÃO DE ESTRUTURAS DE CONCRETO ARMADO, EXCETO VIGAS, PILARES, LAJES E FUNDAÇÕES, UTILIZANDO AÇO CA-50 DE 8,0 MM - MONTAGEM. AF_12/2015</t>
  </si>
  <si>
    <t xml:space="preserve">92919</t>
  </si>
  <si>
    <t xml:space="preserve">ARMAÇÃO DE ESTRUTURAS DE CONCRETO ARMADO, EXCETO VIGAS, PILARES, LAJES E FUNDAÇÕES, UTILIZANDO AÇO CA-50 DE 10,0 MM - MONTAGEM. AF_12/2015</t>
  </si>
  <si>
    <t xml:space="preserve">92921</t>
  </si>
  <si>
    <t xml:space="preserve">ARMAÇÃO DE ESTRUTURAS DE CONCRETO ARMADO, EXCETO VIGAS, PILARES, LAJES E FUNDAÇÕES, UTILIZANDO AÇO CA-50 DE 12,5 MM - MONTAGEM. AF_12/2015</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</si>
  <si>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</si>
  <si>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</si>
  <si>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</si>
  <si>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</si>
  <si>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5,16</t>
  </si>
  <si>
    <t xml:space="preserve">92924</t>
  </si>
  <si>
    <t xml:space="preserve">ARMAÇÃO DE ESTRUTURAS DE CONCRETO ARMADO, EXCETO VIGAS, PILARES, LAJES E FUNDAÇÕES, UTILIZANDO AÇO CA-50 DE 25,0 MM - MONTAGEM. AF_12/2015</t>
  </si>
  <si>
    <t xml:space="preserve">5,55</t>
  </si>
  <si>
    <t xml:space="preserve">95445</t>
  </si>
  <si>
    <t xml:space="preserve">CORTE E DOBRA DE AÇO CA-60, DIÂMETRO DE 5,0 MM, UTILIZADO EM ESTRIBO CONTÍNUO HELICOIDAL. AF_10/2016</t>
  </si>
  <si>
    <t xml:space="preserve">95446</t>
  </si>
  <si>
    <t xml:space="preserve">CORTE E DOBRA DE AÇO CA-50, DIÂMETRO DE 6,3 MM, UTILIZADO EM ESTRIBO CONTÍNUO HELICOIDAL. AF_10/2016</t>
  </si>
  <si>
    <t xml:space="preserve">4,84</t>
  </si>
  <si>
    <t xml:space="preserve">95576</t>
  </si>
  <si>
    <t xml:space="preserve">MONTAGEM DE ARMADURA LONGITUDINAL/TRANSVERSAL DE ESTACAS DE SEÇÃO CIRCULAR, DIÂMETRO = 8,0 MM. AF_11/2016</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</si>
  <si>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</si>
  <si>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</si>
  <si>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</si>
  <si>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</si>
  <si>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6,11</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</si>
  <si>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</si>
  <si>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</si>
  <si>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</si>
  <si>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</si>
  <si>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</si>
  <si>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</si>
  <si>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</si>
  <si>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</si>
  <si>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11,43</t>
  </si>
  <si>
    <t xml:space="preserve">95584</t>
  </si>
  <si>
    <t xml:space="preserve">MONTAGEM DE ARMADURA TRANSVERSAL DE ESTACAS DE SEÇÃO CIRCULAR, DIÂMETRO = 6,3 MM. AF_11/2016</t>
  </si>
  <si>
    <t xml:space="preserve">95585</t>
  </si>
  <si>
    <t xml:space="preserve">MONTAGEM DE ARMADURA LONGITUDINAL/TRANSVERSAL DE ESTACAS DE SEÇÃO RETANGULAR (BARRETE), DIÂMETRO = 8,0 MM. AF_11/2016</t>
  </si>
  <si>
    <t xml:space="preserve">95586</t>
  </si>
  <si>
    <t xml:space="preserve">MONTAGEM DE ARMADURA LONGITUDINAL DE ESTACAS DE SEÇÃO RETANGULAR (BARRETE), DIÂMETRO = 10,0 MM. AF_11/2016</t>
  </si>
  <si>
    <t xml:space="preserve">95587</t>
  </si>
  <si>
    <t xml:space="preserve">MONTAGEM DE ARMADURA LONGITUDINAL/TRANSVERSAL DE ESTACAS DE SEÇÃO RETANGULAR (BARRETE), DIÂMETRO = 12,5 MM. AF_11/2016</t>
  </si>
  <si>
    <t xml:space="preserve">95588</t>
  </si>
  <si>
    <t xml:space="preserve">MONTAGEM DE ARMADURA LONGITUDINAL DE ESTACAS DE SEÇÃO RETANGULAR (BARRETE), DIÂMETRO = 16,0 MM. AF_11/2016</t>
  </si>
  <si>
    <t xml:space="preserve">95589</t>
  </si>
  <si>
    <t xml:space="preserve">MONTAGEM DE ARMADURA LONGITUDINAL DE ESTACAS DE SEÇÃO RETANGULAR (BARRETE), DIÂMETRO = 20,0 MM. AF_11/2016</t>
  </si>
  <si>
    <t xml:space="preserve">5,51</t>
  </si>
  <si>
    <t xml:space="preserve">95590</t>
  </si>
  <si>
    <t xml:space="preserve">MONTAGEM DE ARMADURA LONGITUDINAL DE ESTACAS DE SEÇÃO RETANGULAR (BARRETE), DIÂMETRO = 25,0 MM. AF_11/2016</t>
  </si>
  <si>
    <t xml:space="preserve">95592</t>
  </si>
  <si>
    <t xml:space="preserve">MONTAGEM DE ARMADURA TRANSVERSAL DE ESTACAS DE SEÇÃO RETANGULAR (BARRETE), DIÂMETRO = 5,0 MM. AF_11/2016</t>
  </si>
  <si>
    <t xml:space="preserve">95593</t>
  </si>
  <si>
    <t xml:space="preserve">MONTAGEM DE ARMADURA TRANSVERSAL DE ESTACAS DE SEÇÃO RETANGULAR (BARRETE), DIÂMETRO = 6,3 MM. AF_11/2016</t>
  </si>
  <si>
    <t xml:space="preserve">95943</t>
  </si>
  <si>
    <t xml:space="preserve">ARMAÇÃO DE ESCADA, COM 2 LANCES, DE UMA ESTRUTURA CONVENCIONAL DE CONCRETO ARMADO UTILIZANDO AÇO CA-60 DE 5,0 MM - MONTAGEM. AF_01/2017</t>
  </si>
  <si>
    <t xml:space="preserve">95944</t>
  </si>
  <si>
    <t xml:space="preserve">ARMAÇÃO DE ESCADA, COM 2 LANCES, DE UMA ESTRUTURA CONVENCIONAL DE CONCRETO ARMADO UTILIZANDO AÇO CA-50 DE 6,3 MM - MONTAGEM. AF_01/2017</t>
  </si>
  <si>
    <t xml:space="preserve">12,93</t>
  </si>
  <si>
    <t xml:space="preserve">95945</t>
  </si>
  <si>
    <t xml:space="preserve">ARMAÇÃO DE ESCADA, COM 2 LANCES, DE UMA ESTRUTURA CONVENCIONAL DE CONCRETO ARMADO UTILIZANDO AÇO CA-50 DE 8,0 MM - MONTAGEM. AF_01/2017</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</si>
  <si>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</si>
  <si>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</si>
  <si>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</si>
  <si>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</si>
  <si>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</si>
  <si>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</si>
  <si>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</si>
  <si>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</si>
  <si>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10,14</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</si>
  <si>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</si>
  <si>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</si>
  <si>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</si>
  <si>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</si>
  <si>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7,65</t>
  </si>
  <si>
    <t xml:space="preserve">96547</t>
  </si>
  <si>
    <t xml:space="preserve">ARMAÇÃO DE BLOCO, VIGA BALDRAME OU SAPATA UTILIZANDO AÇO CA-50 DE 12,5 MM - MONTAGEM. AF_06/2017</t>
  </si>
  <si>
    <t xml:space="preserve">6,72</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</si>
  <si>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</si>
  <si>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</si>
  <si>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</si>
  <si>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</si>
  <si>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</si>
  <si>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</si>
  <si>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100066</t>
  </si>
  <si>
    <t xml:space="preserve">ARMAÇÃO DO SISTEMA DE PAREDES DE CONCRETO, EXECUTADA COMO ARMADURA POSITIVA DE LAJES, TELA Q-196. AF_06/2019</t>
  </si>
  <si>
    <t xml:space="preserve">100067</t>
  </si>
  <si>
    <t xml:space="preserve">ARMAÇÃO DO SISTEMA DE PAREDES DE CONCRETO, EXECUTADA COMO REFORÇO, VERGALHÃO DE 5,0 MM DE DIÂMETRO. AF_06/2019</t>
  </si>
  <si>
    <t xml:space="preserve">100068</t>
  </si>
  <si>
    <t xml:space="preserve">ARMAÇÃO DO SISTEMA DE PAREDES DE CONCRETO, EXECUTADA COMO REFORÇO, VERGALHÃO DE 12,5 MM DE DIÂMETRO. AF_06/2019</t>
  </si>
  <si>
    <t xml:space="preserve">5,46</t>
  </si>
  <si>
    <t xml:space="preserve">40780</t>
  </si>
  <si>
    <t xml:space="preserve">REGULARIZAÇÃO DE SUPERFICIE DE CONCRETO APARENTE</t>
  </si>
  <si>
    <t xml:space="preserve">74157/4</t>
  </si>
  <si>
    <t xml:space="preserve">LANCAMENTO/APLICACAO MANUAL DE CONCRETO EM FUNDACOES</t>
  </si>
  <si>
    <t xml:space="preserve">89993</t>
  </si>
  <si>
    <t xml:space="preserve">GRAUTEAMENTO VERTICAL EM ALVENARIA ESTRUTURAL. AF_01/2015</t>
  </si>
  <si>
    <t xml:space="preserve">619,65</t>
  </si>
  <si>
    <t xml:space="preserve">89994</t>
  </si>
  <si>
    <t xml:space="preserve">GRAUTEAMENTO DE CINTA INTERMEDIÁRIA OU DE CONTRAVERGA EM ALVENARIA ESTRUTURAL. AF_01/2015</t>
  </si>
  <si>
    <t xml:space="preserve">504,14</t>
  </si>
  <si>
    <t xml:space="preserve">89995</t>
  </si>
  <si>
    <t xml:space="preserve">GRAUTEAMENTO DE CINTA SUPERIOR OU DE VERGA EM ALVENARIA ESTRUTURAL. AF_01/2015</t>
  </si>
  <si>
    <t xml:space="preserve">590,11</t>
  </si>
  <si>
    <t xml:space="preserve">90278</t>
  </si>
  <si>
    <t xml:space="preserve">GRAUTE FGK=15 MPA; TRAÇO 1:0,04:2,0:2,4 (CIMENTO/ CAL/ AREIA GROSSA/ BRITA 0) - PREPARO MECÂNICO COM BETONEIRA 400 L. AF_02/2015</t>
  </si>
  <si>
    <t xml:space="preserve">273,82</t>
  </si>
  <si>
    <t xml:space="preserve">90279</t>
  </si>
  <si>
    <t xml:space="preserve">GRAUTE FGK=20 MPA; TRAÇO 1:0,04:1,6:1,9 (CIMENTO/ CAL/ AREIA GROSSA/ BRITA 0) - PREPARO MECÂNICO COM BETONEIRA 400 L. AF_02/2015</t>
  </si>
  <si>
    <t xml:space="preserve">284,22</t>
  </si>
  <si>
    <t xml:space="preserve">90280</t>
  </si>
  <si>
    <t xml:space="preserve">GRAUTE FGK=25 MPA; TRAÇO 1:0,02:1,2:1,5 (CIMENTO/ CAL/ AREIA GROSSA/ BRITA 0) - PREPARO MECÂNICO COM BETONEIRA 400 L. AF_02/2015</t>
  </si>
  <si>
    <t xml:space="preserve">313,31</t>
  </si>
  <si>
    <t xml:space="preserve">90281</t>
  </si>
  <si>
    <t xml:space="preserve">GRAUTE FGK=30 MPA; TRAÇO 1:0,02:0,8:1,1 (CIMENTO/ CAL/ AREIA GROSSA/ BRITA 0) - PREPARO MECÂNICO COM BETONEIRA 400 L. AF_02/2015</t>
  </si>
  <si>
    <t xml:space="preserve">348,75</t>
  </si>
  <si>
    <t xml:space="preserve">90282</t>
  </si>
  <si>
    <t xml:space="preserve">GRAUTE FGK=15 MPA; TRAÇO 1:2,0:2,4 (CIMENTO/ AREIA GROSSA/ BRITA 0/ ADITIVO) - PREPARO MECÂNICO COM BETONEIRA 400 L. AF_02/2015</t>
  </si>
  <si>
    <t xml:space="preserve">279,42</t>
  </si>
  <si>
    <t xml:space="preserve">90283</t>
  </si>
  <si>
    <t xml:space="preserve">GRAUTE FGK=20 MPA; TRAÇO 1:1,6:1,9 (CIMENTO/ AREIA GROSSA/ BRITA 0/ ADITIVO) - PREPARO MECÂNICO COM BETONEIRA 400 L. AF_02/2015</t>
  </si>
  <si>
    <t xml:space="preserve">291,10</t>
  </si>
  <si>
    <t xml:space="preserve">90284</t>
  </si>
  <si>
    <t xml:space="preserve">GRAUTE FGK=25 MPA; TRAÇO 1:1,2:1,5 (CIMENTO/ AREIA GROSSA/ BRITA 0/ ADITIVO) - PREPARO MECÂNICO COM BETONEIRA 400 L. AF_02/2015</t>
  </si>
  <si>
    <t xml:space="preserve">321,27</t>
  </si>
  <si>
    <t xml:space="preserve">90285</t>
  </si>
  <si>
    <t xml:space="preserve">GRAUTE FGK=30 MPA; TRAÇO 1:0,8:1,1 (CIMENTO/ AREIA GROSSA/ BRITA 0/ ADITIVO) - PREPARO MECÂNICO COM BETONEIRA 400 L. AF_02/2015</t>
  </si>
  <si>
    <t xml:space="preserve">359,51</t>
  </si>
  <si>
    <t xml:space="preserve">90853</t>
  </si>
  <si>
    <t xml:space="preserve">CONCRETAGEM DE LAJES EM EDIFICAÇÕES UNIFAMILIARES FEITAS COM SISTEMA DE FÔRMAS MANUSEÁVEIS, COM CONCRETO USINADO BOMBEÁVEL FCK 20 MPA - LANÇAMENTO, ADENSAMENTO E ACABAMENTO. AF_06/2015</t>
  </si>
  <si>
    <t xml:space="preserve">357,59</t>
  </si>
  <si>
    <t xml:space="preserve">90854</t>
  </si>
  <si>
    <t xml:space="preserve">CONCRETAGEM DE PAREDES EM EDIFICAÇÕES UNIFAMILIARES FEITAS COM SISTEMA DE FÔRMAS MANUSEÁVEIS, COM CONCRETO USINADO BOMBEÁVEL FCK 20 MPA - LANÇAMENTO, ADENSAMENTO E ACABAMENTO. AF_06/2015</t>
  </si>
  <si>
    <t xml:space="preserve">346,23</t>
  </si>
  <si>
    <t xml:space="preserve">90855</t>
  </si>
  <si>
    <t xml:space="preserve">CONCRETAGEM DE PLATIBANDA EM EDIFICAÇÕES UNIFAMILIARES FEITAS COM SISTEMA DE FÔRMAS MANUSEÁVEIS, COM CONCRETO USINADO BOMBEÁVEL FCK 20 MPA - LANÇAMENTO, ADENSAMENTO E ACABAMENTO. AF_06/2015</t>
  </si>
  <si>
    <t xml:space="preserve">382,37</t>
  </si>
  <si>
    <t xml:space="preserve">90856</t>
  </si>
  <si>
    <t xml:space="preserve">CONCRETAGEM DE LAJES EM EDIFICAÇÕES MULTIFAMILIARES FEITAS COM SISTEMA DE FÔRMAS MANUSEÁVEIS, COM CONCRETO USINADO BOMBEÁVEL FCK 20 MPA - LANÇAMENTO, ADENSAMENTO E ACABAMENTO. AF_06/2015</t>
  </si>
  <si>
    <t xml:space="preserve">361,55</t>
  </si>
  <si>
    <t xml:space="preserve">90857</t>
  </si>
  <si>
    <t xml:space="preserve">CONCRETAGEM DE PAREDES EM EDIFICAÇÕES MULTIFAMILIARES FEITAS COM SISTEMA DE FÔRMAS MANUSEÁVEIS, COM CONCRETO USINADO BOMBEÁVEL FCK 20 MPA - LANÇAMENTO, ADENSAMENTO E ACABAMENTO. AF_06/2015</t>
  </si>
  <si>
    <t xml:space="preserve">348,88</t>
  </si>
  <si>
    <t xml:space="preserve">90858</t>
  </si>
  <si>
    <t xml:space="preserve">CONCRETAGEM DE PLATIBANDA EM EDIFICAÇÕES MULTIFAMILIARES FEITAS COM SISTEMA DE FÔRMAS MANUSEÁVEIS, COM CONCRETO USINADO BOMBEÁVEL FCK 20 MPA - LANÇAMENTO, ADENSAMENTO E ACABAMENTO. AF_06/2015</t>
  </si>
  <si>
    <t xml:space="preserve">400,52</t>
  </si>
  <si>
    <t xml:space="preserve">90859</t>
  </si>
  <si>
    <t xml:space="preserve">CONCRETAGEM DE PLATIBANDA EM EDIFICAÇÕES UNIFAMILIARES FEITAS COM SISTEMA DE FÔRMAS MANUSEÁVEIS, COM CONCRETO USINADO AUTOADENSÁVEL FCK 20 MPA - LANÇAMENTO E ACABAMENTO. AF_06/2015</t>
  </si>
  <si>
    <t xml:space="preserve">339,04</t>
  </si>
  <si>
    <t xml:space="preserve">90860</t>
  </si>
  <si>
    <t xml:space="preserve">CONCRETAGEM DE PLATIBANDA EM EDIFICAÇÕES MULTIFAMILIARES FEITAS COM SISTEMA DE FÔRMAS MANUSEÁVEIS, COM CONCRETO USINADO AUTOADENSÁVEL FCK 20 MPA - LANÇAMENTO E ACABAMENTO. AF_06/2015</t>
  </si>
  <si>
    <t xml:space="preserve">344,54</t>
  </si>
  <si>
    <t xml:space="preserve">90861</t>
  </si>
  <si>
    <t xml:space="preserve">CONCRETAGEM DE EDIFICAÇÕES (PAREDES E LAJES) FEITAS COM SISTEMA DE FÔRMAS MANUSEÁVEIS, COM CONCRETO USINADO BOMBEÁVEL FCK 20 MPA - LANÇAMENTO, ADENSAMENTO E ACABAMENTO. AF_06/2015</t>
  </si>
  <si>
    <t xml:space="preserve">352,24</t>
  </si>
  <si>
    <t xml:space="preserve">90862</t>
  </si>
  <si>
    <t xml:space="preserve">CONCRETAGEM DE EDIFICAÇÕES (PAREDES E LAJES) FEITAS COM SISTEMA DE FÔRMAS MANUSEÁVEIS, COM CONCRETO USINADO AUTOADENSÁVEL FCK 20 MPA - LANÇAMENTO E ACABAMENTO. AF_06/2015</t>
  </si>
  <si>
    <t xml:space="preserve">317,62</t>
  </si>
  <si>
    <t xml:space="preserve">92718</t>
  </si>
  <si>
    <t xml:space="preserve">CONCRETAGEM DE PILARES, FCK = 25 MPA,  COM USO DE BALDES EM EDIFICAÇÃO COM SEÇÃO MÉDIA DE PILARES MENOR OU IGUAL A 0,25 M² - LANÇAMENTO, ADENSAMENTO E ACABAMENTO. AF_12/2015</t>
  </si>
  <si>
    <t xml:space="preserve">455,56</t>
  </si>
  <si>
    <t xml:space="preserve">92719</t>
  </si>
  <si>
    <t xml:space="preserve">CONCRETAGEM DE PILARES, FCK = 25 MPA, COM USO DE GRUA EM EDIFICAÇÃO COM SEÇÃO MÉDIA DE PILARES MENOR OU IGUAL A 0,25 M² - LANÇAMENTO, ADENSAMENTO E ACABAMENTO. AF_12/2015</t>
  </si>
  <si>
    <t xml:space="preserve">310,17</t>
  </si>
  <si>
    <t xml:space="preserve">92720</t>
  </si>
  <si>
    <t xml:space="preserve">CONCRETAGEM DE PILARES, FCK = 25 MPA, COM USO DE BOMBA EM EDIFICAÇÃO COM SEÇÃO MÉDIA DE PILARES MENOR OU IGUAL A 0,25 M² - LANÇAMENTO, ADENSAMENTO E ACABAMENTO. AF_12/2015</t>
  </si>
  <si>
    <t xml:space="preserve">351,98</t>
  </si>
  <si>
    <t xml:space="preserve">92721</t>
  </si>
  <si>
    <t xml:space="preserve">CONCRETAGEM DE PILARES, FCK = 25 MPA, COM USO DE GRUA EM EDIFICAÇÃO COM SEÇÃO MÉDIA DE PILARES MAIOR QUE 0,25 M² - LANÇAMENTO, ADENSAMENTO E ACABAMENTO. AF_12/2015</t>
  </si>
  <si>
    <t xml:space="preserve">301,26</t>
  </si>
  <si>
    <t xml:space="preserve">92722</t>
  </si>
  <si>
    <t xml:space="preserve">CONCRETAGEM DE PILARES, FCK = 25 MPA, COM USO DE BOMBA EM EDIFICAÇÃO COM SEÇÃO MÉDIA DE PILARES MAIOR QUE 0,25 M² - LANÇAMENTO, ADENSAMENTO E ACABAMENTO. AF_12/2015</t>
  </si>
  <si>
    <t xml:space="preserve">348,24</t>
  </si>
  <si>
    <t xml:space="preserve">92723</t>
  </si>
  <si>
    <t xml:space="preserve">CONCRETAGEM DE VIGAS E LAJES, FCK=20 MPA, PARA LAJES PREMOLDADAS COM USO DE BOMBA EM EDIFICAÇÃO COM ÁREA MÉDIA DE LAJES MENOR OU IGUAL A 20 M² - LANÇAMENTO, ADENSAMENTO E ACABAMENTO. AF_12/2015</t>
  </si>
  <si>
    <t xml:space="preserve">339,16</t>
  </si>
  <si>
    <t xml:space="preserve">92724</t>
  </si>
  <si>
    <t xml:space="preserve">CONCRETAGEM DE VIGAS E LAJES, FCK=20 MPA, PARA LAJES PREMOLDADAS COM USO DE BOMBA EM EDIFICAÇÃO COM ÁREA MÉDIA DE LAJES MAIOR QUE 20 M² - LANÇAMENTO, ADENSAMENTO E ACABAMENTO. AF_12/2015</t>
  </si>
  <si>
    <t xml:space="preserve">335,94</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</si>
  <si>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</si>
  <si>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</si>
  <si>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334,59</t>
  </si>
  <si>
    <t xml:space="preserve">92726</t>
  </si>
  <si>
    <t xml:space="preserve">CONCRETAGEM DE VIGAS E LAJES, FCK=20 MPA, PARA LAJES MACIÇAS OU NERVURADAS COM USO DE BOMBA EM EDIFICAÇÃO COM ÁREA MÉDIA DE LAJES MAIOR QUE 20 M² - LANÇAMENTO, ADENSAMENTO E ACABAMENTO. AF_12/2015</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</si>
  <si>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</si>
  <si>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</si>
  <si>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393,03</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</si>
  <si>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</si>
  <si>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</si>
  <si>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369,62</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</si>
  <si>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</si>
  <si>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</si>
  <si>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359,70</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</si>
  <si>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</si>
  <si>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</si>
  <si>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343,19</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</si>
  <si>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</si>
  <si>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</si>
  <si>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362,61</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</si>
  <si>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</si>
  <si>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</si>
  <si>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346,51</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</si>
  <si>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</si>
  <si>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</si>
  <si>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339,67</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</si>
  <si>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</si>
  <si>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</si>
  <si>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328,31</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</si>
  <si>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</si>
  <si>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</si>
  <si>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333,21</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</si>
  <si>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</si>
  <si>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</si>
  <si>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321,23</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</si>
  <si>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</si>
  <si>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</si>
  <si>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303,85</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</si>
  <si>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</si>
  <si>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</si>
  <si>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297,91</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</si>
  <si>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</si>
  <si>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</si>
  <si>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520,39</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</si>
  <si>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</si>
  <si>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</si>
  <si>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753,75</t>
  </si>
  <si>
    <t xml:space="preserve">92873</t>
  </si>
  <si>
    <t xml:space="preserve">LANÇAMENTO COM USO DE BALDES, ADENSAMENTO E ACABAMENTO DE CONCRETO EM ESTRUTURAS. AF_12/2015</t>
  </si>
  <si>
    <t xml:space="preserve">179,78</t>
  </si>
  <si>
    <t xml:space="preserve">92874</t>
  </si>
  <si>
    <t xml:space="preserve">LANÇAMENTO COM USO DE BOMBA, ADENSAMENTO E ACABAMENTO DE CONCRETO EM ESTRUTURAS. AF_12/2015</t>
  </si>
  <si>
    <t xml:space="preserve">94962</t>
  </si>
  <si>
    <t xml:space="preserve">CONCRETO MAGRO PARA LASTRO, TRAÇO 1:4,5:4,5 (CIMENTO/ AREIA MÉDIA/ BRITA 1)  - PREPARO MECÂNICO COM BETONEIRA 400 L. AF_07/2016</t>
  </si>
  <si>
    <t xml:space="preserve">230,58</t>
  </si>
  <si>
    <t xml:space="preserve">94963</t>
  </si>
  <si>
    <t xml:space="preserve">CONCRETO FCK = 15MPA, TRAÇO 1:3,4:3,5 (CIMENTO/ AREIA MÉDIA/ BRITA 1)  - PREPARO MECÂNICO COM BETONEIRA 400 L. AF_07/2016</t>
  </si>
  <si>
    <t xml:space="preserve">252,87</t>
  </si>
  <si>
    <t xml:space="preserve">94964</t>
  </si>
  <si>
    <t xml:space="preserve">CONCRETO FCK = 20MPA, TRAÇO 1:2,7:3 (CIMENTO/ AREIA MÉDIA/ BRITA 1)  - PREPARO MECÂNICO COM BETONEIRA 400 L. AF_07/2016</t>
  </si>
  <si>
    <t xml:space="preserve">276,72</t>
  </si>
  <si>
    <t xml:space="preserve">94965</t>
  </si>
  <si>
    <t xml:space="preserve">CONCRETO FCK = 25MPA, TRAÇO 1:2,3:2,7 (CIMENTO/ AREIA MÉDIA/ BRITA 1)  - PREPARO MECÂNICO COM BETONEIRA 400 L. AF_07/2016</t>
  </si>
  <si>
    <t xml:space="preserve">283,62</t>
  </si>
  <si>
    <t xml:space="preserve">94966</t>
  </si>
  <si>
    <t xml:space="preserve">CONCRETO FCK = 30MPA, TRAÇO 1:2,1:2,5 (CIMENTO/ AREIA MÉDIA/ BRITA 1)  - PREPARO MECÂNICO COM BETONEIRA 400 L. AF_07/2016</t>
  </si>
  <si>
    <t xml:space="preserve">292,47</t>
  </si>
  <si>
    <t xml:space="preserve">CONCRETO FCK = 40MPA, TRAÇO 1:1,6:1,9 (CIMENTO/ AREIA MÉDIA/ BRITA 1)  - PREPARO MECÂNICO COM BETONEIRA 400 L. AF_07/2016</t>
  </si>
  <si>
    <t xml:space="preserve">332,10</t>
  </si>
  <si>
    <t xml:space="preserve">94968</t>
  </si>
  <si>
    <t xml:space="preserve">CONCRETO MAGRO PARA LASTRO, TRAÇO 1:4,5:4,5 (CIMENTO/ AREIA MÉDIA/ BRITA 1)  - PREPARO MECÂNICO COM BETONEIRA 600 L. AF_07/2016</t>
  </si>
  <si>
    <t xml:space="preserve">226,12</t>
  </si>
  <si>
    <t xml:space="preserve">94969</t>
  </si>
  <si>
    <t xml:space="preserve">CONCRETO FCK = 15MPA, TRAÇO 1:3,4:3,5 (CIMENTO/ AREIA MÉDIA/ BRITA 1)  - PREPARO MECÂNICO COM BETONEIRA 600 L. AF_07/2016</t>
  </si>
  <si>
    <t xml:space="preserve">245,78</t>
  </si>
  <si>
    <t xml:space="preserve">94970</t>
  </si>
  <si>
    <t xml:space="preserve">CONCRETO FCK = 20MPA, TRAÇO 1:2,7:3 (CIMENTO/ AREIA MÉDIA/ BRITA 1)  - PREPARO MECÂNICO COM BETONEIRA 600 L. AF_07/2016</t>
  </si>
  <si>
    <t xml:space="preserve">263,74</t>
  </si>
  <si>
    <t xml:space="preserve">94971</t>
  </si>
  <si>
    <t xml:space="preserve">CONCRETO FCK = 25MPA, TRAÇO 1:2,3:2,7 (CIMENTO/ AREIA MÉDIA/ BRITA 1)  - PREPARO MECÂNICO COM BETONEIRA 600 L. AF_07/2016</t>
  </si>
  <si>
    <t xml:space="preserve">276,13</t>
  </si>
  <si>
    <t xml:space="preserve">94972</t>
  </si>
  <si>
    <t xml:space="preserve">CONCRETO FCK = 30MPA, TRAÇO 1:2,1:2,5 (CIMENTO/ AREIA MÉDIA/ BRITA 1)  - PREPARO MECÂNICO COM BETONEIRA 600 L. AF_07/2016</t>
  </si>
  <si>
    <t xml:space="preserve">284,78</t>
  </si>
  <si>
    <t xml:space="preserve">94973</t>
  </si>
  <si>
    <t xml:space="preserve">CONCRETO FCK = 40MPA, TRAÇO 1:1,6:1,9 (CIMENTO/ AREIA MÉDIA/ BRITA 1)  - PREPARO MECÂNICO COM BETONEIRA 600 L. AF_07/2016</t>
  </si>
  <si>
    <t xml:space="preserve">322,61</t>
  </si>
  <si>
    <t xml:space="preserve">94974</t>
  </si>
  <si>
    <t xml:space="preserve">CONCRETO MAGRO PARA LASTRO, TRAÇO 1:4,5:4,5 (CIMENTO/ AREIA MÉDIA/ BRITA 1)  - PREPARO MANUAL. AF_07/2016</t>
  </si>
  <si>
    <t xml:space="preserve">341,22</t>
  </si>
  <si>
    <t xml:space="preserve">94975</t>
  </si>
  <si>
    <t xml:space="preserve">CONCRETO FCK = 15MPA, TRAÇO 1:3,4:3,5 (CIMENTO/ AREIA MÉDIA/ BRITA 1)  - PREPARO MANUAL. AF_07/2016</t>
  </si>
  <si>
    <t xml:space="preserve">362,43</t>
  </si>
  <si>
    <t xml:space="preserve">96555</t>
  </si>
  <si>
    <t xml:space="preserve">CONCRETAGEM DE BLOCOS DE COROAMENTO E VIGAS BALDRAME, FCK 30 MPA, COM USO DE JERICA  LANÇAMENTO, ADENSAMENTO E ACABAMENTO. AF_06/2017</t>
  </si>
  <si>
    <t xml:space="preserve">423,78</t>
  </si>
  <si>
    <t xml:space="preserve">96556</t>
  </si>
  <si>
    <t xml:space="preserve">CONCRETAGEM DE SAPATAS, FCK 30 MPA, COM USO DE JERICA  LANÇAMENTO, ADENSAMENTO E ACABAMENTO. AF_06/2017</t>
  </si>
  <si>
    <t xml:space="preserve">493,43</t>
  </si>
  <si>
    <t xml:space="preserve">96557</t>
  </si>
  <si>
    <t xml:space="preserve">CONCRETAGEM DE BLOCOS DE COROAMENTO E VIGAS BALDRAMES, FCK 30 MPA, COM USO DE BOMBA  LANÇAMENTO, ADENSAMENTO E ACABAMENTO. AF_06/2017</t>
  </si>
  <si>
    <t xml:space="preserve">364,62</t>
  </si>
  <si>
    <t xml:space="preserve">96558</t>
  </si>
  <si>
    <t xml:space="preserve">CONCRETAGEM DE SAPATAS, FCK 30 MPA, COM USO DE BOMBA  LANÇAMENTO, ADENSAMENTO E ACABAMENTO. AF_11/2016</t>
  </si>
  <si>
    <t xml:space="preserve">371,02</t>
  </si>
  <si>
    <t xml:space="preserve">99235</t>
  </si>
  <si>
    <t xml:space="preserve">CONCRETAGEM DE EDIFICAÇÕES (PAREDES E LAJES) FEITAS COM SISTEMA DE FÔRMAS MANUSEÁVEIS, COM CONCRETO USINADO AUTOADENSÁVEL FCK 25 MPA - LANÇAMENTO E ACABAMENTO. AF_06/2015</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</si>
  <si>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</si>
  <si>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</si>
  <si>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391,84</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</si>
  <si>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</si>
  <si>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</si>
  <si>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367,54</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</si>
  <si>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</si>
  <si>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</si>
  <si>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417,85</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</si>
  <si>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</si>
  <si>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</si>
  <si>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395,80</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</si>
  <si>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</si>
  <si>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</si>
  <si>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382,19</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</si>
  <si>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</si>
  <si>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</si>
  <si>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436,00</t>
  </si>
  <si>
    <t xml:space="preserve">99437</t>
  </si>
  <si>
    <t xml:space="preserve">CONCRETAGEM DE PLATIBANDA EM EDIFICAÇÕES UNIFAMILIARES FEITAS COM SISTEMA DE FÔRMAS MANUSEÁVEIS, COM CONCRETO USINADO AUTOADENSÁVEL FCK 25 MPA - LANÇAMENTO E ACABAMENTO. AF_06/2015</t>
  </si>
  <si>
    <t xml:space="preserve">350,34</t>
  </si>
  <si>
    <t xml:space="preserve">99438</t>
  </si>
  <si>
    <t xml:space="preserve">CONCRETAGEM DE PLATIBANDA EM EDIFICAÇÕES MULTIFAMILIARES FEITAS COM SISTEMA DE FÔRMAS MANUSEÁVEIS, COM CONCRETO USINADO AUTOADENSÁVEL FCK 25 MPA - LANÇAMENTO E ACABAMENTO. AF_06/2015</t>
  </si>
  <si>
    <t xml:space="preserve">355,84</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</si>
  <si>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</si>
  <si>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</si>
  <si>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385,86</t>
  </si>
  <si>
    <t xml:space="preserve">74141/1</t>
  </si>
  <si>
    <t xml:space="preserve">LAJE PRE-MOLD BETA 11 P/1KN/M2 VAOS 4,40M/INCL VIGOTAS TIJOLOS ARMADURA NEGATIVA CAPEAMENTO 3CM CONCRETO 20MPA ESCORAMENTO MATERIAL E MAO  DE OBRA.</t>
  </si>
  <si>
    <t xml:space="preserve">73,16</t>
  </si>
  <si>
    <t xml:space="preserve">74141/2</t>
  </si>
  <si>
    <t xml:space="preserve">LAJE PRE-MOLD BETA 12 P/3,5KN/M2 VAO 4,1M INCL VIGOTAS TIJOLOS ARMADU-RA NEGATIVA CAPEAMENTO 3CM CONCRETO 15MPA ESCORAMENTO MATERIAIS E MAO DE OBRA.</t>
  </si>
  <si>
    <t xml:space="preserve">74141/3</t>
  </si>
  <si>
    <t xml:space="preserve">LAJE PRE-MOLD BETA 16 P/3,5KN/M2 VAO 5,2M INCL VIGOTAS TIJOLOS ARMADU-RA NEGATIVA CAPEAMENTO 3CM CONCRETO 15MPA ESCORAMENTO MATERIAL E MAO  DE OBRA.</t>
  </si>
  <si>
    <t xml:space="preserve">96,17</t>
  </si>
  <si>
    <t xml:space="preserve">74141/4</t>
  </si>
  <si>
    <t xml:space="preserve">LAJE PRE-MOLD BETA 20 P/3,5KN/M2 VAO 6,2M INCL VIGOTAS TIJOLOS ARMADU-RA NEGATIVA CAPEAMENTO 3CM CONCRETO 15MPA ESCORAMENTO MATERIAL E MAO  DE OBRA.</t>
  </si>
  <si>
    <t xml:space="preserve">109,74</t>
  </si>
  <si>
    <t xml:space="preserve">74202/1</t>
  </si>
  <si>
    <t xml:space="preserve">LAJE PRE-MOLDADA P/FORRO, SOBRECARGA 100KG/M2, VAOS ATE 3,50M/E=8CM, C/LAJOTAS E CAP.C/CONC FCK=20MPA, 3CM, INTER-EIXO 38CM, C/ESCORAMENTO (REAPR.3X) E FERRAGEM NEGATIVA</t>
  </si>
  <si>
    <t xml:space="preserve">65,07</t>
  </si>
  <si>
    <t xml:space="preserve">74202/2</t>
  </si>
  <si>
    <t xml:space="preserve">LAJE PRE-MOLDADA P/PISO, SOBRECARGA 200KG/M2, VAOS ATE 3,50M/E=8CM, C/LAJOTAS E CAP.C/CONC FCK=20MPA, 4CM, INTER-EIXO 38CM, C/ESCORAMENTO (REAPR.3X) E FERRAGEM NEGATIVA</t>
  </si>
  <si>
    <t xml:space="preserve">71,68</t>
  </si>
  <si>
    <t xml:space="preserve">73817/1</t>
  </si>
  <si>
    <t xml:space="preserve">EMBASAMENTO DE MATERIAL GRANULAR - PO DE PEDRA</t>
  </si>
  <si>
    <t xml:space="preserve">78,45</t>
  </si>
  <si>
    <t xml:space="preserve">73817/2</t>
  </si>
  <si>
    <t xml:space="preserve">EMBASAMENTO DE MATERIAL GRANULAR - RACHAO</t>
  </si>
  <si>
    <t xml:space="preserve">108,06</t>
  </si>
  <si>
    <t xml:space="preserve">74078/1</t>
  </si>
  <si>
    <t xml:space="preserve">AGULHAMENTO FUNDO DE VALAS C/MACO 30KG PEDRA-DE-MAO H=10CM</t>
  </si>
  <si>
    <t xml:space="preserve">83518</t>
  </si>
  <si>
    <t xml:space="preserve">ALVENARIA EMBASAMENTO E=20 CM BLOCO CONCRETO</t>
  </si>
  <si>
    <t xml:space="preserve">323,14</t>
  </si>
  <si>
    <t xml:space="preserve">95467</t>
  </si>
  <si>
    <t xml:space="preserve">EMBASAMENTO C/PEDRA ARGAMASSADA UTILIZANDO ARG.CIM/AREIA 1:4</t>
  </si>
  <si>
    <t xml:space="preserve">387,54</t>
  </si>
  <si>
    <t xml:space="preserve">68328</t>
  </si>
  <si>
    <t xml:space="preserve">JUNTA DE DILATACAO COM ISOPOR 10 MM</t>
  </si>
  <si>
    <t xml:space="preserve">15,17</t>
  </si>
  <si>
    <t xml:space="preserve">73898/1</t>
  </si>
  <si>
    <t xml:space="preserve">JUNTA DE DILATACAO ELASTICA (PVC) O-220/6 PRESSAO ATE 30 MCA</t>
  </si>
  <si>
    <t xml:space="preserve">79471</t>
  </si>
  <si>
    <t xml:space="preserve">PINTURA ADESIVA P/ CONCRETO, A BASE DE RESINA EPOXI ( SIKADUR 32 )</t>
  </si>
  <si>
    <t xml:space="preserve">62,58</t>
  </si>
  <si>
    <t xml:space="preserve">98576</t>
  </si>
  <si>
    <t xml:space="preserve">TRATAMENTO DE JUNTA DE DILATAÇÃO COM MANTA ASFÁLTICA ADERIDA COM MAÇARICO. AF_06/2018</t>
  </si>
  <si>
    <t xml:space="preserve">16,57</t>
  </si>
  <si>
    <t xml:space="preserve">93182</t>
  </si>
  <si>
    <t xml:space="preserve">VERGA PRÉ-MOLDADA PARA JANELAS COM ATÉ 1,5 M DE VÃO. AF_03/2016</t>
  </si>
  <si>
    <t xml:space="preserve">23,59</t>
  </si>
  <si>
    <t xml:space="preserve">93183</t>
  </si>
  <si>
    <t xml:space="preserve">VERGA PRÉ-MOLDADA PARA JANELAS COM MAIS DE 1,5 M DE VÃO. AF_03/2016</t>
  </si>
  <si>
    <t xml:space="preserve">93184</t>
  </si>
  <si>
    <t xml:space="preserve">VERGA PRÉ-MOLDADA PARA PORTAS COM ATÉ 1,5 M DE VÃO. AF_03/2016</t>
  </si>
  <si>
    <t xml:space="preserve">18,36</t>
  </si>
  <si>
    <t xml:space="preserve">93185</t>
  </si>
  <si>
    <t xml:space="preserve">VERGA PRÉ-MOLDADA PARA PORTAS COM MAIS DE 1,5 M DE VÃO. AF_03/2016</t>
  </si>
  <si>
    <t xml:space="preserve">93186</t>
  </si>
  <si>
    <t xml:space="preserve">VERGA MOLDADA IN LOCO EM CONCRETO PARA JANELAS COM ATÉ 1,5 M DE VÃO. AF_03/2016</t>
  </si>
  <si>
    <t xml:space="preserve">43,54</t>
  </si>
  <si>
    <t xml:space="preserve">93187</t>
  </si>
  <si>
    <t xml:space="preserve">VERGA MOLDADA IN LOCO EM CONCRETO PARA JANELAS COM MAIS DE 1,5 M DE VÃO. AF_03/2016</t>
  </si>
  <si>
    <t xml:space="preserve">49,41</t>
  </si>
  <si>
    <t xml:space="preserve">93188</t>
  </si>
  <si>
    <t xml:space="preserve">VERGA MOLDADA IN LOCO EM CONCRETO PARA PORTAS COM ATÉ 1,5 M DE VÃO. AF_03/2016</t>
  </si>
  <si>
    <t xml:space="preserve">40,95</t>
  </si>
  <si>
    <t xml:space="preserve">93189</t>
  </si>
  <si>
    <t xml:space="preserve">VERGA MOLDADA IN LOCO EM CONCRETO PARA PORTAS COM MAIS DE 1,5 M DE VÃO. AF_03/2016</t>
  </si>
  <si>
    <t xml:space="preserve">49,61</t>
  </si>
  <si>
    <t xml:space="preserve">93190</t>
  </si>
  <si>
    <t xml:space="preserve">VERGA MOLDADA IN LOCO COM UTILIZAÇÃO DE BLOCOS CANALETA PARA JANELAS COM ATÉ 1,5 M DE VÃO. AF_03/2016</t>
  </si>
  <si>
    <t xml:space="preserve">27,77</t>
  </si>
  <si>
    <t xml:space="preserve">93191</t>
  </si>
  <si>
    <t xml:space="preserve">VERGA MOLDADA IN LOCO COM UTILIZAÇÃO DE BLOCOS CANALETA PARA JANELAS COM MAIS DE 1,5 M DE VÃO. AF_03/2016</t>
  </si>
  <si>
    <t xml:space="preserve">28,87</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</si>
  <si>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</si>
  <si>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</si>
  <si>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</si>
  <si>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</si>
  <si>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93194</t>
  </si>
  <si>
    <t xml:space="preserve">CONTRAVERGA PRÉ-MOLDADA PARA VÃOS DE ATÉ 1,5 M DE COMPRIMENTO. AF_03/2016</t>
  </si>
  <si>
    <t xml:space="preserve">23,20</t>
  </si>
  <si>
    <t xml:space="preserve">93195</t>
  </si>
  <si>
    <t xml:space="preserve">CONTRAVERGA PRÉ-MOLDADA PARA VÃOS DE MAIS DE 1,5 M DE COMPRIMENTO. AF_03/2016</t>
  </si>
  <si>
    <t xml:space="preserve">27,45</t>
  </si>
  <si>
    <t xml:space="preserve">93196</t>
  </si>
  <si>
    <t xml:space="preserve">CONTRAVERGA MOLDADA IN LOCO EM CONCRETO PARA VÃOS DE ATÉ 1,5 M DE COMPRIMENTO. AF_03/2016</t>
  </si>
  <si>
    <t xml:space="preserve">93197</t>
  </si>
  <si>
    <t xml:space="preserve">CONTRAVERGA MOLDADA IN LOCO EM CONCRETO PARA VÃOS DE MAIS DE 1,5 M DE COMPRIMENTO. AF_03/2016</t>
  </si>
  <si>
    <t xml:space="preserve">46,76</t>
  </si>
  <si>
    <t xml:space="preserve">93198</t>
  </si>
  <si>
    <t xml:space="preserve">CONTRAVERGA MOLDADA IN LOCO COM UTILIZAÇÃO DE BLOCOS CANALETA PARA VÃOS DE ATÉ 1,5 M DE COMPRIMENTO. AF_03/2016</t>
  </si>
  <si>
    <t xml:space="preserve">25,15</t>
  </si>
  <si>
    <t xml:space="preserve">93199</t>
  </si>
  <si>
    <t xml:space="preserve">CONTRAVERGA MOLDADA IN LOCO COM UTILIZAÇÃO DE BLOCOS CANALETA PARA VÃOS DE MAIS DE 1,5 M DE COMPRIMENTO. AF_03/2016</t>
  </si>
  <si>
    <t xml:space="preserve">93200</t>
  </si>
  <si>
    <t xml:space="preserve">FIXAÇÃO (ENCUNHAMENTO) DE ALVENARIA DE VEDAÇÃO COM ARGAMASSA APLICADA COM BISNAGA. AF_03/2016</t>
  </si>
  <si>
    <t xml:space="preserve">2,18</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</si>
  <si>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</si>
  <si>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</si>
  <si>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</si>
  <si>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</si>
  <si>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93203</t>
  </si>
  <si>
    <t xml:space="preserve">FIXAÇÃO (ENCUNHAMENTO) DE ALVENARIA DE VEDAÇÃO COM ESPUMA DE POLIURETANO EXPANSIVA. AF_03/2016</t>
  </si>
  <si>
    <t xml:space="preserve">93204</t>
  </si>
  <si>
    <t xml:space="preserve">CINTA DE AMARRAÇÃO DE ALVENARIA MOLDADA IN LOCO EM CONCRETO. AF_03/2016</t>
  </si>
  <si>
    <t xml:space="preserve">33,54</t>
  </si>
  <si>
    <t xml:space="preserve">93205</t>
  </si>
  <si>
    <t xml:space="preserve">CINTA DE AMARRAÇÃO DE ALVENARIA MOLDADA IN LOCO COM UTILIZAÇÃO DE BLOCOS CANALETA. AF_03/2016</t>
  </si>
  <si>
    <t xml:space="preserve">71623</t>
  </si>
  <si>
    <t xml:space="preserve">CHAPIM DE CONCRETO APARENTE COM ACABAMENTO DESEMPENADO, FORMA DE COMPENSADO PLASTIFICADO (MADEIRIT) DE 14 X 10 CM, FUNDIDO NO LOCAL.</t>
  </si>
  <si>
    <t xml:space="preserve">27,78</t>
  </si>
  <si>
    <t xml:space="preserve">74144/2</t>
  </si>
  <si>
    <t xml:space="preserve">SUPORTE APOIO CAIXA D AGUA BARROTES MADEIRA DE 1</t>
  </si>
  <si>
    <t xml:space="preserve">83513</t>
  </si>
  <si>
    <t xml:space="preserve">FORNECIMENTO DE PERFIL SIMPLES "I" OU "H" ATE 8" INCLUSIVE PERDAS</t>
  </si>
  <si>
    <t xml:space="preserve">83514</t>
  </si>
  <si>
    <t xml:space="preserve">FORNECIMENTO DE PERFIL SIMPLES "I" OU "H" 8 A 12" INCLUSIVE PERDAS</t>
  </si>
  <si>
    <t xml:space="preserve">84153</t>
  </si>
  <si>
    <t xml:space="preserve">APARELHO DE APOIO NEOPRENE NAO FRETADO (1,4KG/DM3)</t>
  </si>
  <si>
    <t xml:space="preserve">67,11</t>
  </si>
  <si>
    <t xml:space="preserve">84154</t>
  </si>
  <si>
    <t xml:space="preserve">APARELHO APOIO NEOPRENE FRETADO</t>
  </si>
  <si>
    <t xml:space="preserve">DM3</t>
  </si>
  <si>
    <t xml:space="preserve">138,53</t>
  </si>
  <si>
    <t xml:space="preserve">85233</t>
  </si>
  <si>
    <t xml:space="preserve">ESCADA EM CONCRETO ARMADO, FCK = 15 MPA, MOLDADA IN LOCO</t>
  </si>
  <si>
    <t xml:space="preserve">2.266,12</t>
  </si>
  <si>
    <t xml:space="preserve">95952</t>
  </si>
  <si>
    <t xml:space="preserve">(COMPOSIÇÃO REPRESENTATIVA) EXECUÇÃO DE ESTRUTURAS DE CONCRETO ARMADO CONVENCIONAL, PARA EDIFICAÇÃO HABITACIONAL MULTIFAMILIAR (PRÉDIO), FCK = 25 MPA. AF_01/2017</t>
  </si>
  <si>
    <t xml:space="preserve">1.325,70</t>
  </si>
  <si>
    <t xml:space="preserve">95953</t>
  </si>
  <si>
    <t xml:space="preserve">(COMPOSIÇÃO REPRESENTATIVA) EXECUÇÃO DE ESTRUTURAS DE CONCRETO ARMADO, PARA EDIFICAÇÃO HABITACIONAL UNIFAMILIAR COM DOIS PAVIMENTOS (CASA ISOLADA), FCK = 25 MPA. AF_01/2017</t>
  </si>
  <si>
    <t xml:space="preserve">2.235,32</t>
  </si>
  <si>
    <t xml:space="preserve">95954</t>
  </si>
  <si>
    <t xml:space="preserve">(COMPOSIÇÃO REPRESENTATIVA) EXECUÇÃO DE ESTRUTURAS DE CONCRETO ARMADO, PARA EDIFICAÇÃO HABITACIONAL UNIFAMILIAR COM DOIS PAVIMENTOS (CASA EM EMPREENDIMENTOS), FCK = 25 MPA. AF_01/2017</t>
  </si>
  <si>
    <t xml:space="preserve">1.587,21</t>
  </si>
  <si>
    <t xml:space="preserve">95955</t>
  </si>
  <si>
    <t xml:space="preserve">(COMPOSIÇÃO REPRESENTATIVA) EXECUÇÃO DE ESTRUTURAS DE CONCRETO ARMADO, PARA EDIFICAÇÃO HABITACIONAL UNIFAMILIAR TÉRREA (CASA ISOLADA), FCK = 25 MPA. AF_01/2017</t>
  </si>
  <si>
    <t xml:space="preserve">1.972,63</t>
  </si>
  <si>
    <t xml:space="preserve">95956</t>
  </si>
  <si>
    <t xml:space="preserve">(COMPOSIÇÃO REPRESENTATIVA) EXECUÇÃO DE ESTRUTURAS DE CONCRETO ARMADO, PARA EDIFICAÇÃO HABITACIONAL UNIFAMILIAR TÉRREA (CASA EM EMPREENDIMENTOS), FCK = 25 MPA. AF_01/2017</t>
  </si>
  <si>
    <t xml:space="preserve">1.541,47</t>
  </si>
  <si>
    <t xml:space="preserve">95957</t>
  </si>
  <si>
    <t xml:space="preserve">(COMPOSIÇÃO REPRESENTATIVA) EXECUÇÃO DE ESTRUTURAS DE CONCRETO ARMADO, PARA EDIFICAÇÃO INSTITUCIONAL TÉRREA, FCK = 25 MPA. AF_01/2017</t>
  </si>
  <si>
    <t xml:space="preserve">1.921,52</t>
  </si>
  <si>
    <t xml:space="preserve">95969</t>
  </si>
  <si>
    <t xml:space="preserve">(COMPOSIÇÃO REPRESENTATIVA) EXECUÇÃO DE ESCADA EM CONCRETO ARMADO, MOLDADA IN LOCO, FCK = 25 MPA. AF_02/2017</t>
  </si>
  <si>
    <t xml:space="preserve">1.888,10</t>
  </si>
  <si>
    <t xml:space="preserve">97733</t>
  </si>
  <si>
    <t xml:space="preserve">PEÇA RETANGULAR PRÉ-MOLDADA, VOLUME DE CONCRETO DE ATÉ 10 LITROS, TAXA DE AÇO APROXIMADA DE 30KG/M³. AF_01/2018</t>
  </si>
  <si>
    <t xml:space="preserve">2.468,00</t>
  </si>
  <si>
    <t xml:space="preserve">97734</t>
  </si>
  <si>
    <t xml:space="preserve">PEÇA RETANGULAR PRÉ-MOLDADA, VOLUME DE CONCRETO DE 10 A 30 LITROS, TAXA DE AÇO APROXIMADA DE 30KG/M³. AF_01/2018</t>
  </si>
  <si>
    <t xml:space="preserve">2.156,19</t>
  </si>
  <si>
    <t xml:space="preserve">97735</t>
  </si>
  <si>
    <t xml:space="preserve">PEÇA RETANGULAR PRÉ-MOLDADA, VOLUME DE CONCRETO DE 30 A 100 LITROS, TAXA DE AÇO APROXIMADA DE 30KG/M³. AF_01/2018</t>
  </si>
  <si>
    <t xml:space="preserve">1.747,41</t>
  </si>
  <si>
    <t xml:space="preserve">97736</t>
  </si>
  <si>
    <t xml:space="preserve">PEÇA RETANGULAR PRÉ-MOLDADA, VOLUME DE CONCRETO ACIMA DE 100 LITROS, TAXA DE AÇO APROXIMADA DE 30KG/M³. AF_01/2018</t>
  </si>
  <si>
    <t xml:space="preserve">1.017,92</t>
  </si>
  <si>
    <t xml:space="preserve">97737</t>
  </si>
  <si>
    <t xml:space="preserve">PEÇA RETANGULAR PRÉ-MOLDADA, VOLUME DE CONCRETO DE 30 A 70 LITROS , TAXA DE AÇO APROXIMADA DE 70KG/M³. AF_01/2018</t>
  </si>
  <si>
    <t xml:space="preserve">2.370,51</t>
  </si>
  <si>
    <t xml:space="preserve">97738</t>
  </si>
  <si>
    <t xml:space="preserve">PEÇA CIRCULAR PRÉ-MOLDADA, VOLUME DE CONCRETO DE 10 A 30 LITROS, TAXA DE FIBRA DE POLIPROPILENO APROXIMADA DE 6 KG/M³. AF_01/2018_P</t>
  </si>
  <si>
    <t xml:space="preserve">3.203,29</t>
  </si>
  <si>
    <t xml:space="preserve">97739</t>
  </si>
  <si>
    <t xml:space="preserve">PEÇA CIRCULAR PRÉ-MOLDADA, VOLUME DE CONCRETO DE 30 A 100 LITROS, TAXA DE AÇO APROXIMADA DE 30KG/M³. AF_01/2018</t>
  </si>
  <si>
    <t xml:space="preserve">1.957,89</t>
  </si>
  <si>
    <t xml:space="preserve">97740</t>
  </si>
  <si>
    <t xml:space="preserve">PEÇA CIRCULAR PRÉ-MOLDADA, VOLUME DE CONCRETO ACIMA DE 100 LITROS, TAXA DE AÇO APROXIMADA DE 30KG/M³. AF_01/2018</t>
  </si>
  <si>
    <t xml:space="preserve">1.344,15</t>
  </si>
  <si>
    <t xml:space="preserve">98615</t>
  </si>
  <si>
    <t xml:space="preserve">CONTENÇÃO EM CORTINA COM ESTACAS ESPAÇADAS COM 30 CM DE DIÂMETRO E PROFUNDIDADE MENOR OU IGUAL A 10 M. AF_06/2018</t>
  </si>
  <si>
    <t xml:space="preserve">81,57</t>
  </si>
  <si>
    <t xml:space="preserve">98616</t>
  </si>
  <si>
    <t xml:space="preserve">CONTENÇÃO EM CORTINA COM ESTACAS ESPAÇADAS COM 30 CM DE DIÂMETRO E PROFUNDIDADE MAIOR QUE 10 M E MENOR OU IGUAL A 15 M. AF_06/2018</t>
  </si>
  <si>
    <t xml:space="preserve">62,13</t>
  </si>
  <si>
    <t xml:space="preserve">98617</t>
  </si>
  <si>
    <t xml:space="preserve">CONTENÇÃO EM CORTINA COM ESTACAS ESPAÇADAS COM 30 CM DE DIÂMETRO E PROFUNDIDADE MAIOR QUE 15 M. AF_06/2018</t>
  </si>
  <si>
    <t xml:space="preserve">98618</t>
  </si>
  <si>
    <t xml:space="preserve">CONTENÇÃO EM CORTINA COM ESTACAS ESPAÇADAS COM 40 CM DE DIÂMETRO E PROFUNDIDADE MENOR OU IGUAL A 10 M. AF_06/2018</t>
  </si>
  <si>
    <t xml:space="preserve">78,20</t>
  </si>
  <si>
    <t xml:space="preserve">98619</t>
  </si>
  <si>
    <t xml:space="preserve">CONTENÇÃO EM CORTINA COM ESTACAS ESPAÇADAS COM 40 CM DE DIÂMETRO E PROFUNDIDADE MAIOR QUE 10 M E MENOR OU IGUAL A 15 M. AF_06/2018</t>
  </si>
  <si>
    <t xml:space="preserve">69,91</t>
  </si>
  <si>
    <t xml:space="preserve">98620</t>
  </si>
  <si>
    <t xml:space="preserve">CONTENÇÃO EM CORTINA COM ESTACAS ESPAÇADAS COM 40 CM DE DIÂMETRO E PROFUNDIDADE MAIOR QUE 15 M. AF_06/2018</t>
  </si>
  <si>
    <t xml:space="preserve">98621</t>
  </si>
  <si>
    <t xml:space="preserve">CONTENÇÃO EM CORTINA COM ESTACAS ESPAÇADAS COM 50 CM DE DIÂMETRO E PROFUNDIDADE MENOR OU IGUAL A 10 M. AF_06/2018</t>
  </si>
  <si>
    <t xml:space="preserve">98622</t>
  </si>
  <si>
    <t xml:space="preserve">CONTENÇÃO EM CORTINA COM ESTACAS ESPAÇADAS COM 50 CM DE DIÂMETRO E PROFUNDIDADE MAIOR QUE 10 M E MENOR OU IGUAL A 15 M. AF_06/2018</t>
  </si>
  <si>
    <t xml:space="preserve">80,34</t>
  </si>
  <si>
    <t xml:space="preserve">98623</t>
  </si>
  <si>
    <t xml:space="preserve">CONTENÇÃO EM CORTINA COM ESTACAS ESPAÇADAS COM 50 CM DE DIÂMETRO E PROFUNDIDADE MAIOR QUE 15 M. AF_06/2018</t>
  </si>
  <si>
    <t xml:space="preserve">76,96</t>
  </si>
  <si>
    <t xml:space="preserve">98624</t>
  </si>
  <si>
    <t xml:space="preserve">CONTENÇÃO EM CORTINA COM ESTACAS ESPAÇADAS COM 60 CM DE DIÂMETRO E PROFUNDIDADE MENOR OU IGUAL A 10 M. AF_06/2018</t>
  </si>
  <si>
    <t xml:space="preserve">96,93</t>
  </si>
  <si>
    <t xml:space="preserve">98625</t>
  </si>
  <si>
    <t xml:space="preserve">CONTENÇÃO EM CORTINA COM ESTACAS ESPAÇADAS COM 60 CM DE DIÂMETRO E PROFUNDIDADE MAIOR QUE 10 M E MENOR OU IGUAL A 15 M. AF_06/2018</t>
  </si>
  <si>
    <t xml:space="preserve">91,33</t>
  </si>
  <si>
    <t xml:space="preserve">98626</t>
  </si>
  <si>
    <t xml:space="preserve">CONTENÇÃO EM CORTINA COM ESTACAS ESPAÇADAS COM 60 CM DE DIÂMETRO E PROFUNDIDADE MAIOR QUE 15 M. AF_06/2018</t>
  </si>
  <si>
    <t xml:space="preserve">88,46</t>
  </si>
  <si>
    <t xml:space="preserve">98655</t>
  </si>
  <si>
    <t xml:space="preserve">EXECUÇÃO DE MURETA GUIA PARA CONTENÇÃO/ FUNDAÇÃO COM 30 CM DE ESPESSURA. AF_06/2018</t>
  </si>
  <si>
    <t xml:space="preserve">387,71</t>
  </si>
  <si>
    <t xml:space="preserve">98656</t>
  </si>
  <si>
    <t xml:space="preserve">EXECUÇÃO DE MURETA GUIA PARA CONTENÇÃO/ FUNDAÇÃO COM 40 CM DE ESPESSURA. AF_06/2018</t>
  </si>
  <si>
    <t xml:space="preserve">393,34</t>
  </si>
  <si>
    <t xml:space="preserve">98657</t>
  </si>
  <si>
    <t xml:space="preserve">EXECUÇÃO DE MURETA GUIA PARA CONTENÇÃO/ FUNDAÇÃO COM 50 CM DE ESPESSURA. AF_06/2018</t>
  </si>
  <si>
    <t xml:space="preserve">398,97</t>
  </si>
  <si>
    <t xml:space="preserve">98658</t>
  </si>
  <si>
    <t xml:space="preserve">EXECUÇÃO DE MURETA GUIA PARA CONTENÇÃO/ FUNDAÇÃO COM 60 CM DE ESPESSURA. AF_06/2018</t>
  </si>
  <si>
    <t xml:space="preserve">404,60</t>
  </si>
  <si>
    <t xml:space="preserve">98659</t>
  </si>
  <si>
    <t xml:space="preserve">EXECUÇÃO DE MURETA GUIA PARA CONTENÇÃO/ FUNDAÇÃO COM 80 CM DE ESPESSURA. AF_06/2018</t>
  </si>
  <si>
    <t xml:space="preserve">415,86</t>
  </si>
  <si>
    <t xml:space="preserve">98746</t>
  </si>
  <si>
    <t xml:space="preserve">SOLDA DE TOPO EM CHAPA/PERFIL/TUBO DE AÇO CHANFRADO, ESPESSURA=1/4''. AF_06/2018</t>
  </si>
  <si>
    <t xml:space="preserve">54,97</t>
  </si>
  <si>
    <t xml:space="preserve">98749</t>
  </si>
  <si>
    <t xml:space="preserve">SOLDA DE TOPO EM CHAPA/PERFIL/TUBO DE AÇO CHANFRADO, ESPESSURA=5/16''. AF_06/2018</t>
  </si>
  <si>
    <t xml:space="preserve">64,59</t>
  </si>
  <si>
    <t xml:space="preserve">98750</t>
  </si>
  <si>
    <t xml:space="preserve">SOLDA DE TOPO EM CHAPA/PERFIL/TUBO DE AÇO CHANFRADO, ESPESSURA=3/8''. AF_06/2018</t>
  </si>
  <si>
    <t xml:space="preserve">76,12</t>
  </si>
  <si>
    <t xml:space="preserve">98751</t>
  </si>
  <si>
    <t xml:space="preserve">SOLDA DE TOPO EM CHAPA/PERFIL/TUBO DE AÇO CHANFRADO, ESPESSURA=1/2''. AF_06/2018</t>
  </si>
  <si>
    <t xml:space="preserve">106,18</t>
  </si>
  <si>
    <t xml:space="preserve">98752</t>
  </si>
  <si>
    <t xml:space="preserve">SOLDA DE TOPO EM CHAPA/PERFIL/TUBO DE AÇO CHANFRADO, ESPESSURA=5/8''. AF_06/2018</t>
  </si>
  <si>
    <t xml:space="preserve">142,22</t>
  </si>
  <si>
    <t xml:space="preserve">98753</t>
  </si>
  <si>
    <t xml:space="preserve">SOLDA DE TOPO EM CHAPA/PERFIL/TUBO DE AÇO CHANFRADO, ESPESSURA=3/4''. AF_06/2018</t>
  </si>
  <si>
    <t xml:space="preserve">186,92</t>
  </si>
  <si>
    <t xml:space="preserve">98560</t>
  </si>
  <si>
    <t xml:space="preserve">IMPERMEABILIZAÇÃO DE PISO COM ARGAMASSA DE CIMENTO E AREIA, COM ADITIVO IMPERMEABILIZANTE, E = 2CM. AF_06/2018</t>
  </si>
  <si>
    <t xml:space="preserve">98561</t>
  </si>
  <si>
    <t xml:space="preserve">IMPERMEABILIZAÇÃO DE PAREDES COM ARGAMASSA DE CIMENTO E AREIA, COM ADITIVO IMPERMEABILIZANTE, E = 2CM. AF_06/2018</t>
  </si>
  <si>
    <t xml:space="preserve">32,30</t>
  </si>
  <si>
    <t xml:space="preserve">98562</t>
  </si>
  <si>
    <t xml:space="preserve">IMPERMEABILIZAÇÃO DE FLOREIRA OU VIGA BALDRAME COM ARGAMASSA DE CIMENTO E AREIA, COM ADITIVO IMPERMEABILIZANTE, E = 2 CM. AF_06/2018</t>
  </si>
  <si>
    <t xml:space="preserve">30,89</t>
  </si>
  <si>
    <t xml:space="preserve">83735</t>
  </si>
  <si>
    <t xml:space="preserve">IMPERMEABILIZACAO DE SUPERFICIE COM CIMENTO IMPERMEABILIZANTE DE PEGA ULTRA RAPIDA, TRACO 1:1, E=0,5 CM</t>
  </si>
  <si>
    <t xml:space="preserve">59,51</t>
  </si>
  <si>
    <t xml:space="preserve">98555</t>
  </si>
  <si>
    <t xml:space="preserve">IMPERMEABILIZAÇÃO DE SUPERFÍCIE COM ARGAMASSA POLIMÉRICA / MEMBRANA ACRÍLICA, 3 DEMÃOS. AF_06/2018</t>
  </si>
  <si>
    <t xml:space="preserve">30,12</t>
  </si>
  <si>
    <t xml:space="preserve">98556</t>
  </si>
  <si>
    <t xml:space="preserve">IMPERMEABILIZAÇÃO DE SUPERFÍCIE COM ARGAMASSA POLIMÉRICA / MEMBRANA ACRÍLICA, 4 DEMÃOS, REFORÇADA COM VÉU DE POLIÉSTER (MAV). AF_06/2018</t>
  </si>
  <si>
    <t xml:space="preserve">51,27</t>
  </si>
  <si>
    <t xml:space="preserve">98558</t>
  </si>
  <si>
    <t xml:space="preserve">TRATAMENTO DE RALO OU PONTO EMERGENTE COM ARGAMASSA POLIMÉRICA / MEMBRANA ACRÍLICA REFORÇADO COM VÉU DE POLIÉSTER (MAV). AF_06/2018</t>
  </si>
  <si>
    <t xml:space="preserve">98559</t>
  </si>
  <si>
    <t xml:space="preserve">TRATAMENTO DE RODAPÉ COM VÉU DE POLIÉSTER. AF_06/2018</t>
  </si>
  <si>
    <t xml:space="preserve">3,58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</si>
  <si>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</si>
  <si>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</si>
  <si>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</si>
  <si>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</si>
  <si>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44,40</t>
  </si>
  <si>
    <t xml:space="preserve">98546</t>
  </si>
  <si>
    <t xml:space="preserve">IMPERMEABILIZAÇÃO DE SUPERFÍCIE COM MANTA ASFÁLTICA, UMA CAMADA, INCLUSIVE APLICAÇÃO DE PRIMER ASFÁLTICO, E=3MM. AF_06/2018</t>
  </si>
  <si>
    <t xml:space="preserve">80,22</t>
  </si>
  <si>
    <t xml:space="preserve">98547</t>
  </si>
  <si>
    <t xml:space="preserve">IMPERMEABILIZAÇÃO DE SUPERFÍCIE COM MANTA ASFÁLTICA, DUAS CAMADAS, INCLUSIVE APLICAÇÃO DE PRIMER ASFÁLTICO, E=3MM E E=4MM. AF_06/2018</t>
  </si>
  <si>
    <t xml:space="preserve">147,41</t>
  </si>
  <si>
    <t xml:space="preserve">73762/4</t>
  </si>
  <si>
    <t xml:space="preserve">IMPERMEABILIZACAO DE SUPERFICIE COM ASFALTO ELASTOMERICO, INCLUSOS PRIMER E VEU DE FIBRA DE VIDRO.</t>
  </si>
  <si>
    <t xml:space="preserve">145,10</t>
  </si>
  <si>
    <t xml:space="preserve">74066/2</t>
  </si>
  <si>
    <t xml:space="preserve">IMPERMEABILIZACAO DE SUPERFICIE, COM IMPERMEABILIZANTE FLEXIVEL A BASE ACRILICA.</t>
  </si>
  <si>
    <t xml:space="preserve">81,70</t>
  </si>
  <si>
    <t xml:space="preserve">74106/1</t>
  </si>
  <si>
    <t xml:space="preserve">IMPERMEABILIZACAO DE ESTRUTURAS ENTERRADAS, COM TINTA ASFALTICA, DUAS DEMAOS.</t>
  </si>
  <si>
    <t xml:space="preserve">98557</t>
  </si>
  <si>
    <t xml:space="preserve">IMPERMEABILIZAÇÃO DE SUPERFÍCIE COM EMULSÃO ASFÁLTICA, 2 DEMÃOS AF_06/2018</t>
  </si>
  <si>
    <t xml:space="preserve">27,96</t>
  </si>
  <si>
    <t xml:space="preserve">73872/1</t>
  </si>
  <si>
    <t xml:space="preserve">IMPERMEABILIZACAO COM PINTURA A BASE DE RESINA EPOXI ALCATRAO, UMA DEMAO.</t>
  </si>
  <si>
    <t xml:space="preserve">29,71</t>
  </si>
  <si>
    <t xml:space="preserve">IMPERMEABILIZACAO COM PINTURA A BASE DE RESINA EPOXI ALCATRAO, DUAS DEMAOS.</t>
  </si>
  <si>
    <t xml:space="preserve">57,52</t>
  </si>
  <si>
    <t xml:space="preserve">72124</t>
  </si>
  <si>
    <t xml:space="preserve">IMPERMEABILIZACAO DE SUPERFICIE COM MASTIQUE ELASTICO A BASE DE SILICONE, POR VOLUME.</t>
  </si>
  <si>
    <t xml:space="preserve">107,15</t>
  </si>
  <si>
    <t xml:space="preserve">74025/1</t>
  </si>
  <si>
    <t xml:space="preserve">IMPERMEABILIZACAO DE SUPERFICIE COM MASTIQUE BETUMINOSO A FRIO, POR METRO.</t>
  </si>
  <si>
    <t xml:space="preserve">49,27</t>
  </si>
  <si>
    <t xml:space="preserve">74190/1</t>
  </si>
  <si>
    <t xml:space="preserve">IMPERMEABILIZACAO DE SUPERFICIE COM MASTIQUE BETUMINOSO A FRIO, POR AREA.</t>
  </si>
  <si>
    <t xml:space="preserve">163,37</t>
  </si>
  <si>
    <t xml:space="preserve">98563</t>
  </si>
  <si>
    <t xml:space="preserve">PROTEÇÃO MECÂNICA DE SUPERFÍCIE HORIZONTAL COM ARGAMASSA DE CIMENTO E AREIA, TRAÇO 1:3, E=2CM. AF_06/2018</t>
  </si>
  <si>
    <t xml:space="preserve">24,53</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</si>
  <si>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</si>
  <si>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</si>
  <si>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</si>
  <si>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</si>
  <si>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98566</t>
  </si>
  <si>
    <t xml:space="preserve">PROTEÇÃO MECÂNICA DE SUPERFÍCIE VERTICAL COM ARGAMASSA DE CIMENTO E AREIA, TRAÇO 1:3, E=3CM. AF_06/2018</t>
  </si>
  <si>
    <t xml:space="preserve">46,67</t>
  </si>
  <si>
    <t xml:space="preserve">98567</t>
  </si>
  <si>
    <t xml:space="preserve">PROTEÇÃO MECÂNICA DE SUPERFICIE HORIZONTAL COM ARGAMASSA DE CIMENTO E AREIA, TRAÇO 1:3, E=4CM. AF_06/2018</t>
  </si>
  <si>
    <t xml:space="preserve">46,03</t>
  </si>
  <si>
    <t xml:space="preserve">98568</t>
  </si>
  <si>
    <t xml:space="preserve">PROTEÇÃO MECÂNICA DE SUPERFÍCIE VERTICAL COM ARGAMASSA DE CIMENTO E AREIA, TRAÇO 1:3, E=4CM. AF_06/2018</t>
  </si>
  <si>
    <t xml:space="preserve">57,16</t>
  </si>
  <si>
    <t xml:space="preserve">98569</t>
  </si>
  <si>
    <t xml:space="preserve">PROTEÇÃO MECÂNICA DE SUPERFICIE HORIZONTAL COM ARGAMASSA DE CIMENTO E AREIA, TRAÇO 1:3, E=5CM. AF_06/2018</t>
  </si>
  <si>
    <t xml:space="preserve">98570</t>
  </si>
  <si>
    <t xml:space="preserve">PROTEÇÃO MECÂNICA DE SUPERFÍCIE VERTICAL COM ARGAMASSA DE CIMENTO E AREIA, TRAÇO 1:3, E=5CM. AF_06/2018</t>
  </si>
  <si>
    <t xml:space="preserve">68,17</t>
  </si>
  <si>
    <t xml:space="preserve">98571</t>
  </si>
  <si>
    <t xml:space="preserve">PROTEÇÃO MECÂNICA DE SUPERFICIE HORIZONTAL COM CONCRETO 15 MPA, E=4CM. AF_06/2018</t>
  </si>
  <si>
    <t xml:space="preserve">28,26</t>
  </si>
  <si>
    <t xml:space="preserve">98572</t>
  </si>
  <si>
    <t xml:space="preserve">PROTEÇÃO MECÂNICA DE SUPERFICIE HORIZONTAL COM CONCRETO 15 MPA, E=5CM. AF_06/2018</t>
  </si>
  <si>
    <t xml:space="preserve">34,90</t>
  </si>
  <si>
    <t xml:space="preserve">98573</t>
  </si>
  <si>
    <t xml:space="preserve">PROTEÇÃO MECÂNICA DE SUPERFÍCIE VERTICAL COM CONCRETO 15 MPA, E=5CM. AF_06/2018</t>
  </si>
  <si>
    <t xml:space="preserve">45,72</t>
  </si>
  <si>
    <t xml:space="preserve">73798/1</t>
  </si>
  <si>
    <t xml:space="preserve">DUTO ESPIRAL FLEXIVEL SINGELO PEAD D=50MM(2") REVESTIDO COM PVC COM FIO GUIA DE ACO GALVANIZADO, LANCADO DIRETO NO SOLO, INCL CONEXOES</t>
  </si>
  <si>
    <t xml:space="preserve">73798/3</t>
  </si>
  <si>
    <t xml:space="preserve">DUTO ESPIRAL FLEXIVEL SINGELO PEAD D=75MM(3") REVESTIDO COM PVC COM FIO GUIA DE ACO GALVANIZADO, LANCADO DIRETO NO SOLO, INCL CONEXOES</t>
  </si>
  <si>
    <t xml:space="preserve">40,24</t>
  </si>
  <si>
    <t xml:space="preserve">91831</t>
  </si>
  <si>
    <t xml:space="preserve">ELETRODUTO FLEXÍVEL CORRUGADO, PVC, DN 20 MM (1/2"), PARA CIRCUITOS TERMINAIS, INSTALADO EM FORRO - FORNECIMENTO E INSTALAÇÃO. AF_12/2015</t>
  </si>
  <si>
    <t xml:space="preserve">91833</t>
  </si>
  <si>
    <t xml:space="preserve">ELETRODUTO FLEXÍVEL CORRUGADO REFORÇADO,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</si>
  <si>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</si>
  <si>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</si>
  <si>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91835</t>
  </si>
  <si>
    <t xml:space="preserve">ELETRODUTO FLEXÍVEL CORRUGADO REFORÇADO, PVC, DN 25 MM (3/4"), PARA CIRCUITOS TERMINAIS, INSTALADO EM FORRO - FORNECIMENTO E INSTALAÇÃO. AF_12/2015</t>
  </si>
  <si>
    <t xml:space="preserve">91836</t>
  </si>
  <si>
    <t xml:space="preserve">ELETRODUTO FLEXÍVEL CORRUGADO, PVC, DN 32 MM (1"), PARA CIRCUITOS TERMINAIS, INSTALADO EM FORRO - FORNECIMENTO E INSTALAÇÃO. AF_12/2015</t>
  </si>
  <si>
    <t xml:space="preserve">8,14</t>
  </si>
  <si>
    <t xml:space="preserve">91837</t>
  </si>
  <si>
    <t xml:space="preserve">ELETRODUTO FLEXÍVEL CORRUGADO REFORÇADO, PVC, DN 32 MM (1"), PARA CIRCUITOS TERMINAIS, INSTALADO EM FORRO - FORNECIMENTO E INSTALAÇÃO. AF_12/2015</t>
  </si>
  <si>
    <t xml:space="preserve">91839</t>
  </si>
  <si>
    <t xml:space="preserve">ELETRODUTO FLEXÍVEL LISO, PEAD, DN 32 MM (1"), PARA CIRCUITOS TERMINAIS, INSTALADO EM FORRO - FORNECIMENTO E INSTALAÇÃO. AF_12/2015</t>
  </si>
  <si>
    <t xml:space="preserve">91840</t>
  </si>
  <si>
    <t xml:space="preserve">ELETRODUTO FLEXÍVEL CORRUGADO, PEAD, DN 40 MM (1 1/4"), PARA CIRCUITOS TERMINAIS, INSTALADO EM FORRO - FORNECIMENTO E INSTALAÇÃO. AF_12/2015</t>
  </si>
  <si>
    <t xml:space="preserve">10,34</t>
  </si>
  <si>
    <t xml:space="preserve">91841</t>
  </si>
  <si>
    <t xml:space="preserve">ELETRODUTO FLEXÍVEL LISO, PEAD, DN 40 MM (1 1/4"), PARA CIRCUITOS TERMINAIS, INSTALADO EM FORRO - FORNECIMENTO E INSTALAÇÃO. AF_12/2015</t>
  </si>
  <si>
    <t xml:space="preserve">91842</t>
  </si>
  <si>
    <t xml:space="preserve">ELETRODUTO FLEXÍVEL CORRUGADO, PVC, DN 20 MM (1/2"), PARA CIRCUITOS TERMINAIS, INSTALADO EM LAJE - FORNECIMENTO E INSTALAÇÃO. AF_12/2015</t>
  </si>
  <si>
    <t xml:space="preserve">91843</t>
  </si>
  <si>
    <t xml:space="preserve">ELETRODUTO FLEXÍVEL CORRUGADO REFORÇADO, PVC, DN 20 MM (1/2"), PARA CIRCUITOS TERMINAIS, INSTALADO EM LAJE - FORNECIMENTO E INSTALAÇÃO. AF_12/2015</t>
  </si>
  <si>
    <t xml:space="preserve">4,43</t>
  </si>
  <si>
    <t xml:space="preserve">91844</t>
  </si>
  <si>
    <t xml:space="preserve">ELETRODUTO FLEXÍVEL CORRUGADO, PVC, DN 25 MM (3/4"), PARA CIRCUITOS TERMINAIS, INSTALADO EM LAJE - FORNECIMENTO E INSTALAÇÃO. AF_12/2015</t>
  </si>
  <si>
    <t xml:space="preserve">4,87</t>
  </si>
  <si>
    <t xml:space="preserve">91845</t>
  </si>
  <si>
    <t xml:space="preserve">ELETRODUTO FLEXÍVEL CORRUGADO REFORÇADO, PVC, DN 25 MM (3/4"), PARA CIRCUITOS TERMINAIS, INSTALADO EM LAJE - FORNECIMENTO E INSTALAÇÃO. AF_12/2015</t>
  </si>
  <si>
    <t xml:space="preserve">91846</t>
  </si>
  <si>
    <t xml:space="preserve">ELETRODUTO FLEXÍVEL CORRUGADO, PVC, DN 32 MM (1"), PARA CIRCUITOS TERMINAIS, INSTALADO EM LAJE - FORNECIMENTO E INSTALAÇÃO. AF_12/2015</t>
  </si>
  <si>
    <t xml:space="preserve">91847</t>
  </si>
  <si>
    <t xml:space="preserve">ELETRODUTO FLEXÍVEL CORRUGADO REFORÇADO, PVC, DN 32 MM (1"), PARA CIRCUITOS TERMINAIS, INSTALADO EM LAJE - FORNECIMENTO E INSTALAÇÃO. AF_12/2015</t>
  </si>
  <si>
    <t xml:space="preserve">91849</t>
  </si>
  <si>
    <t xml:space="preserve">ELETRODUTO FLEXÍVEL LISO, PEAD, DN 32 MM (1"), PARA CIRCUITOS TERMINAIS, INSTALADO EM LAJE - FORNECIMENTO E INSTALAÇÃO. AF_12/2015</t>
  </si>
  <si>
    <t xml:space="preserve">91850</t>
  </si>
  <si>
    <t xml:space="preserve">ELETRODUTO FLEXÍVEL CORRUGADO, PEAD, DN 40 MM (1 1/4"), PARA CIRCUITOS TERMINAIS, INSTALADO EM LAJE - FORNECIMENTO E INSTALAÇÃO. AF_12/2015</t>
  </si>
  <si>
    <t xml:space="preserve">91851</t>
  </si>
  <si>
    <t xml:space="preserve">ELETRODUTO FLEXÍVEL LISO, PEAD, DN 40 MM (1 1/4"), PARA CIRCUITOS TERMINAIS, INSTALADO EM LAJE - FORNECIMENTO E INSTALAÇÃO. AF_12/2015</t>
  </si>
  <si>
    <t xml:space="preserve">91852</t>
  </si>
  <si>
    <t xml:space="preserve">ELETRODUTO FLEXÍVEL CORRUGADO, PVC, DN 20 MM (1/2"), PARA CIRCUITOS TERMINAIS, INSTALADO EM PAREDE - FORNECIMENTO E INSTALAÇÃO. AF_12/2015</t>
  </si>
  <si>
    <t xml:space="preserve">6,40</t>
  </si>
  <si>
    <t xml:space="preserve">91853</t>
  </si>
  <si>
    <t xml:space="preserve">ELETRODUTO FLEXÍVEL CORRUGADO REFORÇADO,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</si>
  <si>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</si>
  <si>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</si>
  <si>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7,11</t>
  </si>
  <si>
    <t xml:space="preserve">91855</t>
  </si>
  <si>
    <t xml:space="preserve">ELETRODUTO FLEXÍVEL CORRUGADO REFORÇADO, PVC, DN 25 MM (3/4"), PARA CIRCUITOS TERMINAIS, INSTALADO EM PAREDE - FORNECIMENTO E INSTALAÇÃO. AF_12/2015</t>
  </si>
  <si>
    <t xml:space="preserve">7,75</t>
  </si>
  <si>
    <t xml:space="preserve">91856</t>
  </si>
  <si>
    <t xml:space="preserve">ELETRODUTO FLEXÍVEL CORRUGADO, PVC, DN 32 MM (1"), PARA CIRCUITOS TERMINAIS, INSTALADO EM PAREDE - FORNECIMENTO E INSTALAÇÃO. AF_12/2015</t>
  </si>
  <si>
    <t xml:space="preserve">91857</t>
  </si>
  <si>
    <t xml:space="preserve">ELETRODUTO FLEXÍVEL CORRUGADO REFORÇADO, PVC, DN 32 MM (1"), PARA CIRCUITOS TERMINAIS, INSTALADO EM PAREDE - FORNECIMENTO E INSTALAÇÃO. AF_12/2015</t>
  </si>
  <si>
    <t xml:space="preserve">91859</t>
  </si>
  <si>
    <t xml:space="preserve">ELETRODUTO FLEXÍVEL LISO, PEAD, DN 32 MM (1"), PARA CIRCUITOS TERMINAIS, INSTALADO EM PAREDE - FORNECIMENTO E INSTALAÇÃO. AF_12/2015</t>
  </si>
  <si>
    <t xml:space="preserve">91860</t>
  </si>
  <si>
    <t xml:space="preserve">ELETRODUTO FLEXÍVEL CORRUGADO, PEAD, DN 40 MM (1 1/4"), PARA CIRCUITOS TERMINAIS, INSTALADO EM PAREDE - FORNECIMENTO E INSTALAÇÃO. AF_12/2015</t>
  </si>
  <si>
    <t xml:space="preserve">10,94</t>
  </si>
  <si>
    <t xml:space="preserve">91861</t>
  </si>
  <si>
    <t xml:space="preserve">ELETRODUTO FLEXÍVEL LISO, PEAD, DN 40 MM (1 1/4"), PARA CIRCUITOS TERMINAIS, INSTALADO EM PAREDE - FORNECIMENTO E INSTALAÇÃO. AF_12/2015</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</si>
  <si>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</si>
  <si>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</si>
  <si>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</si>
  <si>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</si>
  <si>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91864</t>
  </si>
  <si>
    <t xml:space="preserve">ELETRODUTO RÍGIDO ROSCÁVEL, PVC, DN 32 MM (1"), PARA CIRCUITOS TERMINAIS, INSTALADO EM FORRO - FORNECIMENTO E INSTALAÇÃO. AF_12/2015</t>
  </si>
  <si>
    <t xml:space="preserve">91865</t>
  </si>
  <si>
    <t xml:space="preserve">ELETRODUTO RÍGIDO ROSCÁVEL, PVC, DN 40 MM (1 1/4"), PARA CIRCUITOS TERMINAIS, INSTALADO EM FORRO - FORNECIMENTO E INSTALAÇÃO. AF_12/2015</t>
  </si>
  <si>
    <t xml:space="preserve">12,48</t>
  </si>
  <si>
    <t xml:space="preserve">91866</t>
  </si>
  <si>
    <t xml:space="preserve">ELETRODUTO RÍGIDO ROSCÁVEL, PVC, DN 20 MM (1/2"), PARA CIRCUITOS TERMINAIS, INSTALADO EM LAJE - FORNECIMENTO E INSTALAÇÃO. AF_12/2015</t>
  </si>
  <si>
    <t xml:space="preserve">91867</t>
  </si>
  <si>
    <t xml:space="preserve">ELETRODUTO RÍGIDO ROSCÁVEL, PVC, DN 25 MM (3/4"), PARA CIRCUITOS TERMINAIS, INSTALADO EM LAJE - FORNECIMENTO E INSTALAÇÃO. AF_12/2015</t>
  </si>
  <si>
    <t xml:space="preserve">91868</t>
  </si>
  <si>
    <t xml:space="preserve">ELETRODUTO RÍGIDO ROSCÁVEL, PVC, DN 32 MM (1"), PARA CIRCUITOS TERMINAIS, INSTALADO EM LAJE - FORNECIMENTO E INSTALAÇÃO. AF_12/2015</t>
  </si>
  <si>
    <t xml:space="preserve">8,75</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</si>
  <si>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</si>
  <si>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</si>
  <si>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</si>
  <si>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</si>
  <si>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</si>
  <si>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</si>
  <si>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91872</t>
  </si>
  <si>
    <t xml:space="preserve">ELETRODUTO RÍGIDO ROSCÁVEL, PVC, DN 32 MM (1"), PARA CIRCUITOS TERMINAIS, INSTALADO EM PAREDE - FORNECIMENTO E INSTALAÇÃO. AF_12/2015</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</si>
  <si>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</si>
  <si>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</si>
  <si>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</si>
  <si>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</si>
  <si>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</si>
  <si>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</si>
  <si>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</si>
  <si>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</si>
  <si>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93011</t>
  </si>
  <si>
    <t xml:space="preserve">ELETRODUTO RÍGIDO ROSCÁVEL, PVC, DN 85 MM (3") - FORNECIMENTO E INSTALAÇÃO. AF_12/2015</t>
  </si>
  <si>
    <t xml:space="preserve">23,89</t>
  </si>
  <si>
    <t xml:space="preserve">93012</t>
  </si>
  <si>
    <t xml:space="preserve">ELETRODUTO RÍGIDO ROSCÁVEL, PVC, DN 110 MM (4") - FORNECIMENTO E INSTALAÇÃO. AF_12/2015</t>
  </si>
  <si>
    <t xml:space="preserve">35,32</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</si>
  <si>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</si>
  <si>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</si>
  <si>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</si>
  <si>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</si>
  <si>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5,21</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</si>
  <si>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</si>
  <si>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</si>
  <si>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</si>
  <si>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</si>
  <si>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95730</t>
  </si>
  <si>
    <t xml:space="preserve">ELETRODUTO RÍGIDO SOLDÁVEL, PVC, DN 25 MM (3/4), APARENTE, INSTALADO EM PAREDE - FORNECIMENTO E INSTALAÇÃO. AF_11/2016_P</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</si>
  <si>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</si>
  <si>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</si>
  <si>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</si>
  <si>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</si>
  <si>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</si>
  <si>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</si>
  <si>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17,23</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</si>
  <si>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</si>
  <si>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</si>
  <si>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</si>
  <si>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</si>
  <si>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35,26</t>
  </si>
  <si>
    <t xml:space="preserve">95748</t>
  </si>
  <si>
    <t xml:space="preserve">ELETRODUTO DE AÇO GALVANIZADO, CLASSE SEMI PESADO, DN 40 MM (1 1/2 ), APARENTE, INSTALADO EM TETO - FORNECIMENTO E INSTALAÇÃO. AF_11/2016_P</t>
  </si>
  <si>
    <t xml:space="preserve">38,26</t>
  </si>
  <si>
    <t xml:space="preserve">95749</t>
  </si>
  <si>
    <t xml:space="preserve">ELETRODUTO DE AÇO GALVANIZADO, CLASSE LEVE, DN 20 MM (3/4), APARENTE, INSTALADO EM PAREDE - FORNECIMENTO E INSTALAÇÃO. AF_11/2016_P</t>
  </si>
  <si>
    <t xml:space="preserve">22,92</t>
  </si>
  <si>
    <t xml:space="preserve">95750</t>
  </si>
  <si>
    <t xml:space="preserve">ELETRODUTO DE AÇO GALVANIZADO, CLASSE LEVE, DN 25 MM (1), APARENTE, INSTALADO EM PAREDE - FORNECIMENTO E INSTALAÇÃO. AF_11/2016_P</t>
  </si>
  <si>
    <t xml:space="preserve">95751</t>
  </si>
  <si>
    <t xml:space="preserve">ELETRODUTO DE AÇO GALVANIZADO, CLASSE SEMI PESADO, DN 32 MM (1 1/4), APARENTE, INSTALADO EM PAREDE - FORNECIMENTO E INSTALAÇÃO. AF_11/2016_P</t>
  </si>
  <si>
    <t xml:space="preserve">40,65</t>
  </si>
  <si>
    <t xml:space="preserve">95752</t>
  </si>
  <si>
    <t xml:space="preserve">ELETRODUTO DE AÇO GALVANIZADO, CLASSE SEMI PESADO, DN 40 MM (1 1/2  ), APARENTE, INSTALADO EM PAREDE - FORNECIMENTO E INSTALAÇÃO. AF_11/2016_P</t>
  </si>
  <si>
    <t xml:space="preserve">97667</t>
  </si>
  <si>
    <t xml:space="preserve">ELETRODUTO FLEXÍVEL CORRUGADO, PEAD, DN 50 (1 ½)  - FORNECIMENTO E INSTALAÇÃO. AF_04/2016</t>
  </si>
  <si>
    <t xml:space="preserve">6,52</t>
  </si>
  <si>
    <t xml:space="preserve">97668</t>
  </si>
  <si>
    <t xml:space="preserve">ELETRODUTO FLEXÍVEL CORRUGADO, PEAD, DN 63 (2")  - FORNECIMENTO E INSTALAÇÃO. AF_04/2016</t>
  </si>
  <si>
    <t xml:space="preserve">97669</t>
  </si>
  <si>
    <t xml:space="preserve">ELETRODUTO FLEXÍVEL CORRUGADO, PEAD, DN 90 (3) - FORNECIMENTO E INSTALAÇÃO. AF_04/2016</t>
  </si>
  <si>
    <t xml:space="preserve">16,06</t>
  </si>
  <si>
    <t xml:space="preserve">97670</t>
  </si>
  <si>
    <t xml:space="preserve">ELETRODUTO FLEXÍVEL CORRUGADO, PEAD, DN 100 (4) - FORNECIMENTO E INSTALAÇÃO. AF_04/2016</t>
  </si>
  <si>
    <t xml:space="preserve">20,62</t>
  </si>
  <si>
    <t xml:space="preserve">72263</t>
  </si>
  <si>
    <t xml:space="preserve">TERMINAL OU CONECTOR DE PRESSAO - PARA CABO 50MM2 - FORNECIMENTO E INSTALACAO</t>
  </si>
  <si>
    <t xml:space="preserve">72271</t>
  </si>
  <si>
    <t xml:space="preserve">CONECTOR PARAFUSO FENDIDO SPLIT-BOLT - PARA CABO DE 16MM2 - FORNECIMENTO E INSTALACAO</t>
  </si>
  <si>
    <t xml:space="preserve">12,95</t>
  </si>
  <si>
    <t xml:space="preserve">72272</t>
  </si>
  <si>
    <t xml:space="preserve">CONECTOR PARAFUSO FENDIDO SPLIT-BOLT - PARA CABO DE 35MM2 - FORNECIMENTO E INSTALACAO</t>
  </si>
  <si>
    <t xml:space="preserve">14,45</t>
  </si>
  <si>
    <t xml:space="preserve">91874</t>
  </si>
  <si>
    <t xml:space="preserve">LUVA PARA ELETRODUTO, PVC, ROSCÁVEL, DN 20 MM (1/2"), PARA CIRCUITOS TERMINAIS, INSTALADA EM FORRO - FORNECIMENTO E INSTALAÇÃO. AF_12/2015</t>
  </si>
  <si>
    <t xml:space="preserve">4,03</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</si>
  <si>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</si>
  <si>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</si>
  <si>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</si>
  <si>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</si>
  <si>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</si>
  <si>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</si>
  <si>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91878</t>
  </si>
  <si>
    <t xml:space="preserve">LUVA PARA ELETRODUTO, PVC, ROSCÁVEL, DN 20 MM (1/2"), PARA CIRCUITOS TERMINAIS, INSTALADA EM LAJE - FORNECIMENTO E INSTALAÇÃO. AF_12/2015</t>
  </si>
  <si>
    <t xml:space="preserve">91879</t>
  </si>
  <si>
    <t xml:space="preserve">LUVA PARA ELETRODUTO, PVC, ROSCÁVEL, DN 25 MM (3/4"), PARA CIRCUITOS TERMINAIS, INSTALADA EM LAJE - FORNECIMENTO E INSTALAÇÃO. AF_12/2015</t>
  </si>
  <si>
    <t xml:space="preserve">91880</t>
  </si>
  <si>
    <t xml:space="preserve">LUVA PARA ELETRODUTO, PVC, ROSCÁVEL, DN 32 MM (1"), PARA CIRCUITOS TERMINAIS, INSTALADA EM LAJE - FORNECIMENTO E INSTALAÇÃO. AF_12/2015</t>
  </si>
  <si>
    <t xml:space="preserve">91881</t>
  </si>
  <si>
    <t xml:space="preserve">LUVA PARA ELETRODUTO, PVC, ROSCÁVEL, DN 40 MM (1 1/4"), PARA CIRCUITOS TERMINAIS, INSTALADA EM LAJE - FORNECIMENTO E INSTALAÇÃO. AF_12/2015</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</si>
  <si>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</si>
  <si>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</si>
  <si>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</si>
  <si>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</si>
  <si>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7,46</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</si>
  <si>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</si>
  <si>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</si>
  <si>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</si>
  <si>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</si>
  <si>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10,55</t>
  </si>
  <si>
    <t xml:space="preserve">91887</t>
  </si>
  <si>
    <t xml:space="preserve">CURVA 90 GRAUS PARA ELETRODUTO, PVC, ROSCÁVEL, DN 20 MM (1/2"), PARA CIRCUITOS TERMINAIS, INSTALADA EM FORRO - FORNECIMENTO E INSTALAÇÃO. AF_12/2015</t>
  </si>
  <si>
    <t xml:space="preserve">91889</t>
  </si>
  <si>
    <t xml:space="preserve">CURVA 180 GRAUS PARA ELETRODUTO, PVC, ROSCÁVEL, DN 20 MM (1/2"), PARA CIRCUITOS TERMINAIS, INSTALADA EM FORRO - FORNECIMENTO E INSTALAÇÃO. AF_12/2015</t>
  </si>
  <si>
    <t xml:space="preserve">91890</t>
  </si>
  <si>
    <t xml:space="preserve">CURVA 90 GRAUS PARA ELETRODUTO, PVC, ROSCÁVEL, DN 25 MM (3/4"), PARA CIRCUITOS TERMINAIS, INSTALADA EM FORRO - FORNECIMENTO E INSTALAÇÃO. AF_12/2015</t>
  </si>
  <si>
    <t xml:space="preserve">8,70</t>
  </si>
  <si>
    <t xml:space="preserve">91892</t>
  </si>
  <si>
    <t xml:space="preserve">CURVA 180 GRAUS PARA ELETRODUTO, PVC, ROSCÁVEL, DN 25 MM (3/4"), PARA CIRCUITOS TERMINAIS, INSTALADA EM FORRO - FORNECIMENTO E INSTALAÇÃO. AF_12/2015</t>
  </si>
  <si>
    <t xml:space="preserve">10,21</t>
  </si>
  <si>
    <t xml:space="preserve">91893</t>
  </si>
  <si>
    <t xml:space="preserve">CURVA 90 GRAUS PARA ELETRODUTO, PVC, ROSCÁVEL, DN 32 MM (1"), PARA CIRCUITOS TERMINAIS, INSTALADA EM FORRO - FORNECIMENTO E INSTALAÇÃO. AF_12/2015</t>
  </si>
  <si>
    <t xml:space="preserve">91895</t>
  </si>
  <si>
    <t xml:space="preserve">CURVA 180 GRAUS PARA ELETRODUTO, PVC, ROSCÁVEL, DN 32 MM (1"), PARA CIRCUITOS TERMINAIS, INSTALADA EM FORRO - FORNECIMENTO E INSTALAÇÃO. AF_12/2015</t>
  </si>
  <si>
    <t xml:space="preserve">13,35</t>
  </si>
  <si>
    <t xml:space="preserve">91896</t>
  </si>
  <si>
    <t xml:space="preserve">CURVA 90 GRAUS PARA ELETRODUTO, PVC, ROSCÁVEL, DN 40 MM (1 1/4"), PARA CIRCUITOS TERMINAIS, INSTALADA EM FORRO - FORNECIMENTO E INSTALAÇÃO. AF_12/2015</t>
  </si>
  <si>
    <t xml:space="preserve">14,50</t>
  </si>
  <si>
    <t xml:space="preserve">91898</t>
  </si>
  <si>
    <t xml:space="preserve">CURVA 180 GRAUS PARA ELETRODUTO, PVC, ROSCÁVEL, DN 40 MM (1 1/4"), PARA CIRCUITOS TERMINAIS, INSTALADA EM FORRO - FORNECIMENTO E INSTALAÇÃO. AF_12/2015</t>
  </si>
  <si>
    <t xml:space="preserve">91899</t>
  </si>
  <si>
    <t xml:space="preserve">CURVA 90 GRAUS PARA ELETRODUTO, PVC, ROSCÁVEL, DN 20 MM (1/2"), PARA CIRCUITOS TERMINAIS, INSTALADA EM LAJE - FORNECIMENTO E INSTALAÇÃO. AF_12/2015</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</si>
  <si>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</si>
  <si>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</si>
  <si>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</si>
  <si>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</si>
  <si>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</si>
  <si>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</si>
  <si>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11,94</t>
  </si>
  <si>
    <t xml:space="preserve">91905</t>
  </si>
  <si>
    <t xml:space="preserve">CURVA 90 GRAUS PARA ELETRODUTO, PVC, ROSCÁVEL, DN 32 MM (1"), PARA CIRCUITOS TERMINAIS, INSTALADA EM LAJE - FORNECIMENTO E INSTALAÇÃO. AF_12/2015</t>
  </si>
  <si>
    <t xml:space="preserve">91907</t>
  </si>
  <si>
    <t xml:space="preserve">CURVA 180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</si>
  <si>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</si>
  <si>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</si>
  <si>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</si>
  <si>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</si>
  <si>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</si>
  <si>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</si>
  <si>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91913</t>
  </si>
  <si>
    <t xml:space="preserve">CURVA 180 GRAUS PARA ELETRODUTO, PVC, ROSCÁVEL, DN 20 MM (1/2"), PARA CIRCUITOS TERMINAIS, INSTALADA EM PAREDE - FORNECIMENTO E INSTALAÇÃO. AF_12/2015</t>
  </si>
  <si>
    <t xml:space="preserve">10,72</t>
  </si>
  <si>
    <t xml:space="preserve">91914</t>
  </si>
  <si>
    <t xml:space="preserve">CURVA 90 GRAUS PARA ELETRODUTO, PVC, ROSCÁVEL, DN 25 MM (3/4"), PARA CIRCUITOS TERMINAIS, INSTALADA EM PAREDE - FORNECIMENTO E INSTALAÇÃO. AF_12/2015</t>
  </si>
  <si>
    <t xml:space="preserve">11,97</t>
  </si>
  <si>
    <t xml:space="preserve">91916</t>
  </si>
  <si>
    <t xml:space="preserve">CURVA 180 GRAUS PARA ELETRODUTO, PVC, ROSCÁVEL, DN 25 MM (3/4"), PARA CIRCUITOS TERMINAIS, INSTALADA EM PAREDE - FORNECIMENTO E INSTALAÇÃO. AF_12/2015</t>
  </si>
  <si>
    <t xml:space="preserve">13,48</t>
  </si>
  <si>
    <t xml:space="preserve">91917</t>
  </si>
  <si>
    <t xml:space="preserve">CURVA 90 GRAUS PARA ELETRODUTO, PVC, ROSCÁVEL, DN 32 MM (1"), PARA CIRCUITOS TERMINAIS, INSTALADA EM PAREDE - FORNECIMENTO E INSTALAÇÃO. AF_12/2015</t>
  </si>
  <si>
    <t xml:space="preserve">91919</t>
  </si>
  <si>
    <t xml:space="preserve">CURVA 180 GRAUS PARA ELETRODUTO, PVC, ROSCÁVEL, DN 32 MM (1), PARA CIRCUITOS TERMINAIS, INSTALADA EM PAREDE - FORNECIMENTO E INSTALAÇÃO. AF_12/2015</t>
  </si>
  <si>
    <t xml:space="preserve">91920</t>
  </si>
  <si>
    <t xml:space="preserve">CURVA 90 GRAUS PARA ELETRODUTO, PVC, ROSCÁVEL, DN 40 MM (1 1/4"), PARA CIRCUITOS TERMINAIS, INSTALADA EM PAREDE - FORNECIMENTO E INSTALAÇÃO. AF_12/2015</t>
  </si>
  <si>
    <t xml:space="preserve">16,48</t>
  </si>
  <si>
    <t xml:space="preserve">91922</t>
  </si>
  <si>
    <t xml:space="preserve">CURVA 180 GRAUS PARA ELETRODUTO, PVC, ROSCÁVEL, DN 40 MM (1 1/4"), PARA CIRCUITOS TERMINAIS, INSTALADA EM PAREDE - FORNECIMENTO E INSTALAÇÃO. AF_12/2015</t>
  </si>
  <si>
    <t xml:space="preserve">18,13</t>
  </si>
  <si>
    <t xml:space="preserve">93013</t>
  </si>
  <si>
    <t xml:space="preserve">LUVA PARA ELETRODUTO, PVC, ROSCÁVEL, DN 50 MM (1 1/2") - FORNECIMENTO E INSTALAÇÃO. AF_12/2015</t>
  </si>
  <si>
    <t xml:space="preserve">93014</t>
  </si>
  <si>
    <t xml:space="preserve">LUVA PARA ELETRODUTO, PVC, ROSCÁVEL, DN 60 MM (2") - FORNECIMENTO E INSTALAÇÃO. AF_12/2015</t>
  </si>
  <si>
    <t xml:space="preserve">93015</t>
  </si>
  <si>
    <t xml:space="preserve">LUVA PARA ELETRODUTO, PVC, ROSCÁVEL, DN 75 MM (2 1/2") - FORNECIMENTO E INSTALAÇÃO. AF_12/2015</t>
  </si>
  <si>
    <t xml:space="preserve">93016</t>
  </si>
  <si>
    <t xml:space="preserve">LUVA PARA ELETRODUTO, PVC, ROSCÁVEL, DN 85 MM (3") - FORNECIMENTO E INSTALAÇÃO. AF_12/2015</t>
  </si>
  <si>
    <t xml:space="preserve">25,91</t>
  </si>
  <si>
    <t xml:space="preserve">93017</t>
  </si>
  <si>
    <t xml:space="preserve">LUVA PARA ELETRODUTO, PVC, ROSCÁVEL, DN 110 MM (4") - FORNECIMENTO E INSTALAÇÃO. AF_12/2015</t>
  </si>
  <si>
    <t xml:space="preserve">38,33</t>
  </si>
  <si>
    <t xml:space="preserve">93018</t>
  </si>
  <si>
    <t xml:space="preserve">CURVA 90 GRAUS PARA ELETRODUTO, PVC, ROSCÁVEL, DN 50 MM (1 1/2") - FORNECIMENTO E INSTALAÇÃO. AF_12/2015</t>
  </si>
  <si>
    <t xml:space="preserve">18,23</t>
  </si>
  <si>
    <t xml:space="preserve">93020</t>
  </si>
  <si>
    <t xml:space="preserve">CURVA 90 GRAUS PARA ELETRODUTO, PVC, ROSCÁVEL, DN 60 MM (2") - FORNECIMENTO E INSTALAÇÃO. AF_12/2015</t>
  </si>
  <si>
    <t xml:space="preserve">23,07</t>
  </si>
  <si>
    <t xml:space="preserve">93022</t>
  </si>
  <si>
    <t xml:space="preserve">CURVA 90 GRAUS PARA ELETRODUTO, PVC, ROSCÁVEL, DN 75 MM (2 1/2") - FORNECIMENTO E INSTALAÇÃO. AF_12/2015</t>
  </si>
  <si>
    <t xml:space="preserve">37,25</t>
  </si>
  <si>
    <t xml:space="preserve">93024</t>
  </si>
  <si>
    <t xml:space="preserve">CURVA 90 GRAUS PARA ELETRODUTO, PVC, ROSCÁVEL, DN 85 MM (3") - FORNECIMENTO E INSTALAÇÃO. AF_12/2015</t>
  </si>
  <si>
    <t xml:space="preserve">39,33</t>
  </si>
  <si>
    <t xml:space="preserve">93026</t>
  </si>
  <si>
    <t xml:space="preserve">CURVA 90 GRAUS PARA ELETRODUTO, PVC, ROSCÁVEL, DN 110 MM (4") - FORNECIMENTO E INSTALAÇÃO. AF_12/2015</t>
  </si>
  <si>
    <t xml:space="preserve">62,89</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</si>
  <si>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</si>
  <si>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</si>
  <si>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</si>
  <si>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</si>
  <si>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95735</t>
  </si>
  <si>
    <t xml:space="preserve">LUVA PARA ELETRODUTO, PVC, SOLDÁVEL, DN 20 MM (1/2), APARENTE, INSTALADA EM PAREDE - FORNECIMENTO E INSTALAÇÃO. AF_11/2016_P</t>
  </si>
  <si>
    <t xml:space="preserve">5,42</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</si>
  <si>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</si>
  <si>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</si>
  <si>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</si>
  <si>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</si>
  <si>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95753</t>
  </si>
  <si>
    <t xml:space="preserve">LUVA DE EMENDA PARA ELETRODUTO, AÇO GALVANIZADO, DN 20 MM (3/4  ), APARENTE, INSTALADA EM TETO - FORNECIMENTO E INSTALAÇÃO. AF_11/2016_P</t>
  </si>
  <si>
    <t xml:space="preserve">6,03</t>
  </si>
  <si>
    <t xml:space="preserve">95754</t>
  </si>
  <si>
    <t xml:space="preserve">LUVA DE EMENDA PARA ELETRODUTO, AÇO GALVANIZADO, DN 25 MM (1''), APARENTE, INSTALADA EM TETO - FORNECIMENTO E INSTALAÇÃO. AF_11/2016_P</t>
  </si>
  <si>
    <t xml:space="preserve">95755</t>
  </si>
  <si>
    <t xml:space="preserve">LUVA DE EMENDA PARA ELETRODUTO, AÇO GALVANIZADO, DN 32 MM (1 1/4''), APARENTE, INSTALADA EM TETO - FORNECIMENTO E INSTALAÇÃO. AF_11/2016_P</t>
  </si>
  <si>
    <t xml:space="preserve">95756</t>
  </si>
  <si>
    <t xml:space="preserve">LUVA DE EMENDA PARA ELETRODUTO, AÇO GALVANIZADO, DN 40 MM (1 1/2''), APARENTE, INSTALADA EM TETO - FORNECIMENTO E INSTALAÇÃO. AF_11/2016_P</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</si>
  <si>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</si>
  <si>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</si>
  <si>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</si>
  <si>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</si>
  <si>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95759</t>
  </si>
  <si>
    <t xml:space="preserve">LUVA DE EMENDA PARA ELETRODUTO, AÇO GALVANIZADO, DN 32 MM (1 1/4''), APARENTE, INSTALADA EM PAREDE - FORNECIMENTO E INSTALAÇÃO. AF_11/2016_P</t>
  </si>
  <si>
    <t xml:space="preserve">13,05</t>
  </si>
  <si>
    <t xml:space="preserve">95760</t>
  </si>
  <si>
    <t xml:space="preserve">LUVA DE EMENDA PARA ELETRODUTO, AÇO GALVANIZADO, DN 40 MM (1 1/2''), APARENTE, INSTALADA EM PAREDE - FORNECIMENTO E INSTALAÇÃO. AF_11/2016_P</t>
  </si>
  <si>
    <t xml:space="preserve">97559</t>
  </si>
  <si>
    <t xml:space="preserve">CURVA 135 GRAUS PARA ELETRODUTO, PVC, ROSCÁVEL, DN 25 MM (3/4), PARA CIRCUITOS TERMINAIS, INSTALADA EM FORRO - FORNECIMENTO E INSTALAÇÃO. AF_12/2015</t>
  </si>
  <si>
    <t xml:space="preserve">97562</t>
  </si>
  <si>
    <t xml:space="preserve">CURVA 135 GRAUS PARA ELETRODUTO, PVC, ROSCÁVEL, DN 25 MM (3/4), PARA CIRCUITOS TERMINAIS, INSTALADA EM LAJE - FORNECIMENTO E INSTALAÇÃO. AF_12/2015</t>
  </si>
  <si>
    <t xml:space="preserve">97564</t>
  </si>
  <si>
    <t xml:space="preserve">CURVA 135 GRAUS PARA ELETRODUTO, PVC, ROSCÁVEL, DN 25 MM (3/4), PARA CIRCUITOS TERMINAIS, INSTALADA EM PAREDE - FORNECIMENTO E INSTALAÇÃO. AF_12/2015</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</si>
  <si>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</si>
  <si>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</si>
  <si>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</si>
  <si>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</si>
  <si>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</si>
  <si>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</si>
  <si>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</si>
  <si>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</si>
  <si>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91928</t>
  </si>
  <si>
    <t xml:space="preserve">CABO DE COBRE FLEXÍVEL ISOLADO, 4 MM², ANTI-CHAMA 450/750 V, PARA CIRCUITOS TERMINAIS - FORNECIMENTO E INSTALAÇÃO. AF_12/2015</t>
  </si>
  <si>
    <t xml:space="preserve">91929</t>
  </si>
  <si>
    <t xml:space="preserve">CABO DE COBRE FLEXÍVEL ISOLADO, 4 MM², ANTI-CHAMA 0,6/1,0 KV, PARA CIRCUITOS TERMINAIS - FORNECIMENTO E INSTALAÇÃO. AF_12/2015</t>
  </si>
  <si>
    <t xml:space="preserve">91930</t>
  </si>
  <si>
    <t xml:space="preserve">CABO DE COBRE FLEXÍVEL ISOLADO, 6 MM², ANTI-CHAMA 450/750 V, PARA CIRCUITOS TERMINAIS - FORNECIMENTO E INSTALAÇÃO. AF_12/2015</t>
  </si>
  <si>
    <t xml:space="preserve">91931</t>
  </si>
  <si>
    <t xml:space="preserve">CABO DE COBRE FLEXÍVEL ISOLADO, 6 MM², ANTI-CHAMA 0,6/1,0 KV, PARA CIRCUITOS TERMINAIS - FORNECIMENTO E INSTALAÇÃO. AF_12/2015</t>
  </si>
  <si>
    <t xml:space="preserve">91932</t>
  </si>
  <si>
    <t xml:space="preserve">CABO DE COBRE FLEXÍVEL ISOLADO, 10 MM², ANTI-CHAMA 450/750 V, PARA CIRCUITOS TERMINAIS - FORNECIMENTO E INSTALAÇÃO. AF_12/2015</t>
  </si>
  <si>
    <t xml:space="preserve">91933</t>
  </si>
  <si>
    <t xml:space="preserve">CABO DE COBRE FLEXÍVEL ISOLADO, 10 MM², ANTI-CHAMA 0,6/1,0 KV, PARA CIRCUITOS TERMINAIS - FORNECIMENTO E INSTALAÇÃO. AF_12/2015</t>
  </si>
  <si>
    <t xml:space="preserve">9,34</t>
  </si>
  <si>
    <t xml:space="preserve">91934</t>
  </si>
  <si>
    <t xml:space="preserve">CABO DE COBRE FLEXÍVEL ISOLADO, 16 MM², ANTI-CHAMA 450/750 V, PARA CIRCUITOS TERMINAIS - FORNECIMENTO E INSTALAÇÃO. AF_12/2015</t>
  </si>
  <si>
    <t xml:space="preserve">91935</t>
  </si>
  <si>
    <t xml:space="preserve">CABO DE COBRE FLEXÍVEL ISOLADO, 16 MM², ANTI-CHAMA 0,6/1,0 KV, PARA CIRCUITOS TERMINAIS - FORNECIMENTO E INSTALAÇÃO. AF_12/2015</t>
  </si>
  <si>
    <t xml:space="preserve">92979</t>
  </si>
  <si>
    <t xml:space="preserve">CABO DE COBRE FLEXÍVEL ISOLADO, 10 MM², ANTI-CHAMA 450/750 V, PARA DISTRIBUIÇÃO - FORNECIMENTO E INSTALAÇÃO. AF_12/2015</t>
  </si>
  <si>
    <t xml:space="preserve">92980</t>
  </si>
  <si>
    <t xml:space="preserve">CABO DE COBRE FLEXÍVEL ISOLADO, 10 MM², ANTI-CHAMA 0,6/1,0 KV, PARA DISTRIBUIÇÃO - FORNECIMENTO E INSTALAÇÃO. AF_12/2015</t>
  </si>
  <si>
    <t xml:space="preserve">5,69</t>
  </si>
  <si>
    <t xml:space="preserve">92981</t>
  </si>
  <si>
    <t xml:space="preserve">CABO DE COBRE FLEXÍVEL ISOLADO, 16 MM², ANTI-CHAMA 450/750 V, PARA DISTRIBUIÇÃO - FORNECIMENTO E INSTALAÇÃO. AF_12/2015</t>
  </si>
  <si>
    <t xml:space="preserve">8,07</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</si>
  <si>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</si>
  <si>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</si>
  <si>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</si>
  <si>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</si>
  <si>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</si>
  <si>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</si>
  <si>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14,94</t>
  </si>
  <si>
    <t xml:space="preserve">92985</t>
  </si>
  <si>
    <t xml:space="preserve">CABO DE COBRE FLEXÍVEL ISOLADO, 35 MM², ANTI-CHAMA 450/750 V, PARA DISTRIBUIÇÃO - FORNECIMENTO E INSTALAÇÃO. AF_12/2015</t>
  </si>
  <si>
    <t xml:space="preserve">19,42</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</si>
  <si>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</si>
  <si>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</si>
  <si>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</si>
  <si>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</si>
  <si>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92988</t>
  </si>
  <si>
    <t xml:space="preserve">CABO DE COBRE FLEXÍVEL ISOLADO, 50 MM², ANTI-CHAMA 0,6/1,0 KV, PARA DISTRIBUIÇÃO - FORNECIMENTO E INSTALAÇÃO. AF_12/2015</t>
  </si>
  <si>
    <t xml:space="preserve">27,73</t>
  </si>
  <si>
    <t xml:space="preserve">92989</t>
  </si>
  <si>
    <t xml:space="preserve">CABO DE COBRE FLEXÍVEL ISOLADO, 70 MM², ANTI-CHAMA 450/750 V, PARA DISTRIBUIÇÃO - FORNECIMENTO E INSTALAÇÃO. AF_12/2015</t>
  </si>
  <si>
    <t xml:space="preserve">38,21</t>
  </si>
  <si>
    <t xml:space="preserve">92990</t>
  </si>
  <si>
    <t xml:space="preserve">CABO DE COBRE FLEXÍVEL ISOLADO, 70 MM², ANTI-CHAMA 0,6/1,0 KV, PARA DISTRIBUIÇÃO - FORNECIMENTO E INSTALAÇÃO. AF_12/2015</t>
  </si>
  <si>
    <t xml:space="preserve">92991</t>
  </si>
  <si>
    <t xml:space="preserve">CABO DE COBRE FLEXÍVEL ISOLADO, 95 MM², ANTI-CHAMA 450/750 V, PARA DISTRIBUIÇÃO - FORNECIMENTO E INSTALAÇÃO. AF_12/2015</t>
  </si>
  <si>
    <t xml:space="preserve">49,69</t>
  </si>
  <si>
    <t xml:space="preserve">92992</t>
  </si>
  <si>
    <t xml:space="preserve">CABO DE COBRE FLEXÍVEL ISOLADO, 95 MM², ANTI-CHAMA 0,6/1,0 KV, PARA DISTRIBUIÇÃO - FORNECIMENTO E INSTALAÇÃO. AF_12/2015</t>
  </si>
  <si>
    <t xml:space="preserve">49,72</t>
  </si>
  <si>
    <t xml:space="preserve">92993</t>
  </si>
  <si>
    <t xml:space="preserve">CABO DE COBRE FLEXÍVEL ISOLADO, 120 MM², ANTI-CHAMA 450/750 V, PARA DISTRIBUIÇÃO - FORNECIMENTO E INSTALAÇÃO. AF_12/2015</t>
  </si>
  <si>
    <t xml:space="preserve">63,51</t>
  </si>
  <si>
    <t xml:space="preserve">92994</t>
  </si>
  <si>
    <t xml:space="preserve">CABO DE COBRE FLEXÍVEL ISOLADO, 120 MM², ANTI-CHAMA 0,6/1,0 KV, PARA DISTRIBUIÇÃO - FORNECIMENTO E INSTALAÇÃO. AF_12/2015</t>
  </si>
  <si>
    <t xml:space="preserve">92995</t>
  </si>
  <si>
    <t xml:space="preserve">CABO DE COBRE FLEXÍVEL ISOLADO, 150 MM², ANTI-CHAMA 450/750 V, PARA DISTRIBUIÇÃO - FORNECIMENTO E INSTALAÇÃO. AF_12/2015</t>
  </si>
  <si>
    <t xml:space="preserve">78,84</t>
  </si>
  <si>
    <t xml:space="preserve">92996</t>
  </si>
  <si>
    <t xml:space="preserve">CABO DE COBRE FLEXÍVEL ISOLADO, 150 MM², ANTI-CHAMA 0,6/1,0 KV, PARA DISTRIBUIÇÃO - FORNECIMENTO E INSTALAÇÃO. AF_12/2015</t>
  </si>
  <si>
    <t xml:space="preserve">79,05</t>
  </si>
  <si>
    <t xml:space="preserve">92997</t>
  </si>
  <si>
    <t xml:space="preserve">CABO DE COBRE FLEXÍVEL ISOLADO, 185 MM², ANTI-CHAMA 450/750 V, PARA DISTRIBUIÇÃO - FORNECIMENTO E INSTALAÇÃO. AF_12/2015</t>
  </si>
  <si>
    <t xml:space="preserve">92998</t>
  </si>
  <si>
    <t xml:space="preserve">CABO DE COBRE FLEXÍVEL ISOLADO, 185 MM², ANTI-CHAMA 0,6/1,0 KV, PARA DISTRIBUIÇÃO - FORNECIMENTO E INSTALAÇÃO. AF_12/2015</t>
  </si>
  <si>
    <t xml:space="preserve">96,60</t>
  </si>
  <si>
    <t xml:space="preserve">92999</t>
  </si>
  <si>
    <t xml:space="preserve">CABO DE COBRE FLEXÍVEL ISOLADO, 240 MM², ANTI-CHAMA 450/750 V, PARA DISTRIBUIÇÃO - FORNECIMENTO E INSTALAÇÃO. AF_12/2015</t>
  </si>
  <si>
    <t xml:space="preserve">125,80</t>
  </si>
  <si>
    <t xml:space="preserve">93000</t>
  </si>
  <si>
    <t xml:space="preserve">CABO DE COBRE FLEXÍVEL ISOLADO, 240 MM², ANTI-CHAMA 0,6/1,0 KV, PARA DISTRIBUIÇÃO - FORNECIMENTO E INSTALAÇÃO. AF_12/2015</t>
  </si>
  <si>
    <t xml:space="preserve">126,54</t>
  </si>
  <si>
    <t xml:space="preserve">93001</t>
  </si>
  <si>
    <t xml:space="preserve">CABO DE COBRE RÍGIDO ISOLADO, 300 MM², ANTI-CHAMA 450/750 V, PARA DISTRIBUIÇÃO - FORNECIMENTO E INSTALAÇÃO. AF_12/2015</t>
  </si>
  <si>
    <t xml:space="preserve">153,47</t>
  </si>
  <si>
    <t xml:space="preserve">93002</t>
  </si>
  <si>
    <t xml:space="preserve">CABO DE COBRE FLEXÍVEL ISOLADO, 300 MM², ANTI-CHAMA 0,6/1,0 KV, PARA DISTRIBUIÇÃO - FORNECIMENTO E INSTALAÇÃO. AF_12/2015</t>
  </si>
  <si>
    <t xml:space="preserve">157,60</t>
  </si>
  <si>
    <t xml:space="preserve">83446</t>
  </si>
  <si>
    <t xml:space="preserve">CAIXA DE PASSAGEM 30X30X40 COM TAMPA E DRENO BRITA</t>
  </si>
  <si>
    <t xml:space="preserve">158,85</t>
  </si>
  <si>
    <t xml:space="preserve">91936</t>
  </si>
  <si>
    <t xml:space="preserve">CAIXA OCTOGONAL 4" X 4", PVC, INSTALADA EM LAJE - FORNECIMENTO E INSTALAÇÃO. AF_12/2015</t>
  </si>
  <si>
    <t xml:space="preserve">10,61</t>
  </si>
  <si>
    <t xml:space="preserve">91937</t>
  </si>
  <si>
    <t xml:space="preserve">CAIXA OCTOGONAL 3" X 3", PVC, INSTALADA EM LAJE - FORNECIMENTO E INSTALAÇÃO. AF_12/2015</t>
  </si>
  <si>
    <t xml:space="preserve">91939</t>
  </si>
  <si>
    <t xml:space="preserve">CAIXA RETANGULAR 4" X 2" ALTA (2,00 M DO PISO), PVC, INSTALADA EM PAREDE - FORNECIMENTO E INSTALAÇÃO. AF_12/2015</t>
  </si>
  <si>
    <t xml:space="preserve">91940</t>
  </si>
  <si>
    <t xml:space="preserve">CAIXA RETANGULAR 4" X 2" MÉDIA (1,30 M DO PISO), PVC, INSTALADA EM PAREDE - FORNECIMENTO E INSTALAÇÃO. AF_12/2015</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</si>
  <si>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</si>
  <si>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</si>
  <si>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</si>
  <si>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</si>
  <si>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28,67</t>
  </si>
  <si>
    <t xml:space="preserve">91943</t>
  </si>
  <si>
    <t xml:space="preserve">CAIXA RETANGULAR 4" X 4" MÉDIA (1,30 M DO PISO), PVC, INSTALADA EM PAREDE - FORNECIMENTO E INSTALAÇÃO. AF_12/2015</t>
  </si>
  <si>
    <t xml:space="preserve">15,76</t>
  </si>
  <si>
    <t xml:space="preserve">91944</t>
  </si>
  <si>
    <t xml:space="preserve">CAIXA RETANGULAR 4" X 4" BAIXA (0,30 M DO PISO), PVC, INSTALADA EM PAREDE - FORNECIMENTO E INSTALAÇÃO. AF_12/2015</t>
  </si>
  <si>
    <t xml:space="preserve">92865</t>
  </si>
  <si>
    <t xml:space="preserve">CAIXA OCTOGONAL 4" X 4", METÁLICA, INSTALADA EM LAJE - FORNECIMENTO E INSTALAÇÃO. AF_12/2015</t>
  </si>
  <si>
    <t xml:space="preserve">92866</t>
  </si>
  <si>
    <t xml:space="preserve">CAIXA SEXTAVADA 3" X 3", METÁLICA, INSTALADA EM LAJE - FORNECIMENTO E INSTALAÇÃO. AF_12/2015</t>
  </si>
  <si>
    <t xml:space="preserve">92867</t>
  </si>
  <si>
    <t xml:space="preserve">CAIXA RETANGULAR 4" X 2" ALTA (2,00 M DO PISO), METÁLICA, INSTALADA EM PAREDE - FORNECIMENTO E INSTALAÇÃO. AF_12/2015</t>
  </si>
  <si>
    <t xml:space="preserve">92868</t>
  </si>
  <si>
    <t xml:space="preserve">CAIXA RETANGULAR 4" X 2" MÉDIA (1,30 M DO PISO), METÁLICA, INSTALADA EM PAREDE - FORNECIMENTO E INSTALAÇÃO. AF_12/2015</t>
  </si>
  <si>
    <t xml:space="preserve">12,12</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</si>
  <si>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</si>
  <si>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</si>
  <si>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</si>
  <si>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</si>
  <si>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28,41</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</si>
  <si>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</si>
  <si>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</si>
  <si>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</si>
  <si>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</si>
  <si>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</si>
  <si>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</si>
  <si>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</si>
  <si>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</si>
  <si>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95779</t>
  </si>
  <si>
    <t xml:space="preserve">CONDULETE DE ALUMÍNIO, TIPO E, PARA ELETRODUTO DE AÇO GALVANIZADO DN 20 MM (3/4''), APARENTE - FORNECIMENTO E INSTALAÇÃO. AF_11/2016_P</t>
  </si>
  <si>
    <t xml:space="preserve">21,91</t>
  </si>
  <si>
    <t xml:space="preserve">95780</t>
  </si>
  <si>
    <t xml:space="preserve">CONDULETE DE ALUMÍNIO, TIPO B, PARA ELETRODUTO DE AÇO GALVANIZADO DN 25 MM (1''), APARENTE - FORNECIMENTO E INSTALAÇÃO. AF_11/2016_P</t>
  </si>
  <si>
    <t xml:space="preserve">26,20</t>
  </si>
  <si>
    <t xml:space="preserve">95781</t>
  </si>
  <si>
    <t xml:space="preserve">CONDULETE DE ALUMÍNIO, TIPO C, PARA ELETRODUTO DE AÇO GALVANIZADO DN 25 MM (1''), APARENTE - FORNECIMENTO E INSTALAÇÃO. AF_11/2016_P</t>
  </si>
  <si>
    <t xml:space="preserve">95782</t>
  </si>
  <si>
    <t xml:space="preserve">CONDULETE DE ALUMÍNIO, TIPO E, ELETRODUTO DE AÇO GALVANIZADO DN 25 MM (1''), APARENTE - FORNECIMENTO E INSTALAÇÃO. AF_11/2016_P</t>
  </si>
  <si>
    <t xml:space="preserve">27,63</t>
  </si>
  <si>
    <t xml:space="preserve">95785</t>
  </si>
  <si>
    <t xml:space="preserve">CONDULETE DE ALUMÍNIO, TIPO E, PARA ELETRODUTO DE AÇO GALVANIZADO DN 32 MM (1 1/4''), APARENTE - FORNECIMENTO E INSTALAÇÃO. AF_11/2016_P</t>
  </si>
  <si>
    <t xml:space="preserve">95787</t>
  </si>
  <si>
    <t xml:space="preserve">CONDULETE DE ALUMÍNIO, TIPO LR, PARA ELETRODUTO DE AÇO GALVANIZADO DN 20 MM (3/4''), APARENTE - FORNECIMENTO E INSTALAÇÃO. AF_11/2016_P</t>
  </si>
  <si>
    <t xml:space="preserve">23,54</t>
  </si>
  <si>
    <t xml:space="preserve">95789</t>
  </si>
  <si>
    <t xml:space="preserve">CONDULETE DE ALUMÍNIO, TIPO LR, PARA ELETRODUTO DE AÇO GALVANIZADO DN 25 MM (1''), APARENTE - FORNECIMENTO E INSTALAÇÃO. AF_11/2016_P</t>
  </si>
  <si>
    <t xml:space="preserve">28,89</t>
  </si>
  <si>
    <t xml:space="preserve">95791</t>
  </si>
  <si>
    <t xml:space="preserve">CONDULETE DE ALUMÍNIO, TIPO LR, PARA ELETRODUTO DE AÇO GALVANIZADO DN 32 MM (1 1/4''), APARENTE - FORNECIMENTO E INSTALAÇÃO. AF_11/2016_P</t>
  </si>
  <si>
    <t xml:space="preserve">95795</t>
  </si>
  <si>
    <t xml:space="preserve">CONDULETE DE ALUMÍNIO, TIPO T, PARA ELETRODUTO DE AÇO GALVANIZADO DN 20 MM (3/4''), APARENTE - FORNECIMENTO E INSTALAÇÃO. AF_11/2016_P</t>
  </si>
  <si>
    <t xml:space="preserve">27,21</t>
  </si>
  <si>
    <t xml:space="preserve">95796</t>
  </si>
  <si>
    <t xml:space="preserve">CONDULETE DE ALUMÍNIO, TIPO T, PARA ELETRODUTO DE AÇO GALVANIZADO DN 25 MM (1''), APARENTE - FORNECIMENTO E INSTALAÇÃO. AF_11/2016_P</t>
  </si>
  <si>
    <t xml:space="preserve">34,04</t>
  </si>
  <si>
    <t xml:space="preserve">95797</t>
  </si>
  <si>
    <t xml:space="preserve">CONDULETE DE ALUMÍNIO, TIPO T, PARA ELETRODUTO DE AÇO GALVANIZADO DN 32 MM (1 1/4''), APARENTE - FORNECIMENTO E INSTALAÇÃO. AF_11/2016_P</t>
  </si>
  <si>
    <t xml:space="preserve">95801</t>
  </si>
  <si>
    <t xml:space="preserve">CONDULETE DE ALUMÍNIO, TIPO X, PARA ELETRODUTO DE AÇO GALVANIZADO DN 20 MM (3/4''), APARENTE - FORNECIMENTO E INSTALAÇÃO. AF_11/2016_P</t>
  </si>
  <si>
    <t xml:space="preserve">32,58</t>
  </si>
  <si>
    <t xml:space="preserve">95802</t>
  </si>
  <si>
    <t xml:space="preserve">CONDULETE DE ALUMÍNIO, TIPO X, PARA ELETRODUTO DE AÇO GALVANIZADO DN 25 MM (1''), APARENTE - FORNECIMENTO E INSTALAÇÃO. AF_11/2016_P</t>
  </si>
  <si>
    <t xml:space="preserve">36,30</t>
  </si>
  <si>
    <t xml:space="preserve">95803</t>
  </si>
  <si>
    <t xml:space="preserve">CONDULETE DE ALUMÍNIO, TIPO X, PARA ELETRODUTO DE AÇO GALVANIZADO DN 32 MM (1 1/4''), APARENTE - FORNECIMENTO E INSTALAÇÃO. AF_11/2016_P</t>
  </si>
  <si>
    <t xml:space="preserve">95804</t>
  </si>
  <si>
    <t xml:space="preserve">CONDULETE DE PVC, TIPO B, PARA ELETRODUTO DE PVC SOLDÁVEL DN 20 MM (1/2''), APARENTE - FORNECIMENTO E INSTALAÇÃO. AF_11/2016</t>
  </si>
  <si>
    <t xml:space="preserve">95805</t>
  </si>
  <si>
    <t xml:space="preserve">CONDULETE DE PVC, TIPO B, PARA ELETRODUTO DE PVC SOLDÁVEL DN 25 MM (3/4''), APARENTE - FORNECIMENTO E INSTALAÇÃO. AF_11/2016</t>
  </si>
  <si>
    <t xml:space="preserve">19,74</t>
  </si>
  <si>
    <t xml:space="preserve">95806</t>
  </si>
  <si>
    <t xml:space="preserve">CONDULETE DE PVC, TIPO B, PARA ELETRODUTO DE PVC SOLDÁVEL DN 32 MM (1''), APARENTE - FORNECIMENTO E INSTALAÇÃO. AF_11/2016</t>
  </si>
  <si>
    <t xml:space="preserve">20,36</t>
  </si>
  <si>
    <t xml:space="preserve">95807</t>
  </si>
  <si>
    <t xml:space="preserve">CONDULETE DE PVC, TIPO LL, PARA ELETRODUTO DE PVC SOLDÁVEL DN 20 MM (1/2''), APARENTE - FORNECIMENTO E INSTALAÇÃO. AF_11/2016</t>
  </si>
  <si>
    <t xml:space="preserve">22,56</t>
  </si>
  <si>
    <t xml:space="preserve">95808</t>
  </si>
  <si>
    <t xml:space="preserve">CONDULETE DE PVC, TIPO LL, PARA ELETRODUTO DE PVC SOLDÁVEL DN 25 MM (3/4''), APARENTE - FORNECIMENTO E INSTALAÇÃO. AF_11/2016</t>
  </si>
  <si>
    <t xml:space="preserve">23,14</t>
  </si>
  <si>
    <t xml:space="preserve">95809</t>
  </si>
  <si>
    <t xml:space="preserve">CONDULETE DE PVC, TIPO LL, PARA ELETRODUTO DE PVC SOLDÁVEL DN 32 MM (1''), APARENTE - FORNECIMENTO E INSTALAÇÃO. AF_11/2016</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</si>
  <si>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</si>
  <si>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</si>
  <si>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</si>
  <si>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</si>
  <si>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</si>
  <si>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</si>
  <si>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95813</t>
  </si>
  <si>
    <t xml:space="preserve">CONDULETE DE PVC, TIPO TB, PARA ELETRODUTO DE PVC SOLDÁVEL DN 20 MM (1/2''), APARENTE - FORNECIMENTO E INSTALAÇÃO. AF_11/2016</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</si>
  <si>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</si>
  <si>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</si>
  <si>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</si>
  <si>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</si>
  <si>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19,41</t>
  </si>
  <si>
    <t xml:space="preserve">95816</t>
  </si>
  <si>
    <t xml:space="preserve">CONDULETE DE PVC, TIPO X, PARA ELETRODUTO DE PVC SOLDÁVEL DN 20 MM (1/2''), APARENTE - FORNECIMENTO E INSTALAÇÃO. AF_11/2016</t>
  </si>
  <si>
    <t xml:space="preserve">27,83</t>
  </si>
  <si>
    <t xml:space="preserve">95817</t>
  </si>
  <si>
    <t xml:space="preserve">CONDULETE DE PVC, TIPO X, PARA ELETRODUTO DE PVC SOLDÁVEL DN 25 MM (3/4''), APARENTE - FORNECIMENTO E INSTALAÇÃO. AF_11/2016</t>
  </si>
  <si>
    <t xml:space="preserve">28,66</t>
  </si>
  <si>
    <t xml:space="preserve">95818</t>
  </si>
  <si>
    <t xml:space="preserve">CONDULETE DE PVC, TIPO X, PARA ELETRODUTO DE PVC SOLDÁVEL DN 32 MM (1''), APARENTE - FORNECIMENTO E INSTALAÇÃO. AF_11/2016</t>
  </si>
  <si>
    <t xml:space="preserve">97886</t>
  </si>
  <si>
    <t xml:space="preserve">CAIXA ENTERRADA ELÉTRICA RETANGULAR, EM ALVENARIA COM TIJOLOS CERÂMICOS MACIÇOS, FUNDO COM BRITA, DIMENSÕES INTERNAS: 0,3X0,3X0,3 M. AF_05/2018</t>
  </si>
  <si>
    <t xml:space="preserve">128,35</t>
  </si>
  <si>
    <t xml:space="preserve">97887</t>
  </si>
  <si>
    <t xml:space="preserve">CAIXA ENTERRADA ELÉTRICA RETANGULAR, EM ALVENARIA COM TIJOLOS CERÂMICOS MACIÇOS, FUNDO COM BRITA, DIMENSÕES INTERNAS: 0,4X0,4X0,4 M. AF_05/2018</t>
  </si>
  <si>
    <t xml:space="preserve">202,72</t>
  </si>
  <si>
    <t xml:space="preserve">97888</t>
  </si>
  <si>
    <t xml:space="preserve">CAIXA ENTERRADA ELÉTRICA RETANGULAR, EM ALVENARIA COM TIJOLOS CERÂMICOS MACIÇOS, FUNDO COM BRITA, DIMENSÕES INTERNAS: 0,6X0,6X0,6 M. AF_05/2018</t>
  </si>
  <si>
    <t xml:space="preserve">97889</t>
  </si>
  <si>
    <t xml:space="preserve">CAIXA ENTERRADA ELÉTRICA RETANGULAR, EM ALVENARIA COM TIJOLOS CERÂMICOS MACIÇOS, FUNDO COM BRITA, DIMENSÕES INTERNAS: 0,8X0,8X0,6 M. AF_05/2018</t>
  </si>
  <si>
    <t xml:space="preserve">521,17</t>
  </si>
  <si>
    <t xml:space="preserve">97890</t>
  </si>
  <si>
    <t xml:space="preserve">CAIXA ENTERRADA ELÉTRICA RETANGULAR, EM ALVENARIA COM TIJOLOS CERÂMICOS MACIÇOS, FUNDO COM BRITA, DIMENSÕES INTERNAS: 1X1X0,6 M. AF_05/2018</t>
  </si>
  <si>
    <t xml:space="preserve">592,11</t>
  </si>
  <si>
    <t xml:space="preserve">97891</t>
  </si>
  <si>
    <t xml:space="preserve">CAIXA ENTERRADA ELÉTRICA RETANGULAR, EM ALVENARIA COM BLOCOS DE CONCRETO, FUNDO COM BRITA, DIMENSÕES INTERNAS: 0,4X0,4X0,4 M. AF_05/2018</t>
  </si>
  <si>
    <t xml:space="preserve">155,19</t>
  </si>
  <si>
    <t xml:space="preserve">97892</t>
  </si>
  <si>
    <t xml:space="preserve">CAIXA ENTERRADA ELÉTRICA RETANGULAR, EM ALVENARIA COM BLOCOS DE CONCRETO, FUNDO COM BRITA, DIMENSÕES INTERNAS: 0,6X0,6X0,6 M. AF_05/2018</t>
  </si>
  <si>
    <t xml:space="preserve">288,89</t>
  </si>
  <si>
    <t xml:space="preserve">97893</t>
  </si>
  <si>
    <t xml:space="preserve">CAIXA ENTERRADA ELÉTRICA RETANGULAR, EM ALVENARIA COM BLOCOS DE CONCRETO, FUNDO COM BRITA, DIMENSÕES INTERNAS: 0,8X0,8X0,6 M. AF_05/2018</t>
  </si>
  <si>
    <t xml:space="preserve">393,08</t>
  </si>
  <si>
    <t xml:space="preserve">97894</t>
  </si>
  <si>
    <t xml:space="preserve">CAIXA ENTERRADA ELÉTRICA RETANGULAR, EM ALVENARIA COM BLOCOS DE CONCRETO, FUNDO COM BRITA, DIMENSÕES INTERNAS: 1X1X0,6 M. AF_05/2018</t>
  </si>
  <si>
    <t xml:space="preserve">436,88</t>
  </si>
  <si>
    <t xml:space="preserve">68066</t>
  </si>
  <si>
    <t xml:space="preserve">CAIXA DE PROTECAO PARA MEDIDOR MONOFASICO, FORNECIMENTO E INSTALACAO</t>
  </si>
  <si>
    <t xml:space="preserve">154,31</t>
  </si>
  <si>
    <t xml:space="preserve">72319</t>
  </si>
  <si>
    <t xml:space="preserve">DISJUNTOR BAIXA TENSAO TRIPOLAR A SECO  800A/600V, INCLUSIVE ELETROTÉCNICO</t>
  </si>
  <si>
    <t xml:space="preserve">3.699,34</t>
  </si>
  <si>
    <t xml:space="preserve">72341</t>
  </si>
  <si>
    <t xml:space="preserve">CONTATOR TRIPOLAR I NOMINAL 12A - FORNECIMENTO E INSTALACAO INCLUSIVE ELETROTÉCNICO</t>
  </si>
  <si>
    <t xml:space="preserve">246,51</t>
  </si>
  <si>
    <t xml:space="preserve">72343</t>
  </si>
  <si>
    <t xml:space="preserve">CONTATOR TRIPOLAR I NOMINAL 22A - FORNECIMENTO E INSTALACAO INCLUSIVE ELETROTÉCNICO</t>
  </si>
  <si>
    <t xml:space="preserve">291,41</t>
  </si>
  <si>
    <t xml:space="preserve">72344</t>
  </si>
  <si>
    <t xml:space="preserve">CONTATOR TRIPOLAR I NOMINAL 36A - FORNECIMENTO E INSTALACAO INCLUSIVE ELETROTÉCNICO</t>
  </si>
  <si>
    <t xml:space="preserve">449,45</t>
  </si>
  <si>
    <t xml:space="preserve">72345</t>
  </si>
  <si>
    <t xml:space="preserve">CONTATOR TRIPOLAR I NOMIMAL 94A - FORNECIMENTO E INSTALACAO INCLUSIVE ELETROTÉCNICO</t>
  </si>
  <si>
    <t xml:space="preserve">1.255,89</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</si>
  <si>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</si>
  <si>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</si>
  <si>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</si>
  <si>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</si>
  <si>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74130/3</t>
  </si>
  <si>
    <t xml:space="preserve">DISJUNTOR TERMOMAGNETICO BIPOLAR PADRAO NEMA (AMERICANO) 10 A 50A 240V, FORNECIMENTO E INSTALACAO</t>
  </si>
  <si>
    <t xml:space="preserve">74130/4</t>
  </si>
  <si>
    <t xml:space="preserve">DISJUNTOR TERMOMAGNETICO TRIPOLAR PADRAO NEMA (AMERICANO) 10 A 50A 240V, FORNECIMENTO E INSTALACAO</t>
  </si>
  <si>
    <t xml:space="preserve">73,60</t>
  </si>
  <si>
    <t xml:space="preserve">74130/5</t>
  </si>
  <si>
    <t xml:space="preserve">DISJUNTOR TERMOMAGNETICO TRIPOLAR PADRAO NEMA (AMERICANO) 60 A 100A 240V, FORNECIMENTO E INSTALACAO</t>
  </si>
  <si>
    <t xml:space="preserve">96,96</t>
  </si>
  <si>
    <t xml:space="preserve">74130/6</t>
  </si>
  <si>
    <t xml:space="preserve">DISJUNTOR TERMOMAGNETICO TRIPOLAR PADRAO NEMA (AMERICANO) 125 A 150A 240V, FORNECIMENTO E INSTALACAO</t>
  </si>
  <si>
    <t xml:space="preserve">268,18</t>
  </si>
  <si>
    <t xml:space="preserve">74130/7</t>
  </si>
  <si>
    <t xml:space="preserve">DISJUNTOR TERMOMAGNETICO TRIPOLAR EM CAIXA MOLDADA 250A 600V, FORNECIMENTO E INSTALACAO</t>
  </si>
  <si>
    <t xml:space="preserve">687,58</t>
  </si>
  <si>
    <t xml:space="preserve">74130/8</t>
  </si>
  <si>
    <t xml:space="preserve">DISJUNTOR TERMOMAGNETICO TRIPOLAR EM CAIXA MOLDADA 300 A 400A 600V, FORNECIMENTO E INSTALACAO</t>
  </si>
  <si>
    <t xml:space="preserve">938,32</t>
  </si>
  <si>
    <t xml:space="preserve">74130/9</t>
  </si>
  <si>
    <t xml:space="preserve">DISJUNTOR TERMOMAGNETICO TRIPOLAR EM CAIXA MOLDADA 500 A 600A 600V, FORNECIMENTO E INSTALACAO</t>
  </si>
  <si>
    <t xml:space="preserve">1.534,75</t>
  </si>
  <si>
    <t xml:space="preserve">74130/10</t>
  </si>
  <si>
    <t xml:space="preserve">DISJUNTOR TERMOMAGNETICO TRIPOLAR EM CAIXA MOLDADA 175 A 225A 240V, FORNECIMENTO E INSTALACAO</t>
  </si>
  <si>
    <t xml:space="preserve">417,22</t>
  </si>
  <si>
    <t xml:space="preserve">74131/1</t>
  </si>
  <si>
    <t xml:space="preserve">QUADRO DE DISTRIBUICAO DE ENERGIA DE EMBUTIR, EM CHAPA METALICA, PARA 3 DISJUNTORES TERMOMAGNETICOS MONOPOLARES SEM BARRAMENTO FORNECIMENTO E INSTALACAO</t>
  </si>
  <si>
    <t xml:space="preserve">72,01</t>
  </si>
  <si>
    <t xml:space="preserve">74131/4</t>
  </si>
  <si>
    <t xml:space="preserve">QUADRO DE DISTRIBUICAO DE ENERGIA DE EMBUTIR, EM CHAPA METALICA, PARA 18 DISJUNTORES TERMOMAGNETICOS MONOPOLARES, COM BARRAMENTO TRIFASICO E NEUTRO, FORNECIMENTO E INSTALACAO</t>
  </si>
  <si>
    <t xml:space="preserve">494,40</t>
  </si>
  <si>
    <t xml:space="preserve">74131/5</t>
  </si>
  <si>
    <t xml:space="preserve">QUADRO DE DISTRIBUICAO DE ENERGIA DE EMBUTIR, EM CHAPA METALICA, PARA 24 DISJUNTORES TERMOMAGNETICOS MONOPOLARES, COM BARRAMENTO TRIFASICO E NEUTRO, FORNECIMENTO E INSTALACAO</t>
  </si>
  <si>
    <t xml:space="preserve">573,18</t>
  </si>
  <si>
    <t xml:space="preserve">74131/6</t>
  </si>
  <si>
    <t xml:space="preserve">QUADRO DE DISTRIBUICAO DE ENERGIA DE EMBUTIR, EM CHAPA METALICA, PARA 32 DISJUNTORES TERMOMAGNETICOS MONOPOLARES, COM BARRAMENTO TRIFASICO E NEUTRO, FORNECIMENTO E INSTALACAO</t>
  </si>
  <si>
    <t xml:space="preserve">1.127,67</t>
  </si>
  <si>
    <t xml:space="preserve">74131/7</t>
  </si>
  <si>
    <t xml:space="preserve">QUADRO DE DISTRIBUICAO DE ENERGIA DE EMBUTIR, EM CHAPA METALICA, PARA 40 DISJUNTORES TERMOMAGNETICOS MONOPOLARES, COM BARRAMENTO TRIFASICO E NEUTRO, FORNECIMENTO E INSTALACAO</t>
  </si>
  <si>
    <t xml:space="preserve">931,19</t>
  </si>
  <si>
    <t xml:space="preserve">74131/8</t>
  </si>
  <si>
    <t xml:space="preserve">QUADRO DE DISTRIBUICAO DE ENERGIA DE EMBUTIR, EM CHAPA METALICA, PARA 50 DISJUNTORES TERMOMAGNETICOS MONOPOLARES, COM BARRAMENTO TRIFASICO E NEUTRO, FORNECIMENTO E INSTALACAO</t>
  </si>
  <si>
    <t xml:space="preserve">1.381,28</t>
  </si>
  <si>
    <t xml:space="preserve">83463</t>
  </si>
  <si>
    <t xml:space="preserve">QUADRO DE DISTRIBUICAO DE ENERGIA EM CHAPA DE ACO GALVANIZADO, PARA 12 DISJUNTORES TERMOMAGNETICOS MONOPOLARES, COM BARRAMENTO TRIFASICO E NEUTRO - FORNECIMENTO E INSTALACAO</t>
  </si>
  <si>
    <t xml:space="preserve">362,60</t>
  </si>
  <si>
    <t xml:space="preserve">84402</t>
  </si>
  <si>
    <t xml:space="preserve">QUADRO DE DISTRIBUICAO DE ENERGIA P/ 6 DISJUNTORES TERMOMAGNETICOS MONOPOLARES SEM BARRAMENTO, DE EMBUTIR, EM CHAPA METALICA - FORNECIMENTO E INSTALACAO</t>
  </si>
  <si>
    <t xml:space="preserve">83,56</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</si>
  <si>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</si>
  <si>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</si>
  <si>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</si>
  <si>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</si>
  <si>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9,15</t>
  </si>
  <si>
    <t xml:space="preserve">93655</t>
  </si>
  <si>
    <t xml:space="preserve">DISJUNTOR MONOPOLAR TIPO DIN, CORRENTE NOMINAL DE 20A - FORNECIMENTO E INSTALAÇÃO. AF_04/2016</t>
  </si>
  <si>
    <t xml:space="preserve">10,07</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</si>
  <si>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</si>
  <si>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</si>
  <si>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</si>
  <si>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</si>
  <si>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11,26</t>
  </si>
  <si>
    <t xml:space="preserve">93658</t>
  </si>
  <si>
    <t xml:space="preserve">DISJUNTOR MONOPOLAR TIPO DIN, CORRENTE NOMINAL DE 40A - FORNECIMENTO E INSTALAÇÃO. AF_04/2016</t>
  </si>
  <si>
    <t xml:space="preserve">16,31</t>
  </si>
  <si>
    <t xml:space="preserve">93659</t>
  </si>
  <si>
    <t xml:space="preserve">DISJUNTOR MONOPOLAR TIPO DIN, CORRENTE NOMINAL DE 50A - FORNECIMENTO E INSTALAÇÃO. AF_04/2016</t>
  </si>
  <si>
    <t xml:space="preserve">18,73</t>
  </si>
  <si>
    <t xml:space="preserve">93660</t>
  </si>
  <si>
    <t xml:space="preserve">DISJUNTOR BIPOLAR TIPO DIN, CORRENTE NOMINAL DE 10A - FORNECIMENTO E INSTALAÇÃO. AF_04/2016</t>
  </si>
  <si>
    <t xml:space="preserve">41,76</t>
  </si>
  <si>
    <t xml:space="preserve">93661</t>
  </si>
  <si>
    <t xml:space="preserve">DISJUNTOR BIPOLAR TIPO DIN, CORRENTE NOMINAL DE 16A - FORNECIMENTO E INSTALAÇÃO. AF_04/2016</t>
  </si>
  <si>
    <t xml:space="preserve">42,79</t>
  </si>
  <si>
    <t xml:space="preserve">93662</t>
  </si>
  <si>
    <t xml:space="preserve">DISJUNTOR BIPOLAR TIPO DIN, CORRENTE NOMINAL DE 20A - FORNECIMENTO E INSTALAÇÃO. AF_04/2016</t>
  </si>
  <si>
    <t xml:space="preserve">44,72</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</si>
  <si>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</si>
  <si>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</si>
  <si>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</si>
  <si>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</si>
  <si>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47,04</t>
  </si>
  <si>
    <t xml:space="preserve">93665</t>
  </si>
  <si>
    <t xml:space="preserve">DISJUNTOR BIPOLAR TIPO DIN, CORRENTE NOMINAL DE 40A - FORNECIMENTO E INSTALAÇÃO. AF_04/2016</t>
  </si>
  <si>
    <t xml:space="preserve">50,24</t>
  </si>
  <si>
    <t xml:space="preserve">93666</t>
  </si>
  <si>
    <t xml:space="preserve">DISJUNTOR BIPOLAR TIPO DIN, CORRENTE NOMINAL DE 50A - FORNECIMENTO E INSTALAÇÃO. AF_04/2016</t>
  </si>
  <si>
    <t xml:space="preserve">55,08</t>
  </si>
  <si>
    <t xml:space="preserve">93667</t>
  </si>
  <si>
    <t xml:space="preserve">DISJUNTOR TRIPOLAR TIPO DIN, CORRENTE NOMINAL DE 10A - FORNECIMENTO E INSTALAÇÃO. AF_04/2016</t>
  </si>
  <si>
    <t xml:space="preserve">52,29</t>
  </si>
  <si>
    <t xml:space="preserve">93668</t>
  </si>
  <si>
    <t xml:space="preserve">DISJUNTOR TRIPOLAR TIPO DIN, CORRENTE NOMINAL DE 16A - FORNECIMENTO E INSTALAÇÃO. AF_04/2016</t>
  </si>
  <si>
    <t xml:space="preserve">93669</t>
  </si>
  <si>
    <t xml:space="preserve">DISJUNTOR TRIPOLAR TIPO DIN, CORRENTE NOMINAL DE 20A - FORNECIMENTO E INSTALAÇÃO. AF_04/2016</t>
  </si>
  <si>
    <t xml:space="preserve">56,70</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</si>
  <si>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</si>
  <si>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</si>
  <si>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</si>
  <si>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</si>
  <si>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60,21</t>
  </si>
  <si>
    <t xml:space="preserve">93672</t>
  </si>
  <si>
    <t xml:space="preserve">DISJUNTOR TRIPOLAR TIPO DIN, CORRENTE NOMINAL DE 40A - FORNECIMENTO E INSTALAÇÃO. AF_04/2016</t>
  </si>
  <si>
    <t xml:space="preserve">65,93</t>
  </si>
  <si>
    <t xml:space="preserve">93673</t>
  </si>
  <si>
    <t xml:space="preserve">DISJUNTOR TRIPOLAR TIPO DIN, CORRENTE NOMINAL DE 50A - FORNECIMENTO E INSTALAÇÃO. AF_04/2016</t>
  </si>
  <si>
    <t xml:space="preserve">73,18</t>
  </si>
  <si>
    <t xml:space="preserve">72339</t>
  </si>
  <si>
    <t xml:space="preserve">TOMADA 3P+T 30A/440V SEM PLACA - FORNECIMENTO E INSTALACAO</t>
  </si>
  <si>
    <t xml:space="preserve">53,29</t>
  </si>
  <si>
    <t xml:space="preserve">83403</t>
  </si>
  <si>
    <t xml:space="preserve">INTERRUPTOR PULSADOR DE CAMPAINHA OU MINUTERIA 2A/250V C/ CAIXA - FORNECIMENTO E INSTALACAO</t>
  </si>
  <si>
    <t xml:space="preserve">83465</t>
  </si>
  <si>
    <t xml:space="preserve">INTERRUPTOR INTERMEDIARIO (FOUR-WAY) - FORNECIMENTO E INSTALACAO</t>
  </si>
  <si>
    <t xml:space="preserve">44,86</t>
  </si>
  <si>
    <t xml:space="preserve">91945</t>
  </si>
  <si>
    <t xml:space="preserve">SUPORTE PARAFUSADO COM PLACA DE ENCAIXE 4" X 2" ALTO (2,00 M DO PISO) PARA PONTO ELÉTRICO - FORNECIMENTO E INSTALAÇÃO. AF_12/2015</t>
  </si>
  <si>
    <t xml:space="preserve">7,84</t>
  </si>
  <si>
    <t xml:space="preserve">91946</t>
  </si>
  <si>
    <t xml:space="preserve">SUPORTE PARAFUSADO COM PLACA DE ENCAIXE 4" X 2" MÉDIO (1,30 M DO PISO) PARA PONTO ELÉTRICO - FORNECIMENTO E INSTALAÇÃO. AF_12/2015</t>
  </si>
  <si>
    <t xml:space="preserve">6,49</t>
  </si>
  <si>
    <t xml:space="preserve">91947</t>
  </si>
  <si>
    <t xml:space="preserve">SUPORTE PARAFUSADO COM PLACA DE ENCAIXE 4" X 2" BAIXO (0,30 M DO PISO) PARA PONTO ELÉTRICO - FORNECIMENTO E INSTALAÇÃO. AF_12/2015</t>
  </si>
  <si>
    <t xml:space="preserve">91949</t>
  </si>
  <si>
    <t xml:space="preserve">SUPORTE PARAFUSADO COM PLACA DE ENCAIXE 4" X 4" ALTO (2,00 M DO PISO) PARA PONTO ELÉTRICO - FORNECIMENTO E INSTALAÇÃO. AF_12/2015</t>
  </si>
  <si>
    <t xml:space="preserve">11,86</t>
  </si>
  <si>
    <t xml:space="preserve">91950</t>
  </si>
  <si>
    <t xml:space="preserve">SUPORTE PARAFUSADO COM PLACA DE ENCAIXE 4" X 4" MÉDIO (1,30 M DO PISO) PARA PONTO ELÉTRICO - FORNECIMENTO E INSTALAÇÃO. AF_12/2015</t>
  </si>
  <si>
    <t xml:space="preserve">10,23</t>
  </si>
  <si>
    <t xml:space="preserve">91951</t>
  </si>
  <si>
    <t xml:space="preserve">SUPORTE PARAFUSADO COM PLACA DE ENCAIXE 4" X 4" BAIXO (0,30 M DO PISO) PARA PONTO ELÉTRICO - FORNECIMENTO E INSTALAÇÃO. AF_12/2015</t>
  </si>
  <si>
    <t xml:space="preserve">91952</t>
  </si>
  <si>
    <t xml:space="preserve">INTERRUPTOR SIMPLES (1 MÓDULO), 10A/250V, SEM SUPORTE E SEM PLACA - FORNECIMENTO E INSTALAÇÃO. AF_12/2015</t>
  </si>
  <si>
    <t xml:space="preserve">91953</t>
  </si>
  <si>
    <t xml:space="preserve">INTERRUPTOR SIMPLES (1 MÓDULO), 10A/250V, INCLUINDO SUPORTE E PLACA - FORNECIMENTO E INSTALAÇÃO. AF_12/2015</t>
  </si>
  <si>
    <t xml:space="preserve">21,36</t>
  </si>
  <si>
    <t xml:space="preserve">91954</t>
  </si>
  <si>
    <t xml:space="preserve">INTERRUPTOR PARALELO (1 MÓDULO), 10A/250V, SEM SUPORTE E SEM PLACA - FORNECIMENTO E INSTALAÇÃO. AF_12/2015</t>
  </si>
  <si>
    <t xml:space="preserve">19,97</t>
  </si>
  <si>
    <t xml:space="preserve">91955</t>
  </si>
  <si>
    <t xml:space="preserve">INTERRUPTOR PARALELO (1 MÓDULO), 10A/250V, INCLUINDO SUPORTE E PLACA - FORNECIMENTO E INSTALAÇÃO. AF_12/2015</t>
  </si>
  <si>
    <t xml:space="preserve">91956</t>
  </si>
  <si>
    <t xml:space="preserve">INTERRUPTOR SIMPLES (1 MÓDULO) COM INTERRUPTOR PARALELO (1 MÓDULO), 10A/250V, SEM SUPORTE E SEM PLACA - FORNECIMENTO E INSTALAÇÃO. AF_12/2015</t>
  </si>
  <si>
    <t xml:space="preserve">91957</t>
  </si>
  <si>
    <t xml:space="preserve">INTERRUPTOR SIMPLES (1 MÓDULO) COM INTERRUPTOR PARALELO (1 MÓDULO), 10A/250V, INCLUINDO SUPORTE E PLACA - FORNECIMENTO E INSTALAÇÃO. AF_12/2015</t>
  </si>
  <si>
    <t xml:space="preserve">38,83</t>
  </si>
  <si>
    <t xml:space="preserve">91958</t>
  </si>
  <si>
    <t xml:space="preserve">INTERRUPTOR SIMPLES (2 MÓDULOS), 10A/250V, SEM SUPORTE E SEM PLACA - FORNECIMENTO E INSTALAÇÃO. AF_12/2015</t>
  </si>
  <si>
    <t xml:space="preserve">27,27</t>
  </si>
  <si>
    <t xml:space="preserve">91959</t>
  </si>
  <si>
    <t xml:space="preserve">INTERRUPTOR SIMPLES (2 MÓDULOS), 10A/250V, INCLUINDO SUPORTE E PLACA - FORNECIMENTO E INSTALAÇÃO. AF_12/2015</t>
  </si>
  <si>
    <t xml:space="preserve">33,76</t>
  </si>
  <si>
    <t xml:space="preserve">91960</t>
  </si>
  <si>
    <t xml:space="preserve">INTERRUPTOR PARALELO (2 MÓDULOS), 10A/250V, SEM SUPORTE E SEM PLACA - FORNECIMENTO E INSTALAÇÃO. AF_12/2015</t>
  </si>
  <si>
    <t xml:space="preserve">91961</t>
  </si>
  <si>
    <t xml:space="preserve">INTERRUPTOR PARALELO (2 MÓDULOS), 10A/250V, INCLUINDO SUPORTE E PLACA - FORNECIMENTO E INSTALAÇÃO. AF_12/2015</t>
  </si>
  <si>
    <t xml:space="preserve">43,94</t>
  </si>
  <si>
    <t xml:space="preserve">91962</t>
  </si>
  <si>
    <t xml:space="preserve">INTERRUPTOR SIMPLES (1 MÓDULO) COM INTERRUPTOR PARALELO (2 MÓDULOS), 10A/250V, SEM SUPORTE E SEM PLACA - FORNECIMENTO E INSTALAÇÃO. AF_12/2015</t>
  </si>
  <si>
    <t xml:space="preserve">91963</t>
  </si>
  <si>
    <t xml:space="preserve">INTERRUPTOR SIMPLES (1 MÓDULO) COM INTERRUPTOR PARALELO (2 MÓDULOS), 10A/250V, INCLUINDO SUPORTE E PLACA - FORNECIMENTO E INSTALAÇÃO. AF_12/2015</t>
  </si>
  <si>
    <t xml:space="preserve">56,35</t>
  </si>
  <si>
    <t xml:space="preserve">91964</t>
  </si>
  <si>
    <t xml:space="preserve">INTERRUPTOR SIMPLES (2 MÓDULOS) COM INTERRUPTOR PARALELO (1 MÓDULO), 10A/250V, SEM SUPORTE E SEM PLACA - FORNECIMENTO E INSTALAÇÃO. AF_12/2015</t>
  </si>
  <si>
    <t xml:space="preserve">44,74</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</si>
  <si>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</si>
  <si>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</si>
  <si>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</si>
  <si>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</si>
  <si>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91967</t>
  </si>
  <si>
    <t xml:space="preserve">INTERRUPTOR SIMPLES (3 MÓDULOS), 10A/250V, INCLUINDO SUPORTE E PLACA - FORNECIMENTO E INSTALAÇÃO. AF_12/2015</t>
  </si>
  <si>
    <t xml:space="preserve">46,16</t>
  </si>
  <si>
    <t xml:space="preserve">91968</t>
  </si>
  <si>
    <t xml:space="preserve">INTERRUPTOR PARALELO (3 MÓDULOS), 10A/250V, SEM SUPORTE E SEM PLACA - FORNECIMENTO E INSTALAÇÃO. AF_12/2015</t>
  </si>
  <si>
    <t xml:space="preserve">54,93</t>
  </si>
  <si>
    <t xml:space="preserve">91969</t>
  </si>
  <si>
    <t xml:space="preserve">INTERRUPTOR PARALELO (3 MÓDULOS), 10A/250V, INCLUINDO SUPORTE E PLACA - FORNECIMENTO E INSTALAÇÃO. AF_12/2015</t>
  </si>
  <si>
    <t xml:space="preserve">61,42</t>
  </si>
  <si>
    <t xml:space="preserve">91970</t>
  </si>
  <si>
    <t xml:space="preserve">INTERRUPTOR SIMPLES (3 MÓDULOS) COM INTERRUPTOR PARALELO (1 MÓDULO), 10A/250V, SEM SUPORTE E SEM PLACA - FORNECIMENTO E INSTALAÇÃO. AF_12/2015</t>
  </si>
  <si>
    <t xml:space="preserve">57,43</t>
  </si>
  <si>
    <t xml:space="preserve">91971</t>
  </si>
  <si>
    <t xml:space="preserve">INTERRUPTOR SIMPLES (3 MÓDULOS) COM INTERRUPTOR PARALELO (1 MÓDULO), 10A/250V, INCLUINDO SUPORTE E PLACA - FORNECIMENTO E INSTALAÇÃO. AF_12/2015</t>
  </si>
  <si>
    <t xml:space="preserve">67,66</t>
  </si>
  <si>
    <t xml:space="preserve">91972</t>
  </si>
  <si>
    <t xml:space="preserve">INTERRUPTOR SIMPLES (2 MÓDULOS) COM INTERRUPTOR PARALELO (2 MÓDULOS), 10A/250V, SEM SUPORTE E SEM PLACA - FORNECIMENTO E INSTALAÇÃO. AF_12/2015</t>
  </si>
  <si>
    <t xml:space="preserve">62,55</t>
  </si>
  <si>
    <t xml:space="preserve">91973</t>
  </si>
  <si>
    <t xml:space="preserve">INTERRUPTOR SIMPLES (2 MÓDULOS) COM INTERRUPTOR PARALELO (2 MÓDULOS), 10A/250V, INCLUINDO SUPORTE E PLACA - FORNECIMENTO E INSTALAÇÃO. AF_12/2015</t>
  </si>
  <si>
    <t xml:space="preserve">72,78</t>
  </si>
  <si>
    <t xml:space="preserve">91974</t>
  </si>
  <si>
    <t xml:space="preserve">INTERRUPTOR SIMPLES (4 MÓDULOS), 10A/250V, SEM SUPORTE E SEM PLACA - FORNECIMENTO E INSTALAÇÃO. AF_12/2015</t>
  </si>
  <si>
    <t xml:space="preserve">52,32</t>
  </si>
  <si>
    <t xml:space="preserve">91975</t>
  </si>
  <si>
    <t xml:space="preserve">INTERRUPTOR SIMPLES (4 MÓDULOS), 10A/250V, INCLUINDO SUPORTE E PLACA - FORNECIMENTO E INSTALAÇÃO. AF_12/2015</t>
  </si>
  <si>
    <t xml:space="preserve">91976</t>
  </si>
  <si>
    <t xml:space="preserve">INTERRUPTOR SIMPLES (6 MÓDULOS), 10A/250V, SEM SUPORTE E SEM PLACA - FORNECIMENTO E INSTALAÇÃO. AF_12/2015</t>
  </si>
  <si>
    <t xml:space="preserve">91977</t>
  </si>
  <si>
    <t xml:space="preserve">INTERRUPTOR SIMPLES (6 MÓDULOS), 10A/250V, INCLUINDO SUPORTE E PLACA - FORNECIMENTO E INSTALAÇÃO. AF_12/2015</t>
  </si>
  <si>
    <t xml:space="preserve">91978</t>
  </si>
  <si>
    <t xml:space="preserve">INTERRUPTOR INTERMEDIÁRIO (1 MÓDULO), 10A/250V, SEM SUPORTE E SEM PLACA - FORNECIMENTO E INSTALAÇÃO. AF_09/2017</t>
  </si>
  <si>
    <t xml:space="preserve">91979</t>
  </si>
  <si>
    <t xml:space="preserve">INTERRUPTOR INTERMEDIÁRIO (1 MÓDULO), 10A/250V, INCLUINDO SUPORTE E PLACA - FORNECIMENTO E INSTALAÇÃO. AF_09/2017</t>
  </si>
  <si>
    <t xml:space="preserve">38,05</t>
  </si>
  <si>
    <t xml:space="preserve">91980</t>
  </si>
  <si>
    <t xml:space="preserve">INTERRUPTOR BIPOLAR (1 MÓDULO), 10A/250V, SEM SUPORTE E SEM PLACA - FORNECIMENTO E INSTALAÇÃO. AF_09/2017</t>
  </si>
  <si>
    <t xml:space="preserve">30,58</t>
  </si>
  <si>
    <t xml:space="preserve">91981</t>
  </si>
  <si>
    <t xml:space="preserve">INTERRUPTOR BIPOLAR (1 MÓDULO), 10A/250V, INCLUINDO SUPORTE E PLACA - FORNECIMENTO E INSTALAÇÃO. AF_09/2017</t>
  </si>
  <si>
    <t xml:space="preserve">37,07</t>
  </si>
  <si>
    <t xml:space="preserve">91982</t>
  </si>
  <si>
    <t xml:space="preserve">DIMMER ROTATIVO (1 MÓDULO), 220V/600W, SEM SUPORTE E SEM PLACA - FORNECIMENTO E INSTALAÇÃO. AF_09/2017</t>
  </si>
  <si>
    <t xml:space="preserve">71,61</t>
  </si>
  <si>
    <t xml:space="preserve">91983</t>
  </si>
  <si>
    <t xml:space="preserve">DIMMER ROTATIVO (1 MÓDULO), 220V/600W, INCLUINDO SUPORTE E PLACA - FORNECIMENTO E INSTALAÇÃO. AF_09/2017</t>
  </si>
  <si>
    <t xml:space="preserve">78,10</t>
  </si>
  <si>
    <t xml:space="preserve">91984</t>
  </si>
  <si>
    <t xml:space="preserve">INTERRUPTOR PULSADOR CAMPAINHA (1 MÓDULO), 10A/250V, SEM SUPORTE E SEM PLACA - FORNECIMENTO E INSTALAÇÃO. AF_09/2017</t>
  </si>
  <si>
    <t xml:space="preserve">91985</t>
  </si>
  <si>
    <t xml:space="preserve">INTERRUPTOR PULSADOR CAMPAINHA (1 MÓDULO), 10A/250V, INCLUINDO SUPORTE E PLACA - FORNECIMENTO E INSTALAÇÃO. AF_09/2017</t>
  </si>
  <si>
    <t xml:space="preserve">91986</t>
  </si>
  <si>
    <t xml:space="preserve">CAMPAINHA CIGARRA (1 MÓDULO), 10A/250V, SEM SUPORTE E SEM PLACA - FORNECIMENTO E INSTALAÇÃO. AF_09/2017</t>
  </si>
  <si>
    <t xml:space="preserve">91987</t>
  </si>
  <si>
    <t xml:space="preserve">CAMPAINHA CIGARRA (1 MÓDULO), 10A/250V, INCLUINDO SUPORTE E PLACA - FORNECIMENTO E INSTALAÇÃO. AF_09/2017</t>
  </si>
  <si>
    <t xml:space="preserve">35,96</t>
  </si>
  <si>
    <t xml:space="preserve">91988</t>
  </si>
  <si>
    <t xml:space="preserve">INTERRUPTOR PULSADOR MINUTERIA (1 MÓDULO), 10A/250V, SEM SUPORTE E SEM PLACA - FORNECIMENTO E INSTALAÇÃO. AF_09/2017</t>
  </si>
  <si>
    <t xml:space="preserve">17,26</t>
  </si>
  <si>
    <t xml:space="preserve">91989</t>
  </si>
  <si>
    <t xml:space="preserve">INTERRUPTOR PULSADOR MINUTERIA (1 MÓDULO), 10A/250V, INCLUINDO SUPORTE E PLACA - FORNECIMENTO E INSTALAÇÃO. AF_09/2017</t>
  </si>
  <si>
    <t xml:space="preserve">23,75</t>
  </si>
  <si>
    <t xml:space="preserve">91990</t>
  </si>
  <si>
    <t xml:space="preserve">TOMADA ALTA DE EMBUTIR (1 MÓDULO), 2P+T 10 A, SEM SUPORTE E SEM PLACA - FORNECIMENTO E INSTALAÇÃO. AF_12/2015</t>
  </si>
  <si>
    <t xml:space="preserve">26,81</t>
  </si>
  <si>
    <t xml:space="preserve">91991</t>
  </si>
  <si>
    <t xml:space="preserve">TOMADA ALTA DE EMBUTIR (1 MÓDULO), 2P+T 20 A, SEM SUPORTE E SEM PLACA - FORNECIMENTO E INSTALAÇÃO. AF_12/2015</t>
  </si>
  <si>
    <t xml:space="preserve">91992</t>
  </si>
  <si>
    <t xml:space="preserve">TOMADA ALTA DE EMBUTIR (1 MÓDULO), 2P+T 10 A, INCLUINDO SUPORTE E PLACA - FORNECIMENTO E INSTALAÇÃO. AF_12/2015</t>
  </si>
  <si>
    <t xml:space="preserve">33,30</t>
  </si>
  <si>
    <t xml:space="preserve">91993</t>
  </si>
  <si>
    <t xml:space="preserve">TOMADA ALTA DE EMBUTIR (1 MÓDULO), 2P+T 20 A, INCLUINDO SUPORTE E PLACA - FORNECIMENTO E INSTALAÇÃO. AF_12/2015</t>
  </si>
  <si>
    <t xml:space="preserve">91994</t>
  </si>
  <si>
    <t xml:space="preserve">TOMADA MÉDIA DE EMBUTIR (1 MÓDULO), 2P+T 10 A, SEM SUPORTE E SEM PLACA - FORNECIMENTO E INSTALAÇÃO. AF_12/2015</t>
  </si>
  <si>
    <t xml:space="preserve">19,05</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</si>
  <si>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</si>
  <si>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</si>
  <si>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</si>
  <si>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</si>
  <si>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</si>
  <si>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</si>
  <si>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27,32</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</si>
  <si>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</si>
  <si>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</si>
  <si>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</si>
  <si>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</si>
  <si>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17,83</t>
  </si>
  <si>
    <t xml:space="preserve">92000</t>
  </si>
  <si>
    <t xml:space="preserve">TOMADA BAIXA DE EMBUTIR (1 MÓDULO), 2P+T 10 A, INCLUINDO SUPORTE E PLACA - FORNECIMENTO E INSTALAÇÃO. AF_12/2015</t>
  </si>
  <si>
    <t xml:space="preserve">92001</t>
  </si>
  <si>
    <t xml:space="preserve">TOMADA BAIXA DE EMBUTIR (1 MÓDULO), 2P+T 20 A, INCLUINDO SUPORTE E PLACA - FORNECIMENTO E INSTALAÇÃO. AF_12/2015</t>
  </si>
  <si>
    <t xml:space="preserve">24,32</t>
  </si>
  <si>
    <t xml:space="preserve">92002</t>
  </si>
  <si>
    <t xml:space="preserve">TOMADA MÉDIA DE EMBUTIR (2 MÓDULOS), 2P+T 10 A, SEM SUPORTE E SEM PLACA - FORNECIMENTO E INSTALAÇÃO. AF_12/2015</t>
  </si>
  <si>
    <t xml:space="preserve">35,61</t>
  </si>
  <si>
    <t xml:space="preserve">92003</t>
  </si>
  <si>
    <t xml:space="preserve">TOMADA MÉDIA DE EMBUTIR (2 MÓDULOS), 2P+T 20 A, SEM SUPORTE E SEM PLACA - FORNECIMENTO E INSTALAÇÃO. AF_12/2015</t>
  </si>
  <si>
    <t xml:space="preserve">39,17</t>
  </si>
  <si>
    <t xml:space="preserve">92004</t>
  </si>
  <si>
    <t xml:space="preserve">TOMADA MÉDIA DE EMBUTIR (2 MÓDULOS), 2P+T 10 A, INCLUINDO SUPORTE E PLACA - FORNECIMENTO E INSTALAÇÃO. AF_12/2015</t>
  </si>
  <si>
    <t xml:space="preserve">42,10</t>
  </si>
  <si>
    <t xml:space="preserve">92005</t>
  </si>
  <si>
    <t xml:space="preserve">TOMADA MÉDIA DE EMBUTIR (2 MÓDULOS), 2P+T 20 A, INCLUINDO SUPORTE E PLACA - FORNECIMENTO E INSTALAÇÃO. AF_12/2015</t>
  </si>
  <si>
    <t xml:space="preserve">45,66</t>
  </si>
  <si>
    <t xml:space="preserve">92006</t>
  </si>
  <si>
    <t xml:space="preserve">TOMADA BAIXA DE EMBUTIR (2 MÓDULOS), 2P+T 10 A, SEM SUPORTE E SEM PLACA - FORNECIMENTO E INSTALAÇÃO. AF_12/2015</t>
  </si>
  <si>
    <t xml:space="preserve">29,59</t>
  </si>
  <si>
    <t xml:space="preserve">92007</t>
  </si>
  <si>
    <t xml:space="preserve">TOMADA BAIXA DE EMBUTIR (2 MÓDULOS), 2P+T 20 A, SEM SUPORTE E SEM PLACA - FORNECIMENTO E INSTALAÇÃO. AF_12/2015</t>
  </si>
  <si>
    <t xml:space="preserve">33,15</t>
  </si>
  <si>
    <t xml:space="preserve">92008</t>
  </si>
  <si>
    <t xml:space="preserve">TOMADA BAIXA DE EMBUTIR (2 MÓDULOS), 2P+T 10 A, INCLUINDO SUPORTE E PLACA - FORNECIMENTO E INSTALAÇÃO. AF_12/2015</t>
  </si>
  <si>
    <t xml:space="preserve">92009</t>
  </si>
  <si>
    <t xml:space="preserve">TOMADA BAIXA DE EMBUTIR (2 MÓDULOS), 2P+T 20 A, INCLUINDO SUPORTE E PLACA - FORNECIMENTO E INSTALAÇÃO. AF_12/2015</t>
  </si>
  <si>
    <t xml:space="preserve">39,64</t>
  </si>
  <si>
    <t xml:space="preserve">92010</t>
  </si>
  <si>
    <t xml:space="preserve">TOMADA MÉDIA DE EMBUTIR (3 MÓDULOS), 2P+T 10 A, SEM SUPORTE E SEM PLACA - FORNECIMENTO E INSTALAÇÃO. AF_12/2015</t>
  </si>
  <si>
    <t xml:space="preserve">52,17</t>
  </si>
  <si>
    <t xml:space="preserve">92011</t>
  </si>
  <si>
    <t xml:space="preserve">TOMADA MÉDIA DE EMBUTIR (3 MÓDULOS), 2P+T 20 A, SEM SUPORTE E SEM PLACA - FORNECIMENTO E INSTALAÇÃO. AF_12/2015</t>
  </si>
  <si>
    <t xml:space="preserve">57,51</t>
  </si>
  <si>
    <t xml:space="preserve">92012</t>
  </si>
  <si>
    <t xml:space="preserve">TOMADA MÉDIA DE EMBUTIR (3 MÓDULOS), 2P+T 10 A, INCLUINDO SUPORTE E PLACA - FORNECIMENTO E INSTALAÇÃO. AF_12/2015</t>
  </si>
  <si>
    <t xml:space="preserve">92013</t>
  </si>
  <si>
    <t xml:space="preserve">TOMADA MÉDIA DE EMBUTIR (3 MÓDULOS), 2P+T 20 A, INCLUINDO SUPORTE E PLACA - FORNECIMENTO E INSTALAÇÃO. AF_12/2015</t>
  </si>
  <si>
    <t xml:space="preserve">92014</t>
  </si>
  <si>
    <t xml:space="preserve">TOMADA BAIXA DE EMBUTIR (3 MÓDULOS), 2P+T 10 A, SEM SUPORTE E SEM PLACA - FORNECIMENTO E INSTALAÇÃO. AF_12/2015</t>
  </si>
  <si>
    <t xml:space="preserve">43,13</t>
  </si>
  <si>
    <t xml:space="preserve">92015</t>
  </si>
  <si>
    <t xml:space="preserve">TOMADA BAIXA DE EMBUTIR (3 MÓDULOS), 2P+T 20 A, SEM SUPORTE E SEM PLACA - FORNECIMENTO E INSTALAÇÃO. AF_12/2015</t>
  </si>
  <si>
    <t xml:space="preserve">48,47</t>
  </si>
  <si>
    <t xml:space="preserve">92016</t>
  </si>
  <si>
    <t xml:space="preserve">TOMADA BAIXA DE EMBUTIR (3 MÓDULOS), 2P+T 10 A, INCLUINDO SUPORTE E PLACA - FORNECIMENTO E INSTALAÇÃO. AF_12/2015</t>
  </si>
  <si>
    <t xml:space="preserve">49,62</t>
  </si>
  <si>
    <t xml:space="preserve">92017</t>
  </si>
  <si>
    <t xml:space="preserve">TOMADA BAIXA DE EMBUTIR (3 MÓDULOS), 2P+T 20 A, INCLUINDO SUPORTE E PLACA - FORNECIMENTO E INSTALAÇÃO. AF_12/2015</t>
  </si>
  <si>
    <t xml:space="preserve">54,96</t>
  </si>
  <si>
    <t xml:space="preserve">92018</t>
  </si>
  <si>
    <t xml:space="preserve">TOMADA BAIXA DE EMBUTIR (4 MÓDULOS), 2P+T 10 A, SEM SUPORTE E SEM PLACA - FORNECIMENTO E INSTALAÇÃO. AF_12/2015</t>
  </si>
  <si>
    <t xml:space="preserve">57,09</t>
  </si>
  <si>
    <t xml:space="preserve">92019</t>
  </si>
  <si>
    <t xml:space="preserve">TOMADA BAIXA DE EMBUTIR (4 MÓDULOS), 2P+T 10 A, INCLUINDO SUPORTE E PLACA - FORNECIMENTO E INSTALAÇÃO. AF_12/2015</t>
  </si>
  <si>
    <t xml:space="preserve">67,32</t>
  </si>
  <si>
    <t xml:space="preserve">92020</t>
  </si>
  <si>
    <t xml:space="preserve">TOMADA BAIXA DE EMBUTIR (6 MÓDULOS), 2P+T 10 A, SEM SUPORTE E SEM PLACA - FORNECIMENTO E INSTALAÇÃO. AF_12/2015</t>
  </si>
  <si>
    <t xml:space="preserve">84,39</t>
  </si>
  <si>
    <t xml:space="preserve">92021</t>
  </si>
  <si>
    <t xml:space="preserve">TOMADA BAIXA DE EMBUTIR (6 MÓDULOS), 2P+T 10 A, INCLUINDO SUPORTE E PLACA - FORNECIMENTO E INSTALAÇÃO. AF_12/2015</t>
  </si>
  <si>
    <t xml:space="preserve">94,62</t>
  </si>
  <si>
    <t xml:space="preserve">92022</t>
  </si>
  <si>
    <t xml:space="preserve">INTERRUPTOR SIMPLES (1 MÓDULO) COM 1 TOMADA DE EMBUTIR 2P+T 10 A,  SEM SUPORTE E SEM PLACA - FORNECIMENTO E INSTALAÇÃO. AF_12/2015</t>
  </si>
  <si>
    <t xml:space="preserve">92023</t>
  </si>
  <si>
    <t xml:space="preserve">INTERRUPTOR SIMPLES (1 MÓDULO) COM 1 TOMADA DE EMBUTIR 2P+T 10 A,  INCLUINDO SUPORTE E PLACA - FORNECIMENTO E INSTALAÇÃO. AF_12/2015</t>
  </si>
  <si>
    <t xml:space="preserve">37,91</t>
  </si>
  <si>
    <t xml:space="preserve">92024</t>
  </si>
  <si>
    <t xml:space="preserve">INTERRUPTOR SIMPLES (1 MÓDULO) COM 2 TOMADAS DE EMBUTIR 2P+T 10 A,  SEM SUPORTE E SEM PLACA - FORNECIMENTO E INSTALAÇÃO. AF_12/2015</t>
  </si>
  <si>
    <t xml:space="preserve">48,02</t>
  </si>
  <si>
    <t xml:space="preserve">92025</t>
  </si>
  <si>
    <t xml:space="preserve">INTERRUPTOR SIMPLES (1 MÓDULO) COM 2 TOMADAS DE EMBUTIR 2P+T 10 A,  INCLUINDO SUPORTE E PLACA - FORNECIMENTO E INSTALAÇÃO. AF_12/2015</t>
  </si>
  <si>
    <t xml:space="preserve">54,51</t>
  </si>
  <si>
    <t xml:space="preserve">92026</t>
  </si>
  <si>
    <t xml:space="preserve">INTERRUPTOR SIMPLES (2 MÓDULOS) COM 1 TOMADA DE EMBUTIR 2P+T 10 A,  SEM SUPORTE E SEM PLACA - FORNECIMENTO E INSTALAÇÃO. AF_12/2015</t>
  </si>
  <si>
    <t xml:space="preserve">43,82</t>
  </si>
  <si>
    <t xml:space="preserve">92027</t>
  </si>
  <si>
    <t xml:space="preserve">INTERRUPTOR SIMPLES (2 MÓDULOS) COM 1 TOMADA DE EMBUTIR 2P+T 10 A,  INCLUINDO SUPORTE E PLACA - FORNECIMENTO E INSTALAÇÃO. AF_12/2015</t>
  </si>
  <si>
    <t xml:space="preserve">50,31</t>
  </si>
  <si>
    <t xml:space="preserve">92028</t>
  </si>
  <si>
    <t xml:space="preserve">INTERRUPTOR PARALELO (1 MÓDULO) COM 1 TOMADA DE EMBUTIR 2P+T 10 A,  SEM SUPORTE E SEM PLACA - FORNECIMENTO E INSTALAÇÃO. AF_12/2015</t>
  </si>
  <si>
    <t xml:space="preserve">36,53</t>
  </si>
  <si>
    <t xml:space="preserve">92029</t>
  </si>
  <si>
    <t xml:space="preserve">INTERRUPTOR PARALELO (1 MÓDULO) COM 1 TOMADA DE EMBUTIR 2P+T 10 A,  INCLUINDO SUPORTE E PLACA - FORNECIMENTO E INSTALAÇÃO. AF_12/2015</t>
  </si>
  <si>
    <t xml:space="preserve">92030</t>
  </si>
  <si>
    <t xml:space="preserve">INTERRUPTOR PARALELO (1 MÓDULO) COM 2 TOMADAS DE EMBUTIR 2P+T 10 A,  SEM SUPORTE E SEM PLACA - FORNECIMENTO E INSTALAÇÃO. AF_12/2015</t>
  </si>
  <si>
    <t xml:space="preserve">53,09</t>
  </si>
  <si>
    <t xml:space="preserve">92031</t>
  </si>
  <si>
    <t xml:space="preserve">INTERRUPTOR PARALELO (1 MÓDULO) COM 2 TOMADAS DE EMBUTIR 2P+T 10 A,  INCLUINDO SUPORTE E PLACA - FORNECIMENTO E INSTALAÇÃO. AF_12/2015</t>
  </si>
  <si>
    <t xml:space="preserve">59,58</t>
  </si>
  <si>
    <t xml:space="preserve">92032</t>
  </si>
  <si>
    <t xml:space="preserve">INTERRUPTOR PARALELO (2 MÓDULOS) COM 1 TOMADA DE EMBUTIR 2P+T 10 A,  SEM SUPORTE E SEM PLACA - FORNECIMENTO E INSTALAÇÃO. AF_12/2015</t>
  </si>
  <si>
    <t xml:space="preserve">92033</t>
  </si>
  <si>
    <t xml:space="preserve">INTERRUPTOR PARALELO (2 MÓDULOS) COM 1 TOMADA DE EMBUTIR 2P+T 10 A,  INCLUINDO SUPORTE E PLACA - FORNECIMENTO E INSTALAÇÃO. AF_12/2015</t>
  </si>
  <si>
    <t xml:space="preserve">60,50</t>
  </si>
  <si>
    <t xml:space="preserve">92034</t>
  </si>
  <si>
    <t xml:space="preserve">INTERRUPTOR SIMPLES (1 MÓDULO), INTERRUPTOR PARALELO (1 MÓDULO) E 1 TOMADA DE EMBUTIR 2P+T 10 A,  SEM SUPORTE E SEM PLACA - FORNECIMENTO E INSTALAÇÃO. AF_12/2015</t>
  </si>
  <si>
    <t xml:space="preserve">48,94</t>
  </si>
  <si>
    <t xml:space="preserve">92035</t>
  </si>
  <si>
    <t xml:space="preserve">INTERRUPTOR SIMPLES (1 MÓDULO), INTERRUPTOR PARALELO (1 MÓDULO) E 1 TOMADA DE EMBUTIR 2P+T 10 A,  INCLUINDO SUPORTE E PLACA - FORNECIMENTO E INSTALAÇÃO. AF_12/2015</t>
  </si>
  <si>
    <t xml:space="preserve">55,43</t>
  </si>
  <si>
    <t xml:space="preserve">72278</t>
  </si>
  <si>
    <t xml:space="preserve">LAMPADA VAPOR METALICO 400W - FORNECIMENTO E INSTALACAO</t>
  </si>
  <si>
    <t xml:space="preserve">75,08</t>
  </si>
  <si>
    <t xml:space="preserve">72280</t>
  </si>
  <si>
    <t xml:space="preserve">IGNITOR PARA PARTIDA LÂMPADA VAPOR SÓDIO ALTA PRESSÃO ATÉ 400W</t>
  </si>
  <si>
    <t xml:space="preserve">42,11</t>
  </si>
  <si>
    <t xml:space="preserve">73953/4</t>
  </si>
  <si>
    <t xml:space="preserve">LUMINÁRIAS TIPO CALHA, DE SOBREPOR, COM REATORES DE PARTIDA RÁPIDA E LÂMPADAS FLUORESCENTES 2X2X18W, COMPLETAS, FORNECIMENTO E INSTALAÇÃO</t>
  </si>
  <si>
    <t xml:space="preserve">143,79</t>
  </si>
  <si>
    <t xml:space="preserve">73953/8</t>
  </si>
  <si>
    <t xml:space="preserve">LUMINÁRIAS TIPO CALHA, DE SOBREPOR, COM REATORES DE PARTIDA RÁPIDA E LÂMPADAS FLUORESCENTES 2X2X36W, COMPLETAS, FORNECIMENTO E INSTALAÇÃO</t>
  </si>
  <si>
    <t xml:space="preserve">188,96</t>
  </si>
  <si>
    <t xml:space="preserve">73953/9</t>
  </si>
  <si>
    <t xml:space="preserve">LUMINARIA SOBREPOR TP CALHA C/REATOR PART CONVENC LAMP 1X20W E STARTERFIX EM LAJE OU FORRO - FORNECIMENTO E COLOCACAO</t>
  </si>
  <si>
    <t xml:space="preserve">54,65</t>
  </si>
  <si>
    <t xml:space="preserve">83391</t>
  </si>
  <si>
    <t xml:space="preserve">REATOR PARA LAMPADA FLUORESCENTE 2X40W PARTIDA RAPIDA FORNECIMENTO E INSTALACAO</t>
  </si>
  <si>
    <t xml:space="preserve">29,42</t>
  </si>
  <si>
    <t xml:space="preserve">83392</t>
  </si>
  <si>
    <t xml:space="preserve">REATOR PARA LAMPADA FLUORESCENTE 1X20W PARTIDA RAPIDA FORNECIMENTO E INSTALACAO</t>
  </si>
  <si>
    <t xml:space="preserve">21,65</t>
  </si>
  <si>
    <t xml:space="preserve">83393</t>
  </si>
  <si>
    <t xml:space="preserve">REATOR PARA LAMPADA FLUORESCENTE 1X40W PARTIDA RAPIDA FORNECIMENTO E INSTALACAO</t>
  </si>
  <si>
    <t xml:space="preserve">27,92</t>
  </si>
  <si>
    <t xml:space="preserve">83470</t>
  </si>
  <si>
    <t xml:space="preserve">LAMPADA FLUORESCENTE TP HO 85W - FORNECIMENTO E INSTALACAO</t>
  </si>
  <si>
    <t xml:space="preserve">93040</t>
  </si>
  <si>
    <t xml:space="preserve">LÂMPADA FLUORESCENTE COMPACTA 15 W 2U, BASE E27 - FORNECIMENTO E INSTALAÇÃO</t>
  </si>
  <si>
    <t xml:space="preserve">93041</t>
  </si>
  <si>
    <t xml:space="preserve">LÂMPADA FLUORESCENTE ESPIRAL BRANCA 65 W, BASE E27 - FORNECIMENTO E INSTALAÇÃO</t>
  </si>
  <si>
    <t xml:space="preserve">69,49</t>
  </si>
  <si>
    <t xml:space="preserve">93044</t>
  </si>
  <si>
    <t xml:space="preserve">LÂMPADA FLUORESCENTE COMPACTA 3U BRANCA 20 W, BASE E27 - FORNECIMENTO E INSTALAÇÃO</t>
  </si>
  <si>
    <t xml:space="preserve">93045</t>
  </si>
  <si>
    <t xml:space="preserve">LÂMPADA FLUORESCENTE ESPIRAL BRANCA 45 W, BASE E27 - FORNECIMENTO E INSTALAÇÃO</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</si>
  <si>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</si>
  <si>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</si>
  <si>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</si>
  <si>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</si>
  <si>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97585</t>
  </si>
  <si>
    <t xml:space="preserve">LUMINÁRIA TIPO CALHA, DE SOBREPOR, COM 2 LÂMPADAS TUBULARES DE 18 W - FORNECIMENTO E INSTALAÇÃO. AF_11/2017</t>
  </si>
  <si>
    <t xml:space="preserve">61,51</t>
  </si>
  <si>
    <t xml:space="preserve">97586</t>
  </si>
  <si>
    <t xml:space="preserve">LUMINÁRIA TIPO CALHA, DE SOBREPOR, COM 2 LÂMPADAS TUBULARES DE 36 W - FORNECIMENTO E INSTALAÇÃO. AF_11/2017</t>
  </si>
  <si>
    <t xml:space="preserve">80,99</t>
  </si>
  <si>
    <t xml:space="preserve">97587</t>
  </si>
  <si>
    <t xml:space="preserve">LUMINÁRIA TIPO CALHA, DE EMBUTIR, COM 2 LÂMPADAS DE 14 W COM REFLETOR - FORNECIMENTO E INSTALAÇÃO. AF_11/2017</t>
  </si>
  <si>
    <t xml:space="preserve">138,04</t>
  </si>
  <si>
    <t xml:space="preserve">97589</t>
  </si>
  <si>
    <t xml:space="preserve">LUMINÁRIA TIPO PLAFON EM PLÁSTICO, DE SOBREPOR, COM 1 LÂMPADA DE 15 W, - FORNECIMENTO E INSTALAÇÃO. AF_11/2017</t>
  </si>
  <si>
    <t xml:space="preserve">97590</t>
  </si>
  <si>
    <t xml:space="preserve">LUMINÁRIA TIPO PLAFON REDONDO COM VIDRO FOSCO, DE SOBREPOR, COM 1 LÂMPADA DE 15 W - FORNECIMENTO E INSTALAÇÃO. AF_11/2017</t>
  </si>
  <si>
    <t xml:space="preserve">56,29</t>
  </si>
  <si>
    <t xml:space="preserve">97591</t>
  </si>
  <si>
    <t xml:space="preserve">LUMINÁRIA TIPO PLAFON REDONDO COM VIDRO FOSCO, DE SOBREPOR, COM 2 LÂMPADAS DE 15 W - FORNECIMENTO E INSTALAÇÃO. AF_11/2017</t>
  </si>
  <si>
    <t xml:space="preserve">75,58</t>
  </si>
  <si>
    <t xml:space="preserve">97592</t>
  </si>
  <si>
    <t xml:space="preserve">LUMINÁRIA TIPO PLAFON, DE SOBREPOR, COM 1 LÂMPADA LED - FORNECIMENTO E INSTALAÇÃO. AF_11/2017</t>
  </si>
  <si>
    <t xml:space="preserve">99,85</t>
  </si>
  <si>
    <t xml:space="preserve">97593</t>
  </si>
  <si>
    <t xml:space="preserve">LUMINÁRIA TIPO SPOT, DE SOBREPOR, COM 1 LÂMPADA DE 15 W - FORNECIMENTO E INSTALAÇÃO. AF_11/2017</t>
  </si>
  <si>
    <t xml:space="preserve">75,82</t>
  </si>
  <si>
    <t xml:space="preserve">97594</t>
  </si>
  <si>
    <t xml:space="preserve">LUMINÁRIA TIPO SPOT, DE SOBREPOR, COM 2 LÂMPADAS DE 15 W - FORNECIMENTO E INSTALAÇÃO. AF_11/2017</t>
  </si>
  <si>
    <t xml:space="preserve">74,45</t>
  </si>
  <si>
    <t xml:space="preserve">97595</t>
  </si>
  <si>
    <t xml:space="preserve">SENSOR DE PRESENÇA COM FOTOCÉLULA, FIXAÇÃO EM PAREDE - FORNECIMENTO E INSTALAÇÃO. AF_11/2017</t>
  </si>
  <si>
    <t xml:space="preserve">49,66</t>
  </si>
  <si>
    <t xml:space="preserve">97596</t>
  </si>
  <si>
    <t xml:space="preserve">SENSOR DE PRESENÇA SEM FOTOCÉLULA, FIXAÇÃO EM PAREDE - FORNECIMENTO E INSTALAÇÃO. AF_11/2017</t>
  </si>
  <si>
    <t xml:space="preserve">97597</t>
  </si>
  <si>
    <t xml:space="preserve">SENSOR DE PRESENÇA COM FOTOCÉLULA, FIXAÇÃO EM TETO - FORNECIMENTO E INSTALAÇÃO. AF_11/2017</t>
  </si>
  <si>
    <t xml:space="preserve">43,89</t>
  </si>
  <si>
    <t xml:space="preserve">97598</t>
  </si>
  <si>
    <t xml:space="preserve">SENSOR DE PRESENÇA SEM FOTOCÉLULA, FIXAÇÃO EM TETO - FORNECIMENTO E INSTALAÇÃO. AF_11/2017</t>
  </si>
  <si>
    <t xml:space="preserve">42,03</t>
  </si>
  <si>
    <t xml:space="preserve">97599</t>
  </si>
  <si>
    <t xml:space="preserve">LUMINÁRIA DE EMERGÊNCIA - FORNECIMENTO E INSTALAÇÃO. AF_11/2017</t>
  </si>
  <si>
    <t xml:space="preserve">37,71</t>
  </si>
  <si>
    <t xml:space="preserve">97609</t>
  </si>
  <si>
    <t xml:space="preserve">LÂMPADA COMPACTA DE LED 6 W, BASE E27 - FORNECIMENTO E INSTALAÇÃO. AF_11/2017</t>
  </si>
  <si>
    <t xml:space="preserve">28,96</t>
  </si>
  <si>
    <t xml:space="preserve">97610</t>
  </si>
  <si>
    <t xml:space="preserve">LÂMPADA COMPACTA DE LED 10 W, BASE E27 - FORNECIMENTO E INSTALAÇÃO. AF_11/2017</t>
  </si>
  <si>
    <t xml:space="preserve">97611</t>
  </si>
  <si>
    <t xml:space="preserve">LÂMPADA COMPACTA FLUORESCENTE DE 15 W, BASE E27 - FORNECIMENTO E INSTALAÇÃO. AF_11/2017</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</si>
  <si>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</si>
  <si>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</si>
  <si>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</si>
  <si>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</si>
  <si>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23,55</t>
  </si>
  <si>
    <t xml:space="preserve">97614</t>
  </si>
  <si>
    <t xml:space="preserve">LÂMPADA COMPACTA DE VAPOR METÁLICO OVOIDE 150 W, BASE E27 - FORNECIMENTO E INSTALAÇÃO. AF_11/2017</t>
  </si>
  <si>
    <t xml:space="preserve">39,97</t>
  </si>
  <si>
    <t xml:space="preserve">97615</t>
  </si>
  <si>
    <t xml:space="preserve">LÂMPADA TUBULAR FLUORESCENTE T8 DE 16/18 W, BASE G13 - FORNECIMENTO E INSTALAÇÃO. AF_11/2017_P</t>
  </si>
  <si>
    <t xml:space="preserve">97616</t>
  </si>
  <si>
    <t xml:space="preserve">LÂMPADA TUBULAR FLUORESCENTE T8 DE 32/36 W, BASE G13 - FORNECIMENTO E INSTALAÇÃO. AF_11/2017_P</t>
  </si>
  <si>
    <t xml:space="preserve">97617</t>
  </si>
  <si>
    <t xml:space="preserve">LÂMPADA TUBULAR FLUORESCENTE T10 DE 20/40 W, BASE G13 - FORNECIMENTO E INSTALAÇÃO. AF_11/2017_P</t>
  </si>
  <si>
    <t xml:space="preserve">97618</t>
  </si>
  <si>
    <t xml:space="preserve">LÂMPADA TUBULAR FLUORESCENTE T5 DE 14 W, BASE G13 - FORNECIMENTO E INSTALAÇÃO. AF_11/2017_P</t>
  </si>
  <si>
    <t xml:space="preserve">34,97</t>
  </si>
  <si>
    <t xml:space="preserve">ENTRADA PROVISORIA DE ENERGIA ELETRICA AEREA TRIFASICA 40A EM POSTE MADEIRA</t>
  </si>
  <si>
    <t xml:space="preserve">1.470,42</t>
  </si>
  <si>
    <t xml:space="preserve">72941</t>
  </si>
  <si>
    <t xml:space="preserve">APARELHO SINALIZADOR DE SAIDA DE GARAGEM, COM CELULA FOTOELETRICA - FORNECIMENTO E INSTALACAO</t>
  </si>
  <si>
    <t xml:space="preserve">183,66</t>
  </si>
  <si>
    <t xml:space="preserve">73624</t>
  </si>
  <si>
    <t xml:space="preserve">SUPORTE PARA TRANSFORMADOR EM POSTE DE CONCRETO CIRCULAR</t>
  </si>
  <si>
    <t xml:space="preserve">73767/1</t>
  </si>
  <si>
    <t xml:space="preserve">GRAMPO PARALELO EM ALUMINIO FUNDIDO OU ESTRUDADO DE 2 PARAFUSOS, PARA CABO DE 6 A 50 MM2, PASTA ANTIOXIDANTE. FORNEC E INSTALAÇÃO.</t>
  </si>
  <si>
    <t xml:space="preserve">73767/2</t>
  </si>
  <si>
    <t xml:space="preserve">ALCA PRE-FORMADA DISTRIBUIÇÃO EM  ACO RECOBERTO COM ALUMINIO PARA CABO 25MM2, ENCAPADO. FORNECIMENTO E INSTALAÇÃO.</t>
  </si>
  <si>
    <t xml:space="preserve">73767/3</t>
  </si>
  <si>
    <t xml:space="preserve">LACO DE ROLDANA PRE-FORMADO ACO RECOBERTO DE ALUMINIO PARA CABO DE ALUMINIO NU BITOLA 25MM2 - FORNECIMENTO E COLOCACAO</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</si>
  <si>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</si>
  <si>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</si>
  <si>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</si>
  <si>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</si>
  <si>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</si>
  <si>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</si>
  <si>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</si>
  <si>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</si>
  <si>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88543</t>
  </si>
  <si>
    <t xml:space="preserve">ARMACAO SECUNDARIA OU REX COMPLETA PARA TRESLINHAS-FORNECIMENTO E INSTALACAO.</t>
  </si>
  <si>
    <t xml:space="preserve">88544</t>
  </si>
  <si>
    <t xml:space="preserve">ARMACAO SECUNDARIA OU REX COMPLETA PARA DUAS LINHAS-FORNECIMENTO E INSTALACAO.</t>
  </si>
  <si>
    <t xml:space="preserve">88545</t>
  </si>
  <si>
    <t xml:space="preserve">ARMACAO SECUNDARIA OU REX COMPLETA PARA QUATRO LINHAS-FORNECIMENTO E INSTALACAO.</t>
  </si>
  <si>
    <t xml:space="preserve">167,98</t>
  </si>
  <si>
    <t xml:space="preserve">83397</t>
  </si>
  <si>
    <t xml:space="preserve">POSTE DE CONCRETO DUPLO T H=9M CARGA NOMINAL 500KG INCLUSIVE ESCAVACAO, EXCLUSIVE TRANSPORTE - FORNECIMENTO E INSTALACAO</t>
  </si>
  <si>
    <t xml:space="preserve">1.145,26</t>
  </si>
  <si>
    <t xml:space="preserve">73769/1</t>
  </si>
  <si>
    <t xml:space="preserve">POSTE ACO CONICO CONTINUO CURVO SIMPLES SEM BASE C/JANELA 9M (INSPECAO) - FORNECIMENTO E INSTALACAO</t>
  </si>
  <si>
    <t xml:space="preserve">1.251,15</t>
  </si>
  <si>
    <t xml:space="preserve">73769/2</t>
  </si>
  <si>
    <t xml:space="preserve">POSTE DE AÇO CONICO CONTÍNUO CURVO SIMPLES, FLANGEADO, COM JANELA DE INSPEÇÃO H=9M - FORNECIMENTO E INSTALACAO</t>
  </si>
  <si>
    <t xml:space="preserve">1.252,73</t>
  </si>
  <si>
    <t xml:space="preserve">73769/3</t>
  </si>
  <si>
    <t xml:space="preserve">POSTE DE ACO CONICO CONTINUO CURVO DUPLO, FLANGEADO, COM JANELA DE INSPECAO H=9M - FORNECIMENTO E INSTALACAO</t>
  </si>
  <si>
    <t xml:space="preserve">1.290,34</t>
  </si>
  <si>
    <t xml:space="preserve">73769/4</t>
  </si>
  <si>
    <t xml:space="preserve">POSTE DE ACO CONICO CONTINUO RETO, ENGASTADO, H=9M - FORNECIMENTO E INSTALACAO</t>
  </si>
  <si>
    <t xml:space="preserve">1.302,07</t>
  </si>
  <si>
    <t xml:space="preserve">72281</t>
  </si>
  <si>
    <t xml:space="preserve">REATOR PARA LAMPADA VAPOR DE MERCURIO USO EXTERNO 220V/400W</t>
  </si>
  <si>
    <t xml:space="preserve">107,97</t>
  </si>
  <si>
    <t xml:space="preserve">72282</t>
  </si>
  <si>
    <t xml:space="preserve">REATOR PARA LAMPADA VAPOR DE SODIO ALTA PRESSAO - 220V/250W - USO EXTERNO</t>
  </si>
  <si>
    <t xml:space="preserve">143,84</t>
  </si>
  <si>
    <t xml:space="preserve">73831/2</t>
  </si>
  <si>
    <t xml:space="preserve">LAMPADA DE VAPOR DE MERCURIO DE 250W - FORNECIMENTO E INSTALACAO</t>
  </si>
  <si>
    <t xml:space="preserve">73831/3</t>
  </si>
  <si>
    <t xml:space="preserve">LAMPADA DE VAPOR DE MERCURIO DE 400W/250V - FORNECIMENTO E INSTALACAO</t>
  </si>
  <si>
    <t xml:space="preserve">42,68</t>
  </si>
  <si>
    <t xml:space="preserve">73831/4</t>
  </si>
  <si>
    <t xml:space="preserve">LAMPADA MISTA DE 160W - FORNECIMENTO E INSTALACAO</t>
  </si>
  <si>
    <t xml:space="preserve">73831/5</t>
  </si>
  <si>
    <t xml:space="preserve">LAMPADA MISTA DE 250W - FORNECIMENTO E INSTALACAO</t>
  </si>
  <si>
    <t xml:space="preserve">73831/6</t>
  </si>
  <si>
    <t xml:space="preserve">LAMPADA MISTA DE 500W - FORNECIMENTO E INSTALACAO</t>
  </si>
  <si>
    <t xml:space="preserve">73831/7</t>
  </si>
  <si>
    <t xml:space="preserve">LAMPADA DE VAPOR DE SODIO DE 150WX220V - FORNECIMENTO E INSTALACAO</t>
  </si>
  <si>
    <t xml:space="preserve">73831/8</t>
  </si>
  <si>
    <t xml:space="preserve">LAMPADA DE VAPOR DE SODIO DE 250WX220V - FORNECIMENTO E INSTALACAO</t>
  </si>
  <si>
    <t xml:space="preserve">43,81</t>
  </si>
  <si>
    <t xml:space="preserve">73831/9</t>
  </si>
  <si>
    <t xml:space="preserve">LAMPADA DE VAPOR DE SODIO DE 400WX220V - FORNECIMENTO E INSTALACAO</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</si>
  <si>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</si>
  <si>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</si>
  <si>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142,53</t>
  </si>
  <si>
    <t xml:space="preserve">74246/1</t>
  </si>
  <si>
    <t xml:space="preserve">REFLETOR RETANGULAR FECHADO COM LAMPADA VAPOR METALICO 400 W</t>
  </si>
  <si>
    <t xml:space="preserve">272,73</t>
  </si>
  <si>
    <t xml:space="preserve">83399</t>
  </si>
  <si>
    <t xml:space="preserve">RELE FOTOELETRICO P/ COMANDO DE ILUMINACAO EXTERNA 220V/1000W - FORNECIMENTO E INSTALACAO</t>
  </si>
  <si>
    <t xml:space="preserve">31,74</t>
  </si>
  <si>
    <t xml:space="preserve">83400</t>
  </si>
  <si>
    <t xml:space="preserve">BRACO P/ ILUMINACAO DE RUAS EM TUBO ACO GALV 1" COMP = 1,20M E INCLINACAO 25GRAUS EM RELACAO AO PLANO VERTICAL P/ FIXACAO EM POSTE OU PAREDE - FORNECIMENTO E INSTALACAO</t>
  </si>
  <si>
    <t xml:space="preserve">102,75</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</si>
  <si>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</si>
  <si>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</si>
  <si>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</si>
  <si>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</si>
  <si>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83475</t>
  </si>
  <si>
    <t xml:space="preserve">LUMINARIA FECHADA PARA ILUMINACAO PUBLICA COM REATOR DE PARTIDA RAPIDA COM LAMPADA A VAPOR DE MERCURIO 250W - FORNECIMENTO E INSTALACAO</t>
  </si>
  <si>
    <t xml:space="preserve">367,15</t>
  </si>
  <si>
    <t xml:space="preserve">83478</t>
  </si>
  <si>
    <t xml:space="preserve">LUMINARIA FECHADA PARA ILUMINACAO PUBLICA - LAMPADAS DE 250/500W - FORNECIMENTO E INSTALACAO (EXCLUINDO LAMPADAS)</t>
  </si>
  <si>
    <t xml:space="preserve">273,44</t>
  </si>
  <si>
    <t xml:space="preserve">83479</t>
  </si>
  <si>
    <t xml:space="preserve">LUMINARIA ESTANQUE - PROTECAO CONTRA AGUA, POEIRA OU IMPACTOS - TIPO AQUATIC PIAL OU EQUIVALENTE</t>
  </si>
  <si>
    <t xml:space="preserve">110,22</t>
  </si>
  <si>
    <t xml:space="preserve">83480</t>
  </si>
  <si>
    <t xml:space="preserve">REATOR PARA LAMPADA VAPOR DE MERCURIO 125W  USO EXTERNO</t>
  </si>
  <si>
    <t xml:space="preserve">87,56</t>
  </si>
  <si>
    <t xml:space="preserve">83481</t>
  </si>
  <si>
    <t xml:space="preserve">REATOR PARA LAMPADA VAPOR DE MERCURIO 250W USO EXTERNO</t>
  </si>
  <si>
    <t xml:space="preserve">98,07</t>
  </si>
  <si>
    <t xml:space="preserve">97600</t>
  </si>
  <si>
    <t xml:space="preserve">REFLETOR EM ALUMÍNIO COM SUPORTE E ALÇA, LÂMPADA 125 W - FORNECIMENTO E INSTALAÇÃO. AF_11/2017</t>
  </si>
  <si>
    <t xml:space="preserve">191,76</t>
  </si>
  <si>
    <t xml:space="preserve">97601</t>
  </si>
  <si>
    <t xml:space="preserve">REFLETOR EM ALUMÍNIO COM SUPORTE E ALÇA, LÂMPADA 250 W - FORNECIMENTO E INSTALAÇÃO. AF_11/2017</t>
  </si>
  <si>
    <t xml:space="preserve">203,99</t>
  </si>
  <si>
    <t xml:space="preserve">97605</t>
  </si>
  <si>
    <t xml:space="preserve">LUMINÁRIA ARANDELA TIPO MEIA-LUA, PARA 1 LÂMPADA LED - FORNECIMENTO E INSTALAÇÃO. AF_11/2017</t>
  </si>
  <si>
    <t xml:space="preserve">67,35</t>
  </si>
  <si>
    <t xml:space="preserve">97606</t>
  </si>
  <si>
    <t xml:space="preserve">LUMINÁRIA ARANDELA TIPO MEIA-LUA, PARA 1 LÂMPADA DE 15 W - FORNECIMENTO E INSTALAÇÃO. AF_11/2017</t>
  </si>
  <si>
    <t xml:space="preserve">56,02</t>
  </si>
  <si>
    <t xml:space="preserve">97607</t>
  </si>
  <si>
    <t xml:space="preserve">LUMINÁRIA ARANDELA TIPO TARTARUGA PARA 1 LÂMPADA LED - FORNECIMENTO E INSTALAÇÃO. AF_11/2017</t>
  </si>
  <si>
    <t xml:space="preserve">77,32</t>
  </si>
  <si>
    <t xml:space="preserve">97608</t>
  </si>
  <si>
    <t xml:space="preserve">LUMINÁRIA ARANDELA TIPO TARTARUGA, COM GRADE, PARA 1 LÂMPADA DE 15 W - FORNECIMENTO E INSTALAÇÃO. AF_11/2017</t>
  </si>
  <si>
    <t xml:space="preserve">65,99</t>
  </si>
  <si>
    <t xml:space="preserve">73857/1</t>
  </si>
  <si>
    <t xml:space="preserve">TRANSFORMADOR DISTRIBUICAO  75KVA TRIFASICO 60HZ CLASSE 15KV IMERSO EM ÓLEO MINERAL FORNECIMENTO E INSTALACAO</t>
  </si>
  <si>
    <t xml:space="preserve">6.588,90</t>
  </si>
  <si>
    <t xml:space="preserve">73857/2</t>
  </si>
  <si>
    <t xml:space="preserve">TRANSFORMADOR DISTRIBUICAO  112,5KVA TRIFASICO 60HZ CLASSE 15KV IMERSO EM ÓLEO MINERAL FORNECIMENTO E INSTALACAO</t>
  </si>
  <si>
    <t xml:space="preserve">8.142,61</t>
  </si>
  <si>
    <t xml:space="preserve">73857/3</t>
  </si>
  <si>
    <t xml:space="preserve">TRANSFORMADOR DISTRIBUICAO  150KVA TRIFASICO 60HZ CLASSE 15KV IMERSO EM ÓLEO MINERAL FORNECIMENTO E INSTALACAO</t>
  </si>
  <si>
    <t xml:space="preserve">10.263,43</t>
  </si>
  <si>
    <t xml:space="preserve">73857/4</t>
  </si>
  <si>
    <t xml:space="preserve">TRANSFORMADOR DISTRIBUICAO  225KVA TRIFASICO 60HZ CLASSE 15KV IMERSO EM ÓLEO MINERAL FORNECIMENTO E INSTALACAO</t>
  </si>
  <si>
    <t xml:space="preserve">14.368,71</t>
  </si>
  <si>
    <t xml:space="preserve">73857/5</t>
  </si>
  <si>
    <t xml:space="preserve">TRANSFORMADOR DISTRIBUICAO  300KVA TRIFASICO 60HZ CLASSE 15KV IMERSO EM ÓLEO MINERAL FORNECIMENTO E INSTALACAO</t>
  </si>
  <si>
    <t xml:space="preserve">16.760,05</t>
  </si>
  <si>
    <t xml:space="preserve">73857/6</t>
  </si>
  <si>
    <t xml:space="preserve">TRANSFORMADOR DISTRIBUICAO  500KVA TRIFASICO 60HZ CLASSE 15KV IMERSO EM ÓLEO MINERAL FORNECIMENTO E INSTALACAO</t>
  </si>
  <si>
    <t xml:space="preserve">27.265,70</t>
  </si>
  <si>
    <t xml:space="preserve">73857/7</t>
  </si>
  <si>
    <t xml:space="preserve">TRANSFORMADOR DISTRIBUICAO  30KVA TRIFASICO 60HZ CLASSE 15KV IMERSO EM ÓLEO MINERAL FORNECIMENTO E INSTALACAO</t>
  </si>
  <si>
    <t xml:space="preserve">4.545,60</t>
  </si>
  <si>
    <t xml:space="preserve">73857/8</t>
  </si>
  <si>
    <t xml:space="preserve">TRANSFORMADOR DISTRIBUICAO  45KVA TRIFASICO 60HZ CLASSE 15KV IMERSO EM ÓLEO MINERAL FORNECIMENTO E INSTALACAO</t>
  </si>
  <si>
    <t xml:space="preserve">5.093,12</t>
  </si>
  <si>
    <t xml:space="preserve">73857/9</t>
  </si>
  <si>
    <t xml:space="preserve">TRANSFORMADOR DISTRIBUICAO  750KVA TRIFASICO 60HZ CLASSE 15KV IMERSO EM ÓLEO MINERAL FORNECIMENTO E INSTALACAO</t>
  </si>
  <si>
    <t xml:space="preserve">37.350,97</t>
  </si>
  <si>
    <t xml:space="preserve">73857/10</t>
  </si>
  <si>
    <t xml:space="preserve">TRANSFORMADOR DISTRIBUICAO  1000KVA TRIFASICO 60HZ CLASSE 15KV IMERSO EM ÓLEO MINERAL FORNECIMENTO E INSTALACAO</t>
  </si>
  <si>
    <t xml:space="preserve">52.233,82</t>
  </si>
  <si>
    <t xml:space="preserve">93128</t>
  </si>
  <si>
    <t xml:space="preserve">PONTO DE ILUMINAÇÃO RESIDENCIAL INCLUINDO INTERRUPTOR SIMPLES, CAIXA ELÉTRICA, ELETRODUTO, CABO, RASGO, QUEBRA E CHUMBAMENTO (EXCLUINDO LUMINÁRIA E LÂMPADA). AF_01/2016</t>
  </si>
  <si>
    <t xml:space="preserve">115,16</t>
  </si>
  <si>
    <t xml:space="preserve">93137</t>
  </si>
  <si>
    <t xml:space="preserve">PONTO DE ILUMINAÇÃO RESIDENCIAL INCLUINDO INTERRUPTOR SIMPLES (2 MÓDULOS), CAIXA ELÉTRICA, ELETRODUTO, CABO, RASGO, QUEBRA E CHUMBAMENTO (EXCLUINDO LUMINÁRIA E LÂMPADA). AF_01/2016</t>
  </si>
  <si>
    <t xml:space="preserve">135,24</t>
  </si>
  <si>
    <t xml:space="preserve">93138</t>
  </si>
  <si>
    <t xml:space="preserve">PONTO DE ILUMINAÇÃO RESIDENCIAL INCLUINDO INTERRUPTOR PARALELO, CAIXA ELÉTRICA, ELETRODUTO, CABO, RASGO, QUEBRA E CHUMBAMENTO (EXCLUINDO LUMINÁRIA E LÂMPADA). AF_01/2016</t>
  </si>
  <si>
    <t xml:space="preserve">127,94</t>
  </si>
  <si>
    <t xml:space="preserve">93139</t>
  </si>
  <si>
    <t xml:space="preserve">PONTO DE ILUMINAÇÃO RESIDENCIAL INCLUINDO INTERRUPTOR PARALELO (2 MÓDULOS), CAIXA ELÉTRICA, ELETRODUTO, CABO, RASGO, QUEBRA E CHUMBAMENTO (EXCLUINDO LUMINÁRIA E LÂMPADA). AF_01/2016</t>
  </si>
  <si>
    <t xml:space="preserve">160,80</t>
  </si>
  <si>
    <t xml:space="preserve">93140</t>
  </si>
  <si>
    <t xml:space="preserve">PONTO DE ILUMINAÇÃO RESIDENCIAL INCLUINDO INTERRUPTOR SIMPLES CONJUGADO COM PARALELO, CAIXA ELÉTRICA, ELETRODUTO, CABO, RASGO, QUEBRA E CHUMBAMENTO (EXCLUINDO LUMINÁRIA E LÂMPADA). AF_01/2016</t>
  </si>
  <si>
    <t xml:space="preserve">151,84</t>
  </si>
  <si>
    <t xml:space="preserve">93141</t>
  </si>
  <si>
    <t xml:space="preserve">PONTO DE TOMADA RESIDENCIAL INCLUINDO TOMADA 10A/250V, CAIXA ELÉTRICA, ELETRODUTO, CABO, RASGO, QUEBRA E CHUMBAMENTO. AF_01/2016</t>
  </si>
  <si>
    <t xml:space="preserve">136,22</t>
  </si>
  <si>
    <t xml:space="preserve">93142</t>
  </si>
  <si>
    <t xml:space="preserve">PONTO DE TOMADA RESIDENCIAL INCLUINDO TOMADA (2 MÓDULOS) 10A/250V, CAIXA ELÉTRICA, ELETRODUTO, CABO, RASGO, QUEBRA E CHUMBAMENTO. AF_01/2016</t>
  </si>
  <si>
    <t xml:space="preserve">152,78</t>
  </si>
  <si>
    <t xml:space="preserve">93143</t>
  </si>
  <si>
    <t xml:space="preserve">PONTO DE TOMADA RESIDENCIAL INCLUINDO TOMADA 20A/250V, CAIXA ELÉTRICA, ELETRODUTO, CABO, RASGO, QUEBRA E CHUMBAMENTO. AF_01/2016</t>
  </si>
  <si>
    <t xml:space="preserve">138,00</t>
  </si>
  <si>
    <t xml:space="preserve">93144</t>
  </si>
  <si>
    <t xml:space="preserve">PONTO DE UTILIZAÇÃO DE EQUIPAMENTOS ELÉTRICOS, RESIDENCIAL, INCLUINDO SUPORTE E PLACA, CAIXA ELÉTRICA, ELETRODUTO, CABO, RASGO, QUEBRA E CHUMBAMENTO. AF_01/2016</t>
  </si>
  <si>
    <t xml:space="preserve">166,75</t>
  </si>
  <si>
    <t xml:space="preserve">93145</t>
  </si>
  <si>
    <t xml:space="preserve">PONTO DE ILUMINAÇÃO E TOMADA, RESIDENCIAL, INCLUINDO INTERRUPTOR SIMPLES E TOMADA 10A/250V, CAIXA ELÉTRICA, ELETRODUTO, CABO, RASGO, QUEBRA E CHUMBAMENTO (EXCLUINDO LUMINÁRIA E LÂMPADA). AF_01/2016</t>
  </si>
  <si>
    <t xml:space="preserve">163,96</t>
  </si>
  <si>
    <t xml:space="preserve">93146</t>
  </si>
  <si>
    <t xml:space="preserve">PONTO DE ILUMINAÇÃO E TOMADA, RESIDENCIAL, INCLUINDO INTERRUPTOR PARALELO E TOMADA 10A/250V, CAIXA ELÉTRICA, ELETRODUTO, CABO, RASGO, QUEBRA E CHUMBAMENTO (EXCLUINDO LUMINÁRIA E LÂMPADA). AF_01/2016</t>
  </si>
  <si>
    <t xml:space="preserve">176,75</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</si>
  <si>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</si>
  <si>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</si>
  <si>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200,69</t>
  </si>
  <si>
    <t xml:space="preserve">8260</t>
  </si>
  <si>
    <t xml:space="preserve">INSTALACAO PARA-RAIOS P/RESERVATORIO</t>
  </si>
  <si>
    <t xml:space="preserve">2.868,43</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</si>
  <si>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</si>
  <si>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</si>
  <si>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</si>
  <si>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</si>
  <si>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22,34</t>
  </si>
  <si>
    <t xml:space="preserve">96972</t>
  </si>
  <si>
    <t xml:space="preserve">CORDOALHA DE COBRE NU 25 MM², NÃO ENTERRADA, COM ISOLADOR - FORNECIMENTO E INSTALAÇÃO. AF_12/2017</t>
  </si>
  <si>
    <t xml:space="preserve">30,07</t>
  </si>
  <si>
    <t xml:space="preserve">96973</t>
  </si>
  <si>
    <t xml:space="preserve">CORDOALHA DE COBRE NU 35 MM², NÃO ENTERRADA, COM ISOLADOR - FORNECIMENTO E INSTALAÇÃO. AF_12/2017</t>
  </si>
  <si>
    <t xml:space="preserve">37,24</t>
  </si>
  <si>
    <t xml:space="preserve">96974</t>
  </si>
  <si>
    <t xml:space="preserve">CORDOALHA DE COBRE NU 50 MM², NÃO ENTERRADA, COM ISOLADOR - FORNECIMENTO E INSTALAÇÃO. AF_12/2017</t>
  </si>
  <si>
    <t xml:space="preserve">96975</t>
  </si>
  <si>
    <t xml:space="preserve">CORDOALHA DE COBRE NU 70 MM², NÃO ENTERRADA, COM ISOLADOR - FORNECIMENTO E INSTALAÇÃO. AF_12/2017</t>
  </si>
  <si>
    <t xml:space="preserve">58,24</t>
  </si>
  <si>
    <t xml:space="preserve">96976</t>
  </si>
  <si>
    <t xml:space="preserve">CORDOALHA DE COBRE NU 95 MM², NÃO ENTERRADA, COM ISOLADOR - FORNECIMENTO E INSTALAÇÃO. AF_12/2017</t>
  </si>
  <si>
    <t xml:space="preserve">73,47</t>
  </si>
  <si>
    <t xml:space="preserve">96977</t>
  </si>
  <si>
    <t xml:space="preserve">CORDOALHA DE COBRE NU 50 MM², ENTERRADA, SEM ISOLADOR - FORNECIMENTO E INSTALAÇÃO. AF_12/2017</t>
  </si>
  <si>
    <t xml:space="preserve">24,49</t>
  </si>
  <si>
    <t xml:space="preserve">96978</t>
  </si>
  <si>
    <t xml:space="preserve">CORDOALHA DE COBRE NU 70 MM², ENTERRADA, SEM ISOLADOR - FORNECIMENTO E INSTALAÇÃO. AF_12/2017</t>
  </si>
  <si>
    <t xml:space="preserve">34,22</t>
  </si>
  <si>
    <t xml:space="preserve">96979</t>
  </si>
  <si>
    <t xml:space="preserve">CORDOALHA DE COBRE NU 95 MM², ENTERRADA, SEM ISOLADOR - FORNECIMENTO E INSTALAÇÃO. AF_12/2017</t>
  </si>
  <si>
    <t xml:space="preserve">47,78</t>
  </si>
  <si>
    <t xml:space="preserve">96984</t>
  </si>
  <si>
    <t xml:space="preserve">ELETRODUTO PVC 40MM (1 ¼ ) PARA SPDA - FORNECIMENTO E INSTALAÇÃO. AF_12/2017</t>
  </si>
  <si>
    <t xml:space="preserve">43,25</t>
  </si>
  <si>
    <t xml:space="preserve">96985</t>
  </si>
  <si>
    <t xml:space="preserve">HASTE DE ATERRAMENTO 5/8  PARA SPDA - FORNECIMENTO E INSTALAÇÃO. AF_12/2017</t>
  </si>
  <si>
    <t xml:space="preserve">96986</t>
  </si>
  <si>
    <t xml:space="preserve">HASTE DE ATERRAMENTO 3/4  PARA SPDA - FORNECIMENTO E INSTALAÇÃO. AF_12/2017</t>
  </si>
  <si>
    <t xml:space="preserve">76,84</t>
  </si>
  <si>
    <t xml:space="preserve">96987</t>
  </si>
  <si>
    <t xml:space="preserve">BASE METÁLICA PARA MASTRO 1 ½  PARA SPDA - FORNECIMENTO E INSTALAÇÃO. AF_12/2017</t>
  </si>
  <si>
    <t xml:space="preserve">112,87</t>
  </si>
  <si>
    <t xml:space="preserve">96988</t>
  </si>
  <si>
    <t xml:space="preserve">MASTRO 1 ½  PARA SPDA - FORNECIMENTO E INSTALAÇÃO. AF_12/2017</t>
  </si>
  <si>
    <t xml:space="preserve">158,18</t>
  </si>
  <si>
    <t xml:space="preserve">96989</t>
  </si>
  <si>
    <t xml:space="preserve">CAPTOR TIPO FRANKLIN PARA SPDA - FORNECIMENTO E INSTALAÇÃO. AF_12/2017</t>
  </si>
  <si>
    <t xml:space="preserve">104,20</t>
  </si>
  <si>
    <t xml:space="preserve">98463</t>
  </si>
  <si>
    <t xml:space="preserve">SUPORTE ISOLADOR PARA CORDOALHA DE COBRE - FORNECIMENTO E INSTALAÇÃO. AF_12/2017</t>
  </si>
  <si>
    <t xml:space="preserve">21,96</t>
  </si>
  <si>
    <t xml:space="preserve">9535</t>
  </si>
  <si>
    <t xml:space="preserve">CHUVEIRO ELETRICO COMUM CORPO PLASTICO TIPO DUCHA, FORNECIMENTO E INSTALACAO</t>
  </si>
  <si>
    <t xml:space="preserve">72,90</t>
  </si>
  <si>
    <t xml:space="preserve">88547</t>
  </si>
  <si>
    <t xml:space="preserve">CHAVE DE BOIA AUTOMÁTICA SUPERIOR 10A/250V - FORNECIMENTO E INSTALACAO</t>
  </si>
  <si>
    <t xml:space="preserve">72,16</t>
  </si>
  <si>
    <t xml:space="preserve">72283</t>
  </si>
  <si>
    <t xml:space="preserve">ABRIGO PARA HIDRANTE, 75X45X17CM, COM REGISTRO GLOBO ANGULAR 45º 2.1/2", ADAPTADOR STORZ 2.1/2", MANGUEIRA DE INCÊNDIO 15M, REDUÇÃO 2.1/2X1.1/2" E ESGUICHO EM LATÃO 1.1/2" - FORNECIMENTO E INSTALAÇÃO</t>
  </si>
  <si>
    <t xml:space="preserve">822,42</t>
  </si>
  <si>
    <t xml:space="preserve">72287</t>
  </si>
  <si>
    <t xml:space="preserve">CAIXA DE INCÊNDIO 45X75X17CM - FORNECIMENTO E INSTALAÇÃO</t>
  </si>
  <si>
    <t xml:space="preserve">190,80</t>
  </si>
  <si>
    <t xml:space="preserve">72288</t>
  </si>
  <si>
    <t xml:space="preserve">CAIXA DE INCÊNDIO 60X75X17CM - FORNECIMENTO E INSTALAÇÃO</t>
  </si>
  <si>
    <t xml:space="preserve">235,81</t>
  </si>
  <si>
    <t xml:space="preserve">72553</t>
  </si>
  <si>
    <t xml:space="preserve">EXTINTOR DE PQS 4KG - FORNECIMENTO E INSTALACAO</t>
  </si>
  <si>
    <t xml:space="preserve">114,25</t>
  </si>
  <si>
    <t xml:space="preserve">72554</t>
  </si>
  <si>
    <t xml:space="preserve">EXTINTOR DE CO2 6KG - FORNECIMENTO E INSTALACAO</t>
  </si>
  <si>
    <t xml:space="preserve">372,72</t>
  </si>
  <si>
    <t xml:space="preserve">73775/1</t>
  </si>
  <si>
    <t xml:space="preserve">EXTINTOR INCENDIO TP PO QUIMICO 4KG FORNECIMENTO E COLOCACAO</t>
  </si>
  <si>
    <t xml:space="preserve">121,33</t>
  </si>
  <si>
    <t xml:space="preserve">73775/2</t>
  </si>
  <si>
    <t xml:space="preserve">EXTINTOR INCENDIO AGUA-PRESSURIZADA 10L INCL SUPORTE PAREDE CARGA     COMPLETA FORNECIMENTO E COLOCACAO</t>
  </si>
  <si>
    <t xml:space="preserve">124,80</t>
  </si>
  <si>
    <t xml:space="preserve">83633</t>
  </si>
  <si>
    <t xml:space="preserve">HIDRANTE SUBTERRANEO FERRO FUNDIDO C/ CURVA LONGA E CAIXA DN=75MM</t>
  </si>
  <si>
    <t xml:space="preserve">1.920,08</t>
  </si>
  <si>
    <t xml:space="preserve">83634</t>
  </si>
  <si>
    <t xml:space="preserve">EXTINTOR INCENDIO TP GAS CARBONICO 4KG COMPLETO - FORNECIMENTO E INSTALACAO</t>
  </si>
  <si>
    <t xml:space="preserve">352,10</t>
  </si>
  <si>
    <t xml:space="preserve">83635</t>
  </si>
  <si>
    <t xml:space="preserve">EXTINTOR INCENDIO TP PO QUIMICO 6KG - FORNECIMENTO E INSTALACAO</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</si>
  <si>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</si>
  <si>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</si>
  <si>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952,75</t>
  </si>
  <si>
    <t xml:space="preserve">72337</t>
  </si>
  <si>
    <t xml:space="preserve">TOMADA PARA TELEFONE DE 4 POLOS PADRAO TELEBRAS - FORNECIMENTO E INSTALACAO</t>
  </si>
  <si>
    <t xml:space="preserve">73749/1</t>
  </si>
  <si>
    <t xml:space="preserve">CAIXA ENTERRADA PARA INSTALACOES TELEFONICAS TIPO R1 0,60X0,35X0,50M EM BLOCOS DE CONCRETO ESTRUTURAL</t>
  </si>
  <si>
    <t xml:space="preserve">177,70</t>
  </si>
  <si>
    <t xml:space="preserve">73749/2</t>
  </si>
  <si>
    <t xml:space="preserve">CAIXA ENTERRADA PARA INSTALACOES TELEFONICAS TIPO R2 1,07X0,52X0,50M EM BLOCOS DE CONCRETO ESTRUTURAL</t>
  </si>
  <si>
    <t xml:space="preserve">320,97</t>
  </si>
  <si>
    <t xml:space="preserve">73749/3</t>
  </si>
  <si>
    <t xml:space="preserve">CAIXA ENTERRADA PARA INSTALACOES TELEFONICAS TIPO R3 1,30X1,20X1,20M EM BLOCOS DE CONCRETO ESTRUTURAL</t>
  </si>
  <si>
    <t xml:space="preserve">1.050,15</t>
  </si>
  <si>
    <t xml:space="preserve">83366</t>
  </si>
  <si>
    <t xml:space="preserve">CAIXA DE PASSAGEM PARA TELEFONE 15X15X10CM (SOBREPOR), FORNECIMENTO E INSTALACAO.</t>
  </si>
  <si>
    <t xml:space="preserve">70,12</t>
  </si>
  <si>
    <t xml:space="preserve">83367</t>
  </si>
  <si>
    <t xml:space="preserve">CAIXA DE PASSAGEM PARA TELEFONE 80X80X15CM (SOBREPOR) FORNECIMENTO E INSTALACAO</t>
  </si>
  <si>
    <t xml:space="preserve">517,53</t>
  </si>
  <si>
    <t xml:space="preserve">83368</t>
  </si>
  <si>
    <t xml:space="preserve">CAIXA DE PASSAGEM PARA TELEFONE 150X150X15CM (SOBREPOR) FORNECIMENTO E INSTALACAO</t>
  </si>
  <si>
    <t xml:space="preserve">1.409,36</t>
  </si>
  <si>
    <t xml:space="preserve">83369</t>
  </si>
  <si>
    <t xml:space="preserve">QUADRO DE DISTRIBUICAO PARA TELEFONE N.4, 60X60X12CM EM CHAPA METALICA, DE EMBUTIR, SEM ACESSORIOS, PADRAO TELEBRAS, FORNECIMENTO E INSTALACAO</t>
  </si>
  <si>
    <t xml:space="preserve">83370</t>
  </si>
  <si>
    <t xml:space="preserve">QUADRO DE DISTRIBUICAO PARA TELEFONE N.3, 40X40X12CM EM CHAPA METALICA, DE EMBUTIR, SEM ACESSORIOS, PADRAO TELEBRAS, FORNECIMENTO E INSTALACAO</t>
  </si>
  <si>
    <t xml:space="preserve">205,48</t>
  </si>
  <si>
    <t xml:space="preserve">83371</t>
  </si>
  <si>
    <t xml:space="preserve">QUADRO DE DISTRIBUICAO PARA TELEFONE N.2, 20X20X12CM EM CHAPA METALICA, DE EMBUTIR, SEM ACESSORIOS, PADRAO TELEBRAS, FORNECIMENTO E INSTALACAO</t>
  </si>
  <si>
    <t xml:space="preserve">84676</t>
  </si>
  <si>
    <t xml:space="preserve">QUADRO DE DISTRIBUICAO PARA TELEFONE N.5, 80X80X12CM EM CHAPA METALICA, SEM ACESSORIOS, PADRAO TELEBRAS, FORNECIMENTO E INSTALACAO</t>
  </si>
  <si>
    <t xml:space="preserve">475,16</t>
  </si>
  <si>
    <t xml:space="preserve">84796</t>
  </si>
  <si>
    <t xml:space="preserve">TAMPAO FOFO P/ CAIXA R2 PADRAO TELEBRAS COMPLETO - FORNECIMENTO E INSTALACAO</t>
  </si>
  <si>
    <t xml:space="preserve">483,55</t>
  </si>
  <si>
    <t xml:space="preserve">84798</t>
  </si>
  <si>
    <t xml:space="preserve">TAMPAO FOFO P/ CAIXA R1 PADRAO TELEBRAS COMPLETO - FORNECIMENTO E INSTALACAO</t>
  </si>
  <si>
    <t xml:space="preserve">223,98</t>
  </si>
  <si>
    <t xml:space="preserve">98261</t>
  </si>
  <si>
    <t xml:space="preserve">CABO TELEFÔNICO CCI-50 1 PAR, INSTALADO EM ENTRADA DE EDIFICAÇÃO - FORNECIMENTO E INSTALAÇÃO. AF_03/2018</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</si>
  <si>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</si>
  <si>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</si>
  <si>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</si>
  <si>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</si>
  <si>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</si>
  <si>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</si>
  <si>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</si>
  <si>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</si>
  <si>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</si>
  <si>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</si>
  <si>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</si>
  <si>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</si>
  <si>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98268</t>
  </si>
  <si>
    <t xml:space="preserve">CABO TELEFÔNICO CI-50 20 PARES INSTALADO EM ENTRADA DE EDIFICAÇÃO - FORNECIMENTO E INSTALAÇÃO. AF_03/2018</t>
  </si>
  <si>
    <t xml:space="preserve">14,02</t>
  </si>
  <si>
    <t xml:space="preserve">98269</t>
  </si>
  <si>
    <t xml:space="preserve">CABO TELEFÔNICO CI-50 30 PARES INSTALADO EM ENTRADA DE EDIFICAÇÃO - FORNECIMENTO E INSTALAÇÃO. AF_03/2018</t>
  </si>
  <si>
    <t xml:space="preserve">98270</t>
  </si>
  <si>
    <t xml:space="preserve">CABO TELEFÔNICO CI-50 50 PARES INSTALADO EM ENTRADA DE EDIFICAÇÃO - FORNECIMENTO E INSTALAÇÃO. AF_03/2018</t>
  </si>
  <si>
    <t xml:space="preserve">98271</t>
  </si>
  <si>
    <t xml:space="preserve">CABO TELEFÔNICO CI-50 75 PARES INSTALADO EM ENTRADA DE EDIFICAÇÃO - FORNECIMENTO E INSTALAÇÃO. AF_03/2018</t>
  </si>
  <si>
    <t xml:space="preserve">44,18</t>
  </si>
  <si>
    <t xml:space="preserve">98272</t>
  </si>
  <si>
    <t xml:space="preserve">CABO TELEFÔNICO CI-50 200 PARES INSTALADO EM ENTRADA DE EDIFICAÇÃO - FORNECIMENTO E INSTALAÇÃO. AF_03/2018</t>
  </si>
  <si>
    <t xml:space="preserve">102,60</t>
  </si>
  <si>
    <t xml:space="preserve">98273</t>
  </si>
  <si>
    <t xml:space="preserve">CABO TELEFÔNICO CCI-50 4 PARES, SEM BLINDAGEM, INSTALADO EM PRUMADA - FORNECIMENTO E INSTALAÇÃO. AF_03/2018</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</si>
  <si>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</si>
  <si>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</si>
  <si>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</si>
  <si>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</si>
  <si>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</si>
  <si>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</si>
  <si>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98277</t>
  </si>
  <si>
    <t xml:space="preserve">CABO TELEFÔNICO CI-50 20 PARES INSTALADO EM PRUMADA - FORNECIMENTO E INSTALAÇÃO. AF_03/2018</t>
  </si>
  <si>
    <t xml:space="preserve">98278</t>
  </si>
  <si>
    <t xml:space="preserve">CABO TELEFÔNICO CI-50 30 PARES INSTALADO EM PRUMADA - FORNECIMENTO E INSTALAÇÃO. AF_03/2018</t>
  </si>
  <si>
    <t xml:space="preserve">15,48</t>
  </si>
  <si>
    <t xml:space="preserve">98279</t>
  </si>
  <si>
    <t xml:space="preserve">CABO TELEFÔNICO CI-50 50 PARES INSTALADO EM PRUMADA - FORNECIMENTO E INSTALAÇÃO. AF_03/2018</t>
  </si>
  <si>
    <t xml:space="preserve">98280</t>
  </si>
  <si>
    <t xml:space="preserve">CABO TELEFÔNICO CCI-50 1 PAR, SEM BLINDAGEM, INSTALADO EM DISTRIBUIÇÃO DE EDIFICAÇÃO RESIDENCIAL - FORNECIMENTO E INSTALAÇÃO. AF_03/2018</t>
  </si>
  <si>
    <t xml:space="preserve">98281</t>
  </si>
  <si>
    <t xml:space="preserve">CABO TELEFÔNICO CCI-50 2 PARES, SEM BLINDAGEM, INSTALADO EM DISTRIBUIÇÃO DE EDIFICAÇÃO RESIDENCIAL - FORNECIMENTO E INSTALAÇÃO. AF_03/2018</t>
  </si>
  <si>
    <t xml:space="preserve">98282</t>
  </si>
  <si>
    <t xml:space="preserve">CABO TELEFÔNICO CCI-50 3 PARES, SEM BLINDAGEM, INSTALADO EM DISTRIBUIÇÃO DE EDIFICAÇÃO RESIDENCIAL - FORNECIMENTO E INSTALAÇÃO. AF_03/2018</t>
  </si>
  <si>
    <t xml:space="preserve">7,23</t>
  </si>
  <si>
    <t xml:space="preserve">98283</t>
  </si>
  <si>
    <t xml:space="preserve">CABO TELEFÔNICO CCI-50 4 PARES, SEM BLINDAGEM, INSTALADO EM DISTRIBUIÇÃO DE EDIFICAÇÃO RESIDENCIAL - FORNECIMENTO E INSTALAÇÃO. AF_03/2018</t>
  </si>
  <si>
    <t xml:space="preserve">98284</t>
  </si>
  <si>
    <t xml:space="preserve">CABO TELEFÔNICO CCI-50 5 PARES, SEM BLINDAGEM, INSTALADO EM DISTRIBUIÇÃO DE EDIFICAÇÃO RESIDENCIAL - FORNECIMENTO E INSTALAÇÃO. AF_03/2018</t>
  </si>
  <si>
    <t xml:space="preserve">8,30</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</si>
  <si>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</si>
  <si>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</si>
  <si>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</si>
  <si>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</si>
  <si>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</si>
  <si>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</si>
  <si>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</si>
  <si>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</si>
  <si>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98289</t>
  </si>
  <si>
    <t xml:space="preserve">CABO TELEFÔNICO CCI-50 3 PARES, SEM BLINDAGEM, INSTALADO EM DISTRIBUIÇÃO DE EDIFICAÇÃO INSTITUCIONAL - FORNECIMENTO E INSTALAÇÃO. AF_03/2018</t>
  </si>
  <si>
    <t xml:space="preserve">98290</t>
  </si>
  <si>
    <t xml:space="preserve">CABO TELEFÔNICO CCI-50 4 PARES, SEM BLINDAGEM, INSTALADO EM DISTRIBUIÇÃO DE EDIFICAÇÃO INSTITUCIONAL - FORNECIMENTO E INSTALAÇÃO. AF_03/2018</t>
  </si>
  <si>
    <t xml:space="preserve">98291</t>
  </si>
  <si>
    <t xml:space="preserve">CABO TELEFÔNICO CCI-50 5 PARES, SEM BLINDAGEM, INSTALADO EM DISTRIBUIÇÃO DE EDIFICAÇÃO INSTITUCIONAL - FORNECIMENTO E INSTALAÇÃO. AF_03/2018</t>
  </si>
  <si>
    <t xml:space="preserve">98292</t>
  </si>
  <si>
    <t xml:space="preserve">CABO TELEFÔNICO CCI-50 6 PARES, SEM BLINDAGEM, INSTALADO EM DISTRIBUIÇÃO DE EDIFICAÇÃO INSTITUCIONAL - FORNECIMENTO E INSTALAÇÃO. AF_03/2018</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</si>
  <si>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</si>
  <si>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</si>
  <si>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</si>
  <si>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</si>
  <si>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98401</t>
  </si>
  <si>
    <t xml:space="preserve">CABO TELEFÔNICO CTP-APL-50 20 PARES INSTALADO EM ENTRADA DE EDIFICAÇÃO - FORNECIMENTO E INSTALAÇÃO. AF_04/2018</t>
  </si>
  <si>
    <t xml:space="preserve">98402</t>
  </si>
  <si>
    <t xml:space="preserve">CABO TELEFÔNICO CTP-APL-50 30 PARES INSTALADO EM ENTRADA DE EDIFICAÇÃO - FORNECIMENTO E INSTALAÇÃO. AF_04/2018</t>
  </si>
  <si>
    <t xml:space="preserve">98397</t>
  </si>
  <si>
    <t xml:space="preserve">PINTURA ANTICORROSIVA DE DUTO METÁLICO. AF_04/2018</t>
  </si>
  <si>
    <t xml:space="preserve">9,36</t>
  </si>
  <si>
    <t xml:space="preserve">74003/1</t>
  </si>
  <si>
    <t xml:space="preserve">INSTALACOES GAS CENTRAL P/ EDIFICIO RESIDENCIAL C/ 4 PAVTOS 16 UNID.  UMA CENTRAL POR BLOCO COM 16 PONTOS</t>
  </si>
  <si>
    <t xml:space="preserve">5.694,91</t>
  </si>
  <si>
    <t xml:space="preserve">85120</t>
  </si>
  <si>
    <t xml:space="preserve">MANOMETRO 0 A 200 PSI (0 A 14 KGF/CM2), D = 50MM - FORNECIMENTO E COLOCACAO</t>
  </si>
  <si>
    <t xml:space="preserve">126,50</t>
  </si>
  <si>
    <t xml:space="preserve">83486</t>
  </si>
  <si>
    <t xml:space="preserve">BOMBA CENTRIFUGA C/ MOTOR ELETRICO TRIFASICO 1CV</t>
  </si>
  <si>
    <t xml:space="preserve">1.305,78</t>
  </si>
  <si>
    <t xml:space="preserve">83643</t>
  </si>
  <si>
    <t xml:space="preserve">BOMBA SUBMERSIVEL ELETRICA, TRIFASICA, POTÊNCIA 3,75 HP, DIAMETRO DO ROTOR 90 MM SEMIABERTO, BOCAL DE SAIDA DIAMETRO DE 2 POLEGADAS, HM/Q = 5 M / 61,2 M3/H A 25,5 M / 3,6 M3/H</t>
  </si>
  <si>
    <t xml:space="preserve">3.777,75</t>
  </si>
  <si>
    <t xml:space="preserve">83644</t>
  </si>
  <si>
    <t xml:space="preserve">BOMBA RECALQUE D'AGUA TRIFASICA 10,0 HP</t>
  </si>
  <si>
    <t xml:space="preserve">5.467,14</t>
  </si>
  <si>
    <t xml:space="preserve">83645</t>
  </si>
  <si>
    <t xml:space="preserve">BOMBA RECALQUE D'AGUA TRIFASICA 3,0 HP</t>
  </si>
  <si>
    <t xml:space="preserve">1.746,72</t>
  </si>
  <si>
    <t xml:space="preserve">83646</t>
  </si>
  <si>
    <t xml:space="preserve">BOMBA RECALQUE D'AGUA DE ESTAGIOS TRIFASICA 2,0 HP</t>
  </si>
  <si>
    <t xml:space="preserve">2.025,46</t>
  </si>
  <si>
    <t xml:space="preserve">83647</t>
  </si>
  <si>
    <t xml:space="preserve">BOMBA RECALQUE D'AGUA TRIFASICA 1,5HP</t>
  </si>
  <si>
    <t xml:space="preserve">1.329,58</t>
  </si>
  <si>
    <t xml:space="preserve">83648</t>
  </si>
  <si>
    <t xml:space="preserve">BOMBA RECALQUE D'AGUA TRIFASICA 0,5 HP</t>
  </si>
  <si>
    <t xml:space="preserve">858,32</t>
  </si>
  <si>
    <t xml:space="preserve">83649</t>
  </si>
  <si>
    <t xml:space="preserve">BOMBA RECALQUE D'AGUA PREDIO 6 A 10 PAVTOS - 2UD</t>
  </si>
  <si>
    <t xml:space="preserve">5.094,66</t>
  </si>
  <si>
    <t xml:space="preserve">83650</t>
  </si>
  <si>
    <t xml:space="preserve">BOMBA RECALQUE D'AGUA PREDIO 3 A 5 PAVTOS - 2UD</t>
  </si>
  <si>
    <t xml:space="preserve">4.260,38</t>
  </si>
  <si>
    <t xml:space="preserve">98294</t>
  </si>
  <si>
    <t xml:space="preserve">CABO ELETRÔNICO CATEGORIA 5E, INSTALADO EM EDIFICAÇÃO RESIDENCIAL - FORNECIMENTO E INSTALAÇÃO. AF_03/2018</t>
  </si>
  <si>
    <t xml:space="preserve">98295</t>
  </si>
  <si>
    <t xml:space="preserve">CABO ELETRÔNICO CATEGORIA 5E, INSTALADO EM EDIFICAÇÃO INSTITUCIONAL - FORNECIMENTO E INSTALAÇÃO. AF_03/2018</t>
  </si>
  <si>
    <t xml:space="preserve">98296</t>
  </si>
  <si>
    <t xml:space="preserve">CABO ELETRÔNICO CATEGORIA 6, INSTALADO EM EDIFICAÇÃO RESIDENCIAL - FORNECIMENTO E INSTALAÇÃO. AF_03/2018</t>
  </si>
  <si>
    <t xml:space="preserve">98297</t>
  </si>
  <si>
    <t xml:space="preserve">CABO ELETRÔNICO CATEGORIA 6, INSTALADO EM EDIFICAÇÃO INSTITUCIONAL - FORNECIMENTO E INSTALAÇÃO. AF_03/2018</t>
  </si>
  <si>
    <t xml:space="preserve">98301</t>
  </si>
  <si>
    <t xml:space="preserve">PATCH PANEL 24 PORTAS, CATEGORIA 5E - FORNECIMENTO E INSTALAÇÃO. AF_03/2018</t>
  </si>
  <si>
    <t xml:space="preserve">421,64</t>
  </si>
  <si>
    <t xml:space="preserve">98302</t>
  </si>
  <si>
    <t xml:space="preserve">PATCH PANEL 24 PORTAS, CATEGORIA 6 - FORNECIMENTO E INSTALAÇÃO. AF_03/2018</t>
  </si>
  <si>
    <t xml:space="preserve">544,97</t>
  </si>
  <si>
    <t xml:space="preserve">98304</t>
  </si>
  <si>
    <t xml:space="preserve">PATCH PANEL 48 PORTAS, CATEGORIA 6 - FORNECIMENTO E INSTALAÇÃO. AF_03/2018</t>
  </si>
  <si>
    <t xml:space="preserve">898,26</t>
  </si>
  <si>
    <t xml:space="preserve">98307</t>
  </si>
  <si>
    <t xml:space="preserve">TOMADA DE REDE RJ45 - FORNECIMENTO E INSTALAÇÃO. AF_03/2018</t>
  </si>
  <si>
    <t xml:space="preserve">37,62</t>
  </si>
  <si>
    <t xml:space="preserve">98308</t>
  </si>
  <si>
    <t xml:space="preserve">TOMADA PARA TELEFONE RJ11 - FORNECIMENTO E INSTALAÇÃO. AF_03/2018</t>
  </si>
  <si>
    <t xml:space="preserve">98593</t>
  </si>
  <si>
    <t xml:space="preserve">PATCH PANEL 48 PORTAS, CATEGORIA 5E - FORNECIMENTO E INSTALAÇÃO. AF_04/2018</t>
  </si>
  <si>
    <t xml:space="preserve">750,96</t>
  </si>
  <si>
    <t xml:space="preserve">89355</t>
  </si>
  <si>
    <t xml:space="preserve">TUBO, PVC, SOLDÁVEL, DN 20MM, INSTALADO EM RAMAL OU SUB-RAMAL DE ÁGUA - FORNECIMENTO E INSTALAÇÃO. AF_12/2014</t>
  </si>
  <si>
    <t xml:space="preserve">15,33</t>
  </si>
  <si>
    <t xml:space="preserve">89356</t>
  </si>
  <si>
    <t xml:space="preserve">TUBO, PVC, SOLDÁVEL, DN 25MM, INSTALADO EM RAMAL OU SUB-RAMAL DE ÁGUA - FORNECIMENTO E INSTALAÇÃO. AF_12/2014</t>
  </si>
  <si>
    <t xml:space="preserve">89357</t>
  </si>
  <si>
    <t xml:space="preserve">TUBO, PVC, SOLDÁVEL, DN 32MM, INSTALADO EM RAMAL OU SUB-RAMAL DE ÁGUA - FORNECIMENTO E INSTALAÇÃO. AF_12/2014</t>
  </si>
  <si>
    <t xml:space="preserve">89401</t>
  </si>
  <si>
    <t xml:space="preserve">TUBO, PVC, SOLDÁVEL, DN 20MM, INSTALADO EM RAMAL DE DISTRIBUIÇÃO DE ÁGUA - FORNECIMENTO E INSTALAÇÃO. AF_12/2014</t>
  </si>
  <si>
    <t xml:space="preserve">89402</t>
  </si>
  <si>
    <t xml:space="preserve">TUBO, PVC, SOLDÁVEL, DN 25MM, INSTALADO EM RAMAL DE DISTRIBUIÇÃO DE ÁGUA - FORNECIMENTO E INSTALAÇÃO. AF_12/2014</t>
  </si>
  <si>
    <t xml:space="preserve">89403</t>
  </si>
  <si>
    <t xml:space="preserve">TUBO, PVC, SOLDÁVEL, DN 32MM, INSTALADO EM RAMAL DE DISTRIBUIÇÃO DE ÁGUA - FORNECIMENTO E INSTALAÇÃO. AF_12/2014</t>
  </si>
  <si>
    <t xml:space="preserve">89446</t>
  </si>
  <si>
    <t xml:space="preserve">TUBO, PVC, SOLDÁVEL, DN 25MM, INSTALADO EM PRUMADA DE ÁGUA - FORNECIMENTO E INSTALAÇÃO. AF_12/2014</t>
  </si>
  <si>
    <t xml:space="preserve">89447</t>
  </si>
  <si>
    <t xml:space="preserve">TUBO, PVC, SOLDÁVEL, DN 32MM, INSTALADO EM PRUMADA DE ÁGUA - FORNECIMENTO E INSTALAÇÃO. AF_12/2014</t>
  </si>
  <si>
    <t xml:space="preserve">89448</t>
  </si>
  <si>
    <t xml:space="preserve">TUBO, PVC, SOLDÁVEL, DN 40MM, INSTALADO EM PRUMADA DE ÁGUA - FORNECIMENTO E INSTALAÇÃO. AF_12/2014</t>
  </si>
  <si>
    <t xml:space="preserve">10,63</t>
  </si>
  <si>
    <t xml:space="preserve">89449</t>
  </si>
  <si>
    <t xml:space="preserve">TUBO, PVC, SOLDÁVEL, DN 50MM, INSTALADO EM PRUMADA DE ÁGUA - FORNECIMENTO E INSTALAÇÃO. AF_12/2014</t>
  </si>
  <si>
    <t xml:space="preserve">12,25</t>
  </si>
  <si>
    <t xml:space="preserve">89450</t>
  </si>
  <si>
    <t xml:space="preserve">TUBO, PVC, SOLDÁVEL, DN 60MM, INSTALADO EM PRUMADA DE ÁGUA - FORNECIMENTO E INSTALAÇÃO. AF_12/2014</t>
  </si>
  <si>
    <t xml:space="preserve">20,07</t>
  </si>
  <si>
    <t xml:space="preserve">89451</t>
  </si>
  <si>
    <t xml:space="preserve">TUBO, PVC, SOLDÁVEL, DN 75MM, INSTALADO EM PRUMADA DE ÁGUA - FORNECIMENTO E INSTALAÇÃO. AF_12/2014</t>
  </si>
  <si>
    <t xml:space="preserve">33,03</t>
  </si>
  <si>
    <t xml:space="preserve">89452</t>
  </si>
  <si>
    <t xml:space="preserve">TUBO, PVC, SOLDÁVEL, DN 85MM, INSTALADO EM PRUMADA DE ÁGUA - FORNECIMENTO E INSTALAÇÃO. AF_12/2014</t>
  </si>
  <si>
    <t xml:space="preserve">41,05</t>
  </si>
  <si>
    <t xml:space="preserve">89508</t>
  </si>
  <si>
    <t xml:space="preserve">TUBO PVC, SÉRIE R, ÁGUA PLUVIAL, DN 40 MM, FORNECIDO E INSTALADO EM RAMAL DE ENCAMINHAMENTO. AF_12/2014</t>
  </si>
  <si>
    <t xml:space="preserve">15,86</t>
  </si>
  <si>
    <t xml:space="preserve">89509</t>
  </si>
  <si>
    <t xml:space="preserve">TUBO PVC, SÉRIE R, ÁGUA PLUVIAL, DN 50 MM, FORNECIDO E INSTALADO EM RAMAL DE ENCAMINHAMENTO. AF_12/2014</t>
  </si>
  <si>
    <t xml:space="preserve">89511</t>
  </si>
  <si>
    <t xml:space="preserve">TUBO PVC, SÉRIE R, ÁGUA PLUVIAL, DN 75 MM, FORNECIDO E INSTALADO EM RAMAL DE ENCAMINHAMENTO. AF_12/2014</t>
  </si>
  <si>
    <t xml:space="preserve">31,92</t>
  </si>
  <si>
    <t xml:space="preserve">89512</t>
  </si>
  <si>
    <t xml:space="preserve">TUBO PVC, SÉRIE R, ÁGUA PLUVIAL, DN 100 MM, FORNECIDO E INSTALADO EM RAMAL DE ENCAMINHAMENTO. AF_12/2014</t>
  </si>
  <si>
    <t xml:space="preserve">49,97</t>
  </si>
  <si>
    <t xml:space="preserve">89576</t>
  </si>
  <si>
    <t xml:space="preserve">TUBO PVC, SÉRIE R, ÁGUA PLUVIAL, DN 75 MM, FORNECIDO E INSTALADO EM CONDUTORES VERTICAIS DE ÁGUAS PLUVIAIS. AF_12/2014</t>
  </si>
  <si>
    <t xml:space="preserve">89578</t>
  </si>
  <si>
    <t xml:space="preserve">TUBO PVC, SÉRIE R, ÁGUA PLUVIAL, DN 100 MM, FORNECIDO E INSTALADO EM CONDUTORES VERTICAIS DE ÁGUAS PLUVIAIS. AF_12/2014</t>
  </si>
  <si>
    <t xml:space="preserve">89580</t>
  </si>
  <si>
    <t xml:space="preserve">TUBO PVC, SÉRIE R, ÁGUA PLUVIAL, DN 150 MM, FORNECIDO E INSTALADO EM CONDUTORES VERTICAIS DE ÁGUAS PLUVIAIS. AF_12/2014</t>
  </si>
  <si>
    <t xml:space="preserve">89633</t>
  </si>
  <si>
    <t xml:space="preserve">TUBO, CPVC, SOLDÁVEL, DN 15MM, INSTALADO EM RAMAL OU SUB-RAMAL DE ÁGUA - FORNECIMENTO E INSTALAÇÃO. AF_12/2014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</si>
  <si>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</si>
  <si>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</si>
  <si>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</si>
  <si>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</si>
  <si>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</si>
  <si>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</si>
  <si>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89711</t>
  </si>
  <si>
    <t xml:space="preserve">TUBO PVC, SERIE NORMAL, ESGOTO PREDIAL, DN 40 MM, FORNECIDO E INSTALADO EM RAMAL DE DESCARGA OU RAMAL DE ESGOTO SANITÁRIO. AF_12/2014</t>
  </si>
  <si>
    <t xml:space="preserve">89712</t>
  </si>
  <si>
    <t xml:space="preserve">TUBO PVC, SERIE NORMAL, ESGOTO PREDIAL, DN 50 MM, FORNECIDO E INSTALADO EM RAMAL DE DESCARGA OU RAMAL DE ESGOTO SANITÁRIO. AF_12/2014</t>
  </si>
  <si>
    <t xml:space="preserve">23,44</t>
  </si>
  <si>
    <t xml:space="preserve">89713</t>
  </si>
  <si>
    <t xml:space="preserve">TUBO PVC, SERIE NORMAL, ESGOTO PREDIAL, DN 75 MM, FORNECIDO E INSTALADO EM RAMAL DE DESCARGA OU RAMAL DE ESGOTO SANITÁRIO. AF_12/2014</t>
  </si>
  <si>
    <t xml:space="preserve">35,48</t>
  </si>
  <si>
    <t xml:space="preserve">89714</t>
  </si>
  <si>
    <t xml:space="preserve">TUBO PVC, SERIE NORMAL, ESGOTO PREDIAL, DN 100 MM, FORNECIDO E INSTALADO EM RAMAL DE DESCARGA OU RAMAL DE ESGOTO SANITÁRIO. AF_12/2014</t>
  </si>
  <si>
    <t xml:space="preserve">89716</t>
  </si>
  <si>
    <t xml:space="preserve">TUBO, CPVC, SOLDÁVEL, DN 22MM, INSTALADO EM RAMAL DE DISTRIBUIÇÃO DE ÁGUA - FORNECIMENTO E INSTALAÇÃO. AF_12/2014</t>
  </si>
  <si>
    <t xml:space="preserve">89717</t>
  </si>
  <si>
    <t xml:space="preserve">TUBO, CPVC, SOLDÁVEL, DN 28MM, INSTALADO EM RAMAL DE DISTRIBUIÇÃO DE ÁGUA - FORNECIMENTO E INSTALAÇÃO. AF_12/2014</t>
  </si>
  <si>
    <t xml:space="preserve">89770</t>
  </si>
  <si>
    <t xml:space="preserve">TUBO, CPVC, SOLDÁVEL, DN 35MM, INSTALADO EM PRUMADA DE ÁGUA  FORNECIMENTO E INSTALAÇÃO. AF_12/2014</t>
  </si>
  <si>
    <t xml:space="preserve">89771</t>
  </si>
  <si>
    <t xml:space="preserve">TUBO, CPVC, SOLDÁVEL, DN 42MM, INSTALADO EM PRUMADA DE ÁGUA  FORNECIMENTO E INSTALAÇÃO. AF_12/2014</t>
  </si>
  <si>
    <t xml:space="preserve">37,72</t>
  </si>
  <si>
    <t xml:space="preserve">89773</t>
  </si>
  <si>
    <t xml:space="preserve">TUBO, CPVC, SOLDÁVEL, DN 73MM, INSTALADO EM PRUMADA DE ÁGUA  FORNECIMENTO E INSTALAÇÃO. AF_12/2014</t>
  </si>
  <si>
    <t xml:space="preserve">87,65</t>
  </si>
  <si>
    <t xml:space="preserve">89775</t>
  </si>
  <si>
    <t xml:space="preserve">TUBO, CPVC, SOLDÁVEL, DN 89MM, INSTALADO EM PRUMADA DE ÁGUA  FORNECIMENTO E INSTALAÇÃO. AF_12/2014</t>
  </si>
  <si>
    <t xml:space="preserve">138,26</t>
  </si>
  <si>
    <t xml:space="preserve">89798</t>
  </si>
  <si>
    <t xml:space="preserve">TUBO PVC, SERIE NORMAL, ESGOTO PREDIAL, DN 50 MM, FORNECIDO E INSTALADO EM PRUMADA DE ESGOTO SANITÁRIO OU VENTILAÇÃO. AF_12/2014</t>
  </si>
  <si>
    <t xml:space="preserve">89799</t>
  </si>
  <si>
    <t xml:space="preserve">TUBO PVC, SERIE NORMAL, ESGOTO PREDIAL, DN 75 MM, FORNECIDO E INSTALADO EM PRUMADA DE ESGOTO SANITÁRIO OU VENTILAÇÃO. AF_12/2014</t>
  </si>
  <si>
    <t xml:space="preserve">89800</t>
  </si>
  <si>
    <t xml:space="preserve">TUBO PVC, SERIE NORMAL, ESGOTO PREDIAL, DN 100 MM, FORNECIDO E INSTALADO EM PRUMADA DE ESGOTO SANITÁRIO OU VENTILAÇÃO. AF_12/2014</t>
  </si>
  <si>
    <t xml:space="preserve">18,78</t>
  </si>
  <si>
    <t xml:space="preserve">89848</t>
  </si>
  <si>
    <t xml:space="preserve">TUBO PVC, SERIE NORMAL, ESGOTO PREDIAL, DN 100 MM, FORNECIDO E INSTALADO EM SUBCOLETOR AÉREO DE ESGOTO SANITÁRIO. AF_12/2014</t>
  </si>
  <si>
    <t xml:space="preserve">23,53</t>
  </si>
  <si>
    <t xml:space="preserve">89849</t>
  </si>
  <si>
    <t xml:space="preserve">TUBO PVC, SERIE NORMAL, ESGOTO PREDIAL, DN 150 MM, FORNECIDO E INSTALADO EM SUBCOLETOR AÉREO DE ESGOTO SANITÁRIO. AF_12/2014</t>
  </si>
  <si>
    <t xml:space="preserve">44,81</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</si>
  <si>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</si>
  <si>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</si>
  <si>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</si>
  <si>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</si>
  <si>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36,00</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</si>
  <si>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</si>
  <si>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</si>
  <si>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35,54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</si>
  <si>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</si>
  <si>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</si>
  <si>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22,37</t>
  </si>
  <si>
    <t xml:space="preserve">91787</t>
  </si>
  <si>
    <t xml:space="preserve">(COMPOSIÇÃO REPRESENTATIVA) DO SERVIÇO DE INSTALAÇÃO DE TUBOS DE PVC, SOLDÁVEL, ÁGUA FRIA, DN 40 MM (INSTALADO EM PRUMADA), INCLUSIVE CONEXÕES, CORTES E FIXAÇÕES, PARA PRÉDIOS. AF_10/2015</t>
  </si>
  <si>
    <t xml:space="preserve">91788</t>
  </si>
  <si>
    <t xml:space="preserve">(COMPOSIÇÃO REPRESENTATIVA) DO SERVIÇO DE INSTALAÇÃO DE TUBOS DE PVC, SOLDÁVEL, ÁGUA FRIA, DN 50 MM (INSTALADO EM PRUMADA), INCLUSIVE CONEXÕES, CORTES E FIXAÇÕES, PARA PRÉDIOS. AF_10/2015</t>
  </si>
  <si>
    <t xml:space="preserve">30,45</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</si>
  <si>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</si>
  <si>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</si>
  <si>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32,83</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</si>
  <si>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</si>
  <si>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</si>
  <si>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50,76</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</si>
  <si>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</si>
  <si>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</si>
  <si>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65,33</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</si>
  <si>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</si>
  <si>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</si>
  <si>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</si>
  <si>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</si>
  <si>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68,15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</si>
  <si>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</si>
  <si>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</si>
  <si>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30,77</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</si>
  <si>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</si>
  <si>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</si>
  <si>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52,39</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</si>
  <si>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</si>
  <si>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</si>
  <si>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55,83</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</si>
  <si>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</si>
  <si>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</si>
  <si>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</si>
  <si>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</si>
  <si>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92277</t>
  </si>
  <si>
    <t xml:space="preserve">TUBO EM COBRE RÍGIDO, DN 35 MM, CLASSE E, SEM ISOLAMENTO, INSTALADO EM PRUMADA  FORNECIMENTO E INSTALAÇÃO. AF_12/2015</t>
  </si>
  <si>
    <t xml:space="preserve">59,29</t>
  </si>
  <si>
    <t xml:space="preserve">92278</t>
  </si>
  <si>
    <t xml:space="preserve">TUBO EM COBRE RÍGIDO, DN 42 MM, CLASSE E, SEM ISOLAMENTO, INSTALADO EM PRUMADA  FORNECIMENTO E INSTALAÇÃO. AF_12/2015</t>
  </si>
  <si>
    <t xml:space="preserve">79,54</t>
  </si>
  <si>
    <t xml:space="preserve">92279</t>
  </si>
  <si>
    <t xml:space="preserve">TUBO EM COBRE RÍGIDO, DN 54 MM, CLASSE E, SEM ISOLAMENTO, INSTALADO EM PRUMADA  FORNECIMENTO E INSTALAÇÃO. AF_12/2015</t>
  </si>
  <si>
    <t xml:space="preserve">114,71</t>
  </si>
  <si>
    <t xml:space="preserve">92280</t>
  </si>
  <si>
    <t xml:space="preserve">TUBO EM COBRE RÍGIDO, DN 66 MM, CLASSE E, SEM ISOLAMENTO, INSTALADO EM PRUMADA  FORNECIMENTO E INSTALAÇÃO. AF_12/2015</t>
  </si>
  <si>
    <t xml:space="preserve">160,74</t>
  </si>
  <si>
    <t xml:space="preserve">92281</t>
  </si>
  <si>
    <t xml:space="preserve">TUBO EM COBRE RÍGIDO, DN 22 MM, CLASSE E, COM ISOLAMENTO, INSTALADO EM PRUMADA  FORNECIMENTO E INSTALAÇÃO. AF_12/2015</t>
  </si>
  <si>
    <t xml:space="preserve">87,15</t>
  </si>
  <si>
    <t xml:space="preserve">92282</t>
  </si>
  <si>
    <t xml:space="preserve">TUBO EM COBRE RÍGIDO, DN 28 MM, CLASSE E, COM ISOLAMENTO, INSTALADO EM PRUMADA  FORNECIMENTO E INSTALAÇÃO. AF_12/2015</t>
  </si>
  <si>
    <t xml:space="preserve">97,96</t>
  </si>
  <si>
    <t xml:space="preserve">92283</t>
  </si>
  <si>
    <t xml:space="preserve">TUBO EM COBRE RÍGIDO, DN 35 MM, CLASSE E, COM ISOLAMENTO, INSTALADO EM PRUMADA  FORNECIMENTO E INSTALAÇÃO. AF_12/2015</t>
  </si>
  <si>
    <t xml:space="preserve">130,95</t>
  </si>
  <si>
    <t xml:space="preserve">92284</t>
  </si>
  <si>
    <t xml:space="preserve">TUBO EM COBRE RÍGIDO, DN 42 MM, CLASSE E, COM ISOLAMENTO, INSTALADO EM PRUMADA  FORNECIMENTO E INSTALAÇÃO. AF_12/2015</t>
  </si>
  <si>
    <t xml:space="preserve">161,25</t>
  </si>
  <si>
    <t xml:space="preserve">92285</t>
  </si>
  <si>
    <t xml:space="preserve">TUBO EM COBRE RÍGIDO, DN 54 MM, CLASSE E, COM ISOLAMENTO, INSTALADO EM PRUMADA  FORNECIMENTO E INSTALAÇÃO. AF_12/2015</t>
  </si>
  <si>
    <t xml:space="preserve">212,27</t>
  </si>
  <si>
    <t xml:space="preserve">92286</t>
  </si>
  <si>
    <t xml:space="preserve">TUBO EM COBRE RÍGIDO, DN 66 MM, CLASSE E, COM ISOLAMENTO, INSTALADO EM PRUMADA  FORNECIMENTO E INSTALAÇÃO. AF_12/2015</t>
  </si>
  <si>
    <t xml:space="preserve">259,66</t>
  </si>
  <si>
    <t xml:space="preserve">92305</t>
  </si>
  <si>
    <t xml:space="preserve">TUBO EM COBRE RÍGIDO, DN 15 MM, CLASSE E, SEM ISOLAMENTO, INSTALADO EM RAMAL DE DISTRIBUIÇÃO  FORNECIMENTO E INSTALAÇÃO. AF_12/2015</t>
  </si>
  <si>
    <t xml:space="preserve">22,87</t>
  </si>
  <si>
    <t xml:space="preserve">92306</t>
  </si>
  <si>
    <t xml:space="preserve">TUBO EM COBRE RÍGIDO, DN 22 MM, CLASSE E, SEM ISOLAMENTO, INSTALADO EM RAMAL DE DISTRIBUIÇÃO  FORNECIMENTO E INSTALAÇÃO. AF_12/2015</t>
  </si>
  <si>
    <t xml:space="preserve">36,50</t>
  </si>
  <si>
    <t xml:space="preserve">92307</t>
  </si>
  <si>
    <t xml:space="preserve">TUBO EM COBRE RÍGIDO, DN 28 MM, CLASSE E, SEM ISOLAMENTO, INSTALADO EM RAMAL DE DISTRIBUIÇÃO  FORNECIMENTO E INSTALAÇÃO. AF_12/2015</t>
  </si>
  <si>
    <t xml:space="preserve">45,42</t>
  </si>
  <si>
    <t xml:space="preserve">92308</t>
  </si>
  <si>
    <t xml:space="preserve">TUBO EM COBRE RÍGIDO, DN 15 MM, CLASSE E, COM ISOLAMENTO, INSTALADO EM RAMAL DE DISTRIBUIÇÃO  FORNECIMENTO E INSTALAÇÃO. AF_12/2015</t>
  </si>
  <si>
    <t xml:space="preserve">36,54</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</si>
  <si>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</si>
  <si>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</si>
  <si>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</si>
  <si>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</si>
  <si>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104,15</t>
  </si>
  <si>
    <t xml:space="preserve">92320</t>
  </si>
  <si>
    <t xml:space="preserve">TUBO EM COBRE RÍGIDO, DN 15 MM, CLASSE E, SEM ISOLAMENTO, INSTALADO EM RAMAL E SUB-RAMAL  FORNECIMENTO E INSTALAÇÃO. AF_12/2015</t>
  </si>
  <si>
    <t xml:space="preserve">31,43</t>
  </si>
  <si>
    <t xml:space="preserve">92321</t>
  </si>
  <si>
    <t xml:space="preserve">TUBO EM COBRE RÍGIDO, DN 22 MM, CLASSE E, SEM ISOLAMENTO, INSTALADO EM RAMAL E SUB-RAMAL  FORNECIMENTO E INSTALAÇÃO. AF_12/2015</t>
  </si>
  <si>
    <t xml:space="preserve">51,21</t>
  </si>
  <si>
    <t xml:space="preserve">92322</t>
  </si>
  <si>
    <t xml:space="preserve">TUBO EM COBRE RÍGIDO, DN 28 MM, CLASSE E, SEM ISOLAMENTO, INSTALADO EM RAMAL E SUB-RAMAL  FORNECIMENTO E INSTALAÇÃO. AF_12/2015</t>
  </si>
  <si>
    <t xml:space="preserve">65,46</t>
  </si>
  <si>
    <t xml:space="preserve">92323</t>
  </si>
  <si>
    <t xml:space="preserve">TUBO EM COBRE RÍGIDO, DN 15 MM, CLASSE E, COM ISOLAMENTO, INSTALADO EM RAMAL E SUB-RAMAL  FORNECIMENTO E INSTALAÇÃO. AF_12/2015</t>
  </si>
  <si>
    <t xml:space="preserve">43,06</t>
  </si>
  <si>
    <t xml:space="preserve">92324</t>
  </si>
  <si>
    <t xml:space="preserve">TUBO EM COBRE RÍGIDO, DN 22 MM, CLASSE E, COM ISOLAMENTO, INSTALADO EM RAMAL E SUB-RAMAL  FORNECIMENTO E INSTALAÇÃO. AF_12/2015</t>
  </si>
  <si>
    <t xml:space="preserve">105,68</t>
  </si>
  <si>
    <t xml:space="preserve">92325</t>
  </si>
  <si>
    <t xml:space="preserve">TUBO EM COBRE RÍGIDO, DN 28 MM, CLASSE E, COM ISOLAMENTO, INSTALADO EM RAMAL E SUB-RAMAL  FORNECIMENTO E INSTALAÇÃO. AF_12/2015</t>
  </si>
  <si>
    <t xml:space="preserve">92335</t>
  </si>
  <si>
    <t xml:space="preserve">TUBO DE AÇO GALVANIZADO COM COSTURA, CLASSE MÉDIA, CONEXÃO RANHURADA, DN 50 (2"), INSTALADO EM PRUMADAS - FORNECIMENTO E INSTALAÇÃO. AF_12/2015</t>
  </si>
  <si>
    <t xml:space="preserve">55,69</t>
  </si>
  <si>
    <t xml:space="preserve">92336</t>
  </si>
  <si>
    <t xml:space="preserve">TUBO DE AÇO GALVANIZADO COM COSTURA, CLASSE MÉDIA, CONEXÃO RANHURADA, DN 65 (2 1/2"), INSTALADO EM PRUMADAS - FORNECIMENTO E INSTALAÇÃO. AF_12/2015</t>
  </si>
  <si>
    <t xml:space="preserve">92337</t>
  </si>
  <si>
    <t xml:space="preserve">TUBO DE AÇO GALVANIZADO COM COSTURA, CLASSE MÉDIA, CONEXÃO RANHURADA, DN 80 (3"), INSTALADO EM PRUMADAS - FORNECIMENTO E INSTALAÇÃO. AF_12/2015</t>
  </si>
  <si>
    <t xml:space="preserve">89,12</t>
  </si>
  <si>
    <t xml:space="preserve">92338</t>
  </si>
  <si>
    <t xml:space="preserve">TUBO DE AÇO PRETO SEM COSTURA, CONEXÃO SOLDADA, DN 50 (2"), INSTALADO EM PRUMADAS - FORNECIMENTO E INSTALAÇÃO. AF_12/2015</t>
  </si>
  <si>
    <t xml:space="preserve">79,41</t>
  </si>
  <si>
    <t xml:space="preserve">92339</t>
  </si>
  <si>
    <t xml:space="preserve">TUBO DE AÇO PRETO SEM COSTURA, CONEXÃO SOLDADA, DN 65 (2 1/2"), INSTALADO EM PRUMADAS - FORNECIMENTO E INSTALAÇÃO. AF_12/2015</t>
  </si>
  <si>
    <t xml:space="preserve">116,06</t>
  </si>
  <si>
    <t xml:space="preserve">92341</t>
  </si>
  <si>
    <t xml:space="preserve">TUBO DE AÇO GALVANIZADO COM COSTURA, CLASSE MÉDIA, DN 50 (2"), CONEXÃO ROSQUEADA, INSTALADO EM PRUMADAS - FORNECIMENTO E INSTALAÇÃO. AF_12/2015</t>
  </si>
  <si>
    <t xml:space="preserve">64,25</t>
  </si>
  <si>
    <t xml:space="preserve">92342</t>
  </si>
  <si>
    <t xml:space="preserve">TUBO DE AÇO GALVANIZADO COM COSTURA, CLASSE MÉDIA, DN 65 (2 1/2"), CONEXÃO ROSQUEADA, INSTALADO EM PRUMADAS - FORNECIMENTO E INSTALAÇÃO. AF_12/2015</t>
  </si>
  <si>
    <t xml:space="preserve">76,78</t>
  </si>
  <si>
    <t xml:space="preserve">92343</t>
  </si>
  <si>
    <t xml:space="preserve">TUBO DE AÇO GALVANIZADO COM COSTURA, CLASSE MÉDIA, DN 80 (3"), CONEXÃO ROSQUEADA, INSTALADO EM PRUMADAS - FORNECIMENTO E INSTALAÇÃO. AF_12/2015</t>
  </si>
  <si>
    <t xml:space="preserve">97,80</t>
  </si>
  <si>
    <t xml:space="preserve">92361</t>
  </si>
  <si>
    <t xml:space="preserve">TUBO DE AÇO PRETO SEM COSTURA, CONEXÃO SOLDADA, DN 50 (2"), INSTALADO EM REDE DE ALIMENTAÇÃO PARA HIDRANTE - FORNECIMENTO E INSTALAÇÃO. AF_12/2015</t>
  </si>
  <si>
    <t xml:space="preserve">61,29</t>
  </si>
  <si>
    <t xml:space="preserve">92362</t>
  </si>
  <si>
    <t xml:space="preserve">TUBO DE AÇO PRETO SEM COSTURA, CONEXÃO SOLDADA, DN 65 (2 1/2"), INSTALADO EM REDE DE ALIMENTAÇÃO PARA HIDRANTE - FORNECIMENTO E INSTALAÇÃO. AF_12/2015</t>
  </si>
  <si>
    <t xml:space="preserve">97,23</t>
  </si>
  <si>
    <t xml:space="preserve">92364</t>
  </si>
  <si>
    <t xml:space="preserve">TUBO DE AÇO GALVANIZADO COM COSTURA, CLASSE MÉDIA, DN 32 (1 1/4"), CONEXÃO ROSQUEADA, INSTALADO EM REDE DE ALIMENTAÇÃO PARA HIDRANTE - FORNECIMENTO E INSTALAÇÃO. AF_12/2015</t>
  </si>
  <si>
    <t xml:space="preserve">34,03</t>
  </si>
  <si>
    <t xml:space="preserve">92365</t>
  </si>
  <si>
    <t xml:space="preserve">TUBO DE AÇO GALVANIZADO COM COSTURA, CLASSE MÉDIA, DN 40 (1 1/2"), CONEXÃO ROSQUEADA, INSTALADO EM REDE DE ALIMENTAÇÃO PARA HIDRANTE - FORNECIMENTO E INSTALAÇÃO. AF_12/2015</t>
  </si>
  <si>
    <t xml:space="preserve">39,02</t>
  </si>
  <si>
    <t xml:space="preserve">92366</t>
  </si>
  <si>
    <t xml:space="preserve">TUBO DE AÇO GALVANIZADO COM COSTURA, CLASSE MÉDIA, DN 50 (2"), CONEXÃO ROSQUEADA, INSTALADO EM REDE DE ALIMENTAÇÃO PARA HIDRANTE - FORNECIMENTO E INSTALAÇÃO. AF_12/2015</t>
  </si>
  <si>
    <t xml:space="preserve">53,68</t>
  </si>
  <si>
    <t xml:space="preserve">92367</t>
  </si>
  <si>
    <t xml:space="preserve">TUBO DE AÇO GALVANIZADO COM COSTURA, CLASSE MÉDIA, DN 65 (2 1/2"), CONEXÃO ROSQUEADA, INSTALADO EM REDE DE ALIMENTAÇÃO PARA HIDRANTE - FORNECIMENTO E INSTALAÇÃO. AF_12/2015</t>
  </si>
  <si>
    <t xml:space="preserve">65,74</t>
  </si>
  <si>
    <t xml:space="preserve">92368</t>
  </si>
  <si>
    <t xml:space="preserve">TUBO DE AÇO GALVANIZADO COM COSTURA, CLASSE MÉDIA, DN 80 (3"), CONEXÃO ROSQUEADA, INSTALADO EM REDE DE ALIMENTAÇÃO PARA HIDRANTE - FORNECIMENTO E INSTALAÇÃO. AF_12/2015</t>
  </si>
  <si>
    <t xml:space="preserve">86,31</t>
  </si>
  <si>
    <t xml:space="preserve">92648</t>
  </si>
  <si>
    <t xml:space="preserve">TUBO DE AÇO PRETO SEM COSTURA, CONEXÃO SOLDADA, DN 40 (1 1/2"), INSTALADO EM REDE DE ALIMENTAÇÃO PARA SPRINKLER - FORNECIMENTO E INSTALAÇÃO. AF_12/2015</t>
  </si>
  <si>
    <t xml:space="preserve">53,11</t>
  </si>
  <si>
    <t xml:space="preserve">92649</t>
  </si>
  <si>
    <t xml:space="preserve">TUBO DE AÇO PRETO SEM COSTURA, CONEXÃO SOLDADA, DN 50 (2"), INSTALADO EM REDE DE ALIMENTAÇÃO PARA SPRINKLER - FORNECIMENTO E INSTALAÇÃO. AF_12/2015</t>
  </si>
  <si>
    <t xml:space="preserve">64,55</t>
  </si>
  <si>
    <t xml:space="preserve">92650</t>
  </si>
  <si>
    <t xml:space="preserve">TUBO DE AÇO PRETO SEM COSTURA, CONEXÃO SOLDADA, DN 65 (2 1/2"), INSTALADO EM REDE DE ALIMENTAÇÃO PARA SPRINKLER - FORNECIMENTO E INSTALAÇÃO. AF_12/2015</t>
  </si>
  <si>
    <t xml:space="preserve">100,48</t>
  </si>
  <si>
    <t xml:space="preserve">92652</t>
  </si>
  <si>
    <t xml:space="preserve">TUBO DE AÇO GALVANIZADO COM COSTURA, CLASSE MÉDIA, CONEXÃO ROSQUEADA, DN 32 (1 1/4"), INSTALADO EM REDE DE ALIMENTAÇÃO PARA SPRINKLER - FORNECIMENTO E INSTALAÇÃO. AF_12/2015</t>
  </si>
  <si>
    <t xml:space="preserve">37,92</t>
  </si>
  <si>
    <t xml:space="preserve">92653</t>
  </si>
  <si>
    <t xml:space="preserve">TUBO DE AÇO GALVANIZADO COM COSTURA, CLASSE MÉDIA, CONEXÃO ROSQUEADA, DN 40 (1 1/2"), INSTALADO EM REDE DE ALIMENTAÇÃO PARA SPRINKLER - FORNECIMENTO E INSTALAÇÃO. AF_12/2015</t>
  </si>
  <si>
    <t xml:space="preserve">42,95</t>
  </si>
  <si>
    <t xml:space="preserve">92654</t>
  </si>
  <si>
    <t xml:space="preserve">TUBO DE AÇO GALVANIZADO COM COSTURA, CLASSE MÉDIA, CONEXÃO ROSQUEADA, DN 50 (2"), INSTALADO EM REDE DE ALIMENTAÇÃO PARA SPRINKLER - FORNECIMENTO E INSTALAÇÃO. AF_12/2015</t>
  </si>
  <si>
    <t xml:space="preserve">57,62</t>
  </si>
  <si>
    <t xml:space="preserve">92655</t>
  </si>
  <si>
    <t xml:space="preserve">TUBO DE AÇO GALVANIZADO COM COSTURA, CLASSE MÉDIA, CONEXÃO ROSQUEADA, DN 65 (2 1/2"), INSTALADO EM REDE DE ALIMENTAÇÃO PARA SPRINKLER - FORNECIMENTO E INSTALAÇÃO. AF_12/2015</t>
  </si>
  <si>
    <t xml:space="preserve">69,76</t>
  </si>
  <si>
    <t xml:space="preserve">92656</t>
  </si>
  <si>
    <t xml:space="preserve">TUBO DE AÇO GALVANIZADO COM COSTURA, CLASSE MÉDIA, CONEXÃO ROSQUEADA, DN 80 (3"), INSTALADO EM REDE DE ALIMENTAÇÃO PARA SPRINKLER - FORNECIMENTO E INSTALAÇÃO. AF_12/2015</t>
  </si>
  <si>
    <t xml:space="preserve">92687</t>
  </si>
  <si>
    <t xml:space="preserve">TUBO DE AÇO GALVANIZADO COM COSTURA, CLASSE MÉDIA, CONEXÃO ROSQUEADA, DN 15 (1/2"), INSTALADO EM RAMAIS E SUB-RAMAIS DE GÁS - FORNECIMENTO E INSTALAÇÃO. AF_12/2015</t>
  </si>
  <si>
    <t xml:space="preserve">18,29</t>
  </si>
  <si>
    <t xml:space="preserve">92688</t>
  </si>
  <si>
    <t xml:space="preserve">TUBO DE AÇO GALVANIZADO COM COSTURA, CLASSE MÉDIA, CONEXÃO ROSQUEADA, DN 20 (3/4"), INSTALADO EM RAMAIS E SUB-RAMAIS DE GÁS - FORNECIMENTO E INSTALAÇÃO. AF_12/2015</t>
  </si>
  <si>
    <t xml:space="preserve">26,29</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</si>
  <si>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</si>
  <si>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</si>
  <si>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</si>
  <si>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</si>
  <si>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39,91</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</si>
  <si>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</si>
  <si>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</si>
  <si>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64,82</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</si>
  <si>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</si>
  <si>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</si>
  <si>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74,83</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</si>
  <si>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</si>
  <si>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</si>
  <si>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104,35</t>
  </si>
  <si>
    <t xml:space="preserve">94602</t>
  </si>
  <si>
    <t xml:space="preserve">TUBO EM COBRE RÍGIDO, DN 54 MM, CLASSE E, SEM ISOLAMENTO, INSTALADO EM RESERVAÇÃO DE ÁGUA DE EDIFICAÇÃO QUE POSSUA RESERVATÓRIO DE FIBRA/FIBROCIMENTO  FORNECIMENTO E INSTALAÇÃO. AF_06/2016</t>
  </si>
  <si>
    <t xml:space="preserve">130,83</t>
  </si>
  <si>
    <t xml:space="preserve">94603</t>
  </si>
  <si>
    <t xml:space="preserve">TUBO EM COBRE RÍGIDO, DN 66 MM, CLASSE E, SEM ISOLAMENTO, INSTALADO EM RESERVAÇÃO DE ÁGUA DE EDIFICAÇÃO QUE POSSUA RESERVATÓRIO DE FIBRA/FIBROCIMENTO  FORNECIMENTO E INSTALAÇÃO. AF_06/2016</t>
  </si>
  <si>
    <t xml:space="preserve">173,12</t>
  </si>
  <si>
    <t xml:space="preserve">94604</t>
  </si>
  <si>
    <t xml:space="preserve">TUBO EM COBRE RÍGIDO, DN 79 MM, CLASSE E, SEM ISOLAMENTO, INSTALADO EM RESERVAÇÃO DE ÁGUA DE EDIFICAÇÃO QUE POSSUA RESERVATÓRIO DE FIBRA/FIBROCIMENTO  FORNECIMENTO E INSTALAÇÃO. AF_06/2016</t>
  </si>
  <si>
    <t xml:space="preserve">234,36</t>
  </si>
  <si>
    <t xml:space="preserve">94605</t>
  </si>
  <si>
    <t xml:space="preserve">TUBO EM COBRE RÍGIDO, DN 104 MM, CLASSE E, SEM ISOLAMENTO, INSTALADO EM RESERVAÇÃO DE ÁGUA DE EDIFICAÇÃO QUE POSSUA RESERVATÓRIO DE FIBRA/FIBROCIMENTO  FORNECIMENTO E INSTALAÇÃO. AF_06/2016</t>
  </si>
  <si>
    <t xml:space="preserve">331,42</t>
  </si>
  <si>
    <t xml:space="preserve">94648</t>
  </si>
  <si>
    <t xml:space="preserve">TUBO, PVC, SOLDÁVEL, DN  25 MM, INSTALADO EM RESERVAÇÃO DE ÁGUA DE EDIFICAÇÃO QUE POSSUA RESERVATÓRIO DE FIBRA/FIBROCIMENTO   FORNECIMENTO E INSTALAÇÃO. AF_06/2016</t>
  </si>
  <si>
    <t xml:space="preserve">94649</t>
  </si>
  <si>
    <t xml:space="preserve">TUBO, PVC, SOLDÁVEL, DN 32 MM, INSTALADO EM RESERVAÇÃO DE ÁGUA DE EDIFICAÇÃO QUE POSSUA RESERVATÓRIO DE FIBRA/FIBROCIMENTO   FORNECIMENTO E INSTALAÇÃO. AF_06/2016</t>
  </si>
  <si>
    <t xml:space="preserve">11,85</t>
  </si>
  <si>
    <t xml:space="preserve">94650</t>
  </si>
  <si>
    <t xml:space="preserve">TUBO, PVC, SOLDÁVEL, DN 40 MM, INSTALADO EM RESERVAÇÃO DE ÁGUA DE EDIFICAÇÃO QUE POSSUA RESERVATÓRIO DE FIBRA/FIBROCIMENTO   FORNECIMENTO E INSTALAÇÃO. AF_06/2016</t>
  </si>
  <si>
    <t xml:space="preserve">16,97</t>
  </si>
  <si>
    <t xml:space="preserve">94651</t>
  </si>
  <si>
    <t xml:space="preserve">TUBO, PVC, SOLDÁVEL, DN 50 MM, INSTALADO EM RESERVAÇÃO DE ÁGUA DE EDIFICAÇÃO QUE POSSUA RESERVATÓRIO DE FIBRA/FIBROCIMENTO   FORNECIMENTO E INSTALAÇÃO. AF_06/2016</t>
  </si>
  <si>
    <t xml:space="preserve">94652</t>
  </si>
  <si>
    <t xml:space="preserve">TUBO, PVC, SOLDÁVEL, DN 60 MM, INSTALADO EM RESERVAÇÃO DE ÁGUA DE EDIFICAÇÃO QUE POSSUA RESERVATÓRIO DE FIBRA/FIBROCIMENTO   FORNECIMENTO E INSTALAÇÃO. AF_06/2016</t>
  </si>
  <si>
    <t xml:space="preserve">29,81</t>
  </si>
  <si>
    <t xml:space="preserve">94653</t>
  </si>
  <si>
    <t xml:space="preserve">TUBO, PVC, SOLDÁVEL, DN 75 MM, INSTALADO EM RESERVAÇÃO DE ÁGUA DE EDIFICAÇÃO QUE POSSUA RESERVATÓRIO DE FIBRA/FIBROCIMENTO   FORNECIMENTO E INSTALAÇÃO. AF_06/2016</t>
  </si>
  <si>
    <t xml:space="preserve">41,61</t>
  </si>
  <si>
    <t xml:space="preserve">94654</t>
  </si>
  <si>
    <t xml:space="preserve">TUBO, PVC, SOLDÁVEL, DN 85 MM, INSTALADO EM RESERVAÇÃO DE ÁGUA DE EDIFICAÇÃO QUE POSSUA RESERVATÓRIO DE FIBRA/FIBROCIMENTO   FORNECIMENTO E INSTALAÇÃO. AF_06/2016</t>
  </si>
  <si>
    <t xml:space="preserve">56,42</t>
  </si>
  <si>
    <t xml:space="preserve">94655</t>
  </si>
  <si>
    <t xml:space="preserve">TUBO, PVC, SOLDÁVEL, DN 110 MM, INSTALADO EM RESERVAÇÃO DE ÁGUA DE EDIFICAÇÃO QUE POSSUA RESERVATÓRIO DE FIBRA/FIBROCIMENTO   FORNECIMENTO E INSTALAÇÃO. AF_06/2016</t>
  </si>
  <si>
    <t xml:space="preserve">94716</t>
  </si>
  <si>
    <t xml:space="preserve">TUBO, CPVC, SOLDÁVEL, DN 22 MM, INSTALADO EM RESERVAÇÃO DE ÁGUA DE EDIFICAÇÃO QUE POSSUA RESERVATÓRIO DE FIBRA/FIBROCIMENTO  FORNECIMENTO E INSTALAÇÃO. AF_06/2016</t>
  </si>
  <si>
    <t xml:space="preserve">94717</t>
  </si>
  <si>
    <t xml:space="preserve">TUBO, CPVC, SOLDÁVEL, DN 28 MM, INSTALADO EM RESERVAÇÃO DE ÁGUA DE EDIFICAÇÃO QUE POSSUA RESERVATÓRIO DE FIBRA/FIBROCIMENTO  FORNECIMENTO E INSTALAÇÃO. AF_06/2016</t>
  </si>
  <si>
    <t xml:space="preserve">94718</t>
  </si>
  <si>
    <t xml:space="preserve">TUBO, CPVC, SOLDÁVEL, DN 35 MM, INSTALADO EM RESERVAÇÃO DE ÁGUA DE EDIFICAÇÃO QUE POSSUA RESERVATÓRIO DE FIBRA/FIBROCIMENTO  FORNECIMENTO E INSTALAÇÃO. AF_06/2016</t>
  </si>
  <si>
    <t xml:space="preserve">32,16</t>
  </si>
  <si>
    <t xml:space="preserve">94719</t>
  </si>
  <si>
    <t xml:space="preserve">TUBO, CPVC, SOLDÁVEL, DN 42 MM, INSTALADO EM RESERVAÇÃO DE ÁGUA DE EDIFICAÇÃO QUE POSSUA RESERVATÓRIO DE FIBRA/FIBROCIMENTO  FORNECIMENTO E INSTALAÇÃO. AF_06/2016</t>
  </si>
  <si>
    <t xml:space="preserve">94720</t>
  </si>
  <si>
    <t xml:space="preserve">TUBO, CPVC, SOLDÁVEL, DN 54 MM, INSTALADO EM RESERVAÇÃO DE ÁGUA DE EDIFICAÇÃO QUE POSSUA RESERVATÓRIO DE FIBRA/FIBROCIMENTO  FORNECIMENTO E INSTALAÇÃO. AF_06/2016</t>
  </si>
  <si>
    <t xml:space="preserve">63,22</t>
  </si>
  <si>
    <t xml:space="preserve">94721</t>
  </si>
  <si>
    <t xml:space="preserve">TUBO, CPVC, SOLDÁVEL, DN 73 MM, INSTALADO EM RESERVAÇÃO DE ÁGUA DE EDIFICAÇÃO QUE POSSUA RESERVATÓRIO DE FIBRA/FIBROCIMENTO  FORNECIMENTO E INSTALAÇÃO. AF_06/2016</t>
  </si>
  <si>
    <t xml:space="preserve">91,01</t>
  </si>
  <si>
    <t xml:space="preserve">94722</t>
  </si>
  <si>
    <t xml:space="preserve">TUBO, CPVC, SOLDÁVEL, DN 89 MM, INSTALADO EM RESERVAÇÃO DE ÁGUA DE EDIFICAÇÃO QUE POSSUA RESERVATÓRIO DE FIBRA/FIBROCIMENTO  FORNECIMENTO E INSTALAÇÃO. AF_06/2016</t>
  </si>
  <si>
    <t xml:space="preserve">159,40</t>
  </si>
  <si>
    <t xml:space="preserve">95697</t>
  </si>
  <si>
    <t xml:space="preserve">TUBO DE AÇO PRETO SEM COSTURA, CONEXÃO SOLDADA, DN 40 (1 1/2"), INSTALADO EM REDE DE ALIMENTAÇÃO PARA HIDRANTE - FORNECIMENTO E INSTALAÇÃO. AF_12/2015</t>
  </si>
  <si>
    <t xml:space="preserve">49,84</t>
  </si>
  <si>
    <t xml:space="preserve">96635</t>
  </si>
  <si>
    <t xml:space="preserve">TUBO, PPR, DN 25, CLASSE PN 20,  INSTALADO EM RAMAL OU SUB-RAMAL DE ÁGUA  FORNECIMENTO E INSTALAÇÃO. AF_06/2015</t>
  </si>
  <si>
    <t xml:space="preserve">23,66</t>
  </si>
  <si>
    <t xml:space="preserve">96636</t>
  </si>
  <si>
    <t xml:space="preserve">TUBO, PPR, DN 25, CLASSE PN 25 INSTALADO EM RAMAL OU SUB-RAMAL DE ÁGUA  FORNECIMENTO E INSTALAÇÃO. AF_06/2015</t>
  </si>
  <si>
    <t xml:space="preserve">25,11</t>
  </si>
  <si>
    <t xml:space="preserve">96644</t>
  </si>
  <si>
    <t xml:space="preserve">TUBO, PPR, DN 25, CLASSE PN 20,  INSTALADO EM RAMAL DE DISTRIBUIÇÃO DE ÁGUA  FORNECIMENTO E INSTALAÇÃO. AF_06/2015</t>
  </si>
  <si>
    <t xml:space="preserve">14,78</t>
  </si>
  <si>
    <t xml:space="preserve">96645</t>
  </si>
  <si>
    <t xml:space="preserve">TUBO, PPR, DN 32, CLASSE PN 12,  INSTALADO EM RAMAL DE DISTRIBUIÇÃO DE ÁGUA  FORNECIMENTO E INSTALAÇÃO. AF_06/2015</t>
  </si>
  <si>
    <t xml:space="preserve">96646</t>
  </si>
  <si>
    <t xml:space="preserve">TUBO, PPR, DN 40, CLASSE PN 12,  INSTALADO EM RAMAL DE DISTRIBUIÇÃO DE ÁGUA  FORNECIMENTO E INSTALAÇÃO. AF_06/2015</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</si>
  <si>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</si>
  <si>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</si>
  <si>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</si>
  <si>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</si>
  <si>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96649</t>
  </si>
  <si>
    <t xml:space="preserve">TUBO, PPR, DN 40, CLASSE PN 25,  INSTALADO EM RAMAL DE DISTRIBUIÇÃO DE ÁGUA  FORNECIMENTO E INSTALAÇÃO. AF_06/2015</t>
  </si>
  <si>
    <t xml:space="preserve">36,04</t>
  </si>
  <si>
    <t xml:space="preserve">96668</t>
  </si>
  <si>
    <t xml:space="preserve">TUBO, PPR, DN 25, CLASSE PN 20,  INSTALADO EM PRUMADA DE ÁGUA  FORNECIMENTO E INSTALAÇÃO. AF_06/2015</t>
  </si>
  <si>
    <t xml:space="preserve">96669</t>
  </si>
  <si>
    <t xml:space="preserve">TUBO, PPR, DN 32, CLASSE PN 12,  INSTALADO EM PRUMADA DE ÁGUA  FORNECIMENTO E INSTALAÇÃO. AF_06/2015</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</si>
  <si>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</si>
  <si>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</si>
  <si>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</si>
  <si>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</si>
  <si>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96672</t>
  </si>
  <si>
    <t xml:space="preserve">TUBO, PPR, DN 63, CLASSE PN 12,  INSTALADO EM PRUMADA DE ÁGUA  FORNECIMENTO E INSTALAÇÃO. AF_06/2015</t>
  </si>
  <si>
    <t xml:space="preserve">31,94</t>
  </si>
  <si>
    <t xml:space="preserve">96673</t>
  </si>
  <si>
    <t xml:space="preserve">TUBO, PPR, DN 75, CLASSE PN 12,  INSTALADO EM PRUMADA DE ÁGUA  FORNECIMENTO E INSTALAÇÃO. AF_06/2015</t>
  </si>
  <si>
    <t xml:space="preserve">51,91</t>
  </si>
  <si>
    <t xml:space="preserve">96674</t>
  </si>
  <si>
    <t xml:space="preserve">TUBO, PPR, DN 90, CLASSE PN 12,  INSTALADO EM PRUMADA DE ÁGUA  FORNECIMENTO E INSTALAÇÃO. AF_06/2015</t>
  </si>
  <si>
    <t xml:space="preserve">96675</t>
  </si>
  <si>
    <t xml:space="preserve">TUBO, PPR, DN 110, CLASSE PN 12,  INSTALADO EM PRUMADA DE ÁGUA  FORNECIMENTO E INSTALAÇÃO. AF_06/2015</t>
  </si>
  <si>
    <t xml:space="preserve">126,26</t>
  </si>
  <si>
    <t xml:space="preserve">96676</t>
  </si>
  <si>
    <t xml:space="preserve">TUBO, PPR, DN 25, CLASSE PN 25,  INSTALADO EM PRUMADA DE ÁGUA  FORNECIMENTO E INSTALAÇÃO. AF_06/2015</t>
  </si>
  <si>
    <t xml:space="preserve">8,56</t>
  </si>
  <si>
    <t xml:space="preserve">96677</t>
  </si>
  <si>
    <t xml:space="preserve">TUBO, PPR, DN 32, CLASSE PN 25,  INSTALADO EM PRUMADA DE ÁGUA  FORNECIMENTO E INSTALAÇÃO. AF_06/2015</t>
  </si>
  <si>
    <t xml:space="preserve">96678</t>
  </si>
  <si>
    <t xml:space="preserve">TUBO, PPR, DN 40, CLASSE PN 25,  INSTALADO EM PRUMADA DE ÁGUA  FORNECIMENTO E INSTALAÇÃO. AF_06/2015</t>
  </si>
  <si>
    <t xml:space="preserve">96679</t>
  </si>
  <si>
    <t xml:space="preserve">TUBO, PPR, DN 50, CLASSE PN 25,  INSTALADO EM PRUMADA DE ÁGUA  FORNECIMENTO E INSTALAÇÃO. AF_06/2015</t>
  </si>
  <si>
    <t xml:space="preserve">28,58</t>
  </si>
  <si>
    <t xml:space="preserve">96680</t>
  </si>
  <si>
    <t xml:space="preserve">TUBO, PPR, DN 63, CLASSE PN 25,  INSTALADO EM PRUMADA DE ÁGUA  FORNECIMENTO E INSTALAÇÃO. AF_06/2015</t>
  </si>
  <si>
    <t xml:space="preserve">38,67</t>
  </si>
  <si>
    <t xml:space="preserve">96681</t>
  </si>
  <si>
    <t xml:space="preserve">TUBO, PPR, DN 75, CLASSE PN 25,  INSTALADO EM PRUMADA DE ÁGUA  FORNECIMENTO E INSTALAÇÃO. AF_06/2015</t>
  </si>
  <si>
    <t xml:space="preserve">71,53</t>
  </si>
  <si>
    <t xml:space="preserve">96682</t>
  </si>
  <si>
    <t xml:space="preserve">TUBO, PPR, DN 90, CLASSE PN 25,  INSTALADO EM PRUMADA DE ÁGUA  FORNECIMENTO E INSTALAÇÃO. AF_06/2015</t>
  </si>
  <si>
    <t xml:space="preserve">105,39</t>
  </si>
  <si>
    <t xml:space="preserve">96683</t>
  </si>
  <si>
    <t xml:space="preserve">TUBO, PPR, DN 110, CLASSE PN 25,  INSTALADO EM PRUMADA DE ÁGUA  FORNECIMENTO E INSTALAÇÃO. AF_06/2015</t>
  </si>
  <si>
    <t xml:space="preserve">144,58</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</si>
  <si>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</si>
  <si>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</si>
  <si>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</si>
  <si>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</si>
  <si>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</si>
  <si>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</si>
  <si>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</si>
  <si>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</si>
  <si>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</si>
  <si>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</si>
  <si>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26,97</t>
  </si>
  <si>
    <t xml:space="preserve">96723</t>
  </si>
  <si>
    <t xml:space="preserve">TUBO, PPR, DN 63, CLASSE PN 12,  INSTALADO EM RESERVAÇÃO DE ÁGUA DE EDIFICAÇÃO QUE POSSUA RESERVATÓRIO DE FIBRA/FIBROCIMENTO  FORNECIMENTO E INSTALAÇÃO. AF_06/2016</t>
  </si>
  <si>
    <t xml:space="preserve">35,05</t>
  </si>
  <si>
    <t xml:space="preserve">96724</t>
  </si>
  <si>
    <t xml:space="preserve">TUBO, PPR, DN 75, CLASSE PN 12,  INSTALADO EM RESERVAÇÃO DE ÁGUA DE EDIFICAÇÃO QUE POSSUA RESERVATÓRIO DE FIBRA/FIBROCIMENTO  FORNECIMENTO E INSTALAÇÃO. AF_06/2016</t>
  </si>
  <si>
    <t xml:space="preserve">57,28</t>
  </si>
  <si>
    <t xml:space="preserve">96725</t>
  </si>
  <si>
    <t xml:space="preserve">TUBO, PPR, DN 90, CLASSE PN 12,  INSTALADO EM RESERVAÇÃO DE ÁGUA DE EDIFICAÇÃO QUE POSSUA RESERVATÓRIO DE FIBRA/FIBROCIMENTO  FORNECIMENTO E INSTALAÇÃO. AF_06/2016</t>
  </si>
  <si>
    <t xml:space="preserve">74,14</t>
  </si>
  <si>
    <t xml:space="preserve">96726</t>
  </si>
  <si>
    <t xml:space="preserve">TUBO, PPR, DN 110, CLASSE PN 12,  INSTALADO EM RESERVAÇÃO DE ÁGUA DE EDIFICAÇÃO QUE POSSUA RESERVATÓRIO DE FIBRA/FIBROCIMENTO  FORNECIMENTO E INSTALAÇÃO. AF_06/2016</t>
  </si>
  <si>
    <t xml:space="preserve">120,65</t>
  </si>
  <si>
    <t xml:space="preserve">96727</t>
  </si>
  <si>
    <t xml:space="preserve">TUBO, PPR, DN 20, CLASSE PN 25,  INSTALADO EM RESERVAÇÃO DE ÁGUA DE EDIFICAÇÃO QUE POSSUA RESERVATÓRIO DE FIBRA/FIBROCIMENTO  FORNECIMENTO E INSTALAÇÃO. AF_06/2016</t>
  </si>
  <si>
    <t xml:space="preserve">10,97</t>
  </si>
  <si>
    <t xml:space="preserve">96728</t>
  </si>
  <si>
    <t xml:space="preserve">TUBO, PPR, DN 25, CLASSE PN 25,  INSTALADO EM RESERVAÇÃO DE ÁGUA DE EDIFICAÇÃO QUE POSSUA RESERVATÓRIO DE FIBRA/FIBROCIMENTO  FORNECIMENTO E INSTALAÇÃO. AF_06/2016</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</si>
  <si>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</si>
  <si>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</si>
  <si>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</si>
  <si>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</si>
  <si>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96731</t>
  </si>
  <si>
    <t xml:space="preserve">TUBO, PPR, DN 50, CLASSE PN 25,  INSTALADO EM RESERVAÇÃO DE ÁGUA DE EDIFICAÇÃO QUE POSSUA RESERVATÓRIO DE FIBRA/FIBROCIMENTO  FORNECIMENTO E INSTALAÇÃO. AF_06/2016</t>
  </si>
  <si>
    <t xml:space="preserve">34,70</t>
  </si>
  <si>
    <t xml:space="preserve">96732</t>
  </si>
  <si>
    <t xml:space="preserve">TUBO, PPR, DN 63, CLASSE PN 25,  INSTALADO EM RESERVAÇÃO DE ÁGUA DE EDIFICAÇÃO QUE POSSUA RESERVATÓRIO DE FIBRA/FIBROCIMENTO  FORNECIMENTO E INSTALAÇÃO. AF_06/2016</t>
  </si>
  <si>
    <t xml:space="preserve">42,37</t>
  </si>
  <si>
    <t xml:space="preserve">96733</t>
  </si>
  <si>
    <t xml:space="preserve">TUBO, PPR, DN 75, CLASSE PN 25,  INSTALADO EM RESERVAÇÃO DE ÁGUA DE EDIFICAÇÃO QUE POSSUA RESERVATÓRIO DE FIBRA/FIBROCIMENTO  FORNECIMENTO E INSTALAÇÃO. AF_06/2016</t>
  </si>
  <si>
    <t xml:space="preserve">77,26</t>
  </si>
  <si>
    <t xml:space="preserve">96734</t>
  </si>
  <si>
    <t xml:space="preserve">TUBO, PPR, DN 90, CLASSE PN 25,  INSTALADO EM RESERVAÇÃO DE ÁGUA DE EDIFICAÇÃO QUE POSSUA RESERVATÓRIO DE FIBRA/FIBROCIMENTO  FORNECIMENTO E INSTALAÇÃO. AF_06/2016</t>
  </si>
  <si>
    <t xml:space="preserve">105,49</t>
  </si>
  <si>
    <t xml:space="preserve">96735</t>
  </si>
  <si>
    <t xml:space="preserve">TUBO, PPR, DN 110, CLASSE PN 25,  INSTALADO EM RESERVAÇÃO DE ÁGUA DE EDIFICAÇÃO QUE POSSUA RESERVATÓRIO DE FIBRA/FIBROCIMENTO  FORNECIMENTO E INSTALAÇÃO. AF_06/2016</t>
  </si>
  <si>
    <t xml:space="preserve">138,82</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</si>
  <si>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</si>
  <si>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</si>
  <si>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</si>
  <si>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</si>
  <si>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96796</t>
  </si>
  <si>
    <t xml:space="preserve">TUBO, PEX, MONOCAMADA, DN 25, INSTALADO EM RAMAL OU SUB-RAMAL DE ÁGUA  FORNECIMENTO E INSTALAÇÃO. AF_06/2015</t>
  </si>
  <si>
    <t xml:space="preserve">96797</t>
  </si>
  <si>
    <t xml:space="preserve">TUBO, PEX, MONOCAMADA, DN 32, INSTALADO EM RAMAL OU SUB-RAMAL DE ÁGUA  FORNECIMENTO E INSTALAÇÃO. AF_06/2015</t>
  </si>
  <si>
    <t xml:space="preserve">96798</t>
  </si>
  <si>
    <t xml:space="preserve">TUBO, PEX, MONOCAMADA, DN 16, INSTALADO EM RAMAL DE DISTRIBUIÇÃO DE ÁGUA  FORNECIMENTO E INSTALAÇÃO. AF_06/2015</t>
  </si>
  <si>
    <t xml:space="preserve">96799</t>
  </si>
  <si>
    <t xml:space="preserve">TUBO, PEX, MONOCAMADA, DN 20, INSTALADO EM RAMAL DE DISTRIBUIÇÃO DE ÁGUA  FORNECIMENTO E INSTALAÇÃO. AF_06/2015</t>
  </si>
  <si>
    <t xml:space="preserve">9,77</t>
  </si>
  <si>
    <t xml:space="preserve">96800</t>
  </si>
  <si>
    <t xml:space="preserve">TUBO, PEX, MONOCAMADA, DN 25, INSTALADO EM RAMAL DE DISTRIBUIÇÃO DE ÁGUA  FORNECIMENTO E INSTALAÇÃO. AF_06/2015</t>
  </si>
  <si>
    <t xml:space="preserve">96801</t>
  </si>
  <si>
    <t xml:space="preserve">TUBO, PEX, MONOCAMADA, DN 32, INSTALADO EM RAMAL DE DISTRIBUIÇÃO DE ÁGUA  FORNECIMENTO E INSTALAÇÃO. AF_06/2015</t>
  </si>
  <si>
    <t xml:space="preserve">97327</t>
  </si>
  <si>
    <t xml:space="preserve">TUBO EM COBRE FLEXÍVEL, DN 1/4, COM ISOLAMENTO, INSTALADO EM RAMAL DE ALIMENTAÇÃO DE AR CONDICIONADO COM CONDENSADORA INDIVIDUAL   FORNECIMENTO E INSTALAÇÃO. AF_12/2015</t>
  </si>
  <si>
    <t xml:space="preserve">17,29</t>
  </si>
  <si>
    <t xml:space="preserve">97328</t>
  </si>
  <si>
    <t xml:space="preserve">TUBO EM COBRE FLEXÍVEL, DN 3/8", COM ISOLAMENTO, INSTALADO EM RAMAL DE ALIMENTAÇÃO DE AR CONDICIONADO COM CONDENSADORA INDIVIDUAL  FORNECIMENTO E INSTALAÇÃO. AF_12/2015</t>
  </si>
  <si>
    <t xml:space="preserve">29,51</t>
  </si>
  <si>
    <t xml:space="preserve">97329</t>
  </si>
  <si>
    <t xml:space="preserve">TUBO EM COBRE FLEXÍVEL, DN 1/2", COM ISOLAMENTO, INSTALADO EM RAMAL DE ALIMENTAÇÃO DE AR CONDICIONADO COM CONDENSADORA INDIVIDUAL  FORNECIMENTO E INSTALAÇÃO. AF_12/2015</t>
  </si>
  <si>
    <t xml:space="preserve">36,83</t>
  </si>
  <si>
    <t xml:space="preserve">97330</t>
  </si>
  <si>
    <t xml:space="preserve">TUBO EM COBRE FLEXÍVEL, DN 5/8", COM ISOLAMENTO, INSTALADO EM RAMAL DE ALIMENTAÇÃO DE AR CONDICIONADO COM CONDENSADORA INDIVIDUAL  FORNECIMENTO E INSTALAÇÃO. AF_12/2015</t>
  </si>
  <si>
    <t xml:space="preserve">44,82</t>
  </si>
  <si>
    <t xml:space="preserve">97331</t>
  </si>
  <si>
    <t xml:space="preserve">TUBO EM COBRE FLEXÍVEL, DN 1/4", COM ISOLAMENTO, INSTALADO EM RAMAL DE ALIMENTAÇÃO DE AR CONDICIONADO COM CONDENSADORA CENTRAL  FORNECIMENTO E INSTALAÇÃO. AF_12/2015</t>
  </si>
  <si>
    <t xml:space="preserve">17,57</t>
  </si>
  <si>
    <t xml:space="preserve">97332</t>
  </si>
  <si>
    <t xml:space="preserve">TUBO EM COBRE FLEXÍVEL, DN 3/8", COM ISOLAMENTO, INSTALADO EM RAMAL DE ALIMENTAÇÃO DE AR CONDICIONADO COM CONDENSADORA CENTRAL  FORNECIMENTO E INSTALAÇÃO. AF_12/2015</t>
  </si>
  <si>
    <t xml:space="preserve">29,83</t>
  </si>
  <si>
    <t xml:space="preserve">97333</t>
  </si>
  <si>
    <t xml:space="preserve">TUBO EM COBRE FLEXÍVEL, DN 1/2", COM ISOLAMENTO, INSTALADO EM RAMAL DE ALIMENTAÇÃO DE AR CONDICIONADO COM CONDENSADORA CENTRAL  FORNECIMENTO E INSTALAÇÃO. AF_12/2015</t>
  </si>
  <si>
    <t xml:space="preserve">97334</t>
  </si>
  <si>
    <t xml:space="preserve">TUBO EM COBRE FLEXÍVEL, DN 5/8, COM ISOLAMENTO, INSTALADO EM RAMAL DE ALIMENTAÇÃO DE AR CONDICIONADO COM CONDENSADORA CENTRAL   FORNECIMENTO E INSTALAÇÃO. AF_12/2015</t>
  </si>
  <si>
    <t xml:space="preserve">45,27</t>
  </si>
  <si>
    <t xml:space="preserve">97335</t>
  </si>
  <si>
    <t xml:space="preserve">TUBO EM COBRE RÍGIDO, DN 22 MM, CLASSE A, SEM ISOLAMENTO, INSTALADO EM PRUMADA  FORNECIMENTO E INSTALAÇÃO. AF_12/2015</t>
  </si>
  <si>
    <t xml:space="preserve">46,64</t>
  </si>
  <si>
    <t xml:space="preserve">97336</t>
  </si>
  <si>
    <t xml:space="preserve">TUBO EM COBRE RÍGIDO, DN 28 MM, CLASSE A, SEM ISOLAMENTO, INSTALADO EM PRUMADA  FORNECIMENTO E INSTALAÇÃO. AF_12/2015</t>
  </si>
  <si>
    <t xml:space="preserve">59,18</t>
  </si>
  <si>
    <t xml:space="preserve">97337</t>
  </si>
  <si>
    <t xml:space="preserve">TUBO EM COBRE RÍGIDO, DN 35 MM, CLASSE A, SEM ISOLAMENTO, INSTALADO EM PRUMADA  FORNECIMENTO E INSTALAÇÃO. AF_12/2015</t>
  </si>
  <si>
    <t xml:space="preserve">88,64</t>
  </si>
  <si>
    <t xml:space="preserve">97338</t>
  </si>
  <si>
    <t xml:space="preserve">TUBO EM COBRE RÍGIDO, DN 42 MM, CLASSE A, SEM ISOLAMENTO, INSTALADO EM PRUMADA  FORNECIMENTO E INSTALAÇÃO. AF_12/2015</t>
  </si>
  <si>
    <t xml:space="preserve">106,51</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</si>
  <si>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</si>
  <si>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</si>
  <si>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</si>
  <si>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</si>
  <si>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115,39</t>
  </si>
  <si>
    <t xml:space="preserve">97341</t>
  </si>
  <si>
    <t xml:space="preserve">TUBO EM COBRE RÍGIDO, DN 15 MM, CLASSE A, SEM ISOLAMENTO, INSTALADO EM RAMAL DE DISTRIBUIÇÃO  FORNECIMENTO E INSTALAÇÃO. AF_12/2015</t>
  </si>
  <si>
    <t xml:space="preserve">32,67</t>
  </si>
  <si>
    <t xml:space="preserve">97342</t>
  </si>
  <si>
    <t xml:space="preserve">TUBO EM COBRE RÍGIDO, DN 22 MM, CLASSE A, SEM ISOLAMENTO, INSTALADO EM RAMAL DE DISTRIBUIÇÃO FORNECIMENTO E INSTALAÇÃO. AF_12/2015</t>
  </si>
  <si>
    <t xml:space="preserve">50,53</t>
  </si>
  <si>
    <t xml:space="preserve">97343</t>
  </si>
  <si>
    <t xml:space="preserve">TUBO EM COBRE RÍGIDO, DN 28 MM, CLASSE A, SEM ISOLAMENTO, INSTALADO EM RAMAL DE DISTRIBUIÇÃO FORNECIMENTO E INSTALAÇÃO. AF_12/2015</t>
  </si>
  <si>
    <t xml:space="preserve">63,36</t>
  </si>
  <si>
    <t xml:space="preserve">97344</t>
  </si>
  <si>
    <t xml:space="preserve">TUBO EM COBRE RÍGIDO, DN 15 MM, CLASSE A, SEM ISOLAMENTO, INSTALADO EM RAMAL E SUB-RAMAL  FORNECIMENTO E INSTALAÇÃO. AF_12/2015</t>
  </si>
  <si>
    <t xml:space="preserve">41,23</t>
  </si>
  <si>
    <t xml:space="preserve">97345</t>
  </si>
  <si>
    <t xml:space="preserve">TUBO EM COBRE RÍGIDO, DN 22 MM, CLASSE A, SEM ISOLAMENTO, INSTALADO EM RAMAL E SUB-RAMAL  FORNECIMENTO E INSTALAÇÃO. AF_12/2015</t>
  </si>
  <si>
    <t xml:space="preserve">65,24</t>
  </si>
  <si>
    <t xml:space="preserve">97346</t>
  </si>
  <si>
    <t xml:space="preserve">TUBO EM COBRE RÍGIDO, DN 28 MM, CLASSE A, SEM ISOLAMENTO, INSTALADO EM RAMAL E SUB-RAMAL  FORNECIMENTO E INSTALAÇÃO. AF_12/2015</t>
  </si>
  <si>
    <t xml:space="preserve">83,40</t>
  </si>
  <si>
    <t xml:space="preserve">97347</t>
  </si>
  <si>
    <t xml:space="preserve">TUBO EM COBRE RÍGIDO, DN 22 MM, CLASSE I, SEM ISOLAMENTO, INSTALADO EM PRUMADA  FORNECIMENTO E INSTALAÇÃO. AF_12/2015</t>
  </si>
  <si>
    <t xml:space="preserve">56,04</t>
  </si>
  <si>
    <t xml:space="preserve">97348</t>
  </si>
  <si>
    <t xml:space="preserve">TUBO EM COBRE RÍGIDO, DN 28 MM, CLASSE I, SEM ISOLAMENTO, INSTALADO EM PRUMADA  FORNECIMENTO E INSTALAÇÃO. AF_12/2015</t>
  </si>
  <si>
    <t xml:space="preserve">77,29</t>
  </si>
  <si>
    <t xml:space="preserve">97349</t>
  </si>
  <si>
    <t xml:space="preserve">TUBO EM COBRE RÍGIDO, DN 35 MM, CLASSE I, SEM ISOLAMENTO, INSTALADO EM PRUMADA  FORNECIMENTO E INSTALAÇÃO. AF_12/2015</t>
  </si>
  <si>
    <t xml:space="preserve">111,18</t>
  </si>
  <si>
    <t xml:space="preserve">97350</t>
  </si>
  <si>
    <t xml:space="preserve">TUBO EM COBRE RÍGIDO, DN 42 MM, CLASSE I, SEM ISOLAMENTO, INSTALADO EM PRUMADA  FORNECIMENTO E INSTALAÇÃO. AF_12/2015</t>
  </si>
  <si>
    <t xml:space="preserve">134,93</t>
  </si>
  <si>
    <t xml:space="preserve">97351</t>
  </si>
  <si>
    <t xml:space="preserve">TUBO EM COBRE RÍGIDO, DN 54 MM, CLASSE I, SEM ISOLAMENTO, INSTALADO EM PRUMADA  FORNECIMENTO E INSTALAÇÃO. AF_12/2015</t>
  </si>
  <si>
    <t xml:space="preserve">186,42</t>
  </si>
  <si>
    <t xml:space="preserve">97352</t>
  </si>
  <si>
    <t xml:space="preserve">TUBO EM COBRE RÍGIDO, DN 66 MM, CLASSE I, SEM ISOLAMENTO, INSTALADO EM PRUMADA  FORNECIMENTO E INSTALAÇÃO. AF_12/2015</t>
  </si>
  <si>
    <t xml:space="preserve">241,43</t>
  </si>
  <si>
    <t xml:space="preserve">97353</t>
  </si>
  <si>
    <t xml:space="preserve">TUBO EM COBRE RÍGIDO, DN 15 MM, CLASSE I, SEM ISOLAMENTO, INSTALADO EM RAMAL DE DISTRIBUIÇÃO  FORNECIMENTO E INSTALAÇÃO. AF_12/2015</t>
  </si>
  <si>
    <t xml:space="preserve">38,23</t>
  </si>
  <si>
    <t xml:space="preserve">97354</t>
  </si>
  <si>
    <t xml:space="preserve">TUBO EM COBRE RÍGIDO, DN 22 MM, CLASSE I, SEM ISOLAMENTO, INSTALADO EM RAMAL DE DISTRIBUIÇÃO FORNECIMENTO E INSTALAÇÃO. AF_12/2015</t>
  </si>
  <si>
    <t xml:space="preserve">59,93</t>
  </si>
  <si>
    <t xml:space="preserve">97355</t>
  </si>
  <si>
    <t xml:space="preserve">TUBO EM COBRE RÍGIDO, DN 28 MM, CLASSE I, SEM ISOLAMENTO, INSTALADO EM RAMAL DE DISTRIBUIÇÃO FORNECIMENTO E INSTALAÇÃO. AF_12/2015</t>
  </si>
  <si>
    <t xml:space="preserve">81,47</t>
  </si>
  <si>
    <t xml:space="preserve">97356</t>
  </si>
  <si>
    <t xml:space="preserve">TUBO EM COBRE RÍGIDO, DN 15 MM, CLASSE I, SEM ISOLAMENTO, INSTALADO EM RAMAL E SUB-RAMAL  FORNECIMENTO E INSTALAÇÃO. AF_12/2015</t>
  </si>
  <si>
    <t xml:space="preserve">46,79</t>
  </si>
  <si>
    <t xml:space="preserve">97357</t>
  </si>
  <si>
    <t xml:space="preserve">TUBO EM COBRE RÍGIDO, DN 22 MM, CLASSE I, SEM ISOLAMENTO, INSTALADO EM RAMAL E SUB-RAMAL  FORNECIMENTO E INSTALAÇÃO. AF_12/2015</t>
  </si>
  <si>
    <t xml:space="preserve">74,64</t>
  </si>
  <si>
    <t xml:space="preserve">97358</t>
  </si>
  <si>
    <t xml:space="preserve">TUBO EM COBRE RÍGIDO, DN 28 MM, CLASSE I, SEM ISOLAMENTO, INSTALADO EM RAMAL E SUB-RAMAL  FORNECIMENTO E INSTALAÇÃO. AF_12/2015</t>
  </si>
  <si>
    <t xml:space="preserve">101,51</t>
  </si>
  <si>
    <t xml:space="preserve">97498</t>
  </si>
  <si>
    <t xml:space="preserve">TUBO DE AÇO GALVANIZADO COM COSTURA, CLASSE MÉDIA, DN 25 (1"), CONEXÃO ROSQUEADA, INSTALADO EM REDE DE ALIMENTAÇÃO PARA HIDRANTE - FORNECIMENTO E INSTALAÇÃO. AF_12/2015</t>
  </si>
  <si>
    <t xml:space="preserve">97535</t>
  </si>
  <si>
    <t xml:space="preserve">TUBO DE AÇO GALVANIZADO COM COSTURA, CLASSE MÉDIA, CONEXÃO ROSQUEADA, DN 25 (1"), INSTALADO EM REDE DE ALIMENTAÇÃO PARA SPRINKLER - FORNECIMENTO E INSTALAÇÃO. AF_12/2015</t>
  </si>
  <si>
    <t xml:space="preserve">97536</t>
  </si>
  <si>
    <t xml:space="preserve">TUBO DE AÇO GALVANIZADO COM COSTURA, CLASSE MÉDIA, CONEXÃO ROSQUEADA, DN 25 (1"), INSTALADO EM RAMAIS  E SUB-RAMAIS DE GÁS - FORNECIMENTO E INSTALAÇÃO. AF_12/2015</t>
  </si>
  <si>
    <t xml:space="preserve">40,72</t>
  </si>
  <si>
    <t xml:space="preserve">72293</t>
  </si>
  <si>
    <t xml:space="preserve">CAP PVC ESGOTO 50MM (TAMPÃO) - FORNECIMENTO E INSTALAÇÃO</t>
  </si>
  <si>
    <t xml:space="preserve">72306</t>
  </si>
  <si>
    <t xml:space="preserve">COTOVELO DE AÇO GALVANIZADO 4" - FORNECIMENTO E INSTALAÇÃO</t>
  </si>
  <si>
    <t xml:space="preserve">170,49</t>
  </si>
  <si>
    <t xml:space="preserve">72307</t>
  </si>
  <si>
    <t xml:space="preserve">COTOVELO DE AÇO GALVANIZADO 5" - FORNECIMENTO E INSTALAÇÃO</t>
  </si>
  <si>
    <t xml:space="preserve">237,08</t>
  </si>
  <si>
    <t xml:space="preserve">72313</t>
  </si>
  <si>
    <t xml:space="preserve">COTOVELO DE AÇO GALVANIZADO 6" - FORNECIMENTO E INSTALAÇÃO</t>
  </si>
  <si>
    <t xml:space="preserve">542,21</t>
  </si>
  <si>
    <t xml:space="preserve">72482</t>
  </si>
  <si>
    <t xml:space="preserve">UNIAO DE ACO GALVANIZADO 4" - FORNECIMENTO E INSTALACAO</t>
  </si>
  <si>
    <t xml:space="preserve">235,49</t>
  </si>
  <si>
    <t xml:space="preserve">72619</t>
  </si>
  <si>
    <t xml:space="preserve">LUVA DE ACO GALVANIZADO 4" - FORNECIMENTO E INSTALACAO</t>
  </si>
  <si>
    <t xml:space="preserve">98,75</t>
  </si>
  <si>
    <t xml:space="preserve">72620</t>
  </si>
  <si>
    <t xml:space="preserve">LUVA DE ACO GALVANIZADO 5" - FORNECIMENTO E INSTALACAO</t>
  </si>
  <si>
    <t xml:space="preserve">170,57</t>
  </si>
  <si>
    <t xml:space="preserve">72621</t>
  </si>
  <si>
    <t xml:space="preserve">LUVA DE ACO GALVANIZADO 6" - FORNECIMENTO E INSTALACAO</t>
  </si>
  <si>
    <t xml:space="preserve">272,15</t>
  </si>
  <si>
    <t xml:space="preserve">72667</t>
  </si>
  <si>
    <t xml:space="preserve">LUVA REDUCAO ACO GALVANIZADO 4X2.1/2" - FORNECIMENTO E INSTALACAO</t>
  </si>
  <si>
    <t xml:space="preserve">138,96</t>
  </si>
  <si>
    <t xml:space="preserve">72668</t>
  </si>
  <si>
    <t xml:space="preserve">LUVA REDUCAO ACO GALVANIZADO 4X2" - FORNECIMENTO E INSTALACAO</t>
  </si>
  <si>
    <t xml:space="preserve">138,11</t>
  </si>
  <si>
    <t xml:space="preserve">72669</t>
  </si>
  <si>
    <t xml:space="preserve">LUVA REDUCAO ACO GALVANIZADO 4X3" - FORNECIMENTO E INSTALACAO</t>
  </si>
  <si>
    <t xml:space="preserve">143,08</t>
  </si>
  <si>
    <t xml:space="preserve">72681</t>
  </si>
  <si>
    <t xml:space="preserve">NIPLE DE ACO GALVANIZADO 4" - FORNECIMENTO E INSTALACAO</t>
  </si>
  <si>
    <t xml:space="preserve">72682</t>
  </si>
  <si>
    <t xml:space="preserve">NIPLE DE ACO GALVANIZADO 5" - FORNECIMENTO E INSTALACAO</t>
  </si>
  <si>
    <t xml:space="preserve">190,61</t>
  </si>
  <si>
    <t xml:space="preserve">72683</t>
  </si>
  <si>
    <t xml:space="preserve">NIPLE DE ACO GALVANIZADO 6" - FORNECIMENTO E INSTALACAO</t>
  </si>
  <si>
    <t xml:space="preserve">303,91</t>
  </si>
  <si>
    <t xml:space="preserve">72719</t>
  </si>
  <si>
    <t xml:space="preserve">TE DE ACO GALVANIZADO 4" - FORNECIMENTO E INSTALACAO</t>
  </si>
  <si>
    <t xml:space="preserve">213,09</t>
  </si>
  <si>
    <t xml:space="preserve">72720</t>
  </si>
  <si>
    <t xml:space="preserve">TE DE ACO GALVANIZADO 5" - FORNECIMENTO E INSTALACAO</t>
  </si>
  <si>
    <t xml:space="preserve">291,26</t>
  </si>
  <si>
    <t xml:space="preserve">72721</t>
  </si>
  <si>
    <t xml:space="preserve">TE DE ACO GALVANIZADO 6" - FORNECIMENTO E INSTALACAO</t>
  </si>
  <si>
    <t xml:space="preserve">620,23</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</si>
  <si>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</si>
  <si>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</si>
  <si>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</si>
  <si>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</si>
  <si>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</si>
  <si>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</si>
  <si>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</si>
  <si>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</si>
  <si>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</si>
  <si>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</si>
  <si>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</si>
  <si>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</si>
  <si>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</si>
  <si>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</si>
  <si>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</si>
  <si>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</si>
  <si>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8,63</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</si>
  <si>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</si>
  <si>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</si>
  <si>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</si>
  <si>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</si>
  <si>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89368</t>
  </si>
  <si>
    <t xml:space="preserve">JOELHO 45 GRAUS, PVC, SOLDÁVEL, DN 32MM, INSTALADO EM RAMAL OU SUB-RAMAL DE ÁGUA - FORNECIMENTO E INSTALAÇÃO. AF_12/2014</t>
  </si>
  <si>
    <t xml:space="preserve">89369</t>
  </si>
  <si>
    <t xml:space="preserve">CURVA 90 GRAUS, PVC, SOLDÁVEL, DN 32MM, INSTALADO EM RAMAL OU SUB-RAMAL DE ÁGUA - FORNECIMENTO E INSTALAÇÃO. AF_12/2014</t>
  </si>
  <si>
    <t xml:space="preserve">13,52</t>
  </si>
  <si>
    <t xml:space="preserve">89370</t>
  </si>
  <si>
    <t xml:space="preserve">CURVA 45 GRAUS, PVC, SOLDÁVEL, DN 32MM, INSTALADO EM RAMAL OU SUB-RAMAL DE ÁGUA - FORNECIMENTO E INSTALAÇÃO. AF_12/2014</t>
  </si>
  <si>
    <t xml:space="preserve">89371</t>
  </si>
  <si>
    <t xml:space="preserve">LUVA, PVC, SOLDÁVEL, DN 20MM, INSTALADO EM RAMAL OU SUB-RAMAL DE ÁGUA - FORNECIMENTO E INSTALAÇÃO. AF_12/2014</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</si>
  <si>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</si>
  <si>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</si>
  <si>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</si>
  <si>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</si>
  <si>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5,08</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</si>
  <si>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</si>
  <si>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</si>
  <si>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</si>
  <si>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</si>
  <si>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</si>
  <si>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</si>
  <si>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</si>
  <si>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</si>
  <si>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</si>
  <si>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</si>
  <si>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</si>
  <si>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</si>
  <si>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</si>
  <si>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</si>
  <si>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</si>
  <si>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</si>
  <si>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89382</t>
  </si>
  <si>
    <t xml:space="preserve">UNIÃO, PVC, SOLDÁVEL, DN 25MM, INSTALADO EM RAMAL OU SUB-RAMAL DE ÁGUA - FORNECIMENTO E INSTALAÇÃO. AF_12/2014</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</si>
  <si>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</si>
  <si>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</si>
  <si>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</si>
  <si>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</si>
  <si>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89385</t>
  </si>
  <si>
    <t xml:space="preserve">LUVA SOLDÁVEL E COM ROSCA, PVC, SOLDÁVEL, DN 25MM X 3/4, INSTALADO EM RAMAL OU SUB-RAMAL DE ÁGUA - FORNECIMENTO E INSTALAÇÃO. AF_12/2014</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</si>
  <si>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</si>
  <si>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</si>
  <si>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</si>
  <si>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</si>
  <si>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89388</t>
  </si>
  <si>
    <t xml:space="preserve">LUVA DE REDUÇÃO, PVC, SOLDÁVEL, DN 40MM X 32MM, INSTALADO EM RAMAL OU SUB-RAMAL DE ÁGUA - FORNECIMENTO E INSTALAÇÃO. AF_12/2014</t>
  </si>
  <si>
    <t xml:space="preserve">89389</t>
  </si>
  <si>
    <t xml:space="preserve">LUVA SOLDÁVEL E COM ROSCA, PVC, SOLDÁVEL, DN 32MM X 1, INSTALADO EM RAMAL OU SUB-RAMAL DE ÁGUA - FORNECIMENTO E INSTALAÇÃO. AF_12/2014</t>
  </si>
  <si>
    <t xml:space="preserve">9,88</t>
  </si>
  <si>
    <t xml:space="preserve">89390</t>
  </si>
  <si>
    <t xml:space="preserve">UNIÃO, PVC, SOLDÁVEL, DN 32MM, INSTALADO EM RAMAL OU SUB-RAMAL DE ÁGUA - FORNECIMENTO E INSTALAÇÃO. AF_12/2014</t>
  </si>
  <si>
    <t xml:space="preserve">16,85</t>
  </si>
  <si>
    <t xml:space="preserve">89391</t>
  </si>
  <si>
    <t xml:space="preserve">ADAPTADOR CURTO COM BOLSA E ROSCA PARA REGISTRO, PVC, SOLDÁVEL, DN 32MM X 1, INSTALADO EM RAMAL OU SUB-RAMAL DE ÁGUA - FORNECIMENTO E INSTALAÇÃO. AF_12/2014</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</si>
  <si>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</si>
  <si>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</si>
  <si>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</si>
  <si>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</si>
  <si>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89394</t>
  </si>
  <si>
    <t xml:space="preserve">TÊ COM BUCHA DE LATÃO NA BOLSA CENTRAL, PVC, SOLDÁVEL, DN 20MM X 1/2, INSTALADO EM RAMAL OU SUB-RAMAL DE ÁGUA - FORNECIMENTO E INSTALAÇÃO. AF_12/2014</t>
  </si>
  <si>
    <t xml:space="preserve">15,25</t>
  </si>
  <si>
    <t xml:space="preserve">89395</t>
  </si>
  <si>
    <t xml:space="preserve">TE, PVC, SOLDÁVEL, DN 25MM, INSTALADO EM RAMAL OU SUB-RAMAL DE ÁGUA - FORNECIMENTO E INSTALAÇÃO. AF_12/2014</t>
  </si>
  <si>
    <t xml:space="preserve">89396</t>
  </si>
  <si>
    <t xml:space="preserve">TÊ COM BUCHA DE LATÃO NA BOLSA CENTRAL, PVC, SOLDÁVEL, DN 25MM X 1/2, INSTALADO EM RAMAL OU SUB-RAMAL DE ÁGUA - FORNECIMENTO E INSTALAÇÃO. AF_12/2014</t>
  </si>
  <si>
    <t xml:space="preserve">15,92</t>
  </si>
  <si>
    <t xml:space="preserve">89397</t>
  </si>
  <si>
    <t xml:space="preserve">TÊ DE REDUÇÃO, PVC, SOLDÁVEL, DN 25MM X 20MM, INSTALADO EM RAMAL OU SUB-RAMAL DE ÁGUA - FORNECIMENTO E INSTALAÇÃO. AF_12/2014</t>
  </si>
  <si>
    <t xml:space="preserve">89398</t>
  </si>
  <si>
    <t xml:space="preserve">TE, PVC, SOLDÁVEL, DN 32MM, INSTALADO EM RAMAL OU SUB-RAMAL DE ÁGUA - FORNECIMENTO E INSTALAÇÃO. AF_12/2014</t>
  </si>
  <si>
    <t xml:space="preserve">14,36</t>
  </si>
  <si>
    <t xml:space="preserve">89399</t>
  </si>
  <si>
    <t xml:space="preserve">TÊ COM BUCHA DE LATÃO NA BOLSA CENTRAL, PVC, SOLDÁVEL, DN 32MM X 3/4, INSTALADO EM RAMAL OU SUB-RAMAL DE ÁGUA - FORNECIMENTO E INSTALAÇÃO. AF_12/2014</t>
  </si>
  <si>
    <t xml:space="preserve">89400</t>
  </si>
  <si>
    <t xml:space="preserve">TÊ DE REDUÇÃO, PVC, SOLDÁVEL, DN 32MM X 25MM, INSTALADO EM RAMAL OU SUB-RAMAL DE ÁGUA - FORNECIMENTO E INSTALAÇÃO. AF_12/2014</t>
  </si>
  <si>
    <t xml:space="preserve">89404</t>
  </si>
  <si>
    <t xml:space="preserve">JOELHO 90 GRAUS, PVC, SOLDÁVEL, DN 20MM, INSTALADO EM RAMAL DE DISTRIBUIÇÃO DE ÁGUA - FORNECIMENTO E INSTALAÇÃO. AF_12/2014</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</si>
  <si>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</si>
  <si>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</si>
  <si>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</si>
  <si>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</si>
  <si>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</si>
  <si>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</si>
  <si>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</si>
  <si>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</si>
  <si>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89409</t>
  </si>
  <si>
    <t xml:space="preserve">JOELHO 45 GRAUS, PVC, SOLDÁVEL, DN 25MM, INSTALADO EM RAMAL DE DISTRIBUIÇÃO DE ÁGUA - FORNECIMENTO E INSTALAÇÃO. AF_12/2014</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</si>
  <si>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</si>
  <si>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</si>
  <si>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</si>
  <si>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</si>
  <si>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</si>
  <si>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</si>
  <si>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6,90</t>
  </si>
  <si>
    <t xml:space="preserve">89413</t>
  </si>
  <si>
    <t xml:space="preserve">JOELHO 90 GRAUS, PVC, SOLDÁVEL, DN 32MM, INSTALADO EM RAMAL DE DISTRIBUIÇÃO DE ÁGUA - FORNECIMENTO E INSTALAÇÃO. AF_12/2014</t>
  </si>
  <si>
    <t xml:space="preserve">89414</t>
  </si>
  <si>
    <t xml:space="preserve">JOELHO 45 GRAUS, PVC, SOLDÁVEL, DN 32MM, INSTALADO EM RAMAL DE DISTRIBUIÇÃO DE ÁGUA - FORNECIMENTO E INSTALAÇÃO. AF_12/2014</t>
  </si>
  <si>
    <t xml:space="preserve">8,58</t>
  </si>
  <si>
    <t xml:space="preserve">89415</t>
  </si>
  <si>
    <t xml:space="preserve">CURVA 90 GRAUS, PVC, SOLDÁVEL, DN 32MM, INSTALADO EM RAMAL DE DISTRIBUIÇÃO DE ÁGUA - FORNECIMENTO E INSTALAÇÃO. AF_12/2014</t>
  </si>
  <si>
    <t xml:space="preserve">89416</t>
  </si>
  <si>
    <t xml:space="preserve">CURVA 45 GRAUS, PVC, SOLDÁVEL, DN 32MM, INSTALADO EM RAMAL DE DISTRIBUIÇÃO DE ÁGUA - FORNECIMENTO E INSTALAÇÃO. AF_12/2014</t>
  </si>
  <si>
    <t xml:space="preserve">8,24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</si>
  <si>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</si>
  <si>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</si>
  <si>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</si>
  <si>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</si>
  <si>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8,50</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</si>
  <si>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</si>
  <si>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</si>
  <si>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</si>
  <si>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</si>
  <si>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</si>
  <si>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</si>
  <si>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</si>
  <si>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</si>
  <si>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</si>
  <si>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</si>
  <si>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89424</t>
  </si>
  <si>
    <t xml:space="preserve">LUVA, PVC, SOLDÁVEL, DN 25MM, INSTALADO EM RAMAL DE DISTRIBUIÇÃO DE ÁGUA - FORNECIMENTO E INSTALAÇÃO. AF_12/2014</t>
  </si>
  <si>
    <t xml:space="preserve">89425</t>
  </si>
  <si>
    <t xml:space="preserve">LUVA DE CORRER, PVC, SOLDÁVEL, DN 25MM, INSTALADO EM RAMAL DE DISTRIBUIÇÃO DE ÁGUA - FORNECIMENTO E INSTALAÇÃO. AF_12/2014</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</si>
  <si>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</si>
  <si>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</si>
  <si>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</si>
  <si>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</si>
  <si>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</si>
  <si>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</si>
  <si>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</si>
  <si>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</si>
  <si>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</si>
  <si>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</si>
  <si>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</si>
  <si>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</si>
  <si>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89432</t>
  </si>
  <si>
    <t xml:space="preserve">LUVA DE CORRER, PVC, SOLDÁVEL, DN 32MM, INSTALADO EM RAMAL DE DISTRIBUIÇÃO DE ÁGUA   FORNECIMENTO E INSTALAÇÃO. AF_12/2014</t>
  </si>
  <si>
    <t xml:space="preserve">89433</t>
  </si>
  <si>
    <t xml:space="preserve">LUVA DE REDUÇÃO, PVC, SOLDÁVEL, DN 40MM X 32MM, INSTALADO EM RAMAL DE DISTRIBUIÇÃO DE ÁGUA - FORNECIMENTO E INSTALAÇÃO. AF_12/2014</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</si>
  <si>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</si>
  <si>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</si>
  <si>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</si>
  <si>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</si>
  <si>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89436</t>
  </si>
  <si>
    <t xml:space="preserve">ADAPTADOR CURTO COM BOLSA E ROSCA PARA REGISTRO, PVC, SOLDÁVEL, DN 32MM X 1, INSTALADO EM RAMAL DE DISTRIBUIÇÃO DE ÁGUA - FORNECIMENTO E INSTALAÇÃO. AF_12/2014</t>
  </si>
  <si>
    <t xml:space="preserve">5,26</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</si>
  <si>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</si>
  <si>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</si>
  <si>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</si>
  <si>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</si>
  <si>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89439</t>
  </si>
  <si>
    <t xml:space="preserve">TÊ SOLDÁVEL E COM ROSCA NA BOLSA CENTRAL, PVC, SOLDÁVEL, DN 20MM X 1/2, INSTALADO EM RAMAL DE DISTRIBUIÇÃO DE ÁGUA - FORNECIMENTO E INSTALAÇÃO. AF_12/2014</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</si>
  <si>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</si>
  <si>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</si>
  <si>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</si>
  <si>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</si>
  <si>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</si>
  <si>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</si>
  <si>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</si>
  <si>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</si>
  <si>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89444</t>
  </si>
  <si>
    <t xml:space="preserve">TÊ COM BUCHA DE LATÃO NA BOLSA CENTRAL, PVC, SOLDÁVEL, DN 32MM X 3/4, INSTALADO EM RAMAL DE DISTRIBUIÇÃO DE ÁGUA - FORNECIMENTO E INSTALAÇÃO. AF_12/2014</t>
  </si>
  <si>
    <t xml:space="preserve">20,09</t>
  </si>
  <si>
    <t xml:space="preserve">89445</t>
  </si>
  <si>
    <t xml:space="preserve">TÊ DE REDUÇÃO, PVC, SOLDÁVEL, DN 32MM X 25MM, INSTALADO EM RAMAL DE DISTRIBUIÇÃO DE ÁGUA - FORNECIMENTO E INSTALAÇÃO. AF_12/2014</t>
  </si>
  <si>
    <t xml:space="preserve">89481</t>
  </si>
  <si>
    <t xml:space="preserve">JOELHO 90 GRAUS, PVC, SOLDÁVEL, DN 25MM, INSTALADO EM PRUMADA DE ÁGUA - FORNECIMENTO E INSTALAÇÃO. AF_12/2014</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</si>
  <si>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</si>
  <si>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</si>
  <si>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</si>
  <si>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</si>
  <si>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</si>
  <si>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</si>
  <si>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</si>
  <si>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</si>
  <si>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</si>
  <si>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</si>
  <si>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</si>
  <si>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</si>
  <si>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9,17</t>
  </si>
  <si>
    <t xml:space="preserve">89496</t>
  </si>
  <si>
    <t xml:space="preserve">CURVA 45 GRAUS, PVC, SOLDÁVEL, DN 32MM, INSTALADO EM PRUMADA DE ÁGUA - FORNECIMENTO E INSTALAÇÃO. AF_12/2014</t>
  </si>
  <si>
    <t xml:space="preserve">6,83</t>
  </si>
  <si>
    <t xml:space="preserve">89497</t>
  </si>
  <si>
    <t xml:space="preserve">JOELHO 90 GRAUS, PVC, SOLDÁVEL, DN 40MM, INSTALADO EM PRUMADA DE ÁGUA - FORNECIMENTO E INSTALAÇÃO. AF_12/2014</t>
  </si>
  <si>
    <t xml:space="preserve">89498</t>
  </si>
  <si>
    <t xml:space="preserve">JOELHO 45 GRAUS, PVC, SOLDÁVEL, DN 40MM, INSTALADO EM PRUMADA DE ÁGUA - FORNECIMENTO E INSTALAÇÃO. AF_12/2014</t>
  </si>
  <si>
    <t xml:space="preserve">89499</t>
  </si>
  <si>
    <t xml:space="preserve">CURVA 90 GRAUS, PVC, SOLDÁVEL, DN 40MM, INSTALADO EM PRUMADA DE ÁGUA - FORNECIMENTO E INSTALAÇÃO. AF_12/2014</t>
  </si>
  <si>
    <t xml:space="preserve">14,20</t>
  </si>
  <si>
    <t xml:space="preserve">89500</t>
  </si>
  <si>
    <t xml:space="preserve">CURVA 45 GRAUS, PVC, SOLDÁVEL, DN 40MM, INSTALADO EM PRUMADA DE ÁGUA - FORNECIMENTO E INSTALAÇÃO. AF_12/2014</t>
  </si>
  <si>
    <t xml:space="preserve">9,65</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</si>
  <si>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</si>
  <si>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</si>
  <si>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</si>
  <si>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</si>
  <si>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</si>
  <si>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</si>
  <si>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</si>
  <si>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</si>
  <si>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</si>
  <si>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</si>
  <si>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26,13</t>
  </si>
  <si>
    <t xml:space="preserve">89506</t>
  </si>
  <si>
    <t xml:space="preserve">JOELHO 45 GRAUS, PVC, SOLDÁVEL, DN 60MM, INSTALADO EM PRUMADA DE ÁGUA - FORNECIMENTO E INSTALAÇÃO. AF_12/2014</t>
  </si>
  <si>
    <t xml:space="preserve">29,30</t>
  </si>
  <si>
    <t xml:space="preserve">89507</t>
  </si>
  <si>
    <t xml:space="preserve">CURVA 90 GRAUS, PVC, SOLDÁVEL, DN 60MM, INSTALADO EM PRUMADA DE ÁGUA - FORNECIMENTO E INSTALAÇÃO. AF_12/2014</t>
  </si>
  <si>
    <t xml:space="preserve">89510</t>
  </si>
  <si>
    <t xml:space="preserve">CURVA 45 GRAUS, PVC, SOLDÁVEL, DN 60MM, INSTALADO EM PRUMADA DE ÁGUA - FORNECIMENTO E INSTALAÇÃO. AF_12/2014</t>
  </si>
  <si>
    <t xml:space="preserve">23,78</t>
  </si>
  <si>
    <t xml:space="preserve">89513</t>
  </si>
  <si>
    <t xml:space="preserve">JOELHO 90 GRAUS, PVC, SOLDÁVEL, DN 75MM, INSTALADO EM PRUMADA DE ÁGUA - FORNECIMENTO E INSTALAÇÃO. AF_12/2014</t>
  </si>
  <si>
    <t xml:space="preserve">79,58</t>
  </si>
  <si>
    <t xml:space="preserve">89514</t>
  </si>
  <si>
    <t xml:space="preserve">JOELHO 90 GRAUS, PVC, SERIE R, ÁGUA PLUVIAL, DN 40 MM, JUNTA SOLDÁVEL, FORNECIDO E INSTALADO EM RAMAL DE ENCAMINHAMENTO. AF_12/2014</t>
  </si>
  <si>
    <t xml:space="preserve">7,39</t>
  </si>
  <si>
    <t xml:space="preserve">89515</t>
  </si>
  <si>
    <t xml:space="preserve">JOELHO 45 GRAUS, PVC, SOLDÁVEL, DN 75MM, INSTALADO EM PRUMADA DE ÁGUA - FORNECIMENTO E INSTALAÇÃO. AF_12/2014</t>
  </si>
  <si>
    <t xml:space="preserve">60,23</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</si>
  <si>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</si>
  <si>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</si>
  <si>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</si>
  <si>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</si>
  <si>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50,82</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</si>
  <si>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</si>
  <si>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</si>
  <si>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</si>
  <si>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</si>
  <si>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89520</t>
  </si>
  <si>
    <t xml:space="preserve">JOELHO 45 GRAUS, PVC, SERIE R, ÁGUA PLUVIAL, DN 50 MM, JUNTA ELÁSTICA, FORNECIDO E INSTALADO EM RAMAL DE ENCAMINHAMENTO. AF_12/2014</t>
  </si>
  <si>
    <t xml:space="preserve">8,94</t>
  </si>
  <si>
    <t xml:space="preserve">89521</t>
  </si>
  <si>
    <t xml:space="preserve">JOELHO 90 GRAUS, PVC, SOLDÁVEL, DN 85MM, INSTALADO EM PRUMADA DE ÁGUA - FORNECIMENTO E INSTALAÇÃO. AF_12/2014</t>
  </si>
  <si>
    <t xml:space="preserve">93,73</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</si>
  <si>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</si>
  <si>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</si>
  <si>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</si>
  <si>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</si>
  <si>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70,95</t>
  </si>
  <si>
    <t xml:space="preserve">89524</t>
  </si>
  <si>
    <t xml:space="preserve">JOELHO 45 GRAUS, PVC, SERIE R, ÁGUA PLUVIAL, DN 75 MM, JUNTA ELÁSTICA, FORNECIDO E INSTALADO EM RAMAL DE ENCAMINHAMENTO. AF_12/2014</t>
  </si>
  <si>
    <t xml:space="preserve">89525</t>
  </si>
  <si>
    <t xml:space="preserve">CURVA 90 GRAUS, PVC, SOLDÁVEL, DN 85MM, INSTALADO EM PRUMADA DE ÁGUA - FORNECIMENTO E INSTALAÇÃO. AF_12/2014</t>
  </si>
  <si>
    <t xml:space="preserve">69,80</t>
  </si>
  <si>
    <t xml:space="preserve">89526</t>
  </si>
  <si>
    <t xml:space="preserve">CURVA 87 GRAUS E 30 MINUTOS, PVC, SERIE R, ÁGUA PLUVIAL, DN 75 MM, JUNTA ELÁSTICA, FORNECIDO E INSTALADO EM RAMAL DE ENCAMINHAMENTO. AF_12/2014</t>
  </si>
  <si>
    <t xml:space="preserve">89527</t>
  </si>
  <si>
    <t xml:space="preserve">CURVA 45 GRAUS, PVC, SOLDÁVEL, DN 85MM, INSTALADO EM PRUMADA DE ÁGUA - FORNECIMENTO E INSTALAÇÃO. AF_12/2014</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</si>
  <si>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</si>
  <si>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</si>
  <si>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</si>
  <si>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</si>
  <si>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89530</t>
  </si>
  <si>
    <t xml:space="preserve">LUVA DE CORRER, PVC, SOLDÁVEL, DN 25MM, INSTALADO EM PRUMADA DE ÁGUA - FORNECIMENTO E INSTALAÇÃO. AF_12/2014</t>
  </si>
  <si>
    <t xml:space="preserve">89531</t>
  </si>
  <si>
    <t xml:space="preserve">JOELHO 45 GRAUS, PVC, SERIE R, ÁGUA PLUVIAL, DN 100 MM, JUNTA ELÁSTICA, FORNECIDO E INSTALADO EM RAMAL DE ENCAMINHAMENTO. AF_12/2014</t>
  </si>
  <si>
    <t xml:space="preserve">24,63</t>
  </si>
  <si>
    <t xml:space="preserve">89532</t>
  </si>
  <si>
    <t xml:space="preserve">LUVA DE REDUÇÃO, PVC, SOLDÁVEL, DN 32MM X 25MM, INSTALADO EM PRUMADA DE ÁGUA - FORNECIMENTO E INSTALAÇÃO. AF_12/2014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</si>
  <si>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</si>
  <si>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</si>
  <si>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</si>
  <si>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</si>
  <si>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3,56</t>
  </si>
  <si>
    <t xml:space="preserve">89535</t>
  </si>
  <si>
    <t xml:space="preserve">CURVA 87 GRAUS E 30 MINUTOS, PVC, SERIE R, ÁGUA PLUVIAL, DN 100 MM, JUNTA ELÁSTICA, FORNECIDO E INSTALADO EM RAMAL DE ENCAMINHAMENTO. AF_12/2014</t>
  </si>
  <si>
    <t xml:space="preserve">39,12</t>
  </si>
  <si>
    <t xml:space="preserve">89536</t>
  </si>
  <si>
    <t xml:space="preserve">UNIÃO, PVC, SOLDÁVEL, DN 25MM, INSTALADO EM PRUMADA DE ÁGUA - FORNECIMENTO E INSTALAÇÃO. AF_12/2014</t>
  </si>
  <si>
    <t xml:space="preserve">89538</t>
  </si>
  <si>
    <t xml:space="preserve">ADAPTADOR CURTO COM BOLSA E ROSCA PARA REGISTRO, PVC, SOLDÁVEL, DN 25MM X 3/4, INSTALADO EM PRUMADA DE ÁGUA - FORNECIMENTO E INSTALAÇÃO. AF_12/2014</t>
  </si>
  <si>
    <t xml:space="preserve">89540</t>
  </si>
  <si>
    <t xml:space="preserve">CURVA DE TRANSPOSIÇÃO, PVC, SOLDÁVEL, DN 25MM, INSTALADO EM PRUMADA DE ÁGUA  - FORNECIMENTO E INSTALAÇÃO. AF_12/2014</t>
  </si>
  <si>
    <t xml:space="preserve">89541</t>
  </si>
  <si>
    <t xml:space="preserve">LUVA, PVC, SOLDÁVEL, DN 32MM, INSTALADO EM PRUMADA DE ÁGUA - FORNECIMENTO E INSTALAÇÃO. AF_12/2014</t>
  </si>
  <si>
    <t xml:space="preserve">89542</t>
  </si>
  <si>
    <t xml:space="preserve">LUVA DE CORRER, PVC, SOLDÁVEL, DN 32MM, INSTALADO EM PRUMADA DE ÁGUA - FORNECIMENTO E INSTALAÇÃO. AF_12/2014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</si>
  <si>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</si>
  <si>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</si>
  <si>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</si>
  <si>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</si>
  <si>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89546</t>
  </si>
  <si>
    <t xml:space="preserve">BUCHA DE REDUÇÃO LONGA, PVC, SERIE R, ÁGUA PLUVIAL, DN 50 X 40 MM, JUNTA ELÁSTICA, FORNECIDO E INSTALADO EM RAMAL DE ENCAMINHAMENTO. AF_12/2014</t>
  </si>
  <si>
    <t xml:space="preserve">89547</t>
  </si>
  <si>
    <t xml:space="preserve">LUVA SIMPLES, PVC, SERIE R, ÁGUA PLUVIAL, DN 75 MM, JUNTA ELÁSTICA, FORNECIDO E INSTALADO EM RAMAL DE ENCAMINHAMENTO. AF_12/2014</t>
  </si>
  <si>
    <t xml:space="preserve">13,56</t>
  </si>
  <si>
    <t xml:space="preserve">89548</t>
  </si>
  <si>
    <t xml:space="preserve">LUVA DE CORRER, PVC, SERIE R, ÁGUA PLUVIAL, DN 75 MM, JUNTA ELÁSTICA, FORNECIDO E INSTALADO EM RAMAL DE ENCAMINHAMENTO. AF_12/2014</t>
  </si>
  <si>
    <t xml:space="preserve">14,71</t>
  </si>
  <si>
    <t xml:space="preserve">89549</t>
  </si>
  <si>
    <t xml:space="preserve">REDUÇÃO EXCÊNTRICA, PVC, SERIE R, ÁGUA PLUVIAL, DN 75 X 50 MM, JUNTA ELÁSTICA, FORNECIDO E INSTALADO EM RAMAL DE ENCAMINHAMENTO. AF_12/2014</t>
  </si>
  <si>
    <t xml:space="preserve">89550</t>
  </si>
  <si>
    <t xml:space="preserve">TÊ DE INSPEÇÃO, PVC, SERIE R, ÁGUA PLUVIAL, DN 75 MM, JUNTA ELÁSTICA, FORNECIDO E INSTALADO EM RAMAL DE ENCAMINHAMENTO. AF_12/2014</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</si>
  <si>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</si>
  <si>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</si>
  <si>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</si>
  <si>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</si>
  <si>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</si>
  <si>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</si>
  <si>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89554</t>
  </si>
  <si>
    <t xml:space="preserve">LUVA SIMPLES, PVC, SERIE R, ÁGUA PLUVIAL, DN 100 MM, JUNTA ELÁSTICA, FORNECIDO E INSTALADO EM RAMAL DE ENCAMINHAMENTO. AF_12/2014</t>
  </si>
  <si>
    <t xml:space="preserve">89555</t>
  </si>
  <si>
    <t xml:space="preserve">CURVA DE TRANSPOSIÇÃO, PVC, SOLDÁVEL, DN 32MM, INSTALADO EM PRUMADA DE ÁGUA   FORNECIMENTO E INSTALAÇÃO. AF_12/2014</t>
  </si>
  <si>
    <t xml:space="preserve">89556</t>
  </si>
  <si>
    <t xml:space="preserve">LUVA DE CORRER, PVC, SERIE R, ÁGUA PLUVIAL, DN 100 MM, JUNTA ELÁSTICA, FORNECIDO E INSTALADO EM RAMAL DE ENCAMINHAMENTO. AF_12/2014</t>
  </si>
  <si>
    <t xml:space="preserve">89557</t>
  </si>
  <si>
    <t xml:space="preserve">REDUÇÃO EXCÊNTRICA, PVC, SERIE R, ÁGUA PLUVIAL, DN 100 X 75 MM, JUNTA ELÁSTICA, FORNECIDO E INSTALADO EM RAMAL DE ENCAMINHAMENTO. AF_12/2014</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</si>
  <si>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</si>
  <si>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</si>
  <si>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</si>
  <si>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</si>
  <si>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</si>
  <si>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</si>
  <si>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</si>
  <si>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</si>
  <si>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89563</t>
  </si>
  <si>
    <t xml:space="preserve">JUNÇÃO SIMPLES, PVC, SERIE R, ÁGUA PLUVIAL, DN 50 MM, JUNTA ELÁSTICA, FORNECIDO E INSTALADO EM RAMAL DE ENCAMINHAMENTO. AF_12/2014</t>
  </si>
  <si>
    <t xml:space="preserve">89564</t>
  </si>
  <si>
    <t xml:space="preserve">LUVA COM ROSCA, PVC, SOLDÁVEL, DN 40MM X 1.1/4, INSTALADO EM PRUMADA DE ÁGUA - FORNECIMENTO E INSTALAÇÃO. AF_12/2014</t>
  </si>
  <si>
    <t xml:space="preserve">89565</t>
  </si>
  <si>
    <t xml:space="preserve">JUNÇÃO SIMPLES, PVC, SERIE R, ÁGUA PLUVIAL, DN 75 X 75 MM, JUNTA ELÁSTICA, FORNECIDO E INSTALADO EM RAMAL DE ENCAMINHAMENTO. AF_12/2014</t>
  </si>
  <si>
    <t xml:space="preserve">36,41</t>
  </si>
  <si>
    <t xml:space="preserve">89566</t>
  </si>
  <si>
    <t xml:space="preserve">TÊ, PVC, SERIE R, ÁGUA PLUVIAL, DN 75 MM, JUNTA ELÁSTICA, FORNECIDO E INSTALADO EM RAMAL DE ENCAMINHAMENTO. AF_12/2014</t>
  </si>
  <si>
    <t xml:space="preserve">31,41</t>
  </si>
  <si>
    <t xml:space="preserve">89567</t>
  </si>
  <si>
    <t xml:space="preserve">JUNÇÃO SIMPLES, PVC, SERIE R, ÁGUA PLUVIAL, DN 100 X 100 MM, JUNTA ELÁSTICA, FORNECIDO E INSTALADO EM RAMAL DE ENCAMINHAMENTO. AF_12/2014</t>
  </si>
  <si>
    <t xml:space="preserve">54,23</t>
  </si>
  <si>
    <t xml:space="preserve">89568</t>
  </si>
  <si>
    <t xml:space="preserve">UNIÃO, PVC, SOLDÁVEL, DN 40MM, INSTALADO EM PRUMADA DE ÁGUA - FORNECIMENTO E INSTALAÇÃO. AF_12/2014</t>
  </si>
  <si>
    <t xml:space="preserve">89569</t>
  </si>
  <si>
    <t xml:space="preserve">JUNÇÃO SIMPLES, PVC, SERIE R, ÁGUA PLUVIAL, DN 100 X 75 MM, JUNTA ELÁSTICA, FORNECIDO E INSTALADO EM RAMAL DE ENCAMINHAMENTO. AF_12/2014</t>
  </si>
  <si>
    <t xml:space="preserve">89570</t>
  </si>
  <si>
    <t xml:space="preserve">ADAPTADOR CURTO COM BOLSA E ROSCA PARA REGISTRO, PVC, SOLDÁVEL, DN 40MM X 1.1/2, INSTALADO EM PRUMADA DE ÁGUA - FORNECIMENTO E INSTALAÇÃO. AF_12/2014</t>
  </si>
  <si>
    <t xml:space="preserve">8,96</t>
  </si>
  <si>
    <t xml:space="preserve">89571</t>
  </si>
  <si>
    <t xml:space="preserve">TÊ, PVC, SERIE R, ÁGUA PLUVIAL, DN 100 X 100 MM, JUNTA ELÁSTICA, FORNECIDO E INSTALADO EM RAMAL DE ENCAMINHAMENTO. AF_12/2014</t>
  </si>
  <si>
    <t xml:space="preserve">49,85</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</si>
  <si>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</si>
  <si>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</si>
  <si>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</si>
  <si>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</si>
  <si>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45,40</t>
  </si>
  <si>
    <t xml:space="preserve">89574</t>
  </si>
  <si>
    <t xml:space="preserve">JUNÇÃO DUPLA, PVC, SERIE R, ÁGUA PLUVIAL, DN 100 X 100 X 100 MM, JUNTA ELÁSTICA, FORNECIDO E INSTALADO EM RAMAL DE ENCAMINHAMENTO. AF_12/2014</t>
  </si>
  <si>
    <t xml:space="preserve">88,76</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</si>
  <si>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</si>
  <si>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</si>
  <si>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</si>
  <si>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</si>
  <si>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25,72</t>
  </si>
  <si>
    <t xml:space="preserve">89579</t>
  </si>
  <si>
    <t xml:space="preserve">LUVA DE REDUÇÃO, PVC, SOLDÁVEL, DN 50MM X 25MM, INSTALADO EM PRUMADA DE ÁGUA   FORNECIMENTO E INSTALAÇÃO. AF_12/2014</t>
  </si>
  <si>
    <t xml:space="preserve">89581</t>
  </si>
  <si>
    <t xml:space="preserve">JOELHO 90 GRAUS, PVC, SERIE R, ÁGUA PLUVIAL, DN 75 MM, JUNTA ELÁSTICA, FORNECIDO E INSTALADO EM CONDUTORES VERTICAIS DE ÁGUAS PLUVIAIS. AF_12/2014</t>
  </si>
  <si>
    <t xml:space="preserve">89582</t>
  </si>
  <si>
    <t xml:space="preserve">JOELHO 45 GRAUS, PVC, SERIE R, ÁGUA PLUVIAL, DN 75 MM, JUNTA ELÁSTICA, FORNECIDO E INSTALADO EM CONDUTORES VERTICAIS DE ÁGUAS PLUVIAIS. AF_12/2014</t>
  </si>
  <si>
    <t xml:space="preserve">16,37</t>
  </si>
  <si>
    <t xml:space="preserve">89583</t>
  </si>
  <si>
    <t xml:space="preserve">CURVA 87 GRAUS E 30 MINUTOS, PVC, SERIE R, ÁGUA PLUVIAL, DN 75 MM, JUNTA ELÁSTICA, FORNECIDO E INSTALADO EM CONDUTORES VERTICAIS DE ÁGUAS PLUVIAIS. AF_12/2014</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</si>
  <si>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</si>
  <si>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</si>
  <si>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</si>
  <si>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</si>
  <si>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23,03</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</si>
  <si>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</si>
  <si>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</si>
  <si>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</si>
  <si>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</si>
  <si>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37,52</t>
  </si>
  <si>
    <t xml:space="preserve">89590</t>
  </si>
  <si>
    <t xml:space="preserve">JOELHO 90 GRAUS, PVC, SERIE R, ÁGUA PLUVIAL, DN 150 MM, JUNTA ELÁSTICA, FORNECIDO E INSTALADO EM CONDUTORES VERTICAIS DE ÁGUAS PLUVIAIS. AF_12/2014</t>
  </si>
  <si>
    <t xml:space="preserve">88,89</t>
  </si>
  <si>
    <t xml:space="preserve">89591</t>
  </si>
  <si>
    <t xml:space="preserve">JOELHO 45 GRAUS, PVC, SERIE R, ÁGUA PLUVIAL, DN 150 MM, JUNTA ELÁSTICA, FORNECIDO E INSTALADO EM CONDUTORES VERTICAIS DE ÁGUAS PLUVIAIS. AF_12/2014</t>
  </si>
  <si>
    <t xml:space="preserve">72,69</t>
  </si>
  <si>
    <t xml:space="preserve">89592</t>
  </si>
  <si>
    <t xml:space="preserve">CURVA 87 GRAUS E 30 MINUTOS, PVC, SERIE R, ÁGUA PLUVIAL, DN 150 MM, JUNTA ELÁSTICA, FORNECIDO E INSTALADO EM CONDUTORES VERTICAIS DE ÁGUAS PLUVIAIS. AF_12/2014</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</si>
  <si>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</si>
  <si>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</si>
  <si>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</si>
  <si>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</si>
  <si>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28,05</t>
  </si>
  <si>
    <t xml:space="preserve">89595</t>
  </si>
  <si>
    <t xml:space="preserve">ADAPTADOR CURTO COM BOLSA E ROSCA PARA REGISTRO, PVC, SOLDÁVEL, DN 50MM X 1.1/4, INSTALADO EM PRUMADA DE ÁGUA - FORNECIMENTO E INSTALAÇÃO. AF_12/2014</t>
  </si>
  <si>
    <t xml:space="preserve">10,99</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</si>
  <si>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</si>
  <si>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</si>
  <si>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</si>
  <si>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</si>
  <si>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15,10</t>
  </si>
  <si>
    <t xml:space="preserve">89598</t>
  </si>
  <si>
    <t xml:space="preserve">LUVA DE CORRER, PVC, SOLDÁVEL, DN 60MM, INSTALADO EM PRUMADA DE ÁGUA   FORNECIMENTO E INSTALAÇÃO. AF_12/2014</t>
  </si>
  <si>
    <t xml:space="preserve">38,63</t>
  </si>
  <si>
    <t xml:space="preserve">89599</t>
  </si>
  <si>
    <t xml:space="preserve">LUVA SIMPLES, PVC, SERIE R, ÁGUA PLUVIAL, DN 75 MM, JUNTA ELÁSTICA, FORNECIDO E INSTALADO EM CONDUTORES VERTICAIS DE ÁGUAS PLUVIAIS. AF_12/2014</t>
  </si>
  <si>
    <t xml:space="preserve">12,35</t>
  </si>
  <si>
    <t xml:space="preserve">89600</t>
  </si>
  <si>
    <t xml:space="preserve">LUVA DE CORRER, PVC, SERIE R, ÁGUA PLUVIAL, DN 75 MM, JUNTA ELÁSTICA, FORNECIDO E INSTALADO EM CONDUTORES VERTICAIS DE ÁGUAS PLUVIAIS. AF_12/2014</t>
  </si>
  <si>
    <t xml:space="preserve">89605</t>
  </si>
  <si>
    <t xml:space="preserve">LUVA DE REDUÇÃO, PVC, SOLDÁVEL, DN 60MM X 50MM, INSTALADO EM PRUMADA DE ÁGUA - FORNECIMENTO E INSTALAÇÃO. AF_12/2014</t>
  </si>
  <si>
    <t xml:space="preserve">14,75</t>
  </si>
  <si>
    <t xml:space="preserve">89609</t>
  </si>
  <si>
    <t xml:space="preserve">UNIÃO, PVC, SOLDÁVEL, DN 60MM, INSTALADO EM PRUMADA DE ÁGUA - FORNECIMENTO E INSTALAÇÃO. AF_12/2014</t>
  </si>
  <si>
    <t xml:space="preserve">64,39</t>
  </si>
  <si>
    <t xml:space="preserve">89610</t>
  </si>
  <si>
    <t xml:space="preserve">ADAPTADOR CURTO COM BOLSA E ROSCA PARA REGISTRO, PVC, SOLDÁVEL, DN 60MM X 2, INSTALADO EM PRUMADA DE ÁGUA - FORNECIMENTO E INSTALAÇÃO. AF_12/2014</t>
  </si>
  <si>
    <t xml:space="preserve">89611</t>
  </si>
  <si>
    <t xml:space="preserve">LUVA, PVC, SOLDÁVEL, DN 75MM, INSTALADO EM PRUMADA DE ÁGUA - FORNECIMENTO E INSTALAÇÃO. AF_12/2014</t>
  </si>
  <si>
    <t xml:space="preserve">24,41</t>
  </si>
  <si>
    <t xml:space="preserve">89612</t>
  </si>
  <si>
    <t xml:space="preserve">UNIÃO, PVC, SOLDÁVEL, DN 75MM, INSTALADO EM PRUMADA DE ÁGUA - FORNECIMENTO E INSTALAÇÃO. AF_12/2014</t>
  </si>
  <si>
    <t xml:space="preserve">126,39</t>
  </si>
  <si>
    <t xml:space="preserve">89613</t>
  </si>
  <si>
    <t xml:space="preserve">ADAPTADOR CURTO COM BOLSA E ROSCA PARA REGISTRO, PVC, SOLDÁVEL, DN 75MM X 2.1/2, INSTALADO EM PRUMADA DE ÁGUA - FORNECIMENTO E INSTALAÇÃO. AF_12/2014</t>
  </si>
  <si>
    <t xml:space="preserve">89614</t>
  </si>
  <si>
    <t xml:space="preserve">LUVA, PVC, SOLDÁVEL, DN 85MM, INSTALADO EM PRUMADA DE ÁGUA - FORNECIMENTO E INSTALAÇÃO. AF_12/2014</t>
  </si>
  <si>
    <t xml:space="preserve">45,86</t>
  </si>
  <si>
    <t xml:space="preserve">89615</t>
  </si>
  <si>
    <t xml:space="preserve">UNIÃO, PVC, SOLDÁVEL, DN 85MM, INSTALADO EM PRUMADA DE ÁGUA - FORNECIMENTO E INSTALAÇÃO. AF_12/2014</t>
  </si>
  <si>
    <t xml:space="preserve">190,90</t>
  </si>
  <si>
    <t xml:space="preserve">89616</t>
  </si>
  <si>
    <t xml:space="preserve">ADAPTADOR CURTO COM BOLSA E ROSCA PARA REGISTRO, PVC, SOLDÁVEL, DN 85MM X 3, INSTALADO EM PRUMADA DE ÁGUA - FORNECIMENTO E INSTALAÇÃO. AF_12/2014</t>
  </si>
  <si>
    <t xml:space="preserve">31,55</t>
  </si>
  <si>
    <t xml:space="preserve">89617</t>
  </si>
  <si>
    <t xml:space="preserve">TE, PVC, SOLDÁVEL, DN 25MM, INSTALADO EM PRUMADA DE ÁGUA - FORNECIMENTO E INSTALAÇÃO. AF_12/2014</t>
  </si>
  <si>
    <t xml:space="preserve">89618</t>
  </si>
  <si>
    <t xml:space="preserve">TÊ COM BUCHA DE LATÃO NA BOLSA CENTRAL, PVC, SOLDÁVEL, DN 25MM X 1/2, INSTALADO EM PRUMADA DE ÁGUA - FORNECIMENTO E INSTALAÇÃO. AF_12/2014</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</si>
  <si>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</si>
  <si>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</si>
  <si>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</si>
  <si>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</si>
  <si>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89621</t>
  </si>
  <si>
    <t xml:space="preserve">TÊ COM BUCHA DE LATÃO NA BOLSA CENTRAL, PVC, SOLDÁVEL, DN 32MM X 3/4, INSTALADO EM PRUMADA DE ÁGUA - FORNECIMENTO E INSTALAÇÃO. AF_12/2014</t>
  </si>
  <si>
    <t xml:space="preserve">89622</t>
  </si>
  <si>
    <t xml:space="preserve">TÊ DE REDUÇÃO, PVC, SOLDÁVEL, DN 32MM X 25MM, INSTALADO EM PRUMADA DE ÁGUA - FORNECIMENTO E INSTALAÇÃO. AF_12/2014</t>
  </si>
  <si>
    <t xml:space="preserve">89623</t>
  </si>
  <si>
    <t xml:space="preserve">TE, PVC, SOLDÁVEL, DN 40MM, INSTALADO EM PRUMADA DE ÁGUA - FORNECIMENTO E INSTALAÇÃO. AF_12/2014</t>
  </si>
  <si>
    <t xml:space="preserve">89624</t>
  </si>
  <si>
    <t xml:space="preserve">TÊ DE REDUÇÃO, PVC, SOLDÁVEL, DN 40MM X 32MM, INSTALADO EM PRUMADA DE ÁGUA - FORNECIMENTO E INSTALAÇÃO. AF_12/2014</t>
  </si>
  <si>
    <t xml:space="preserve">14,31</t>
  </si>
  <si>
    <t xml:space="preserve">89625</t>
  </si>
  <si>
    <t xml:space="preserve">TE, PVC, SOLDÁVEL, DN 50MM, INSTALADO EM PRUMADA DE ÁGUA - FORNECIMENTO E INSTALAÇÃO. AF_12/2014</t>
  </si>
  <si>
    <t xml:space="preserve">89626</t>
  </si>
  <si>
    <t xml:space="preserve">TÊ DE REDUÇÃO, PVC, SOLDÁVEL, DN 50MM X 40MM, INSTALADO EM PRUMADA DE ÁGUA - FORNECIMENTO E INSTALAÇÃO. AF_12/2014</t>
  </si>
  <si>
    <t xml:space="preserve">22,17</t>
  </si>
  <si>
    <t xml:space="preserve">89627</t>
  </si>
  <si>
    <t xml:space="preserve">TÊ DE REDUÇÃO, PVC, SOLDÁVEL, DN 50MM X 25MM, INSTALADO EM PRUMADA DE ÁGUA - FORNECIMENTO E INSTALAÇÃO. AF_12/2014</t>
  </si>
  <si>
    <t xml:space="preserve">15,45</t>
  </si>
  <si>
    <t xml:space="preserve">89628</t>
  </si>
  <si>
    <t xml:space="preserve">TE, PVC, SOLDÁVEL, DN 60MM, INSTALADO EM PRUMADA DE ÁGUA - FORNECIMENTO E INSTALAÇÃO. AF_12/2014</t>
  </si>
  <si>
    <t xml:space="preserve">33,46</t>
  </si>
  <si>
    <t xml:space="preserve">89629</t>
  </si>
  <si>
    <t xml:space="preserve">TE, PVC, SOLDÁVEL, DN 75MM, INSTALADO EM PRUMADA DE ÁGUA - FORNECIMENTO E INSTALAÇÃO. AF_12/2014</t>
  </si>
  <si>
    <t xml:space="preserve">60,54</t>
  </si>
  <si>
    <t xml:space="preserve">89630</t>
  </si>
  <si>
    <t xml:space="preserve">TE DE REDUÇÃO, PVC, SOLDÁVEL, DN 75MM X 50MM, INSTALADO EM PRUMADA DE ÁGUA - FORNECIMENTO E INSTALAÇÃO. AF_12/2014</t>
  </si>
  <si>
    <t xml:space="preserve">52,58</t>
  </si>
  <si>
    <t xml:space="preserve">89631</t>
  </si>
  <si>
    <t xml:space="preserve">TE, PVC, SOLDÁVEL, DN 85MM, INSTALADO EM PRUMADA DE ÁGUA - FORNECIMENTO E INSTALAÇÃO. AF_12/2014</t>
  </si>
  <si>
    <t xml:space="preserve">91,68</t>
  </si>
  <si>
    <t xml:space="preserve">89632</t>
  </si>
  <si>
    <t xml:space="preserve">TE DE REDUÇÃO, PVC, SOLDÁVEL, DN 85MM X 60MM, INSTALADO EM PRUMADA DE ÁGUA - FORNECIMENTO E INSTALAÇÃO. AF_12/2014</t>
  </si>
  <si>
    <t xml:space="preserve">75,40</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</si>
  <si>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</si>
  <si>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</si>
  <si>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</si>
  <si>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</si>
  <si>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89639</t>
  </si>
  <si>
    <t xml:space="preserve">CURVA 90 GRAUS, CPVC, SOLDÁVEL, DN 15MM, INSTALADO EM RAMAL OU SUB-RAMAL DE ÁGUA - FORNECIMENTO E INSTALAÇÃO. AF_12/2014</t>
  </si>
  <si>
    <t xml:space="preserve">89640</t>
  </si>
  <si>
    <t xml:space="preserve">JOELHO DE TRANSIÇÃO, 90 GRAUS, CPVC, SOLDÁVEL, DN 15MM X 1/2", INSTALADO EM RAMAL OU SUB-RAMAL DE ÁGUA - FORNECIMENTO E INSTALAÇÃO. AF_12/2014</t>
  </si>
  <si>
    <t xml:space="preserve">89641</t>
  </si>
  <si>
    <t xml:space="preserve">JOELHO 90 GRAUS, CPVC, SOLDÁVEL, DN 22MM, INSTALADO EM RAMAL OU SUB-RAMAL DE ÁGUA - FORNECIMENTO E INSTALAÇÃO. AF_12/2014</t>
  </si>
  <si>
    <t xml:space="preserve">9,66</t>
  </si>
  <si>
    <t xml:space="preserve">89642</t>
  </si>
  <si>
    <t xml:space="preserve">JOELHO 45 GRAUS, CPVC, SOLDÁVEL, DN 22MM, INSTALADO EM RAMAL OU SUB-RAMAL DE ÁGUA - FORNECIMENTO E INSTALAÇÃO. AF_12/2014</t>
  </si>
  <si>
    <t xml:space="preserve">10,81</t>
  </si>
  <si>
    <t xml:space="preserve">89643</t>
  </si>
  <si>
    <t xml:space="preserve">CURVA 90 GRAUS, CPVC, SOLDÁVEL, DN 22MM, INSTALADO EM RAMAL OU SUB-RAMAL DE ÁGUA - FORNECIMENTO E INSTALAÇÃO. AF_12/2014</t>
  </si>
  <si>
    <t xml:space="preserve">89644</t>
  </si>
  <si>
    <t xml:space="preserve">JOELHO DE TRANSIÇÃO, 90 GRAUS, CPVC, SOLDÁVEL, DN 22MM X 1/2", INSTALADO EM RAMAL OU SUB-RAMAL DE ÁGUA - FORNECIMENTO E INSTALAÇÃO. AF_12/2014</t>
  </si>
  <si>
    <t xml:space="preserve">16,63</t>
  </si>
  <si>
    <t xml:space="preserve">89645</t>
  </si>
  <si>
    <t xml:space="preserve">JOELHO DE TRANSIÇÃO, 90 GRAUS, CPVC, SOLDÁVEL, DN 22MM X 3/4", INSTALADO EM RAMAL OU SUB-RAMAL DE ÁGUA - FORNECIMENTO E INSTALAÇÃO. AF_12/2014</t>
  </si>
  <si>
    <t xml:space="preserve">17,80</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</si>
  <si>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</si>
  <si>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</si>
  <si>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</si>
  <si>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</si>
  <si>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89648</t>
  </si>
  <si>
    <t xml:space="preserve">CURVA 90 GRAUS, CPVC, SOLDÁVEL, DN 28MM, INSTALADO EM RAMAL OU SUB-RAMAL DE ÁGUA  FORNECIMENTO E INSTALAÇÃO. AF_12/2014</t>
  </si>
  <si>
    <t xml:space="preserve">15,24</t>
  </si>
  <si>
    <t xml:space="preserve">89649</t>
  </si>
  <si>
    <t xml:space="preserve">JOELHO 90 GRAUS, CPVC, SOLDÁVEL, DN 35MM, INSTALADO EM RAMAL OU SUB-RAMAL DE ÁGUA  FORNECIMENTO E INSTALAÇÃO. AF_12/2014</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</si>
  <si>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</si>
  <si>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</si>
  <si>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</si>
  <si>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</si>
  <si>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4,81</t>
  </si>
  <si>
    <t xml:space="preserve">89652</t>
  </si>
  <si>
    <t xml:space="preserve">LUVA DE CORRER, CPVC, SOLDÁVEL, DN 15MM, INSTALADO EM RAMAL OU SUB-RAMAL DE ÁGUA  FORNECIMENTO E INSTALAÇÃO. AF_12/2014</t>
  </si>
  <si>
    <t xml:space="preserve">7,44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</si>
  <si>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</si>
  <si>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</si>
  <si>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</si>
  <si>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</si>
  <si>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89655</t>
  </si>
  <si>
    <t xml:space="preserve">CONECTOR, CPVC, SOLDÁVEL, DN 15MM X 1/2, INSTALADO EM RAMAL OU SUB-RAMAL DE ÁGUA  FORNECIMENTO E INSTALAÇÃO. AF_12/2014</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</si>
  <si>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</si>
  <si>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</si>
  <si>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</si>
  <si>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</si>
  <si>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</si>
  <si>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</si>
  <si>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</si>
  <si>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</si>
  <si>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</si>
  <si>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</si>
  <si>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6,15</t>
  </si>
  <si>
    <t xml:space="preserve">89661</t>
  </si>
  <si>
    <t xml:space="preserve">UNIÃO, CPVC, SOLDÁVEL, DN22MM, INSTALADO EM RAMAL OU SUB-RAMAL DE ÁGUA  FORNECIMENTO E INSTALAÇÃO. AF_12/2014</t>
  </si>
  <si>
    <t xml:space="preserve">89662</t>
  </si>
  <si>
    <t xml:space="preserve">CONECTOR, CPVC, SOLDÁVEL, DN 22MM X 1/2, INSTALADO EM RAMAL OU SUB-RAMAL DE ÁGUA  FORNECIMENTO E INSTALAÇÃO. AF_12/2014</t>
  </si>
  <si>
    <t xml:space="preserve">20,17</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</si>
  <si>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</si>
  <si>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</si>
  <si>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</si>
  <si>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</si>
  <si>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</si>
  <si>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</si>
  <si>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</si>
  <si>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</si>
  <si>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</si>
  <si>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</si>
  <si>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25,01</t>
  </si>
  <si>
    <t xml:space="preserve">89668</t>
  </si>
  <si>
    <t xml:space="preserve">CONECTOR, CPVC, SOLDÁVEL, DN22MM X 3/4", INSTALADO EM RAMAL OU SUB-RAMAL DE ÁGUA - FORNECIMENTO E INSTALAÇÃO. AF_12/2014</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</si>
  <si>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</si>
  <si>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</si>
  <si>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</si>
  <si>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</si>
  <si>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</si>
  <si>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</si>
  <si>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</si>
  <si>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</si>
  <si>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89673</t>
  </si>
  <si>
    <t xml:space="preserve">REDUÇÃO EXCÊNTRICA, PVC, SERIE R, ÁGUA PLUVIAL, DN 100 X 75 MM, JUNTA ELÁSTICA, FORNECIDO E INSTALADO EM CONDUTORES VERTICAIS DE ÁGUAS PLUVIAIS. AF_12/2014</t>
  </si>
  <si>
    <t xml:space="preserve">18,54</t>
  </si>
  <si>
    <t xml:space="preserve">89674</t>
  </si>
  <si>
    <t xml:space="preserve">UNIÃO, CPVC, SOLDÁVEL, DN28MM, INSTALADO EM RAMAL OU SUB-RAMAL DE ÁGUA  FORNECIMENTO E INSTALAÇÃO. AF_12/2014</t>
  </si>
  <si>
    <t xml:space="preserve">19,73</t>
  </si>
  <si>
    <t xml:space="preserve">89675</t>
  </si>
  <si>
    <t xml:space="preserve">TÊ DE INSPEÇÃO, PVC, SERIE R, ÁGUA PLUVIAL, DN 100 MM, JUNTA ELÁSTICA, FORNECIDO E INSTALADO EM CONDUTORES VERTICAIS DE ÁGUAS PLUVIAIS. AF_12/2014</t>
  </si>
  <si>
    <t xml:space="preserve">89676</t>
  </si>
  <si>
    <t xml:space="preserve">CONECTOR, CPVC, SOLDÁVEL, DN 28MM X 1, INSTALADO EM RAMAL OU SUB-RAMAL DE ÁGUA  FORNECIMENTO E INSTALAÇÃO. AF_12/2014</t>
  </si>
  <si>
    <t xml:space="preserve">29,33</t>
  </si>
  <si>
    <t xml:space="preserve">89677</t>
  </si>
  <si>
    <t xml:space="preserve">LUVA SIMPLES, PVC, SERIE R, ÁGUA PLUVIAL, DN 150 MM, JUNTA ELÁSTICA, FORNECIDO E INSTALADO EM CONDUTORES VERTICAIS DE ÁGUAS PLUVIAIS. AF_12/2014</t>
  </si>
  <si>
    <t xml:space="preserve">44,27</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</si>
  <si>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</si>
  <si>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</si>
  <si>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</si>
  <si>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</si>
  <si>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72,43</t>
  </si>
  <si>
    <t xml:space="preserve">89680</t>
  </si>
  <si>
    <t xml:space="preserve">LUVA, CPVC, SOLDÁVEL, DN 35MM, INSTALADO EM RAMAL OU SUB-RAMAL DE ÁGUA  FORNECIMENTO E INSTALAÇÃO. AF_12/2014</t>
  </si>
  <si>
    <t xml:space="preserve">13,87</t>
  </si>
  <si>
    <t xml:space="preserve">89681</t>
  </si>
  <si>
    <t xml:space="preserve">REDUÇÃO EXCÊNTRICA, PVC, SERIE R, ÁGUA PLUVIAL, DN 150 X 100 MM, JUNTA ELÁSTICA, FORNECIDO E INSTALADO EM CONDUTORES VERTICAIS DE ÁGUAS PLUVIAIS. AF_12/2014</t>
  </si>
  <si>
    <t xml:space="preserve">49,25</t>
  </si>
  <si>
    <t xml:space="preserve">89682</t>
  </si>
  <si>
    <t xml:space="preserve">LUVA DE CORRER, CPVC, SOLDÁVEL, DN 35MM, INSTALADO EM RAMAL OU SUB-RAMAL DE ÁGUA  FORNECIMENTO E INSTALAÇÃO. AF_12/2014</t>
  </si>
  <si>
    <t xml:space="preserve">89684</t>
  </si>
  <si>
    <t xml:space="preserve">UNIÃO, CPVC, SOLDÁVEL, DN35MM, INSTALADO EM RAMAL OU SUB-RAMAL DE ÁGUA  FORNECIMENTO E INSTALAÇÃO. AF_12/2014</t>
  </si>
  <si>
    <t xml:space="preserve">28,16</t>
  </si>
  <si>
    <t xml:space="preserve">89685</t>
  </si>
  <si>
    <t xml:space="preserve">JUNÇÃO SIMPLES, PVC, SERIE R, ÁGUA PLUVIAL, DN 75 X 75 MM, JUNTA ELÁSTICA, FORNECIDO E INSTALADO EM CONDUTORES VERTICAIS DE ÁGUAS PLUVIAIS. AF_12/2014</t>
  </si>
  <si>
    <t xml:space="preserve">89686</t>
  </si>
  <si>
    <t xml:space="preserve">CONECTOR, CPVC, SOLDÁVEL, DN 35MM X 1 1/4, INSTALADO EM RAMAL OU SUB-RAMAL DE ÁGUA  FORNECIMENTO E INSTALAÇÃO. AF_12/2014</t>
  </si>
  <si>
    <t xml:space="preserve">101,37</t>
  </si>
  <si>
    <t xml:space="preserve">89687</t>
  </si>
  <si>
    <t xml:space="preserve">TÊ, PVC, SERIE R, ÁGUA PLUVIAL, DN 75 X 75 MM, JUNTA ELÁSTICA, FORNECIDO E INSTALADO EM CONDUTORES VERTICAIS DE ÁGUAS PLUVIAIS. AF_12/2014</t>
  </si>
  <si>
    <t xml:space="preserve">29,20</t>
  </si>
  <si>
    <t xml:space="preserve">89689</t>
  </si>
  <si>
    <t xml:space="preserve">BUCHA DE REDUÇÃO, CPVC, SOLDÁVEL, DN35MM X 28MM, INSTALADO EM RAMAL OU SUB-RAMAL DE ÁGUA  FORNECIMENTO E INSTALAÇÃO. AF_12/2014</t>
  </si>
  <si>
    <t xml:space="preserve">89690</t>
  </si>
  <si>
    <t xml:space="preserve">JUNÇÃO SIMPLES, PVC, SERIE R, ÁGUA PLUVIAL, DN 100 X 100 MM, JUNTA ELÁSTICA, FORNECIDO E INSTALADO EM CONDUTORES VERTICAIS DE ÁGUAS PLUVIAIS. AF_12/2014</t>
  </si>
  <si>
    <t xml:space="preserve">52,03</t>
  </si>
  <si>
    <t xml:space="preserve">89691</t>
  </si>
  <si>
    <t xml:space="preserve">TE, CPVC, SOLDÁVEL, DN 15MM, INSTALADO EM RAMAL OU SUB-RAMAL DE ÁGUA - FORNECIMENTO E INSTALAÇÃO. AF_12/2014</t>
  </si>
  <si>
    <t xml:space="preserve">9,10</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</si>
  <si>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</si>
  <si>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</si>
  <si>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</si>
  <si>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</si>
  <si>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47,65</t>
  </si>
  <si>
    <t xml:space="preserve">89694</t>
  </si>
  <si>
    <t xml:space="preserve">TE DE TRANSIÇÃO, CPVC, SOLDÁVEL, DN 15MM X 1/2, INSTALADO EM RAMAL OU SUB-RAMAL DE ÁGUA  FORNECIMENTO E INSTALAÇÃO. AF_12/2014</t>
  </si>
  <si>
    <t xml:space="preserve">89695</t>
  </si>
  <si>
    <t xml:space="preserve">TÊ MISTURADOR, CPVC, SOLDÁVEL, DN15MM, INSTALADO EM RAMAL OU SUB-RAMAL DE ÁGUA  FORNECIMENTO E INSTALAÇÃO. AF_12/2014</t>
  </si>
  <si>
    <t xml:space="preserve">12,77</t>
  </si>
  <si>
    <t xml:space="preserve">89696</t>
  </si>
  <si>
    <t xml:space="preserve">TÊ, PVC, SERIE R, ÁGUA PLUVIAL, DN 100 X 75 MM, JUNTA ELÁSTICA, FORNECIDO E INSTALADO EM CONDUTORES VERTICAIS DE ÁGUAS PLUVIAIS. AF_12/2014</t>
  </si>
  <si>
    <t xml:space="preserve">43,20</t>
  </si>
  <si>
    <t xml:space="preserve">89697</t>
  </si>
  <si>
    <t xml:space="preserve">TE, CPVC, SOLDÁVEL, DN 22MM, INSTALADO EM RAMAL OU SUB-RAMAL DE ÁGUA - FORNECIMENTO E INSTALAÇÃO. AF_12/2014</t>
  </si>
  <si>
    <t xml:space="preserve">89698</t>
  </si>
  <si>
    <t xml:space="preserve">JUNÇÃO SIMPLES, PVC, SERIE R, ÁGUA PLUVIAL, DN 150 X 150 MM, JUNTA ELÁSTICA, FORNECIDO E INSTALADO EM CONDUTORES VERTICAIS DE ÁGUAS PLUVIAIS. AF_12/2014</t>
  </si>
  <si>
    <t xml:space="preserve">151,30</t>
  </si>
  <si>
    <t xml:space="preserve">89699</t>
  </si>
  <si>
    <t xml:space="preserve">JUNÇÃO SIMPLES, PVC, SERIE R, ÁGUA PLUVIAL, DN 150 X 100 MM, JUNTA ELÁSTICA, FORNECIDO E INSTALADO EM CONDUTORES VERTICAIS DE ÁGUAS PLUVIAIS. AF_12/2014</t>
  </si>
  <si>
    <t xml:space="preserve">131,08</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</si>
  <si>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</si>
  <si>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</si>
  <si>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</si>
  <si>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</si>
  <si>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104,28</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</si>
  <si>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</si>
  <si>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</si>
  <si>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</si>
  <si>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</si>
  <si>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30,50</t>
  </si>
  <si>
    <t xml:space="preserve">89704</t>
  </si>
  <si>
    <t xml:space="preserve">TÊ, PVC, SERIE R, ÁGUA PLUVIAL, DN 150 X 100 MM, JUNTA ELÁSTICA, FORNECIDO E INSTALADO EM CONDUTORES VERTICAIS DE ÁGUAS PLUVIAIS. AF_12/2014</t>
  </si>
  <si>
    <t xml:space="preserve">81,81</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</si>
  <si>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</si>
  <si>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</si>
  <si>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</si>
  <si>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</si>
  <si>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34,84</t>
  </si>
  <si>
    <t xml:space="preserve">89718</t>
  </si>
  <si>
    <t xml:space="preserve">TUBO, CPVC, SOLDÁVEL, DN 35MM, INSTALADO EM RAMAL DE DISTRIBUIÇÃO DE ÁGUA   FORNECIMENTO E INSTALAÇÃO. AF_12/2014</t>
  </si>
  <si>
    <t xml:space="preserve">32,57</t>
  </si>
  <si>
    <t xml:space="preserve">89719</t>
  </si>
  <si>
    <t xml:space="preserve">JOELHO 90 GRAUS, CPVC, SOLDÁVEL, DN 22MM, INSTALADO EM RAMAL DE DISTRIBUIÇÃO DE ÁGUA   FORNECIMENTO E INSTALAÇÃO. AF_12/2014</t>
  </si>
  <si>
    <t xml:space="preserve">89720</t>
  </si>
  <si>
    <t xml:space="preserve">JOELHO 45 GRAUS, CPVC, SOLDÁVEL, DN 22MM, INSTALADO EM RAMAL DE DISTRIBUIÇÃO DE ÁGUA   FORNECIMENTO E INSTALAÇÃO. AF_12/2014</t>
  </si>
  <si>
    <t xml:space="preserve">89721</t>
  </si>
  <si>
    <t xml:space="preserve">CURVA 90 GRAUS, CPVC, SOLDÁVEL, DN 22MM, INSTALADO EM RAMAL DE DISTRIBUIÇÃO DE ÁGUA - FORNECIMENTO E INSTALAÇÃO. AF_12/2014</t>
  </si>
  <si>
    <t xml:space="preserve">89722</t>
  </si>
  <si>
    <t xml:space="preserve">JOELHO DE TRANSIÇÃO, 90 GRAUS, CPVC, SOLDÁVEL, DN 22MM X 1/2", INSTALADO EM RAMAL DE ALIMENTAÇAÕ DE ÁGUA - FORNECIMENTO E INSTALAÇÃO. AF_12/2014</t>
  </si>
  <si>
    <t xml:space="preserve">14,38</t>
  </si>
  <si>
    <t xml:space="preserve">89723</t>
  </si>
  <si>
    <t xml:space="preserve">JOELHO 90 GRAUS, CPVC, SOLDÁVEL, DN 28MM, INSTALADO EM RAMAL DE DISTRIBUIÇÃO DE ÁGUA   FORNECIMENTO E INSTALAÇÃO. AF_12/2014</t>
  </si>
  <si>
    <t xml:space="preserve">11,66</t>
  </si>
  <si>
    <t xml:space="preserve">89724</t>
  </si>
  <si>
    <t xml:space="preserve">JOELHO 90 GRAUS, PVC, SERIE NORMAL, ESGOTO PREDIAL, DN 40 MM, JUNTA SOLDÁVEL, FORNECIDO E INSTALADO EM RAMAL DE DESCARGA OU RAMAL DE ESGOTO SANITÁRIO. AF_12/2014</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</si>
  <si>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</si>
  <si>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</si>
  <si>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</si>
  <si>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</si>
  <si>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</si>
  <si>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</si>
  <si>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</si>
  <si>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</si>
  <si>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8,27</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</si>
  <si>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</si>
  <si>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</si>
  <si>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</si>
  <si>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</si>
  <si>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</si>
  <si>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</si>
  <si>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</si>
  <si>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</si>
  <si>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8,90</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</si>
  <si>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</si>
  <si>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</si>
  <si>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</si>
  <si>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</si>
  <si>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</si>
  <si>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</si>
  <si>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</si>
  <si>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</si>
  <si>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5,02</t>
  </si>
  <si>
    <t xml:space="preserve">89737</t>
  </si>
  <si>
    <t xml:space="preserve">JOELHO 90 GRAUS, PVC, SERIE NORMAL, ESGOTO PREDIAL, DN 75 MM, JUNTA ELÁSTICA, FORNECIDO E INSTALADO EM RAMAL DE DESCARGA OU RAMAL DE ESGOTO SANITÁRIO. AF_12/2014</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</si>
  <si>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</si>
  <si>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</si>
  <si>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</si>
  <si>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</si>
  <si>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14,97</t>
  </si>
  <si>
    <t xml:space="preserve">89740</t>
  </si>
  <si>
    <t xml:space="preserve">LUVA DE TRANSIÇÃO, CPVC, SOLDÁVEL, DN 22MM X 25MM, INSTALADO EM RAMAL DE DISTRIBUIÇÃO DE ÁGUA   FORNECIMENTO E INSTALAÇÃO. AF_12/2014</t>
  </si>
  <si>
    <t xml:space="preserve">89741</t>
  </si>
  <si>
    <t xml:space="preserve">UNIÃO, CPVC, SOLDÁVEL, DN 22MM, INSTALADO EM RAMAL DE DISTRIBUIÇÃO DE ÁGUA   FORNECIMENTO E INSTALAÇÃO. AF_12/2014</t>
  </si>
  <si>
    <t xml:space="preserve">89742</t>
  </si>
  <si>
    <t xml:space="preserve">CURVA CURTA 90 GRAUS, PVC, SERIE NORMAL, ESGOTO PREDIAL, DN 75 MM, JUNTA ELÁSTICA, FORNECIDO E INSTALADO EM RAMAL DE DESCARGA OU RAMAL DE ESGOTO SANITÁRIO. AF_12/2014</t>
  </si>
  <si>
    <t xml:space="preserve">89743</t>
  </si>
  <si>
    <t xml:space="preserve">CURVA LONGA 90 GRAUS, PVC, SERIE NORMAL, ESGOTO PREDIAL, DN 75 MM, JUNTA ELÁSTICA, FORNECIDO E INSTALADO EM RAMAL DE DESCARGA OU RAMAL DE ESGOTO SANITÁRIO. AF_12/2014</t>
  </si>
  <si>
    <t xml:space="preserve">32,02</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</si>
  <si>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</si>
  <si>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</si>
  <si>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</si>
  <si>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</si>
  <si>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</si>
  <si>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</si>
  <si>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</si>
  <si>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</si>
  <si>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89748</t>
  </si>
  <si>
    <t xml:space="preserve">CURVA CURTA 90 GRAUS, PVC, SERIE NORMAL, ESGOTO PREDIAL, DN 100 MM, JUNTA ELÁSTICA, FORNECIDO E INSTALADO EM RAMAL DE DESCARGA OU RAMAL DE ESGOTO SANITÁRIO. AF_12/2014</t>
  </si>
  <si>
    <t xml:space="preserve">28,32</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</si>
  <si>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</si>
  <si>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</si>
  <si>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</si>
  <si>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</si>
  <si>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45,34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</si>
  <si>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</si>
  <si>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</si>
  <si>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</si>
  <si>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</si>
  <si>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</si>
  <si>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</si>
  <si>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</si>
  <si>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</si>
  <si>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89755</t>
  </si>
  <si>
    <t xml:space="preserve">LUVA, CPVC, SOLDÁVEL, DN 28MM, INSTALADO EM RAMAL DE DISTRIBUIÇÃO DE ÁGUA   FORNECIMENTO E INSTALAÇÃO. AF_12/2014</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</si>
  <si>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</si>
  <si>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</si>
  <si>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</si>
  <si>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</si>
  <si>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89758</t>
  </si>
  <si>
    <t xml:space="preserve">CONECTOR, CPVC, SOLDÁVEL, DN 28MM X 1 , INSTALADO EM RAMAL DE DISTRIBUIÇÃO DE ÁGUA   FORNECIMENTO E INSTALAÇÃO. AF_12/2014</t>
  </si>
  <si>
    <t xml:space="preserve">27,60</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</si>
  <si>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</si>
  <si>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</si>
  <si>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</si>
  <si>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</si>
  <si>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</si>
  <si>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</si>
  <si>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</si>
  <si>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</si>
  <si>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26,11</t>
  </si>
  <si>
    <t xml:space="preserve">89763</t>
  </si>
  <si>
    <t xml:space="preserve">CONECTOR, CPVC, SOLDÁVEL, DN 35MM X 1 1/4 , INSTALADO EM RAMAL DE DISTRIBUIÇÃO DE ÁGUA - FORNECIMENTO E INSTALAÇÃO. AF_12/2014</t>
  </si>
  <si>
    <t xml:space="preserve">99,32</t>
  </si>
  <si>
    <t xml:space="preserve">89764</t>
  </si>
  <si>
    <t xml:space="preserve">BUCHA DE REDUÇÃO, CPVC, SOLDÁVEL, DN35MM X 28MM, INSTALADO EM RAMAL DE DISTRIBUIÇÃO DE ÁGUA - FORNECIMENTO E INSTALAÇÃO. AF_12/2014</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</si>
  <si>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</si>
  <si>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</si>
  <si>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</si>
  <si>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</si>
  <si>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13,49</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</si>
  <si>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</si>
  <si>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</si>
  <si>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</si>
  <si>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</si>
  <si>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13,88</t>
  </si>
  <si>
    <t xml:space="preserve">89769</t>
  </si>
  <si>
    <t xml:space="preserve">TÊ, CPVC, SOLDÁVEL, DN35MM, INSTALADO EM RAMAL DE DISTRIBUIÇÃO DE ÁGUA - FORNECIMENTO E INSTALAÇÃO. AF_12/2014</t>
  </si>
  <si>
    <t xml:space="preserve">30,71</t>
  </si>
  <si>
    <t xml:space="preserve">89772</t>
  </si>
  <si>
    <t xml:space="preserve">TUBO, CPVC, SOLDÁVEL, DN 54MM, INSTALADO EM PRUMADA DE ÁGUA  FORNECIMENTO E INSTALAÇÃO. AF_12/2014</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</si>
  <si>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</si>
  <si>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</si>
  <si>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</si>
  <si>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</si>
  <si>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89777</t>
  </si>
  <si>
    <t xml:space="preserve">JOELHO 90 GRAUS, CPVC, SOLDÁVEL, DN 35MM, INSTALADO EM PRUMADA DE ÁGUA  FORNECIMENTO E INSTALAÇÃO. AF_12/2014</t>
  </si>
  <si>
    <t xml:space="preserve">89778</t>
  </si>
  <si>
    <t xml:space="preserve">LUVA SIMPLES, PVC, SERIE NORMAL, ESGOTO PREDIAL, DN 100 MM, JUNTA ELÁSTICA, FORNECIDO E INSTALADO EM RAMAL DE DESCARGA OU RAMAL DE ESGOTO SANITÁRIO. AF_12/2014</t>
  </si>
  <si>
    <t xml:space="preserve">14,13</t>
  </si>
  <si>
    <t xml:space="preserve">89779</t>
  </si>
  <si>
    <t xml:space="preserve">LUVA DE CORRER, PVC, SERIE NORMAL, ESGOTO PREDIAL, DN 100 MM, JUNTA ELÁSTICA, FORNECIDO E INSTALADO EM RAMAL DE DESCARGA OU RAMAL DE ESGOTO SANITÁRIO. AF_12/2014</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</si>
  <si>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</si>
  <si>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</si>
  <si>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</si>
  <si>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</si>
  <si>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89782</t>
  </si>
  <si>
    <t xml:space="preserve">TE, PVC, SERIE NORMAL, ESGOTO PREDIAL, DN 40 X 40 MM, JUNTA SOLDÁVEL, FORNECIDO E INSTALADO EM RAMAL DE DESCARGA OU RAMAL DE ESGOTO SANITÁRIO. AF_12/2014</t>
  </si>
  <si>
    <t xml:space="preserve">89783</t>
  </si>
  <si>
    <t xml:space="preserve">JUNÇÃO SIMPLES, PVC, SERIE NORMAL, ESGOTO PREDIAL, DN 40 MM, JUNTA SOLDÁVEL, FORNECIDO E INSTALADO EM RAMAL DE DESCARGA OU RAMAL DE ESGOTO SANITÁRIO. AF_12/2014</t>
  </si>
  <si>
    <t xml:space="preserve">89784</t>
  </si>
  <si>
    <t xml:space="preserve">TE, PVC, SERIE NORMAL, ESGOTO PREDIAL, DN 50 X 50 MM, JUNTA ELÁSTICA, FORNECIDO E INSTALADO EM RAMAL DE DESCARGA OU RAMAL DE ESGOTO SANITÁRIO. AF_12/2014</t>
  </si>
  <si>
    <t xml:space="preserve">14,77</t>
  </si>
  <si>
    <t xml:space="preserve">89785</t>
  </si>
  <si>
    <t xml:space="preserve">JUNÇÃO SIMPLES, PVC, SERIE NORMAL, ESGOTO PREDIAL, DN 50 X 50 MM, JUNTA ELÁSTICA, FORNECIDO E INSTALADO EM RAMAL DE DESCARGA OU RAMAL DE ESGOTO SANITÁRIO. AF_12/2014</t>
  </si>
  <si>
    <t xml:space="preserve">89786</t>
  </si>
  <si>
    <t xml:space="preserve">TE, PVC, SERIE NORMAL, ESGOTO PREDIAL, DN 75 X 75 MM, JUNTA ELÁSTICA, FORNECIDO E INSTALADO EM RAMAL DE DESCARGA OU RAMAL DE ESGOTO SANITÁRIO. AF_12/2014</t>
  </si>
  <si>
    <t xml:space="preserve">24,26</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</si>
  <si>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</si>
  <si>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</si>
  <si>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</si>
  <si>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</si>
  <si>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44,63</t>
  </si>
  <si>
    <t xml:space="preserve">89789</t>
  </si>
  <si>
    <t xml:space="preserve">JOELHO 45 GRAUS, CPVC, SOLDÁVEL, DN 54MM, INSTALADO EM PRUMADA DE ÁGUA  FORNECIMENTO E INSTALAÇÃO. AF_12/2014</t>
  </si>
  <si>
    <t xml:space="preserve">45,31</t>
  </si>
  <si>
    <t xml:space="preserve">89790</t>
  </si>
  <si>
    <t xml:space="preserve">JOELHO 90 GRAUS, CPVC, SOLDÁVEL, DN 73MM, INSTALADO EM PRUMADA DE ÁGUA  FORNECIMENTO E INSTALAÇÃO. AF_12/2014</t>
  </si>
  <si>
    <t xml:space="preserve">108,67</t>
  </si>
  <si>
    <t xml:space="preserve">89791</t>
  </si>
  <si>
    <t xml:space="preserve">JOELHO 45 GRAUS, CPVC, SOLDÁVEL, DN 73MM, INSTALADO EM PRUMADA DE ÁGUA  FORNECIMENTO E INSTALAÇÃO. AF_12/2014</t>
  </si>
  <si>
    <t xml:space="preserve">111,17</t>
  </si>
  <si>
    <t xml:space="preserve">89792</t>
  </si>
  <si>
    <t xml:space="preserve">JOELHO 90 GRAUS, CPVC, SOLDÁVEL, DN 89MM, INSTALADO EM PRUMADA DE ÁGUA  FORNECIMENTO E INSTALAÇÃO. AF_12/2014</t>
  </si>
  <si>
    <t xml:space="preserve">127,81</t>
  </si>
  <si>
    <t xml:space="preserve">89793</t>
  </si>
  <si>
    <t xml:space="preserve">JOELHO 45 GRAUS, CPVC, SOLDÁVEL, DN 89MM, INSTALADO EM PRUMADA DE ÁGUA  FORNECIMENTO E INSTALAÇÃO. AF_12/2014</t>
  </si>
  <si>
    <t xml:space="preserve">89794</t>
  </si>
  <si>
    <t xml:space="preserve">LUVA, CPVC, SOLDÁVEL, DN 35MM, INSTALADO EM PRUMADA DE ÁGUA  FORNECIMENTO E INSTALAÇÃO. AF_12/2014</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</si>
  <si>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</si>
  <si>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</si>
  <si>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</si>
  <si>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</si>
  <si>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30,18</t>
  </si>
  <si>
    <t xml:space="preserve">89797</t>
  </si>
  <si>
    <t xml:space="preserve">JUNÇÃO SIMPLES, PVC, SERIE NORMAL, ESGOTO PREDIAL, DN 100 X 100 MM, JUNTA ELÁSTICA, FORNECIDO E INSTALADO EM RAMAL DE DESCARGA OU RAMAL DE ESGOTO SANITÁRIO. AF_12/2014</t>
  </si>
  <si>
    <t xml:space="preserve">89801</t>
  </si>
  <si>
    <t xml:space="preserve">JOELHO 90 GRAUS, PVC, SERIE NORMAL, ESGOTO PREDIAL, DN 50 MM, JUNTA ELÁSTICA, FORNECIDO E INSTALADO EM PRUMADA DE ESGOTO SANITÁRIO OU VENTILAÇÃO. AF_12/2014</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</si>
  <si>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</si>
  <si>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</si>
  <si>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</si>
  <si>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</si>
  <si>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89804</t>
  </si>
  <si>
    <t xml:space="preserve">CURVA LONGA 90 GRAUS, PVC, SERIE NORMAL, ESGOTO PREDIAL, DN 50 MM, JUNTA ELÁSTICA, FORNECIDO E INSTALADO EM PRUMADA DE ESGOTO SANITÁRIO OU VENTILAÇÃO. AF_12/2014</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</si>
  <si>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</si>
  <si>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</si>
  <si>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</si>
  <si>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</si>
  <si>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10,54</t>
  </si>
  <si>
    <t xml:space="preserve">89807</t>
  </si>
  <si>
    <t xml:space="preserve">CURVA CURTA 90 GRAUS, PVC, SERIE NORMAL, ESGOTO PREDIAL, DN 75 MM, JUNTA ELÁSTICA, FORNECIDO E INSTALADO EM PRUMADA DE ESGOTO SANITÁRIO OU VENTILAÇÃO. AF_12/2014</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</si>
  <si>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</si>
  <si>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</si>
  <si>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</si>
  <si>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</si>
  <si>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</si>
  <si>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</si>
  <si>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</si>
  <si>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</si>
  <si>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</si>
  <si>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89813</t>
  </si>
  <si>
    <t xml:space="preserve">LUVA SIMPLES, PVC, SERIE NORMAL, ESGOTO PREDIAL, DN 50 MM, JUNTA ELÁSTICA, FORNECIDO E INSTALADO EM PRUMADA DE ESGOTO SANITÁRIO OU VENTILAÇÃO. AF_12/2014</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</si>
  <si>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</si>
  <si>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</si>
  <si>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</si>
  <si>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</si>
  <si>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89816</t>
  </si>
  <si>
    <t xml:space="preserve">UNIÃO, CPVC, SOLDÁVEL, DN35MM, INSTALADO EM PRUMADA DE ÁGUA  FORNECIMENTO E INSTALAÇÃO. AF_12/2014</t>
  </si>
  <si>
    <t xml:space="preserve">25,19</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</si>
  <si>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</si>
  <si>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</si>
  <si>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</si>
  <si>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</si>
  <si>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98,40</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</si>
  <si>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</si>
  <si>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</si>
  <si>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</si>
  <si>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</si>
  <si>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19,28</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</si>
  <si>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</si>
  <si>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</si>
  <si>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</si>
  <si>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</si>
  <si>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14,21</t>
  </si>
  <si>
    <t xml:space="preserve">89823</t>
  </si>
  <si>
    <t xml:space="preserve">LUVA DE CORRER, PVC, SERIE NORMAL, ESGOTO PREDIAL, DN 100 MM, JUNTA ELÁSTICA, FORNECIDO E INSTALADO EM PRUMADA DE ESGOTO SANITÁRIO OU VENTILAÇÃO. AF_12/2014</t>
  </si>
  <si>
    <t xml:space="preserve">89824</t>
  </si>
  <si>
    <t xml:space="preserve">LUVA DE CORRER, CPVC, SOLDÁVEL, DN 42MM, INSTALADO EM PRUMADA DE ÁGUA  FORNECIMENTO E INSTALAÇÃO. AF_12/2014</t>
  </si>
  <si>
    <t xml:space="preserve">89825</t>
  </si>
  <si>
    <t xml:space="preserve">TE, PVC, SERIE NORMAL, ESGOTO PREDIAL, DN 50 X 50 MM, JUNTA ELÁSTICA, FORNECIDO E INSTALADO EM PRUMADA DE ESGOTO SANITÁRIO OU VENTILAÇÃO. AF_12/2014</t>
  </si>
  <si>
    <t xml:space="preserve">10,35</t>
  </si>
  <si>
    <t xml:space="preserve">89826</t>
  </si>
  <si>
    <t xml:space="preserve">LUVA DE TRANSIÇÃO, CPVC, SOLDÁVEL, DN42MM X 1.1/2, INSTALADO EM PRUMADA DE ÁGUA  FORNECIMENTO E INSTALAÇÃO. AF_12/2014</t>
  </si>
  <si>
    <t xml:space="preserve">100,59</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</si>
  <si>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</si>
  <si>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</si>
  <si>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</si>
  <si>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</si>
  <si>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</si>
  <si>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</si>
  <si>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</si>
  <si>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</si>
  <si>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20,32</t>
  </si>
  <si>
    <t xml:space="preserve">89831</t>
  </si>
  <si>
    <t xml:space="preserve">CONECTOR, CPVC, SOLDÁVEL, DN 42MM X 1.1/2, INSTALADO EM PRUMADA DE ÁGUA  FORNECIMENTO E INSTALAÇÃO. AF_12/2014</t>
  </si>
  <si>
    <t xml:space="preserve">120,11</t>
  </si>
  <si>
    <t xml:space="preserve">89832</t>
  </si>
  <si>
    <t xml:space="preserve">BUCHA DE REDUÇÃO, CPVC, SOLDÁVEL, DN 42MM X 22MM, INSTALADO EM RAMAL DE DISTRIBUIÇÃO DE ÁGUA - FORNECIMENTO E INSTALAÇÃO. AF_12/2014</t>
  </si>
  <si>
    <t xml:space="preserve">25,16</t>
  </si>
  <si>
    <t xml:space="preserve">89833</t>
  </si>
  <si>
    <t xml:space="preserve">TE, PVC, SERIE NORMAL, ESGOTO PREDIAL, DN 100 X 100 MM, JUNTA ELÁSTICA, FORNECIDO E INSTALADO EM PRUMADA DE ESGOTO SANITÁRIO OU VENTILAÇÃO. AF_12/2014</t>
  </si>
  <si>
    <t xml:space="preserve">23,35</t>
  </si>
  <si>
    <t xml:space="preserve">89834</t>
  </si>
  <si>
    <t xml:space="preserve">JUNÇÃO SIMPLES, PVC, SERIE NORMAL, ESGOTO PREDIAL, DN 100 X 100 MM, JUNTA ELÁSTICA, FORNECIDO E INSTALADO EM PRUMADA DE ESGOTO SANITÁRIO OU VENTILAÇÃO. AF_12/2014</t>
  </si>
  <si>
    <t xml:space="preserve">27,31</t>
  </si>
  <si>
    <t xml:space="preserve">89835</t>
  </si>
  <si>
    <t xml:space="preserve">LUVA, CPVC, SOLDÁVEL, DN 54MM, INSTALADO EM PRUMADA DE ÁGUA  FORNECIMENTO E INSTALAÇÃO. AF_12/2014</t>
  </si>
  <si>
    <t xml:space="preserve">89836</t>
  </si>
  <si>
    <t xml:space="preserve">LUVA DE TRANSIÇÃO, CPVC, SOLDÁVEL, DN 54MM X 2, INSTALADO EM PRUMADA DE ÁGUA  FORNECIMENTO E INSTALAÇÃO. AF_12/2014</t>
  </si>
  <si>
    <t xml:space="preserve">162,20</t>
  </si>
  <si>
    <t xml:space="preserve">89837</t>
  </si>
  <si>
    <t xml:space="preserve">UNIÃO, CPVC, SOLDÁVEL, DN 54MM, INSTALADO EM PRUMADA DE ÁGUA  FORNECIMENTO E INSTALAÇÃO. AF_12/2014</t>
  </si>
  <si>
    <t xml:space="preserve">81,31</t>
  </si>
  <si>
    <t xml:space="preserve">89838</t>
  </si>
  <si>
    <t xml:space="preserve">LUVA, CPVC, SOLDÁVEL, DN 73MM, INSTALADO EM PRUMADA DE ÁGUA  FORNECIMENTO E INSTALAÇÃO. AF_12/2014</t>
  </si>
  <si>
    <t xml:space="preserve">89839</t>
  </si>
  <si>
    <t xml:space="preserve">UNIÃO, CPVC, SOLDÁVEL, DN 73MM, INSTALADO EM PRUMADA DE ÁGUA  FORNECIMENTO E INSTALAÇÃO. AF_12/2014</t>
  </si>
  <si>
    <t xml:space="preserve">117,67</t>
  </si>
  <si>
    <t xml:space="preserve">89840</t>
  </si>
  <si>
    <t xml:space="preserve">LUVA, CPVC, SOLDÁVEL, DN 89MM, INSTALADO EM PRUMADA DE ÁGUA  FORNECIMENTO E INSTALAÇÃO. AF_12/2014</t>
  </si>
  <si>
    <t xml:space="preserve">102,79</t>
  </si>
  <si>
    <t xml:space="preserve">89841</t>
  </si>
  <si>
    <t xml:space="preserve">UNIÃO, CPVC, SOLDÁVEL, DN 89MM, INSTALADO EM PRUMADA DE ÁGUA  FORNECIMENTO E INSTALAÇÃO. AF_12/2014</t>
  </si>
  <si>
    <t xml:space="preserve">172,34</t>
  </si>
  <si>
    <t xml:space="preserve">89842</t>
  </si>
  <si>
    <t xml:space="preserve">TÊ, CPVC, SOLDÁVEL, DN 35MM, INSTALADO EM PRUMADA DE ÁGUA  FORNECIMENTO E INSTALAÇÃO. AF_12/2014</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</si>
  <si>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</si>
  <si>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</si>
  <si>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</si>
  <si>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</si>
  <si>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56,37</t>
  </si>
  <si>
    <t xml:space="preserve">89846</t>
  </si>
  <si>
    <t xml:space="preserve">TÊ, CPVC, SOLDÁVEL, DN 73MM, INSTALADO EM PRUMADA DE ÁGUA  FORNECIMENTO E INSTALAÇÃO. AF_12/2014</t>
  </si>
  <si>
    <t xml:space="preserve">125,09</t>
  </si>
  <si>
    <t xml:space="preserve">89847</t>
  </si>
  <si>
    <t xml:space="preserve">TÊ, CPVC, SOLDÁVEL, DN 89MM, INSTALADO EM PRUMADA DE ÁGUA  FORNECIMENTO E INSTALAÇÃO. AF_12/2014</t>
  </si>
  <si>
    <t xml:space="preserve">153,65</t>
  </si>
  <si>
    <t xml:space="preserve">89850</t>
  </si>
  <si>
    <t xml:space="preserve">JOELHO 90 GRAUS, PVC, SERIE NORMAL, ESGOTO PREDIAL, DN 100 MM, JUNTA ELÁSTICA, FORNECIDO E INSTALADO EM SUBCOLETOR AÉREO DE ESGOTO SANITÁRIO. AF_12/2014</t>
  </si>
  <si>
    <t xml:space="preserve">18,32</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</si>
  <si>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</si>
  <si>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</si>
  <si>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</si>
  <si>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</si>
  <si>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89853</t>
  </si>
  <si>
    <t xml:space="preserve">CURVA LONGA 90 GRAUS, PVC, SERIE NORMAL, ESGOTO PREDIAL, DN 100 MM, JUNTA ELÁSTICA, FORNECIDO E INSTALADO EM SUBCOLETOR AÉREO DE ESGOTO SANITÁRIO. AF_12/2014</t>
  </si>
  <si>
    <t xml:space="preserve">44,93</t>
  </si>
  <si>
    <t xml:space="preserve">89854</t>
  </si>
  <si>
    <t xml:space="preserve">JOELHO 90 GRAUS, PVC, SERIE NORMAL, ESGOTO PREDIAL, DN 150 MM, JUNTA ELÁSTICA, FORNECIDO E INSTALADO EM SUBCOLETOR AÉREO DE ESGOTO SANITÁRIO. AF_12/2014</t>
  </si>
  <si>
    <t xml:space="preserve">89855</t>
  </si>
  <si>
    <t xml:space="preserve">JOELHO 45 GRAUS, PVC, SERIE NORMAL, ESGOTO PREDIAL, DN 150 MM, JUNTA ELÁSTICA, FORNECIDO E INSTALADO EM SUBCOLETOR AÉREO DE ESGOTO SANITÁRIO. AF_12/2014</t>
  </si>
  <si>
    <t xml:space="preserve">60,93</t>
  </si>
  <si>
    <t xml:space="preserve">89856</t>
  </si>
  <si>
    <t xml:space="preserve">LUVA SIMPLES, PVC, SERIE NORMAL, ESGOTO PREDIAL, DN 100 MM, JUNTA ELÁSTICA, FORNECIDO E INSTALADO EM SUBCOLETOR AÉREO DE ESGOTO SANITÁRIO. AF_12/2014</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</si>
  <si>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</si>
  <si>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</si>
  <si>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</si>
  <si>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</si>
  <si>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60,46</t>
  </si>
  <si>
    <t xml:space="preserve">89860</t>
  </si>
  <si>
    <t xml:space="preserve">TE, PVC, SERIE NORMAL, ESGOTO PREDIAL, DN 100 X 100 MM, JUNTA ELÁSTICA, FORNECIDO E INSTALADO EM SUBCOLETOR AÉREO DE ESGOTO SANITÁRIO. AF_12/2014</t>
  </si>
  <si>
    <t xml:space="preserve">89861</t>
  </si>
  <si>
    <t xml:space="preserve">JUNÇÃO SIMPLES, PVC, SERIE NORMAL, ESGOTO PREDIAL, DN 100 X 100 MM, JUNTA ELÁSTICA, FORNECIDO E INSTALADO EM SUBCOLETOR AÉREO DE ESGOTO SANITÁRIO. AF_12/2014</t>
  </si>
  <si>
    <t xml:space="preserve">89862</t>
  </si>
  <si>
    <t xml:space="preserve">TE, PVC, SERIE NORMAL, ESGOTO PREDIAL, DN 150 X 150 MM, JUNTA ELÁSTICA, FORNECIDO E INSTALADO EM SUBCOLETOR AÉREO DE ESGOTO SANITÁRIO. AF_12/2014</t>
  </si>
  <si>
    <t xml:space="preserve">61,69</t>
  </si>
  <si>
    <t xml:space="preserve">89863</t>
  </si>
  <si>
    <t xml:space="preserve">JUNÇÃO SIMPLES, PVC, SERIE NORMAL, ESGOTO PREDIAL, DN 150 X 150 MM, JUNTA ELÁSTICA, FORNECIDO E INSTALADO EM SUBCOLETOR AÉREO DE ESGOTO SANITÁRIO. AF_12/2014</t>
  </si>
  <si>
    <t xml:space="preserve">127,93</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</si>
  <si>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</si>
  <si>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</si>
  <si>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</si>
  <si>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</si>
  <si>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89868</t>
  </si>
  <si>
    <t xml:space="preserve">LUVA, PVC, SOLDÁVEL, DN 25MM, INSTALADO EM DRENO DE AR-CONDICIONADO - FORNECIMENTO E INSTALAÇÃO. AF_12/2014</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</si>
  <si>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</si>
  <si>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</si>
  <si>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</si>
  <si>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</si>
  <si>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89980</t>
  </si>
  <si>
    <t xml:space="preserve">LUVA COM BUCHA DE LATÃO, PVC, SOLDÁVEL, DN 25MM X 3/4, INSTALADO EM PRUMADA DE ÁGUA - FORNECIMENTO E INSTALAÇÃO. AF_12/2014</t>
  </si>
  <si>
    <t xml:space="preserve">89981</t>
  </si>
  <si>
    <t xml:space="preserve">LUVA SOLDÁVEL E COM BUCHA DE LATÃO, PVC, SOLDÁVEL, DN 32MM X 1 , INSTALADO EM PRUMADA DE ÁGUA   FORNECIMENTO E INSTALAÇÃO. AF_12/2014</t>
  </si>
  <si>
    <t xml:space="preserve">16,75</t>
  </si>
  <si>
    <t xml:space="preserve">90373</t>
  </si>
  <si>
    <t xml:space="preserve">JOELHO 90 GRAUS COM BUCHA DE LATÃO, PVC, SOLDÁVEL, DN 25MM, X 1/2 INSTALADO EM RAMAL OU SUB-RAMAL DE ÁGUA - FORNECIMENTO E INSTALAÇÃO. AF_12/2014</t>
  </si>
  <si>
    <t xml:space="preserve">90374</t>
  </si>
  <si>
    <t xml:space="preserve">TÊ COM BUCHA DE LATÃO NA BOLSA CENTRAL, PVC, SOLDÁVEL, DN 25MM X 3/4, INSTALADO EM RAMAL OU SUB-RAMAL DE ÁGUA - FORNECIMENTO E INSTALAÇÃO. AF_03/2015</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</si>
  <si>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</si>
  <si>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</si>
  <si>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</si>
  <si>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</si>
  <si>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92288</t>
  </si>
  <si>
    <t xml:space="preserve">COTOVELO EM COBRE, DN 28 MM, 90 GRAUS, SEM ANEL DE SOLDA, INSTALADO EM PRUMADA  FORNECIMENTO E INSTALAÇÃO. AF_12/2015</t>
  </si>
  <si>
    <t xml:space="preserve">17,36</t>
  </si>
  <si>
    <t xml:space="preserve">92289</t>
  </si>
  <si>
    <t xml:space="preserve">COTOVELO EM COBRE, DN 35 MM, 90 GRAUS, SEM ANEL DE SOLDA, INSTALADO EM PRUMADA  FORNECIMENTO E INSTALAÇÃO. AF_12/2015</t>
  </si>
  <si>
    <t xml:space="preserve">92290</t>
  </si>
  <si>
    <t xml:space="preserve">COTOVELO EM COBRE, DN 42 MM, 90 GRAUS, SEM ANEL DE SOLDA, INSTALADO EM PRUMADA  FORNECIMENTO E INSTALAÇÃO. AF_12/2015</t>
  </si>
  <si>
    <t xml:space="preserve">44,32</t>
  </si>
  <si>
    <t xml:space="preserve">92291</t>
  </si>
  <si>
    <t xml:space="preserve">COTOVELO EM COBRE, DN 54 MM, 90 GRAUS, SEM ANEL DE SOLDA, INSTALADO EM PRUMADA  FORNECIMENTO E INSTALAÇÃO. AF_12/2015</t>
  </si>
  <si>
    <t xml:space="preserve">67,29</t>
  </si>
  <si>
    <t xml:space="preserve">92292</t>
  </si>
  <si>
    <t xml:space="preserve">COTOVELO EM COBRE, DN 66 MM, 90 GRAUS, SEM ANEL DE SOLDA, INSTALADO EM PRUMADA  FORNECIMENTO E INSTALAÇÃO. AF_12/2015</t>
  </si>
  <si>
    <t xml:space="preserve">205,28</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</si>
  <si>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</si>
  <si>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</si>
  <si>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</si>
  <si>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</si>
  <si>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</si>
  <si>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</si>
  <si>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19,30</t>
  </si>
  <si>
    <t xml:space="preserve">92296</t>
  </si>
  <si>
    <t xml:space="preserve">LUVA EM COBRE, DN 42 MM, SEM ANEL DE SOLDA, INSTALADO EM PRUMADA  FORNECIMENTO E INSTALAÇÃO. AF_12/2015</t>
  </si>
  <si>
    <t xml:space="preserve">25,51</t>
  </si>
  <si>
    <t xml:space="preserve">92297</t>
  </si>
  <si>
    <t xml:space="preserve">LUVA EM COBRE, DN 54 MM, SEM ANEL DE SOLDA, INSTALADO EM PRUMADA  FORNECIMENTO E INSTALAÇÃO. AF_12/2015</t>
  </si>
  <si>
    <t xml:space="preserve">39,00</t>
  </si>
  <si>
    <t xml:space="preserve">92298</t>
  </si>
  <si>
    <t xml:space="preserve">LUVA EM COBRE, DN 66 MM, SEM ANEL DE SOLDA, INSTALADO EM PRUMADA  FORNECIMENTO E INSTALAÇÃO. AF_12/2015</t>
  </si>
  <si>
    <t xml:space="preserve">106,73</t>
  </si>
  <si>
    <t xml:space="preserve">92299</t>
  </si>
  <si>
    <t xml:space="preserve">TE EM COBRE, DN 22 MM, SEM ANEL DE SOLDA, INSTALADO EM PRUMADA  FORNECIMENTO E INSTALAÇÃO. AF_12/2015</t>
  </si>
  <si>
    <t xml:space="preserve">92300</t>
  </si>
  <si>
    <t xml:space="preserve">TE EM COBRE, DN 28 MM, SEM ANEL DE SOLDA, INSTALADO EM PRUMADA  FORNECIMENTO E INSTALAÇÃO. AF_12/2015</t>
  </si>
  <si>
    <t xml:space="preserve">92301</t>
  </si>
  <si>
    <t xml:space="preserve">TE EM COBRE, DN 35 MM, SEM ANEL DE SOLDA, INSTALADO EM PRUMADA  FORNECIMENTO E INSTALAÇÃO. AF_12/2015</t>
  </si>
  <si>
    <t xml:space="preserve">92302</t>
  </si>
  <si>
    <t xml:space="preserve">TE EM COBRE, DN 42 MM, SEM ANEL DE SOLDA, INSTALADO EM PRUMADA  FORNECIMENTO E INSTALAÇÃO. AF_12/2015</t>
  </si>
  <si>
    <t xml:space="preserve">92303</t>
  </si>
  <si>
    <t xml:space="preserve">TE EM COBRE, DN 54 MM, SEM ANEL DE SOLDA, INSTALADO EM PRUMADA  FORNECIMENTO E INSTALAÇÃO. AF_12/2015</t>
  </si>
  <si>
    <t xml:space="preserve">99,38</t>
  </si>
  <si>
    <t xml:space="preserve">92304</t>
  </si>
  <si>
    <t xml:space="preserve">TE EM COBRE, DN 66 MM, SEM ANEL DE SOLDA, INSTALADO EM PRUMADA  FORNECIMENTO E INSTALAÇÃO. AF_12/2015</t>
  </si>
  <si>
    <t xml:space="preserve">253,65</t>
  </si>
  <si>
    <t xml:space="preserve">92311</t>
  </si>
  <si>
    <t xml:space="preserve">COTOVELO EM COBRE, DN 15 MM, 90 GRAUS, SEM ANEL DE SOLDA, INSTALADO EM RAMAL DE DISTRIBUIÇÃO  FORNECIMENTO E INSTALAÇÃO. AF_12/2015</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</si>
  <si>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</si>
  <si>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</si>
  <si>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</si>
  <si>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</si>
  <si>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19,87</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</si>
  <si>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</si>
  <si>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</si>
  <si>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</si>
  <si>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</si>
  <si>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</si>
  <si>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</si>
  <si>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12,45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</si>
  <si>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</si>
  <si>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</si>
  <si>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</si>
  <si>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</si>
  <si>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18,61</t>
  </si>
  <si>
    <t xml:space="preserve">92319</t>
  </si>
  <si>
    <t xml:space="preserve">TE EM COBRE, DN 28 MM, SEM ANEL DE SOLDA, INSTALADO EM RAMAL DE DISTRIBUIÇÃO  FORNECIMENTO E INSTALAÇÃO. AF_12/2015</t>
  </si>
  <si>
    <t xml:space="preserve">25,57</t>
  </si>
  <si>
    <t xml:space="preserve">92326</t>
  </si>
  <si>
    <t xml:space="preserve">COTOVELO EM COBRE, DN 15 MM, 90 GRAUS, SEM ANEL DE SOLDA, INSTALADO EM RAMAL E SUB-RAMAL  FORNECIMENTO E INSTALAÇÃO. AF_12/2015</t>
  </si>
  <si>
    <t xml:space="preserve">92327</t>
  </si>
  <si>
    <t xml:space="preserve">COTOVELO EM COBRE, DN 22 MM, 90 GRAUS, SEM ANEL DE SOLDA, INSTALADO EM RAMAL E SUB-RAMAL  FORNECIMENTO E INSTALAÇÃO. AF_12/2015</t>
  </si>
  <si>
    <t xml:space="preserve">92328</t>
  </si>
  <si>
    <t xml:space="preserve">COTOVELO EM COBRE, DN 28 MM, 90 GRAUS, SEM ANEL DE SOLDA, INSTALADO EM RAMAL E SUB-RAMAL  FORNECIMENTO E INSTALAÇÃO. AF_12/2015</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</si>
  <si>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</si>
  <si>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</si>
  <si>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</si>
  <si>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</si>
  <si>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10,00</t>
  </si>
  <si>
    <t xml:space="preserve">92331</t>
  </si>
  <si>
    <t xml:space="preserve">LUVA EM COBRE, DN 28 MM, SEM ANEL DE SOLDA, INSTALADO EM RAMAL E SUB-RAMAL  FORNECIMENTO E INSTALAÇÃO. AF_12/2015</t>
  </si>
  <si>
    <t xml:space="preserve">15,21</t>
  </si>
  <si>
    <t xml:space="preserve">92332</t>
  </si>
  <si>
    <t xml:space="preserve">TE EM COBRE, DN 15 MM, SEM ANEL DE SOLDA, INSTALADO EM RAMAL E SUB-RAMAL  FORNECIMENTO E INSTALAÇÃO. AF_12/2015</t>
  </si>
  <si>
    <t xml:space="preserve">92333</t>
  </si>
  <si>
    <t xml:space="preserve">TE EM COBRE, DN 22 MM, SEM ANEL DE SOLDA, INSTALADO EM RAMAL E SUB-RAMAL  FORNECIMENTO E INSTALAÇÃO. AF_12/2015</t>
  </si>
  <si>
    <t xml:space="preserve">21,69</t>
  </si>
  <si>
    <t xml:space="preserve">92334</t>
  </si>
  <si>
    <t xml:space="preserve">TE EM COBRE, DN 28 MM, SEM ANEL DE SOLDA, INSTALADO EM RAMAL E SUB-RAMAL  FORNECIMENTO E INSTALAÇÃO. AF_12/2015</t>
  </si>
  <si>
    <t xml:space="preserve">31,07</t>
  </si>
  <si>
    <t xml:space="preserve">92344</t>
  </si>
  <si>
    <t xml:space="preserve">NIPLE, EM FERRO GALVANIZADO, DN 50 (2"), CONEXÃO ROSQUEADA, INSTALADO EM PRUMADAS - FORNECIMENTO E INSTALAÇÃO. AF_12/2015</t>
  </si>
  <si>
    <t xml:space="preserve">45,26</t>
  </si>
  <si>
    <t xml:space="preserve">92345</t>
  </si>
  <si>
    <t xml:space="preserve">LUVA, EM FERRO GALVANIZADO, DN 50 (2"), CONEXÃO ROSQUEADA, INSTALADO EM PRUMADAS - FORNECIMENTO E INSTALAÇÃO. AF_12/2015</t>
  </si>
  <si>
    <t xml:space="preserve">92346</t>
  </si>
  <si>
    <t xml:space="preserve">NIPLE, EM FERRO GALVANIZADO, DN 65 (2 1/2"), CONEXÃO ROSQUEADA, INSTALADO EM PRUMADAS - FORNECIMENTO E INSTALAÇÃO. AF_12/2015</t>
  </si>
  <si>
    <t xml:space="preserve">57,72</t>
  </si>
  <si>
    <t xml:space="preserve">92347</t>
  </si>
  <si>
    <t xml:space="preserve">LUVA, EM FERRO GALVANIZADO, DN 65 (2 1/2"), CONEXÃO ROSQUEADA, INSTALADO EM PRUMADAS - FORNECIMENTO E INSTALAÇÃO. AF_12/2015</t>
  </si>
  <si>
    <t xml:space="preserve">92348</t>
  </si>
  <si>
    <t xml:space="preserve">NIPLE, EM FERRO GALVANIZADO, DN 80 (3"), CONEXÃO ROSQUEADA, INSTALADO EM PRUMADAS - FORNECIMENTO E INSTALAÇÃO. AF_12/2015</t>
  </si>
  <si>
    <t xml:space="preserve">78,25</t>
  </si>
  <si>
    <t xml:space="preserve">92349</t>
  </si>
  <si>
    <t xml:space="preserve">LUVA, EM FERRO GALVANIZADO, DN 80 (3"), CONEXÃO ROSQUEADA, INSTALADO EM PRUMADAS - FORNECIMENTO E INSTALAÇÃO. AF_12/2015</t>
  </si>
  <si>
    <t xml:space="preserve">92350</t>
  </si>
  <si>
    <t xml:space="preserve">JOELHO 45 GRAUS, EM FERRO GALVANIZADO, DN 50 (2"), CONEXÃO ROSQUEADA, INSTALADO EM PRUMADAS - FORNECIMENTO E INSTALAÇÃO. AF_12/2015</t>
  </si>
  <si>
    <t xml:space="preserve">67,41</t>
  </si>
  <si>
    <t xml:space="preserve">92351</t>
  </si>
  <si>
    <t xml:space="preserve">JOELHO 90 GRAUS, EM FERRO GALVANIZADO, DN 50 (2"), CONEXÃO ROSQUEADA, INSTALADO EM PRUMADAS - FORNECIMENTO E INSTALAÇÃO. AF_12/2015</t>
  </si>
  <si>
    <t xml:space="preserve">92352</t>
  </si>
  <si>
    <t xml:space="preserve">JOELHO 45 GRAUS, EM FERRO GALVANIZADO, DN 65 (2 1/2"), CONEXÃO ROSQUEADA, INSTALADO EM PRUMADAS - FORNECIMENTO E INSTALAÇÃO. AF_12/2015</t>
  </si>
  <si>
    <t xml:space="preserve">97,22</t>
  </si>
  <si>
    <t xml:space="preserve">92353</t>
  </si>
  <si>
    <t xml:space="preserve">JOELHO 90 GRAUS, EM FERRO GALVANIZADO, DN 65 (2 1/2"), CONEXÃO ROSQUEADA, INSTALADO EM PRUMADAS - FORNECIMENTO E INSTALAÇÃO. AF_12/2015</t>
  </si>
  <si>
    <t xml:space="preserve">91,78</t>
  </si>
  <si>
    <t xml:space="preserve">92354</t>
  </si>
  <si>
    <t xml:space="preserve">JOELHO 45 GRAUS, EM FERRO GALVANIZADO, DN 80 (3"), CONEXÃO ROSQUEADA, INSTALADO EM PRUMADAS - FORNECIMENTO E INSTALAÇÃO. AF_12/2015</t>
  </si>
  <si>
    <t xml:space="preserve">92355</t>
  </si>
  <si>
    <t xml:space="preserve">JOELHO 90 GRAUS, EM FERRO GALVANIZADO, DN 80 (3"), CONEXÃO ROSQUEADA, INSTALADO EM PRUMADAS - FORNECIMENTO E INSTALAÇÃO. AF_12/2015</t>
  </si>
  <si>
    <t xml:space="preserve">115,41</t>
  </si>
  <si>
    <t xml:space="preserve">92356</t>
  </si>
  <si>
    <t xml:space="preserve">TÊ, EM FERRO GALVANIZADO, DN 50 (2"), CONEXÃO ROSQUEADA, INSTALADO EM PRUMADAS - FORNECIMENTO E INSTALAÇÃO. AF_12/2015</t>
  </si>
  <si>
    <t xml:space="preserve">88,21</t>
  </si>
  <si>
    <t xml:space="preserve">92357</t>
  </si>
  <si>
    <t xml:space="preserve">TÊ, EM FERRO GALVANIZADO, DN 65 (2 1/2"), CONEXÃO ROSQUEADA, INSTALADO EM PRUMADAS - FORNECIMENTO E INSTALAÇÃO. AF_12/2015</t>
  </si>
  <si>
    <t xml:space="preserve">125,12</t>
  </si>
  <si>
    <t xml:space="preserve">92358</t>
  </si>
  <si>
    <t xml:space="preserve">TÊ, EM FERRO GALVANIZADO, DN 80 (3"), CONEXÃO ROSQUEADA, INSTALADO EM PRUMADAS - FORNECIMENTO E INSTALAÇÃO. AF_12/2015</t>
  </si>
  <si>
    <t xml:space="preserve">152,88</t>
  </si>
  <si>
    <t xml:space="preserve">92369</t>
  </si>
  <si>
    <t xml:space="preserve">NIPLE, EM FERRO GALVANIZADO, DN 25 (1"), CONEXÃO ROSQUEADA, INSTALADO EM REDE DE ALIMENTAÇÃO PARA HIDRANTE - FORNECIMENTO E INSTALAÇÃO. AF_12/2015</t>
  </si>
  <si>
    <t xml:space="preserve">92370</t>
  </si>
  <si>
    <t xml:space="preserve">LUVA, EM FERRO GALVANIZADO, DN 25 (1"), CONEXÃO ROSQUEADA, INSTALADO EM REDE DE ALIMENTAÇÃO PARA HIDRANTE - FORNECIMENTO E INSTALAÇÃO. AF_12/2015</t>
  </si>
  <si>
    <t xml:space="preserve">92371</t>
  </si>
  <si>
    <t xml:space="preserve">NIPLE, EM FERRO GALVANIZADO, DN 32 (1 1/4"), CONEXÃO ROSQUEADA, INSTALADO EM REDE DE ALIMENTAÇÃO PARA HIDRANTE - FORNECIMENTO E INSTALAÇÃO. AF_12/2015</t>
  </si>
  <si>
    <t xml:space="preserve">30,83</t>
  </si>
  <si>
    <t xml:space="preserve">92372</t>
  </si>
  <si>
    <t xml:space="preserve">LUVA, EM FERRO GALVANIZADO, DN 32 (1 1/4"), CONEXÃO ROSQUEADA, INSTALADO EM REDE DE ALIMENTAÇÃO PARA HIDRANTE - FORNECIMENTO E INSTALAÇÃO. AF_12/2015</t>
  </si>
  <si>
    <t xml:space="preserve">92373</t>
  </si>
  <si>
    <t xml:space="preserve">NIPLE, EM FERRO GALVANIZADO, DN 40 (1 1/2"), CONEXÃO ROSQUEADA, INSTALADO EM REDE DE ALIMENTAÇÃO PARA HIDRANTE - FORNECIMENTO E INSTALAÇÃO. AF_12/2015</t>
  </si>
  <si>
    <t xml:space="preserve">35,88</t>
  </si>
  <si>
    <t xml:space="preserve">92374</t>
  </si>
  <si>
    <t xml:space="preserve">LUVA, EM FERRO GALVANIZADO, DN 40 (1 1/2"), CONEXÃO ROSQUEADA, INSTALADO EM REDE DE ALIMENTAÇÃO PARA HIDRANTE - FORNECIMENTO E INSTALAÇÃO. AF_12/2015</t>
  </si>
  <si>
    <t xml:space="preserve">36,06</t>
  </si>
  <si>
    <t xml:space="preserve">92375</t>
  </si>
  <si>
    <t xml:space="preserve">NIPLE, EM FERRO GALVANIZADO, DN 50 (2"), CONEXÃO ROSQUEADA, INSTALADO EM REDE DE ALIMENTAÇÃO PARA HIDRANTE - FORNECIMENTO E INSTALAÇÃO. AF_12/2015</t>
  </si>
  <si>
    <t xml:space="preserve">45,21</t>
  </si>
  <si>
    <t xml:space="preserve">92376</t>
  </si>
  <si>
    <t xml:space="preserve">LUVA, EM FERRO GALVANIZADO, DN 50 (2"), CONEXÃO ROSQUEADA, INSTALADO EM REDE DE ALIMENTAÇÃO PARA HIDRANTE - FORNECIMENTO E INSTALAÇÃO. AF_12/2015</t>
  </si>
  <si>
    <t xml:space="preserve">45,20</t>
  </si>
  <si>
    <t xml:space="preserve">92377</t>
  </si>
  <si>
    <t xml:space="preserve">NIPLE, EM FERRO GALVANIZADO, DN 65 (2 1/2"), CONEXÃO ROSQUEADA, INSTALADO EM REDE DE ALIMENTAÇÃO PARA HIDRANTE - FORNECIMENTO E INSTALAÇÃO. AF_12/2015</t>
  </si>
  <si>
    <t xml:space="preserve">59,08</t>
  </si>
  <si>
    <t xml:space="preserve">92378</t>
  </si>
  <si>
    <t xml:space="preserve">LUVA, EM FERRO GALVANIZADO, DN 65 (2 1/2"), CONEXÃO ROSQUEADA, INSTALADO EM REDE DE ALIMENTAÇÃO PARA HIDRANTE - FORNECIMENTO E INSTALAÇÃO. AF_12/2015</t>
  </si>
  <si>
    <t xml:space="preserve">64,63</t>
  </si>
  <si>
    <t xml:space="preserve">92379</t>
  </si>
  <si>
    <t xml:space="preserve">NIPLE, EM FERRO GALVANIZADO, DN 80 (3"), CONEXÃO ROSQUEADA, INSTALADO EM REDE DE ALIMENTAÇÃO PARA HIDRANTE - FORNECIMENTO E INSTALAÇÃO. AF_12/2015</t>
  </si>
  <si>
    <t xml:space="preserve">92380</t>
  </si>
  <si>
    <t xml:space="preserve">LUVA, EM FERRO GALVANIZADO, DN 80 (3"), CONEXÃO ROSQUEADA, INSTALADO EM REDE DE ALIMENTAÇÃO PARA HIDRANTE - FORNECIMENTO E INSTALAÇÃO. AF_12/2015</t>
  </si>
  <si>
    <t xml:space="preserve">86,01</t>
  </si>
  <si>
    <t xml:space="preserve">92381</t>
  </si>
  <si>
    <t xml:space="preserve">JOELHO 45 GRAUS, EM FERRO GALVANIZADO, DN 25 (1"), CONEXÃO ROSQUEADA, INSTALADO EM REDE DE ALIMENTAÇÃO PARA HIDRANTE - FORNECIMENTO E INSTALAÇÃO. AF_12/2015</t>
  </si>
  <si>
    <t xml:space="preserve">39,45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</si>
  <si>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</si>
  <si>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</si>
  <si>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</si>
  <si>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</si>
  <si>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48,16</t>
  </si>
  <si>
    <t xml:space="preserve">92384</t>
  </si>
  <si>
    <t xml:space="preserve">JOELHO 90 GRAUS, EM FERRO GALVANIZADO, DN 32 (1 1/4"), CONEXÃO ROSQUEADA, INSTALADO EM REDE DE ALIMENTAÇÃO PARA HIDRANTE - FORNECIMENTO E INSTALAÇÃO. AF_12/2015</t>
  </si>
  <si>
    <t xml:space="preserve">45,52</t>
  </si>
  <si>
    <t xml:space="preserve">92385</t>
  </si>
  <si>
    <t xml:space="preserve">JOELHO 45 GRAUS, EM FERRO GALVANIZADO, DN 40 (1 1/2"), CONEXÃO ROSQUEADA, INSTALADO EM REDE DE ALIMENTAÇÃO PARA HIDRANTE - FORNECIMENTO E INSTALAÇÃO. AF_12/2015</t>
  </si>
  <si>
    <t xml:space="preserve">54,70</t>
  </si>
  <si>
    <t xml:space="preserve">92386</t>
  </si>
  <si>
    <t xml:space="preserve">JOELHO 90 GRAUS, EM FERRO GALVANIZADO, DN 40 (1 1/2"), CONEXÃO ROSQUEADA, INSTALADO EM REDE DE ALIMENTAÇÃO PARA HIDRANTE - FORNECIMENTO E INSTALAÇÃO. AF_12/2015</t>
  </si>
  <si>
    <t xml:space="preserve">52,88</t>
  </si>
  <si>
    <t xml:space="preserve">92387</t>
  </si>
  <si>
    <t xml:space="preserve">JOELHO 45 GRAUS, EM FERRO GALVANIZADO, DN 50 (2"), CONEXÃO ROSQUEADA, INSTALADO EM REDE DE ALIMENTAÇÃO PARA HIDRANTE - FORNECIMENTO E INSTALAÇÃO. AF_12/2015</t>
  </si>
  <si>
    <t xml:space="preserve">92388</t>
  </si>
  <si>
    <t xml:space="preserve">JOELHO 90 GRAUS, EM FERRO GALVANIZADO, DN 50 (2"), CONEXÃO ROSQUEADA, INSTALADO EM REDE DE ALIMENTAÇÃO PARA HIDRANTE - FORNECIMENTO E INSTALAÇÃO. AF_12/2015</t>
  </si>
  <si>
    <t xml:space="preserve">66,09</t>
  </si>
  <si>
    <t xml:space="preserve">92389</t>
  </si>
  <si>
    <t xml:space="preserve">JOELHO 45 GRAUS, EM FERRO GALVANIZADO, DN 65 (2 1/2"), CONEXÃO ROSQUEADA, INSTALADO EM REDE DE ALIMENTAÇÃO PARA HIDRANTE - FORNECIMENTO E INSTALAÇÃO. AF_12/2015</t>
  </si>
  <si>
    <t xml:space="preserve">99,31</t>
  </si>
  <si>
    <t xml:space="preserve">92390</t>
  </si>
  <si>
    <t xml:space="preserve">JOELHO 90 GRAUS, EM FERRO GALVANIZADO, DN 65 (2 1/2"), CONEXÃO ROSQUEADA, INSTALADO EM REDE DE ALIMENTAÇÃO PARA HIDRANTE - FORNECIMENTO E INSTALAÇÃO. AF_12/2015</t>
  </si>
  <si>
    <t xml:space="preserve">93,87</t>
  </si>
  <si>
    <t xml:space="preserve">92635</t>
  </si>
  <si>
    <t xml:space="preserve">JOELHO 45 GRAUS, EM FERRO GALVANIZADO, CONEXÃO ROSQUEADA, DN 80 (3"), INSTALADO EM REDE DE ALIMENTAÇÃO PARA HIDRANTE - FORNECIMENTO E INSTALAÇÃO. AF_12/2015</t>
  </si>
  <si>
    <t xml:space="preserve">92636</t>
  </si>
  <si>
    <t xml:space="preserve">JOELHO 90 GRAUS, EM FERRO GALVANIZADO, CONEXÃO ROSQUEADA, DN 80 (3"), INSTALADO EM REDE DE ALIMENTAÇÃO PARA HIDRANTE - FORNECIMENTO E INSTALAÇÃO. AF_12/2015</t>
  </si>
  <si>
    <t xml:space="preserve">119,64</t>
  </si>
  <si>
    <t xml:space="preserve">92637</t>
  </si>
  <si>
    <t xml:space="preserve">TÊ, EM FERRO GALVANIZADO, CONEXÃO ROSQUEADA, DN 25 (1"), INSTALADO EM REDE DE ALIMENTAÇÃO PARA HIDRANTE - FORNECIMENTO E INSTALAÇÃO. AF_12/2015</t>
  </si>
  <si>
    <t xml:space="preserve">92638</t>
  </si>
  <si>
    <t xml:space="preserve">TÊ, EM FERRO GALVANIZADO, CONEXÃO ROSQUEADA, DN 32 (1 1/4"), INSTALADO EM REDE DE ALIMENTAÇÃO PARA HIDRANTE - FORNECIMENTO E INSTALAÇÃO. AF_12/2015</t>
  </si>
  <si>
    <t xml:space="preserve">92639</t>
  </si>
  <si>
    <t xml:space="preserve">TÊ, EM FERRO GALVANIZADO, CONEXÃO ROSQUEADA, DN 40 (1 1/2"), INSTALADO EM REDE DE ALIMENTAÇÃO PARA HIDRANTE - FORNECIMENTO E INSTALAÇÃO. AF_12/2015</t>
  </si>
  <si>
    <t xml:space="preserve">69,82</t>
  </si>
  <si>
    <t xml:space="preserve">92640</t>
  </si>
  <si>
    <t xml:space="preserve">TÊ, EM FERRO GALVANIZADO, CONEXÃO ROSQUEADA, DN 50 (2"), INSTALADO EM REDE DE ALIMENTAÇÃO PARA HIDRANTE - FORNECIMENTO E INSTALAÇÃO. AF_12/2015</t>
  </si>
  <si>
    <t xml:space="preserve">88,09</t>
  </si>
  <si>
    <t xml:space="preserve">92642</t>
  </si>
  <si>
    <t xml:space="preserve">TÊ, EM FERRO GALVANIZADO, CONEXÃO ROSQUEADA, DN 65 (2 1/2"), INSTALADO EM REDE DE ALIMENTAÇÃO PARA HIDRANTE - FORNECIMENTO E INSTALAÇÃO. AF_12/2015</t>
  </si>
  <si>
    <t xml:space="preserve">127,86</t>
  </si>
  <si>
    <t xml:space="preserve">92644</t>
  </si>
  <si>
    <t xml:space="preserve">TÊ, EM FERRO GALVANIZADO, CONEXÃO ROSQUEADA, DN 80 (3"), INSTALADO EM REDE DE ALIMENTAÇÃO PARA HIDRANTE - FORNECIMENTO E INSTALAÇÃO. AF_12/2015</t>
  </si>
  <si>
    <t xml:space="preserve">158,51</t>
  </si>
  <si>
    <t xml:space="preserve">92657</t>
  </si>
  <si>
    <t xml:space="preserve">NIPLE, EM FERRO GALVANIZADO, CONEXÃO ROSQUEADA, DN 25 (1"), INSTALADO EM REDE DE ALIMENTAÇÃO PARA SPRINKLER - FORNECIMENTO E INSTALAÇÃO. AF_12/2015</t>
  </si>
  <si>
    <t xml:space="preserve">92658</t>
  </si>
  <si>
    <t xml:space="preserve">LUVA, EM FERRO GALVANIZADO, CONEXÃO ROSQUEADA, DN 25 (1"), INSTALADO EM REDE DE ALIMENTAÇÃO PARA SPRINKLER - FORNECIMENTO E INSTALAÇÃO. AF_12/2015</t>
  </si>
  <si>
    <t xml:space="preserve">19,52</t>
  </si>
  <si>
    <t xml:space="preserve">92659</t>
  </si>
  <si>
    <t xml:space="preserve">NIPLE, EM FERRO GALVANIZADO, CONEXÃO ROSQUEADA, DN 32 (1 1/4"), INSTALADO EM REDE DE ALIMENTAÇÃO PARA SPRINKLER - FORNECIMENTO E INSTALAÇÃO. AF_12/2015</t>
  </si>
  <si>
    <t xml:space="preserve">22,19</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</si>
  <si>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</si>
  <si>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</si>
  <si>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</si>
  <si>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</si>
  <si>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26,03</t>
  </si>
  <si>
    <t xml:space="preserve">92662</t>
  </si>
  <si>
    <t xml:space="preserve">LUVA, EM FERRO GALVANIZADO, CONEXÃO ROSQUEADA, DN 40 (1 1/2"), INSTALADO EM REDE DE ALIMENTAÇÃO PARA SPRINKLER - FORNECIMENTO E INSTALAÇÃO. AF_12/2015</t>
  </si>
  <si>
    <t xml:space="preserve">26,21</t>
  </si>
  <si>
    <t xml:space="preserve">92663</t>
  </si>
  <si>
    <t xml:space="preserve">NIPLE, EM FERRO GALVANIZADO, CONEXÃO ROSQUEADA, DN 50 (2"), INSTALADO EM REDE DE ALIMENTAÇÃO PARA SPRINKLER - FORNECIMENTO E INSTALAÇÃO. AF_12/2015</t>
  </si>
  <si>
    <t xml:space="preserve">33,88</t>
  </si>
  <si>
    <t xml:space="preserve">92664</t>
  </si>
  <si>
    <t xml:space="preserve">LUVA, EM FERRO GALVANIZADO, CONEXÃO ROSQUEADA, DN 50 (2"), INSTALADO EM REDE DE ALIMENTAÇÃO PARA SPRINKLER - FORNECIMENTO E INSTALAÇÃO. AF_12/2015</t>
  </si>
  <si>
    <t xml:space="preserve">92665</t>
  </si>
  <si>
    <t xml:space="preserve">NIPLE, EM FERRO GALVANIZADO, CONEXÃO ROSQUEADA, DN 65 (2 1/2"), INSTALADO EM REDE DE ALIMENTAÇÃO PARA SPRINKLER - FORNECIMENTO E INSTALAÇÃO. AF_12/2015</t>
  </si>
  <si>
    <t xml:space="preserve">92666</t>
  </si>
  <si>
    <t xml:space="preserve">LUVA, EM FERRO GALVANIZADO, CONEXÃO ROSQUEADA, DN 65 (2 1/2"), INSTALADO EM REDE DE ALIMENTAÇÃO PARA SPRINKLER - FORNECIMENTO E INSTALAÇÃO. AF_12/2015</t>
  </si>
  <si>
    <t xml:space="preserve">51,05</t>
  </si>
  <si>
    <t xml:space="preserve">92667</t>
  </si>
  <si>
    <t xml:space="preserve">NIPLE, EM FERRO GALVANIZADO, CONEXÃO ROSQUEADA, DN 80 (3"), INSTALADO EM REDE DE ALIMENTAÇÃO PARA SPRINKLER - FORNECIMENTO E INSTALAÇÃO. AF_12/2015</t>
  </si>
  <si>
    <t xml:space="preserve">65,28</t>
  </si>
  <si>
    <t xml:space="preserve">92668</t>
  </si>
  <si>
    <t xml:space="preserve">LUVA, EM FERRO GALVANIZADO, CONEXÃO ROSQUEADA, DN 80 (3"), INSTALADO EM REDE DE ALIMENTAÇÃO PARA SPRINKLER - FORNECIMENTO E INSTALAÇÃO. AF_12/2015</t>
  </si>
  <si>
    <t xml:space="preserve">70,22</t>
  </si>
  <si>
    <t xml:space="preserve">92669</t>
  </si>
  <si>
    <t xml:space="preserve">JOELHO 45 GRAUS, EM FERRO GALVANIZADO, CONEXÃO ROSQUEADA, DN 25 (1"), INSTALADO EM REDE DE ALIMENTAÇÃO PARA SPRINKLER - FORNECIMENTO E INSTALAÇÃO. AF_12/2015</t>
  </si>
  <si>
    <t xml:space="preserve">28,04</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</si>
  <si>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</si>
  <si>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</si>
  <si>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</si>
  <si>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</si>
  <si>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35,22</t>
  </si>
  <si>
    <t xml:space="preserve">92672</t>
  </si>
  <si>
    <t xml:space="preserve">JOELHO 90 GRAUS, EM FERRO GALVANIZADO, CONEXÃO ROSQUEADA, DN 32 (1 1/4"), INSTALADO EM REDE DE ALIMENTAÇÃO PARA SPRINKLER - FORNECIMENTO E INSTALAÇÃO. AF_12/2015</t>
  </si>
  <si>
    <t xml:space="preserve">92673</t>
  </si>
  <si>
    <t xml:space="preserve">JOELHO 45 GRAUS, EM FERRO GALVANIZADO, CONEXÃO ROSQUEADA, DN 40 (1 1/2"), INSTALADO EM REDE DE ALIMENTAÇÃO PARA SPRINKLER - FORNECIMENTO E INSTALAÇÃO. AF_12/2015</t>
  </si>
  <si>
    <t xml:space="preserve">39,95</t>
  </si>
  <si>
    <t xml:space="preserve">92674</t>
  </si>
  <si>
    <t xml:space="preserve">JOELHO 90 GRAUS, EM FERRO GALVANIZADO, CONEXÃO ROSQUEADA, DN 40 (1 1/2"), INSTALADO EM REDE DE ALIMENTAÇÃO PARA SPRINKLER - FORNECIMENTO E INSTALAÇÃO. AF_12/2015</t>
  </si>
  <si>
    <t xml:space="preserve">38,13</t>
  </si>
  <si>
    <t xml:space="preserve">92675</t>
  </si>
  <si>
    <t xml:space="preserve">JOELHO 45 GRAUS, EM FERRO GALVANIZADO, CONEXÃO ROSQUEADA, DN 50 (2"), INSTALADO EM REDE DE ALIMENTAÇÃO PARA SPRINKLER - FORNECIMENTO E INSTALAÇÃO. AF_12/2015</t>
  </si>
  <si>
    <t xml:space="preserve">50,37</t>
  </si>
  <si>
    <t xml:space="preserve">92676</t>
  </si>
  <si>
    <t xml:space="preserve">JOELHO 90 GRAUS, EM FERRO GALVANIZADO, CONEXÃO ROSQUEADA, DN 50 (2"), INSTALADO EM REDE DE ALIMENTAÇÃO PARA SPRINKLER - FORNECIMENTO E INSTALAÇÃO. AF_12/2015</t>
  </si>
  <si>
    <t xml:space="preserve">92677</t>
  </si>
  <si>
    <t xml:space="preserve">JOELHO 45 GRAUS, EM FERRO GALVANIZADO, CONEXÃO ROSQUEADA, DN 65 (2 1/2"), INSTALADO EM REDE DE ALIMENTAÇÃO PARA SPRINKLER - FORNECIMENTO E INSTALAÇÃO. AF_12/2015</t>
  </si>
  <si>
    <t xml:space="preserve">78,98</t>
  </si>
  <si>
    <t xml:space="preserve">92678</t>
  </si>
  <si>
    <t xml:space="preserve">JOELHO 90 GRAUS, EM FERRO GALVANIZADO, CONEXÃO ROSQUEADA, DN 65 (2 1/2"), INSTALADO EM REDE DE ALIMENTAÇÃO PARA SPRINKLER - FORNECIMENTO E INSTALAÇÃO. AF_12/2015</t>
  </si>
  <si>
    <t xml:space="preserve">73,54</t>
  </si>
  <si>
    <t xml:space="preserve">92679</t>
  </si>
  <si>
    <t xml:space="preserve">JOELHO 45 GRAUS, EM FERRO GALVANIZADO, CONEXÃO ROSQUEADA, DN 80 (3"), INSTALADO EM REDE DE ALIMENTAÇÃO PARA SPRINKLER - FORNECIMENTO E INSTALAÇÃO. AF_12/2015</t>
  </si>
  <si>
    <t xml:space="preserve">106,45</t>
  </si>
  <si>
    <t xml:space="preserve">92680</t>
  </si>
  <si>
    <t xml:space="preserve">JOELHO 90 GRAUS, EM FERRO GALVANIZADO, CONEXÃO ROSQUEADA, DN 80 (3"), INSTALADO EM REDE DE ALIMENTAÇÃO PARA SPRINKLER - FORNECIMENTO E INSTALAÇÃO. AF_12/2015</t>
  </si>
  <si>
    <t xml:space="preserve">95,97</t>
  </si>
  <si>
    <t xml:space="preserve">92681</t>
  </si>
  <si>
    <t xml:space="preserve">TÊ, EM FERRO GALVANIZADO, CONEXÃO ROSQUEADA, DN 25 (1"), INSTALADO EM REDE DE ALIMENTAÇÃO PARA SPRINKLER - FORNECIMENTO E INSTALAÇÃO. AF_12/2015</t>
  </si>
  <si>
    <t xml:space="preserve">36,11</t>
  </si>
  <si>
    <t xml:space="preserve">92682</t>
  </si>
  <si>
    <t xml:space="preserve">TÊ, EM FERRO GALVANIZADO, CONEXÃO ROSQUEADA, DN 32 (1 1/4"), INSTALADO EM REDE DE ALIMENTAÇÃO PARA SPRINKLER - FORNECIMENTO E INSTALAÇÃO. AF_12/2015</t>
  </si>
  <si>
    <t xml:space="preserve">43,73</t>
  </si>
  <si>
    <t xml:space="preserve">92683</t>
  </si>
  <si>
    <t xml:space="preserve">TÊ, EM FERRO GALVANIZADO, CONEXÃO ROSQUEADA, DN 40 (1 1/2"), INSTALADO EM REDE DE ALIMENTAÇÃO PARA SPRINKLER - FORNECIMENTO E INSTALAÇÃO. AF_12/2015</t>
  </si>
  <si>
    <t xml:space="preserve">92684</t>
  </si>
  <si>
    <t xml:space="preserve">TÊ, EM FERRO GALVANIZADO, CONEXÃO ROSQUEADA, DN 50 (2"), INSTALADO EM REDE DE ALIMENTAÇÃO PARA SPRINKLER - FORNECIMENTO E INSTALAÇÃO. AF_12/2015</t>
  </si>
  <si>
    <t xml:space="preserve">65,47</t>
  </si>
  <si>
    <t xml:space="preserve">92685</t>
  </si>
  <si>
    <t xml:space="preserve">TÊ, EM FERRO GALVANIZADO, CONEXÃO ROSQUEADA, DN 65 (2 1/2"), INSTALADO EM REDE DE ALIMENTAÇÃO PARA SPRINKLER - FORNECIMENTO E INSTALAÇÃO. AF_12/2015</t>
  </si>
  <si>
    <t xml:space="preserve">100,78</t>
  </si>
  <si>
    <t xml:space="preserve">92686</t>
  </si>
  <si>
    <t xml:space="preserve">TÊ, EM FERRO GALVANIZADO, CONEXÃO ROSQUEADA, DN 80 (3"), INSTALADO EM REDE DE ALIMENTAÇÃO PARA SPRINKLER - FORNECIMENTO E INSTALAÇÃO. AF_12/2015</t>
  </si>
  <si>
    <t xml:space="preserve">126,92</t>
  </si>
  <si>
    <t xml:space="preserve">92692</t>
  </si>
  <si>
    <t xml:space="preserve">NIPLE, EM FERRO GALVANIZADO, CONEXÃO ROSQUEADA, DN 15 (1/2"), INSTALADO EM RAMAIS E SUB-RAMAIS DE GÁS - FORNECIMENTO E INSTALAÇÃO. AF_12/2015</t>
  </si>
  <si>
    <t xml:space="preserve">92693</t>
  </si>
  <si>
    <t xml:space="preserve">LUVA, EM FERRO GALVANIZADO, CONEXÃO ROSQUEADA, DN 15 (1/2"), INSTALADO EM RAMAIS E SUB-RAMAIS DE GÁS - FORNECIMENTO E INSTALAÇÃO. AF_12/2015</t>
  </si>
  <si>
    <t xml:space="preserve">10,32</t>
  </si>
  <si>
    <t xml:space="preserve">92694</t>
  </si>
  <si>
    <t xml:space="preserve">NIPLE, EM FERRO GALVANIZADO, CONEXÃO ROSQUEADA, DN 20 (3/4"), INSTALADO EM RAMAIS E SUB-RAMAIS DE GÁS - FORNECIMENTO E INSTALAÇÃO. AF_12/2015</t>
  </si>
  <si>
    <t xml:space="preserve">92695</t>
  </si>
  <si>
    <t xml:space="preserve">LUVA, EM FERRO GALVANIZADO, CONEXÃO ROSQUEADA, DN 20 (3/4"), INSTALADO EM RAMAIS E SUB-RAMAIS DE GÁS - FORNECIMENTO E INSTALAÇÃO. AF_12/2015</t>
  </si>
  <si>
    <t xml:space="preserve">92696</t>
  </si>
  <si>
    <t xml:space="preserve">NIPLE, EM FERRO GALVANIZADO, CONEXÃO ROSQUEADA, DN 25 (1"), INSTALADO EM RAMAIS E SUB-RAMAIS DE GÁS - FORNECIMENTO E INSTALAÇÃO. AF_12/2015</t>
  </si>
  <si>
    <t xml:space="preserve">25,79</t>
  </si>
  <si>
    <t xml:space="preserve">92697</t>
  </si>
  <si>
    <t xml:space="preserve">LUVA, EM FERRO GALVANIZADO, CONEXÃO ROSQUEADA, DN 25 (1"), INSTALADO EM RAMAIS E SUB-RAMAIS DE GÁS - FORNECIMENTO E INSTALAÇÃO. AF_12/2015</t>
  </si>
  <si>
    <t xml:space="preserve">26,79</t>
  </si>
  <si>
    <t xml:space="preserve">92698</t>
  </si>
  <si>
    <t xml:space="preserve">JOELHO 45 GRAUS, EM FERRO GALVANIZADO, CONEXÃO ROSQUEADA, DN 15 (1/2"), INSTALADO EM RAMAIS E SUB-RAMAIS DE GÁS - FORNECIMENTO E INSTALAÇÃO. AF_12/2015</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</si>
  <si>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</si>
  <si>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</si>
  <si>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</si>
  <si>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</si>
  <si>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24,71</t>
  </si>
  <si>
    <t xml:space="preserve">92701</t>
  </si>
  <si>
    <t xml:space="preserve">JOELHO 90 GRAUS, EM FERRO GALVANIZADO, CONEXÃO ROSQUEADA, DN 20 (3/4"), INSTALADO EM RAMAIS E SUB-RAMAIS DE GÁS - FORNECIMENTO E INSTALAÇÃO. AF_12/2015</t>
  </si>
  <si>
    <t xml:space="preserve">23,64</t>
  </si>
  <si>
    <t xml:space="preserve">92702</t>
  </si>
  <si>
    <t xml:space="preserve">JOELHO 45 GRAUS, EM FERRO GALVANIZADO, CONEXÃO ROSQUEADA, DN 25 (1"), INSTALADO EM RAMAIS E SUB-RAMAIS DE GÁS - FORNECIMENTO E INSTALAÇÃO. AF_12/2015</t>
  </si>
  <si>
    <t xml:space="preserve">92703</t>
  </si>
  <si>
    <t xml:space="preserve">JOELHO 90 GRAUS, EM FERRO GALVANIZADO, CONEXÃO ROSQUEADA, DN 25 (1"), INSTALADO EM RAMAIS E SUB-RAMAIS DE GÁS - FORNECIMENTO E INSTALAÇÃO. AF_12/2015</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</si>
  <si>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</si>
  <si>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</si>
  <si>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</si>
  <si>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</si>
  <si>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31,29</t>
  </si>
  <si>
    <t xml:space="preserve">92706</t>
  </si>
  <si>
    <t xml:space="preserve">TÊ, EM FERRO GALVANIZADO, CONEXÃO ROSQUEADA, DN 25 (1"), INSTALADO EM RAMAIS E SUB-RAMAIS DE GÁS - FORNECIMENTO E INSTALAÇÃO. AF_12/2015</t>
  </si>
  <si>
    <t xml:space="preserve">50,73</t>
  </si>
  <si>
    <t xml:space="preserve">92889</t>
  </si>
  <si>
    <t xml:space="preserve">UNIÃO, EM FERRO GALVANIZADO, DN 50 (2"), CONEXÃO ROSQUEADA, INSTALADO EM PRUMADAS - FORNECIMENTO E INSTALAÇÃO. AF_12/2015</t>
  </si>
  <si>
    <t xml:space="preserve">81,33</t>
  </si>
  <si>
    <t xml:space="preserve">92890</t>
  </si>
  <si>
    <t xml:space="preserve">UNIÃO, EM FERRO GALVANIZADO, DN 65 (2 1/2"), CONEXÃO ROSQUEADA, INSTALADO EM PRUMADAS - FORNECIMENTO E INSTALAÇÃO. AF_12/2015</t>
  </si>
  <si>
    <t xml:space="preserve">119,74</t>
  </si>
  <si>
    <t xml:space="preserve">92891</t>
  </si>
  <si>
    <t xml:space="preserve">UNIÃO, EM FERRO GALVANIZADO, DN 80 (3"), CONEXÃO ROSQUEADA, INSTALADO EM PRUMADAS - FORNECIMENTO E INSTALAÇÃO. AF_12/2015</t>
  </si>
  <si>
    <t xml:space="preserve">172,09</t>
  </si>
  <si>
    <t xml:space="preserve">92892</t>
  </si>
  <si>
    <t xml:space="preserve">UNIÃO, EM FERRO GALVANIZADO, DN 25 (1"), CONEXÃO ROSQUEADA, INSTALADO EM REDE DE ALIMENTAÇÃO PARA HIDRANTE - FORNECIMENTO E INSTALAÇÃO. AF_12/2015</t>
  </si>
  <si>
    <t xml:space="preserve">37,84</t>
  </si>
  <si>
    <t xml:space="preserve">92893</t>
  </si>
  <si>
    <t xml:space="preserve">UNIÃO, EM FERRO GALVANIZADO, DN 32 (1 1/4"), CONEXÃO ROSQUEADA, INSTALADO EM REDE DE ALIMENTAÇÃO PARA HIDRANTE - FORNECIMENTO E INSTALAÇÃO. AF_12/2015</t>
  </si>
  <si>
    <t xml:space="preserve">51,72</t>
  </si>
  <si>
    <t xml:space="preserve">92894</t>
  </si>
  <si>
    <t xml:space="preserve">UNIÃO, EM FERRO GALVANIZADO, DN 40 (1 1/2"), CONEXÃO ROSQUEADA, INSTALADO EM REDE DE ALIMENTAÇÃO PARA HIDRANTE - FORNECIMENTO E INSTALAÇÃO. AF_12/2015</t>
  </si>
  <si>
    <t xml:space="preserve">61,11</t>
  </si>
  <si>
    <t xml:space="preserve">92895</t>
  </si>
  <si>
    <t xml:space="preserve">UNIÃO, EM FERRO GALVANIZADO, DN 50 (2"), CONEXÃO ROSQUEADA, INSTALADO EM REDE DE ALIMENTAÇÃO PARA HIDRANTE - FORNECIMENTO E INSTALAÇÃO. AF_12/2015</t>
  </si>
  <si>
    <t xml:space="preserve">81,28</t>
  </si>
  <si>
    <t xml:space="preserve">92896</t>
  </si>
  <si>
    <t xml:space="preserve">UNIÃO, EM FERRO GALVANIZADO, DN 65 (2 1/2"), CONEXÃO ROSQUEADA, INSTALADO EM REDE DE ALIMENTAÇÃO PARA HIDRANTE - FORNECIMENTO E INSTALAÇÃO. AF_12/2015</t>
  </si>
  <si>
    <t xml:space="preserve">121,10</t>
  </si>
  <si>
    <t xml:space="preserve">92897</t>
  </si>
  <si>
    <t xml:space="preserve">UNIÃO, EM FERRO GALVANIZADO, DN 80 (3"), CONEXÃO ROSQUEADA, INSTALADO EM REDE DE ALIMENTAÇÃO PARA HIDRANTE - FORNECIMENTO E INSTALAÇÃO. AF_12/2015</t>
  </si>
  <si>
    <t xml:space="preserve">174,91</t>
  </si>
  <si>
    <t xml:space="preserve">92898</t>
  </si>
  <si>
    <t xml:space="preserve">UNIÃO, EM FERRO GALVANIZADO, CONEXÃO ROSQUEADA, DN 25 (1"), INSTALADO EM REDE DE ALIMENTAÇÃO PARA SPRINKLER - FORNECIMENTO E INSTALAÇÃO. AF_12/2015</t>
  </si>
  <si>
    <t xml:space="preserve">30,25</t>
  </si>
  <si>
    <t xml:space="preserve">92899</t>
  </si>
  <si>
    <t xml:space="preserve">UNIÃO, EM FERRO GALVANIZADO, CONEXÃO ROSQUEADA, DN 32 (1 1/4"), INSTALADO EM REDE DE ALIMENTAÇÃO PARA SPRINKLER - FORNECIMENTO E INSTALAÇÃO. AF_12/2015</t>
  </si>
  <si>
    <t xml:space="preserve">43,08</t>
  </si>
  <si>
    <t xml:space="preserve">92900</t>
  </si>
  <si>
    <t xml:space="preserve">UNIÃO, EM FERRO GALVANIZADO, CONEXÃO ROSQUEADA, DN 40 (1 1/2"), INSTALADO EM REDE DE ALIMENTAÇÃO PARA SPRINKLER - FORNECIMENTO E INSTALAÇÃO. AF_12/2015</t>
  </si>
  <si>
    <t xml:space="preserve">51,26</t>
  </si>
  <si>
    <t xml:space="preserve">92901</t>
  </si>
  <si>
    <t xml:space="preserve">UNIÃO, EM FERRO GALVANIZADO, CONEXÃO ROSQUEADA, DN 50 (2"), INSTALADO EM REDE DE ALIMENTAÇÃO PARA SPRINKLER - FORNECIMENTO E INSTALAÇÃO. AF_12/2015</t>
  </si>
  <si>
    <t xml:space="preserve">69,95</t>
  </si>
  <si>
    <t xml:space="preserve">92902</t>
  </si>
  <si>
    <t xml:space="preserve">UNIÃO, EM FERRO GALVANIZADO, CONEXÃO ROSQUEADA, DN 65 (2 1/2"), INSTALADO EM REDE DE ALIMENTAÇÃO PARA SPRINKLER - FORNECIMENTO E INSTALAÇÃO. AF_12/2015</t>
  </si>
  <si>
    <t xml:space="preserve">107,52</t>
  </si>
  <si>
    <t xml:space="preserve">92903</t>
  </si>
  <si>
    <t xml:space="preserve">UNIÃO, EM FERRO GALVANIZADO, CONEXÃO ROSQUEADA, DN 80 (3"), INSTALADO EM REDE DE ALIMENTAÇÃO PARA SPRINKLER - FORNECIMENTO E INSTALAÇÃO. AF_12/2015</t>
  </si>
  <si>
    <t xml:space="preserve">159,12</t>
  </si>
  <si>
    <t xml:space="preserve">92904</t>
  </si>
  <si>
    <t xml:space="preserve">UNIÃO, EM FERRO GALVANIZADO, CONEXÃO ROSQUEADA, DN 15 (1/2"), INSTALADO EM RAMAIS E SUB-RAMAIS DE GÁS - FORNECIMENTO E INSTALAÇÃO. AF_12/2015</t>
  </si>
  <si>
    <t xml:space="preserve">20,18</t>
  </si>
  <si>
    <t xml:space="preserve">92905</t>
  </si>
  <si>
    <t xml:space="preserve">UNIÃO, EM FERRO GALVANIZADO, CONEXÃO ROSQUEADA, DN 20 (3/4"), INSTALADO EM RAMAIS E SUB-RAMAIS DE GÁS - FORNECIMENTO E INSTALAÇÃO. AF_12/2015</t>
  </si>
  <si>
    <t xml:space="preserve">92906</t>
  </si>
  <si>
    <t xml:space="preserve">UNIÃO, EM FERRO GALVANIZADO, CONEXÃO ROSQUEADA, DN 25 (1"), INSTALADO EM RAMAIS E SUB-RAMAIS DE GÁS - FORNECIMENTO E INSTALAÇÃO. AF_12/2015</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</si>
  <si>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</si>
  <si>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</si>
  <si>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</si>
  <si>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</si>
  <si>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</si>
  <si>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</si>
  <si>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</si>
  <si>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</si>
  <si>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65,62</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</si>
  <si>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</si>
  <si>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</si>
  <si>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</si>
  <si>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</si>
  <si>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84,99</t>
  </si>
  <si>
    <t xml:space="preserve">92913</t>
  </si>
  <si>
    <t xml:space="preserve">LUVA DE REDUÇÃO, EM FERRO GALVANIZADO, 3" X 2 1/2", CONEXÃO ROSQUEADA, INSTALADO EM PRUMADAS - FORNECIMENTO E INSTALAÇÃO. AF_12/2015</t>
  </si>
  <si>
    <t xml:space="preserve">87,29</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</si>
  <si>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</si>
  <si>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</si>
  <si>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</si>
  <si>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</si>
  <si>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</si>
  <si>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</si>
  <si>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</si>
  <si>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</si>
  <si>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92926</t>
  </si>
  <si>
    <t xml:space="preserve">LUVA DE REDUÇÃO, EM FERRO GALVANIZADO, 1 1/4" X 1/2", CONEXÃO ROSQUEADA, INSTALADO EM REDE DE ALIMENTAÇÃO PARA HIDRANTE - FORNECIMENTO E INSTALAÇÃO. AF_12/2015</t>
  </si>
  <si>
    <t xml:space="preserve">32,49</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</si>
  <si>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</si>
  <si>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</si>
  <si>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</si>
  <si>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</si>
  <si>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</si>
  <si>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</si>
  <si>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</si>
  <si>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</si>
  <si>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</si>
  <si>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</si>
  <si>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47,30</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</si>
  <si>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</si>
  <si>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</si>
  <si>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</si>
  <si>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</si>
  <si>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</si>
  <si>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</si>
  <si>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66,98</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</si>
  <si>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</si>
  <si>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</si>
  <si>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</si>
  <si>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</si>
  <si>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90,11</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</si>
  <si>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</si>
  <si>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</si>
  <si>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</si>
  <si>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</si>
  <si>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</si>
  <si>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</si>
  <si>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19,57</t>
  </si>
  <si>
    <t xml:space="preserve">92940</t>
  </si>
  <si>
    <t xml:space="preserve">LUVA DE REDUÇÃO, EM FERRO GALVANIZADO, 1 1/4" X 1", CONEXÃO ROSQUEADA, INSTALADO EM REDE DE ALIMENTAÇÃO PARA SPRINKLER - FORNECIMENTO E INSTALAÇÃO. AF_12/2015</t>
  </si>
  <si>
    <t xml:space="preserve">92941</t>
  </si>
  <si>
    <t xml:space="preserve">LUVA DE REDUÇÃO, EM FERRO GALVANIZADO, 1 1/4" X 1/2", CONEXÃO ROSQUEADA, INSTALADO EM REDE DE ALIMENTAÇÃO PARA SPRINKLER - FORNECIMENTO E INSTALAÇÃO. AF_12/2015</t>
  </si>
  <si>
    <t xml:space="preserve">23,85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</si>
  <si>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</si>
  <si>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</si>
  <si>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</si>
  <si>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</si>
  <si>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</si>
  <si>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</si>
  <si>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</si>
  <si>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</si>
  <si>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</si>
  <si>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</si>
  <si>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35,97</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</si>
  <si>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</si>
  <si>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</si>
  <si>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</si>
  <si>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</si>
  <si>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</si>
  <si>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</si>
  <si>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</si>
  <si>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</si>
  <si>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</si>
  <si>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</si>
  <si>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74,32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</si>
  <si>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</si>
  <si>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</si>
  <si>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</si>
  <si>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</si>
  <si>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</si>
  <si>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</si>
  <si>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</si>
  <si>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</si>
  <si>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</si>
  <si>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</si>
  <si>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297,62</t>
  </si>
  <si>
    <t xml:space="preserve">93054</t>
  </si>
  <si>
    <t xml:space="preserve">CONECTOR EM BRONZE/LATÃO, DN 22 MM X 3/4", SEM ANEL DE SOLDA, BOLSA X ROSCA F, INSTALADO EM PRUMADA  FORNECIMENTO E INSTALAÇÃO. AF_01/2016</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</si>
  <si>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</si>
  <si>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</si>
  <si>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</si>
  <si>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</si>
  <si>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</si>
  <si>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</si>
  <si>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93058</t>
  </si>
  <si>
    <t xml:space="preserve">JUNTA DE EXPANSÃO EM COBRE, DN 28 MM, PONTA X PONTA, INSTALADO EM PRUMADA  FORNECIMENTO E INSTALAÇÃO. AF_01/2016</t>
  </si>
  <si>
    <t xml:space="preserve">327,35</t>
  </si>
  <si>
    <t xml:space="preserve">93059</t>
  </si>
  <si>
    <t xml:space="preserve">CONECTOR EM BRONZE/LATÃO, DN 28 MM X 1/2", SEM ANEL DE SOLDA, BOLSA X ROSCA F, INSTALADO EM PRUMADA  FORNECIMENTO E INSTALAÇÃO. AF_01/2016</t>
  </si>
  <si>
    <t xml:space="preserve">18,45</t>
  </si>
  <si>
    <t xml:space="preserve">93060</t>
  </si>
  <si>
    <t xml:space="preserve">CURVA DE TRANSPOSIÇÃO EM BRONZE/LATÃO, DN 28 MM, SEM ANEL DE SOLDA, BOLSA X BOLSA, INSTALADO EM PRUMADA  FORNECIMENTO E INSTALAÇÃO. AF_01/2016</t>
  </si>
  <si>
    <t xml:space="preserve">46,07</t>
  </si>
  <si>
    <t xml:space="preserve">93061</t>
  </si>
  <si>
    <t xml:space="preserve">LUVA PASSANTE EM COBRE, DN 35 MM, SEM ANEL DE SOLDA, INSTALADO EM PRUMADA  FORNECIMENTO E INSTALAÇÃO. AF_01/2016</t>
  </si>
  <si>
    <t xml:space="preserve">93062</t>
  </si>
  <si>
    <t xml:space="preserve">BUCHA DE REDUÇÃO EM COBRE, DN 35 MM X 28 MM, SEM ANEL DE SOLDA, PONTA X BOLSA, INSTALADO EM PRUMADA  FORNECIMENTO E INSTALAÇÃO. AF_01/2016</t>
  </si>
  <si>
    <t xml:space="preserve">16,99</t>
  </si>
  <si>
    <t xml:space="preserve">93063</t>
  </si>
  <si>
    <t xml:space="preserve">JUNTA DE EXPANSÃO EM BRONZE/LATÃO, DN 35 MM, PONTA X PONTA, INSTALADO EM PRUMADA  FORNECIMENTO E INSTALAÇÃO. AF_01/2016</t>
  </si>
  <si>
    <t xml:space="preserve">374,97</t>
  </si>
  <si>
    <t xml:space="preserve">93064</t>
  </si>
  <si>
    <t xml:space="preserve">LUVA PASSANTE EM COBRE, DN 42 MM, SEM ANEL DE SOLDA, INSTALADO EM PRUMADA  FORNECIMENTO E INSTALAÇÃO. AF_01/2016</t>
  </si>
  <si>
    <t xml:space="preserve">93065</t>
  </si>
  <si>
    <t xml:space="preserve">BUCHA DE REDUÇÃO EM COBRE, DN 42 MM X 35 MM, SEM ANEL DE SOLDA, PONTA X BOLSA, INSTALADO EM PRUMADA  FORNECIMENTO E INSTALAÇÃO. AF_01/2016</t>
  </si>
  <si>
    <t xml:space="preserve">93066</t>
  </si>
  <si>
    <t xml:space="preserve">JUNTA DE EXPANSÃO EM BRONZE/LATÃO, DN 42 MM, PONTA X PONTA, INSTALADO EM PRUMADA  FORNECIMENTO E INSTALAÇÃO. AF_01/2016</t>
  </si>
  <si>
    <t xml:space="preserve">470,59</t>
  </si>
  <si>
    <t xml:space="preserve">93067</t>
  </si>
  <si>
    <t xml:space="preserve">LUVA PASSANTE EM COBRE, DN 54 MM, SEM ANEL DE SOLDA, INSTALADO EM PRUMADA  FORNECIMENTO E INSTALAÇÃO. AF_01/2016</t>
  </si>
  <si>
    <t xml:space="preserve">93068</t>
  </si>
  <si>
    <t xml:space="preserve">BUCHA DE REDUÇÃO EM COBRE, DN 54 MM X 42 MM, SEM ANEL DE SOLDA, PONTA X BOLSA, INSTALADO EM PRUMADA  FORNECIMENTO E INSTALAÇÃO. AF_01/2016</t>
  </si>
  <si>
    <t xml:space="preserve">38,09</t>
  </si>
  <si>
    <t xml:space="preserve">93069</t>
  </si>
  <si>
    <t xml:space="preserve">JUNTA DE EXPANSÃO EM BRONZE/LATÃO, DN 54 MM, PONTA X PONTA, INSTALADO EM PRUMADA  FORNECIMENTO E INSTALAÇÃO. AF_01/2016</t>
  </si>
  <si>
    <t xml:space="preserve">651,95</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</si>
  <si>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</si>
  <si>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</si>
  <si>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</si>
  <si>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</si>
  <si>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99,27</t>
  </si>
  <si>
    <t xml:space="preserve">93072</t>
  </si>
  <si>
    <t xml:space="preserve">JUNTA DE EXPANSÃO EM BRONZE/LATÃO, DN 66 MM, PONTA X PONTA, INSTALADO EM PRUMADA  FORNECIMENTO E INSTALAÇÃO. AF_01/2016</t>
  </si>
  <si>
    <t xml:space="preserve">859,94</t>
  </si>
  <si>
    <t xml:space="preserve">93073</t>
  </si>
  <si>
    <t xml:space="preserve">TE DUPLA CURVA EM BRONZE/LATÃO, DN 3/4" X 22 MM X 3/4", SEM ANEL DE SOLDA, ROSCA F X BOLSA X ROSCA F, INSTALADO EM PRUMADA  FORNECIMENTO E INSTALAÇÃO. AF_01/2016</t>
  </si>
  <si>
    <t xml:space="preserve">49,03</t>
  </si>
  <si>
    <t xml:space="preserve">93074</t>
  </si>
  <si>
    <t xml:space="preserve">CURVA EM COBRE, DN 15 MM, 45 GRAUS, SEM ANEL DE SOLDA, BOLSA X BOLSA, INSTALADO EM RAMAL DE DISTRIBUIÇÃO  FORNECIMENTO E INSTALAÇÃO. AF_01/2016</t>
  </si>
  <si>
    <t xml:space="preserve">93075</t>
  </si>
  <si>
    <t xml:space="preserve">COTOVELO EM BRONZE/LATÃO, DN 15 MM X 1/2", 90 GRAUS, SEM ANEL DE SOLDA, BOLSA X ROSCA F, INSTALADO EM RAMAL DE DISTRIBUIÇÃO  FORNECIMENTO E INSTALAÇÃO. AF_01/2016</t>
  </si>
  <si>
    <t xml:space="preserve">93076</t>
  </si>
  <si>
    <t xml:space="preserve">CURVA EM COBRE, DN 22 MM, 45 GRAUS, SEM ANEL DE SOLDA, BOLSA X BOLSA, INSTALADO EM RAMAL DE DISTRIBUIÇÃO  FORNECIMENTO E INSTALAÇÃO. AF_01/2016</t>
  </si>
  <si>
    <t xml:space="preserve">13,90</t>
  </si>
  <si>
    <t xml:space="preserve">93077</t>
  </si>
  <si>
    <t xml:space="preserve">COTOVELO EM BRONZE/LATÃO, DN 22 MM X 1/2", 90 GRAUS, SEM ANEL DE SOLDA, BOLSA X ROSCA F, INSTALADO EM RAMAL DE DISTRIBUIÇÃO  FORNECIMENTO E INSTALAÇÃO. AF_01/2016</t>
  </si>
  <si>
    <t xml:space="preserve">93078</t>
  </si>
  <si>
    <t xml:space="preserve">COTOVELO EM BRONZE/LATÃO, DN 22 MM X 3/4", 90 GRAUS, SEM ANEL DE SOLDA, BOLSA X ROSCA F, INSTALADO EM RAMAL DE DISTRIBUIÇÃO  FORNECIMENTO E INSTALAÇÃO. AF_01/2016</t>
  </si>
  <si>
    <t xml:space="preserve">93079</t>
  </si>
  <si>
    <t xml:space="preserve">CURVA EM COBRE, DN 28 MM, 45 GRAUS, SEM ANEL DE SOLDA, BOLSA X BOLSA, INSTALADO EM RAMAL DE DISTRIBUIÇÃO  FORNECIMENTO E INSTALAÇÃO. AF_01/2016</t>
  </si>
  <si>
    <t xml:space="preserve">18,86</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</si>
  <si>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</si>
  <si>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</si>
  <si>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</si>
  <si>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</si>
  <si>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12,21</t>
  </si>
  <si>
    <t xml:space="preserve">93082</t>
  </si>
  <si>
    <t xml:space="preserve">CURVA DE TRANSPOSIÇÃO EM BRONZE/LATÃO, DN 15 MM, SEM ANEL DE SOLDA, BOLSA X BOLSA, INSTALADO EM RAMAL DE DISTRIBUIÇÃO  FORNECIMENTO E INSTALAÇÃO. AF_01/2016</t>
  </si>
  <si>
    <t xml:space="preserve">14,70</t>
  </si>
  <si>
    <t xml:space="preserve">93083</t>
  </si>
  <si>
    <t xml:space="preserve">JUNTA DE EXPANSÃO EM COBRE, DN 15 MM, PONTA X PONTA, INSTALADO EM RAMAL DE DISTRIBUIÇÃO  FORNECIMENTO E INSTALAÇÃO. AF_01/2016</t>
  </si>
  <si>
    <t xml:space="preserve">257,76</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</si>
  <si>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</si>
  <si>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</si>
  <si>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</si>
  <si>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</si>
  <si>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93086</t>
  </si>
  <si>
    <t xml:space="preserve">JUNTA DE EXPANSÃO EM COBRE, DN 22 MM, PONTA X PONTA, INSTALADO EM RAMAL DE DISTRIBUIÇÃO  FORNECIMENTO E INSTALAÇÃO. AF_01/2016</t>
  </si>
  <si>
    <t xml:space="preserve">299,33</t>
  </si>
  <si>
    <t xml:space="preserve">93087</t>
  </si>
  <si>
    <t xml:space="preserve">CONECTOR EM BRONZE/LATÃO, DN 22 MM X 1/2", SEM ANEL DE SOLDA, BOLSA X ROSCA F, INSTALADO EM RAMAL DE DISTRIBUIÇÃO  FORNECIMENTO E INSTALAÇÃO. AF_01/2016</t>
  </si>
  <si>
    <t xml:space="preserve">93088</t>
  </si>
  <si>
    <t xml:space="preserve">CONECTOR EM BRONZE/LATÃO, DN 22 MM X 3/4", SEM ANEL DE SOLDA, BOLSA X ROSCA F, INSTALADO EM RAMAL DE DISTRIBUIÇÃO  FORNECIMENTO E INSTALAÇÃO. AF_01/2016</t>
  </si>
  <si>
    <t xml:space="preserve">15,40</t>
  </si>
  <si>
    <t xml:space="preserve">93089</t>
  </si>
  <si>
    <t xml:space="preserve">CURVA DE TRANSPOSIÇÃO EM BRONZE/LATÃO, DN 22 MM, SEM ANEL DE SOLDA, BOLSA X BOLSA, INSTALADO EM RAMAL DE DISTRIBUIÇÃO  FORNECIMENTO E INSTALAÇÃO. AF_01/2016</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</si>
  <si>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</si>
  <si>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</si>
  <si>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</si>
  <si>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</si>
  <si>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</si>
  <si>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</si>
  <si>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329,06</t>
  </si>
  <si>
    <t xml:space="preserve">93093</t>
  </si>
  <si>
    <t xml:space="preserve">CONECTOR EM BRONZE/LATÃO, DN 28 MM X 1/2", SEM ANEL DE SOLDA, BOLSA X ROSCA F, INSTALADO EM RAMAL DE DISTRIBUIÇÃO  FORNECIMENTO E INSTALAÇÃO. AF_01/2016</t>
  </si>
  <si>
    <t xml:space="preserve">93094</t>
  </si>
  <si>
    <t xml:space="preserve">CURVA DE TRANSPOSIÇÃO EM BRONZE/LATÃO, DN 28 MM, SEM ANEL DE SOLDA, BOLSA X BOLSA, INSTALADO EM RAMAL DE DISTRIBUIÇÃO  FORNECIMENTO E INSTALAÇÃO. AF_01/2016</t>
  </si>
  <si>
    <t xml:space="preserve">93095</t>
  </si>
  <si>
    <t xml:space="preserve">TE DUPLA CURVA EM BRONZE/LATÃO, DN 1/2" X 15 MM X 1/2", SEM ANEL DE SOLDA, ROSCA F X BOLSA X ROSCA F, INSTALADO EM RAMAL DE DISTRIBUIÇÃO  FORNECIMENTO E INSTALAÇÃO. AF_01/2016</t>
  </si>
  <si>
    <t xml:space="preserve">37,19</t>
  </si>
  <si>
    <t xml:space="preserve">93096</t>
  </si>
  <si>
    <t xml:space="preserve">TE DUPLA CURVA EM BRONZE/LATÃO, DN 3/4" X 22 MM X 3/4", SEM ANEL DE SOLDA, ROSCA F X BOLSA X ROSCA F, INSTALADO EM RAMAL DE DISTRIBUIÇÃO  FORNECIMENTO E INSTALAÇÃO. AF_01/2016</t>
  </si>
  <si>
    <t xml:space="preserve">93097</t>
  </si>
  <si>
    <t xml:space="preserve">CURVA EM COBRE, DN 15 MM, 45 GRAUS, SEM ANEL DE SOLDA, BOLSA X BOLSA, INSTALADO EM RAMAL E SUB-RAMAL  FORNECIMENTO E INSTALAÇÃO. AF_01/2016</t>
  </si>
  <si>
    <t xml:space="preserve">93098</t>
  </si>
  <si>
    <t xml:space="preserve">COTOVELO EM BRONZE/LATÃO, DN 15 MM X 1/2", 90 GRAUS, SEM ANEL DE SOLDA, BOLSA X ROSCA F, INSTALADO EM RAMAL E SUB-RAMAL  FORNECIMENTO E INSTALAÇÃO. AF_01/2016</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</si>
  <si>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</si>
  <si>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</si>
  <si>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</si>
  <si>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</si>
  <si>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21,76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</si>
  <si>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</si>
  <si>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</si>
  <si>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</si>
  <si>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</si>
  <si>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20,98</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</si>
  <si>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</si>
  <si>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</si>
  <si>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</si>
  <si>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</si>
  <si>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12,38</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</si>
  <si>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</si>
  <si>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</si>
  <si>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</si>
  <si>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</si>
  <si>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257,93</t>
  </si>
  <si>
    <t xml:space="preserve">93107</t>
  </si>
  <si>
    <t xml:space="preserve">LUVA PASSANTE EM COBRE, DN 22 MM, SEM ANEL DE SOLDA, INSTALADO EM RAMAL E SUB-RAMAL  FORNECIMENTO E INSTALAÇÃO. AF_01/2016</t>
  </si>
  <si>
    <t xml:space="preserve">10,75</t>
  </si>
  <si>
    <t xml:space="preserve">93108</t>
  </si>
  <si>
    <t xml:space="preserve">BUCHA DE REDUÇÃO EM COBRE, DN 22 MM X 15 MM, SEM ANEL DE SOLDA, PONTA X BOLSA, INSTALADO EM RAMAL E SUB-RAMAL  FORNECIMENTO E INSTALAÇÃO. AF_01/2016</t>
  </si>
  <si>
    <t xml:space="preserve">93109</t>
  </si>
  <si>
    <t xml:space="preserve">JUNTA DE EXPANSÃO EM COBRE, DN 22 MM, PONTA X PONTA, INSTALADO EM RAMAL E SUB-RAMAL  FORNECIMENTO E INSTALAÇÃO. AF_01/2016</t>
  </si>
  <si>
    <t xml:space="preserve">93110</t>
  </si>
  <si>
    <t xml:space="preserve">CONECTOR EM BRONZE/LATÃO, DN 22 MM X 1/2", SEM ANEL DE SOLDA, BOLSA X ROSCA F, INSTALADO EM RAMAL E SUB-RAMAL  FORNECIMENTO E INSTALAÇÃO. AF_01/2016</t>
  </si>
  <si>
    <t xml:space="preserve">93111</t>
  </si>
  <si>
    <t xml:space="preserve">CONECTOR EM BRONZE/LATÃO, DN 22 MM X 3/4", SEM ANEL DE SOLDA, BOLSA X ROSCA F, INSTALADO EM RAMAL E SUB-RAMAL  FORNECIMENTO E INSTALAÇÃO. AF_01/2016</t>
  </si>
  <si>
    <t xml:space="preserve">16,80</t>
  </si>
  <si>
    <t xml:space="preserve">93112</t>
  </si>
  <si>
    <t xml:space="preserve">CURVA DE TRANSPOSIÇÃO EM BRONZE/LATÃO, DN 22 MM, SEM ANEL DE SOLDA, BOLSA X BOLSA, INSTALADO EM RAMAL E SUB-RAMAL  FORNECIMENTO E INSTALAÇÃO. AF_01/2016</t>
  </si>
  <si>
    <t xml:space="preserve">29,96</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</si>
  <si>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</si>
  <si>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</si>
  <si>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</si>
  <si>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</si>
  <si>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</si>
  <si>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</si>
  <si>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50,54</t>
  </si>
  <si>
    <t xml:space="preserve">93116</t>
  </si>
  <si>
    <t xml:space="preserve">JUNTA DE EXPANSÃO EM COBRE, DN 28 MM, PONTA X PONTA, INSTALADO EM RAMAL E SUB-RAMAL  FORNECIMENTO E INSTALAÇÃO. AF_01/2016</t>
  </si>
  <si>
    <t xml:space="preserve">331,82</t>
  </si>
  <si>
    <t xml:space="preserve">93117</t>
  </si>
  <si>
    <t xml:space="preserve">TE DUPLA CURVA EM BRONZE/LATÃO, DN 1/2" X 15 MM X 1/2", SEM ANEL DE SOLDA, ROSCA F X BOLSA X ROSCA F, INSTALADO EM RAMAL E SUB-RAMAL  FORNECIMENTO E INSTALAÇÃO. AF_01/2016</t>
  </si>
  <si>
    <t xml:space="preserve">93118</t>
  </si>
  <si>
    <t xml:space="preserve">TE DUPLA CURVA EM BRONZE/LATÃO, DN 3/4" X 22 MM X 3/4", SEM ANEL DE SOLDA, ROSCA F X BOLSA X ROSCA F, INSTALADO EM RAMAL E SUB-RAMAL  FORNECIMENTO E INSTALAÇÃO. AF_01/2016</t>
  </si>
  <si>
    <t xml:space="preserve">55,47</t>
  </si>
  <si>
    <t xml:space="preserve">93119</t>
  </si>
  <si>
    <t xml:space="preserve">CURVA EM COBRE, DN 22 MM, 45 GRAUS, SEM ANEL DE SOLDA, BOLSA X BOLSA, INSTALADO EM PRUMADA  FORNECIMENTO E INSTALAÇÃO. AF_01/2016</t>
  </si>
  <si>
    <t xml:space="preserve">93120</t>
  </si>
  <si>
    <t xml:space="preserve">COTOVELO EM BRONZE/LATÃO, DN 22 MM X 1/2", 90 GRAUS, SEM ANEL DE SOLDA, BOLSA X ROSCA F, INSTALADO EM PRUMADA  FORNECIMENTO E INSTALAÇÃO. AF_01/2016</t>
  </si>
  <si>
    <t xml:space="preserve">16,91</t>
  </si>
  <si>
    <t xml:space="preserve">93121</t>
  </si>
  <si>
    <t xml:space="preserve">COTOVELO EM BRONZE/LATÃO, DN 22 MM X 3/4", 90 GRAUS, SEM ANEL DE SOLDA, BOLSA X ROSCA F, INSTALADO EM PRUMADA  FORNECIMENTO E INSTALAÇÃO. AF_01/2016</t>
  </si>
  <si>
    <t xml:space="preserve">93122</t>
  </si>
  <si>
    <t xml:space="preserve">CURVA EM COBRE, DN 28 MM, 45 GRAUS, SEM ANEL DE SOLDA, BOLSA X BOLSA, INSTALADO EM PRUMADA  FORNECIMENTO E INSTALAÇÃO. AF_01/2016</t>
  </si>
  <si>
    <t xml:space="preserve">93123</t>
  </si>
  <si>
    <t xml:space="preserve">CURVA EM COBRE, DN 35 MM, 45 GRAUS, SEM ANEL DE SOLDA, BOLSA X BOLSA, INSTALADO EM PRUMADA  FORNECIMENTO E INSTALAÇÃO. AF_01/2016</t>
  </si>
  <si>
    <t xml:space="preserve">34,55</t>
  </si>
  <si>
    <t xml:space="preserve">93124</t>
  </si>
  <si>
    <t xml:space="preserve">CURVA EM COBRE, DN 42 MM, 45 GRAUS, SEM ANEL DE SOLDA, BOLSA X BOLSA, INSTALADO EM PRUMADA  FORNECIMENTO E INSTALAÇÃO. AF_01/2016</t>
  </si>
  <si>
    <t xml:space="preserve">93125</t>
  </si>
  <si>
    <t xml:space="preserve">CURVA EM COBRE, DN 54 MM, 45 GRAUS, SEM ANEL DE SOLDA, BOLSA X BOLSA, INSTALADO EM PRUMADA  FORNECIMENTO E INSTALAÇÃO. AF_01/2016</t>
  </si>
  <si>
    <t xml:space="preserve">77,59</t>
  </si>
  <si>
    <t xml:space="preserve">93126</t>
  </si>
  <si>
    <t xml:space="preserve">CURVA EM COBRE, DN 66 MM, 45 GRAUS, SEM ANEL DE SOLDA, BOLSA X BOLSA, INSTALADO EM PRUMADA  FORNECIMENTO E INSTALAÇÃO. AF_01/2016</t>
  </si>
  <si>
    <t xml:space="preserve">169,45</t>
  </si>
  <si>
    <t xml:space="preserve">93133</t>
  </si>
  <si>
    <t xml:space="preserve">BUCHA DE REDUÇÃO EM COBRE, DN 28 MM X 22 MM, SEM ANEL DE SOLDA, INSTALADO EM RAMAL E SUB-RAMAL  FORNECIMENTO E INSTALAÇÃO. AF_01/2016</t>
  </si>
  <si>
    <t xml:space="preserve">94465</t>
  </si>
  <si>
    <t xml:space="preserve">LUVA, EM FERRO GALVANIZADO, CONEXÃO ROSQUEADA, DN 50 (2), INSTALADO EM RESERVAÇÃO DE ÁGUA DE EDIFICAÇÃO QUE POSSUA RESERVATÓRIO DE FIBRA/FIBROCIMENTO  FORNECIMENTO E INSTALAÇÃO. AF_06/2016</t>
  </si>
  <si>
    <t xml:space="preserve">33,25</t>
  </si>
  <si>
    <t xml:space="preserve">94466</t>
  </si>
  <si>
    <t xml:space="preserve">NIPLE, EM FERRO GALVANIZADO, CONEXÃO ROSQUEADA, DN 50 (2), INSTALADO EM RESERVAÇÃO DE ÁGUA DE EDIFICAÇÃO QUE POSSUA RESERVATÓRIO DE FIBRA/FIBROCIMENTO  FORNECIMENTO E INSTALAÇÃO. AF_06/2016</t>
  </si>
  <si>
    <t xml:space="preserve">94467</t>
  </si>
  <si>
    <t xml:space="preserve">LUVA, EM FERRO GALVANIZADO, CONEXÃO ROSQUEADA, DN 65 (2 1/2), INSTALADO EM RESERVAÇÃO DE ÁGUA DE EDIFICAÇÃO QUE POSSUA RESERVATÓRIO DE FIBRA/FIBROCIMENTO  FORNECIMENTO E INSTALAÇÃO. AF_06/2016</t>
  </si>
  <si>
    <t xml:space="preserve">48,90</t>
  </si>
  <si>
    <t xml:space="preserve">94468</t>
  </si>
  <si>
    <t xml:space="preserve">NIPLE, EM FERRO GALVANIZADO, CONEXÃO ROSQUEADA, DN 65 (2 1/2), INSTALADO EM RESERVAÇÃO DE ÁGUA DE EDIFICAÇÃO QUE POSSUA RESERVATÓRIO DE FIBRA/FIBROCIMENTO  FORNECIMENTO E INSTALAÇÃO. AF_06/2016</t>
  </si>
  <si>
    <t xml:space="preserve">43,35</t>
  </si>
  <si>
    <t xml:space="preserve">94469</t>
  </si>
  <si>
    <t xml:space="preserve">LUVA, EM FERRO GALVANIZADO, CONEXÃO ROSQUEADA, DN 80 (3), INSTALADO EM RESERVAÇÃO DE ÁGUA DE EDIFICAÇÃO QUE POSSUA RESERVATÓRIO DE FIBRA/FIBROCIMENTO  FORNECIMENTO E INSTALAÇÃO. AF_06/2016</t>
  </si>
  <si>
    <t xml:space="preserve">70,11</t>
  </si>
  <si>
    <t xml:space="preserve">94470</t>
  </si>
  <si>
    <t xml:space="preserve">NIPLE, EM FERRO GALVANIZADO, CONEXÃO ROSQUEADA, DN 80 (3), INSTALADO EM RESERVAÇÃO DE ÁGUA DE EDIFICAÇÃO QUE POSSUA RESERVATÓRIO DE FIBRA/FIBROCIMENTO  FORNECIMENTO E INSTALAÇÃO. AF_06/2016</t>
  </si>
  <si>
    <t xml:space="preserve">65,17</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</si>
  <si>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</si>
  <si>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</si>
  <si>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48,23</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</si>
  <si>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</si>
  <si>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</si>
  <si>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49,46</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</si>
  <si>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</si>
  <si>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</si>
  <si>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70,34</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</si>
  <si>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</si>
  <si>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</si>
  <si>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75,78</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</si>
  <si>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</si>
  <si>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</si>
  <si>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95,82</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</si>
  <si>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</si>
  <si>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</si>
  <si>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94477</t>
  </si>
  <si>
    <t xml:space="preserve">TÊ, EM FERRO GALVANIZADO, CONEXÃO ROSQUEADA, DN 50 (2), INSTALADO EM RESERVAÇÃO DE ÁGUA DE EDIFICAÇÃO QUE POSSUA RESERVATÓRIO DE FIBRA/FIBROCIMENTO  FORNECIMENTO E INSTALAÇÃO. AF_06/2016</t>
  </si>
  <si>
    <t xml:space="preserve">64,18</t>
  </si>
  <si>
    <t xml:space="preserve">94478</t>
  </si>
  <si>
    <t xml:space="preserve">TÊ, EM FERRO GALVANIZADO, CONEXÃO ROSQUEADA, DN 65 (2 1/2), INSTALADO EM RESERVAÇÃO DE ÁGUA DE EDIFICAÇÃO QUE POSSUA RESERVATÓRIO DE FIBRA/FIBROCIMENTO  FORNECIMENTO E INSTALAÇÃO. AF_06/2016</t>
  </si>
  <si>
    <t xml:space="preserve">96,42</t>
  </si>
  <si>
    <t xml:space="preserve">94479</t>
  </si>
  <si>
    <t xml:space="preserve">TÊ, EM FERRO GALVANIZADO, CONEXÃO ROSQUEADA, DN 80 (3), INSTALADO EM RESERVAÇÃO DE ÁGUA DE EDIFICAÇÃO QUE POSSUA RESERVATÓRIO DE FIBRA/FIBROCIMENTO  FORNECIMENTO E INSTALAÇÃO. AF_06/2016</t>
  </si>
  <si>
    <t xml:space="preserve">126,64</t>
  </si>
  <si>
    <t xml:space="preserve">94606</t>
  </si>
  <si>
    <t xml:space="preserve">LUVA EM COBRE, DN 54 MM, SEM ANEL DE SOLDA, INSTALADO EM RESERVAÇÃO DE ÁGUA DE EDIFICAÇÃO QUE POSSUA RESERVATÓRIO DE FIBRA/FIBROCIMENTO  FORNECIMENTO E INSTALAÇÃO. AF_06/2016</t>
  </si>
  <si>
    <t xml:space="preserve">50,78</t>
  </si>
  <si>
    <t xml:space="preserve">94608</t>
  </si>
  <si>
    <t xml:space="preserve">LUVA EM COBRE, DN 66 MM, SEM ANEL DE SOLDA, INSTALADO EM RESERVAÇÃO DE ÁGUA DE EDIFICAÇÃO QUE POSSUA RESERVATÓRIO DE FIBRA/FIBROCIMENTO  FORNECIMENTO E INSTALAÇÃO. AF_06/2016</t>
  </si>
  <si>
    <t xml:space="preserve">116,43</t>
  </si>
  <si>
    <t xml:space="preserve">94610</t>
  </si>
  <si>
    <t xml:space="preserve">LUVA EM COBRE, DN 79 MM, SEM ANEL DE SOLDA, INSTALADO EM RESERVAÇÃO DE ÁGUA DE EDIFICAÇÃO QUE POSSUA RESERVATÓRIO DE FIBRA/FIBROCIMENTO  FORNECIMENTO E INSTALAÇÃO. AF_06/2016</t>
  </si>
  <si>
    <t xml:space="preserve">94612</t>
  </si>
  <si>
    <t xml:space="preserve">LUVA DE COBRE, DN 104 MM, SEM ANEL DE SOLDA, INSTALADO EM RESERVAÇÃO DE ÁGUA DE EDIFICAÇÃO QUE POSSUA RESERVATÓRIO DE FIBRA/FIBROCIMENTO  FORNECIMENTO E INSTALAÇÃO. AF_06/2016</t>
  </si>
  <si>
    <t xml:space="preserve">236,97</t>
  </si>
  <si>
    <t xml:space="preserve">94614</t>
  </si>
  <si>
    <t xml:space="preserve">COTOVELO EM COBRE, DN 54 MM, 90 GRAUS, SEM ANEL DE SOLDA, INSTALADO EM RESERVAÇÃO DE ÁGUA DE EDIFICAÇÃO QUE POSSUA RESERVATÓRIO DE FIBRA/FIBROCIMENTO  FORNECIMENTO E INSTALAÇÃO. AF_06/2016</t>
  </si>
  <si>
    <t xml:space="preserve">84,81</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</si>
  <si>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</si>
  <si>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</si>
  <si>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95,11</t>
  </si>
  <si>
    <t xml:space="preserve">94616</t>
  </si>
  <si>
    <t xml:space="preserve">COTOVELO EM COBRE, DN 66 MM, 90 GRAUS, SEM ANEL DE SOLDA, INSTALADO EM RESERVAÇÃO DE ÁGUA DE EDIFICAÇÃO QUE POSSUA RESERVATÓRIO DE FIBRA/FIBROCIMENTO  FORNECIMENTO E INSTALAÇÃO. AF_06/2016</t>
  </si>
  <si>
    <t xml:space="preserve">220,25</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</si>
  <si>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</si>
  <si>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</si>
  <si>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184,42</t>
  </si>
  <si>
    <t xml:space="preserve">94618</t>
  </si>
  <si>
    <t xml:space="preserve">COTOVELO EM COBRE, DN 79 MM, 90 GRAUS, SEM ANEL DE SOLDA, INSTALADO EM RESERVAÇÃO DE ÁGUA DE EDIFICAÇÃO QUE POSSUA RESERVATÓRIO DE FIBRA/FIBROCIMENTO  FORNECIMENTO E INSTALAÇÃO. AF_06/2016</t>
  </si>
  <si>
    <t xml:space="preserve">217,23</t>
  </si>
  <si>
    <t xml:space="preserve">94620</t>
  </si>
  <si>
    <t xml:space="preserve">COTOVELO EM COBRE, DN 104 MM, 90 GRAUS, SEM ANEL DE SOLDA, INSTALADO EM RESERVAÇÃO DE ÁGUA DE EDIFICAÇÃO QUE POSSUA RESERVATÓRIO DE FIBRA/FIBROCIMENTO  FORNECIMENTO E INSTALAÇÃO. AF_06/2016</t>
  </si>
  <si>
    <t xml:space="preserve">485,26</t>
  </si>
  <si>
    <t xml:space="preserve">94622</t>
  </si>
  <si>
    <t xml:space="preserve">TE EM COBRE, DN 54 MM, SEM ANEL DE SOLDA, INSTALADO EM RESERVAÇÃO DE ÁGUA DE EDIFICAÇÃO QUE POSSUA RESERVATÓRIO DE FIBRA/FIBROCIMENTO  FORNECIMENTO E INSTALAÇÃO. AF_06/2016</t>
  </si>
  <si>
    <t xml:space="preserve">122,98</t>
  </si>
  <si>
    <t xml:space="preserve">94623</t>
  </si>
  <si>
    <t xml:space="preserve">TE EM COBRE, DN 66 MM, SEM ANEL DE SOLDA, INSTALADO EM RESERVAÇÃO DE ÁGUA DE EDIFICAÇÃO QUE POSSUA RESERVATÓRIO DE FIBRA/FIBROCIMENTO  FORNECIMENTO E INSTALAÇÃO. AF_06/2016</t>
  </si>
  <si>
    <t xml:space="preserve">273,64</t>
  </si>
  <si>
    <t xml:space="preserve">94624</t>
  </si>
  <si>
    <t xml:space="preserve">TE EM COBRE, DN 79 MM, SEM ANEL DE SOLDA, INSTALADO EM RESERVAÇÃO DE ÁGUA DE EDIFICAÇÃO QUE POSSUA RESERVATÓRIO DE FIBRA/FIBROCIMENTO  FORNECIMENTO E INSTALAÇÃO. AF_06/2016</t>
  </si>
  <si>
    <t xml:space="preserve">411,43</t>
  </si>
  <si>
    <t xml:space="preserve">94625</t>
  </si>
  <si>
    <t xml:space="preserve">TE EM COBRE, DN 104 MM, SEM ANEL DE SOLDA, INSTALADO EM RESERVAÇÃO DE ÁGUA DE EDIFICAÇÃO QUE POSSUA RESERVATÓRIO DE FIBRA/FIBROCIMENTO  FORNECIMENTO E INSTALAÇÃO. AF_06/2016</t>
  </si>
  <si>
    <t xml:space="preserve">842,54</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</si>
  <si>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</si>
  <si>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</si>
  <si>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</si>
  <si>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</si>
  <si>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</si>
  <si>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</si>
  <si>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94659</t>
  </si>
  <si>
    <t xml:space="preserve">LUVA PVC, SOLDÁVEL, DN 32 MM, INSTALADA EM RESERVAÇÃO DE ÁGUA DE EDIFICAÇÃO QUE POSSUA RESERVATÓRIO DE FIBRA/FIBROCIMENTO   FORNECIMENTO E INSTALAÇÃO. AF_06/2016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</si>
  <si>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</si>
  <si>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</si>
  <si>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</si>
  <si>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</si>
  <si>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</si>
  <si>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</si>
  <si>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</si>
  <si>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</si>
  <si>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10,06</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</si>
  <si>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</si>
  <si>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</si>
  <si>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20,90</t>
  </si>
  <si>
    <t xml:space="preserve">94665</t>
  </si>
  <si>
    <t xml:space="preserve">LUVA, PVC, SOLDÁVEL, DN 60 MM, INSTALADO EM RESERVAÇÃO DE ÁGUA DE EDIFICAÇÃO QUE POSSUA RESERVATÓRIO DE FIBRA/FIBROCIMENTO   FORNECIMENTO E INSTALAÇÃO. AF_06/2016</t>
  </si>
  <si>
    <t xml:space="preserve">20,89</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</si>
  <si>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</si>
  <si>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</si>
  <si>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24,99</t>
  </si>
  <si>
    <t xml:space="preserve">94667</t>
  </si>
  <si>
    <t xml:space="preserve">LUVA, PVC, SOLDÁVEL, DN 75 MM, INSTALADO EM RESERVAÇÃO DE ÁGUA DE EDIFICAÇÃO QUE POSSUA RESERVATÓRIO DE FIBRA/FIBROCIMENTO   FORNECIMENTO E INSTALAÇÃO. AF_06/2016</t>
  </si>
  <si>
    <t xml:space="preserve">27,54</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</si>
  <si>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</si>
  <si>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</si>
  <si>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</si>
  <si>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</si>
  <si>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</si>
  <si>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</si>
  <si>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55,66</t>
  </si>
  <si>
    <t xml:space="preserve">94671</t>
  </si>
  <si>
    <t xml:space="preserve">LUVA, PVC, SOLDÁVEL, DN 110 MM, INSTALADO EM RESERVAÇÃO DE ÁGUA DE EDIFICAÇÃO QUE POSSUA RESERVATÓRIO DE FIBRA/FIBROCIMENTO   FORNECIMENTO E INSTALAÇÃO. AF_06/2016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</si>
  <si>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</si>
  <si>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</si>
  <si>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</si>
  <si>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</si>
  <si>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</si>
  <si>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</si>
  <si>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94675</t>
  </si>
  <si>
    <t xml:space="preserve">CURVA 90 GRAUS, PVC, SOLDÁVEL, DN 32 MM, INSTALADO EM RESERVAÇÃO DE ÁGUA DE EDIFICAÇÃO QUE POSSUA RESERVATÓRIO DE FIBRA/FIBROCIMENTO   FORNECIMENTO E INSTALAÇÃO. AF_06/2016</t>
  </si>
  <si>
    <t xml:space="preserve">11,21</t>
  </si>
  <si>
    <t xml:space="preserve">94676</t>
  </si>
  <si>
    <t xml:space="preserve">JOELHO 90 GRAUS, PVC, SOLDÁVEL, DN 40 MM INSTALADO EM RESERVAÇÃO DE ÁGUA DE EDIFICAÇÃO QUE POSSUA RESERVATÓRIO DE FIBRA/FIBROCIMENTO   FORNECIMENTO E INSTALAÇÃO. AF_06/2016</t>
  </si>
  <si>
    <t xml:space="preserve">12,80</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</si>
  <si>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</si>
  <si>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</si>
  <si>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</si>
  <si>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</si>
  <si>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94679</t>
  </si>
  <si>
    <t xml:space="preserve">CURVA 90 GRAUS, PVC, SOLDÁVEL, DN 50 MM, INSTALADO EM RESERVAÇÃO DE ÁGUA DE EDIFICAÇÃO QUE POSSUA RESERVATÓRIO DE FIBRA/FIBROCIMENTO   FORNECIMENTO E INSTALAÇÃO. AF_06/2016</t>
  </si>
  <si>
    <t xml:space="preserve">20,27</t>
  </si>
  <si>
    <t xml:space="preserve">94680</t>
  </si>
  <si>
    <t xml:space="preserve">JOELHO 90 GRAUS, PVC, SOLDÁVEL, DN 60 MM INSTALADO EM RESERVAÇÃO DE ÁGUA DE EDIFICAÇÃO QUE POSSUA RESERVATÓRIO DE FIBRA/FIBROCIMENTO   FORNECIMENTO E INSTALAÇÃO. AF_06/2016</t>
  </si>
  <si>
    <t xml:space="preserve">33,91</t>
  </si>
  <si>
    <t xml:space="preserve">94681</t>
  </si>
  <si>
    <t xml:space="preserve">CURVA 90 GRAUS, PVC, SOLDÁVEL, DN 60 MM, INSTALADO EM RESERVAÇÃO DE ÁGUA DE EDIFICAÇÃO QUE POSSUA RESERVATÓRIO DE FIBRA/FIBROCIMENTO   FORNECIMENTO E INSTALAÇÃO. AF_06/2016</t>
  </si>
  <si>
    <t xml:space="preserve">43,70</t>
  </si>
  <si>
    <t xml:space="preserve">94682</t>
  </si>
  <si>
    <t xml:space="preserve">JOELHO 90 GRAUS, PVC, SOLDÁVEL, DN 75 MM INSTALADO EM RESERVAÇÃO DE ÁGUA DE EDIFICAÇÃO QUE POSSUA RESERVATÓRIO DE FIBRA/FIBROCIMENTO   FORNECIMENTO E INSTALAÇÃO. AF_06/2016</t>
  </si>
  <si>
    <t xml:space="preserve">94683</t>
  </si>
  <si>
    <t xml:space="preserve">CURVA 90 GRAUS, PVC, SOLDÁVEL, DN 75 MM, INSTALADO EM RESERVAÇÃO DE ÁGUA DE EDIFICAÇÃO QUE POSSUA RESERVATÓRIO DE FIBRA/FIBROCIMENTO   FORNECIMENTO E INSTALAÇÃO. AF_06/2016</t>
  </si>
  <si>
    <t xml:space="preserve">55,54</t>
  </si>
  <si>
    <t xml:space="preserve">94684</t>
  </si>
  <si>
    <t xml:space="preserve">JOELHO 90 GRAUS, PVC, SOLDÁVEL, DN 85 MM INSTALADO EM RESERVAÇÃO DE ÁGUA DE EDIFICAÇÃO QUE POSSUA RESERVATÓRIO DE FIBRA/FIBROCIMENTO   FORNECIMENTO E INSTALAÇÃO. AF_06/2016</t>
  </si>
  <si>
    <t xml:space="preserve">109,27</t>
  </si>
  <si>
    <t xml:space="preserve">94685</t>
  </si>
  <si>
    <t xml:space="preserve">CURVA 90 GRAUS, PVC, SOLDÁVEL, DN 85 MM, INSTALADO EM RESERVAÇÃO DE ÁGUA DE EDIFICAÇÃO QUE POSSUA RESERVATÓRIO DE FIBRA/FIBROCIMENTO   FORNECIMENTO E INSTALAÇÃO. AF_06/2016</t>
  </si>
  <si>
    <t xml:space="preserve">85,34</t>
  </si>
  <si>
    <t xml:space="preserve">94686</t>
  </si>
  <si>
    <t xml:space="preserve">JOELHO 90 GRAUS, PVC, SOLDÁVEL, DN 110 MM INSTALADO EM RESERVAÇÃO DE ÁGUA DE EDIFICAÇÃO QUE POSSUA RESERVATÓRIO DE FIBRA/FIBROCIMENTO   FORNECIMENTO E INSTALAÇÃO. AF_06/2016</t>
  </si>
  <si>
    <t xml:space="preserve">199,50</t>
  </si>
  <si>
    <t xml:space="preserve">94687</t>
  </si>
  <si>
    <t xml:space="preserve">CURVA 90 GRAUS, PVC, SOLDÁVEL, DN 110 MM, INSTALADO EM RESERVAÇÃO DE ÁGUA DE EDIFICAÇÃO QUE POSSUA RESERVATÓRIO DE FIBRA/FIBROCIMENTO   FORNECIMENTO E INSTALAÇÃO. AF_06/2016</t>
  </si>
  <si>
    <t xml:space="preserve">163,42</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</si>
  <si>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</si>
  <si>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</si>
  <si>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</si>
  <si>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</si>
  <si>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94690</t>
  </si>
  <si>
    <t xml:space="preserve">TÊ, PVC, SOLDÁVEL, DN 32 MM INSTALADO EM RESERVAÇÃO DE ÁGUA DE EDIFICAÇÃO QUE POSSUA RESERVATÓRIO DE FIBRA/FIBROCIMENTO   FORNECIMENTO E INSTALAÇÃO. AF_06/2016</t>
  </si>
  <si>
    <t xml:space="preserve">94691</t>
  </si>
  <si>
    <t xml:space="preserve">TÊ DE REDUÇÃO, PVC, SOLDÁVEL, DN 32 MM X  25 MM, INSTALADO EM RESERVAÇÃO DE ÁGUA DE EDIFICAÇÃO QUE POSSUA RESERVATÓRIO DE FIBRA/FIBROCIMENTO   FORNECIMENTO E INSTALAÇÃO. AF_06/2016</t>
  </si>
  <si>
    <t xml:space="preserve">12,67</t>
  </si>
  <si>
    <t xml:space="preserve">94692</t>
  </si>
  <si>
    <t xml:space="preserve">TÊ, PVC, SOLDÁVEL, DN 40 MM INSTALADO EM RESERVAÇÃO DE ÁGUA DE EDIFICAÇÃO QUE POSSUA RESERVATÓRIO DE FIBRA/FIBROCIMENTO   FORNECIMENTO E INSTALAÇÃO. AF_06/2016</t>
  </si>
  <si>
    <t xml:space="preserve">19,01</t>
  </si>
  <si>
    <t xml:space="preserve">94693</t>
  </si>
  <si>
    <t xml:space="preserve">TÊ DE REDUÇÃO, PVC, SOLDÁVEL, DN 40 MM X 32 MM, INSTALADO EM RESERVAÇÃO DE ÁGUA DE EDIFICAÇÃO QUE POSSUA RESERVATÓRIO DE FIBRA/FIBROCIMENTO   FORNECIMENTO E INSTALAÇÃO. AF_06/2016</t>
  </si>
  <si>
    <t xml:space="preserve">94694</t>
  </si>
  <si>
    <t xml:space="preserve">TÊ, PVC, SOLDÁVEL, DN 50 MM INSTALADO EM RESERVAÇÃO DE ÁGUA DE EDIFICAÇÃO QUE POSSUA RESERVATÓRIO DE FIBRA/FIBROCIMENTO   FORNECIMENTO E INSTALAÇÃO. AF_06/2016</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</si>
  <si>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</si>
  <si>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</si>
  <si>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</si>
  <si>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</si>
  <si>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</si>
  <si>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</si>
  <si>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66,89</t>
  </si>
  <si>
    <t xml:space="preserve">94698</t>
  </si>
  <si>
    <t xml:space="preserve">TÊ DE REDUÇÃO, PVC, SOLDÁVEL, DN 75 MM X 50 MM, INSTALADO EM RESERVAÇÃO DE ÁGUA DE EDIFICAÇÃO QUE POSSUA RESERVATÓRIO DE FIBRA/FIBROCIMENTO   FORNECIMENTO E INSTALAÇÃO. AF_06/2016</t>
  </si>
  <si>
    <t xml:space="preserve">58,93</t>
  </si>
  <si>
    <t xml:space="preserve">94699</t>
  </si>
  <si>
    <t xml:space="preserve">TÊ, PVC, SOLDÁVEL, DN 85 MM INSTALADO EM RESERVAÇÃO DE ÁGUA DE EDIFICAÇÃO QUE POSSUA RESERVATÓRIO DE FIBRA/FIBROCIMENTO   FORNECIMENTO E INSTALAÇÃO. AF_06/2016</t>
  </si>
  <si>
    <t xml:space="preserve">112,92</t>
  </si>
  <si>
    <t xml:space="preserve">94700</t>
  </si>
  <si>
    <t xml:space="preserve">TÊ DE REDUÇÃO, PVC, SOLDÁVEL, DN 85 MM X 60 MM, INSTALADO EM RESERVAÇÃO DE ÁGUA DE EDIFICAÇÃO QUE POSSUA RESERVATÓRIO DE FIBRA/FIBROCIMENTO   FORNECIMENTO E INSTALAÇÃO. AF_06/2016</t>
  </si>
  <si>
    <t xml:space="preserve">96,64</t>
  </si>
  <si>
    <t xml:space="preserve">94701</t>
  </si>
  <si>
    <t xml:space="preserve">TÊ, PVC, SOLDÁVEL, DN 110 MM INSTALADO EM RESERVAÇÃO DE ÁGUA DE EDIFICAÇÃO QUE POSSUA RESERVATÓRIO DE FIBRA/FIBROCIMENTO   FORNECIMENTO E INSTALAÇÃO. AF_06/2016</t>
  </si>
  <si>
    <t xml:space="preserve">164,57</t>
  </si>
  <si>
    <t xml:space="preserve">94702</t>
  </si>
  <si>
    <t xml:space="preserve">TÊ DE REDUÇÃO, PVC, SOLDÁVEL, DN 110 MM X 60 MM, INSTALADO EM RESERVAÇÃO DE ÁGUA DE EDIFICAÇÃO QUE POSSUA RESERVATÓRIO DE FIBRA/FIBROCIMENTO   FORNECIMENTO E INSTALAÇÃO. AF_06/2016</t>
  </si>
  <si>
    <t xml:space="preserve">156,24</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</si>
  <si>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</si>
  <si>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</si>
  <si>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</si>
  <si>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</si>
  <si>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</si>
  <si>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</si>
  <si>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</si>
  <si>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</si>
  <si>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30,74</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</si>
  <si>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</si>
  <si>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</si>
  <si>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37,76</t>
  </si>
  <si>
    <t xml:space="preserve">94708</t>
  </si>
  <si>
    <t xml:space="preserve">ADAPTADOR COM FLANGES LIVRES, PVC, SOLDÁVEL, DN  25 MM X 3/4 , INSTALADO EM RESERVAÇÃO DE ÁGUA DE EDIFICAÇÃO QUE POSSUA RESERVATÓRIO DE FIBRA/FIBROCIMENTO   FORNECIMENTO E INSTALAÇÃO. AF_06/2016</t>
  </si>
  <si>
    <t xml:space="preserve">20,00</t>
  </si>
  <si>
    <t xml:space="preserve">94709</t>
  </si>
  <si>
    <t xml:space="preserve">ADAPTADOR COM FLANGES LIVRES, PVC, SOLDÁVEL, DN 32 MM X 1 , INSTALADO EM RESERVAÇÃO DE ÁGUA DE EDIFICAÇÃO QUE POSSUA RESERVATÓRIO DE FIBRA/FIBROCIMENTO   FORNECIMENTO E INSTALAÇÃO. AF_06/2016</t>
  </si>
  <si>
    <t xml:space="preserve">24,98</t>
  </si>
  <si>
    <t xml:space="preserve">94710</t>
  </si>
  <si>
    <t xml:space="preserve">ADAPTADOR COM FLANGES LIVRES, PVC, SOLDÁVEL, DN 40 MM X 1 1/4 , INSTALADO EM RESERVAÇÃO DE ÁGUA DE EDIFICAÇÃO QUE POSSUA RESERVATÓRIO DE FIBRA/FIBROCIMENTO   FORNECIMENTO E INSTALAÇÃO. AF_06/2016</t>
  </si>
  <si>
    <t xml:space="preserve">37,35</t>
  </si>
  <si>
    <t xml:space="preserve">94711</t>
  </si>
  <si>
    <t xml:space="preserve">ADAPTADOR COM FLANGES LIVRES, PVC, SOLDÁVEL, DN 50 MM X 1 1/2 , INSTALADO EM RESERVAÇÃO DE ÁGUA DE EDIFICAÇÃO QUE POSSUA RESERVATÓRIO DE FIBRA/FIBROCIMENTO   FORNECIMENTO E INSTALAÇÃO. AF_06/2016</t>
  </si>
  <si>
    <t xml:space="preserve">44,97</t>
  </si>
  <si>
    <t xml:space="preserve">94712</t>
  </si>
  <si>
    <t xml:space="preserve">ADAPTADOR COM FLANGES LIVRES, PVC, SOLDÁVEL, DN 60 MM X 2 , INSTALADO EM RESERVAÇÃO DE ÁGUA DE EDIFICAÇÃO QUE POSSUA RESERVATÓRIO DE FIBRA/FIBROCIMENTO   FORNECIMENTO E INSTALAÇÃO. AF_06/2016</t>
  </si>
  <si>
    <t xml:space="preserve">94713</t>
  </si>
  <si>
    <t xml:space="preserve">ADAPTADOR COM FLANGES LIVRES, PVC, SOLDÁVEL, DN 75 MM X 2 1/2 , INSTALADO EM RESERVAÇÃO DE ÁGUA DE EDIFICAÇÃO QUE POSSUA RESERVATÓRIO DE FIBRA/FIBROCIMENTO   FORNECIMENTO E INSTALAÇÃO. AF_06/2016</t>
  </si>
  <si>
    <t xml:space="preserve">94714</t>
  </si>
  <si>
    <t xml:space="preserve">ADAPTADOR COM FLANGES LIVRES, PVC, SOLDÁVEL, DN 85 MM X 3 , INSTALADO EM RESERVAÇÃO DE ÁGUA DE EDIFICAÇÃO QUE POSSUA RESERVATÓRIO DE FIBRA/FIBROCIMENTO   FORNECIMENTO E INSTALAÇÃO. AF_06/2016</t>
  </si>
  <si>
    <t xml:space="preserve">201,24</t>
  </si>
  <si>
    <t xml:space="preserve">94715</t>
  </si>
  <si>
    <t xml:space="preserve">ADAPTADOR COM FLANGES LIVRES, PVC, SOLDÁVEL, DN 110 MM X 4 , INSTALADO EM RESERVAÇÃO DE ÁGUA DE EDIFICAÇÃO QUE POSSUA RESERVATÓRIO DE FIBRA/FIBROCIMENTO   FORNECIMENTO E INSTALAÇÃO. AF_06/2016</t>
  </si>
  <si>
    <t xml:space="preserve">276,58</t>
  </si>
  <si>
    <t xml:space="preserve">94724</t>
  </si>
  <si>
    <t xml:space="preserve">CONECTOR, CPVC, SOLDÁVEL, DN 22 MM X 3/4, INSTALADO EM RESERVAÇÃO DE ÁGUA DE EDIFICAÇÃO QUE POSSUA RESERVATÓRIO DE FIBRA/FIBROCIMENTO  FORNECIMENTO E INSTALAÇÃO. AF_06/2016</t>
  </si>
  <si>
    <t xml:space="preserve">17,76</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</si>
  <si>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</si>
  <si>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</si>
  <si>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</si>
  <si>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</si>
  <si>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26,84</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</si>
  <si>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</si>
  <si>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</si>
  <si>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</si>
  <si>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</si>
  <si>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98,96</t>
  </si>
  <si>
    <t xml:space="preserve">94729</t>
  </si>
  <si>
    <t xml:space="preserve">LUVA, CPVC, SOLDÁVEL, DN 35 MM, INSTALADO EM RESERVAÇÃO DE ÁGUA DE EDIFICAÇÃO QUE POSSUA RESERVATÓRIO DE FIBRA/FIBROCIMENTO  FORNECIMENTO E INSTALAÇÃO. AF_06/2016</t>
  </si>
  <si>
    <t xml:space="preserve">11,46</t>
  </si>
  <si>
    <t xml:space="preserve">94730</t>
  </si>
  <si>
    <t xml:space="preserve">CONECTOR, CPVC, SOLDÁVEL, DN 42 MM X 1 1/2, INSTALADO EM RESERVAÇÃO DE ÁGUA DE EDIFICAÇÃO QUE POSSUA RESERVATÓRIO DE FIBRA/FIBROCIMENTO  FORNECIMENTO E INSTALAÇÃO. AF_06/2016</t>
  </si>
  <si>
    <t xml:space="preserve">119,91</t>
  </si>
  <si>
    <t xml:space="preserve">94731</t>
  </si>
  <si>
    <t xml:space="preserve">LUVA, CPVC, SOLDÁVEL, DN 42 MM, INSTALADO EM RESERVAÇÃO DE ÁGUA DE EDIFICAÇÃO QUE POSSUA RESERVATÓRIO DE FIBRA/FIBROCIMENTO  FORNECIMENTO E INSTALAÇÃO. AF_06/2016</t>
  </si>
  <si>
    <t xml:space="preserve">94733</t>
  </si>
  <si>
    <t xml:space="preserve">LUVA, CPVC, SOLDÁVEL, DN 54 MM, INSTALADO EM RESERVAÇÃO DE ÁGUA DE EDIFICAÇÃO QUE POSSUA RESERVATÓRIO DE FIBRA/FIBROCIMENTO  FORNECIMENTO E INSTALAÇÃO. AF_06/2016</t>
  </si>
  <si>
    <t xml:space="preserve">94737</t>
  </si>
  <si>
    <t xml:space="preserve">LUVA, CPVC, SOLDÁVEL, DN 89 MM, INSTALADO EM RESERVAÇÃO DE ÁGUA DE EDIFICAÇÃO QUE POSSUA RESERVATÓRIO DE FIBRA/FIBROCIMENTO  FORNECIMENTO E INSTALAÇÃO. AF_06/2016</t>
  </si>
  <si>
    <t xml:space="preserve">106,72</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</si>
  <si>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</si>
  <si>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</si>
  <si>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</si>
  <si>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</si>
  <si>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</si>
  <si>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</si>
  <si>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94743</t>
  </si>
  <si>
    <t xml:space="preserve">CURVA 90 GRAUS, CPVC, SOLDÁVEL, DN 28 MM, INSTALADO EM RESERVAÇÃO DE ÁGUA DE EDIFICAÇÃO QUE POSSUA RESERVATÓRIO DE FIBRA/FIBROCIMENTO  FORNECIMENTO E INSTALAÇÃO. AF_06/2016</t>
  </si>
  <si>
    <t xml:space="preserve">94744</t>
  </si>
  <si>
    <t xml:space="preserve">JOELHO 90 GRAUS, CPVC, SOLDÁVEL, DN 35 MM, INSTALADO EM RESERVAÇÃO DE ÁGUA DE EDIFICAÇÃO QUE POSSUA RESERVATÓRIO DE FIBRA/FIBROCIMENTO  FORNECIMENTO E INSTALAÇÃO. AF_06/2016</t>
  </si>
  <si>
    <t xml:space="preserve">94746</t>
  </si>
  <si>
    <t xml:space="preserve">JOELHO 90 GRAUS, CPVC, SOLDÁVEL, DN 42 MM, INSTALADO EM RESERVAÇÃO DE ÁGUA DE EDIFICAÇÃO QUE POSSUA RESERVATÓRIO DE FIBRA/FIBROCIMENTO  FORNECIMENTO E INSTALAÇÃO. AF_06/2016</t>
  </si>
  <si>
    <t xml:space="preserve">23,76</t>
  </si>
  <si>
    <t xml:space="preserve">94748</t>
  </si>
  <si>
    <t xml:space="preserve">JOELHO 90 GRAUS, CPVC, SOLDÁVEL, DN 54 MM, INSTALADO EM RESERVAÇÃO DE ÁGUA DE EDIFICAÇÃO QUE POSSUA RESERVATÓRIO DE FIBRA/FIBROCIMENTO  FORNECIMENTO E INSTALAÇÃO. AF_06/2016</t>
  </si>
  <si>
    <t xml:space="preserve">48,29</t>
  </si>
  <si>
    <t xml:space="preserve">94750</t>
  </si>
  <si>
    <t xml:space="preserve">JOELHO 90 GRAUS, CPVC, SOLDÁVEL, DN 73 MM, INSTALADO EM RESERVAÇÃO DE ÁGUA DE EDIFICAÇÃO QUE POSSUA RESERVATÓRIO DE FIBRA/FIBROCIMENTO  FORNECIMENTO E INSTALAÇÃO. AF_06/2016</t>
  </si>
  <si>
    <t xml:space="preserve">109,45</t>
  </si>
  <si>
    <t xml:space="preserve">94752</t>
  </si>
  <si>
    <t xml:space="preserve">JOELHO 90 GRAUS, CPVC, SOLDÁVEL, DN 89 MM, INSTALADO EM RESERVAÇÃO DE ÁGUA DE EDIFICAÇÃO QUE POSSUA RESERVATÓRIO DE FIBRA/FIBROCIMENTO  FORNECIMENTO E INSTALAÇÃO. AF_06/2016</t>
  </si>
  <si>
    <t xml:space="preserve">136,24</t>
  </si>
  <si>
    <t xml:space="preserve">94756</t>
  </si>
  <si>
    <t xml:space="preserve">TE, CPVC, SOLDÁVEL, DN 22 MM, INSTALADO EM RESERVAÇÃO DE ÁGUA DE EDIFICAÇÃO QUE POSSUA RESERVATÓRIO DE FIBRA/FIBROCIMENTO  FORNECIMENTO E INSTALAÇÃO. AF_06/2016</t>
  </si>
  <si>
    <t xml:space="preserve">10,04</t>
  </si>
  <si>
    <t xml:space="preserve">94757</t>
  </si>
  <si>
    <t xml:space="preserve">TE, CPVC, SOLDÁVEL, DN 28 MM, INSTALADO EM RESERVAÇÃO DE ÁGUA DE EDIFICAÇÃO QUE POSSUA RESERVATÓRIO DE FIBRA/FIBROCIMENTO  FORNECIMENTO E INSTALAÇÃO. AF_06/2016</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</si>
  <si>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</si>
  <si>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</si>
  <si>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</si>
  <si>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</si>
  <si>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36,95</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</si>
  <si>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</si>
  <si>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</si>
  <si>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</si>
  <si>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</si>
  <si>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125,58</t>
  </si>
  <si>
    <t xml:space="preserve">94762</t>
  </si>
  <si>
    <t xml:space="preserve">TE, CPVC, SOLDÁVEL, DN 89 MM, INSTALADO EM RESERVAÇÃO DE ÁGUA DE EDIFICAÇÃO QUE POSSUA RESERVATÓRIO DE FIBRA/FIBROCIMENTO  FORNECIMENTO E INSTALAÇÃO. AF_06/2016</t>
  </si>
  <si>
    <t xml:space="preserve">164,10</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</si>
  <si>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</si>
  <si>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</si>
  <si>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</si>
  <si>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</si>
  <si>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</si>
  <si>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</si>
  <si>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</si>
  <si>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</si>
  <si>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</si>
  <si>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</si>
  <si>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60,86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</si>
  <si>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</si>
  <si>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</si>
  <si>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184,10</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</si>
  <si>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</si>
  <si>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</si>
  <si>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212,45</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</si>
  <si>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</si>
  <si>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</si>
  <si>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296,32</t>
  </si>
  <si>
    <t xml:space="preserve">94863</t>
  </si>
  <si>
    <t xml:space="preserve">LUVA, CPVC, SOLDÁVEL, DN 73 MM, INSTALADO EM RESERVAÇÃO DE ÁGUA DE EDIFICAÇÃO QUE POSSUA RESERVATÓRIO DE FIBRA/FIBROCIMENTO  FORNECIMENTO E INSTALAÇÃO. AF_06/2016</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</si>
  <si>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</si>
  <si>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</si>
  <si>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23,80</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</si>
  <si>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</si>
  <si>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</si>
  <si>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</si>
  <si>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</si>
  <si>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37,47</t>
  </si>
  <si>
    <t xml:space="preserve">95694</t>
  </si>
  <si>
    <t xml:space="preserve">CURVA 90 GRAUS, PVC, SERIE R, ÁGUA PLUVIAL, DN 100 MM, JUNTA ELÁSTICA, FORNECIDO E INSTALADO EM RAMAL DE ENCAMINHAMENTO. AF_12/2014</t>
  </si>
  <si>
    <t xml:space="preserve">48,68</t>
  </si>
  <si>
    <t xml:space="preserve">95695</t>
  </si>
  <si>
    <t xml:space="preserve">CURVA 90 GRAUS, PVC, SERIE R, ÁGUA PLUVIAL, DN 100 MM, JUNTA ELÁSTICA, FORNECIDO E INSTALADO EM CONDUTORES VERTICAIS DE ÁGUAS PLUVIAIS. AF_12/2014</t>
  </si>
  <si>
    <t xml:space="preserve">47,08</t>
  </si>
  <si>
    <t xml:space="preserve">95696</t>
  </si>
  <si>
    <t xml:space="preserve">SPRINKLER TIPO PENDENTE, 68 °C, UNIÃO POR ROSCA DN 15 (1/2") - FORNECIMENTO E INSTALAÇÃO. AF_12/2015</t>
  </si>
  <si>
    <t xml:space="preserve">96637</t>
  </si>
  <si>
    <t xml:space="preserve">JOELHO 90 GRAUS, PPR, DN 25 MM, CLASSE PN 25, INSTALADO EM RAMAL OU SUB-RAMAL DE ÁGUA  FORNECIMENTO E INSTALAÇÃO . AF_06/2015</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</si>
  <si>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</si>
  <si>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</si>
  <si>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</si>
  <si>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</si>
  <si>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96640</t>
  </si>
  <si>
    <t xml:space="preserve">CONECTOR MACHO, PPR, 25 X 1/2'', CLASSE PN 25, INSTALADO EM RAMAL OU SUB-RAMAL DE ÁGUA   FORNECIMENTO E INSTALAÇÃO . AF_06/2015</t>
  </si>
  <si>
    <t xml:space="preserve">96641</t>
  </si>
  <si>
    <t xml:space="preserve">CONECTOR FÊMEA, PPR, 25 X 1/2'', CLASSE PN 25, INSTALADO EM RAMAL OU SUB-RAMAL DE ÁGUA   FORNECIMENTO E INSTALAÇÃO . AF_06/2015</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</si>
  <si>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</si>
  <si>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</si>
  <si>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</si>
  <si>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</si>
  <si>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35,55</t>
  </si>
  <si>
    <t xml:space="preserve">96650</t>
  </si>
  <si>
    <t xml:space="preserve">JOELHO 90 GRAUS, PPR, DN 25 MM, CLASSE PN 25, INSTALADO EM RAMAL DE DISTRIBUIÇÃO  FORNECIMENTO E INSTALAÇÃO . AF_06/2015</t>
  </si>
  <si>
    <t xml:space="preserve">8,32</t>
  </si>
  <si>
    <t xml:space="preserve">96651</t>
  </si>
  <si>
    <t xml:space="preserve">JOELHO 45 GRAUS, PPR, DN 25 MM, CLASSE PN 25, INSTALADO EM RAMAL DE DISTRIBUIÇÃO DE ÁGUA  FORNECIMENTO E INSTALAÇÃO . AF_06/2015</t>
  </si>
  <si>
    <t xml:space="preserve">96652</t>
  </si>
  <si>
    <t xml:space="preserve">JOELHO 90 GRAUS, PPR, DN 32 MM, CLASSE PN 25, INSTALADO EM RAMAL DE DISTRIBUIÇÃO  FORNECIMENTO E INSTALAÇÃO . AF_06/2015</t>
  </si>
  <si>
    <t xml:space="preserve">16,08</t>
  </si>
  <si>
    <t xml:space="preserve">96653</t>
  </si>
  <si>
    <t xml:space="preserve">JOELHO 45 GRAUS, PPR, DN 32 MM, CLASSE PN 25, INSTALADO EM RAMAL DE DISTRIBUIÇÃO DE ÁGUA  FORNECIMENTO E INSTALAÇÃO . AF_06/2015</t>
  </si>
  <si>
    <t xml:space="preserve">96654</t>
  </si>
  <si>
    <t xml:space="preserve">JOELHO 90 GRAUS, PPR, DN 40 MM, CLASSE PN 25, INSTALADO EM RAMAL DE DISTRIBUIÇÃO  FORNECIMENTO E INSTALAÇÃO . AF_06/2015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</si>
  <si>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</si>
  <si>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</si>
  <si>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</si>
  <si>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</si>
  <si>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</si>
  <si>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</si>
  <si>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96658</t>
  </si>
  <si>
    <t xml:space="preserve">CONECTOR FÊMEA, PPR, 25 X 1/2'', CLASSE PN 25, INSTALADO EM RAMAL DE DISTRIBUIÇÃO DE ÁGUA   FORNECIMENTO E INSTALAÇÃO . AF_06/2015</t>
  </si>
  <si>
    <t xml:space="preserve">12,14</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</si>
  <si>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</si>
  <si>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</si>
  <si>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</si>
  <si>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</si>
  <si>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27,14</t>
  </si>
  <si>
    <t xml:space="preserve">96661</t>
  </si>
  <si>
    <t xml:space="preserve">CONECTOR FÊMEA, PPR, 32 X 3/4'', CLASSE PN 25, INSTALADO EM RAMAL DE DISTRIBUIÇÃO DE ÁGUA   FORNECIMENTO E INSTALAÇÃO . AF_06/2015</t>
  </si>
  <si>
    <t xml:space="preserve">96662</t>
  </si>
  <si>
    <t xml:space="preserve">BUCHA DE REDUÇÃO, PPR, 32 X 25, CLASSE PN 25, INSTALADO EM RAMAL DE DISTRIBUIÇÃO DE ÁGUA  FORNECIMENTO E INSTALAÇÃO . AF_06/2015</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</si>
  <si>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</si>
  <si>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</si>
  <si>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</si>
  <si>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</si>
  <si>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96665</t>
  </si>
  <si>
    <t xml:space="preserve">TÊ NORMAL, PPR, DN 25 MM, CLASSE PN 25, INSTALADO EM RAMAL DE DISTRIBUIÇÃO DE ÁGUA  FORNECIMENTO E INSTALAÇÃO . AF_06/2015</t>
  </si>
  <si>
    <t xml:space="preserve">96666</t>
  </si>
  <si>
    <t xml:space="preserve">TÊ NORMAL, PPR, DN 32 MM, CLASSE PN 25, INSTALADO EM RAMAL DE DISTRIBUIÇÃO DE ÁGUA  FORNECIMENTO E INSTALAÇÃO . AF_06/2015</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</si>
  <si>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</si>
  <si>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</si>
  <si>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</si>
  <si>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</si>
  <si>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96685</t>
  </si>
  <si>
    <t xml:space="preserve">JOELHO 45 GRAUS, PPR, DN 25 MM, CLASSE PN 25, INSTALADO EM PRUMADA DE ÁGUA  FORNECIMENTO E INSTALAÇÃO . AF_06/2015</t>
  </si>
  <si>
    <t xml:space="preserve">3,39</t>
  </si>
  <si>
    <t xml:space="preserve">96686</t>
  </si>
  <si>
    <t xml:space="preserve">JOELHO 90 GRAUS, PPR, DN 32 MM, CLASSE PN 25, INSTALADO EM PRUMADA DE ÁGUA  FORNECIMENTO E INSTALAÇÃO . AF_06/2015</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</si>
  <si>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</si>
  <si>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</si>
  <si>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</si>
  <si>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</si>
  <si>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9,46</t>
  </si>
  <si>
    <t xml:space="preserve">96689</t>
  </si>
  <si>
    <t xml:space="preserve">JOELHO 45 GRAUS, PPR, DN 40 MM, CLASSE PN 25, INSTALADO EM PRUMADA DE ÁGUA  FORNECIMENTO E INSTALAÇÃO . AF_06/2015</t>
  </si>
  <si>
    <t xml:space="preserve">96690</t>
  </si>
  <si>
    <t xml:space="preserve">JOELHO 90 GRAUS, PPR, DN 50 MM, CLASSE PN 25, INSTALADO EM PRUMADA DE ÁGUA  FORNECIMENTO E INSTALAÇÃO . AF_06/2015</t>
  </si>
  <si>
    <t xml:space="preserve">96691</t>
  </si>
  <si>
    <t xml:space="preserve">JOELHO 45 GRAUS, PPR, DN 50 MM, CLASSE PN 25, INSTALADO EM PRUMADA DE ÁGUA  FORNECIMENTO E INSTALAÇÃO . AF_06/2015</t>
  </si>
  <si>
    <t xml:space="preserve">96692</t>
  </si>
  <si>
    <t xml:space="preserve">JOELHO 90 GRAUS, PPR, DN 63 MM, CLASSE PN 25, INSTALADO EM PRUMADA DE ÁGUA  FORNECIMENTO E INSTALAÇÃO . AF_06/2015</t>
  </si>
  <si>
    <t xml:space="preserve">96693</t>
  </si>
  <si>
    <t xml:space="preserve">JOELHO 45 GRAUS, PPR, DN 63 MM, CLASSE PN 25, INSTALADO EM PRUMADA DE ÁGUA  FORNECIMENTO E INSTALAÇÃO . AF_06/2015</t>
  </si>
  <si>
    <t xml:space="preserve">24,85</t>
  </si>
  <si>
    <t xml:space="preserve">96694</t>
  </si>
  <si>
    <t xml:space="preserve">JOELHO 90 GRAUS, PPR, DN 75 MM, CLASSE PN 25, INSTALADO EM PRUMADA DE ÁGUA  FORNECIMENTO E INSTALAÇÃO . AF_06/2015</t>
  </si>
  <si>
    <t xml:space="preserve">55,85</t>
  </si>
  <si>
    <t xml:space="preserve">96695</t>
  </si>
  <si>
    <t xml:space="preserve">JOELHO 45 GRAUS, PPR, DN 75 MM, CLASSE PN 25, INSTALADO EM PRUMADA DE ÁGUA  FORNECIMENTO E INSTALAÇÃO . AF_06/2015</t>
  </si>
  <si>
    <t xml:space="preserve">54,35</t>
  </si>
  <si>
    <t xml:space="preserve">96696</t>
  </si>
  <si>
    <t xml:space="preserve">JOELHO 90 GRAUS, PPR, DN 90 MM, CLASSE PN 25, INSTALADO EM PRUMADA DE ÁGUA  FORNECIMENTO E INSTALAÇÃO . AF_06/2015</t>
  </si>
  <si>
    <t xml:space="preserve">83,88</t>
  </si>
  <si>
    <t xml:space="preserve">96697</t>
  </si>
  <si>
    <t xml:space="preserve">JOELHO 90 GRAUS, PPR, DN 110 MM, CLASSE PN 25, INSTALADO EM PRUMADA DE ÁGUA  FORNECIMENTO E INSTALAÇÃO . AF_06/2015</t>
  </si>
  <si>
    <t xml:space="preserve">125,44</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</si>
  <si>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</si>
  <si>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</si>
  <si>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</si>
  <si>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</si>
  <si>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</si>
  <si>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</si>
  <si>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96701</t>
  </si>
  <si>
    <t xml:space="preserve">LUVA, PPR, DN 32 MM, CLASSE PN 25, INSTALADO EM PRUMADA DE ÁGUA  FORNECIMENTO E INSTALAÇÃO. AF_06/2015</t>
  </si>
  <si>
    <t xml:space="preserve">3,86</t>
  </si>
  <si>
    <t xml:space="preserve">96702</t>
  </si>
  <si>
    <t xml:space="preserve">BUCHA DE REDUÇÃO, PPR, 32 X 25, CLASSE PN 25, INSTALADO EM PRUMADA DE ÁGUA  FORNECIMENTO E INSTALAÇÃO . AF_06/2015</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</si>
  <si>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</si>
  <si>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</si>
  <si>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</si>
  <si>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</si>
  <si>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8,98</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</si>
  <si>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</si>
  <si>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</si>
  <si>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</si>
  <si>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</si>
  <si>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96707</t>
  </si>
  <si>
    <t xml:space="preserve">LUVA, PPR, DN 75 MM, CLASSE PN 25, INSTALADO EM PRUMADA DE ÁGUA  FORNECIMENTO E INSTALAÇÃO. AF_06/2015</t>
  </si>
  <si>
    <t xml:space="preserve">96708</t>
  </si>
  <si>
    <t xml:space="preserve">LUVA, PPR, DN 90 MM, CLASSE PN 25, INSTALADO EM PRUMADA DE ÁGUA  FORNECIMENTO E INSTALAÇÃO. AF_06/2015</t>
  </si>
  <si>
    <t xml:space="preserve">56,44</t>
  </si>
  <si>
    <t xml:space="preserve">96709</t>
  </si>
  <si>
    <t xml:space="preserve">LUVA, PPR, DN 110 MM, CLASSE PN 25, INSTALADO EM PRUMADA DE ÁGUA  FORNECIMENTO E INSTALAÇÃO. AF_06/2015</t>
  </si>
  <si>
    <t xml:space="preserve">88,90</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</si>
  <si>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</si>
  <si>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</si>
  <si>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</si>
  <si>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</si>
  <si>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</si>
  <si>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</si>
  <si>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14,17</t>
  </si>
  <si>
    <t xml:space="preserve">96713</t>
  </si>
  <si>
    <t xml:space="preserve">TÊ NORMAL, PPR, DN 50 MM, CLASSE PN 25, INSTALADO EM PRUMADA DE ÁGUA  FORNECIMENTO E INSTALAÇÃO . AF_06/2015</t>
  </si>
  <si>
    <t xml:space="preserve">96714</t>
  </si>
  <si>
    <t xml:space="preserve">TÊ NORMAL, PPR, DN 63 MM, CLASSE PN 25, INSTALADO EM PRUMADA DE ÁGUA  FORNECIMENTO E INSTALAÇÃO . AF_06/2015</t>
  </si>
  <si>
    <t xml:space="preserve">96715</t>
  </si>
  <si>
    <t xml:space="preserve">TÊ NORMAL, PPR, DN 75 MM, CLASSE PN 25, INSTALADO EM PRUMADA DE ÁGUA  FORNECIMENTO E INSTALAÇÃO . AF_06/2015</t>
  </si>
  <si>
    <t xml:space="preserve">60,85</t>
  </si>
  <si>
    <t xml:space="preserve">96716</t>
  </si>
  <si>
    <t xml:space="preserve">TÊ NORMAL, PPR, DN 90 MM, CLASSE PN 25, INSTALADO EM PRUMADA DE ÁGUA  FORNECIMENTO E INSTALAÇÃO . AF_06/2015</t>
  </si>
  <si>
    <t xml:space="preserve">91,08</t>
  </si>
  <si>
    <t xml:space="preserve">96717</t>
  </si>
  <si>
    <t xml:space="preserve">TÊ NORMAL, PPR, DN 110 MM, CLASSE PN 25, INSTALADO EM PRUMADA DE ÁGUA  FORNECIMENTO E INSTALAÇÃO . AF_06/2015</t>
  </si>
  <si>
    <t xml:space="preserve">142,92</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</si>
  <si>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</si>
  <si>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</si>
  <si>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</si>
  <si>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</si>
  <si>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96738</t>
  </si>
  <si>
    <t xml:space="preserve">CONECTOR MACHO, PPR, 25 X 1/2'', CLASSE PN 25,  INSTALADO EM RESERVAÇÃO DE ÁGUA DE EDIFICAÇÃO QUE POSSUA RESERVATÓRIO DE FIBRA/FIBROCIMENTO   FORNECIMENTO E INSTALAÇÃO. AF_06/2016</t>
  </si>
  <si>
    <t xml:space="preserve">14,79</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</si>
  <si>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</si>
  <si>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</si>
  <si>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</si>
  <si>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</si>
  <si>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22,76</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</si>
  <si>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</si>
  <si>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</si>
  <si>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</si>
  <si>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</si>
  <si>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96743</t>
  </si>
  <si>
    <t xml:space="preserve">LUVA, PPR, DN 63 MM, CLASSE PN 25, INSTALADO EM RESERVAÇÃO DE ÁGUA DE EDIFICAÇÃO QUE POSSUA RESERVATÓRIO DE FIBRA/FIBROCIMENTO  FORNECIMENTO E INSTALAÇÃO. AF_06/2016</t>
  </si>
  <si>
    <t xml:space="preserve">18,51</t>
  </si>
  <si>
    <t xml:space="preserve">96744</t>
  </si>
  <si>
    <t xml:space="preserve">LUVA, PPR, DN 75 MM, CLASSE PN 25, INSTALADO EM RESERVAÇÃO DE ÁGUA DE EDIFICAÇÃO QUE POSSUA RESERVATÓRIO DE FIBRA/FIBROCIMENTO  FORNECIMENTO E INSTALAÇÃO. AF_06/2016</t>
  </si>
  <si>
    <t xml:space="preserve">96745</t>
  </si>
  <si>
    <t xml:space="preserve">LUVA, PPR, DN 90 MM, CLASSE PN 25, INSTALADO EM RESERVAÇÃO DE ÁGUA DE EDIFICAÇÃO QUE POSSUA RESERVATÓRIO DE FIBRA/FIBROCIMENTO  FORNECIMENTO E INSTALAÇÃO. AF_06/2016</t>
  </si>
  <si>
    <t xml:space="preserve">55,76</t>
  </si>
  <si>
    <t xml:space="preserve">96746</t>
  </si>
  <si>
    <t xml:space="preserve">LUVA, PPR, DN 110 MM, CLASSE PN 25, INSTALADO EM RESERVAÇÃO DE ÁGUA DE EDIFICAÇÃO QUE POSSUA RESERVATÓRIO DE FIBRA/FIBROCIMENTO  FORNECIMENTO E INSTALAÇÃO. AF_06/2016</t>
  </si>
  <si>
    <t xml:space="preserve">88,86</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</si>
  <si>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</si>
  <si>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</si>
  <si>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</si>
  <si>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</si>
  <si>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</si>
  <si>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</si>
  <si>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</si>
  <si>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</si>
  <si>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12,15</t>
  </si>
  <si>
    <t xml:space="preserve">96751</t>
  </si>
  <si>
    <t xml:space="preserve">JOELHO 90 GRAUS, PPR, DN 50 MM, CLASSE PN 25,  INSTALADO EM RESERVAÇÃO DE ÁGUA DE EDIFICAÇÃO QUE POSSUA RESERVATÓRIO DE FIBRA/FIBROCIMENTO  FORNECIMENTO E INSTALAÇÃO. AF_06/2016</t>
  </si>
  <si>
    <t xml:space="preserve">96752</t>
  </si>
  <si>
    <t xml:space="preserve">JOELHO 90 GRAUS, PPR, DN 63 MM, CLASSE PN 25,  INSTALADO EM RESERVAÇÃO DE ÁGUA DE EDIFICAÇÃO QUE POSSUA RESERVATÓRIO DE FIBRA/FIBROCIMENTO  FORNECIMENTO E INSTALAÇÃO. AF_06/2016</t>
  </si>
  <si>
    <t xml:space="preserve">27,25</t>
  </si>
  <si>
    <t xml:space="preserve">96753</t>
  </si>
  <si>
    <t xml:space="preserve">JOELHO 90 GRAUS, PPR, DN 75 MM, CLASSE PN 25,  INSTALADO EM RESERVAÇÃO DE ÁGUA DE EDIFICAÇÃO QUE POSSUA RESERVATÓRIO DE FIBRA/FIBROCIMENTO  FORNECIMENTO E INSTALAÇÃO. AF_06/2016</t>
  </si>
  <si>
    <t xml:space="preserve">60,08</t>
  </si>
  <si>
    <t xml:space="preserve">96754</t>
  </si>
  <si>
    <t xml:space="preserve">JOELHO 90 GRAUS, PPR, DN 90 MM, CLASSE PN 25,  INSTALADO EM RESERVAÇÃO DE ÁGUA DE EDIFICAÇÃO QUE POSSUA RESERVATÓRIO DE FIBRA/FIBROCIMENTO  FORNECIMENTO E INSTALAÇÃO. AF_06/2016</t>
  </si>
  <si>
    <t xml:space="preserve">82,84</t>
  </si>
  <si>
    <t xml:space="preserve">96755</t>
  </si>
  <si>
    <t xml:space="preserve">JOELHO 90 GRAUS, PPR, DN 110 MM, CLASSE PN 25,  INSTALADO EM RESERVAÇÃO DE ÁGUA DE EDIFICAÇÃO QUE POSSUA RESERVATÓRIO DE FIBRA/FIBROCIMENTO  FORNECIMENTO E INSTALAÇÃO. AF_06/2016</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</si>
  <si>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</si>
  <si>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</si>
  <si>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</si>
  <si>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</si>
  <si>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</si>
  <si>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</si>
  <si>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</si>
  <si>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</si>
  <si>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</si>
  <si>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</si>
  <si>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25,45</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</si>
  <si>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</si>
  <si>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</si>
  <si>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</si>
  <si>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</si>
  <si>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66,44</t>
  </si>
  <si>
    <t xml:space="preserve">96763</t>
  </si>
  <si>
    <t xml:space="preserve">TÊ, PPR, DN 90 MM, CLASSE PN 25,  INSTALADO EM RESERVAÇÃO DE ÁGUA DE EDIFICAÇÃO QUE POSSUA RESERVATÓRIO DE FIBRA/FIBROCIMENTO  FORNECIMENTO E INSTALAÇÃO. AF_06/2016</t>
  </si>
  <si>
    <t xml:space="preserve">89,68</t>
  </si>
  <si>
    <t xml:space="preserve">96764</t>
  </si>
  <si>
    <t xml:space="preserve">TÊ, PPR, DN 110 MM, CLASSE PN 25,  INSTALADO EM RESERVAÇÃO DE ÁGUA DE EDIFICAÇÃO QUE POSSUA RESERVATÓRIO DE FIBRA/FIBROCIMENTO  FORNECIMENTO E INSTALAÇÃO. AF_06/2016</t>
  </si>
  <si>
    <t xml:space="preserve">142,85</t>
  </si>
  <si>
    <t xml:space="preserve">96802</t>
  </si>
  <si>
    <t xml:space="preserve">KIT CHASSI PEX, PRÉ-FABRICADO, PARA CHUVEIRO COM REGISTROS DE PRESSÃO E CONEXÕES POR CRIMPAGEM  FORNECIMENTO E INSTALAÇÃO. AF_06/2015</t>
  </si>
  <si>
    <t xml:space="preserve">195,91</t>
  </si>
  <si>
    <t xml:space="preserve">96803</t>
  </si>
  <si>
    <t xml:space="preserve">KIT CHASSI PEX, PRÉ-FABRICADO, PARA COZINHA COM CUBA SIMPLES E CONEXÕES POR CRIMPAGEM  FORNECIMENTO E INSTALAÇÃO. AF_06/2015</t>
  </si>
  <si>
    <t xml:space="preserve">101,26</t>
  </si>
  <si>
    <t xml:space="preserve">96804</t>
  </si>
  <si>
    <t xml:space="preserve">KIT CHASSI PEX, PRÉ-FABRICADO, PARA ÁREA DE SERVIÇO COM TANQUE E MÁQUINA DE LAVAR ROUPA, E CONEXÕES POR CRIMPAGEM  FORNECIMENTO E INSTALAÇÃO. AF_06/2015</t>
  </si>
  <si>
    <t xml:space="preserve">183,02</t>
  </si>
  <si>
    <t xml:space="preserve">96805</t>
  </si>
  <si>
    <t xml:space="preserve">KIT CHASSI PEX, PRÉ-FABRICADO, PARA CHUVEIRO COM REGISTROS DE PRESSÃO E CONEXÕES POR ANEL DESLIZANTE  FORNECIMENTO E INSTALAÇÃO. AF_06/2015</t>
  </si>
  <si>
    <t xml:space="preserve">203,54</t>
  </si>
  <si>
    <t xml:space="preserve">96806</t>
  </si>
  <si>
    <t xml:space="preserve">KIT CHASSI PEX, PRÉ-FABRICADO, PARA COZINHA COM CUBA SIMPLES E CONEXÕES POR ANEL DESLIZANTE  FORNECIMENTO E INSTALAÇÃO. AF_06/2015</t>
  </si>
  <si>
    <t xml:space="preserve">100,17</t>
  </si>
  <si>
    <t xml:space="preserve">96807</t>
  </si>
  <si>
    <t xml:space="preserve">KIT CHASSI PEX, PRÉ-FABRICADO, PARA ÁREA DE SERVIÇO COM TANQUE E MÁQUINA DE LAVAR ROUPA, E CONEXÕES POR ANEL DESLIZANTE  FORNECIMENTO E INSTALAÇÃO. AF_06/2015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</si>
  <si>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</si>
  <si>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</si>
  <si>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</si>
  <si>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</si>
  <si>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</si>
  <si>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</si>
  <si>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</si>
  <si>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</si>
  <si>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</si>
  <si>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</si>
  <si>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</si>
  <si>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</si>
  <si>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</si>
  <si>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</si>
  <si>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</si>
  <si>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</si>
  <si>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96816</t>
  </si>
  <si>
    <t xml:space="preserve">CONEXÃO FIXA, ROSCA FÊMEA, METÁLICA, PARA INSTALAÇÕES EM PEX, DN 25 MM X 3/4", COM ANEL DESLIZANTE. FORNECIMENTO E INSTALAÇÃO. AF_06/2015</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</si>
  <si>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</si>
  <si>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</si>
  <si>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</si>
  <si>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</si>
  <si>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</si>
  <si>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</si>
  <si>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</si>
  <si>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</si>
  <si>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31,67</t>
  </si>
  <si>
    <t xml:space="preserve">96821</t>
  </si>
  <si>
    <t xml:space="preserve">CONEXÃO FIXA, ROSCA FÊMEA, METÁLICA, PARA INSTALAÇÕES EM PEX, DN 32 MM X 1", COM ANEL DESLIZANTE  FORNECIMENTO E INSTALAÇÃO. AF_06/2015</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</si>
  <si>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</si>
  <si>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</si>
  <si>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</si>
  <si>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</si>
  <si>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96824</t>
  </si>
  <si>
    <t xml:space="preserve">CONEXÃO FIXA, ROSCA FÊMEA, PARA INSTALAÇÕES EM PEX, DN 16MM X 1/2", CONEXÃO POR CRIMPAGEM  FORNECIMENTO E INSTALAÇÃO. AF_06/2015</t>
  </si>
  <si>
    <t xml:space="preserve">12,78</t>
  </si>
  <si>
    <t xml:space="preserve">96825</t>
  </si>
  <si>
    <t xml:space="preserve">CONEXÃO FIXA, ROSCA FÊMEA, PARA INSTALAÇÕES EM PEX, DN 16MM X 3/4", CONEXÃO POR CRIMPAGEM  FORNECIMENTO E INSTALAÇÃO. AF_06/2015</t>
  </si>
  <si>
    <t xml:space="preserve">17,04</t>
  </si>
  <si>
    <t xml:space="preserve">96826</t>
  </si>
  <si>
    <t xml:space="preserve">LUVA PARA INSTALAÇÕES EM PEX, DN 20 MM, CONEXÃO POR CRIMPAGEM   FORNECIMENTO E INSTALAÇÃO. AF_06/2015</t>
  </si>
  <si>
    <t xml:space="preserve">96827</t>
  </si>
  <si>
    <t xml:space="preserve">CONEXÃO FIXA, ROSCA FÊMEA, PARA INSTALAÇÕES EM PEX, DN 20MM X 1/2", CONEXÃO POR CRIMPAGEM  FORNECIMENTO E INSTALAÇÃO. AF_06/2015</t>
  </si>
  <si>
    <t xml:space="preserve">96828</t>
  </si>
  <si>
    <t xml:space="preserve">CONEXÃO FIXA, ROSCA FÊMEA, PARA INSTALAÇÕES EM PEX, DN 20MM X 3/4", CONEXÃO POR CRIMPAGEM  FORNECIMENTO E INSTALAÇÃO. AF_06/2015</t>
  </si>
  <si>
    <t xml:space="preserve">96829</t>
  </si>
  <si>
    <t xml:space="preserve">LUVA DE REDUÇÃO PARA INSTALAÇÕES EM PEX, DN 20 X 16 MM, CONEXÃO POR CRIMPAGEM  FORNECIMENTO E INSTALAÇÃO. AF_06/2015</t>
  </si>
  <si>
    <t xml:space="preserve">96830</t>
  </si>
  <si>
    <t xml:space="preserve">LUVA PARA INSTALAÇÕES EM PEX, DN 25 MM, CONEXÃO POR CRIMPAGEM   FORNECIMENTO E INSTALAÇÃO. AF_06/2015</t>
  </si>
  <si>
    <t xml:space="preserve">22,51</t>
  </si>
  <si>
    <t xml:space="preserve">96831</t>
  </si>
  <si>
    <t xml:space="preserve">CONEXÃO FIXA, ROSCA FÊMEA, PARA INSTALAÇÕES EM PEX, DN 25MM X 1/2", CONEXÃO POR CRIMPAGEM  FORNECIMENTO E INSTALAÇÃO. AF_06/2015</t>
  </si>
  <si>
    <t xml:space="preserve">96832</t>
  </si>
  <si>
    <t xml:space="preserve">CONEXÃO FIXA, ROSCA FÊMEA, PARA INSTALAÇÕES EM PEX, DN 25MM X 3/4", CONEXÃO POR CRIMPAGEM  FORNECIMENTO E INSTALAÇÃO. AF_06/2015</t>
  </si>
  <si>
    <t xml:space="preserve">21,28</t>
  </si>
  <si>
    <t xml:space="preserve">96833</t>
  </si>
  <si>
    <t xml:space="preserve">LUVA DE REDUÇÃO PARA INSTALAÇÕES EM PEX, DN 25 X 16 MM, CONEXÃO POR CRIMPAGEM  FORNECIMENTO E INSTALAÇÃO. AF_06/2015</t>
  </si>
  <si>
    <t xml:space="preserve">96834</t>
  </si>
  <si>
    <t xml:space="preserve">LUVA PARA INSTALAÇÕES EM PEX, DN 32 MM, CONEXÃO POR CRIMPAGEM  FORNECIMENTO E INSTALAÇÃO . AF_06/2015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</si>
  <si>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</si>
  <si>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</si>
  <si>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</si>
  <si>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</si>
  <si>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96837</t>
  </si>
  <si>
    <t xml:space="preserve">JOELHO 90 GRAUS, METÁLICO, PARA INSTALAÇÕES EM PEX, DN 16 MM, CONEXÃO POR ANEL DESLIZANTE   FORNECIMENTO E INSTALAÇÃO. AF_06/2015</t>
  </si>
  <si>
    <t xml:space="preserve">96838</t>
  </si>
  <si>
    <t xml:space="preserve">JOELHO 90 GRAUS, ROSCA FÊMEA TERMINAL, METÁLICO, PARA INSTALAÇÕES EM PEX, DN 16MM X 1/2", CONEXÃO POR ANEL DESLIZANTE  FORNECIMENTO E INSTALAÇÃO. AF_06/2015</t>
  </si>
  <si>
    <t xml:space="preserve">96839</t>
  </si>
  <si>
    <t xml:space="preserve">JOELHO, ROSCA FÊMEA, COM BASE FIXA, METÁLICO, PARA INSTALAÇÕES EM PEX, DN 16MM X 1/2", CONEXÃO POR ANEL DESLIZANTE  FORNECIMENTO E INSTALAÇÃO. AF_06/2015</t>
  </si>
  <si>
    <t xml:space="preserve">96840</t>
  </si>
  <si>
    <t xml:space="preserve">JOELHO 90 GRAUS, METÁLICO, PARA INSTALAÇÕES EM PEX, DN 20 MM, CONEXÃO POR ANEL DESLIZANTE  FORNECIMENTO E INSTALAÇÃO . AF_06/2015</t>
  </si>
  <si>
    <t xml:space="preserve">96841</t>
  </si>
  <si>
    <t xml:space="preserve">JOELHO 90 GRAUS, ROSCA FÊMEA TERMINAL, METÁLICO, PARA INSTALAÇÕES EM PEX, DN 20 MM X 1/2", CONEXÃO POR ANEL DESLIZANTE  FORNECIMENTO E INSTALAÇÃO. AF_06/2015</t>
  </si>
  <si>
    <t xml:space="preserve">96842</t>
  </si>
  <si>
    <t xml:space="preserve">JOELHO 90 GRAUS, ROSCA FÊMEA TERMINAL, METÁLICO, PARA INSTALAÇÕES EM PEX, DN 20 MM X 3/4", CONEXÃO POR ANEL DESLIZANTE  FORNECIMENTO E INSTALAÇÃO. AF_06/2015</t>
  </si>
  <si>
    <t xml:space="preserve">22,09</t>
  </si>
  <si>
    <t xml:space="preserve">96843</t>
  </si>
  <si>
    <t xml:space="preserve">JOELHO ROSCA FÊMEA, COM BASE FIXA, METÁLICO, PARA INSTALAÇÕES EM PEX, DN 20MM X 1/2", CONEXÃO POR ANEL DESLIZANTE  FORNECIMENTO E INSTALAÇÃO. AF_06/2015</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</si>
  <si>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</si>
  <si>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</si>
  <si>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</si>
  <si>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</si>
  <si>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96846</t>
  </si>
  <si>
    <t xml:space="preserve">JOELHO 90 GRAUS, ROSCA FÊMEA TERMINAL, METÁLICO, PARA INSTALAÇÕES EM PEX, DN 25 MM X 3/4", CONEXÃO POR ANEL DESLIZANTE  FORNECIMENTO E INSTALAÇÃO. AF_06/2015</t>
  </si>
  <si>
    <t xml:space="preserve">24,57</t>
  </si>
  <si>
    <t xml:space="preserve">96847</t>
  </si>
  <si>
    <t xml:space="preserve">JOELHO ROSCA FÊMEA, COM BASE FIXA, METÁLICO, PARA INSTALAÇÕES EM PEX, DN 25MM X 3/4", CONEXÃO POR ANEL DESLIZANTE  FORNECIMENTO E INSTALAÇÃO. AF_06/2015</t>
  </si>
  <si>
    <t xml:space="preserve">26,80</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</si>
  <si>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</si>
  <si>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</si>
  <si>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</si>
  <si>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</si>
  <si>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</si>
  <si>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</si>
  <si>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</si>
  <si>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</si>
  <si>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96852</t>
  </si>
  <si>
    <t xml:space="preserve">JOELHO 90 GRAUS, PARA INSTALAÇÕES EM PEX, DN 20 MM, CONEXÃO POR CRIMPAGEM   FORNECIMENTO E INSTALAÇÃO. AF_06/2015</t>
  </si>
  <si>
    <t xml:space="preserve">19,21</t>
  </si>
  <si>
    <t xml:space="preserve">96853</t>
  </si>
  <si>
    <t xml:space="preserve">JOELHO 90 GRAUS, ROSCA FÊMEA TERMINAL, PARA INSTALAÇÕES EM PEX, DN 20MM X 1/2", CONEXÃO POR CRIMPAGEM  FORNECIMENTO E INSTALAÇÃO. AF_06/2015</t>
  </si>
  <si>
    <t xml:space="preserve">96854</t>
  </si>
  <si>
    <t xml:space="preserve">JOELHO 90 GRAUS, ROSCA FÊMEA TERMINAL, PARA INSTALAÇÕES EM PEX, DN 20MM X 3/4", CONEXÃO POR CRIMPAGEM  FORNECIMENTO E INSTALAÇÃO. AF_06/2015</t>
  </si>
  <si>
    <t xml:space="preserve">25,36</t>
  </si>
  <si>
    <t xml:space="preserve">96855</t>
  </si>
  <si>
    <t xml:space="preserve">JOELHO 90 GRAUS, PARA INSTALAÇÕES EM PEX, DN 25 MM, CONEXÃO POR CRIMPAGEM   FORNECIMENTO E INSTALAÇÃO. AF_06/2015</t>
  </si>
  <si>
    <t xml:space="preserve">96856</t>
  </si>
  <si>
    <t xml:space="preserve">JOELHO 90 GRAUS, ROSCA FÊMEA TERMINAL, PARA INSTALAÇÕES EM PEX, DN 25MM X 1/2", CONEXÃO POR CRIMPAGEM  FORNECIMENTO E INSTALAÇÃO. AF_06/2015</t>
  </si>
  <si>
    <t xml:space="preserve">96857</t>
  </si>
  <si>
    <t xml:space="preserve">JOELHO 90 GRAUS, ROSCA FÊMEA TERMINAL, PARA INSTALAÇÕES EM PEX, DN 25MM X 1, CONEXÃO POR CRIMPAGEM  FORNECIMENTO E INSTALAÇÃO. AF_06/2015</t>
  </si>
  <si>
    <t xml:space="preserve">96858</t>
  </si>
  <si>
    <t xml:space="preserve">JOELHO 90 GRAUS, PARA INSTALAÇÕES EM PEX, DN 32 MM, CONEXÃO POR CRIMPAGEM   FORNECIMENTO E INSTALAÇÃO. AF_06/2015</t>
  </si>
  <si>
    <t xml:space="preserve">38,19</t>
  </si>
  <si>
    <t xml:space="preserve">96859</t>
  </si>
  <si>
    <t xml:space="preserve">JOELHO 90 GRAUS, ROSCA FÊMEA TERMINAL, PARA INSTALAÇÕES EM PEX, DN 32 MM X 1", CONEXÃO POR CRIMPAGEM  FORNECIMENTO E INSTALAÇÃO. AF_06/2015</t>
  </si>
  <si>
    <t xml:space="preserve">46,83</t>
  </si>
  <si>
    <t xml:space="preserve">96860</t>
  </si>
  <si>
    <t xml:space="preserve">TÊ, METÁLICO, PARA INSTALAÇÕES EM PEX, DN 16 MM, CONEXÃO POR ANEL DESLIZANTE  FORNECIMENTO E INSTALAÇÃO. AF_06/2015</t>
  </si>
  <si>
    <t xml:space="preserve">20,12</t>
  </si>
  <si>
    <t xml:space="preserve">96861</t>
  </si>
  <si>
    <t xml:space="preserve">TÊ, ROSCA FÊMEA, METÁLICO, PARA INSTALAÇÕES EM PEX, DN 16 MM X ½, CONEXÃO POR ANEL DESLIZANTE   FORNECIMENTO E INSTALAÇÃO. AF_06/2015</t>
  </si>
  <si>
    <t xml:space="preserve">21,55</t>
  </si>
  <si>
    <t xml:space="preserve">96862</t>
  </si>
  <si>
    <t xml:space="preserve">TÊ, METÁLICO, PARA INSTALAÇÕES EM PEX, DN 20 MM, CONEXÃO POR ANEL DESLIZANTE  FORNECIMENTO E INSTALAÇÃO. AF_06/2015</t>
  </si>
  <si>
    <t xml:space="preserve">24,21</t>
  </si>
  <si>
    <t xml:space="preserve">96863</t>
  </si>
  <si>
    <t xml:space="preserve">TÊ, ROSCA FÊMEA, METÁLICO, PARA INSTALAÇÕES EM PEX, DN 20 MM X ½, CONEXÃO POR ANEL DESLIZANTE   FORNECIMENTO E INSTALAÇÃO. AF_06/2015</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</si>
  <si>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</si>
  <si>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</si>
  <si>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</si>
  <si>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</si>
  <si>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96866</t>
  </si>
  <si>
    <t xml:space="preserve">TÊ, METÁLICO, PARA INSTALAÇÕES EM PEX, DN 32 MM, CONEXÃO POR ANEL DESLIZANTE  FORNECIMENTO E INSTALAÇÃO. AF_06/2015</t>
  </si>
  <si>
    <t xml:space="preserve">96867</t>
  </si>
  <si>
    <t xml:space="preserve">TÊ, ROSCA MACHO, METÁLICO, PARA INSTALAÇÕES EM PEX, DN 32 MM X 1", CONEXÃO POR ANEL DESLIZANTE  FORNECIMENTO E INSTALAÇÃO. AF_06/2015</t>
  </si>
  <si>
    <t xml:space="preserve">55,64</t>
  </si>
  <si>
    <t xml:space="preserve">96868</t>
  </si>
  <si>
    <t xml:space="preserve">TÊ, PARA INSTALAÇÕES EM PEX, DN 16 MM, CONEXÃO POR CRIMPAGEM  FORNECIMENTO E INSTALAÇÃO. AF_06/2015</t>
  </si>
  <si>
    <t xml:space="preserve">22,32</t>
  </si>
  <si>
    <t xml:space="preserve">96869</t>
  </si>
  <si>
    <t xml:space="preserve">TÊ, PARA INSTALAÇÕES EM PEX, DN 20 MM, CONEXÃO POR CRIMPAGEM  FORNECIMENTO E INSTALAÇÃO. AF_06/2015</t>
  </si>
  <si>
    <t xml:space="preserve">26,66</t>
  </si>
  <si>
    <t xml:space="preserve">96870</t>
  </si>
  <si>
    <t xml:space="preserve">TÊ, PEX, DN 25 MM, CONEXÃO POR CRIMPAGEM  FORNECIMENTO E INSTALAÇÃO. AF_06/2015</t>
  </si>
  <si>
    <t xml:space="preserve">96871</t>
  </si>
  <si>
    <t xml:space="preserve">TÊ, PARA INSTALAÇÕES EM PEX, DN 32 MM, CONEXÃO POR CRIMPAGEM  FORNECIMENTO E INSTALAÇÃO. AF_06/2015</t>
  </si>
  <si>
    <t xml:space="preserve">59,47</t>
  </si>
  <si>
    <t xml:space="preserve">96872</t>
  </si>
  <si>
    <t xml:space="preserve">DISTRIBUIDOR 2 SAÍDAS, METÁLICO, PARA INSTALAÇÕES EM PEX, ENTRADA DE 3/4" X 2 SAÍDAS DE 1/2", CONEXÃO POR ANEL DESLIZANTE  FORNECIMENTO E INSTALAÇÃO. AF_06/2015</t>
  </si>
  <si>
    <t xml:space="preserve">55,62</t>
  </si>
  <si>
    <t xml:space="preserve">96873</t>
  </si>
  <si>
    <t xml:space="preserve">DISTRIBUIDOR 2 SAÍDAS, METÁLICO, PARA INSTALAÇÕES EM PEX, ENTRADA DE 1" X 2 SAÍDAS DE 1/2", CONEXÃO POR ANEL DESLIZANTE  FORNECIMENTO E INSTALAÇÃO. AF_06/2015</t>
  </si>
  <si>
    <t xml:space="preserve">63,61</t>
  </si>
  <si>
    <t xml:space="preserve">96874</t>
  </si>
  <si>
    <t xml:space="preserve">DISTRIBUIDOR 3 SAÍDAS, METÁLICO, PARA INSTALAÇÕES EM PEX, ENTRADA DE 3/4" X 3 SAÍDAS DE 1/2", CONEXÃO POR ANEL DESLIZANTE  FORNECIMENTO E INSTALAÇÃO . AF_06/2015</t>
  </si>
  <si>
    <t xml:space="preserve">68,33</t>
  </si>
  <si>
    <t xml:space="preserve">96875</t>
  </si>
  <si>
    <t xml:space="preserve">DISTRIBUIDOR 3 SAÍDAS, METÁLICO, PARA INSTALAÇÕES EM PEX, ENTRADA DE 1 X 3 SAÍDAS DE 1/2, CONEXÃO POR ANEL DESLIZANTE   FORNECIMENTO E INSTALAÇÃO. AF_06/2015</t>
  </si>
  <si>
    <t xml:space="preserve">81,19</t>
  </si>
  <si>
    <t xml:space="preserve">96876</t>
  </si>
  <si>
    <t xml:space="preserve">DISTRIBUIDOR 2 SAÍDAS, PARA INSTALAÇÕES EM PEX, ENTRADA DE 32 MM X 2 SAÍDAS DE 16 MM, CONEXÃO POR CRIMPAGEM FORNECIMENTO E INSTALAÇÃO. AF_06/2015</t>
  </si>
  <si>
    <t xml:space="preserve">137,42</t>
  </si>
  <si>
    <t xml:space="preserve">96877</t>
  </si>
  <si>
    <t xml:space="preserve">DISTRIBUIDOR 2 SAÍDAS, PARA INSTALAÇÕES EM PEX, ENTRADA DE 32 MM X 2 SAÍDAS DE 20 MM, CONEXÃO POR CRIMPAGEM  FORNECIMENTO E INSTALAÇÃO. AF_06/2015</t>
  </si>
  <si>
    <t xml:space="preserve">146,76</t>
  </si>
  <si>
    <t xml:space="preserve">96878</t>
  </si>
  <si>
    <t xml:space="preserve">DISTRIBUIDOR 2 SAÍDAS, PARA INSTALAÇÕES EM PEX, ENTRADA DE 32 MM X 2 SAÍDAS DE 25 MM, CONEXÃO POR CRIMPAGEM  FORNECIMENTO E INSTALAÇÃO. AF_06/2015</t>
  </si>
  <si>
    <t xml:space="preserve">148,51</t>
  </si>
  <si>
    <t xml:space="preserve">96879</t>
  </si>
  <si>
    <t xml:space="preserve">DISTRIBUIDOR 3 SAÍDAS, PARA INSTALAÇÕES EM PEX, ENTRADA DE 32 MM X 3 SAÍDAS DE 16 MM, CONEXÃO POR CRIMPAGEM  FORNECIMENTO E INSTALAÇÃO. AF_06/2015</t>
  </si>
  <si>
    <t xml:space="preserve">150,16</t>
  </si>
  <si>
    <t xml:space="preserve">96880</t>
  </si>
  <si>
    <t xml:space="preserve">DISTRIBUIDOR 3 SAÍDAS, PARA INSTALAÇÕES EM PEX, ENTRADA DE 32 MM X 3 SAÍDAS DE 20 MM, CONEXÃO POR CRIMPAGEM  FORNECIMENTO E INSTALAÇÃO. AF_06/2015</t>
  </si>
  <si>
    <t xml:space="preserve">171,07</t>
  </si>
  <si>
    <t xml:space="preserve">96881</t>
  </si>
  <si>
    <t xml:space="preserve">DISTRIBUIDOR 3 SAÍDAS, PARA INSTALAÇÕES EM PEX, ENTRADA DE 32 MM X 3 SAÍDAS DE 25 MM, CONEXÃO POR CRIMPAGEM  FORNECIMENTO E INSTALAÇÃO. AF_06/2015</t>
  </si>
  <si>
    <t xml:space="preserve">180,55</t>
  </si>
  <si>
    <t xml:space="preserve">97425</t>
  </si>
  <si>
    <t xml:space="preserve">FLANGE EM AÇO, DN 15 MM X 1/2'', INSTALADO EM RESERVAÇÃO DE ÁGUA DE EDIFICAÇÃO QUE POSSUA RESERVATÓRIO DE FIBRA/FIBROCIMENTO - FORNECIMENTO E INSTALAÇÃO. AF_06/2016</t>
  </si>
  <si>
    <t xml:space="preserve">20,60</t>
  </si>
  <si>
    <t xml:space="preserve">97426</t>
  </si>
  <si>
    <t xml:space="preserve">FLANGE EM AÇO, DN 20 MM X 3/4'', INSTALADO EM RESERVAÇÃO DE ÁGUA DE EDIFICAÇÃO QUE POSSUA RESERVATÓRIO DE FIBRA/FIBROCIMENTO - FORNECIMENTO E INSTALAÇÃO. AF_06/2016</t>
  </si>
  <si>
    <t xml:space="preserve">24,24</t>
  </si>
  <si>
    <t xml:space="preserve">97427</t>
  </si>
  <si>
    <t xml:space="preserve">FLANGE EM AÇO, DN 25 MM X 1'', INSTALADO EM RESERVAÇÃO DE ÁGUA DE EDIFICAÇÃO QUE POSSUA RESERVATÓRIO DE FIBRA/FIBROCIMENTO - FORNECIMENTO E INSTALAÇÃO. AF_06/2016</t>
  </si>
  <si>
    <t xml:space="preserve">26,99</t>
  </si>
  <si>
    <t xml:space="preserve">97428</t>
  </si>
  <si>
    <t xml:space="preserve">FLANGE EM AÇO, DN 32 MM X 1 1/4'', INSTALADO EM RESERVAÇÃO DE ÁGUA DE EDIFICAÇÃO QUE POSSUA RESERVATÓRIO DE FIBRA/FIBROCIMENTO - FORNECIMENTO E INSTALAÇÃO. AF_06/2016</t>
  </si>
  <si>
    <t xml:space="preserve">97429</t>
  </si>
  <si>
    <t xml:space="preserve">FLANGE EM AÇO, DN 40 MM X 1 1/2'', INSTALADO EM RESERVAÇÃO DE ÁGUA DE EDIFICAÇÃO QUE POSSUA RESERVATÓRIO DE FIBRA/FIBROCIMENTO - FORNECIMENTO E INSTALAÇÃO. AF_06/2016</t>
  </si>
  <si>
    <t xml:space="preserve">39,25</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</si>
  <si>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</si>
  <si>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</si>
  <si>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</si>
  <si>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</si>
  <si>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31,48</t>
  </si>
  <si>
    <t xml:space="preserve">97432</t>
  </si>
  <si>
    <t xml:space="preserve">ACOPLAMENTO RÍGIDO EM AÇO, CONEXÃO RANHURADA, DN 80 (3"), INSTALADO EM PRUMADAS - FORNECIMENTO E INSTALAÇÃO. AF_12/2015</t>
  </si>
  <si>
    <t xml:space="preserve">35,56</t>
  </si>
  <si>
    <t xml:space="preserve">97433</t>
  </si>
  <si>
    <t xml:space="preserve">CURVA 45 GRAUS, EM AÇO, CONEXÃO RANHURADA, DN 50 (2), INSTALADO EM PRUMADAS - FORNECIMENTO E INSTALAÇÃO. AF_12/2015</t>
  </si>
  <si>
    <t xml:space="preserve">60,87</t>
  </si>
  <si>
    <t xml:space="preserve">97434</t>
  </si>
  <si>
    <t xml:space="preserve">CURVA 90 GRAUS, EM AÇO, CONEXÃO RANHURADA, DN 50 (2"), INSTALADO EM PRUMADAS - FORNECIMENTO E INSTALAÇÃO. AF_12/2015</t>
  </si>
  <si>
    <t xml:space="preserve">61,89</t>
  </si>
  <si>
    <t xml:space="preserve">97435</t>
  </si>
  <si>
    <t xml:space="preserve">CURVA 45 GRAUS, EM AÇO, CONEXÃO RANHURADA, DN 65 (2 1/2"), INSTALADO EM PRUMADAS - FORNECIMENTO E INSTALAÇÃO. AF_12/2015</t>
  </si>
  <si>
    <t xml:space="preserve">71,11</t>
  </si>
  <si>
    <t xml:space="preserve">97436</t>
  </si>
  <si>
    <t xml:space="preserve">CURVA 90 GRAUS, EM AÇO, CONEXÃO RANHURADA, DN 65 (2 1/2), INSTALADO EM PRUMADAS - FORNECIMENTO E INSTALAÇÃO. AF_12/2015</t>
  </si>
  <si>
    <t xml:space="preserve">73,08</t>
  </si>
  <si>
    <t xml:space="preserve">97437</t>
  </si>
  <si>
    <t xml:space="preserve">CURVA 45 GRAUS, EM AÇO, CONEXÃO RANHURADA, DN 80 (3"), INSTALADO EM PRUMADAS - FORNECIMENTO E INSTALAÇÃO. AF_12/2015</t>
  </si>
  <si>
    <t xml:space="preserve">97438</t>
  </si>
  <si>
    <t xml:space="preserve">CURVA 90 GRAUS, EM AÇO, CONEXÃO RANHURADA, DN 80 (3"), INSTALADO EM PRUMADAS - FORNECIMENTO E INSTALAÇÃO. AF_12/2015</t>
  </si>
  <si>
    <t xml:space="preserve">83,43</t>
  </si>
  <si>
    <t xml:space="preserve">97439</t>
  </si>
  <si>
    <t xml:space="preserve">TÊ, EM AÇO, CONEXÃO RANHURADA, DN 50 (2"), INSTALADO EM PRUMADAS - FORNECIMENTO E INSTALAÇÃO. AF_12/2015</t>
  </si>
  <si>
    <t xml:space="preserve">91,00</t>
  </si>
  <si>
    <t xml:space="preserve">97440</t>
  </si>
  <si>
    <t xml:space="preserve">TÊ, EM AÇO, CONEXÃO RANHURADA, DN 65 (2 1/2"), INSTALADO EM PRUMADAS - FORNECIMENTO E INSTALAÇÃO. AF_12/2015</t>
  </si>
  <si>
    <t xml:space="preserve">108,71</t>
  </si>
  <si>
    <t xml:space="preserve">97442</t>
  </si>
  <si>
    <t xml:space="preserve">TÊ, EM AÇO, CONEXÃO RANHURADA, DN 80 (3"), INSTALADO EM PRUMADAS - FORNECIMENTO E INSTALAÇÃO. AF_12/2015</t>
  </si>
  <si>
    <t xml:space="preserve">120,32</t>
  </si>
  <si>
    <t xml:space="preserve">97443</t>
  </si>
  <si>
    <t xml:space="preserve">LUVA, EM AÇO, CONEXÃO SOLDADA, DN 50 (2"), INSTALADO EM PRUMADAS - FORNECIMENTO E INSTALAÇÃO. AF_12/2015</t>
  </si>
  <si>
    <t xml:space="preserve">68,09</t>
  </si>
  <si>
    <t xml:space="preserve">97444</t>
  </si>
  <si>
    <t xml:space="preserve">LUVA COM REDUÇÃO, EM AÇO, CONEXÃO SOLDADA, DN 50 X 40 MM (2 X 1 1/2), INSTALADO EM PRUMADAS - FORNECIMENTO E INSTALAÇÃO. AF_12/2015</t>
  </si>
  <si>
    <t xml:space="preserve">77,66</t>
  </si>
  <si>
    <t xml:space="preserve">97446</t>
  </si>
  <si>
    <t xml:space="preserve">LUVA, EM AÇO, CONEXÃO SOLDADA, DN 65 (2 1/2"), INSTALADO EM PRUMADAS - FORNECIMENTO E INSTALAÇÃO. AF_12/2015</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</si>
  <si>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</si>
  <si>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</si>
  <si>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</si>
  <si>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</si>
  <si>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134,62</t>
  </si>
  <si>
    <t xml:space="preserve">97450</t>
  </si>
  <si>
    <t xml:space="preserve">LUVA COM REDUÇÃO, EM AÇO, CONEXÃO SOLDADA, DN 80 X 65 MM (3" X 2 1/2"), INSTALADO EM PRUMADAS - FORNECIMENTO E INSTALAÇÃO. AF_12/2015</t>
  </si>
  <si>
    <t xml:space="preserve">160,68</t>
  </si>
  <si>
    <t xml:space="preserve">97452</t>
  </si>
  <si>
    <t xml:space="preserve">CURVA 45 GRAUS, EM AÇO, CONEXÃO SOLDADA, DN 50 (2), INSTALADO EM PRUMADAS - FORNECIMENTO E INSTALAÇÃO. AF_12/2015</t>
  </si>
  <si>
    <t xml:space="preserve">109,78</t>
  </si>
  <si>
    <t xml:space="preserve">97453</t>
  </si>
  <si>
    <t xml:space="preserve">CURVA 90 GRAUS, EM AÇO, CONEXÃO SOLDADA, DN 50 (2), INSTALADO EM PRUMADAS - FORNECIMENTO E INSTALAÇÃO. AF_12/2015</t>
  </si>
  <si>
    <t xml:space="preserve">115,24</t>
  </si>
  <si>
    <t xml:space="preserve">97454</t>
  </si>
  <si>
    <t xml:space="preserve">CURVA 45 GRAUS, EM AÇO, CONEXÃO SOLDADA, DN 65 (2 1/2), INSTALADO EM PRUMADAS - FORNECIMENTO E INSTALAÇÃO. AF_12/2015</t>
  </si>
  <si>
    <t xml:space="preserve">174,61</t>
  </si>
  <si>
    <t xml:space="preserve">97455</t>
  </si>
  <si>
    <t xml:space="preserve">CURVA 90 GRAUS, EM AÇO, CONEXÃO SOLDADA, DN 65 (2 1/2), INSTALADO EM PRUMADAS - FORNECIMENTO E INSTALAÇÃO. AF_12/2015</t>
  </si>
  <si>
    <t xml:space="preserve">183,35</t>
  </si>
  <si>
    <t xml:space="preserve">97456</t>
  </si>
  <si>
    <t xml:space="preserve">CURVA 45 GRAUS, EM AÇO, CONEXÃO SOLDADA, DN 80 (3), INSTALADO EM PRUMADAS - FORNECIMENTO E INSTALAÇÃO. AF_12/2015</t>
  </si>
  <si>
    <t xml:space="preserve">368,29</t>
  </si>
  <si>
    <t xml:space="preserve">97457</t>
  </si>
  <si>
    <t xml:space="preserve">CURVA 90 GRAUS, EM AÇO, CONEXÃO SOLDADA, DN 80 (3), INSTALADO EM PRUMADAS - FORNECIMENTO E INSTALAÇÃO. AF_12/2015</t>
  </si>
  <si>
    <t xml:space="preserve">329,09</t>
  </si>
  <si>
    <t xml:space="preserve">97458</t>
  </si>
  <si>
    <t xml:space="preserve">TÊ, EM AÇO, CONEXÃO SOLDADA, DN 50 (2"), INSTALADO EM PRUMADAS - FORNECIMENTO E INSTALAÇÃO. AF_12/2015</t>
  </si>
  <si>
    <t xml:space="preserve">168,43</t>
  </si>
  <si>
    <t xml:space="preserve">97459</t>
  </si>
  <si>
    <t xml:space="preserve">TÊ, EM AÇO, CONEXÃO SOLDADA, DN 65 (2 1/2"), INSTALADO EM PRUMADAS - FORNECIMENTO E INSTALAÇÃO. AF_12/2015</t>
  </si>
  <si>
    <t xml:space="preserve">272,18</t>
  </si>
  <si>
    <t xml:space="preserve">97460</t>
  </si>
  <si>
    <t xml:space="preserve">TÊ, EM AÇO, CONEXÃO SOLDADA, DN 80 (3"), INSTALADO EM PRUMADAS - FORNECIMENTO E INSTALAÇÃO. AF_12/2015</t>
  </si>
  <si>
    <t xml:space="preserve">404,72</t>
  </si>
  <si>
    <t xml:space="preserve">97461</t>
  </si>
  <si>
    <t xml:space="preserve">LUVA, EM AÇO, CONEXÃO SOLDADA, DN 25 (1), INSTALADO EM REDE DE ALIMENTAÇÃO PARA HIDRANTE - FORNECIMENTO E INSTALAÇÃO. AF_12/2015</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</si>
  <si>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</si>
  <si>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</si>
  <si>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</si>
  <si>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</si>
  <si>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</si>
  <si>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</si>
  <si>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34,61</t>
  </si>
  <si>
    <t xml:space="preserve">97467</t>
  </si>
  <si>
    <t xml:space="preserve">LUVA, EM AÇO, CONEXÃO SOLDADA, DN 40 (1 1/2), INSTALADO EM REDE DE ALIMENTAÇÃO PARA HIDRANTE - FORNECIMENTO E INSTALAÇÃO. AF_12/2015</t>
  </si>
  <si>
    <t xml:space="preserve">37,80</t>
  </si>
  <si>
    <t xml:space="preserve">97468</t>
  </si>
  <si>
    <t xml:space="preserve">LUVA COM REDUÇÃO, EM AÇO, CONEXÃO SOLDADA, DN 40  X 32 MM (1 1/2 X 1 1/4), INSTALADO EM REDE DE ALIMENTAÇÃO PARA HIDRANTE - FORNECIMENTO E INSTALAÇÃO. AF_12/2015</t>
  </si>
  <si>
    <t xml:space="preserve">43,86</t>
  </si>
  <si>
    <t xml:space="preserve">97470</t>
  </si>
  <si>
    <t xml:space="preserve">LUVA, EM AÇO, CONEXÃO SOLDADA, DN 50 (2), INSTALADO EM REDE DE ALIMENTAÇÃO PARA HIDRANTE - FORNECIMENTO E INSTALAÇÃO. AF_12/2015</t>
  </si>
  <si>
    <t xml:space="preserve">54,34</t>
  </si>
  <si>
    <t xml:space="preserve">97471</t>
  </si>
  <si>
    <t xml:space="preserve">LUVA COM REDUÇÃO, EM AÇO, CONEXÃO SOLDADA, DN 50 X 40 MM (2 X 1 1/2), INSTALADO EM REDE DE ALIMENTAÇÃO PARA HIDRANTE - FORNECIMENTO E INSTALAÇÃO. AF_12/2015</t>
  </si>
  <si>
    <t xml:space="preserve">63,91</t>
  </si>
  <si>
    <t xml:space="preserve">97474</t>
  </si>
  <si>
    <t xml:space="preserve">LUVA, EM AÇO, CONEXÃO SOLDADA, DN 65 (2 1/2), INSTALADO EM REDE DE ALIMENTAÇÃO PARA HIDRANTE - FORNECIMENTO E INSTALAÇÃO. AF_12/2015</t>
  </si>
  <si>
    <t xml:space="preserve">95,04</t>
  </si>
  <si>
    <t xml:space="preserve">97475</t>
  </si>
  <si>
    <t xml:space="preserve">LUVA COM REDUÇÃO, EM AÇO, CONEXÃO SOLDADA, DN 65 X 50 MM (2 1/2 X 2), INSTALADO EM REDE DE ALIMENTAÇÃO PARA HIDRANTE - FORNECIMENTO E INSTALAÇÃO. AF_12/2015</t>
  </si>
  <si>
    <t xml:space="preserve">114,39</t>
  </si>
  <si>
    <t xml:space="preserve">97477</t>
  </si>
  <si>
    <t xml:space="preserve">LUVA, EM AÇO, CONEXÃO SOLDADA, DN 80 (3), INSTALADO EM REDE DE ALIMENTAÇÃO PARA HIDRANTE - FORNECIMENTO E INSTALAÇÃO. AF_12/2015</t>
  </si>
  <si>
    <t xml:space="preserve">125,55</t>
  </si>
  <si>
    <t xml:space="preserve">97478</t>
  </si>
  <si>
    <t xml:space="preserve">LUVA COM REDUÇÃO, EM AÇO, CONEXÃO SOLDADA, DN 80 X 65 MM (3 X 2 1/2), INSTALADO EM REDE DE ALIMENTAÇÃO PARA HIDRANTE - FORNECIMENTO E INSTALAÇÃO. AF_12/2015</t>
  </si>
  <si>
    <t xml:space="preserve">151,61</t>
  </si>
  <si>
    <t xml:space="preserve">97479</t>
  </si>
  <si>
    <t xml:space="preserve">CURVA 45 GRAUS, EM AÇO, CONEXÃO SOLDADA, DN 25 (1), INSTALADO EM REDE DE ALIMENTAÇÃO PARA HIDRANTE - FORNECIMENTO E INSTALAÇÃO. AF_12/2015</t>
  </si>
  <si>
    <t xml:space="preserve">33,65</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</si>
  <si>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</si>
  <si>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</si>
  <si>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</si>
  <si>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</si>
  <si>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</si>
  <si>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</si>
  <si>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</si>
  <si>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</si>
  <si>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65,60</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</si>
  <si>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</si>
  <si>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</si>
  <si>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</si>
  <si>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</si>
  <si>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89,19</t>
  </si>
  <si>
    <t xml:space="preserve">97486</t>
  </si>
  <si>
    <t xml:space="preserve">CURVA 90 GRAUS, EM AÇO, CONEXÃO SOLDADA, DN 50 (2"), INSTALADO EM REDE DE ALIMENTAÇÃO PARA HIDRANTE - FORNECIMENTO E INSTALAÇÃO. AF_12/2015</t>
  </si>
  <si>
    <t xml:space="preserve">94,65</t>
  </si>
  <si>
    <t xml:space="preserve">97487</t>
  </si>
  <si>
    <t xml:space="preserve">CURVA 45 GRAUS, EM AÇO, CONEXÃO SOLDADA, DN 65 (2 1/2"), INSTALADO EM REDE DE ALIMENTAÇÃO PARA HIDRANTE - FORNECIMENTO E INSTALAÇÃO. AF_12/2015</t>
  </si>
  <si>
    <t xml:space="preserve">157,54</t>
  </si>
  <si>
    <t xml:space="preserve">97488</t>
  </si>
  <si>
    <t xml:space="preserve">CURVA 90 GRAUS, EM AÇO, CONEXÃO SOLDADA, DN 65 (2 1/2"), INSTALADO EM REDE DE ALIMENTAÇÃO PARA HIDRANTE - FORNECIMENTO E INSTALAÇÃO. AF_12/2015</t>
  </si>
  <si>
    <t xml:space="preserve">166,28</t>
  </si>
  <si>
    <t xml:space="preserve">97489</t>
  </si>
  <si>
    <t xml:space="preserve">CURVA 45 GRAUS, EM AÇO, CONEXÃO SOLDADA, DN 80 (3"), INSTALADO EM REDE DE ALIMENTAÇÃO PARA HIDRANTE - FORNECIMENTO E INSTALAÇÃO. AF_12/2015</t>
  </si>
  <si>
    <t xml:space="preserve">354,67</t>
  </si>
  <si>
    <t xml:space="preserve">97490</t>
  </si>
  <si>
    <t xml:space="preserve">CURVA 90 GRAUS, EM AÇO, CONEXÃO SOLDADA, DN 80 (3"), INSTALADO EM REDE DE ALIMENTAÇÃO PARA HIDRANTE - FORNECIMENTO E INSTALAÇÃO. AF_12/2015</t>
  </si>
  <si>
    <t xml:space="preserve">315,47</t>
  </si>
  <si>
    <t xml:space="preserve">97491</t>
  </si>
  <si>
    <t xml:space="preserve">TÊ, EM AÇO, CONEXÃO SOLDADA, DN 25 (1"), INSTALADO EM REDE DE ALIMENTAÇÃO PARA HIDRANTE - FORNECIMENTO E INSTALAÇÃO. AF_12/2015</t>
  </si>
  <si>
    <t xml:space="preserve">50,65</t>
  </si>
  <si>
    <t xml:space="preserve">97492</t>
  </si>
  <si>
    <t xml:space="preserve">TÊ, EM AÇO, CONEXÃO SOLDADA, DN 32 (1 1/4"), INSTALADO EM REDE DE ALIMENTAÇÃO PARA HIDRANTE - FORNECIMENTO E INSTALAÇÃO. AF_12/2015</t>
  </si>
  <si>
    <t xml:space="preserve">72,81</t>
  </si>
  <si>
    <t xml:space="preserve">97493</t>
  </si>
  <si>
    <t xml:space="preserve">TÊ, EM AÇO, CONEXÃO SOLDADA, DN 40 (1 1/2"), INSTALADO EM REDE DE ALIMENTAÇÃO PARA HIDRANTE - FORNECIMENTO E INSTALAÇÃO. AF_12/2015</t>
  </si>
  <si>
    <t xml:space="preserve">93,45</t>
  </si>
  <si>
    <t xml:space="preserve">97494</t>
  </si>
  <si>
    <t xml:space="preserve">TÊ, EM AÇO, CONEXÃO SOLDADA, DN 50 (2"), INSTALADO EM REDE DE ALIMENTAÇÃO PARA HIDRANTE - FORNECIMENTO E INSTALAÇÃO. AF_12/2015</t>
  </si>
  <si>
    <t xml:space="preserve">140,92</t>
  </si>
  <si>
    <t xml:space="preserve">97495</t>
  </si>
  <si>
    <t xml:space="preserve">TÊ, EM AÇO, CONEXÃO SOLDADA, DN 65 (2 1/2"), INSTALADO EM REDE DE ALIMENTAÇÃO PARA HIDRANTE - FORNECIMENTO E INSTALAÇÃO. AF_12/2015</t>
  </si>
  <si>
    <t xml:space="preserve">249,37</t>
  </si>
  <si>
    <t xml:space="preserve">97496</t>
  </si>
  <si>
    <t xml:space="preserve">TÊ, EM AÇO, CONEXÃO SOLDADA, DN 80 (3"), INSTALADO EM REDE DE ALIMENTAÇÃO PARA HIDRANTE - FORNECIMENTO E INSTALAÇÃO. AF_12/2015</t>
  </si>
  <si>
    <t xml:space="preserve">386,59</t>
  </si>
  <si>
    <t xml:space="preserve">97499</t>
  </si>
  <si>
    <t xml:space="preserve">LUVA, EM AÇO, CONEXÃO SOLDADA, DN 25 (1"), INSTALADO EM REDE DE ALIMENTAÇÃO PARA SPRINKLER - FORNECIMENTO E INSTALAÇÃO. AF_12/2015</t>
  </si>
  <si>
    <t xml:space="preserve">97500</t>
  </si>
  <si>
    <t xml:space="preserve">LUVA COM REDUÇÃO, EM AÇO, CONEXÃO SOLDADA, DN 25 X 20 MM (1" X 3/4"), INSTALADO EM REDE DE ALIMENTAÇÃO PARA SPRINKLER - FORNECIMENTO E INSTALAÇÃO. AF_12/2015</t>
  </si>
  <si>
    <t xml:space="preserve">16,19</t>
  </si>
  <si>
    <t xml:space="preserve">97502</t>
  </si>
  <si>
    <t xml:space="preserve">LUVA, EM AÇO, CONEXÃO SOLDADA, DN 32 (1 1/4"), INSTALADO EM REDE DE ALIMENTAÇÃO PARA SPRINKLER - FORNECIMENTO E INSTALAÇÃO. AF_12/2015</t>
  </si>
  <si>
    <t xml:space="preserve">25,77</t>
  </si>
  <si>
    <t xml:space="preserve">97503</t>
  </si>
  <si>
    <t xml:space="preserve">LUVA COM REDUÇÃO, EM AÇO, CONEXÃO SOLDADA, DN 32 X 25 MM (1 1/4"  X 1"), INSTALADO EM REDE DE ALIMENTAÇÃO PARA SPRINKLER - FORNECIMENTO E INSTALAÇÃO. AF_12/2015</t>
  </si>
  <si>
    <t xml:space="preserve">97505</t>
  </si>
  <si>
    <t xml:space="preserve">LUVA, EM AÇO, CONEXÃO SOLDADA, DN 40 (1 1/2"), INSTALADO EM REDE DE ALIMENTAÇÃO PARA SPRINKLER - FORNECIMENTO E INSTALAÇÃO. AF_12/2015</t>
  </si>
  <si>
    <t xml:space="preserve">97506</t>
  </si>
  <si>
    <t xml:space="preserve">LUVA COM REDUÇÃO, EM AÇO, CONEXÃO SOLDADA, DN 40  X 32 MM (1 1/2" X 1 1/4"), INSTALADO EM REDE DE ALIMENTAÇÃO PARA SPRINKLER - FORNECIMENTO E INSTALAÇÃO. AF_12/2015</t>
  </si>
  <si>
    <t xml:space="preserve">97508</t>
  </si>
  <si>
    <t xml:space="preserve">LUVA, EM AÇO, CONEXÃO SOLDADA, DN 50 (2"), INSTALADO EM REDE DE ALIMENTAÇÃO PARA SPRINKLER - FORNECIMENTO E INSTALAÇÃO. AF_12/2015</t>
  </si>
  <si>
    <t xml:space="preserve">46,12</t>
  </si>
  <si>
    <t xml:space="preserve">97509</t>
  </si>
  <si>
    <t xml:space="preserve">LUVA COM REDUÇÃO, EM AÇO, CONEXÃO SOLDADA, DN 50 X 40 MM (2" X 1 1/2"), INSTALADO EM REDE DE ALIMENTAÇÃO PARA SPRINKLER - FORNECIMENTO E INSTALAÇÃO. AF_12/2015</t>
  </si>
  <si>
    <t xml:space="preserve">97511</t>
  </si>
  <si>
    <t xml:space="preserve">LUVA, EM AÇO, CONEXÃO SOLDADA, DN 65 (2 1/2"), INSTALADO EM REDE DE ALIMENTAÇÃO PARA SPRINKLER - FORNECIMENTO E INSTALAÇÃO. AF_12/2015</t>
  </si>
  <si>
    <t xml:space="preserve">83,24</t>
  </si>
  <si>
    <t xml:space="preserve">97512</t>
  </si>
  <si>
    <t xml:space="preserve">LUVA COM REDUÇÃO, EM AÇO, CONEXÃO SOLDADA, DN 65 X 50 MM (2 1/2" X 2"), INSTALADO EM REDE DE ALIMENTAÇÃO PARA SPRINKLER - FORNECIMENTO E INSTALAÇÃO. AF_12/2015</t>
  </si>
  <si>
    <t xml:space="preserve">102,59</t>
  </si>
  <si>
    <t xml:space="preserve">97514</t>
  </si>
  <si>
    <t xml:space="preserve">LUVA, EM AÇO, CONEXÃO SOLDADA, DN 80 (3"), INSTALADO EM REDE DE ALIMENTAÇÃO PARA SPRINKLER - FORNECIMENTO E INSTALAÇÃO. AF_12/2015</t>
  </si>
  <si>
    <t xml:space="preserve">110,04</t>
  </si>
  <si>
    <t xml:space="preserve">97515</t>
  </si>
  <si>
    <t xml:space="preserve">LUVA COM REDUÇÃO, EM AÇO, CONEXÃO SOLDADA, DN 80 X 65 MM (3" X 2 1/2"), INSTALADO EM REDE DE ALIMENTAÇÃO PARA SPRINKLER - FORNECIMENTO E INSTALAÇÃO. AF_12/2015</t>
  </si>
  <si>
    <t xml:space="preserve">136,10</t>
  </si>
  <si>
    <t xml:space="preserve">97517</t>
  </si>
  <si>
    <t xml:space="preserve">CURVA 45 GRAUS, EM AÇO, CONEXÃO SOLDADA, DN 25 (1"), INSTALADO EM REDE DE ALIMENTAÇÃO PARA SPRINKLER - FORNECIMENTO E INSTALAÇÃO. AF_12/2015</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</si>
  <si>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</si>
  <si>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</si>
  <si>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</si>
  <si>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</si>
  <si>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41,86</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</si>
  <si>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</si>
  <si>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</si>
  <si>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</si>
  <si>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</si>
  <si>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56,87</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</si>
  <si>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</si>
  <si>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</si>
  <si>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</si>
  <si>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</si>
  <si>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76,87</t>
  </si>
  <si>
    <t xml:space="preserve">97524</t>
  </si>
  <si>
    <t xml:space="preserve">CURVA 90 GRAUS, EM AÇO, CONEXÃO SOLDADA, DN 50 (2"), INSTALADO EM REDE DE ALIMENTAÇÃO PARA SPRINKLER - FORNECIMENTO E INSTALAÇÃO. AF_12/2015</t>
  </si>
  <si>
    <t xml:space="preserve">82,33</t>
  </si>
  <si>
    <t xml:space="preserve">97525</t>
  </si>
  <si>
    <t xml:space="preserve">CURVA 45 GRAUS, EM AÇO, CONEXÃO SOLDADA, DN 65 (2 1/2"), INSTALADO EM REDE DE ALIMENTAÇÃO PARA SPRINKLER - FORNECIMENTO E INSTALAÇÃO. AF_12/2015</t>
  </si>
  <si>
    <t xml:space="preserve">139,74</t>
  </si>
  <si>
    <t xml:space="preserve">97526</t>
  </si>
  <si>
    <t xml:space="preserve">CURVA 90 GRAUS, EM AÇO, CONEXÃO SOLDADA, DN 65 (2 1/2"), INSTALADO EM REDE DE ALIMENTAÇÃO PARA SPRINKLER - FORNECIMENTO E INSTALAÇÃO. AF_12/2015</t>
  </si>
  <si>
    <t xml:space="preserve">148,48</t>
  </si>
  <si>
    <t xml:space="preserve">97527</t>
  </si>
  <si>
    <t xml:space="preserve">CURVA 45 GRAUS, EM AÇO, CONEXÃO SOLDADA, DN 80 (3"), INSTALADO EM REDE DE ALIMENTAÇÃO PARA SPRINKLER - FORNECIMENTO E INSTALAÇÃO. AF_12/2015</t>
  </si>
  <si>
    <t xml:space="preserve">331,46</t>
  </si>
  <si>
    <t xml:space="preserve">97528</t>
  </si>
  <si>
    <t xml:space="preserve">CURVA 90 GRAUS, EM AÇO, CONEXÃO SOLDADA, DN 80 (3"), INSTALADO EM REDE DE ALIMENTAÇÃO PARA SPRINKLER - FORNECIMENTO E INSTALAÇÃO. AF_12/2015</t>
  </si>
  <si>
    <t xml:space="preserve">292,26</t>
  </si>
  <si>
    <t xml:space="preserve">97529</t>
  </si>
  <si>
    <t xml:space="preserve">TÊ, EM AÇO, CONEXÃO SOLDADA, DN 25 (1"), INSTALADO EM REDE DE ALIMENTAÇÃO PARA SPRINKLER - FORNECIMENTO E INSTALAÇÃO. AF_12/2015</t>
  </si>
  <si>
    <t xml:space="preserve">46,29</t>
  </si>
  <si>
    <t xml:space="preserve">97530</t>
  </si>
  <si>
    <t xml:space="preserve">TÊ, EM AÇO, CONEXÃO SOLDADA, DN 32 (1 1/4"), INSTALADO EM REDE DE ALIMENTAÇÃO PARA SPRINKLER - FORNECIMENTO E INSTALAÇÃO. AF_12/2015</t>
  </si>
  <si>
    <t xml:space="preserve">64,99</t>
  </si>
  <si>
    <t xml:space="preserve">97531</t>
  </si>
  <si>
    <t xml:space="preserve">TÊ, EM AÇO, CONEXÃO SOLDADA, DN 40 (1 1/2"), INSTALADO EM REDE DE ALIMENTAÇÃO PARA SPRINKLER - FORNECIMENTO E INSTALAÇÃO. AF_12/2015</t>
  </si>
  <si>
    <t xml:space="preserve">81,78</t>
  </si>
  <si>
    <t xml:space="preserve">97532</t>
  </si>
  <si>
    <t xml:space="preserve">TÊ, EM AÇO, CONEXÃO SOLDADA, DN 50 (2"), INSTALADO EM REDE DE ALIMENTAÇÃO PARA SPRINKLER - FORNECIMENTO E INSTALAÇÃO. AF_12/2015</t>
  </si>
  <si>
    <t xml:space="preserve">124,49</t>
  </si>
  <si>
    <t xml:space="preserve">97533</t>
  </si>
  <si>
    <t xml:space="preserve">TÊ, EM AÇO, CONEXÃO SOLDADA, DN 65 (2 1/2"), INSTALADO EM REDE DE ALIMENTAÇÃO PARA SPRINKLER - FORNECIMENTO E INSTALAÇÃO. AF_12/2015</t>
  </si>
  <si>
    <t xml:space="preserve">229,16</t>
  </si>
  <si>
    <t xml:space="preserve">97534</t>
  </si>
  <si>
    <t xml:space="preserve">TÊ, EM AÇO, CONEXÃO SOLDADA, DN 80 (3"), INSTALADO EM REDE DE ALIMENTAÇÃO PARA SPRINKLER - FORNECIMENTO E INSTALAÇÃO. AF_12/2015</t>
  </si>
  <si>
    <t xml:space="preserve">355,63</t>
  </si>
  <si>
    <t xml:space="preserve">97537</t>
  </si>
  <si>
    <t xml:space="preserve">LUVA, EM AÇO, CONEXÃO SOLDADA, DN 15 (1/2"), INSTALADO EM RAMAIS E SUB-RAMAIS DE GÁS - FORNECIMENTO E INSTALAÇÃO. AF_12/2015</t>
  </si>
  <si>
    <t xml:space="preserve">97540</t>
  </si>
  <si>
    <t xml:space="preserve">LUVA, EM AÇO, CONEXÃO SOLDADA, DN 20 (3/4"), INSTALADO EM RAMAIS E SUB-RAMAIS DE GÁS - FORNECIMENTO E INSTALAÇÃO. AF_12/2015</t>
  </si>
  <si>
    <t xml:space="preserve">21,25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</si>
  <si>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</si>
  <si>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</si>
  <si>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</si>
  <si>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</si>
  <si>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36,25</t>
  </si>
  <si>
    <t xml:space="preserve">97544</t>
  </si>
  <si>
    <t xml:space="preserve">LUVA COM REDUÇÃO, EM AÇO, CONEXÃO SOLDADA, DN 25 X 20 MM (1" X 3/4"), INSTALADO EM RAMAIS E SUB-RAMAIS DE GÁS - FORNECIMENTO E INSTALAÇÃO. AF_12/2015</t>
  </si>
  <si>
    <t xml:space="preserve">33,45</t>
  </si>
  <si>
    <t xml:space="preserve">97546</t>
  </si>
  <si>
    <t xml:space="preserve">CURVA 45 GRAUS, EM AÇO, CONEXÃO SOLDADA, DN 15 (1/2"), INSTALADO EM RAMAIS E SUB-RAMAIS DE GÁS - FORNECIMENTO E INSTALAÇÃO. AF_12/2015</t>
  </si>
  <si>
    <t xml:space="preserve">21,22</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</si>
  <si>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</si>
  <si>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</si>
  <si>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</si>
  <si>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</si>
  <si>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32,51</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</si>
  <si>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</si>
  <si>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</si>
  <si>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</si>
  <si>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</si>
  <si>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56,27</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</si>
  <si>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</si>
  <si>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</si>
  <si>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</si>
  <si>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</si>
  <si>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97553</t>
  </si>
  <si>
    <t xml:space="preserve">TÊ, EM AÇO, CONEXÃO SOLDADA, DN 20 (3/4"), INSTALADO EM RAMAIS E SUB-RAMAIS DE GÁS - FORNECIMENTO E INSTALAÇÃO. AF_12/2015</t>
  </si>
  <si>
    <t xml:space="preserve">45,41</t>
  </si>
  <si>
    <t xml:space="preserve">97554</t>
  </si>
  <si>
    <t xml:space="preserve">TÊ, EM AÇO, CONEXÃO SOLDADA, DN 25 (1"), INSTALADO EM RAMAIS E SUB-RAMAIS DE GÁS - FORNECIMENTO E INSTALAÇÃO. AF_12/2015</t>
  </si>
  <si>
    <t xml:space="preserve">98602</t>
  </si>
  <si>
    <t xml:space="preserve">CONECTOR EM BRONZE/LATÃO, DN 22 MM X 1/2", SEM ANEL DE SOLDA, BOLSA X ROSCA F, INSTALADO EM PRUMADA  FORNECIMENTO E INSTALAÇÃO. AF_01/2016</t>
  </si>
  <si>
    <t xml:space="preserve">6171</t>
  </si>
  <si>
    <t xml:space="preserve">TAMPA DE CONCRETO ARMADO 60X60X5CM PARA CAIXA</t>
  </si>
  <si>
    <t xml:space="preserve">74166/1</t>
  </si>
  <si>
    <t xml:space="preserve">CAIXA DE INSPEÇÃO EM CONCRETO PRÉ-MOLDADO DN 60CM COM TAMPA H= 60CM - FORNECIMENTO E INSTALACAO</t>
  </si>
  <si>
    <t xml:space="preserve">195,45</t>
  </si>
  <si>
    <t xml:space="preserve">74166/2</t>
  </si>
  <si>
    <t xml:space="preserve">CAIXA DE INSPECAO EM ANEL DE CONCRETO PRE MOLDADO, COM 950MM DE ALTURA TOTAL. ANEIS COM ESP=50MM, DIAM.=600MM. EXCLUSIVE TAMPAO E ESCAVACAO - FORNECIMENTO E INSTALACAO</t>
  </si>
  <si>
    <t xml:space="preserve">240,80</t>
  </si>
  <si>
    <t xml:space="preserve">88503</t>
  </si>
  <si>
    <t xml:space="preserve">CAIXA D´ÁGUA EM POLIETILENO, 1000 LITROS, COM ACESSÓRIOS</t>
  </si>
  <si>
    <t xml:space="preserve">800,71</t>
  </si>
  <si>
    <t xml:space="preserve">88504</t>
  </si>
  <si>
    <t xml:space="preserve">CAIXA D´AGUA EM POLIETILENO, 500 LITROS, COM ACESSÓRIOS</t>
  </si>
  <si>
    <t xml:space="preserve">651,70</t>
  </si>
  <si>
    <t xml:space="preserve">97900</t>
  </si>
  <si>
    <t xml:space="preserve">CAIXA ENTERRADA HIDRÁULICA RETANGULAR EM ALVENARIA COM TIJOLOS CERÂMICOS MACIÇOS, DIMENSÕES INTERNAS: 0,3X0,3X0,3 M PARA REDE DE ESGOTO. AF_05/2018</t>
  </si>
  <si>
    <t xml:space="preserve">141,32</t>
  </si>
  <si>
    <t xml:space="preserve">97901</t>
  </si>
  <si>
    <t xml:space="preserve">CAIXA ENTERRADA HIDRÁULICA RETANGULAR EM ALVENARIA COM TIJOLOS CERÂMICOS MACIÇOS, DIMENSÕES INTERNAS: 0,4X0,4X0,4 M PARA REDE DE ESGOTO. AF_05/2018</t>
  </si>
  <si>
    <t xml:space="preserve">224,45</t>
  </si>
  <si>
    <t xml:space="preserve">97902</t>
  </si>
  <si>
    <t xml:space="preserve">CAIXA ENTERRADA HIDRÁULICA RETANGULAR EM ALVENARIA COM TIJOLOS CERÂMICOS MACIÇOS, DIMENSÕES INTERNAS: 0,6X0,6X0,6 M PARA REDE DE ESGOTO. AF_05/2018</t>
  </si>
  <si>
    <t xml:space="preserve">441,44</t>
  </si>
  <si>
    <t xml:space="preserve">97903</t>
  </si>
  <si>
    <t xml:space="preserve">CAIXA ENTERRADA HIDRÁULICA RETANGULAR EM ALVENARIA COM TIJOLOS CERÂMICOS MACIÇOS, DIMENSÕES INTERNAS: 0,8X0,8X0,6 M PARA REDE DE ESGOTO. AF_05/2018</t>
  </si>
  <si>
    <t xml:space="preserve">608,76</t>
  </si>
  <si>
    <t xml:space="preserve">97904</t>
  </si>
  <si>
    <t xml:space="preserve">CAIXA ENTERRADA HIDRÁULICA RETANGULAR EM ALVENARIA COM TIJOLOS CERÂMICOS MACIÇOS, DIMENSÕES INTERNAS: 1X1X0,6 M PARA REDE DE ESGOTO. AF_05/2018</t>
  </si>
  <si>
    <t xml:space="preserve">713,10</t>
  </si>
  <si>
    <t xml:space="preserve">97905</t>
  </si>
  <si>
    <t xml:space="preserve">CAIXA ENTERRADA HIDRÁULICA RETANGULAR, EM ALVENARIA COM BLOCOS DE CONCRETO, DIMENSÕES INTERNAS: 0,4X0,4X0,4 M PARA REDE DE ESGOTO. AF_05/2018</t>
  </si>
  <si>
    <t xml:space="preserve">181,94</t>
  </si>
  <si>
    <t xml:space="preserve">97906</t>
  </si>
  <si>
    <t xml:space="preserve">CAIXA ENTERRADA HIDRÁULICA RETANGULAR, EM ALVENARIA COM BLOCOS DE CONCRETO, DIMENSÕES INTERNAS: 0,6X0,6X0,6 M PARA REDE DE ESGOTO. AF_05/2018</t>
  </si>
  <si>
    <t xml:space="preserve">338,70</t>
  </si>
  <si>
    <t xml:space="preserve">97907</t>
  </si>
  <si>
    <t xml:space="preserve">CAIXA ENTERRADA HIDRÁULICA RETANGULAR, EM ALVENARIA COM BLOCOS DE CONCRETO, DIMENSÕES INTERNAS: 0,8X0,8X0,6 M PARA REDE DE ESGOTO. AF_05/2018</t>
  </si>
  <si>
    <t xml:space="preserve">477,66</t>
  </si>
  <si>
    <t xml:space="preserve">97908</t>
  </si>
  <si>
    <t xml:space="preserve">CAIXA ENTERRADA HIDRÁULICA RETANGULAR, EM ALVENARIA COM BLOCOS DE CONCRETO, DIMENSÕES INTERNAS: 1X1X0,6 M PARA REDE DE ESGOTO. AF_05/2018</t>
  </si>
  <si>
    <t xml:space="preserve">557,98</t>
  </si>
  <si>
    <t xml:space="preserve">98102</t>
  </si>
  <si>
    <t xml:space="preserve">CAIXA DE GORDURA SIMPLES, CIRCULAR, EM CONCRETO PRÉ-MOLDADO, DIÂMETRO INTERNO = 0,4 M, ALTURA INTERNA = 0,4 M. AF_05/2018</t>
  </si>
  <si>
    <t xml:space="preserve">59,92</t>
  </si>
  <si>
    <t xml:space="preserve">98103</t>
  </si>
  <si>
    <t xml:space="preserve">CAIXA DE GORDURA DUPLA, CIRCULAR, EM CONCRETO PRÉ-MOLDADO, DIÂMETRO INTERNO = 0,6 M, ALTURA INTERNA = 0,6 M. AF_05/2018</t>
  </si>
  <si>
    <t xml:space="preserve">124,76</t>
  </si>
  <si>
    <t xml:space="preserve">98104</t>
  </si>
  <si>
    <t xml:space="preserve">CAIXA DE GORDURA SIMPLES (CAPACIDADE: 36L), RETANGULAR, EM ALVENARIA COM TIJOLOS CERÂMICOS MACIÇOS, DIMENSÕES INTERNAS = 0,2X0,4 M, ALTURA INTERNA = 0,8 M. AF_05/2018</t>
  </si>
  <si>
    <t xml:space="preserve">298,93</t>
  </si>
  <si>
    <t xml:space="preserve">98105</t>
  </si>
  <si>
    <t xml:space="preserve">CAIXA DE GORDURA DUPLA (CAPACIDADE: 126 L), RETANGULAR, EM ALVENARIA COM TIJOLOS CERÂMICOS MACIÇOS, DIMENSÕES INTERNAS = 0,4X0,7 M, ALTURA INTERNA = 0,8 M. AF_05/2018</t>
  </si>
  <si>
    <t xml:space="preserve">518,21</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</si>
  <si>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</si>
  <si>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</si>
  <si>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857,26</t>
  </si>
  <si>
    <t xml:space="preserve">98107</t>
  </si>
  <si>
    <t xml:space="preserve">CAIXA DE GORDURA SIMPLES (CAPACIDADE: 36 L), RETANGULAR, EM ALVENARIA COM BLOCOS DE CONCRETO, DIMENSÕES INTERNAS = 0,2X0,4 M, ALTURA INTERNA = 0,8 M. AF_05/2018</t>
  </si>
  <si>
    <t xml:space="preserve">218,98</t>
  </si>
  <si>
    <t xml:space="preserve">98108</t>
  </si>
  <si>
    <t xml:space="preserve">CAIXA DE GORDURA DUPLA (CAPACIDADE: 126 L), RETANGULAR, EM ALVENARIA COM BLOCOS DE CONCRETO, DIMENSÕES INTERNAS = 0,4X0,7 M, ALTURA INTERNA = 0,8 M. AF_05/2018</t>
  </si>
  <si>
    <t xml:space="preserve">389,32</t>
  </si>
  <si>
    <t xml:space="preserve">99250</t>
  </si>
  <si>
    <t xml:space="preserve">CAIXA ENTERRADA HIDRÁULICA RETANGULAR EM ALVENARIA COM TIJOLOS CERÂMICOS MACIÇOS, DIMENSÕES INTERNAS: 0,3X0,3X0,3 M PARA REDE DE DRENAGEM. AF_05/2018</t>
  </si>
  <si>
    <t xml:space="preserve">138,19</t>
  </si>
  <si>
    <t xml:space="preserve">99251</t>
  </si>
  <si>
    <t xml:space="preserve">CAIXA ENTERRADA HIDRÁULICA RETANGULAR EM ALVENARIA COM TIJOLOS CERÂMICOS MACIÇOS, DIMENSÕES INTERNAS: 0,4X0,4X0,4 M PARA REDE DE DRENAGEM. AF_05/2018</t>
  </si>
  <si>
    <t xml:space="preserve">99253</t>
  </si>
  <si>
    <t xml:space="preserve">CAIXA ENTERRADA HIDRÁULICA RETANGULAR EM ALVENARIA COM TIJOLOS CERÂMICOS MACIÇOS, DIMENSÕES INTERNAS: 0,6X0,6X0,6 M PARA REDE DE DRENAGEM. AF_05/2018</t>
  </si>
  <si>
    <t xml:space="preserve">429,40</t>
  </si>
  <si>
    <t xml:space="preserve">99255</t>
  </si>
  <si>
    <t xml:space="preserve">CAIXA ENTERRADA HIDRÁULICA RETANGULAR EM ALVENARIA COM TIJOLOS CERÂMICOS MACIÇOS, DIMENSÕES INTERNAS: 0,8X0,8X0,6 M PARA REDE DE DRENAGEM. AF_05/2018</t>
  </si>
  <si>
    <t xml:space="preserve">592,25</t>
  </si>
  <si>
    <t xml:space="preserve">99257</t>
  </si>
  <si>
    <t xml:space="preserve">CAIXA ENTERRADA HIDRÁULICA RETANGULAR EM ALVENARIA COM TIJOLOS CERÂMICOS MACIÇOS, DIMENSÕES INTERNAS: 1X1X0,6 M PARA REDE DE DRENAGEM. AF_05/2018</t>
  </si>
  <si>
    <t xml:space="preserve">691,74</t>
  </si>
  <si>
    <t xml:space="preserve">99258</t>
  </si>
  <si>
    <t xml:space="preserve">CAIXA ENTERRADA HIDRÁULICA RETANGULAR, EM ALVENARIA COM BLOCOS DE CONCRETO, DIMENSÕES INTERNAS: 0,4X0,4X0,4 M PARA REDE DE DRENAGEM. AF_05/2018</t>
  </si>
  <si>
    <t xml:space="preserve">177,52</t>
  </si>
  <si>
    <t xml:space="preserve">99260</t>
  </si>
  <si>
    <t xml:space="preserve">CAIXA ENTERRADA HIDRÁULICA RETANGULAR, EM ALVENARIA COM BLOCOS DE CONCRETO, DIMENSÕES INTERNAS: 0,6X0,6X0,6 M PARA REDE DE DRENAGEM. AF_05/2018</t>
  </si>
  <si>
    <t xml:space="preserve">331,12</t>
  </si>
  <si>
    <t xml:space="preserve">99262</t>
  </si>
  <si>
    <t xml:space="preserve">CAIXA ENTERRADA HIDRÁULICA RETANGULAR, EM ALVENARIA COM BLOCOS DE CONCRETO, DIMENSÕES INTERNAS: 0,8X0,8X0,6 M PARA REDE DE DRENAGEM. AF_05/2018</t>
  </si>
  <si>
    <t xml:space="preserve">466,84</t>
  </si>
  <si>
    <t xml:space="preserve">99264</t>
  </si>
  <si>
    <t xml:space="preserve">CAIXA ENTERRADA HIDRÁULICA RETANGULAR, EM ALVENARIA COM BLOCOS DE CONCRETO, DIMENSÕES INTERNAS: 1X1X0,6 M PARA REDE DE DRENAGEM. AF_05/2018</t>
  </si>
  <si>
    <t xml:space="preserve">543,36</t>
  </si>
  <si>
    <t xml:space="preserve">89482</t>
  </si>
  <si>
    <t xml:space="preserve">CAIXA SIFONADA, PVC, DN 100 X 100 X 50 MM, FORNECIDA E INSTALADA EM RAMAIS DE ENCAMINHAMENTO DE ÁGUA PLUVIAL. AF_12/2014</t>
  </si>
  <si>
    <t xml:space="preserve">20,21</t>
  </si>
  <si>
    <t xml:space="preserve">89491</t>
  </si>
  <si>
    <t xml:space="preserve">CAIXA SIFONADA, PVC, DN 150 X 185 X 75 MM, FORNECIDA E INSTALADA EM RAMAIS DE ENCAMINHAMENTO DE ÁGUA PLUVIAL. AF_12/2014</t>
  </si>
  <si>
    <t xml:space="preserve">49,05</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</si>
  <si>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</si>
  <si>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</si>
  <si>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</si>
  <si>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</si>
  <si>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25,02</t>
  </si>
  <si>
    <t xml:space="preserve">89708</t>
  </si>
  <si>
    <t xml:space="preserve">CAIXA SIFONADA, PVC, DN 150 X 185 X 75 MM, JUNTA ELÁSTICA, FORNECIDA E INSTALADA EM RAMAL DE DESCARGA OU EM RAMAL DE ESGOTO SANITÁRIO. AF_12/2014</t>
  </si>
  <si>
    <t xml:space="preserve">55,70</t>
  </si>
  <si>
    <t xml:space="preserve">89709</t>
  </si>
  <si>
    <t xml:space="preserve">RALO SIFONADO, PVC, DN 100 X 40 MM, JUNTA SOLDÁVEL, FORNECIDO E INSTALADO EM RAMAL DE DESCARGA OU EM RAMAL DE ESGOTO SANITÁRIO. AF_12/2014</t>
  </si>
  <si>
    <t xml:space="preserve">89710</t>
  </si>
  <si>
    <t xml:space="preserve">RALO SECO, PVC, DN 100 X 40 MM, JUNTA SOLDÁVEL, FORNECIDO E INSTALADO EM RAMAL DE DESCARGA OU EM RAMAL DE ESGOTO SANITÁRIO. AF_12/2014</t>
  </si>
  <si>
    <t xml:space="preserve">72739</t>
  </si>
  <si>
    <t xml:space="preserve">VASO SANITARIO INFANTIL SIFONADO, PARA VALVULA DE DESCARGA, EM LOUCA BRANCA, COM ACESSORIOS, INCLUSIVE ASSENTO PLASTICO, BOLSA DE BORRACHA PARA LIGACAO, TUBO PVC LIGACAO - FORNECIMENTO E INSTALACAO</t>
  </si>
  <si>
    <t xml:space="preserve">475,09</t>
  </si>
  <si>
    <t xml:space="preserve">74234/1</t>
  </si>
  <si>
    <t xml:space="preserve">MICTORIO SIFONADO DE LOUCA BRANCA COM PERTENCES, COM REGISTRO DE PRESSAO 1/2" COM CANOPLA CROMADA ACABAMENTO SIMPLES E CONJUNTO PARA FIXACAO  - FORNECIMENTO E INSTALACAO</t>
  </si>
  <si>
    <t xml:space="preserve">496,33</t>
  </si>
  <si>
    <t xml:space="preserve">86872</t>
  </si>
  <si>
    <t xml:space="preserve">TANQUE DE LOUÇA BRANCA COM COLUNA, 30L OU EQUIVALENTE - FORNECIMENTO E INSTALAÇÃO. AF_12/2013</t>
  </si>
  <si>
    <t xml:space="preserve">650,64</t>
  </si>
  <si>
    <t xml:space="preserve">86874</t>
  </si>
  <si>
    <t xml:space="preserve">TANQUE DE LOUÇA BRANCA SUSPENSO, 18L OU EQUIVALENTE - FORNECIMENTO E INSTALAÇÃO. AF_12/2013</t>
  </si>
  <si>
    <t xml:space="preserve">398,54</t>
  </si>
  <si>
    <t xml:space="preserve">86875</t>
  </si>
  <si>
    <t xml:space="preserve">TANQUE DE MÁRMORE SINTÉTICO COM COLUNA, 22L OU EQUIVALENTE  FORNECIMENTO E INSTALAÇÃO. AF_12/2013</t>
  </si>
  <si>
    <t xml:space="preserve">388,65</t>
  </si>
  <si>
    <t xml:space="preserve">86876</t>
  </si>
  <si>
    <t xml:space="preserve">TANQUE DE MÁRMORE SINTÉTICO SUSPENSO, 22L OU EQUIVALENTE - FORNECIMENTO E INSTALAÇÃO. AF_12/2013</t>
  </si>
  <si>
    <t xml:space="preserve">222,55</t>
  </si>
  <si>
    <t xml:space="preserve">86877</t>
  </si>
  <si>
    <t xml:space="preserve">VÁLVULA EM METAL CROMADO 1.1/2" X 1.1/2" PARA TANQUE OU LAVATÓRIO, COM OU SEM LADRÃO - FORNECIMENTO E INSTALAÇÃO. AF_12/2013</t>
  </si>
  <si>
    <t xml:space="preserve">23,31</t>
  </si>
  <si>
    <t xml:space="preserve">86878</t>
  </si>
  <si>
    <t xml:space="preserve">VÁLVULA EM METAL CROMADO TIPO AMERICANA 3.1/2" X 1.1/2" PARA PIA - FORNECIMENTO E INSTALAÇÃO. AF_12/2013</t>
  </si>
  <si>
    <t xml:space="preserve">86879</t>
  </si>
  <si>
    <t xml:space="preserve">VÁLVULA EM PLÁSTICO 1" PARA PIA, TANQUE OU LAVATÓRIO, COM OU SEM LADRÃO - FORNECIMENTO E INSTALAÇÃO. AF_12/2013</t>
  </si>
  <si>
    <t xml:space="preserve">6,76</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</si>
  <si>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</si>
  <si>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</si>
  <si>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</si>
  <si>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</si>
  <si>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106,76</t>
  </si>
  <si>
    <t xml:space="preserve">86882</t>
  </si>
  <si>
    <t xml:space="preserve">SIFÃO DO TIPO GARRAFA/COPO EM PVC 1.1/4 X 1.1/2" - FORNECIMENTO E INSTALAÇÃO. AF_12/2013</t>
  </si>
  <si>
    <t xml:space="preserve">86883</t>
  </si>
  <si>
    <t xml:space="preserve">SIFÃO DO TIPO FLEXÍVEL EM PVC 1 X 1.1/2 - FORNECIMENTO E INSTALAÇÃO. AF_12/2013</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</si>
  <si>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</si>
  <si>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</si>
  <si>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</si>
  <si>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</si>
  <si>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</si>
  <si>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</si>
  <si>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27,01</t>
  </si>
  <si>
    <t xml:space="preserve">86887</t>
  </si>
  <si>
    <t xml:space="preserve">ENGATE FLEXÍVEL EM INOX, 1/2 X 40CM - FORNECIMENTO E INSTALAÇÃO. AF_12/2013</t>
  </si>
  <si>
    <t xml:space="preserve">29,15</t>
  </si>
  <si>
    <t xml:space="preserve">86888</t>
  </si>
  <si>
    <t xml:space="preserve">VASO SANITÁRIO SIFONADO COM CAIXA ACOPLADA LOUÇA BRANCA - FORNECIMENTO E INSTALAÇÃO. AF_12/2013</t>
  </si>
  <si>
    <t xml:space="preserve">383,61</t>
  </si>
  <si>
    <t xml:space="preserve">86889</t>
  </si>
  <si>
    <t xml:space="preserve">BANCADA DE GRANITO CINZA POLIDO PARA PIA DE COZINHA 1,50 X 0,60 M - FORNECIMENTO E INSTALAÇÃO. AF_12/2013</t>
  </si>
  <si>
    <t xml:space="preserve">561,51</t>
  </si>
  <si>
    <t xml:space="preserve">86893</t>
  </si>
  <si>
    <t xml:space="preserve">BANCADA DE MÁRMORE BRANCO POLIDO PARA PIA DE COZINHA 1,50 X 0,60 M - FORNECIMENTO E INSTALAÇÃO. AF_12/2013</t>
  </si>
  <si>
    <t xml:space="preserve">463,14</t>
  </si>
  <si>
    <t xml:space="preserve">86894</t>
  </si>
  <si>
    <t xml:space="preserve">BANCADA DE MÁRMORE SINTÉTICO 120 X 60CM, COM CUBA INTEGRADA - FORNECIMENTO E INSTALAÇÃO. AF_12/2013</t>
  </si>
  <si>
    <t xml:space="preserve">257,18</t>
  </si>
  <si>
    <t xml:space="preserve">86895</t>
  </si>
  <si>
    <t xml:space="preserve">BANCADA DE GRANITO CINZA POLIDO PARA LAVATÓRIO 0,50 X 0,60 M - FORNECIMENTO E INSTALAÇÃO. AF_12/2013</t>
  </si>
  <si>
    <t xml:space="preserve">281,50</t>
  </si>
  <si>
    <t xml:space="preserve">86899</t>
  </si>
  <si>
    <t xml:space="preserve">BANCADA DE MÁRMORE BRANCO POLIDO PARA LAVATÓRIO 0,50 X 0,60 M - FORNECIMENTO E INSTALAÇÃO. AF_12/2013</t>
  </si>
  <si>
    <t xml:space="preserve">244,60</t>
  </si>
  <si>
    <t xml:space="preserve">86900</t>
  </si>
  <si>
    <t xml:space="preserve">CUBA DE EMBUTIR DE AÇO INOXIDÁVEL MÉDIA - FORNECIMENTO E INSTALAÇÃO. AF_12/2013</t>
  </si>
  <si>
    <t xml:space="preserve">149,53</t>
  </si>
  <si>
    <t xml:space="preserve">86901</t>
  </si>
  <si>
    <t xml:space="preserve">CUBA DE EMBUTIR OVAL EM LOUÇA BRANCA, 35 X 50CM OU EQUIVALENTE - FORNECIMENTO E INSTALAÇÃO. AF_12/2013</t>
  </si>
  <si>
    <t xml:space="preserve">118,15</t>
  </si>
  <si>
    <t xml:space="preserve">86902</t>
  </si>
  <si>
    <t xml:space="preserve">LAVATÓRIO LOUÇA BRANCA COM COLUNA, *44 X 35,5* CM, PADRÃO POPULAR - FORNECIMENTO E INSTALAÇÃO. AF_12/2013</t>
  </si>
  <si>
    <t xml:space="preserve">229,17</t>
  </si>
  <si>
    <t xml:space="preserve">86903</t>
  </si>
  <si>
    <t xml:space="preserve">LAVATÓRIO LOUÇA BRANCA COM COLUNA, 45 X 55CM OU EQUIVALENTE, PADRÃO MÉDIO - FORNECIMENTO E INSTALAÇÃO. AF_12/2013</t>
  </si>
  <si>
    <t xml:space="preserve">300,83</t>
  </si>
  <si>
    <t xml:space="preserve">86904</t>
  </si>
  <si>
    <t xml:space="preserve">LAVATÓRIO LOUÇA BRANCA SUSPENSO, 29,5 X 39CM OU EQUIVALENTE, PADRÃO POPULAR - FORNECIMENTO E INSTALAÇÃO. AF_12/2013</t>
  </si>
  <si>
    <t xml:space="preserve">116,55</t>
  </si>
  <si>
    <t xml:space="preserve">86905</t>
  </si>
  <si>
    <t xml:space="preserve">APARELHO MISTURADOR DE MESA PARA LAVATÓRIO, PADRÃO MÉDIO - FORNECIMENTO E INSTALAÇÃO. AF_12/2013</t>
  </si>
  <si>
    <t xml:space="preserve">187,50</t>
  </si>
  <si>
    <t xml:space="preserve">86906</t>
  </si>
  <si>
    <t xml:space="preserve">TORNEIRA CROMADA DE MESA, 1/2" OU 3/4", PARA LAVATÓRIO, PADRÃO POPULAR - FORNECIMENTO E INSTALAÇÃO. AF_12/2013</t>
  </si>
  <si>
    <t xml:space="preserve">43,77</t>
  </si>
  <si>
    <t xml:space="preserve">86908</t>
  </si>
  <si>
    <t xml:space="preserve">APARELHO MISTURADOR DE MESA PARA PIA DE COZINHA, PADRÃO MÉDIO - FORNECIMENTO E INSTALAÇÃO. AF_12/2013</t>
  </si>
  <si>
    <t xml:space="preserve">222,69</t>
  </si>
  <si>
    <t xml:space="preserve">86909</t>
  </si>
  <si>
    <t xml:space="preserve">TORNEIRA CROMADA TUBO MÓVEL, DE MESA, 1/2" OU 3/4", PARA PIA DE COZINHA, PADRÃO ALTO - FORNECIMENTO E INSTALAÇÃO. AF_12/2013</t>
  </si>
  <si>
    <t xml:space="preserve">87,28</t>
  </si>
  <si>
    <t xml:space="preserve">86910</t>
  </si>
  <si>
    <t xml:space="preserve">TORNEIRA CROMADA TUBO MÓVEL, DE PAREDE, 1/2" OU 3/4", PARA PIA DE COZINHA, PADRÃO MÉDIO - FORNECIMENTO E INSTALAÇÃO. AF_12/2013</t>
  </si>
  <si>
    <t xml:space="preserve">83,54</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</si>
  <si>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</si>
  <si>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</si>
  <si>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</si>
  <si>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</si>
  <si>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</si>
  <si>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</si>
  <si>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86914</t>
  </si>
  <si>
    <t xml:space="preserve">TORNEIRA CROMADA 1/2" OU 3/4" PARA TANQUE, PADRÃO MÉDIO - FORNECIMENTO E INSTALAÇÃO. AF_12/2013</t>
  </si>
  <si>
    <t xml:space="preserve">34,24</t>
  </si>
  <si>
    <t xml:space="preserve">86915</t>
  </si>
  <si>
    <t xml:space="preserve">TORNEIRA CROMADA DE MESA, 1/2" OU 3/4", PARA LAVATÓRIO, PADRÃO MÉDIO - FORNECIMENTO E INSTALAÇÃO. AF_12/2013</t>
  </si>
  <si>
    <t xml:space="preserve">73,23</t>
  </si>
  <si>
    <t xml:space="preserve">86916</t>
  </si>
  <si>
    <t xml:space="preserve">TORNEIRA PLÁSTICA 3/4" PARA TANQUE - FORNECIMENTO E INSTALAÇÃO. AF_12/2013</t>
  </si>
  <si>
    <t xml:space="preserve">37,74</t>
  </si>
  <si>
    <t xml:space="preserve">86919</t>
  </si>
  <si>
    <t xml:space="preserve">TANQUE DE LOUÇA BRANCA COM COLUNA, 30L OU EQUIVALENTE, INCLUSO SIFÃO FLEXÍVEL EM PVC, VÁLVULA METÁLICA E TORNEIRA DE METAL CROMADO PADRÃO MÉDIO - FORNECIMENTO E INSTALAÇÃO. AF_12/2013</t>
  </si>
  <si>
    <t xml:space="preserve">719,64</t>
  </si>
  <si>
    <t xml:space="preserve">86920</t>
  </si>
  <si>
    <t xml:space="preserve">TANQUE DE LOUÇA BRANCA COM COLUNA, 30L OU EQUIVALENTE, INCLUSO SIFÃO FLEXÍVEL EM PVC, VÁLVULA PLÁSTICA E TORNEIRA DE METAL CROMADO PADRÃO POPULAR - FORNECIMENTO E INSTALAÇÃO. AF_12/2013</t>
  </si>
  <si>
    <t xml:space="preserve">686,15</t>
  </si>
  <si>
    <t xml:space="preserve">86921</t>
  </si>
  <si>
    <t xml:space="preserve">TANQUE DE LOUÇA BRANCA COM COLUNA, 30L OU EQUIVALENTE, INCLUSO SIFÃO FLEXÍVEL EM PVC, VÁLVULA PLÁSTICA E TORNEIRA DE PLÁSTICO - FORNECIMENTO E INSTALAÇÃO. AF_12/2013</t>
  </si>
  <si>
    <t xml:space="preserve">706,59</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</si>
  <si>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</si>
  <si>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</si>
  <si>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562,85</t>
  </si>
  <si>
    <t xml:space="preserve">86923</t>
  </si>
  <si>
    <t xml:space="preserve">TANQUE DE LOUÇA BRANCA SUSPENSO, 18L OU EQUIVALENTE, INCLUSO SIFÃO TIPO GARRAFA EM PVC, VÁLVULA PLÁSTICA E TORNEIRA DE METAL CROMADO PADRÃO POPULAR - FORNECIMENTO E INSTALAÇÃO. AF_12/2013</t>
  </si>
  <si>
    <t xml:space="preserve">442,76</t>
  </si>
  <si>
    <t xml:space="preserve">86924</t>
  </si>
  <si>
    <t xml:space="preserve">TANQUE DE LOUÇA BRANCA SUSPENSO, 18L OU EQUIVALENTE, INCLUSO SIFÃO TIPO GARRAFA EM PVC, VÁLVULA PLÁSTICA E TORNEIRA DE PLÁSTICO - FORNECIMENTO E INSTALAÇÃO. AF_12/2013</t>
  </si>
  <si>
    <t xml:space="preserve">463,20</t>
  </si>
  <si>
    <t xml:space="preserve">86925</t>
  </si>
  <si>
    <t xml:space="preserve">TANQUE DE MÁRMORE SINTÉTICO COM COLUNA, 22L OU EQUIVALENTE, INCLUSO SIFÃO FLEXÍVEL EM PVC, VÁLVULA PLÁSTICA E TORNEIRA DE METAL CROMADO PADRÃO POPULAR - FORNECIMENTO E INSTALAÇÃO. AF_12/2013</t>
  </si>
  <si>
    <t xml:space="preserve">424,16</t>
  </si>
  <si>
    <t xml:space="preserve">86926</t>
  </si>
  <si>
    <t xml:space="preserve">TANQUE DE MÁRMORE SINTÉTICO COM COLUNA, 22L OU EQUIVALENTE, INCLUSO SIFÃO FLEXÍVEL EM PVC, VÁLVULA PLÁSTICA E TORNEIRA DE PLÁSTICO - FORNECIMENTO E INSTALAÇÃO. AF_12/2013</t>
  </si>
  <si>
    <t xml:space="preserve">444,60</t>
  </si>
  <si>
    <t xml:space="preserve">86927</t>
  </si>
  <si>
    <t xml:space="preserve">TANQUE DE MÁRMORE SINTÉTICO SUSPENSO, 22L OU EQUIVALENTE, INCLUSO SIFÃO TIPO GARRAFA EM PVC, VÁLVULA PLÁSTICA E TORNEIRA DE METAL CROMADO PADRÃO POPULAR - FORNECIMENTO E INSTALAÇÃO. AF_12/2013</t>
  </si>
  <si>
    <t xml:space="preserve">266,77</t>
  </si>
  <si>
    <t xml:space="preserve">86928</t>
  </si>
  <si>
    <t xml:space="preserve">TANQUE DE MÁRMORE SINTÉTICO SUSPENSO, 22L OU EQUIVALENTE, INCLUSO SIFÃO TIPO GARRAFA EM PVC, VÁLVULA PLÁSTICA E TORNEIRA DE PLÁSTICO - FORNECIMENTO E INSTALAÇÃO. AF_12/2013</t>
  </si>
  <si>
    <t xml:space="preserve">287,21</t>
  </si>
  <si>
    <t xml:space="preserve">86929</t>
  </si>
  <si>
    <t xml:space="preserve">TANQUE DE MÁRMORE SINTÉTICO SUSPENSO, 22L OU EQUIVALENTE, INCLUSO SIFÃO FLEXÍVEL EM PVC, VÁLVULA PLÁSTICA E TORNEIRA DE METAL CROMADO PADRÃO POPULAR - FORNECIMENTO E INSTALAÇÃO. AF_12/2013</t>
  </si>
  <si>
    <t xml:space="preserve">258,06</t>
  </si>
  <si>
    <t xml:space="preserve">86930</t>
  </si>
  <si>
    <t xml:space="preserve">TANQUE DE MÁRMORE SINTÉTICO SUSPENSO, 22L OU EQUIVALENTE, INCLUSO SIFÃO FLEXÍVEL EM PVC, VÁLVULA PLÁSTICA E TORNEIRA DE PLÁSTICO - FORNECIMENTO E INSTALAÇÃO. AF_12/2013</t>
  </si>
  <si>
    <t xml:space="preserve">278,50</t>
  </si>
  <si>
    <t xml:space="preserve">86931</t>
  </si>
  <si>
    <t xml:space="preserve">VASO SANITÁRIO SIFONADO COM CAIXA ACOPLADA LOUÇA BRANCA, INCLUSO ENGATE FLEXÍVEL EM PLÁSTICO BRANCO, 1/2  X 40CM - FORNECIMENTO E INSTALAÇÃO. AF_12/2013</t>
  </si>
  <si>
    <t xml:space="preserve">86932</t>
  </si>
  <si>
    <t xml:space="preserve">VASO SANITÁRIO SIFONADO COM CAIXA ACOPLADA LOUÇA BRANCA - PADRÃO MÉDIO, INCLUSO ENGATE FLEXÍVEL EM METAL CROMADO, 1/2 X 40CM - FORNECIMENTO E INSTALAÇÃO. AF_12/2013</t>
  </si>
  <si>
    <t xml:space="preserve">412,76</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</si>
  <si>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</si>
  <si>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</si>
  <si>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334,23</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</si>
  <si>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</si>
  <si>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</si>
  <si>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325,52</t>
  </si>
  <si>
    <t xml:space="preserve">86935</t>
  </si>
  <si>
    <t xml:space="preserve">CUBA DE EMBUTIR DE AÇO INOXIDÁVEL MÉDIA, INCLUSO VÁLVULA TIPO AMERICANA EM METAL CROMADO E SIFÃO FLEXÍVEL EM PVC - FORNECIMENTO E INSTALAÇÃO. AF_12/2013</t>
  </si>
  <si>
    <t xml:space="preserve">199,58</t>
  </si>
  <si>
    <t xml:space="preserve">86936</t>
  </si>
  <si>
    <t xml:space="preserve">CUBA DE EMBUTIR DE AÇO INOXIDÁVEL MÉDIA, INCLUSO VÁLVULA TIPO AMERICANA E SIFÃO TIPO GARRAFA EM METAL CROMADO - FORNECIMENTO E INSTALAÇÃO. AF_12/2013</t>
  </si>
  <si>
    <t xml:space="preserve">86937</t>
  </si>
  <si>
    <t xml:space="preserve">CUBA DE EMBUTIR OVAL EM LOUÇA BRANCA, 35 X 50CM OU EQUIVALENTE, INCLUSO VÁLVULA EM METAL CROMADO E SIFÃO FLEXÍVEL EM PVC - FORNECIMENTO E INSTALAÇÃO. AF_12/2013</t>
  </si>
  <si>
    <t xml:space="preserve">152,91</t>
  </si>
  <si>
    <t xml:space="preserve">86938</t>
  </si>
  <si>
    <t xml:space="preserve">CUBA DE EMBUTIR OVAL EM LOUÇA BRANCA, 35 X 50CM OU EQUIVALENTE, INCLUSO VÁLVULA E SIFÃO TIPO GARRAFA EM METAL CROMADO - FORNECIMENTO E INSTALAÇÃO. AF_12/2013</t>
  </si>
  <si>
    <t xml:space="preserve">248,22</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</si>
  <si>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</si>
  <si>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</si>
  <si>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299,53</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</si>
  <si>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</si>
  <si>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</si>
  <si>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676,70</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</si>
  <si>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</si>
  <si>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</si>
  <si>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533,28</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</si>
  <si>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</si>
  <si>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</si>
  <si>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195,62</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</si>
  <si>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</si>
  <si>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</si>
  <si>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186,91</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</si>
  <si>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</si>
  <si>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</si>
  <si>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738,62</t>
  </si>
  <si>
    <t xml:space="preserve">88571</t>
  </si>
  <si>
    <t xml:space="preserve">SABONETEIRA DE SOBREPOR (FIXADA NA PAREDE), TIPO CONCHA, EM ACO INOXIDAVEL - FORNECIMENTO E INSTALACAO</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</si>
  <si>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</si>
  <si>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</si>
  <si>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486,56</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</si>
  <si>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</si>
  <si>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</si>
  <si>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806,84</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</si>
  <si>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</si>
  <si>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</si>
  <si>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853,69</t>
  </si>
  <si>
    <t xml:space="preserve">95469</t>
  </si>
  <si>
    <t xml:space="preserve">VASO SANITARIO SIFONADO CONVENCIONAL COM  LOUÇA BRANCA - FORNECIMENTO E INSTALAÇÃO. AF_10/2016</t>
  </si>
  <si>
    <t xml:space="preserve">185,57</t>
  </si>
  <si>
    <t xml:space="preserve">95470</t>
  </si>
  <si>
    <t xml:space="preserve">VASO SANITARIO SIFONADO CONVENCIONAL COM LOUÇA BRANCA, INCLUSO CONJUNTO DE LIGAÇÃO PARA BACIA SANITÁRIA AJUSTÁVEL - FORNECIMENTO E INSTALAÇÃO. AF_10/2016</t>
  </si>
  <si>
    <t xml:space="preserve">191,24</t>
  </si>
  <si>
    <t xml:space="preserve">95471</t>
  </si>
  <si>
    <t xml:space="preserve">VASO SANITARIO SIFONADO CONVENCIONAL PARA PCD SEM FURO FRONTAL COM  LOUÇA BRANCA SEM ASSENTO -  FORNECIMENTO E INSTALAÇÃO. AF_10/2016</t>
  </si>
  <si>
    <t xml:space="preserve">658,84</t>
  </si>
  <si>
    <t xml:space="preserve">95472</t>
  </si>
  <si>
    <t xml:space="preserve">VASO SANITARIO SIFONADO CONVENCIONAL PARA PCD SEM FURO FRONTAL COM LOUÇA BRANCA SEM ASSENTO, INCLUSO CONJUNTO DE LIGAÇÃO PARA BACIA SANITÁRIA AJUSTÁVEL - FORNECIMENTO E INSTALAÇÃO. AF_10/2016</t>
  </si>
  <si>
    <t xml:space="preserve">664,51</t>
  </si>
  <si>
    <t xml:space="preserve">95542</t>
  </si>
  <si>
    <t xml:space="preserve">PORTA TOALHA ROSTO EM METAL CROMADO, TIPO ARGOLA, INCLUSO FIXAÇÃO. AF_10/2016</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</si>
  <si>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</si>
  <si>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</si>
  <si>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</si>
  <si>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</si>
  <si>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</si>
  <si>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</si>
  <si>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</si>
  <si>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</si>
  <si>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127,44</t>
  </si>
  <si>
    <t xml:space="preserve">95547</t>
  </si>
  <si>
    <t xml:space="preserve">SABONETEIRA PLASTICA TIPO DISPENSER PARA SABONETE LIQUIDO COM RESERVATORIO 800 A 1500 ML, INCLUSO FIXAÇÃO. AF_10/2016</t>
  </si>
  <si>
    <t xml:space="preserve">6087</t>
  </si>
  <si>
    <t xml:space="preserve">TAMPA EM CONCRETO ARMADO 60X60X5CM P/CX INSPECAO/FOSSA SEPTICA</t>
  </si>
  <si>
    <t xml:space="preserve">20,78</t>
  </si>
  <si>
    <t xml:space="preserve">98052</t>
  </si>
  <si>
    <t xml:space="preserve">TANQUE SÉPTICO CIRCULAR, EM CONCRETO PRÉ-MOLDADO, DIÂMETRO INTERNO = 1,10 M, ALTURA INTERNA = 2,50 M, VOLUME ÚTIL: 2138,2 L (PARA 5 CONTRIBUINTES). AF_05/2018</t>
  </si>
  <si>
    <t xml:space="preserve">1.060,87</t>
  </si>
  <si>
    <t xml:space="preserve">98053</t>
  </si>
  <si>
    <t xml:space="preserve">TANQUE SÉPTICO CIRCULAR, EM CONCRETO PRÉ-MOLDADO, DIÂMETRO INTERNO = 1,40 M, ALTURA INTERNA = 2,50 M, VOLUME ÚTIL: 3463,6 L (PARA 13 CONTRIBUINTES). AF_05/2018</t>
  </si>
  <si>
    <t xml:space="preserve">1.542,57</t>
  </si>
  <si>
    <t xml:space="preserve">98054</t>
  </si>
  <si>
    <t xml:space="preserve">TANQUE SÉPTICO CIRCULAR, EM CONCRETO PRÉ-MOLDADO, DIÂMETRO INTERNO = 1,88 M, ALTURA INTERNA = 2,50 M, VOLUME ÚTIL: 6245,8 L (PARA 32 CONTRIBUINTES). AF_05/2018</t>
  </si>
  <si>
    <t xml:space="preserve">2.242,58</t>
  </si>
  <si>
    <t xml:space="preserve">98055</t>
  </si>
  <si>
    <t xml:space="preserve">TANQUE SÉPTICO CIRCULAR, EM CONCRETO PRÉ-MOLDADO, DIÂMETRO INTERNO = 2,38 M, ALTURA INTERNA = 2,50 M, VOLUME ÚTIL: 10009,8 L (PARA 69 CONTRIBUINTES). AF_05/2018</t>
  </si>
  <si>
    <t xml:space="preserve">2.974,75</t>
  </si>
  <si>
    <t xml:space="preserve">98056</t>
  </si>
  <si>
    <t xml:space="preserve">TANQUE SÉPTICO CIRCULAR, EM CONCRETO PRÉ-MOLDADO, DIÂMETRO INTERNO = 2,38 M, ALTURA INTERNA = 3,0 M, VOLUME ÚTIL: 12234,2 L (PARA 86 CONTRIBUINTES). AF_05/2018</t>
  </si>
  <si>
    <t xml:space="preserve">3.432,50</t>
  </si>
  <si>
    <t xml:space="preserve">98057</t>
  </si>
  <si>
    <t xml:space="preserve">TANQUE SÉPTICO CIRCULAR, EM CONCRETO PRÉ-MOLDADO, DIÂMETRO INTERNO = 2,88 M, ALTURA INTERNA = 2,50 M, VOLUME ÚTIL: 14657,4 L (PARA 105 CONTRIBUINTES). AF_05/2018</t>
  </si>
  <si>
    <t xml:space="preserve">4.498,86</t>
  </si>
  <si>
    <t xml:space="preserve">98066</t>
  </si>
  <si>
    <t xml:space="preserve">TANQUE SÉPTICO RETANGULAR, EM ALVENARIA COM TIJOLOS CERÂMICOS MACIÇOS, DIMENSÕES INTERNAS: 1,0 X 2,0 X 1,4 M, VOLUME ÚTIL: 2000 L (PARA 5 CONTRIBUINTES). AF_05/2018</t>
  </si>
  <si>
    <t xml:space="preserve">3.639,97</t>
  </si>
  <si>
    <t xml:space="preserve">98067</t>
  </si>
  <si>
    <t xml:space="preserve">TANQUE SÉPTICO RETANGULAR, EM ALVENARIA COM TIJOLOS CERÂMICOS MACIÇOS, DIMENSÕES INTERNAS: 1,2 X 2,4 X 1,6 M, VOLUME ÚTIL: 3456 L (PARA 13 CONTRIBUINTES). AF_05/2018</t>
  </si>
  <si>
    <t xml:space="preserve">4.867,28</t>
  </si>
  <si>
    <t xml:space="preserve">98068</t>
  </si>
  <si>
    <t xml:space="preserve">TANQUE SÉPTICO RETANGULAR, EM ALVENARIA COM TIJOLOS CERÂMICOS MACIÇOS, DIMENSÕES INTERNAS: 1,4 X 3,2 X 1,8 M, VOLUME ÚTIL: 6272 L (PARA 32 CONTRIBUINTES). AF_05/2018</t>
  </si>
  <si>
    <t xml:space="preserve">6.887,46</t>
  </si>
  <si>
    <t xml:space="preserve">98069</t>
  </si>
  <si>
    <t xml:space="preserve">TANQUE SÉPTICO RETANGULAR, EM ALVENARIA COM TIJOLOS CERÂMICOS MACIÇOS, DIMENSÕES INTERNAS: 1,6 X 4,4 X 1,8 M, VOLUME ÚTIL: 9856 L (PARA 68 CONTRIBUINTES). AF_05/2018</t>
  </si>
  <si>
    <t xml:space="preserve">9.234,18</t>
  </si>
  <si>
    <t xml:space="preserve">98070</t>
  </si>
  <si>
    <t xml:space="preserve">TANQUE SÉPTICO RETANGULAR, EM ALVENARIA COM TIJOLOS CERÂMICOS MACIÇOS, DIMENSÕES INTERNAS: 1,6 X 4,8 X 2,0 M, VOLUME ÚTIL: 12288 L (PARA 86 CONTRIBUINTES). AF_05/2018</t>
  </si>
  <si>
    <t xml:space="preserve">10.587,57</t>
  </si>
  <si>
    <t xml:space="preserve">98071</t>
  </si>
  <si>
    <t xml:space="preserve">TANQUE SÉPTICO RETANGULAR, EM ALVENARIA COM TIJOLOS CERÂMICOS MACIÇOS, DIMENSÕES INTERNAS: 1,6 X 4,6 X 2,4 M, VOLUME ÚTIL: 14720 L (PARA 105 CONTRIBUINTES). AF_05/2018</t>
  </si>
  <si>
    <t xml:space="preserve">11.629,27</t>
  </si>
  <si>
    <t xml:space="preserve">98072</t>
  </si>
  <si>
    <t xml:space="preserve">FILTRO ANAERÓBIO RETANGULAR, EM ALVENARIA COM TIJOLOS CERÂMICOS MACIÇOS, DIMENSÕES INTERNAS: 0,8 X 1,2 X 1,67 M, VOLUME ÚTIL: 1152 L (PARA 5 CONTRIBUINTES). AF_05/2018</t>
  </si>
  <si>
    <t xml:space="preserve">3.034,29</t>
  </si>
  <si>
    <t xml:space="preserve">98073</t>
  </si>
  <si>
    <t xml:space="preserve">FILTRO ANAERÓBIO RETANGULAR, EM ALVENARIA COM TIJOLOS CERÂMICOS MACIÇOS, DIMENSÕES INTERNAS: 1,2 X 1,8 X 1,67 M, VOLUME ÚTIL: 2592 L (PARA 13 CONTRIBUINTES). AF_05/2018</t>
  </si>
  <si>
    <t xml:space="preserve">4.729,91</t>
  </si>
  <si>
    <t xml:space="preserve">98074</t>
  </si>
  <si>
    <t xml:space="preserve">FILTRO ANAERÓBIO RETANGULAR, EM ALVENARIA COM TIJOLOS CERÂMICOS MACIÇOS, DIMENSÕES INTERNAS: 1,4 X 3,0 X 1,67 M, VOLUME ÚTIL: 5040 L (PARA 32 CONTRIBUINTES). AF_05/2018</t>
  </si>
  <si>
    <t xml:space="preserve">7.324,30</t>
  </si>
  <si>
    <t xml:space="preserve">98075</t>
  </si>
  <si>
    <t xml:space="preserve">FILTRO ANAERÓBIO RETANGULAR, EM ALVENARIA COM TIJOLOS CERÂMICOS MACIÇOS, DIMENSÕES INTERNAS: 1,4 X 4,2 X 1,67 M, VOLUME ÚTIL: 7056 L (PARA 67 CONTRIBUINTES). AF_05/2018</t>
  </si>
  <si>
    <t xml:space="preserve">9.512,51</t>
  </si>
  <si>
    <t xml:space="preserve">98076</t>
  </si>
  <si>
    <t xml:space="preserve">FILTRO ANAERÓBIO RETANGULAR, EM ALVENARIA COM TIJOLOS CERÂMICOS MACIÇOS, DIMENSÕES INTERNAS: 1,6 X 4,6 X 1,67 M, VOLUME ÚTIL: 8832 L (PARA 84 CONTRIBUINTES). AF_05/2018</t>
  </si>
  <si>
    <t xml:space="preserve">10.949,33</t>
  </si>
  <si>
    <t xml:space="preserve">98077</t>
  </si>
  <si>
    <t xml:space="preserve">FILTRO ANAERÓBIO RETANGULAR, EM ALVENARIA COM TIJOLOS CERÂMICOS MACIÇOS, DIMENSÕES INTERNAS: 1,6 X 5,6 X 1,67 M, VOLUME ÚTIL: 10752 L (PARA 103 CONTRIBUINTES). AF_05/2018</t>
  </si>
  <si>
    <t xml:space="preserve">12.882,64</t>
  </si>
  <si>
    <t xml:space="preserve">98078</t>
  </si>
  <si>
    <t xml:space="preserve">SUMIDOURO RETANGULAR, EM ALVENARIA COM TIJOLOS CERÂMICOS MACIÇOS, DIMENSÕES INTERNAS: 0,8 X 1,4 X 3,0 M, ÁREA DE INFILTRAÇÃO: 13,2 M² (PARA 5 CONTRIBUINTES). AF_05/2018</t>
  </si>
  <si>
    <t xml:space="preserve">3.053,39</t>
  </si>
  <si>
    <t xml:space="preserve">98079</t>
  </si>
  <si>
    <t xml:space="preserve">SUMIDOURO RETANGULAR, EM ALVENARIA COM TIJOLOS CERÂMICOS MACIÇOS, DIMENSÕES INTERNAS: 1,0 X 3,0 X 3,0 M, ÁREA DE INFILTRAÇÃO: 25 M² (PARA 10 CONTRIBUINTES). AF_05/2018</t>
  </si>
  <si>
    <t xml:space="preserve">5.345,64</t>
  </si>
  <si>
    <t xml:space="preserve">98080</t>
  </si>
  <si>
    <t xml:space="preserve">SUMIDOURO RETANGULAR, EM ALVENARIA COM TIJOLOS CERÂMICOS MACIÇOS, DIMENSÕES INTERNAS: 1,6 X 3,4 X 3,0 M, ÁREA DE INFILTRAÇÃO: 32,9 M² (PARA 13 CONTRIBUINTES). AF_05/2018</t>
  </si>
  <si>
    <t xml:space="preserve">6.871,03</t>
  </si>
  <si>
    <t xml:space="preserve">98081</t>
  </si>
  <si>
    <t xml:space="preserve">SUMIDOURO RETANGULAR, EM ALVENARIA COM TIJOLOS CERÂMICOS MACIÇOS, DIMENSÕES INTERNAS: 1,6 X 5,8 X 3,0 M, ÁREA DE INFILTRAÇÃO: 50 M² (PARA 20 CONTRIBUINTES). AF_05/2018</t>
  </si>
  <si>
    <t xml:space="preserve">10.176,96</t>
  </si>
  <si>
    <t xml:space="preserve">98082</t>
  </si>
  <si>
    <t xml:space="preserve">TANQUE SÉPTICO RETANGULAR, EM ALVENARIA COM BLOCOS DE CONCRETO, DIMENSÕES INTERNAS: 1,0 X 2,0 X 1,4 M, VOLUME ÚTIL: 2000 L (PARA 5 CONTRIBUINTES). AF_05/2018</t>
  </si>
  <si>
    <t xml:space="preserve">2.852,95</t>
  </si>
  <si>
    <t xml:space="preserve">98083</t>
  </si>
  <si>
    <t xml:space="preserve">TANQUE SÉPTICO RETANGULAR, EM ALVENARIA COM BLOCOS DE CONCRETO, DIMENSÕES INTERNAS: 1,2 X 2,4 X 1,6 M, VOLUME ÚTIL: 3456 L (PARA 13 CONTRIBUINTES). AF_05/2018</t>
  </si>
  <si>
    <t xml:space="preserve">3.780,03</t>
  </si>
  <si>
    <t xml:space="preserve">98084</t>
  </si>
  <si>
    <t xml:space="preserve">TANQUE SÉPTICO RETANGULAR, EM ALVENARIA COM BLOCOS DE CONCRETO, DIMENSÕES INTERNAS: 1,4 X 3,2 X 1,8 M, VOLUME ÚTIL: 6272 L (PARA 32 CONTRIBUINTES). AF_05/2018</t>
  </si>
  <si>
    <t xml:space="preserve">5.319,05</t>
  </si>
  <si>
    <t xml:space="preserve">98085</t>
  </si>
  <si>
    <t xml:space="preserve">TANQUE SÉPTICO RETANGULAR, EM ALVENARIA COM BLOCOS DE CONCRETO, DIMENSÕES INTERNAS: 1,6 X 4,4 X 1,8 M, VOLUME ÚTIL: 9856 L (PARA 68 CONTRIBUINTES). AF_05/2018</t>
  </si>
  <si>
    <t xml:space="preserve">7.203,04</t>
  </si>
  <si>
    <t xml:space="preserve">98086</t>
  </si>
  <si>
    <t xml:space="preserve">TANQUE SÉPTICO RETANGULAR, EM ALVENARIA COM BLOCOS DE CONCRETO, DIMENSÕES INTERNAS: 1,6 X 4,8 X 2,0 M, VOLUME ÚTIL: 12288 L (PARA 86 CONTRIBUINTES). AF_05/2018</t>
  </si>
  <si>
    <t xml:space="preserve">8.161,48</t>
  </si>
  <si>
    <t xml:space="preserve">98087</t>
  </si>
  <si>
    <t xml:space="preserve">TANQUE SÉPTICO RETANGULAR, EM ALVENARIA COM BLOCOS DE CONCRETO, DIMENSÕES INTERNAS: 1,6 X 4,6 X 2,4 M, VOLUME ÚTIL: 14720 L (PARA 105 CONTRIBUINTES). AF_05/2018</t>
  </si>
  <si>
    <t xml:space="preserve">8.769,22</t>
  </si>
  <si>
    <t xml:space="preserve">98088</t>
  </si>
  <si>
    <t xml:space="preserve">FILTRO ANAERÓBIO RETANGULAR, EM ALVENARIA COM BLOCOS DE CONCRETO, DIMENSÕES INTERNAS: 0,8 X 1,2 X 1,67 M, VOLUME ÚTIL: 1152 L (PARA 5 CONTRIBUINTES). AF_05/2018</t>
  </si>
  <si>
    <t xml:space="preserve">2.422,75</t>
  </si>
  <si>
    <t xml:space="preserve">98089</t>
  </si>
  <si>
    <t xml:space="preserve">FILTRO ANAERÓBIO RETANGULAR, EM ALVENARIA COM BLOCOS DE CONCRETO, DIMENSÕES INTERNAS: 1,2 X 1,8 X 1,67 M, VOLUME ÚTIL: 2592 L (PARA 13 CONTRIBUINTES). AF_05/2018</t>
  </si>
  <si>
    <t xml:space="preserve">3.823,99</t>
  </si>
  <si>
    <t xml:space="preserve">98090</t>
  </si>
  <si>
    <t xml:space="preserve">FILTRO ANAERÓBIO RETANGULAR, EM ALVENARIA COM BLOCOS DE CONCRETO, DIMENSÕES INTERNAS: 1,4 X 3,0 X 1,67 M, VOLUME ÚTIL: 5040 L (PARA 32 CONTRIBUINTES). AF_05/2018</t>
  </si>
  <si>
    <t xml:space="preserve">5.992,84</t>
  </si>
  <si>
    <t xml:space="preserve">98091</t>
  </si>
  <si>
    <t xml:space="preserve">FILTRO ANAERÓBIO RETANGULAR, EM ALVENARIA COM BLOCOS DE CONCRETO, DIMENSÕES INTERNAS: 1,4 X 4,2 X 1,67 M, VOLUME ÚTIL: 7056 L (PARA 67 CONTRIBUINTES). AF_05/2018</t>
  </si>
  <si>
    <t xml:space="preserve">7.713,28</t>
  </si>
  <si>
    <t xml:space="preserve">98092</t>
  </si>
  <si>
    <t xml:space="preserve">FILTRO ANAERÓBIO RETANGULAR, EM ALVENARIA COM BLOCOS DE CONCRETO, DIMENSÕES INTERNAS: 1,6 X 4,6 X 1,67 M, VOLUME ÚTIL: 8832 L (PARA 84 CONTRIBUINTES). AF_05/2018</t>
  </si>
  <si>
    <t xml:space="preserve">9.069,72</t>
  </si>
  <si>
    <t xml:space="preserve">98093</t>
  </si>
  <si>
    <t xml:space="preserve">FILTRO ANAERÓBIO RETANGULAR, EM ALVENARIA COM BLOCOS DE CONCRETO, DIMENSÕES INTERNAS: 1,6 X 5,6 X 1,67 M, VOLUME ÚTIL: 10752 L (PARA 103 CONTRIBUINTES). AF_05/2018</t>
  </si>
  <si>
    <t xml:space="preserve">10.700,28</t>
  </si>
  <si>
    <t xml:space="preserve">98094</t>
  </si>
  <si>
    <t xml:space="preserve">SUMIDOURO RETANGULAR, EM ALVENARIA COM BLOCOS DE CONCRETO, DIMENSÕES INTERNAS: 0,8 X 1,4 X 3,0 M, ÁREA DE INFILTRAÇÃO: 13,2 M² (PARA 5 CONTRIBUINTES). AF_05/2018</t>
  </si>
  <si>
    <t xml:space="preserve">2.026,30</t>
  </si>
  <si>
    <t xml:space="preserve">98099</t>
  </si>
  <si>
    <t xml:space="preserve">SUMIDOURO RETANGULAR, EM ALVENARIA COM BLOCOS DE CONCRETO, DIMENSÕES INTERNAS: 1,0 X 3,0 X 3,0 M, ÁREA DE INFILTRAÇÃO: 25 M² (PARA 10 CONTRIBUINTES). AF_05/2018</t>
  </si>
  <si>
    <t xml:space="preserve">3.478,67</t>
  </si>
  <si>
    <t xml:space="preserve">98100</t>
  </si>
  <si>
    <t xml:space="preserve">SUMIDOURO RETANGULAR, EM ALVENARIA COM BLOCOS DE CONCRETO, DIMENSÕES INTERNAS: 1,6 X 3,4 X 3,0 M, ÁREA DE INFILTRAÇÃO: 32,9 M² (PARA 13 CONTRIBUINTES). AF_05/2018</t>
  </si>
  <si>
    <t xml:space="preserve">4.537,45</t>
  </si>
  <si>
    <t xml:space="preserve">98101</t>
  </si>
  <si>
    <t xml:space="preserve">SUMIDOURO RETANGULAR, EM ALVENARIA COM BLOCOS DE CONCRETO, DIMENSÕES INTERNAS: 1,6 X 5,8 X 3,0 M, ÁREA DE INFILTRAÇÃO: 50 M² (PARA 20 CONTRIBUINTES). AF_05/2018</t>
  </si>
  <si>
    <t xml:space="preserve">6.711,64</t>
  </si>
  <si>
    <t xml:space="preserve">98109</t>
  </si>
  <si>
    <t xml:space="preserve">CAIXA DE GORDURA ESPECIAL (CAPACIDADE: 312 L - PARA ATÉ 146 PESSOAS SERVIDAS NO PICO), RETANGULAR, EM ALVENARIA COM BLOCOS DE CONCRETO, DIMENSÕES INTERNAS = 0,4X1,2 M, ALTURA INTERNA = 1 M. AF_05/2018</t>
  </si>
  <si>
    <t xml:space="preserve">634,88</t>
  </si>
  <si>
    <t xml:space="preserve">98110</t>
  </si>
  <si>
    <t xml:space="preserve">CAIXA DE GORDURA PEQUENA (CAPACIDADE: 19 L), CIRCULAR, EM PVC, DIÂMETRO INTERNO= 0,3 M. AF_05/2018</t>
  </si>
  <si>
    <t xml:space="preserve">395,79</t>
  </si>
  <si>
    <t xml:space="preserve">98111</t>
  </si>
  <si>
    <t xml:space="preserve">CAIXA DE INSPEÇÃO PARA ATERRAMENTO, CIRCULAR, EM POLIETILENO, DIÂMETRO INTERNO = 0,3 M. AF_05/2018</t>
  </si>
  <si>
    <t xml:space="preserve">21,27</t>
  </si>
  <si>
    <t xml:space="preserve">98114</t>
  </si>
  <si>
    <t xml:space="preserve">TAMPA CIRCULAR PARA ESGOTO E DRENAGEM, EM FERRO FUNDIDO, DIÂMETRO INTERNO = 0,6 M. AF_05/2018</t>
  </si>
  <si>
    <t xml:space="preserve">382,24</t>
  </si>
  <si>
    <t xml:space="preserve">98115</t>
  </si>
  <si>
    <t xml:space="preserve">TAMPA CIRCULAR PARA ESGOTO E DRENAGEM, EM CONCRETO PRÉ-MOLDADO, DIÂMETRO INTERNO = 0,6 M. AF_05/2018</t>
  </si>
  <si>
    <t xml:space="preserve">87,71</t>
  </si>
  <si>
    <t xml:space="preserve">89957</t>
  </si>
  <si>
    <t xml:space="preserve">PONTO DE CONSUMO TERMINAL DE ÁGUA FRIA (SUBRAMAL) COM TUBULAÇÃO DE PVC, DN 25 MM, INSTALADO EM RAMAL DE ÁGUA, INCLUSOS RASGO E CHUMBAMENTO EM ALVENARIA. AF_12/2014</t>
  </si>
  <si>
    <t xml:space="preserve">116,72</t>
  </si>
  <si>
    <t xml:space="preserve">89959</t>
  </si>
  <si>
    <t xml:space="preserve">PONTO DE CONSUMO TERMINAL DE ÁGUA QUENTE (SUBRAMAL) COM TUBULAÇÃO DE CPVC, DN 22 MM, INSTALADO EM RAMAL DE ÁGUA, INCLUSOS RASGO E CHUMBAMENTO EM ALVENARIA. AF_12/2014</t>
  </si>
  <si>
    <t xml:space="preserve">178,92</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</si>
  <si>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</si>
  <si>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</si>
  <si>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</si>
  <si>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</si>
  <si>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198,06</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</si>
  <si>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</si>
  <si>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</si>
  <si>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</si>
  <si>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</si>
  <si>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26,18</t>
  </si>
  <si>
    <t xml:space="preserve">89352</t>
  </si>
  <si>
    <t xml:space="preserve">REGISTRO DE GAVETA BRUTO, LATÃO, ROSCÁVEL, 1/2", FORNECIDO E INSTALADO EM RAMAL DE ÁGUA. AF_12/2014</t>
  </si>
  <si>
    <t xml:space="preserve">29,46</t>
  </si>
  <si>
    <t xml:space="preserve">89353</t>
  </si>
  <si>
    <t xml:space="preserve">REGISTRO DE GAVETA BRUTO, LATÃO, ROSCÁVEL, 3/4", FORNECIDO E INSTALADO EM RAMAL DE ÁGUA. AF_12/2014</t>
  </si>
  <si>
    <t xml:space="preserve">30,63</t>
  </si>
  <si>
    <t xml:space="preserve">89354</t>
  </si>
  <si>
    <t xml:space="preserve">MISTURADOR MONOCOMANDO PARA CHUVEIRO, BASE BRUTA E ACABAMENTO CROMADO, FORNECIDO E INSTALADO EM RAMAL DE ÁGUA. AF_12/2014</t>
  </si>
  <si>
    <t xml:space="preserve">212,77</t>
  </si>
  <si>
    <t xml:space="preserve">89969</t>
  </si>
  <si>
    <t xml:space="preserve">KIT DE REGISTRO DE PRESSÃO BRUTO DE LATÃO ½", INCLUSIVE CONEXÕES,  ROSCÁVEL, INSTALADO EM RAMAL DE ÁGUA FRIA - FORNECIMENTO E INSTALAÇÃO. AF_12/2014</t>
  </si>
  <si>
    <t xml:space="preserve">34,45</t>
  </si>
  <si>
    <t xml:space="preserve">89970</t>
  </si>
  <si>
    <t xml:space="preserve">KIT DE REGISTRO DE PRESSÃO BRUTO DE LATÃO ¾", INCLUSIVE CONEXÕES, ROSCÁVEL, INSTALADO EM RAMAL DE ÁGUA FRIA - FORNECIMENTO E INSTALAÇÃO. AF_12/2014</t>
  </si>
  <si>
    <t xml:space="preserve">89971</t>
  </si>
  <si>
    <t xml:space="preserve">KIT DE REGISTRO DE GAVETA BRUTO DE LATÃO ½", INCLUSIVE CONEXÕES, ROSCÁVEL, INSTALADO EM RAMAL DE ÁGUA FRIA - FORNECIMENTO E INSTALAÇÃO. AF_12/2014</t>
  </si>
  <si>
    <t xml:space="preserve">38,76</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</si>
  <si>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</si>
  <si>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</si>
  <si>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</si>
  <si>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</si>
  <si>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358,16</t>
  </si>
  <si>
    <t xml:space="preserve">89974</t>
  </si>
  <si>
    <t xml:space="preserve">KIT DE TÊ MISTURADOR EM CPVC ¾" COM DUPLO COMANDO PARA CHUVEIRO, INCLUSIVE CONEXÕES, INSTALADO EM RAMAL DE ÁGUA - FORNECIMENTO E INSTALAÇÃO. AF_12/2014</t>
  </si>
  <si>
    <t xml:space="preserve">209,05</t>
  </si>
  <si>
    <t xml:space="preserve">89984</t>
  </si>
  <si>
    <t xml:space="preserve">REGISTRO DE PRESSÃO BRUTO, LATÃO, ROSCÁVEL, 1/2", COM ACABAMENTO E CANOPLA CROMADOS. FORNECIDO E INSTALADO EM RAMAL DE ÁGUA. AF_12/2014</t>
  </si>
  <si>
    <t xml:space="preserve">61,02</t>
  </si>
  <si>
    <t xml:space="preserve">89985</t>
  </si>
  <si>
    <t xml:space="preserve">REGISTRO DE PRESSÃO BRUTO, LATÃO, ROSCÁVEL, 3/4", COM ACABAMENTO E CANOPLA CROMADOS. FORNECIDO E INSTALADO EM RAMAL DE ÁGUA. AF_12/2014</t>
  </si>
  <si>
    <t xml:space="preserve">62,71</t>
  </si>
  <si>
    <t xml:space="preserve">89986</t>
  </si>
  <si>
    <t xml:space="preserve">REGISTRO DE GAVETA BRUTO, LATÃO, ROSCÁVEL, 1/2", COM ACABAMENTO E CANOPLA CROMADOS. FORNECIDO E INSTALADO EM RAMAL DE ÁGUA. AF_12/2014</t>
  </si>
  <si>
    <t xml:space="preserve">89987</t>
  </si>
  <si>
    <t xml:space="preserve">REGISTRO DE GAVETA BRUTO, LATÃO, ROSCÁVEL, 3/4", COM ACABAMENTO E CANOPLA CROMADOS. FORNECIDO E INSTALADO EM RAMAL DE ÁGUA. AF_12/2014</t>
  </si>
  <si>
    <t xml:space="preserve">65,83</t>
  </si>
  <si>
    <t xml:space="preserve">90371</t>
  </si>
  <si>
    <t xml:space="preserve">REGISTRO DE ESFERA, PVC, ROSCÁVEL, 3/4", FORNECIDO E INSTALADO EM RAMAL DE ÁGUA. AF_03/2015</t>
  </si>
  <si>
    <t xml:space="preserve">30,28</t>
  </si>
  <si>
    <t xml:space="preserve">94489</t>
  </si>
  <si>
    <t xml:space="preserve">REGISTRO DE ESFERA, PVC, SOLDÁVEL, DN  25 MM, INSTALADO EM RESERVAÇÃO DE ÁGUA DE EDIFICAÇÃO QUE POSSUA RESERVATÓRIO DE FIBRA/FIBROCIMENTO   FORNECIMENTO E INSTALAÇÃO. AF_06/2016</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</si>
  <si>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</si>
  <si>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</si>
  <si>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</si>
  <si>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</si>
  <si>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94492</t>
  </si>
  <si>
    <t xml:space="preserve">REGISTRO DE ESFERA, PVC, SOLDÁVEL, DN  50 MM, INSTALADO EM RESERVAÇÃO DE ÁGUA DE EDIFICAÇÃO QUE POSSUA RESERVATÓRIO DE FIBRA/FIBROCIMENTO   FORNECIMENTO E INSTALAÇÃO. AF_06/2016</t>
  </si>
  <si>
    <t xml:space="preserve">61,48</t>
  </si>
  <si>
    <t xml:space="preserve">94493</t>
  </si>
  <si>
    <t xml:space="preserve">REGISTRO DE ESFERA, PVC, SOLDÁVEL, DN  60 MM, INSTALADO EM RESERVAÇÃO DE ÁGUA DE EDIFICAÇÃO QUE POSSUA RESERVATÓRIO DE FIBRA/FIBROCIMENTO   FORNECIMENTO E INSTALAÇÃO. AF_06/2016</t>
  </si>
  <si>
    <t xml:space="preserve">111,85</t>
  </si>
  <si>
    <t xml:space="preserve">94494</t>
  </si>
  <si>
    <t xml:space="preserve">REGISTRO DE GAVETA BRUTO, LATÃO, ROSCÁVEL, 3/4, INSTALADO EM RESERVAÇÃO DE ÁGUA DE EDIFICAÇÃO QUE POSSUA RESERVATÓRIO DE FIBRA/FIBROCIMENTO  FORNECIMENTO E INSTALAÇÃO. AF_06/2016</t>
  </si>
  <si>
    <t xml:space="preserve">94495</t>
  </si>
  <si>
    <t xml:space="preserve">REGISTRO DE GAVETA BRUTO, LATÃO, ROSCÁVEL, 1, INSTALADO EM RESERVAÇÃO DE ÁGUA DE EDIFICAÇÃO QUE POSSUA RESERVATÓRIO DE FIBRA/FIBROCIMENTO  FORNECIMENTO E INSTALAÇÃO. AF_06/2016</t>
  </si>
  <si>
    <t xml:space="preserve">66,70</t>
  </si>
  <si>
    <t xml:space="preserve">94496</t>
  </si>
  <si>
    <t xml:space="preserve">REGISTRO DE GAVETA BRUTO, LATÃO, ROSCÁVEL, 1 1/4, INSTALADO EM RESERVAÇÃO DE ÁGUA DE EDIFICAÇÃO QUE POSSUA RESERVATÓRIO DE FIBRA/FIBROCIMENTO  FORNECIMENTO E INSTALAÇÃO. AF_06/2016</t>
  </si>
  <si>
    <t xml:space="preserve">80,26</t>
  </si>
  <si>
    <t xml:space="preserve">94497</t>
  </si>
  <si>
    <t xml:space="preserve">REGISTRO DE GAVETA BRUTO, LATÃO, ROSCÁVEL, 1 1/2, INSTALADO EM RESERVAÇÃO DE ÁGUA DE EDIFICAÇÃO QUE POSSUA RESERVATÓRIO DE FIBRA/FIBROCIMENTO  FORNECIMENTO E INSTALAÇÃO. AF_06/2016</t>
  </si>
  <si>
    <t xml:space="preserve">92,97</t>
  </si>
  <si>
    <t xml:space="preserve">94498</t>
  </si>
  <si>
    <t xml:space="preserve">REGISTRO DE GAVETA BRUTO, LATÃO, ROSCÁVEL, 2, INSTALADO EM RESERVAÇÃO DE ÁGUA DE EDIFICAÇÃO QUE POSSUA RESERVATÓRIO DE FIBRA/FIBROCIMENTO  FORNECIMENTO E INSTALAÇÃO. AF_06/2016</t>
  </si>
  <si>
    <t xml:space="preserve">118,28</t>
  </si>
  <si>
    <t xml:space="preserve">94499</t>
  </si>
  <si>
    <t xml:space="preserve">REGISTRO DE GAVETA BRUTO, LATÃO, ROSCÁVEL, 2 1/2, INSTALADO EM RESERVAÇÃO DE ÁGUA DE EDIFICAÇÃO QUE POSSUA RESERVATÓRIO DE FIBRA/FIBROCIMENTO  FORNECIMENTO E INSTALAÇÃO. AF_06/2016</t>
  </si>
  <si>
    <t xml:space="preserve">209,70</t>
  </si>
  <si>
    <t xml:space="preserve">94500</t>
  </si>
  <si>
    <t xml:space="preserve">REGISTRO DE GAVETA BRUTO, LATÃO, ROSCÁVEL, 3, INSTALADO EM RESERVAÇÃO DE ÁGUA DE EDIFICAÇÃO QUE POSSUA RESERVATÓRIO DE FIBRA/FIBROCIMENTO  FORNECIMENTO E INSTALAÇÃO. AF_06/2016</t>
  </si>
  <si>
    <t xml:space="preserve">94501</t>
  </si>
  <si>
    <t xml:space="preserve">REGISTRO DE GAVETA BRUTO, LATÃO, ROSCÁVEL, 4, INSTALADO EM RESERVAÇÃO DE ÁGUA DE EDIFICAÇÃO QUE POSSUA RESERVATÓRIO DE FIBRA/FIBROCIMENTO  FORNECIMENTO E INSTALAÇÃO. AF_06/2016</t>
  </si>
  <si>
    <t xml:space="preserve">479,85</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</si>
  <si>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</si>
  <si>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</si>
  <si>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98,38</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</si>
  <si>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</si>
  <si>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</si>
  <si>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125,28</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</si>
  <si>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</si>
  <si>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</si>
  <si>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129,58</t>
  </si>
  <si>
    <t xml:space="preserve">94795</t>
  </si>
  <si>
    <t xml:space="preserve">TORNEIRA DE BOIA, ROSCÁVEL, 1/2 , FORNECIDA E INSTALADA EM RESERVAÇÃO DE ÁGUA. AF_06/2016</t>
  </si>
  <si>
    <t xml:space="preserve">36,34</t>
  </si>
  <si>
    <t xml:space="preserve">94796</t>
  </si>
  <si>
    <t xml:space="preserve">TORNEIRA DE BOIA, ROSCÁVEL, 3/4 , FORNECIDA E INSTALADA EM RESERVAÇÃO DE ÁGUA. AF_06/2016</t>
  </si>
  <si>
    <t xml:space="preserve">41,56</t>
  </si>
  <si>
    <t xml:space="preserve">94797</t>
  </si>
  <si>
    <t xml:space="preserve">TORNEIRA DE BOIA, ROSCÁVEL, 1, FORNECIDA E INSTALADA EM RESERVAÇÃO DE ÁGUA. AF_06/2016</t>
  </si>
  <si>
    <t xml:space="preserve">63,87</t>
  </si>
  <si>
    <t xml:space="preserve">94798</t>
  </si>
  <si>
    <t xml:space="preserve">TORNEIRA DE BOIA, ROSCÁVEL, 1 1/4 , FORNECIDA E INSTALADA EM RESERVAÇÃO DE ÁGUA. AF_06/2016</t>
  </si>
  <si>
    <t xml:space="preserve">94799</t>
  </si>
  <si>
    <t xml:space="preserve">TORNEIRA DE BOIA, ROSCÁVEL, 1 1/2 , FORNECIDA E INSTALADA EM RESERVAÇÃO DE ÁGUA. AF_06/2016</t>
  </si>
  <si>
    <t xml:space="preserve">94800</t>
  </si>
  <si>
    <t xml:space="preserve">TORNEIRA DE BOIA, ROSCÁVEL, 2, FORNECIDA E INSTALADA EM RESERVAÇÃO DE ÁGUA. AF_06/2016</t>
  </si>
  <si>
    <t xml:space="preserve">235,85</t>
  </si>
  <si>
    <t xml:space="preserve">95248</t>
  </si>
  <si>
    <t xml:space="preserve">VÁLVULA DE ESFERA BRUTA, BRONZE, ROSCÁVEL, 1/2  , INSTALADO EM RESERVAÇÃO DE ÁGUA DE EDIFICAÇÃO QUE POSSUA RESERVATÓRIO DE FIBRA/FIBROCIMENTO - FORNECIMENTO E INSTALAÇÃO. AF_06/2016</t>
  </si>
  <si>
    <t xml:space="preserve">63,16</t>
  </si>
  <si>
    <t xml:space="preserve">95249</t>
  </si>
  <si>
    <t xml:space="preserve">VÁLVULA DE ESFERA BRUTA, BRONZE, ROSCÁVEL, 3/4'', INSTALADO EM RESERVAÇÃO DE ÁGUA DE EDIFICAÇÃO QUE POSSUA RESERVATÓRIO DE FIBRA/FIBROCIMENTO - FORNECIMENTO E INSTALAÇÃO. AF_06/2016</t>
  </si>
  <si>
    <t xml:space="preserve">95250</t>
  </si>
  <si>
    <t xml:space="preserve">VÁLVULA DE ESFERA BRUTA, BRONZE, ROSCÁVEL, 1'', INSTALADO EM RESERVAÇÃO DE ÁGUA DE EDIFICAÇÃO QUE POSSUA RESERVATÓRIO DE FIBRA/FIBROCIMENTO -   FORNECIMENTO E INSTALAÇÃO. AF_06/2016</t>
  </si>
  <si>
    <t xml:space="preserve">81,01</t>
  </si>
  <si>
    <t xml:space="preserve">95251</t>
  </si>
  <si>
    <t xml:space="preserve">VÁLVULA DE ESFERA BRUTA, BRONZE, ROSCÁVEL, 1 1/4'', INSTALADO EM RESERVAÇÃO DE ÁGUA DE EDIFICAÇÃO QUE POSSUA RESERVATÓRIO DE FIBRA/FIBROCIMENTO -   FORNECIMENTO E INSTALAÇÃO. AF_06/2016</t>
  </si>
  <si>
    <t xml:space="preserve">106,13</t>
  </si>
  <si>
    <t xml:space="preserve">95252</t>
  </si>
  <si>
    <t xml:space="preserve">VÁLVULA DE ESFERA BRUTA, BRONZE, ROSCÁVEL, 1 1/2'', INSTALADO EM RESERVAÇÃO DE ÁGUA DE EDIFICAÇÃO QUE POSSUA RESERVATÓRIO DE FIBRA/FIBROCIMENTO -   FORNECIMENTO E INSTALAÇÃO. AF_06/2016</t>
  </si>
  <si>
    <t xml:space="preserve">121,36</t>
  </si>
  <si>
    <t xml:space="preserve">95253</t>
  </si>
  <si>
    <t xml:space="preserve">VÁLVULA DE ESFERA BRUTA, BRONZE, ROSCÁVEL, 2'', INSTALADO EM RESERVAÇÃO DE ÁGUA DE EDIFICAÇÃO QUE POSSUA RESERVATÓRIO DE FIBRA/FIBROCIMENTO - FORNECIMENTO E INSTALAÇÃO. AF_06/2016</t>
  </si>
  <si>
    <t xml:space="preserve">171,17</t>
  </si>
  <si>
    <t xml:space="preserve">99619</t>
  </si>
  <si>
    <t xml:space="preserve">VÁLVULA DE RETENÇÃO HORIZONTAL, DE BRONZE, ROSCÁVEL, 3/4" - FORNECIMENTO E INSTALAÇÃO. AF_01/2019</t>
  </si>
  <si>
    <t xml:space="preserve">99620</t>
  </si>
  <si>
    <t xml:space="preserve">VÁLVULA DE RETENÇÃO HORIZONTAL, DE BRONZE, ROSCÁVEL, 1" - FORNECIMENTO E INSTALAÇÃO. AF_01/2019</t>
  </si>
  <si>
    <t xml:space="preserve">92,00</t>
  </si>
  <si>
    <t xml:space="preserve">99621</t>
  </si>
  <si>
    <t xml:space="preserve">VÁLVULA DE RETENÇÃO HORIZONTAL, DE BRONZE, ROSCÁVEL, 1 1/4" - FORNECIMENTO E INSTALAÇÃO. AF_01/2019</t>
  </si>
  <si>
    <t xml:space="preserve">122,91</t>
  </si>
  <si>
    <t xml:space="preserve">99622</t>
  </si>
  <si>
    <t xml:space="preserve">VÁLVULA DE RETENÇÃO HORIZONTAL, DE BRONZE, ROSCÁVEL, 1 1/2"  - FORNECIMENTO E INSTALAÇÃO. AF_01/2019</t>
  </si>
  <si>
    <t xml:space="preserve">133,61</t>
  </si>
  <si>
    <t xml:space="preserve">99623</t>
  </si>
  <si>
    <t xml:space="preserve">VÁLVULA DE RETENÇÃO HORIZONTAL, DE BRONZE, ROSCÁVEL, 2"  - FORNECIMENTO E INSTALAÇÃO. AF_01/2019</t>
  </si>
  <si>
    <t xml:space="preserve">175,72</t>
  </si>
  <si>
    <t xml:space="preserve">99624</t>
  </si>
  <si>
    <t xml:space="preserve">VÁLVULA DE RETENÇÃO HORIZONTAL, DE BRONZE, ROSCÁVEL, 2 1/2" - FORNECIMENTO E INSTALAÇÃO. AF_01/2019</t>
  </si>
  <si>
    <t xml:space="preserve">237,03</t>
  </si>
  <si>
    <t xml:space="preserve">99625</t>
  </si>
  <si>
    <t xml:space="preserve">VÁLVULA DE RETENÇÃO HORIZONTAL, DE BRONZE, ROSCÁVEL, 3" - FORNECIMENTO E INSTALAÇÃO. AF_01/2019</t>
  </si>
  <si>
    <t xml:space="preserve">316,08</t>
  </si>
  <si>
    <t xml:space="preserve">99626</t>
  </si>
  <si>
    <t xml:space="preserve">VÁLVULA DE RETENÇÃO HORIZONTAL, DE BRONZE, ROSCÁVEL, 4" - FORNECIMENTO E INSTALAÇÃO. AF_01/2019</t>
  </si>
  <si>
    <t xml:space="preserve">471,25</t>
  </si>
  <si>
    <t xml:space="preserve">99627</t>
  </si>
  <si>
    <t xml:space="preserve">VÁLVULA DE RETENÇÃO VERTICAL, DE BRONZE, ROSCÁVEL, 1/2" - FORNECIMENTO E INSTALAÇÃO. AF_01/2019</t>
  </si>
  <si>
    <t xml:space="preserve">58,73</t>
  </si>
  <si>
    <t xml:space="preserve">99628</t>
  </si>
  <si>
    <t xml:space="preserve">VÁLVULA DE RETENÇÃO VERTICAL, DE BRONZE, ROSCÁVEL, 3/4" - FORNECIMENTO E INSTALAÇÃO. AF_01/2019</t>
  </si>
  <si>
    <t xml:space="preserve">36,82</t>
  </si>
  <si>
    <t xml:space="preserve">99629</t>
  </si>
  <si>
    <t xml:space="preserve">VÁLVULA DE RETENÇÃO VERTICAL, DE BRONZE, ROSCÁVEL, 1" - FORNECIMENTO E INSTALAÇÃO. AF_01/2019</t>
  </si>
  <si>
    <t xml:space="preserve">62,52</t>
  </si>
  <si>
    <t xml:space="preserve">99630</t>
  </si>
  <si>
    <t xml:space="preserve">VÁLVULA DE RETENÇÃO VERTICAL, DE BRONZE, ROSCÁVEL, 1 1/4" - FORNECIMENTO E INSTALAÇÃO. AF_01/2019</t>
  </si>
  <si>
    <t xml:space="preserve">78,87</t>
  </si>
  <si>
    <t xml:space="preserve">99631</t>
  </si>
  <si>
    <t xml:space="preserve">VÁLVULA DE RETENÇÃO VERTICAL, DE BRONZE, ROSCÁVEL, 1 1/2" - FORNECIMENTO E INSTALAÇÃO. AF_01/2019</t>
  </si>
  <si>
    <t xml:space="preserve">86,02</t>
  </si>
  <si>
    <t xml:space="preserve">99632</t>
  </si>
  <si>
    <t xml:space="preserve">VÁLVULA DE RETENÇÃO VERTICAL, DE BRONZE, ROSCÁVEL, 2" - FORNECIMENTO E INSTALAÇÃO. AF_01/2019</t>
  </si>
  <si>
    <t xml:space="preserve">112,08</t>
  </si>
  <si>
    <t xml:space="preserve">99633</t>
  </si>
  <si>
    <t xml:space="preserve">VÁLVULA DE RETENÇÃO VERTICAL, DE BRONZE, ROSCÁVEL, 3" - FORNECIMENTO E INSTALAÇÃO. AF_01/2019</t>
  </si>
  <si>
    <t xml:space="preserve">207,21</t>
  </si>
  <si>
    <t xml:space="preserve">99634</t>
  </si>
  <si>
    <t xml:space="preserve">VÁLVULA DE RETENÇÃO VERTICAL, DE BRONZE, ROSCÁVEL, 4" - FORNECIMENTO E INSTALAÇÃO. AF_01/2019</t>
  </si>
  <si>
    <t xml:space="preserve">99635</t>
  </si>
  <si>
    <t xml:space="preserve">VÁLVULA DE DESCARGA METÁLICA, BASE 1 1/2 ", ACABAMENTO METALICO CROMADO - FORNECIMENTO E INSTALAÇÃO. AF_01/2019</t>
  </si>
  <si>
    <t xml:space="preserve">227,70</t>
  </si>
  <si>
    <t xml:space="preserve">95634</t>
  </si>
  <si>
    <t xml:space="preserve">KIT CAVALETE PARA MEDIÇÃO DE ÁGUA - ENTRADA PRINCIPAL, EM PVC SOLDÁVEL DN 20 (½")   FORNECIMENTO E INSTALAÇÃO (EXCLUSIVE HIDRÔMETRO). AF_11/2016</t>
  </si>
  <si>
    <t xml:space="preserve">124,96</t>
  </si>
  <si>
    <t xml:space="preserve">95635</t>
  </si>
  <si>
    <t xml:space="preserve">KIT CAVALETE PARA MEDIÇÃO DE ÁGUA - ENTRADA PRINCIPAL, EM PVC SOLDÁVEL DN 25 (¾")   FORNECIMENTO E INSTALAÇÃO (EXCLUSIVE HIDRÔMETRO). AF_11/2016</t>
  </si>
  <si>
    <t xml:space="preserve">135,96</t>
  </si>
  <si>
    <t xml:space="preserve">95637</t>
  </si>
  <si>
    <t xml:space="preserve">KIT CAVALETE PARA MEDIÇÃO DE ÁGUA - ENTRADA PRINCIPAL, EM AÇO GALVANIZADO DN 32 (1 ¼)  FORNECIMENTO E INSTALAÇÃO (EXCLUSIVE HIDRÔMETRO). AF_11/2016</t>
  </si>
  <si>
    <t xml:space="preserve">394,94</t>
  </si>
  <si>
    <t xml:space="preserve">95638</t>
  </si>
  <si>
    <t xml:space="preserve">KIT CAVALETE PARA MEDIÇÃO DE ÁGUA - ENTRADA PRINCIPAL, EM AÇO GALVANIZADO DN 40 (1 ½)  FORNECIMENTO E INSTALAÇÃO (EXCLUSIVE HIDRÔMETRO). AF_11/2016</t>
  </si>
  <si>
    <t xml:space="preserve">475,59</t>
  </si>
  <si>
    <t xml:space="preserve">95639</t>
  </si>
  <si>
    <t xml:space="preserve">KIT CAVALETE PARA MEDIÇÃO DE ÁGUA - ENTRADA PRINCIPAL, EM AÇO GALVANIZADO DN 50 (2)  FORNECIMENTO E INSTALAÇÃO (EXCLUSIVE HIDRÔMETRO). AF_11/2016</t>
  </si>
  <si>
    <t xml:space="preserve">587,48</t>
  </si>
  <si>
    <t xml:space="preserve">95641</t>
  </si>
  <si>
    <t xml:space="preserve">KIT CAVALETE PARA MEDIÇÃO DE ÁGUA - ENTRADA INDIVIDUALIZADA, EM PVC DN 25 (¾), PARA 2 MEDIDORES  FORNECIMENTO E INSTALAÇÃO (EXCLUSIVE HIDRÔMETRO). AF_11/2016</t>
  </si>
  <si>
    <t xml:space="preserve">226,57</t>
  </si>
  <si>
    <t xml:space="preserve">95642</t>
  </si>
  <si>
    <t xml:space="preserve">KIT CAVALETE PARA MEDIÇÃO DE ÁGUA - ENTRADA INDIVIDUALIZADA, EM PVC DN 25 (¾), PARA 3 MEDIDORES  FORNECIMENTO E INSTALAÇÃO (EXCLUSIVE HIDRÔMETRO). AF_11/2016</t>
  </si>
  <si>
    <t xml:space="preserve">334,96</t>
  </si>
  <si>
    <t xml:space="preserve">95643</t>
  </si>
  <si>
    <t xml:space="preserve">KIT CAVALETE PARA MEDIÇÃO DE ÁGUA - ENTRADA INDIVIDUALIZADA, EM PVC DN 25 (¾), PARA 4 MEDIDORES  FORNECIMENTO E INSTALAÇÃO (EXCLUSIVE HIDRÔMETRO). AF_11/2016</t>
  </si>
  <si>
    <t xml:space="preserve">438,26</t>
  </si>
  <si>
    <t xml:space="preserve">95644</t>
  </si>
  <si>
    <t xml:space="preserve">KIT CAVALETE PARA MEDIÇÃO DE ÁGUA - ENTRADA INDIVIDUALIZADA, EM PVC DN 32 (1), PARA 1 MEDIDOR  FORNECIMENTO E INSTALAÇÃO (EXCLUSIVE HIDRÔMETRO). AF_11/2016</t>
  </si>
  <si>
    <t xml:space="preserve">163,08</t>
  </si>
  <si>
    <t xml:space="preserve">95645</t>
  </si>
  <si>
    <t xml:space="preserve">KIT CAVALETE PARA MEDIÇÃO DE ÁGUA - ENTRADA INDIVIDUALIZADA, EM PVC DN 32 (1), PARA 2 MEDIDORES  FORNECIMENTO E INSTALAÇÃO (EXCLUSIVE HIDRÔMETRO). AF_11/2016</t>
  </si>
  <si>
    <t xml:space="preserve">298,62</t>
  </si>
  <si>
    <t xml:space="preserve">95646</t>
  </si>
  <si>
    <t xml:space="preserve">KIT CAVALETE PARA MEDIÇÃO DE ÁGUA - ENTRADA INDIVIDUALIZADA, EM PVC DN 32 (1), PARA 3 MEDIDORES  FORNECIMENTO E INSTALAÇÃO (EXCLUSIVE HIDRÔMETRO). AF_11/2016</t>
  </si>
  <si>
    <t xml:space="preserve">444,87</t>
  </si>
  <si>
    <t xml:space="preserve">95647</t>
  </si>
  <si>
    <t xml:space="preserve">KIT CAVALETE PARA MEDIÇÃO DE ÁGUA - ENTRADA INDIVIDUALIZADA, EM PVC DN 32 (1), PARA 4 MEDIDORES  FORNECIMENTO E INSTALAÇÃO (EXCLUSIVE HIDRÔMETRO). AF_11/2016</t>
  </si>
  <si>
    <t xml:space="preserve">583,33</t>
  </si>
  <si>
    <t xml:space="preserve">95673</t>
  </si>
  <si>
    <t xml:space="preserve">HIDRÔMETRO DN 20 (½), 1,5 M³/H  FORNECIMENTO E INSTALAÇÃO. AF_11/2016</t>
  </si>
  <si>
    <t xml:space="preserve">104,70</t>
  </si>
  <si>
    <t xml:space="preserve">95674</t>
  </si>
  <si>
    <t xml:space="preserve">HIDRÔMETRO DN 20 (½), 3,0 M³/H  FORNECIMENTO E INSTALAÇÃO. AF_11/2016</t>
  </si>
  <si>
    <t xml:space="preserve">111,04</t>
  </si>
  <si>
    <t xml:space="preserve">95675</t>
  </si>
  <si>
    <t xml:space="preserve">HIDRÔMETRO DN 25 (¾ ), 5,0 M³/H FORNECIMENTO E INSTALAÇÃO. AF_11/2016</t>
  </si>
  <si>
    <t xml:space="preserve">135,54</t>
  </si>
  <si>
    <t xml:space="preserve">95676</t>
  </si>
  <si>
    <t xml:space="preserve">CAIXA EM CONCRETO PRÉ-MOLDADO PARA ABRIGO DE HIDRÔMETRO COM DN 20 (½)  FORNECIMENTO E INSTALAÇÃO. AF_11/2016</t>
  </si>
  <si>
    <t xml:space="preserve">66,28</t>
  </si>
  <si>
    <t xml:space="preserve">97741</t>
  </si>
  <si>
    <t xml:space="preserve">KIT CAVALETE PARA MEDIÇÃO DE ÁGUA - ENTRADA INDIVIDUALIZADA, EM PVC DN 25 (¾), PARA 1 MEDIDOR  FORNECIMENTO E INSTALAÇÃO (EXCLUSIVE HIDRÔMETRO). AF_11/2016</t>
  </si>
  <si>
    <t xml:space="preserve">126,70</t>
  </si>
  <si>
    <t xml:space="preserve">72285</t>
  </si>
  <si>
    <t xml:space="preserve">CAIXA DE AREIA 40X40X40CM EM ALVENARIA - EXECUÇÃO</t>
  </si>
  <si>
    <t xml:space="preserve">90436</t>
  </si>
  <si>
    <t xml:space="preserve">FURO EM ALVENARIA PARA DIÂMETROS MENORES OU IGUAIS A 40 MM. AF_05/2015</t>
  </si>
  <si>
    <t xml:space="preserve">12,55</t>
  </si>
  <si>
    <t xml:space="preserve">90437</t>
  </si>
  <si>
    <t xml:space="preserve">FURO EM ALVENARIA PARA DIÂMETROS MAIORES QUE 40 MM E MENORES OU IGUAIS A 75 MM. AF_05/2015</t>
  </si>
  <si>
    <t xml:space="preserve">90438</t>
  </si>
  <si>
    <t xml:space="preserve">FURO EM ALVENARIA PARA DIÂMETROS MAIORES QUE 75 MM. AF_05/2015</t>
  </si>
  <si>
    <t xml:space="preserve">43,72</t>
  </si>
  <si>
    <t xml:space="preserve">90439</t>
  </si>
  <si>
    <t xml:space="preserve">FURO EM CONCRETO PARA DIÂMETROS MENORES OU IGUAIS A 40 MM. AF_05/2015</t>
  </si>
  <si>
    <t xml:space="preserve">55,98</t>
  </si>
  <si>
    <t xml:space="preserve">90440</t>
  </si>
  <si>
    <t xml:space="preserve">FURO EM CONCRETO PARA DIÂMETROS MAIORES QUE 40 MM E MENORES OU IGUAIS A 75 MM. AF_05/2015</t>
  </si>
  <si>
    <t xml:space="preserve">89,66</t>
  </si>
  <si>
    <t xml:space="preserve">90441</t>
  </si>
  <si>
    <t xml:space="preserve">FURO EM CONCRETO PARA DIÂMETROS MAIORES QUE 75 MM. AF_05/2015</t>
  </si>
  <si>
    <t xml:space="preserve">114,53</t>
  </si>
  <si>
    <t xml:space="preserve">90443</t>
  </si>
  <si>
    <t xml:space="preserve">RASGO EM ALVENARIA PARA RAMAIS/ DISTRIBUIÇÃO COM DIAMETROS MENORES OU IGUAIS A 40 MM. AF_05/2015</t>
  </si>
  <si>
    <t xml:space="preserve">90444</t>
  </si>
  <si>
    <t xml:space="preserve">RASGO EM CONTRAPISO PARA RAMAIS/ DISTRIBUIÇÃO COM DIÂMETROS MENORES OU IGUAIS A 40 MM. AF_05/2015</t>
  </si>
  <si>
    <t xml:space="preserve">24,02</t>
  </si>
  <si>
    <t xml:space="preserve">90445</t>
  </si>
  <si>
    <t xml:space="preserve">RASGO EM CONTRAPISO PARA RAMAIS/ DISTRIBUIÇÃO COM DIÂMETROS MAIORES QUE 40 MM E MENORES OU IGUAIS A 75 MM. AF_05/2015</t>
  </si>
  <si>
    <t xml:space="preserve">25,63</t>
  </si>
  <si>
    <t xml:space="preserve">90446</t>
  </si>
  <si>
    <t xml:space="preserve">RASGO EM CONTRAPISO PARA RAMAIS/ DISTRIBUIÇÃO COM DIÂMETROS MAIORES QUE 75 MM. AF_05/2015</t>
  </si>
  <si>
    <t xml:space="preserve">90447</t>
  </si>
  <si>
    <t xml:space="preserve">RASGO EM ALVENARIA PARA ELETRODUTOS COM DIAMETROS MENORES OU IGUAIS A 40 MM. AF_05/2015</t>
  </si>
  <si>
    <t xml:space="preserve">90451</t>
  </si>
  <si>
    <t xml:space="preserve">PASSANTE TIPO PEÇA EM POLIESTIRENO PARA ABERTURA PARA PASSAGEM DE 1 TUBO, FIXADO EM LAJE. AF_05/2015</t>
  </si>
  <si>
    <t xml:space="preserve">90452</t>
  </si>
  <si>
    <t xml:space="preserve">PASSANTE TIPO PEÇA EM POLIESTIRENO PARA ABERTURA PARA PASSAGEM DE MAIS DE 1 TUBO, FIXADO EM LAJE. AF_05/2015</t>
  </si>
  <si>
    <t xml:space="preserve">15,74</t>
  </si>
  <si>
    <t xml:space="preserve">90453</t>
  </si>
  <si>
    <t xml:space="preserve">PASSANTE TIPO TUBO DE DIÂMETRO MENOR OU IGUAL A 40 MM, FIXADO EM LAJE. AF_05/2015</t>
  </si>
  <si>
    <t xml:space="preserve">90454</t>
  </si>
  <si>
    <t xml:space="preserve">PASSANTE TIPO TUBO DE DIÂMETRO MAIORES QUE 40 MM E MENORES OU IGUAIS A 75 MM, FIXADO EM LAJE. AF_05/2015</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</si>
  <si>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</si>
  <si>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</si>
  <si>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</si>
  <si>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</si>
  <si>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</si>
  <si>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</si>
  <si>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90458</t>
  </si>
  <si>
    <t xml:space="preserve">QUEBRA EM ALVENARIA PARA INSTALAÇÃO DE QUADRO DISTRIBUIÇÃO GRANDE (76X40 CM). AF_05/2015</t>
  </si>
  <si>
    <t xml:space="preserve">90459</t>
  </si>
  <si>
    <t xml:space="preserve">QUEBRA EM ALVENARIA PARA INSTALAÇÃO DE ABRIGO PARA MANGUEIRAS (90X60 CM). AF_05/2015</t>
  </si>
  <si>
    <t xml:space="preserve">33,43</t>
  </si>
  <si>
    <t xml:space="preserve">90460</t>
  </si>
  <si>
    <t xml:space="preserve">PERFILADO DE SEÇÃO 38X76 MM PARA SUPORTE DE ATÉ 3 TUBOS HORIZONTAIS. AF_05/2015</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</si>
  <si>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</si>
  <si>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</si>
  <si>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</si>
  <si>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</si>
  <si>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3,22</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</si>
  <si>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</si>
  <si>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</si>
  <si>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</si>
  <si>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</si>
  <si>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</si>
  <si>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</si>
  <si>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90468</t>
  </si>
  <si>
    <t xml:space="preserve">CHUMBAMENTO LINEAR EM CONTRAPISO PARA RAMAIS/DISTRIBUIÇÃO COM DIÂMETROS MENORES OU IGUAIS A 40 MM. AF_05/2015</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</si>
  <si>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</si>
  <si>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</si>
  <si>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</si>
  <si>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</si>
  <si>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</si>
  <si>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</si>
  <si>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</si>
  <si>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</si>
  <si>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</si>
  <si>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</si>
  <si>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</si>
  <si>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</si>
  <si>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</si>
  <si>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</si>
  <si>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</si>
  <si>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</si>
  <si>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</si>
  <si>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</si>
  <si>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</si>
  <si>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</si>
  <si>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</si>
  <si>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</si>
  <si>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</si>
  <si>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</si>
  <si>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91176</t>
  </si>
  <si>
    <t xml:space="preserve">FIXAÇÃO DE TUBOS HORIZONTAIS DE PPR DIÂMETROS MENORES OU IGUAIS A 40 MM COM ABRAÇADEIRA METÁLICA RÍGIDA TIPO  D  1/2" , FIXADA DIRETAMENTE NA LAJE. AF_05/2015</t>
  </si>
  <si>
    <t xml:space="preserve">37,57</t>
  </si>
  <si>
    <t xml:space="preserve">91177</t>
  </si>
  <si>
    <t xml:space="preserve">FIXAÇÃO DE TUBOS HORIZONTAIS DE PPR DIÂMETROS MAIORES QUE 40 MM E MENORES OU IGUAIS A 75 MM COM ABRAÇADEIRA METÁLICA RÍGIDA TIPO  D  1 1/2" , FIXADA DIRETAMENTE NA LAJE. AF_05/2015</t>
  </si>
  <si>
    <t xml:space="preserve">16,90</t>
  </si>
  <si>
    <t xml:space="preserve">91178</t>
  </si>
  <si>
    <t xml:space="preserve">FIXAÇÃO DE TUBOS HORIZONTAIS DE PPR DIÂMETROS MAIORES QUE 75 MM COM ABRAÇADEIRA METÁLICA RÍGIDA TIPO  D  3" , FIXADA DIRETAMENTE NA LAJE. AF_05/2015</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</si>
  <si>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</si>
  <si>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</si>
  <si>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</si>
  <si>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</si>
  <si>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</si>
  <si>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</si>
  <si>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91182</t>
  </si>
  <si>
    <t xml:space="preserve">FIXAÇÃO DE TUBOS HORIZONTAIS DE PPR DIÂMETROS MENORES OU IGUAIS A 40 MM COM ABRAÇADEIRA METÁLICA FLEXÍVEL 18 MM, FIXADA DIRETAMENTE NA LAJE. AF_05/2015</t>
  </si>
  <si>
    <t xml:space="preserve">23,68</t>
  </si>
  <si>
    <t xml:space="preserve">91183</t>
  </si>
  <si>
    <t xml:space="preserve">FIXAÇÃO DE TUBOS HORIZONTAIS DE PPR DIÂMETROS MAIORES QUE 40 MM E MENORES OU IGUAIS A 75 MM COM ABRAÇADEIRA METÁLICA FLEXÍVEL 18 MM, FIXADA DIRETAMENTE NA LAJE. AF_05/2015</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</si>
  <si>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</si>
  <si>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</si>
  <si>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</si>
  <si>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</si>
  <si>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</si>
  <si>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</si>
  <si>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</si>
  <si>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</si>
  <si>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</si>
  <si>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</si>
  <si>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</si>
  <si>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</si>
  <si>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</si>
  <si>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</si>
  <si>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</si>
  <si>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</si>
  <si>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</si>
  <si>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</si>
  <si>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</si>
  <si>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</si>
  <si>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12,28</t>
  </si>
  <si>
    <t xml:space="preserve">94480</t>
  </si>
  <si>
    <t xml:space="preserve">CONJUNTO HIDRÁULICO PARA INSTALAÇÃO DE BOMBA EM AÇO ROSCÁVEL, DN SUCÇÃO 65 (2½) E DN RECALQUE 50 (2), PARA EDIFICAÇÃO ENTRE 12 E 18 PAVIMENTOS  FORNECIMENTO E INSTALAÇÃO. AF_06/2016</t>
  </si>
  <si>
    <t xml:space="preserve">1.735,38</t>
  </si>
  <si>
    <t xml:space="preserve">94481</t>
  </si>
  <si>
    <t xml:space="preserve">CONJUNTO HIDRÁULICO PARA INSTALAÇÃO DE BOMBA EM AÇO ROSCÁVEL, DN SUCÇÃO 50 (2) E DN RECALQUE 40 (1 1/2), PARA EDIFICAÇÃO ENTRE 8 E 12 PAVIMENTOS  FORNECIMENTO E INSTALAÇÃO. AF_06/2016</t>
  </si>
  <si>
    <t xml:space="preserve">1.263,87</t>
  </si>
  <si>
    <t xml:space="preserve">94482</t>
  </si>
  <si>
    <t xml:space="preserve">CONJUNTO HIDRÁULICO PARA INSTALAÇÃO DE BOMBA EM AÇO ROSCÁVEL, DN SUCÇÃO 40 (1 1/2) E DN RECALQUE 32 (1 1/4), PARA EDIFICAÇÃO ENTRE 4 E 8 PAVIMENTOS  FORNECIMENTO E INSTALAÇÃO. AF_06/2016</t>
  </si>
  <si>
    <t xml:space="preserve">1.025,90</t>
  </si>
  <si>
    <t xml:space="preserve">94483</t>
  </si>
  <si>
    <t xml:space="preserve">CONJUNTO HIDRÁULICO PARA INSTALAÇÃO DE BOMBA EM AÇO ROSCÁVEL, DN SUCÇÃO 32 (1 1/4) E DN RECALQUE 25 (1), PARA EDIFICAÇÃO ATÉ 4 PAVIMENTOS  FORNECIMENTO E INSTALAÇÃO. AF_06/2016</t>
  </si>
  <si>
    <t xml:space="preserve">878,47</t>
  </si>
  <si>
    <t xml:space="preserve">95541</t>
  </si>
  <si>
    <t xml:space="preserve">FIXAÇÃO UTILIZANDO PARAFUSO E BUCHA DE NYLON, SOMENTE MÃO DE OBRA. AF_10/2016</t>
  </si>
  <si>
    <t xml:space="preserve">4,06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</si>
  <si>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</si>
  <si>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</si>
  <si>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</si>
  <si>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</si>
  <si>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</si>
  <si>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</si>
  <si>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75,88</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</si>
  <si>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</si>
  <si>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</si>
  <si>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</si>
  <si>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</si>
  <si>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96562</t>
  </si>
  <si>
    <t xml:space="preserve">PERFILADO DE SEÇÃO 38X76 MM PARA SUPORTE DE ELETROCALHA LISA OU PERFURADA EM AÇO GALVANIZADO, LARGURA 200 OU 400 MM E ALTURA 50 MM. AF_07/2017</t>
  </si>
  <si>
    <t xml:space="preserve">38,87</t>
  </si>
  <si>
    <t xml:space="preserve">96563</t>
  </si>
  <si>
    <t xml:space="preserve">PERFILADO DE SEÇÃO 38X76 MM PARA SUPORTE DE ELETROCALHA LISA OU PERFURADA EM AÇO GALVANIZADO, LARGURA 500 OU 800 MM E ALTURA 50 MM. AF_07/2017</t>
  </si>
  <si>
    <t xml:space="preserve">41,13</t>
  </si>
  <si>
    <t xml:space="preserve">73826/1</t>
  </si>
  <si>
    <t xml:space="preserve">INSTALACAO DE COMPRESSOR DE AR, POTENCIA &lt;= 5 CV</t>
  </si>
  <si>
    <t xml:space="preserve">504,80</t>
  </si>
  <si>
    <t xml:space="preserve">73826/2</t>
  </si>
  <si>
    <t xml:space="preserve">INSTALACAO DE COMPRESSOR DE AR, POTENCIA &gt; 5 E &lt;= 10 CV</t>
  </si>
  <si>
    <t xml:space="preserve">656,24</t>
  </si>
  <si>
    <t xml:space="preserve">73834/1</t>
  </si>
  <si>
    <t xml:space="preserve">INSTALACAO DE CONJ.MOTO BOMBA SUBMERSIVEL ATE 10 CV</t>
  </si>
  <si>
    <t xml:space="preserve">73834/2</t>
  </si>
  <si>
    <t xml:space="preserve">INSTALACAO DE CONJ.MOTO BOMBA SUBMERSIVEL DE 11 A 25 CV</t>
  </si>
  <si>
    <t xml:space="preserve">334,48</t>
  </si>
  <si>
    <t xml:space="preserve">73834/3</t>
  </si>
  <si>
    <t xml:space="preserve">INSTALACAO DE CONJ.MOTO BOMBA SUBMERSIVEL DE 26 A 50 CV</t>
  </si>
  <si>
    <t xml:space="preserve">668,96</t>
  </si>
  <si>
    <t xml:space="preserve">73834/4</t>
  </si>
  <si>
    <t xml:space="preserve">INSTALACAO DE CONJ.MOTO BOMBA SUBMERSIVEL DE 51 A 100 CV</t>
  </si>
  <si>
    <t xml:space="preserve">1.003,44</t>
  </si>
  <si>
    <t xml:space="preserve">73835/1</t>
  </si>
  <si>
    <t xml:space="preserve">INSTALACAO DE CONJ.MOTO BOMBA VERTICAL POT &lt;= 100 CV</t>
  </si>
  <si>
    <t xml:space="preserve">1.352,50</t>
  </si>
  <si>
    <t xml:space="preserve">73835/2</t>
  </si>
  <si>
    <t xml:space="preserve">INSTALACAO DE CONJ.MOTO BOMBA VERTICAL 100 &lt; POT &lt;= 200 CV</t>
  </si>
  <si>
    <t xml:space="preserve">1.839,40</t>
  </si>
  <si>
    <t xml:space="preserve">73835/3</t>
  </si>
  <si>
    <t xml:space="preserve">INSTALACAO DE CONJ.MOTO BOMBA VERTICAL 200 &lt; POT &lt;= 300 CV</t>
  </si>
  <si>
    <t xml:space="preserve">2.055,80</t>
  </si>
  <si>
    <t xml:space="preserve">73836/1</t>
  </si>
  <si>
    <t xml:space="preserve">INSTALACAO DE CONJ.MOTO BOMBA HORIZONTAL ATE 10 CV</t>
  </si>
  <si>
    <t xml:space="preserve">541,00</t>
  </si>
  <si>
    <t xml:space="preserve">73836/2</t>
  </si>
  <si>
    <t xml:space="preserve">INSTALACAO DE CONJ.MOTO BOMBA HORIZONTAL DE 12,5 A 25 CV</t>
  </si>
  <si>
    <t xml:space="preserve">703,30</t>
  </si>
  <si>
    <t xml:space="preserve">73836/3</t>
  </si>
  <si>
    <t xml:space="preserve">INSTALACAO DE CONJ.MOTO BOMBA HORIZONTAL DE 30 A 75 CV</t>
  </si>
  <si>
    <t xml:space="preserve">1.082,00</t>
  </si>
  <si>
    <t xml:space="preserve">73836/4</t>
  </si>
  <si>
    <t xml:space="preserve">INSTALACAO DE CONJ.MOTO BOMBA HORIZONTAL DE 100 A 150 CV</t>
  </si>
  <si>
    <t xml:space="preserve">1.731,20</t>
  </si>
  <si>
    <t xml:space="preserve">73837/1</t>
  </si>
  <si>
    <t xml:space="preserve">INSTALACAO DE CONJ.MOTO BOMBA SUBMERSO ATE 5 CV</t>
  </si>
  <si>
    <t xml:space="preserve">73837/2</t>
  </si>
  <si>
    <t xml:space="preserve">INSTALACAO DE CONJ.MOTO BOMBA SUBMERSO DE 6 A 25 CV</t>
  </si>
  <si>
    <t xml:space="preserve">418,10</t>
  </si>
  <si>
    <t xml:space="preserve">73837/3</t>
  </si>
  <si>
    <t xml:space="preserve">INSTALACAO DE CONJ.MOTO BOMBA SUBMERSO DE 26 A 50 CV</t>
  </si>
  <si>
    <t xml:space="preserve">836,20</t>
  </si>
  <si>
    <t xml:space="preserve">73612</t>
  </si>
  <si>
    <t xml:space="preserve">INSTALACAO DE CLORADOR</t>
  </si>
  <si>
    <t xml:space="preserve">402,80</t>
  </si>
  <si>
    <t xml:space="preserve">73660</t>
  </si>
  <si>
    <t xml:space="preserve">LEITO FILTRANTE - ASSENTAMENTO DE BLOCOS LEOPOLD</t>
  </si>
  <si>
    <t xml:space="preserve">73,52</t>
  </si>
  <si>
    <t xml:space="preserve">73693</t>
  </si>
  <si>
    <t xml:space="preserve">LEITO FILTRANTE - COLOCACAO DE LONA PLASTICA</t>
  </si>
  <si>
    <t xml:space="preserve">73694</t>
  </si>
  <si>
    <t xml:space="preserve">INSTALACAO DE BOMBA DOSADORA</t>
  </si>
  <si>
    <t xml:space="preserve">144,27</t>
  </si>
  <si>
    <t xml:space="preserve">73695</t>
  </si>
  <si>
    <t xml:space="preserve">INSTALACAO DE AGITADOR</t>
  </si>
  <si>
    <t xml:space="preserve">74,19</t>
  </si>
  <si>
    <t xml:space="preserve">73824/1</t>
  </si>
  <si>
    <t xml:space="preserve">INSTALACAO DE MISTURADOR VERTICAL</t>
  </si>
  <si>
    <t xml:space="preserve">73825/2</t>
  </si>
  <si>
    <t xml:space="preserve">VERTEDOR TRIANGULAR DE ALUMINIO</t>
  </si>
  <si>
    <t xml:space="preserve">921,43</t>
  </si>
  <si>
    <t xml:space="preserve">73873/1</t>
  </si>
  <si>
    <t xml:space="preserve">LEITO FILTRANTE - COLOCACAO E APILOAMENTO DE TERRA NO FILTRO</t>
  </si>
  <si>
    <t xml:space="preserve">83,15</t>
  </si>
  <si>
    <t xml:space="preserve">73873/2</t>
  </si>
  <si>
    <t xml:space="preserve">LEITO FILTRANTE - FORN.E ENCHIMENTO C/ BRITA NO. 4</t>
  </si>
  <si>
    <t xml:space="preserve">156,26</t>
  </si>
  <si>
    <t xml:space="preserve">73873/3</t>
  </si>
  <si>
    <t xml:space="preserve">LEITO FILTRANTE - COLOCACAO DE AREIA NOS FILTROS</t>
  </si>
  <si>
    <t xml:space="preserve">73873/4</t>
  </si>
  <si>
    <t xml:space="preserve">LEITO FILTRANTE - COLOCACAO DE PEDREGULHOS NOS FILTROS</t>
  </si>
  <si>
    <t xml:space="preserve">91,07</t>
  </si>
  <si>
    <t xml:space="preserve">73873/5</t>
  </si>
  <si>
    <t xml:space="preserve">LEITO FILTRANTE - COLOCACAO DE ANTRACITO NOS FILTROS</t>
  </si>
  <si>
    <t xml:space="preserve">73827/1</t>
  </si>
  <si>
    <t xml:space="preserve">KIT CAVALETE PVC COM REGISTRO 1/2" - FORNECIMENTO E INSTALAÇÃO</t>
  </si>
  <si>
    <t xml:space="preserve">78,36</t>
  </si>
  <si>
    <t xml:space="preserve">74218/1</t>
  </si>
  <si>
    <t xml:space="preserve">KIT CAVALETE PVC COM REGISTRO 3/4" - FORNECIMENTO E INSTALACAO</t>
  </si>
  <si>
    <t xml:space="preserve">75,11</t>
  </si>
  <si>
    <t xml:space="preserve">74253/1</t>
  </si>
  <si>
    <t xml:space="preserve">RAMAL PREDIAL EM TUBO PEAD 20MM - FORNECIMENTO, INSTALAÇÃO, ESCAVAÇÃO E REATERRO</t>
  </si>
  <si>
    <t xml:space="preserve">25,70</t>
  </si>
  <si>
    <t xml:space="preserve">LIGACAO DA REDE 50MM AO RAMAL PREDIAL 1/2"</t>
  </si>
  <si>
    <t xml:space="preserve">49,24</t>
  </si>
  <si>
    <t xml:space="preserve">83879</t>
  </si>
  <si>
    <t xml:space="preserve">LIGACAO DA REDE 75MM AO RAMAL PREDIAL 1/2"</t>
  </si>
  <si>
    <t xml:space="preserve">56,81</t>
  </si>
  <si>
    <t xml:space="preserve">LIGAÇÃO DOMICILIAR DE ESGOTO DN 100MM, DA CASA ATÉ A CAIXA, COMPOSTO POR 10,0M TUBO DE PVC ESGOTO PREDIAL DN 100MM E CAIXA DE ALVENARIA COM TAMPA DE CONCRETO - FORNECIMENTO E INSTALAÇÃO</t>
  </si>
  <si>
    <t xml:space="preserve">569,86</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</si>
  <si>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</si>
  <si>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</si>
  <si>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852,28</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</si>
  <si>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</si>
  <si>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</si>
  <si>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694,55</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</si>
  <si>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</si>
  <si>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</si>
  <si>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538,21</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</si>
  <si>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</si>
  <si>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</si>
  <si>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385,68</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</si>
  <si>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</si>
  <si>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</si>
  <si>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528,63</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</si>
  <si>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</si>
  <si>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</si>
  <si>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439,46</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</si>
  <si>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</si>
  <si>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</si>
  <si>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349,74</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</si>
  <si>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</si>
  <si>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</si>
  <si>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261,96</t>
  </si>
  <si>
    <t xml:space="preserve">83335</t>
  </si>
  <si>
    <t xml:space="preserve">ESCAVACAO SUBMERSA COM DRAGA DE MANDIBULA</t>
  </si>
  <si>
    <t xml:space="preserve">33,82</t>
  </si>
  <si>
    <t xml:space="preserve">88548</t>
  </si>
  <si>
    <t xml:space="preserve">DRAGAGEM (C/ ESCAVADEIRA DRAG LINE DE ARRASTE 140HP)</t>
  </si>
  <si>
    <t xml:space="preserve">73903/1</t>
  </si>
  <si>
    <t xml:space="preserve">LIMPEZA SUPERFICIAL DA CAMADA VEGETAL EM JAZIDA</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</si>
  <si>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</si>
  <si>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</si>
  <si>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</si>
  <si>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</si>
  <si>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</si>
  <si>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</si>
  <si>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</si>
  <si>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</si>
  <si>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</si>
  <si>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</si>
  <si>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</si>
  <si>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</si>
  <si>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</si>
  <si>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</si>
  <si>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</si>
  <si>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</si>
  <si>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4,92</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</si>
  <si>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</si>
  <si>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</si>
  <si>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</si>
  <si>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</si>
  <si>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</si>
  <si>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</si>
  <si>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</si>
  <si>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</si>
  <si>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</si>
  <si>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</si>
  <si>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</si>
  <si>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</si>
  <si>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</si>
  <si>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</si>
  <si>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</si>
  <si>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7,80</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</si>
  <si>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</si>
  <si>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</si>
  <si>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</si>
  <si>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</si>
  <si>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13,19</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</si>
  <si>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</si>
  <si>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</si>
  <si>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14,74</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</si>
  <si>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</si>
  <si>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</si>
  <si>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</si>
  <si>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</si>
  <si>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</si>
  <si>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</si>
  <si>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</si>
  <si>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</si>
  <si>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</si>
  <si>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</si>
  <si>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</si>
  <si>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</si>
  <si>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</si>
  <si>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</si>
  <si>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10,08</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</si>
  <si>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</si>
  <si>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</si>
  <si>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</si>
  <si>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</si>
  <si>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13,02</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</si>
  <si>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</si>
  <si>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</si>
  <si>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15,77</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</si>
  <si>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</si>
  <si>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</si>
  <si>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</si>
  <si>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</si>
  <si>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</si>
  <si>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</si>
  <si>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6,17</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</si>
  <si>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</si>
  <si>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</si>
  <si>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</si>
  <si>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</si>
  <si>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</si>
  <si>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</si>
  <si>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</si>
  <si>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</si>
  <si>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</si>
  <si>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</si>
  <si>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</si>
  <si>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</si>
  <si>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</si>
  <si>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</si>
  <si>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</si>
  <si>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</si>
  <si>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</si>
  <si>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</si>
  <si>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</si>
  <si>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</si>
  <si>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</si>
  <si>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</si>
  <si>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</si>
  <si>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</si>
  <si>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</si>
  <si>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</si>
  <si>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</si>
  <si>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</si>
  <si>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</si>
  <si>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</si>
  <si>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</si>
  <si>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</si>
  <si>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76,48</t>
  </si>
  <si>
    <t xml:space="preserve">96521</t>
  </si>
  <si>
    <t xml:space="preserve">ESCAVAÇÃO MECANIZADA PARA BLOCO DE COROAMENTO OU SAPATA, COM PREVISÃO DE FÔRMA, COM RETROESCAVADEIRA. AF_06/2017</t>
  </si>
  <si>
    <t xml:space="preserve">31,39</t>
  </si>
  <si>
    <t xml:space="preserve">96522</t>
  </si>
  <si>
    <t xml:space="preserve">ESCAVAÇÃO MANUAL PARA BLOCO DE COROAMENTO OU SAPATA, SEM PREVISÃO DE FÔRMA. AF_06/2017</t>
  </si>
  <si>
    <t xml:space="preserve">125,88</t>
  </si>
  <si>
    <t xml:space="preserve">96523</t>
  </si>
  <si>
    <t xml:space="preserve">ESCAVAÇÃO MANUAL PARA BLOCO DE COROAMENTO OU SAPATA, COM PREVISÃO DE FÔRMA. AF_06/2017</t>
  </si>
  <si>
    <t xml:space="preserve">80,89</t>
  </si>
  <si>
    <t xml:space="preserve">96524</t>
  </si>
  <si>
    <t xml:space="preserve">ESCAVAÇÃO MECANIZADA PARA VIGA BALDRAME, SEM PREVISÃO DE FÔRMA, COM MINI-ESCAVADEIRA. AF_06/2017</t>
  </si>
  <si>
    <t xml:space="preserve">145,88</t>
  </si>
  <si>
    <t xml:space="preserve">96525</t>
  </si>
  <si>
    <t xml:space="preserve">ESCAVAÇÃO MECANIZADA PARA VIGA BALDRAME, COM PREVISÃO DE FÔRMA, COM MINI-ESCAVADEIRA. AF_06/2017</t>
  </si>
  <si>
    <t xml:space="preserve">30,34</t>
  </si>
  <si>
    <t xml:space="preserve">96526</t>
  </si>
  <si>
    <t xml:space="preserve">ESCAVAÇÃO MANUAL DE VALA PARA VIGA BALDRAME, SEM PREVISÃO DE FÔRMA. AF_06/2017</t>
  </si>
  <si>
    <t xml:space="preserve">253,60</t>
  </si>
  <si>
    <t xml:space="preserve">96527</t>
  </si>
  <si>
    <t xml:space="preserve">ESCAVAÇÃO MANUAL DE VALA PARA VIGA BALDRAME, COM PREVISÃO DE FÔRMA. AF_06/2017</t>
  </si>
  <si>
    <t xml:space="preserve">106,37</t>
  </si>
  <si>
    <t xml:space="preserve">96528</t>
  </si>
  <si>
    <t xml:space="preserve">FABRICAÇÃO, MONTAGEM E DESMONTAGEM DE FÔRMA PARA BLOCO DE COROAMENTO, EM MADEIRA SERRADA, E=25 MM, 1 UTILIZAÇÃO. AF_06/2017</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</si>
  <si>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</si>
  <si>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</si>
  <si>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</si>
  <si>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</si>
  <si>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</si>
  <si>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</si>
  <si>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</si>
  <si>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</si>
  <si>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9,18</t>
  </si>
  <si>
    <t xml:space="preserve">72915</t>
  </si>
  <si>
    <t xml:space="preserve">ESCAVACAO MECANICA DE VALA EM MATERIAL DE 2A. CATEGORIA ATE 2 M DE PROFUNDIDADE COM UTILIZACAO DE ESCAVADEIRA HIDRAULICA</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</si>
  <si>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</si>
  <si>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</si>
  <si>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</si>
  <si>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</si>
  <si>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73965/9</t>
  </si>
  <si>
    <t xml:space="preserve">ESCAVACAO MANUAL DE VALA EM LODO, DE 1,5 ATE 3M, EXCLUINDO ESGOTAMENTO/ESCORAMENTO.</t>
  </si>
  <si>
    <t xml:space="preserve">181,40</t>
  </si>
  <si>
    <t xml:space="preserve">79506/2</t>
  </si>
  <si>
    <t xml:space="preserve">ESCAVAÇÃO MANUAL DE VALA/CAVA EM LODO, ENTRE 3 E 4,5M DE PROFUNDIDADE</t>
  </si>
  <si>
    <t xml:space="preserve">272,10</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</si>
  <si>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</si>
  <si>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</si>
  <si>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</si>
  <si>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</si>
  <si>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</si>
  <si>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</si>
  <si>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7,76</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</si>
  <si>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</si>
  <si>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</si>
  <si>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</si>
  <si>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</si>
  <si>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</si>
  <si>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</si>
  <si>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</si>
  <si>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</si>
  <si>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</si>
  <si>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</si>
  <si>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</si>
  <si>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</si>
  <si>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</si>
  <si>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</si>
  <si>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</si>
  <si>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</si>
  <si>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</si>
  <si>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</si>
  <si>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</si>
  <si>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</si>
  <si>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</si>
  <si>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3,81</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</si>
  <si>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</si>
  <si>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</si>
  <si>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</si>
  <si>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</si>
  <si>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11,30</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</si>
  <si>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</si>
  <si>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</si>
  <si>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</si>
  <si>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</si>
  <si>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9,48</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</si>
  <si>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</si>
  <si>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</si>
  <si>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</si>
  <si>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</si>
  <si>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</si>
  <si>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</si>
  <si>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</si>
  <si>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</si>
  <si>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</si>
  <si>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</si>
  <si>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93358</t>
  </si>
  <si>
    <t xml:space="preserve">ESCAVAÇÃO MANUAL DE VALA COM PROFUNDIDADE MENOR OU IGUAL A 1,30 M. AF_03/2016</t>
  </si>
  <si>
    <t xml:space="preserve">79482</t>
  </si>
  <si>
    <t xml:space="preserve">ATERRO COM AREIA COM ADENSAMENTO HIDRAULICO</t>
  </si>
  <si>
    <t xml:space="preserve">76,71</t>
  </si>
  <si>
    <t xml:space="preserve">94304</t>
  </si>
  <si>
    <t xml:space="preserve">ATERRO MECANIZADO DE VALA COM ESCAVADEIRA HIDRÁULICA (CAPACIDADE DA CAÇAMBA: 0,8 M³ / POTÊNCIA: 111 HP), LARGURA DE 1,5 A 2,5 M, PROFUNDIDADE ATÉ 1,5 M, COM SOLO ARGILO-ARENOSO. AF_05/2016</t>
  </si>
  <si>
    <t xml:space="preserve">25,31</t>
  </si>
  <si>
    <t xml:space="preserve">94305</t>
  </si>
  <si>
    <t xml:space="preserve">ATERRO MECANIZADO DE VALA COM ESCAVADEIRA HIDRÁULICA (CAPACIDADE DA CAÇAMBA: 0,8 M³ / POTÊNCIA: 111 HP), LARGURA ATÉ 1,5 M, PROFUNDIDADE DE 1,5 A 3,0 M, COM SOLO ARGILO-ARENOSO. AF_05/2016</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</si>
  <si>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</si>
  <si>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</si>
  <si>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</si>
  <si>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</si>
  <si>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</si>
  <si>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</si>
  <si>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94309</t>
  </si>
  <si>
    <t xml:space="preserve">ATERRO MECANIZADO DE VALA COM ESCAVADEIRA HIDRÁULICA (CAPACIDADE DA CAÇAMBA: 0,8 M³ / POTÊNCIA: 111 HP), LARGURA ATÉ 1,5 M, PROFUNDIDADE DE 4,5 A 6,0 M, COM SOLO ARGILO-ARENOSO. AF_05/2016</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</si>
  <si>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</si>
  <si>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</si>
  <si>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</si>
  <si>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</si>
  <si>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33,69</t>
  </si>
  <si>
    <t xml:space="preserve">94316</t>
  </si>
  <si>
    <t xml:space="preserve">ATERRO MECANIZADO DE VALA COM RETROESCAVADEIRA (CAPACIDADE DA CAÇAMBA DA RETRO: 0,26 M³ / POTÊNCIA: 88 HP), LARGURA DE 0,8 A 1,5 M, PROFUNDIDADE ATÉ 1,5 M, COM SOLO ARGILO-ARENOSO. AF_05/2016</t>
  </si>
  <si>
    <t xml:space="preserve">94317</t>
  </si>
  <si>
    <t xml:space="preserve">ATERRO MECANIZADO DE VALA COM RETROESCAVADEIRA (CAPACIDADE DA CAÇAMBA DA RETRO: 0,26 M³ / POTÊNCIA: 88 HP), LARGURA ATÉ 0,8 M, PROFUNDIDADE DE 1,5 A 3,0 M, COM SOLO ARGILO-ARENOSO. AF_05/2016</t>
  </si>
  <si>
    <t xml:space="preserve">22,63</t>
  </si>
  <si>
    <t xml:space="preserve">94318</t>
  </si>
  <si>
    <t xml:space="preserve">ATERRO MECANIZADO DE VALA COM RETROESCAVADEIRA (CAPACIDADE DA CAÇAMBA DA RETRO: 0,26 M³ / POTÊNCIA: 88 HP), LARGURA DE 0,8 A 1,5 M, PROFUNDIDADE DE 1,5 A 3,0 M, COM SOLO ARGILO-ARENOSO. AF_05/2016</t>
  </si>
  <si>
    <t xml:space="preserve">18,24</t>
  </si>
  <si>
    <t xml:space="preserve">94319</t>
  </si>
  <si>
    <t xml:space="preserve">ATERRO MANUAL DE VALAS COM SOLO ARGILO-ARENOSO E COMPACTAÇÃO MECANIZADA. AF_05/2016</t>
  </si>
  <si>
    <t xml:space="preserve">94327</t>
  </si>
  <si>
    <t xml:space="preserve">ATERRO MECANIZADO DE VALA COM ESCAVADEIRA HIDRÁULICA (CAPACIDADE DA CAÇAMBA: 0,8 M³ / POTÊNCIA: 111 HP), LARGURA DE 1,5 A 2,5 M, PROFUNDIDADE ATÉ 1,5 M, COM AREIA PARA ATERRO. AF_05/2016</t>
  </si>
  <si>
    <t xml:space="preserve">80,64</t>
  </si>
  <si>
    <t xml:space="preserve">94328</t>
  </si>
  <si>
    <t xml:space="preserve">ATERRO MECANIZADO DE VALA COM ESCAVADEIRA HIDRÁULICA (CAPACIDADE DA CAÇAMBA: 0,8 M³ / POTÊNCIA: 111 HP), LARGURA ATÉ 1,5 M, PROFUNDIDADE DE 1,5 A 3,0 M, COM AREIA PARA ATERRO. AF_05/2016</t>
  </si>
  <si>
    <t xml:space="preserve">77,60</t>
  </si>
  <si>
    <t xml:space="preserve">94329</t>
  </si>
  <si>
    <t xml:space="preserve">ATERRO MECANIZADO DE VALA COM ESCAVADEIRA HIDRÁULICA (CAPACIDADE DA CAÇAMBA: 0,8 M³ / POTÊNCIA: 111 HP), LARGURA DE 1,5 A 2,5 M, PROFUNDIDADE DE 1,5 A 3,0 M, COM AREIA PARA ATERRO. AF_05/2016</t>
  </si>
  <si>
    <t xml:space="preserve">73,74</t>
  </si>
  <si>
    <t xml:space="preserve">94330</t>
  </si>
  <si>
    <t xml:space="preserve">ATERRO MECANIZADO DE VALA COM ESCAVADEIRA HIDRÁULICA (CAPACIDADE DA CAÇAMBA: 0,8 M³ / POTÊNCIA: 111 HP), LARGURA ATÉ 1,5 M, PROFUNDIDADE DE 3,0 A 4,5 M, COM AREIA PARA ATERRO. AF_05/2016</t>
  </si>
  <si>
    <t xml:space="preserve">74,61</t>
  </si>
  <si>
    <t xml:space="preserve">94331</t>
  </si>
  <si>
    <t xml:space="preserve">ATERRO MECANIZADO DE VALA COM ESCAVADEIRA HIDRÁULICA (CAPACIDADE DA CAÇAMBA: 0,8 M³ / POTÊNCIA: 111 HP), LARGURA DE 1,5 A 2,5 M, PROFUNDIDADE DE 3,0 A 4,5 M, COM AREIA PARA ATERRO. AF_05/2016</t>
  </si>
  <si>
    <t xml:space="preserve">72,33</t>
  </si>
  <si>
    <t xml:space="preserve">94332</t>
  </si>
  <si>
    <t xml:space="preserve">ATERRO MECANIZADO DE VALA COM ESCAVADEIRA HIDRÁULICA (CAPACIDADE DA CAÇAMBA: 0,8 M³ / POTÊNCIA: 111 HP), LARGURA ATÉ 1,5 M, PROFUNDIDADE DE 4,5 A 6,0 M, COM AREIA PARA ATERRO. AF_05/2016</t>
  </si>
  <si>
    <t xml:space="preserve">73,33</t>
  </si>
  <si>
    <t xml:space="preserve">94333</t>
  </si>
  <si>
    <t xml:space="preserve">ATERRO MECANIZADO DE VALA COM ESCAVADEIRA HIDRÁULICA (CAPACIDADE DA CAÇAMBA: 0,8 M³ / POTÊNCIA: 111 HP), LARGURA DE 1,5 A 2,5 M, PROFUNDIDADE DE 4,5 A 6,0 M, COM AREIA PARA ATERRO. AF_05/2016</t>
  </si>
  <si>
    <t xml:space="preserve">94338</t>
  </si>
  <si>
    <t xml:space="preserve">ATERRO MECANIZADO DE VALA COM RETROESCAVADEIRA (CAPACIDADE DA CAÇAMBA DA RETRO: 0,26 M³ / POTÊNCIA: 88 HP), LARGURA ATÉ 0,8 M, PROFUNDIDADE ATÉ 1,5 M, COM AREIA PARA ATERRO. AF_05/2016</t>
  </si>
  <si>
    <t xml:space="preserve">89,02</t>
  </si>
  <si>
    <t xml:space="preserve">94339</t>
  </si>
  <si>
    <t xml:space="preserve">ATERRO MECANIZADO DE VALA COM RETROESCAVADEIRA (CAPACIDADE DA CAÇAMBA DA RETRO: 0,26 M³ / POTÊNCIA: 88 HP), LARGURA DE 0,8 A 1,5 M, PROFUNDIDADE ATÉ 1,5 M, COM AREIA PARA ATERRO. AF_05/2016</t>
  </si>
  <si>
    <t xml:space="preserve">81,36</t>
  </si>
  <si>
    <t xml:space="preserve">94340</t>
  </si>
  <si>
    <t xml:space="preserve">ATERRO MECANIZADO DE VALA COM RETROESCAVADEIRA (CAPACIDADE DA CAÇAMBA DA RETRO: 0,26 M³ / POTÊNCIA: 88 HP), LARGURA ATÉ 0,8 M, PROFUNDIDADE DE 1,5 A 3,0 M, COM AREIA PARA ATERRO. AF_05/2016</t>
  </si>
  <si>
    <t xml:space="preserve">77,96</t>
  </si>
  <si>
    <t xml:space="preserve">94341</t>
  </si>
  <si>
    <t xml:space="preserve">ATERRO MECANIZADO DE VALA COM RETROESCAVADEIRA (CAPACIDADE DA CAÇAMBA DA RETRO: 0,26 M³ / POTÊNCIA: 88 HP), LARGURA DE 0,8 A 1,5 M, PROFUNDIDADE DE 1,5 A 3,0 M, COM AREIA PARA ATERRO. AF_05/2016</t>
  </si>
  <si>
    <t xml:space="preserve">94342</t>
  </si>
  <si>
    <t xml:space="preserve">ATERRO MANUAL DE VALAS COM AREIA PARA ATERRO E COMPACTAÇÃO MECANIZADA. AF_05/2016</t>
  </si>
  <si>
    <t xml:space="preserve">93,68</t>
  </si>
  <si>
    <t xml:space="preserve">96385</t>
  </si>
  <si>
    <t xml:space="preserve">EXECUÇÃO E COMPACTAÇÃO DE ATERRO COM SOLO PREDOMINANTEMENTE ARGILOSO - EXCLUSIVE ESCAVAÇÃO, CARGA E TRANSPORTE E SOLO. AF_09/2017</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</si>
  <si>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</si>
  <si>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</si>
  <si>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</si>
  <si>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</si>
  <si>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</si>
  <si>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</si>
  <si>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</si>
  <si>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</si>
  <si>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</si>
  <si>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</si>
  <si>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</si>
  <si>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</si>
  <si>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</si>
  <si>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</si>
  <si>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</si>
  <si>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</si>
  <si>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</si>
  <si>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</si>
  <si>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</si>
  <si>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14,91</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</si>
  <si>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</si>
  <si>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</si>
  <si>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</si>
  <si>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</si>
  <si>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</si>
  <si>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</si>
  <si>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</si>
  <si>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</si>
  <si>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</si>
  <si>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</si>
  <si>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</si>
  <si>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</si>
  <si>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</si>
  <si>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</si>
  <si>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</si>
  <si>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</si>
  <si>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</si>
  <si>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12,92</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</si>
  <si>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</si>
  <si>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</si>
  <si>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</si>
  <si>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</si>
  <si>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</si>
  <si>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</si>
  <si>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</si>
  <si>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</si>
  <si>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</si>
  <si>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</si>
  <si>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7,86</t>
  </si>
  <si>
    <t xml:space="preserve">REATERRO MANUAL DE VALAS COM COMPACTAÇÃO MECANIZADA. AF_04/2016</t>
  </si>
  <si>
    <t xml:space="preserve">27,97</t>
  </si>
  <si>
    <t xml:space="preserve">96995</t>
  </si>
  <si>
    <t xml:space="preserve">REATERRO MANUAL APILOADO COM SOQUETE. AF_10/2017</t>
  </si>
  <si>
    <t xml:space="preserve">43,51</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</si>
  <si>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</si>
  <si>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</si>
  <si>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</si>
  <si>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</si>
  <si>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</si>
  <si>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</si>
  <si>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</si>
  <si>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</si>
  <si>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</si>
  <si>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</si>
  <si>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</si>
  <si>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</si>
  <si>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</si>
  <si>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</si>
  <si>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</si>
  <si>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</si>
  <si>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</si>
  <si>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</si>
  <si>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</si>
  <si>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</si>
  <si>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</si>
  <si>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</si>
  <si>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10,19</t>
  </si>
  <si>
    <t xml:space="preserve">72882</t>
  </si>
  <si>
    <t xml:space="preserve">M3XKM</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</si>
  <si>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</si>
  <si>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</si>
  <si>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</si>
  <si>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</si>
  <si>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</si>
  <si>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</si>
  <si>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</si>
  <si>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72892</t>
  </si>
  <si>
    <t xml:space="preserve">CARGA, MANOBRAS E DESCARGA DE DE MISTURA BETUMINOSA A FRIO, COM CAMINHAO BASCULANTE 6 M3, DESCARGA EM VIBRO-ACABADORA</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</si>
  <si>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</si>
  <si>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</si>
  <si>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</si>
  <si>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</si>
  <si>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72895</t>
  </si>
  <si>
    <t xml:space="preserve">CARGA, MANOBRAS E DESCARGA DE MATERIAIS DIVERSOS, COM CAMINHAO BASCULANTE 6M3 (CARGA E DESCARGA MANUAIS)</t>
  </si>
  <si>
    <t xml:space="preserve">15,89</t>
  </si>
  <si>
    <t xml:space="preserve">72897</t>
  </si>
  <si>
    <t xml:space="preserve">CARGA MANUAL DE ENTULHO EM CAMINHAO BASCULANTE 6 M3</t>
  </si>
  <si>
    <t xml:space="preserve">22,91</t>
  </si>
  <si>
    <t xml:space="preserve">CARGA E DESCARGA MECANIZADAS DE ENTULHO EM CAMINHAO BASCULANTE 6 M3</t>
  </si>
  <si>
    <t xml:space="preserve">3,42</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</si>
  <si>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</si>
  <si>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</si>
  <si>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</si>
  <si>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</si>
  <si>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</si>
  <si>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TRANSPORTE COMERCIAL DE BRITA</t>
  </si>
  <si>
    <t xml:space="preserve">TRANSPORTE DE PAVIMENTACAO REMOVIDA (RODOVIAS NAO URBANAS)</t>
  </si>
  <si>
    <t xml:space="preserve">1,48</t>
  </si>
  <si>
    <t xml:space="preserve">95303</t>
  </si>
  <si>
    <t xml:space="preserve">TRANSPORTE COM CAMINHÃO BASCULANTE 10 M3 DE MASSA ASFALTICA PARA PAVIMENTAÇÃO URBANA</t>
  </si>
  <si>
    <t xml:space="preserve">97912</t>
  </si>
  <si>
    <t xml:space="preserve">TRANSPORTE COM CAMINHÃO BASCULANTE DE 6 M3, EM VIA URBANA EM LEITO NATURAL (UNIDADE: M3XKM). AF_01/2018</t>
  </si>
  <si>
    <t xml:space="preserve">97913</t>
  </si>
  <si>
    <t xml:space="preserve">TRANSPORTE COM CAMINHÃO BASCULANTE DE 6 M3, EM VIA URBANA EM REVESTIMENTO PRIMÁRIO (UNIDADE: M3XKM). AF_01/2018</t>
  </si>
  <si>
    <t xml:space="preserve">TRANSPORTE COM CAMINHÃO BASCULANTE DE 6 M3, EM VIA URBANA PAVIMENTADA, DMT ATÉ 30 KM (UNIDADE: M3XKM). AF_01/2018</t>
  </si>
  <si>
    <t xml:space="preserve">TRANSPORTE COM CAMINHÃO BASCULANTE DE 6 M3, EM VIA URBANA PAVIMENTADA, DMT ACIMA DE 30 KM (UNIDADE: M3XKM). AF_01/2018</t>
  </si>
  <si>
    <t xml:space="preserve">97916</t>
  </si>
  <si>
    <t xml:space="preserve">TRANSPORTE COM CAMINHÃO BASCULANTE DE 6 M3, EM VIA URBANA EM LEITO NATURAL (UNIDADE: TXKM). AF_01/2018</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</si>
  <si>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</si>
  <si>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</si>
  <si>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</si>
  <si>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</si>
  <si>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</si>
  <si>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</si>
  <si>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</si>
  <si>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</si>
  <si>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</si>
  <si>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</si>
  <si>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</si>
  <si>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</si>
  <si>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94100</t>
  </si>
  <si>
    <t xml:space="preserve">PREPARO DE FUNDO DE VALA  COM LARGURA MAIOR OU IGUAL A 1,5 M E MENOR QUE 2,5 M, EM LOCAL COM NÍVEL ALTO DE INTERFERÊNCIA. AF_06/2016</t>
  </si>
  <si>
    <t xml:space="preserve">94102</t>
  </si>
  <si>
    <t xml:space="preserve">LASTRO DE VALA COM PREPARO DE FUNDO, LARGURA MENOR QUE 1,5 M, COM CAMADA DE AREIA, LANÇAMENTO MANUAL, EM LOCAL COM NÍVEL BAIXO DE INTERFERÊNCIA. AF_06/2016</t>
  </si>
  <si>
    <t xml:space="preserve">94103</t>
  </si>
  <si>
    <t xml:space="preserve">LASTRO DE VALA COM PREPARO DE FUNDO, LARGURA MENOR QUE 1,5 M, COM CAMADA DE BRITA, LANÇAMENTO MANUAL, EM LOCAL COM NÍVEL BAIXO DE INTERFERÊNCIA. AF_06/2016</t>
  </si>
  <si>
    <t xml:space="preserve">197,83</t>
  </si>
  <si>
    <t xml:space="preserve">94104</t>
  </si>
  <si>
    <t xml:space="preserve">LASTRO DE VALA COM PREPARO DE FUNDO, LARGURA MENOR QUE 1,5 M, COM CAMADA DE AREIA, LANÇAMENTO MANUAL, EM LOCAL COM NÍVEL ALTO DE INTERFERÊNCIA. AF_06/2016</t>
  </si>
  <si>
    <t xml:space="preserve">166,03</t>
  </si>
  <si>
    <t xml:space="preserve">94105</t>
  </si>
  <si>
    <t xml:space="preserve">LASTRO DE VALA COM PREPARO DE FUNDO, LARGURA MENOR QUE 1,5 M, COM CAMADA DE BRITA, LANÇAMENTO MANUAL, EM LOCAL COM NÍVEL ALTO DE INTERFERÊNCIA. AF_06/2016</t>
  </si>
  <si>
    <t xml:space="preserve">201,98</t>
  </si>
  <si>
    <t xml:space="preserve">94106</t>
  </si>
  <si>
    <t xml:space="preserve">LASTRO COM PREPARO DE FUNDO, LARGURA MAIOR OU IGUAL A 1,5 M, COM CAMADA DE AREIA, LANÇAMENTO MANUAL, EM LOCAL COM NÍVEL BAIXO DE INTERFERÊNCIA. AF_06/2016</t>
  </si>
  <si>
    <t xml:space="preserve">140,82</t>
  </si>
  <si>
    <t xml:space="preserve">LASTRO COM PREPARO DE FUNDO, LARGURA MAIOR OU IGUAL A 1,5 M, COM CAMADA DE BRITA, LANÇAMENTO MANUAL, EM LOCAL COM NÍVEL BAIXO DE INTERFERÊNCIA. AF_06/2016</t>
  </si>
  <si>
    <t xml:space="preserve">94108</t>
  </si>
  <si>
    <t xml:space="preserve">LASTRO COM PREPARO DE FUNDO, LARGURA MAIOR OU IGUAL A 1,5 M, COM CAMADA DE AREIA, LANÇAMENTO MANUAL, EM LOCAL COM NÍVEL ALTO DE INTERFERÊNCIA. AF_06/2016</t>
  </si>
  <si>
    <t xml:space="preserve">144,94</t>
  </si>
  <si>
    <t xml:space="preserve">94110</t>
  </si>
  <si>
    <t xml:space="preserve">LASTRO COM PREPARO DE FUNDO, LARGURA MAIOR OU IGUAL A 1,5 M, COM CAMADA DE BRITA, LANÇAMENTO MANUAL, EM LOCAL COM NÍVEL ALTO DE INTERFERÊNCIA. AF_06/2016</t>
  </si>
  <si>
    <t xml:space="preserve">180,85</t>
  </si>
  <si>
    <t xml:space="preserve">94111</t>
  </si>
  <si>
    <t xml:space="preserve">LASTRO DE VALA COM PREPARO DE FUNDO, LARGURA MENOR QUE 1,5 M, COM CAMADA DE AREIA, LANÇAMENTO MECANIZADO, EM LOCAL COM NÍVEL BAIXO DE INTERFERÊNCIA. AF_06/2016</t>
  </si>
  <si>
    <t xml:space="preserve">132,87</t>
  </si>
  <si>
    <t xml:space="preserve">94112</t>
  </si>
  <si>
    <t xml:space="preserve">LASTRO DE VALA COM PREPARO DE FUNDO, LARGURA MENOR QUE 1,5 M, COM CAMADA DE BRITA, LANÇAMENTO MECANIZADO, EM LOCAL COM NÍVEL BAIXO DE INTERFERÊNCIA. AF_06/2016</t>
  </si>
  <si>
    <t xml:space="preserve">162,02</t>
  </si>
  <si>
    <t xml:space="preserve">94113</t>
  </si>
  <si>
    <t xml:space="preserve">LASTRO DE VALA COM PREPARO DE FUNDO, LARGURA MENOR QUE 1,5 M, COM CAMADA DE AREIA, LANÇAMENTO MECANIZADO, EM LOCAL COM NÍVEL ALTO DE INTERFERÊNCIA. AF_06/2016</t>
  </si>
  <si>
    <t xml:space="preserve">139,37</t>
  </si>
  <si>
    <t xml:space="preserve">94114</t>
  </si>
  <si>
    <t xml:space="preserve">LASTRO DE VALA COM PREPARO DE FUNDO, LARGURA MENOR QUE 1,5 M, COM CAMADA DE BRITA, LANÇAMENTO MECANIZADO, EM LOCAL COM NÍVEL ALTO DE INTERFERÊNCIA. AF_06/2016</t>
  </si>
  <si>
    <t xml:space="preserve">169,38</t>
  </si>
  <si>
    <t xml:space="preserve">94115</t>
  </si>
  <si>
    <t xml:space="preserve">LASTRO COM PREPARO DE FUNDO, LARGURA MAIOR OU IGUAL A 1,5 M, COM CAMADA DE AREIA, LANÇAMENTO MECANIZADO, EM LOCAL COM NÍVEL BAIXO DE INTERFERÊNCIA. AF_06/2016</t>
  </si>
  <si>
    <t xml:space="preserve">101,89</t>
  </si>
  <si>
    <t xml:space="preserve">94116</t>
  </si>
  <si>
    <t xml:space="preserve">LASTRO COM PREPARO DE FUNDO, LARGURA MAIOR OU IGUAL A 1,5 M, COM CAMADA DE BRITA, LANÇAMENTO MECANIZADO, EM LOCAL COM NÍVEL BAIXO DE INTERFERÊNCIA. AF_06/2016</t>
  </si>
  <si>
    <t xml:space="preserve">126,63</t>
  </si>
  <si>
    <t xml:space="preserve">94117</t>
  </si>
  <si>
    <t xml:space="preserve">LASTRO COM PREPARO DE FUNDO, LARGURA MAIOR OU IGUAL A 1,5 M, COM CAMADA DE AREIA, LANÇAMENTO MECANIZADO, EM LOCAL COM NÍVEL ALTO DE INTERFERÊNCIA. AF_06/2016</t>
  </si>
  <si>
    <t xml:space="preserve">107,95</t>
  </si>
  <si>
    <t xml:space="preserve">94118</t>
  </si>
  <si>
    <t xml:space="preserve">LASTRO COM PREPARO DE FUNDO, LARGURA MAIOR OU IGUAL A 1,5 M, COM CAMADA DE BRITA, LANÇAMENTO MECANIZADO, EM LOCAL COM NÍVEL ALTO DE INTERFERÊNCIA. AF_06/2016</t>
  </si>
  <si>
    <t xml:space="preserve">133,73</t>
  </si>
  <si>
    <t xml:space="preserve">6514</t>
  </si>
  <si>
    <t xml:space="preserve">FORNECIMENTO E LANCAMENTO DE BRITA N. 4</t>
  </si>
  <si>
    <t xml:space="preserve">93,54</t>
  </si>
  <si>
    <t xml:space="preserve">88549</t>
  </si>
  <si>
    <t xml:space="preserve">FORNECIMENTO E ASSENTAMENTO DE BRITA 2-DRENOS E FILTROS   MM</t>
  </si>
  <si>
    <t xml:space="preserve">70,62</t>
  </si>
  <si>
    <t xml:space="preserve">41721</t>
  </si>
  <si>
    <t xml:space="preserve">COMPACTACAO MECANICA A 95% DO PROCTOR NORMAL - PAVIMENTACAO URBANA</t>
  </si>
  <si>
    <t xml:space="preserve">41722</t>
  </si>
  <si>
    <t xml:space="preserve">COMPACTACAO MECANICA A 100% DO PROCTOR NORMAL - PAVIMENTACAO URBANA</t>
  </si>
  <si>
    <t xml:space="preserve">4,86</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</si>
  <si>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</si>
  <si>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</si>
  <si>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</si>
  <si>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</si>
  <si>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</si>
  <si>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</si>
  <si>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</si>
  <si>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</si>
  <si>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</si>
  <si>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72131</t>
  </si>
  <si>
    <t xml:space="preserve">ALVENARIA EM TIJOLO CERAMICO MACICO 5X10X20CM 1 VEZ (ESPESSURA 20CM), ASSENTADO COM ARGAMASSA TRACO 1:2:8 (CIMENTO, CAL E AREIA)</t>
  </si>
  <si>
    <t xml:space="preserve">117,19</t>
  </si>
  <si>
    <t xml:space="preserve">72132</t>
  </si>
  <si>
    <t xml:space="preserve">ALVENARIA EM TIJOLO CERAMICO MACICO 5X10X20CM 1/2 VEZ (ESPESSURA 10CM), ASSENTADO COM ARGAMASSA TRACO 1:2:8 (CIMENTO, CAL E AREIA)</t>
  </si>
  <si>
    <t xml:space="preserve">61,00</t>
  </si>
  <si>
    <t xml:space="preserve">72133</t>
  </si>
  <si>
    <t xml:space="preserve">ALVENARIA EM TIJOLO CERAMICO MACICO 5X10X20CM 1 1/2 VEZ (ESPESSURA 30CM), ASSENTADO COM ARGAMASSA TRACO 1:2:8 (CIMENTO, CAL E AREIA)</t>
  </si>
  <si>
    <t xml:space="preserve">210,48</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</si>
  <si>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</si>
  <si>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</si>
  <si>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37,15</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</si>
  <si>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</si>
  <si>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</si>
  <si>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38,16</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</si>
  <si>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</si>
  <si>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</si>
  <si>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</si>
  <si>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</si>
  <si>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52,87</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</si>
  <si>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</si>
  <si>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</si>
  <si>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60,70</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</si>
  <si>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</si>
  <si>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</si>
  <si>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62,05</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</si>
  <si>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</si>
  <si>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</si>
  <si>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33,19</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</si>
  <si>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</si>
  <si>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</si>
  <si>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</si>
  <si>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</si>
  <si>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</si>
  <si>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</si>
  <si>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</si>
  <si>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</si>
  <si>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56,33</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</si>
  <si>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</si>
  <si>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</si>
  <si>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57,68</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</si>
  <si>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</si>
  <si>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</si>
  <si>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43,52</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</si>
  <si>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</si>
  <si>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</si>
  <si>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44,53</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</si>
  <si>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</si>
  <si>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</si>
  <si>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58,19</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</si>
  <si>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</si>
  <si>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</si>
  <si>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66,95</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</si>
  <si>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</si>
  <si>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</si>
  <si>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68,30</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</si>
  <si>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</si>
  <si>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</si>
  <si>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</si>
  <si>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</si>
  <si>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</si>
  <si>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</si>
  <si>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</si>
  <si>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</si>
  <si>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52,20</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</si>
  <si>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</si>
  <si>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</si>
  <si>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60,12</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</si>
  <si>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</si>
  <si>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</si>
  <si>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61,47</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</si>
  <si>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</si>
  <si>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</si>
  <si>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68,53</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</si>
  <si>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</si>
  <si>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</si>
  <si>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</si>
  <si>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</si>
  <si>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64,46</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</si>
  <si>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</si>
  <si>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</si>
  <si>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65,68</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</si>
  <si>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</si>
  <si>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</si>
  <si>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</si>
  <si>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</si>
  <si>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76,35</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</si>
  <si>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</si>
  <si>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</si>
  <si>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117,01</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</si>
  <si>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</si>
  <si>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</si>
  <si>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118,33</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</si>
  <si>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</si>
  <si>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</si>
  <si>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58,17</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</si>
  <si>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</si>
  <si>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</si>
  <si>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59,13</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</si>
  <si>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</si>
  <si>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</si>
  <si>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</si>
  <si>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</si>
  <si>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55,45</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</si>
  <si>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</si>
  <si>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</si>
  <si>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61,59</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</si>
  <si>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</si>
  <si>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</si>
  <si>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62,63</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</si>
  <si>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</si>
  <si>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</si>
  <si>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95,03</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</si>
  <si>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</si>
  <si>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</si>
  <si>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96,35</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</si>
  <si>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</si>
  <si>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</si>
  <si>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</si>
  <si>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</si>
  <si>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78,52</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</si>
  <si>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</si>
  <si>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</si>
  <si>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73,84</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</si>
  <si>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</si>
  <si>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</si>
  <si>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75,06</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</si>
  <si>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</si>
  <si>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</si>
  <si>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87,87</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</si>
  <si>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</si>
  <si>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</si>
  <si>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88,91</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</si>
  <si>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</si>
  <si>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</si>
  <si>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136,58</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</si>
  <si>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</si>
  <si>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</si>
  <si>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137,90</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</si>
  <si>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</si>
  <si>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</si>
  <si>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</si>
  <si>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</si>
  <si>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64,79</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</si>
  <si>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</si>
  <si>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</si>
  <si>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</si>
  <si>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</si>
  <si>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61,16</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</si>
  <si>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</si>
  <si>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</si>
  <si>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</si>
  <si>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</si>
  <si>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70,28</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</si>
  <si>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</si>
  <si>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</si>
  <si>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106,85</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</si>
  <si>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</si>
  <si>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</si>
  <si>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108,17</t>
  </si>
  <si>
    <t xml:space="preserve">89043</t>
  </si>
  <si>
    <t xml:space="preserve">(COMPOSIÇÃO REPRESENTATIVA) DO SERVIÇO DE ALVENARIA DE VEDAÇÃO DE BLOCOS VAZADOS DE CERÂMICA DE 9X19X19CM (ESPESSURA 9CM), PARA EDIFICAÇÃO HABITACIONAL MULTIFAMILIAR (PRÉDIO). AF_11/2014</t>
  </si>
  <si>
    <t xml:space="preserve">65,12</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</si>
  <si>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</si>
  <si>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</si>
  <si>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67,15</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</si>
  <si>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</si>
  <si>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</si>
  <si>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114,16</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</si>
  <si>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</si>
  <si>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</si>
  <si>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59,34</t>
  </si>
  <si>
    <t xml:space="preserve">95474</t>
  </si>
  <si>
    <t xml:space="preserve">ALVENARIA DE EMBASAMENTO EM TIJOLOS CERAMICOS MACICOS 5X10X20CM, ASSENTADO  COM ARGAMASSA TRACO 1:2:8 (CIMENTO, CAL E AREIA)</t>
  </si>
  <si>
    <t xml:space="preserve">593,59</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</si>
  <si>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</si>
  <si>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</si>
  <si>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47,87</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</si>
  <si>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</si>
  <si>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</si>
  <si>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</si>
  <si>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</si>
  <si>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43,33</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</si>
  <si>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</si>
  <si>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</si>
  <si>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44,44</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</si>
  <si>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</si>
  <si>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</si>
  <si>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52,21</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</si>
  <si>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</si>
  <si>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</si>
  <si>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</si>
  <si>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</si>
  <si>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45,84</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</si>
  <si>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</si>
  <si>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</si>
  <si>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46,95</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</si>
  <si>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</si>
  <si>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</si>
  <si>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56,85</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</si>
  <si>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</si>
  <si>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</si>
  <si>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58,09</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</si>
  <si>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</si>
  <si>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</si>
  <si>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52,34</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</si>
  <si>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</si>
  <si>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</si>
  <si>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53,58</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</si>
  <si>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</si>
  <si>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</si>
  <si>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62,83</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</si>
  <si>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</si>
  <si>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</si>
  <si>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64,07</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</si>
  <si>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</si>
  <si>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</si>
  <si>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</si>
  <si>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</si>
  <si>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</si>
  <si>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</si>
  <si>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58,44</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</si>
  <si>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</si>
  <si>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</si>
  <si>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60,02</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</si>
  <si>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</si>
  <si>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</si>
  <si>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53,90</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</si>
  <si>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</si>
  <si>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</si>
  <si>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</si>
  <si>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</si>
  <si>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66,02</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</si>
  <si>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</si>
  <si>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</si>
  <si>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67,60</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</si>
  <si>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</si>
  <si>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</si>
  <si>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</si>
  <si>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</si>
  <si>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60,00</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</si>
  <si>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</si>
  <si>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</si>
  <si>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67,63</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</si>
  <si>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</si>
  <si>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</si>
  <si>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69,39</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</si>
  <si>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</si>
  <si>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</si>
  <si>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63,12</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</si>
  <si>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</si>
  <si>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</si>
  <si>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64,88</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</si>
  <si>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</si>
  <si>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</si>
  <si>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76,80</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</si>
  <si>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</si>
  <si>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</si>
  <si>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</si>
  <si>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</si>
  <si>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68,55</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</si>
  <si>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</si>
  <si>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</si>
  <si>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70,31</t>
  </si>
  <si>
    <t xml:space="preserve">95465</t>
  </si>
  <si>
    <t xml:space="preserve">COBOGO CERAMICO (ELEMENTO VAZADO), 9X20X20CM, ASSENTADO COM ARGAMASSA TRACO 1:4 DE CIMENTO E AREIA</t>
  </si>
  <si>
    <t xml:space="preserve">118,64</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</si>
  <si>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</si>
  <si>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</si>
  <si>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87448</t>
  </si>
  <si>
    <t xml:space="preserve">ALVENARIA DE VEDAÇÃO DE BLOCOS VAZADOS DE CONCRETO DE 9X19X39CM (ESPESSURA 9CM) DE PAREDES COM ÁREA LÍQUIDA MENOR QUE 6M² SEM VÃOS E ARGAMASSA DE ASSENTAMENTO COM PREPARO MANUAL. AF_06/2014</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</si>
  <si>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</si>
  <si>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</si>
  <si>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61,21</t>
  </si>
  <si>
    <t xml:space="preserve">87450</t>
  </si>
  <si>
    <t xml:space="preserve">ALVENARIA DE VEDAÇÃO DE BLOCOS VAZADOS DE CONCRETO DE 14X19X39CM (ESPESSURA 14CM) DE PAREDES COM ÁREA LÍQUIDA MENOR QUE 6M² SEM VÃOS E ARGAMASSA DE ASSENTAMENTO COM PREPARO MANUAL. AF_06/2014</t>
  </si>
  <si>
    <t xml:space="preserve">62,22</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</si>
  <si>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</si>
  <si>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</si>
  <si>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74,17</t>
  </si>
  <si>
    <t xml:space="preserve">87452</t>
  </si>
  <si>
    <t xml:space="preserve">ALVENARIA DE VEDAÇÃO DE BLOCOS VAZADOS DE CONCRETO DE 19X19X39CM (ESPESSURA 19CM) DE PAREDES COM ÁREA LÍQUIDA MENOR QUE 6M² SEM VÃOS E ARGAMASSA DE ASSENTAMENTO COM PREPARO MANUAL. AF_06/2014</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</si>
  <si>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</si>
  <si>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</si>
  <si>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44,12</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</si>
  <si>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</si>
  <si>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</si>
  <si>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44,98</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</si>
  <si>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</si>
  <si>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</si>
  <si>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56,83</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</si>
  <si>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</si>
  <si>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</si>
  <si>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58,13</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</si>
  <si>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</si>
  <si>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</si>
  <si>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68,84</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</si>
  <si>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</si>
  <si>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</si>
  <si>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</si>
  <si>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</si>
  <si>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54,04</t>
  </si>
  <si>
    <t xml:space="preserve">87460</t>
  </si>
  <si>
    <t xml:space="preserve">ALVENARIA DE VEDAÇÃO DE BLOCOS VAZADOS DE CONCRETO DE 9X19X39CM (ESPESSURA 9CM) DE PAREDES COM ÁREA LÍQUIDA MENOR QUE 6M² COM VÃOS E ARGAMASSA DE ASSENTAMENTO COM PREPARO MANUAL. AF_06/2014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</si>
  <si>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</si>
  <si>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</si>
  <si>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67,50</t>
  </si>
  <si>
    <t xml:space="preserve">87462</t>
  </si>
  <si>
    <t xml:space="preserve">ALVENARIA DE VEDAÇÃO DE BLOCOS VAZADOS DE CONCRETO DE 14X19X39CM (ESPESSURA 14CM) DE PAREDES COM ÁREA LÍQUIDA MENOR QUE 6M² COM VÃOS E ARGAMASSA DE ASSENTAMENTO COM PREPARO MANUAL. AF_06/2014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</si>
  <si>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</si>
  <si>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</si>
  <si>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79,63</t>
  </si>
  <si>
    <t xml:space="preserve">87464</t>
  </si>
  <si>
    <t xml:space="preserve">ALVENARIA DE VEDAÇÃO DE BLOCOS VAZADOS DE CONCRETO DE 19X19X39CM (ESPESSURA 19CM) DE PAREDES COM ÁREA LÍQUIDA MENOR QUE 6M² COM VÃOS E ARGAMASSA DE ASSENTAMENTO COM PREPARO MANUAL. AF_06/2014</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</si>
  <si>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</si>
  <si>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</si>
  <si>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47,64</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</si>
  <si>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</si>
  <si>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</si>
  <si>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48,50</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</si>
  <si>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</si>
  <si>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</si>
  <si>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60,67</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</si>
  <si>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</si>
  <si>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</si>
  <si>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</si>
  <si>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</si>
  <si>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72,80</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</si>
  <si>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</si>
  <si>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</si>
  <si>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74,06</t>
  </si>
  <si>
    <t xml:space="preserve">89044</t>
  </si>
  <si>
    <t xml:space="preserve">(COMPOSIÇÃO REPRESENTATIVA) DO SERVIÇO DE ALVENARIA DE VEDAÇÃO DE BLOCOS VAZADOS DE CONCRETO DE 9X19X39CM (ESPESSURA 9CM), PARA EDIFICAÇÃO HABITACIONAL MULTIFAMILIAR (PRÉDIO). AF_11/2014</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</si>
  <si>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</si>
  <si>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</si>
  <si>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48,52</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</si>
  <si>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</si>
  <si>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</si>
  <si>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73937/1</t>
  </si>
  <si>
    <t xml:space="preserve">COBOGO DE CONCRETO (ELEMENTO VAZADO), 7X50X50CM, ASSENTADO COM ARGAMASSA TRACO 1:4 (CIMENTO E AREIA)</t>
  </si>
  <si>
    <t xml:space="preserve">107,55</t>
  </si>
  <si>
    <t xml:space="preserve">73937/3</t>
  </si>
  <si>
    <t xml:space="preserve">COBOGO DE CONCRETO (ELEMENTO VAZADO), 7X50X50CM, ASSENTADO COM ARGAMASSA TRACO 1:3 (CIMENTO E AREIA)</t>
  </si>
  <si>
    <t xml:space="preserve">107,72</t>
  </si>
  <si>
    <t xml:space="preserve">73937/5</t>
  </si>
  <si>
    <t xml:space="preserve">COBOGO DE CONCRETO (ELEMENTO VAZADO), 10X29X39CM ABERTURA COM VIDRO, ASSENTADO COM ARGAMASSA TRACO 1:4 (CIMENTO E AREIA MEDIA NAO PENEIRADA)</t>
  </si>
  <si>
    <t xml:space="preserve">184,51</t>
  </si>
  <si>
    <t xml:space="preserve">89453</t>
  </si>
  <si>
    <t xml:space="preserve">ALVENARIA DE BLOCOS DE CONCRETO ESTRUTURAL 14X19X39 CM, (ESPESSURA 14 CM), FBK = 4,5 MPA, PARA PAREDES COM ÁREA LÍQUIDA MENOR QUE 6M², SEM VÃOS, UTILIZANDO PALHETA. AF_12/2014</t>
  </si>
  <si>
    <t xml:space="preserve">53,19</t>
  </si>
  <si>
    <t xml:space="preserve">89454</t>
  </si>
  <si>
    <t xml:space="preserve">ALVENARIA DE BLOCOS DE CONCRETO ESTRUTURAL 14X19X39 CM, (ESPESSURA 14 CM), FBK = 4,5 MPA, PARA PAREDES COM ÁREA LÍQUIDA MAIOR OU IGUAL A 6M², SEM VÃOS, UTILIZANDO PALHETA. AF_12/2014</t>
  </si>
  <si>
    <t xml:space="preserve">89455</t>
  </si>
  <si>
    <t xml:space="preserve">ALVENARIA DE BLOCOS DE CONCRETO ESTRUTURAL 14X19X39 CM, (ESPESSURA 14 CM) FBK = 14,0 MPA, PARA PAREDES COM ÁREA LÍQUIDA MENOR QUE 6M², SEM VÃOS, UTILIZANDO PALHETA. AF_12/2014</t>
  </si>
  <si>
    <t xml:space="preserve">89456</t>
  </si>
  <si>
    <t xml:space="preserve">ALVENARIA DE BLOCOS DE CONCRETO ESTRUTURAL 14X19X39 CM, (ESPESSURA 14 CM) FBK = 14,0 MPA, PARA PAREDES COM ÁREA LÍQUIDA MAIOR OU IGUAL A 6M², SEM VÃOS, UTILIZANDO PALHETA. AF_12/2014</t>
  </si>
  <si>
    <t xml:space="preserve">62,75</t>
  </si>
  <si>
    <t xml:space="preserve">89457</t>
  </si>
  <si>
    <t xml:space="preserve">ALVENARIA DE BLOCOS DE CONCRETO ESTRUTURAL 14X19X39 CM, (ESPESSURA 14 CM), FBK = 4,5 MPA, PARA PAREDES COM ÁREA LÍQUIDA MENOR QUE 6M², COM VÃOS, UTILIZANDO PALHETA. AF_12/2014</t>
  </si>
  <si>
    <t xml:space="preserve">57,05</t>
  </si>
  <si>
    <t xml:space="preserve">89458</t>
  </si>
  <si>
    <t xml:space="preserve">ALVENARIA DE BLOCOS DE CONCRETO ESTRUTURAL 14X19X39 CM, (ESPESSURA 14 CM), FBK = 4,5 MPA, PARA PAREDES COM ÁREA LÍQUIDA MAIOR OU IGUAL A 6M², COM VÃOS, UTILIZANDO PALHETA. AF_12/2014</t>
  </si>
  <si>
    <t xml:space="preserve">52,83</t>
  </si>
  <si>
    <t xml:space="preserve">89459</t>
  </si>
  <si>
    <t xml:space="preserve">ALVENARIA DE BLOCOS DE CONCRETO ESTRUTURAL 14X19X39 CM, (ESPESSURA 14 CM) FBK = 14,0 MPA, PARA PAREDES COM ÁREA LÍQUIDA MENOR QUE 6M², COM VÃOS, UTILIZANDO PALHETA. AF_12/2014</t>
  </si>
  <si>
    <t xml:space="preserve">71,01</t>
  </si>
  <si>
    <t xml:space="preserve">89460</t>
  </si>
  <si>
    <t xml:space="preserve">ALVENARIA DE BLOCOS DE CONCRETO ESTRUTURAL 14X19X39 CM, (ESPESSURA 14 CM) FBK = 14,0 MPA, PARA PAREDES COM ÁREA LÍQUIDA MAIOR OU IGUAL A 6M², COM VÃOS, UTILIZANDO PALHETA. AF_12/2014</t>
  </si>
  <si>
    <t xml:space="preserve">65,88</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</si>
  <si>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</si>
  <si>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</si>
  <si>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</si>
  <si>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</si>
  <si>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</si>
  <si>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</si>
  <si>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81,55</t>
  </si>
  <si>
    <t xml:space="preserve">89465</t>
  </si>
  <si>
    <t xml:space="preserve">ALVENARIA DE BLOCOS DE CONCRETO ESTRUTURAL 14X19X29 CM, (ESPESSURA 14 CM) FBK = 14,0 MPA, PARA PAREDES COM ÁREA LÍQUIDA MAIOR OU IGUAL A 6M², SEM VÃOS, UTILIZANDO PALHETA. AF_12/2014</t>
  </si>
  <si>
    <t xml:space="preserve">78,83</t>
  </si>
  <si>
    <t xml:space="preserve">89466</t>
  </si>
  <si>
    <t xml:space="preserve">ALVENARIA DE BLOCOS DE CONCRETO ESTRUTURAL 14X19X29 CM, (ESPESSURA 14 CM), FBK = 4,5 MPA, PARA PAREDES COM ÁREA LÍQUIDA MENOR QUE 6M², COM VÃOS, UTILIZANDO PALHETA. AF_12/2014</t>
  </si>
  <si>
    <t xml:space="preserve">65,78</t>
  </si>
  <si>
    <t xml:space="preserve">89467</t>
  </si>
  <si>
    <t xml:space="preserve">ALVENARIA DE BLOCOS DE CONCRETO ESTRUTURAL 14X19X29 CM, (ESPESSURA 14 CM), FBK = 4,5 MPA, PARA PAREDES COM ÁREA LÍQUIDA MAIOR OU IGUAL A 6M², COM VÃOS, UTILIZANDO PALHETA. AF_12/2014</t>
  </si>
  <si>
    <t xml:space="preserve">89468</t>
  </si>
  <si>
    <t xml:space="preserve">ALVENARIA DE BLOCOS DE CONCRETO ESTRUTURAL 14X19X29 CM, (ESPESSURA 14 CM) FBK = 14,0 MPA, PARA PAREDES COM ÁREA LÍQUIDA MENOR QUE 6M², COM VÃOS, UTILIZANDO PALHETA. AF_12/2014</t>
  </si>
  <si>
    <t xml:space="preserve">89469</t>
  </si>
  <si>
    <t xml:space="preserve">ALVENARIA DE BLOCOS DE CONCRETO ESTRUTURAL 14X19X29 CM, (ESPESSURA 14 CM) FBK = 14,0 MPA, PARA PAREDES COM ÁREA LÍQUIDA MAIOR OU IGUAL A 6M², COM VÃOS, UTILIZANDO PALHETA. AF_12/2014</t>
  </si>
  <si>
    <t xml:space="preserve">89470</t>
  </si>
  <si>
    <t xml:space="preserve">ALVENARIA DE BLOCOS DE CONCRETO ESTRUTURAL 14X19X39 CM, (ESPESSURA 14 CM), FBK = 4,5 MPA, PARA PAREDES COM ÁREA LÍQUIDA MENOR QUE 6M², SEM VÃOS, UTILIZANDO COLHER DE PEDREIRO. AF_12/2014</t>
  </si>
  <si>
    <t xml:space="preserve">65,50</t>
  </si>
  <si>
    <t xml:space="preserve">89471</t>
  </si>
  <si>
    <t xml:space="preserve">ALVENARIA DE BLOCOS DE CONCRETO ESTRUTURAL 14X19X39 CM, (ESPESSURA 14 CM), FBK = 4,5 MPA, PARA PAREDES COM ÁREA LÍQUIDA MAIOR OU IGUAL A 6M², SEM VÃOS, UTILIZANDO COLHER DE PEDREIRO. AF_12/2014</t>
  </si>
  <si>
    <t xml:space="preserve">62,97</t>
  </si>
  <si>
    <t xml:space="preserve">89472</t>
  </si>
  <si>
    <t xml:space="preserve">ALVENARIA DE BLOCOS DE CONCRETO ESTRUTURAL 14X19X39 CM, (ESPESSURA 14 CM) FBK = 14,0 MPA, PARA PAREDES COM ÁREA LÍQUIDA MENOR QUE 6M², SEM VÃOS, UTILIZANDO COLHER DE PEDREIRO. AF_12/2014</t>
  </si>
  <si>
    <t xml:space="preserve">77,98</t>
  </si>
  <si>
    <t xml:space="preserve">89473</t>
  </si>
  <si>
    <t xml:space="preserve">ALVENARIA DE BLOCOS DE CONCRETO ESTRUTURAL 14X19X39 CM, (ESPESSURA 14 CM) FBK = 14,0 MPA, PARA PAREDES COM ÁREA LÍQUIDA MAIOR OU IGUAL A 6M², SEM VÃOS, UTILIZANDO COLHER DE PEDREIRO. AF_12/2014</t>
  </si>
  <si>
    <t xml:space="preserve">75,09</t>
  </si>
  <si>
    <t xml:space="preserve">89474</t>
  </si>
  <si>
    <t xml:space="preserve">ALVENARIA DE BLOCOS DE CONCRETO ESTRUTURAL 14X19X39 CM, (ESPESSURA 14 CM), FBK = 4,5 MPA, PARA PAREDES COM ÁREA LÍQUIDA MENOR QUE 6M², COM VÃOS, UTILIZANDO COLHER DE PEDREIRO. AF_12/2014</t>
  </si>
  <si>
    <t xml:space="preserve">72,95</t>
  </si>
  <si>
    <t xml:space="preserve">89475</t>
  </si>
  <si>
    <t xml:space="preserve">ALVENARIA DE BLOCOS DE CONCRETO ESTRUTURAL 14X19X39 CM, (ESPESSURA 14 CM), FBK = 4,5 MPA, PARA PAREDES COM ÁREA LÍQUIDA MAIOR OU IGUAL A 6M², COM VÃOS, UTILIZANDO COLHER DE PEDREIRO. AF_12/2014</t>
  </si>
  <si>
    <t xml:space="preserve">67,12</t>
  </si>
  <si>
    <t xml:space="preserve">89476</t>
  </si>
  <si>
    <t xml:space="preserve">ALVENARIA DE BLOCOS DE CONCRETO ESTRUTURAL 14X19X39 CM, (ESPESSURA 14 CM) FBK = 14,0 MPA, PARA PAREDES COM ÁREA LÍQUIDA MENOR QUE 6M², COM VÃOS, UTILIZANDO COLHER DE PEDREIRO. AF_12/2014</t>
  </si>
  <si>
    <t xml:space="preserve">86,95</t>
  </si>
  <si>
    <t xml:space="preserve">89477</t>
  </si>
  <si>
    <t xml:space="preserve">ALVENARIA DE BLOCOS DE CONCRETO ESTRUTURAL 14X19X39 CM, (ESPESSURA 14 CM) FBK = 14,0 MPA, PARA PAREDES COM ÁREA LÍQUIDA MAIOR OU IGUAL A 6M², COM VÃOS, UTILIZANDO COLHER DE PEDREIRO. AF_12/2014</t>
  </si>
  <si>
    <t xml:space="preserve">80,42</t>
  </si>
  <si>
    <t xml:space="preserve">89478</t>
  </si>
  <si>
    <t xml:space="preserve">ALVENARIA DE BLOCOS DE CONCRETO ESTRUTURAL 14X19X29 CM, (ESPESSURA 14 CM), FBK = 4,5 MPA, PARA PAREDES COM ÁREA LÍQUIDA MENOR QUE 6M², SEM VÃOS, UTILIZANDO COLHER DE PEDREIRO. AF_12/2014</t>
  </si>
  <si>
    <t xml:space="preserve">74,08</t>
  </si>
  <si>
    <t xml:space="preserve">89479</t>
  </si>
  <si>
    <t xml:space="preserve">ALVENARIA DE BLOCOS DE CONCRETO ESTRUTURAL 14X19X29 CM, (ESPESSURA 14 CM), FBK = 4,5 MPA, PARA PAREDES COM ÁREA LÍQUIDA MAIOR OU IGUAL A 6M², SEM VÃOS, UTILIZANDO COLHER DE PEDREIRO. AF_12/2014</t>
  </si>
  <si>
    <t xml:space="preserve">71,80</t>
  </si>
  <si>
    <t xml:space="preserve">89480</t>
  </si>
  <si>
    <t xml:space="preserve">ALVENARIA DE BLOCOS DE CONCRETO ESTRUTURAL 14X19X29 CM, (ESPESSURA 14 CM) FBK = 14,0 MPA, PARA PAREDES COM ÁREA LÍQUIDA MENOR QUE 6M², SEM VÃOS, UTILIZANDO COLHER DE PEDREIRO. AF_12/2014</t>
  </si>
  <si>
    <t xml:space="preserve">89483</t>
  </si>
  <si>
    <t xml:space="preserve">ALVENARIA DE BLOCOS DE CONCRETO ESTRUTURAL 14X19X29 CM, (ESPESSURA 14 CM) FBK = 14,0 MPA, PARA PAREDES COM ÁREA LÍQUIDA MAIOR OU IGUAL A 6M², SEM VÃOS, UTILIZANDO COLHER DE PEDREIRO. AF_12/2014</t>
  </si>
  <si>
    <t xml:space="preserve">91,36</t>
  </si>
  <si>
    <t xml:space="preserve">89484</t>
  </si>
  <si>
    <t xml:space="preserve">ALVENARIA DE BLOCOS DE CONCRETO ESTRUTURAL 14X19X29 CM, (ESPESSURA 14 CM), FBK = 4,5 MPA, PARA PAREDES COM ÁREA LÍQUIDA MENOR QUE 6M², COM VÃOS, UTILIZANDO COLHER DE PEDREIRO. AF_12/2014</t>
  </si>
  <si>
    <t xml:space="preserve">81,86</t>
  </si>
  <si>
    <t xml:space="preserve">89486</t>
  </si>
  <si>
    <t xml:space="preserve">ALVENARIA DE BLOCOS DE CONCRETO ESTRUTURAL 14X19X29 CM, (ESPESSURA 14 CM), FBK = 4,5 MPA, PARA PAREDES COM ÁREA LÍQUIDA MAIOR OU IGUAL A 6M², COM VÃOS, UTILIZANDO COLHER DE PEDREIRO. AF_12/2014</t>
  </si>
  <si>
    <t xml:space="preserve">76,25</t>
  </si>
  <si>
    <t xml:space="preserve">89487</t>
  </si>
  <si>
    <t xml:space="preserve">ALVENARIA DE BLOCOS DE CONCRETO ESTRUTURAL 14X19X29 CM, (ESPESSURA 14 CM) FBK = 14,0 MPA, PARA PAREDES COM ÁREA LÍQUIDA MENOR QUE 6M², COM VÃOS, UTILIZANDO COLHER DE PEDREIRO. AF_12/2014</t>
  </si>
  <si>
    <t xml:space="preserve">89488</t>
  </si>
  <si>
    <t xml:space="preserve">ALVENARIA DE BLOCOS DE CONCRETO ESTRUTURAL 14X19X29 CM, (ESPESSURA 14 CM) FBK = 14,0 MPA, PARA PAREDES COM ÁREA LÍQUIDA MAIOR OU IGUAL A 6M², COM VÃOS, UTILIZANDO COLHER DE PEDREIRO. AF_12/2014</t>
  </si>
  <si>
    <t xml:space="preserve">96,30</t>
  </si>
  <si>
    <t xml:space="preserve">91815</t>
  </si>
  <si>
    <t xml:space="preserve">(COMPOSIÇÃO REPRESENTATIVA) DE ALVENARIA DE BLOCOS DE CONCRETO ESTRUTURAL 14X19X39 CM, (ESPESSURA 14 CM), FBK = 4,5 MPA, UTILIZANDO PALHETA, PARA EDIFICAÇÃO HABITACIONAL. AF_10/2015</t>
  </si>
  <si>
    <t xml:space="preserve">53,31</t>
  </si>
  <si>
    <t xml:space="preserve">91816</t>
  </si>
  <si>
    <t xml:space="preserve">COMPOSIÇÃO REPRESENTATIVA DE SERVIÇOS DE ALVENARIA DE BLOCOS DE CONCRETO ESTRUTURAL 14X19X29 CM, (ESPESSURA 14 CM), FBK = 4,5 MPA, UTILIZANDO PALHETA, PARA EDIFICAÇÃO HABITACIONAL. AF_10/2015</t>
  </si>
  <si>
    <t xml:space="preserve">61,91</t>
  </si>
  <si>
    <t xml:space="preserve">72139</t>
  </si>
  <si>
    <t xml:space="preserve">BLOCOS DE VIDRO TIPO CANELADO 19X19X8CM, ASSENTADO COM ARGAMASSA TRACO 1:3 (CIMENTO E AREIA GROSSA) PREPARO MECANICO, COM REJUNTAMENTO EM CIMENTO BRANCO E BARRAS DE ACO</t>
  </si>
  <si>
    <t xml:space="preserve">452,91</t>
  </si>
  <si>
    <t xml:space="preserve">72175</t>
  </si>
  <si>
    <t xml:space="preserve">BLOCOS DE VIDRO TIPO XADREZ 20X20X10CM, ASSENTADO COM ARGAMASSA TRACO 1:3 (CIMENTO E AREIA GROSSA) PREPARO MECANICO, COM REJUNTAMENTO EM CIMENTO BRANCO E BARRAS DE ACO</t>
  </si>
  <si>
    <t xml:space="preserve">455,91</t>
  </si>
  <si>
    <t xml:space="preserve">72176</t>
  </si>
  <si>
    <t xml:space="preserve">BLOCOS DE VIDRO TIPO XADREZ 20X10X8CM, ASSENTADO COM ARGAMASSA TRACO 1:3 (CIMENTO E AREIA GROSSA) PREPARO MECANICO, COM REJUNTAMENTO EM CIMENTO BRANCO E BARRAS DE ACO</t>
  </si>
  <si>
    <t xml:space="preserve">458,91</t>
  </si>
  <si>
    <t xml:space="preserve">72178</t>
  </si>
  <si>
    <t xml:space="preserve">RETIRADA DE DIVISORIAS EM CHAPAS DE MADEIRA, COM MONTANTES METALICOS</t>
  </si>
  <si>
    <t xml:space="preserve">25,09</t>
  </si>
  <si>
    <t xml:space="preserve">72179</t>
  </si>
  <si>
    <t xml:space="preserve">RECOLOCACAO DE PLACAS DIVISORIAS DE GRANILITE, CONSIDERANDO REAPROVEITAMENTO DO MATERIAL</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</si>
  <si>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</si>
  <si>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</si>
  <si>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</si>
  <si>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</si>
  <si>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33,28</t>
  </si>
  <si>
    <t xml:space="preserve">73774/1</t>
  </si>
  <si>
    <t xml:space="preserve">DIVISORIA EM MARMORITE ESPESSURA 35MM, CHUMBAMENTO NO PISO E PAREDE COM ARGAMASSA DE CIMENTO E AREIA, POLIMENTO MANUAL, EXCLUSIVE FERRAGENS</t>
  </si>
  <si>
    <t xml:space="preserve">294,56</t>
  </si>
  <si>
    <t xml:space="preserve">73909/1</t>
  </si>
  <si>
    <t xml:space="preserve">DIVISORIA EM MADEIRA COMPENSADA RESINADA ESPESSURA 6MM, ESTRUTURADA EM MADEIRA DE LEI 3"X3"</t>
  </si>
  <si>
    <t xml:space="preserve">213,06</t>
  </si>
  <si>
    <t xml:space="preserve">74229/1</t>
  </si>
  <si>
    <t xml:space="preserve">DIVISORIA EM MARMORE BRANCO POLIDO, ESPESSURA 3 CM, ASSENTADO COM ARGAMASSA TRACO 1:4 (CIMENTO E AREIA), ARREMATE COM CIMENTO BRANCO, EXCLUSIVE FERRAGENS</t>
  </si>
  <si>
    <t xml:space="preserve">558,75</t>
  </si>
  <si>
    <t xml:space="preserve">79627</t>
  </si>
  <si>
    <t xml:space="preserve">DIVISORIA EM GRANITO BRANCO POLIDO, ESP = 3CM, ASSENTADO COM ARGAMASSA TRACO 1:4, ARREMATE EM CIMENTO BRANCO, EXCLUSIVE FERRAGENS</t>
  </si>
  <si>
    <t xml:space="preserve">615,61</t>
  </si>
  <si>
    <t xml:space="preserve">96358</t>
  </si>
  <si>
    <t xml:space="preserve">PAREDE COM PLACAS DE GESSO ACARTONADO (DRYWALL), PARA USO INTERNO, COM DUAS FACES SIMPLES E ESTRUTURA METÁLICA COM GUIAS SIMPLES, SEM VÃOS. AF_06/2017_P</t>
  </si>
  <si>
    <t xml:space="preserve">77,88</t>
  </si>
  <si>
    <t xml:space="preserve">96359</t>
  </si>
  <si>
    <t xml:space="preserve">PAREDE COM PLACAS DE GESSO ACARTONADO (DRYWALL), PARA USO INTERNO, COM DUAS FACES SIMPLES E ESTRUTURA METÁLICA COM GUIAS SIMPLES, COM VÃOS AF_06/2017_P</t>
  </si>
  <si>
    <t xml:space="preserve">85,07</t>
  </si>
  <si>
    <t xml:space="preserve">96360</t>
  </si>
  <si>
    <t xml:space="preserve">PAREDE COM PLACAS DE GESSO ACARTONADO (DRYWALL), PARA USO INTERNO, COM DUAS FACES SIMPLES E ESTRUTURA METÁLICA COM GUIAS DUPLAS, SEM VÃOS. AF_06/2017_P</t>
  </si>
  <si>
    <t xml:space="preserve">96,73</t>
  </si>
  <si>
    <t xml:space="preserve">96361</t>
  </si>
  <si>
    <t xml:space="preserve">PAREDE COM PLACAS DE GESSO ACARTONADO (DRYWALL), PARA USO INTERNO, COM DUAS FACES SIMPLES E ESTRUTURA METÁLICA COM GUIAS DUPLAS, COM VÃOS. AF_06/2017_P</t>
  </si>
  <si>
    <t xml:space="preserve">110,57</t>
  </si>
  <si>
    <t xml:space="preserve">96362</t>
  </si>
  <si>
    <t xml:space="preserve">PAREDE COM PLACAS DE GESSO ACARTONADO (DRYWALL), PARA USO INTERNO, COM UMA FACE SIMPLES E OUTRA FACE DUPLA E ESTRUTURA METÁLICA COM GUIAS SIMPLES, SEM VÃOS. AF_06/2017_P</t>
  </si>
  <si>
    <t xml:space="preserve">103,36</t>
  </si>
  <si>
    <t xml:space="preserve">96363</t>
  </si>
  <si>
    <t xml:space="preserve">PAREDE COM PLACAS DE GESSO ACARTONADO (DRYWALL), PARA USO INTERNO, COM UMA FACE SIMPLES E OUTRA FACE DUPLA E ESTRUTURA METÁLICA COM GUIAS SIMPLES, COM VÃOS. AF_06/2017_P</t>
  </si>
  <si>
    <t xml:space="preserve">110,91</t>
  </si>
  <si>
    <t xml:space="preserve">96364</t>
  </si>
  <si>
    <t xml:space="preserve">PAREDE COM PLACAS DE GESSO ACARTONADO (DRYWALL), PARA USO INTERNO COM UMA FACE SIMPLES E OUTRA FACE DUPLA E ESTRUTURA METÁLICA COM GUIAS DUPLAS, SEM VÃOS. AF_06/2017_P</t>
  </si>
  <si>
    <t xml:space="preserve">122,22</t>
  </si>
  <si>
    <t xml:space="preserve">96365</t>
  </si>
  <si>
    <t xml:space="preserve">PAREDE COM PLACAS DE GESSO ACARTONADO (DRYWALL), PARA USO INTERNO, COM UMA FACE SIMPLES E OUTRA FACE DUPLA E   ESTRUTURA METÁLICA COM GUIAS DUPLAS, COM VÃOS. AF_06/2017_P</t>
  </si>
  <si>
    <t xml:space="preserve">96366</t>
  </si>
  <si>
    <t xml:space="preserve">PAREDE COM PLACAS DE GESSO ACARTONADO (DRYWALL), PARA USO INTERNO, COM DUAS FACES DUPLAS E ESTRUTURA METÁLICA COM GUIAS SIMPLES, SEM VÃOS. AF_06/2017_P</t>
  </si>
  <si>
    <t xml:space="preserve">128,86</t>
  </si>
  <si>
    <t xml:space="preserve">96367</t>
  </si>
  <si>
    <t xml:space="preserve">PAREDE COM PLACAS DE GESSO ACARTONADO (DRYWALL), PARA USO INTERNO, COM DUAS FACES DUPLAS E ESTRUTURA METÁLICA COM GUIAS SIMPLES, COM VÃOS. AF_06/2017_P</t>
  </si>
  <si>
    <t xml:space="preserve">136,73</t>
  </si>
  <si>
    <t xml:space="preserve">96368</t>
  </si>
  <si>
    <t xml:space="preserve">PAREDE COM PLACAS DE GESSO ACARTONADO (DRYWALL), PARA USO INTERNO COM DUAS FACES DUPLAS E ESTRUTURA METÁLICA COM GUIAS DUPLAS, SEM VÃOS. AF_06/2017</t>
  </si>
  <si>
    <t xml:space="preserve">147,70</t>
  </si>
  <si>
    <t xml:space="preserve">96369</t>
  </si>
  <si>
    <t xml:space="preserve">PAREDE COM PLACAS DE GESSO ACARTONADO (DRYWALL), PARA USO INTERNO, COM DUAS FACES DUPLAS E ESTRUTURA METÁLICA COM GUIAS DUPLAS, COM VÃOS. AF_06/2017_P</t>
  </si>
  <si>
    <t xml:space="preserve">162,24</t>
  </si>
  <si>
    <t xml:space="preserve">96370</t>
  </si>
  <si>
    <t xml:space="preserve">PAREDE COM PLACAS DE GESSO ACARTONADO (DRYWALL), PARA USO INTERNO, COM UMA FACE SIMPLES E ESTRUTURA METÁLICA COM GUIAS SIMPLES, SEM VÃOS. AF_06/2017_P</t>
  </si>
  <si>
    <t xml:space="preserve">48,86</t>
  </si>
  <si>
    <t xml:space="preserve">96371</t>
  </si>
  <si>
    <t xml:space="preserve">PAREDE COM PLACAS DE GESSO ACARTONADO (DRYWALL), PARA USO INTERNO, COM UMA FACE SIMPLES E ESTRUTURA METÁLICA COM GUIAS SIMPLES, COM VÃOS. AF_06/2017_P</t>
  </si>
  <si>
    <t xml:space="preserve">55,87</t>
  </si>
  <si>
    <t xml:space="preserve">96372</t>
  </si>
  <si>
    <t xml:space="preserve">INSTALAÇÃO DE ISOLAMENTO COM LÃ DE ROCHA EM PAREDES DRYWALL. AF_06/2017</t>
  </si>
  <si>
    <t xml:space="preserve">96373</t>
  </si>
  <si>
    <t xml:space="preserve">INSTALAÇÃO DE REFORÇO METÁLICO EM PAREDE DRYWALL. AF_06/2017</t>
  </si>
  <si>
    <t xml:space="preserve">96374</t>
  </si>
  <si>
    <t xml:space="preserve">INSTALAÇÃO DE REFORÇO DE MADEIRA EM PAREDE DRYWALL. AF_06/2017</t>
  </si>
  <si>
    <t xml:space="preserve">73863/1</t>
  </si>
  <si>
    <t xml:space="preserve">ALVENARIA COM BLOCOS DE CONCRETO CELULAR 10X30X60CM, ESPESSURA 10CM, ASSENTADOS COM ARGAMASSA TRACO 1:2:9 (CIMENTO, CAL E AREIA) PREPARO MANUAL</t>
  </si>
  <si>
    <t xml:space="preserve">59,96</t>
  </si>
  <si>
    <t xml:space="preserve">73863/2</t>
  </si>
  <si>
    <t xml:space="preserve">ALVENARIA COM BLOCOS DE CONCRETO CELULAR 20X30X60CM, ESPESSURA 20CM, ASSENTADOS COM ARGAMASSA TRACO 1:2:9 (CIMENTO, CAL E AREIA) PREPARO MANUAL</t>
  </si>
  <si>
    <t xml:space="preserve">122,56</t>
  </si>
  <si>
    <t xml:space="preserve">73790/2</t>
  </si>
  <si>
    <t xml:space="preserve">REASSENTAMENTO DE PARALELEPIPEDO SOBRE COLCHAO DE PO DE PEDRA ESPESSURA 10CM, REJUNTADO COM BETUME E PEDRISCO, CONSIDERANDO APROVEITAMENTO DO PARALELEPIPEDO</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</si>
  <si>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</si>
  <si>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</si>
  <si>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</si>
  <si>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</si>
  <si>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83695/1</t>
  </si>
  <si>
    <t xml:space="preserve">REJUNTAMENTO PAVIMENTACAO PARALELEPIPEDO BETUME CASCALH INCL MATERIAIS</t>
  </si>
  <si>
    <t xml:space="preserve">83771</t>
  </si>
  <si>
    <t xml:space="preserve">RECOMPOSICAO DE REVESTIMENTO PRIMARIO MEDIDO P/ VOLUME COMPACTADO</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</si>
  <si>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</si>
  <si>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</si>
  <si>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</si>
  <si>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26,75</t>
  </si>
  <si>
    <t xml:space="preserve">72919</t>
  </si>
  <si>
    <t xml:space="preserve">BASE DE SOLO CIMENTO 4% MISTURA EM USINA, COMPACTACAO 100% PROCTOR NORMAL, EXCLUSIVE ESCAVACAO, CARGA E TRANSPORTE DO SOLO</t>
  </si>
  <si>
    <t xml:space="preserve">37,31</t>
  </si>
  <si>
    <t xml:space="preserve">72922</t>
  </si>
  <si>
    <t xml:space="preserve">BASE DE SOLO CIMENTO 6% COM MISTURA EM USINA, COMPACTACAO 100% PROCTOR NORMAL, EXCLUSIVE ESCAVACAO, CARGA E TRANSPORTE DO SOLO</t>
  </si>
  <si>
    <t xml:space="preserve">50,57</t>
  </si>
  <si>
    <t xml:space="preserve">72923</t>
  </si>
  <si>
    <t xml:space="preserve">BASE DE SOLO - BRITA (40/60), MISTURA EM USINA, COMPACTACAO 100% PROCTOR MODIFICADO, EXCLUSIVE ESCAVACAO, CARGA E TRANSPORTE</t>
  </si>
  <si>
    <t xml:space="preserve">72924</t>
  </si>
  <si>
    <t xml:space="preserve">BASE DE SOLO - BRITA (50/50), MISTURA EM USINA, COMPACTACAO 100% PROCTOR MODIFICADO, EXCLUSIVE ESCAVACAO, CARGA E TRANSPORTE</t>
  </si>
  <si>
    <t xml:space="preserve">46,21</t>
  </si>
  <si>
    <t xml:space="preserve">72961</t>
  </si>
  <si>
    <t xml:space="preserve">REGULARIZACAO E COMPACTACAO DE SUBLEITO ATE 20 CM DE ESPESSURA</t>
  </si>
  <si>
    <t xml:space="preserve">1,39</t>
  </si>
  <si>
    <t xml:space="preserve">96387</t>
  </si>
  <si>
    <t xml:space="preserve">EXECUÇÃO E COMPACTAÇÃO DE BASE E OU SUB BASE COM SOLO ESTABILIZADO GRANULOMETRICAMENTE - EXCLUSIVE ESCAVAÇÃO, CARGA E TRANSPORTE E SOLO. AF_09/2017</t>
  </si>
  <si>
    <t xml:space="preserve">96388</t>
  </si>
  <si>
    <t xml:space="preserve">EXECUÇÃO E COMPACTAÇÃO DE BASE E OU SUB BASE COM SOLO PREDOMINANTEMENTE ARENOSO - EXCLUSIVE ESCAVAÇÃO, CARGA E TRANSPORTE E SOLO. AF_09/2017</t>
  </si>
  <si>
    <t xml:space="preserve">96389</t>
  </si>
  <si>
    <t xml:space="preserve">EXECUÇÃO E COMPACTAÇÃO DE BASE E OU SUB BASE COM SOLO MELHORADO COM CIMENTO (TEOR DE 2%) - EXCLUSIVE ESCAVAÇÃO, CARGA E TRANSPORTE E SOLO. AF_09/2017</t>
  </si>
  <si>
    <t xml:space="preserve">28,13</t>
  </si>
  <si>
    <t xml:space="preserve">96390</t>
  </si>
  <si>
    <t xml:space="preserve">EXECUÇÃO E COMPACTAÇÃO DE BASE E OU SUB BASE COM SOLO MELHORADO COM CIMENTO (TEOR DE 4%) - EXCLUSIVE ESCAVAÇÃO, CARGA E TRANSPORTE E SOLO. AF_09/2017</t>
  </si>
  <si>
    <t xml:space="preserve">45,73</t>
  </si>
  <si>
    <t xml:space="preserve">96391</t>
  </si>
  <si>
    <t xml:space="preserve">EXECUÇÃO E COMPACTAÇÃO DE BASE E OU SUB BASE COM SOLO CIMENTO (TEOR DE CIMENTO IGUAL A 6%) - EXCLUSIVE ESCAVAÇÃO, CARGA E TRANSPORTE E SOLO. AF_09/2017</t>
  </si>
  <si>
    <t xml:space="preserve">63,14</t>
  </si>
  <si>
    <t xml:space="preserve">96392</t>
  </si>
  <si>
    <t xml:space="preserve">EXECUÇÃO E COMPACTAÇÃO DE BASE E OU SUB BASE COM SOLO CIMENTO (TEOR DE CIMENTO IGUAL A 8%) - EXCLUSIVE ESCAVAÇÃO, CARGA E TRANSPORTE E SOLO. AF_09/2017</t>
  </si>
  <si>
    <t xml:space="preserve">83,73</t>
  </si>
  <si>
    <t xml:space="preserve">EXECUÇÃO E COMPACTAÇÃO DE BASE E OU SUB BASE COM BRITA GRADUADA SIMPLES - EXCLUSIVE CARGA E TRANSPORTE. AF_09/2017</t>
  </si>
  <si>
    <t xml:space="preserve">90,45</t>
  </si>
  <si>
    <t xml:space="preserve">96397</t>
  </si>
  <si>
    <t xml:space="preserve">EXECUÇÃO E COMPACTAÇÃO DE BASE E OU SUB BASE COM BRITA GRADUADA TRATADA COM CIMENTO - EXCLUSIVE CARGA E TRANSPORTE. AF_09/2017</t>
  </si>
  <si>
    <t xml:space="preserve">122,34</t>
  </si>
  <si>
    <t xml:space="preserve">96398</t>
  </si>
  <si>
    <t xml:space="preserve">EXECUÇÃO E COMPACTAÇÃO DE BASE E OU SUB BASE COM CONCRETO COMPACTADO COM ROLO - EXCLUSIVE CARGA E TRANSPORTE. AF_09/2017</t>
  </si>
  <si>
    <t xml:space="preserve">134,63</t>
  </si>
  <si>
    <t xml:space="preserve">EXECUÇÃO E COMPACTAÇÃO DE BASE E OU SUB BASE COM PEDRA RACHÃO - EXCLUSIVE ESCAVAÇÃO, CARGA E TRANSPORTE. AF_09/2017</t>
  </si>
  <si>
    <t xml:space="preserve">73,86</t>
  </si>
  <si>
    <t xml:space="preserve">96400</t>
  </si>
  <si>
    <t xml:space="preserve">EXECUÇÃO E COMPACTAÇÃO DE BASE E OU SUB BASE COM MACADAME SECO - EXCLUSIVE ESCAVAÇÃO, CARGA E TRANSPORTE. AF_09/2017</t>
  </si>
  <si>
    <t xml:space="preserve">81,27</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</si>
  <si>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</si>
  <si>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</si>
  <si>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</si>
  <si>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</si>
  <si>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</si>
  <si>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81,79</t>
  </si>
  <si>
    <t xml:space="preserve">72942</t>
  </si>
  <si>
    <t xml:space="preserve">PINTURA DE LIGACAO COM EMULSAO RR-1C</t>
  </si>
  <si>
    <t xml:space="preserve">PINTURA DE LIGACAO COM EMULSAO RR-2C</t>
  </si>
  <si>
    <t xml:space="preserve">72972</t>
  </si>
  <si>
    <t xml:space="preserve">CONTENCAO LATERAL COM SOLO LOCAL PARA PAVIMENTO POLIEDRICO</t>
  </si>
  <si>
    <t xml:space="preserve">72973</t>
  </si>
  <si>
    <t xml:space="preserve">CORTE E PREPARO DE CORDAO DE PEDRA PARA PAVIMENTO POLIEDRICO</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</si>
  <si>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</si>
  <si>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</si>
  <si>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</si>
  <si>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</si>
  <si>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</si>
  <si>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</si>
  <si>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</si>
  <si>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</si>
  <si>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</si>
  <si>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</si>
  <si>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73849/1</t>
  </si>
  <si>
    <t xml:space="preserve">AREIA ASFALTO A QUENTE (AAUQ) COM CAP 50/70, INCLUSO USINAGEM E APLICACAO, EXCLUSIVE TRANSPORTE</t>
  </si>
  <si>
    <t xml:space="preserve">772,33</t>
  </si>
  <si>
    <t xml:space="preserve">73849/2</t>
  </si>
  <si>
    <t xml:space="preserve">AREIA ASFALTO A FRIO (AAUF), COM EMULSAO RR-2C INCLUSO USINAGEM E APLICACAO, EXCLUSIVE TRANSPORTE</t>
  </si>
  <si>
    <t xml:space="preserve">611,15</t>
  </si>
  <si>
    <t xml:space="preserve">92391</t>
  </si>
  <si>
    <t xml:space="preserve">EXECUÇÃO DE PAVIMENTO EM PISO INTERTRAVADO, COM BLOCO PISOGRAMA DE 35 X 25 CM, ESPESSURA 6 CM. AF_12/2015</t>
  </si>
  <si>
    <t xml:space="preserve">51,25</t>
  </si>
  <si>
    <t xml:space="preserve">92392</t>
  </si>
  <si>
    <t xml:space="preserve">EXECUÇÃO DE PAVIMENTO EM PISO INTERTRAVADO, COM BLOCO PISOGRAMA DE 35 X 25 CM, ESPESSURA 8 CM. AF_12/2015</t>
  </si>
  <si>
    <t xml:space="preserve">53,87</t>
  </si>
  <si>
    <t xml:space="preserve">92393</t>
  </si>
  <si>
    <t xml:space="preserve">EXECUÇÃO DE PAVIMENTO EM PISO INTERTRAVADO, COM BLOCO SEXTAVADO DE 25 X 25 CM, ESPESSURA 6 CM. AF_12/2015</t>
  </si>
  <si>
    <t xml:space="preserve">46,34</t>
  </si>
  <si>
    <t xml:space="preserve">92394</t>
  </si>
  <si>
    <t xml:space="preserve">EXECUÇÃO DE PAVIMENTO EM PISO INTERTRAVADO, COM BLOCO SEXTAVADO DE 25 X 25 CM, ESPESSURA 8 CM. AF_12/2015</t>
  </si>
  <si>
    <t xml:space="preserve">50,36</t>
  </si>
  <si>
    <t xml:space="preserve">92395</t>
  </si>
  <si>
    <t xml:space="preserve">EXECUÇÃO DE PAVIMENTO EM PISO INTERTRAVADO, COM BLOCO SEXTAVADO DE 25 X 25 CM, ESPESSURA 10 CM. AF_12/2015</t>
  </si>
  <si>
    <t xml:space="preserve">64,22</t>
  </si>
  <si>
    <t xml:space="preserve">92396</t>
  </si>
  <si>
    <t xml:space="preserve">EXECUÇÃO DE PASSEIO EM PISO INTERTRAVADO, COM BLOCO RETANGULAR COR NATURAL DE 20 X 10 CM, ESPESSURA 6 CM. AF_12/2015</t>
  </si>
  <si>
    <t xml:space="preserve">57,91</t>
  </si>
  <si>
    <t xml:space="preserve">92397</t>
  </si>
  <si>
    <t xml:space="preserve">EXECUÇÃO DE PÁTIO/ESTACIONAMENTO EM PISO INTERTRAVADO, COM BLOCO RETANGULAR COR NATURAL DE 20 X 10 CM, ESPESSURA 6 CM. AF_12/2015</t>
  </si>
  <si>
    <t xml:space="preserve">92398</t>
  </si>
  <si>
    <t xml:space="preserve">EXECUÇÃO DE PÁTIO/ESTACIONAMENTO EM PISO INTERTRAVADO, COM BLOCO RETANGULAR COR NATURAL DE 20 X 10 CM, ESPESSURA 8 CM. AF_12/2015</t>
  </si>
  <si>
    <t xml:space="preserve">52,49</t>
  </si>
  <si>
    <t xml:space="preserve">92399</t>
  </si>
  <si>
    <t xml:space="preserve">EXECUÇÃO DE VIA EM PISO INTERTRAVADO, COM BLOCO RETANGULAR COR NATURAL DE 20 X 10 CM, ESPESSURA 8 CM. AF_12/2015</t>
  </si>
  <si>
    <t xml:space="preserve">53,71</t>
  </si>
  <si>
    <t xml:space="preserve">92400</t>
  </si>
  <si>
    <t xml:space="preserve">EXECUÇÃO DE PÁTIO/ESTACIONAMENTO EM PISO INTERTRAVADO, COM BLOCO RETANGULAR DE 20 X 10 CM, ESPESSURA 10 CM. AF_12/2015</t>
  </si>
  <si>
    <t xml:space="preserve">64,74</t>
  </si>
  <si>
    <t xml:space="preserve">92401</t>
  </si>
  <si>
    <t xml:space="preserve">EXECUÇÃO DE VIA EM PISO INTERTRAVADO, COM BLOCO RETANGULAR DE 20 X 10 CM, ESPESSURA 10 CM. AF_12/2015</t>
  </si>
  <si>
    <t xml:space="preserve">66,05</t>
  </si>
  <si>
    <t xml:space="preserve">92402</t>
  </si>
  <si>
    <t xml:space="preserve">EXECUÇÃO DE PASSEIO EM PISO INTERTRAVADO, COM BLOCO 16 FACES DE 22 X 11 CM, ESPESSURA 6 CM. AF_12/2015</t>
  </si>
  <si>
    <t xml:space="preserve">59,57</t>
  </si>
  <si>
    <t xml:space="preserve">92403</t>
  </si>
  <si>
    <t xml:space="preserve">EXECUÇÃO DE PÁTIO/ESTACIONAMENTO EM PISO INTERTRAVADO, COM BLOCO 16 FACES DE 22 X 11 CM, ESPESSURA 6 CM. AF_12/2015</t>
  </si>
  <si>
    <t xml:space="preserve">92404</t>
  </si>
  <si>
    <t xml:space="preserve">EXECUÇÃO DE PÁTIO/ESTACIONAMENTO EM PISO INTERTRAVADO, COM BLOCO 16 FACES DE 22 X 11 CM, ESPESSURA 8 CM. AF_12/2015</t>
  </si>
  <si>
    <t xml:space="preserve">92405</t>
  </si>
  <si>
    <t xml:space="preserve">EXECUÇÃO DE VIA EM PISO INTERTRAVADO, COM BLOCO 16 FACES DE 22 X 11 CM, ESPESSURA 8 CM. AF_12/2015</t>
  </si>
  <si>
    <t xml:space="preserve">55,25</t>
  </si>
  <si>
    <t xml:space="preserve">92406</t>
  </si>
  <si>
    <t xml:space="preserve">EXECUÇÃO DE PÁTIO/ESTACIONAMENTO EM PISO INTERTRAVADO, COM BLOCO 16 FACES DE 22 X 11 CM, ESPESSURA 10 CM. AF_12/2015</t>
  </si>
  <si>
    <t xml:space="preserve">66,33</t>
  </si>
  <si>
    <t xml:space="preserve">92407</t>
  </si>
  <si>
    <t xml:space="preserve">EXECUÇÃO DE VIA EM PISO INTERTRAVADO, COM BLOCO 16 FACES DE 22 X 11 CM, ESPESSURA 10 CM. AF_12/2015</t>
  </si>
  <si>
    <t xml:space="preserve">67,62</t>
  </si>
  <si>
    <t xml:space="preserve">93679</t>
  </si>
  <si>
    <t xml:space="preserve">EXECUÇÃO DE PASSEIO EM PISO INTERTRAVADO, COM BLOCO RETANGULAR COLORIDO DE 20 X 10 CM, ESPESSURA 6 CM. AF_12/2015</t>
  </si>
  <si>
    <t xml:space="preserve">93680</t>
  </si>
  <si>
    <t xml:space="preserve">EXECUÇÃO DE PÁTIO/ESTACIONAMENTO EM PISO INTERTRAVADO, COM BLOCO RETANGULAR COLORIDO DE 20 X 10 CM, ESPESSURA 6 CM. AF_12/2015</t>
  </si>
  <si>
    <t xml:space="preserve">50,70</t>
  </si>
  <si>
    <t xml:space="preserve">93681</t>
  </si>
  <si>
    <t xml:space="preserve">EXECUÇÃO DE PÁTIO/ESTACIONAMENTO EM PISO INTERTRAVADO, COM BLOCO RETANGULAR COLORIDO DE 20 X 10 CM, ESPESSURA 8 CM. AF_12/2015</t>
  </si>
  <si>
    <t xml:space="preserve">61,83</t>
  </si>
  <si>
    <t xml:space="preserve">93682</t>
  </si>
  <si>
    <t xml:space="preserve">EXECUÇÃO DE VIA EM PISO INTERTRAVADO, COM BLOCO RETANGULAR COLORIDO DE 20 X 10 CM, ESPESSURA 8 CM. AF_12/2015</t>
  </si>
  <si>
    <t xml:space="preserve">63,15</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</si>
  <si>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</si>
  <si>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</si>
  <si>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</si>
  <si>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</si>
  <si>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31,15</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</si>
  <si>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</si>
  <si>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</si>
  <si>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</si>
  <si>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</si>
  <si>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</si>
  <si>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</si>
  <si>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</si>
  <si>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</si>
  <si>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</si>
  <si>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</si>
  <si>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</si>
  <si>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</si>
  <si>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</si>
  <si>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</si>
  <si>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97810</t>
  </si>
  <si>
    <t xml:space="preserve">CONSTRUÇÃO DE PAVIMENTO COM TRATAMENTO SUPERFICIAL TRIPLO, COM EMULSÃO ASFÁLTICA RR-2C, COM BANHO DILUÍDO. AF_01/2018</t>
  </si>
  <si>
    <t xml:space="preserve">15,91</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</si>
  <si>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</si>
  <si>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</si>
  <si>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</si>
  <si>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</si>
  <si>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</si>
  <si>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</si>
  <si>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97816</t>
  </si>
  <si>
    <t xml:space="preserve">RECONSTRUÇÃO DE PAVIMENTO COM TRATAMENTO SUPERFICIAL DUPLO, COM EMULSÃO ASFÁLTICA RR-2C. AF_01/2018</t>
  </si>
  <si>
    <t xml:space="preserve">97817</t>
  </si>
  <si>
    <t xml:space="preserve">RECONSTRUÇÃO DE PAVIMENTO COM TRATAMENTO SUPERFICIAL DUPLO, COM EMULSÃO ASFÁLTICA RR-2C, COM BANHO DILUÍDO. AF_01/2018</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</si>
  <si>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</si>
  <si>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</si>
  <si>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</si>
  <si>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</si>
  <si>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15,06</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</si>
  <si>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</si>
  <si>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</si>
  <si>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</si>
  <si>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</si>
  <si>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18,62</t>
  </si>
  <si>
    <t xml:space="preserve">72947</t>
  </si>
  <si>
    <t xml:space="preserve">SINALIZACAO HORIZONTAL COM TINTA RETRORREFLETIVA A BASE DE RESINA ACRILICA COM MICROESFERAS DE VIDRO</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</si>
  <si>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</si>
  <si>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</si>
  <si>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</si>
  <si>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</si>
  <si>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474,03</t>
  </si>
  <si>
    <t xml:space="preserve">73770/2</t>
  </si>
  <si>
    <t xml:space="preserve">BARREIRA DUPLA PRE-MOL INTER CONCRETO ARMADO 0,15X0,65X0,77M FCK=25MPA ACO CA-50 INCL FERROS DE LIGACAO E MATERIAIS.</t>
  </si>
  <si>
    <t xml:space="preserve">412,31</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</si>
  <si>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</si>
  <si>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</si>
  <si>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</si>
  <si>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</si>
  <si>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266,86</t>
  </si>
  <si>
    <t xml:space="preserve">72963</t>
  </si>
  <si>
    <t xml:space="preserve">USINAGEM DE CBUQ COM CAP 50/70, PARA BINDER</t>
  </si>
  <si>
    <t xml:space="preserve">223,95</t>
  </si>
  <si>
    <t xml:space="preserve">73759/2</t>
  </si>
  <si>
    <t xml:space="preserve">PRE-MISTURADO A FRIO COM EMULSAO RL-1C, INCLUSO USINAGEM E APLICACAO, EXCLUSIVE TRANSPORTE</t>
  </si>
  <si>
    <t xml:space="preserve">449,44</t>
  </si>
  <si>
    <t xml:space="preserve">95990</t>
  </si>
  <si>
    <t xml:space="preserve">CONSTRUÇÃO DE PAVIMENTO COM APLICAÇÃO DE CONCRETO BETUMINOSO USINADO A QUENTE (CBUQ), CAMADA DE ROLAMENTO, COM ESPESSURA DE 3,0 CM - EXCLUSIVE TRANSPORTE. AF_03/2017</t>
  </si>
  <si>
    <t xml:space="preserve">981,99</t>
  </si>
  <si>
    <t xml:space="preserve">95992</t>
  </si>
  <si>
    <t xml:space="preserve">CONSTRUÇÃO DE PAVIMENTO COM APLICAÇÃO DE CONCRETO BETUMINOSO USINADO A QUENTE (CBUQ), BINDER, COM ESPESSURA DE 3,0 CM - EXCLUSIVE TRANSPORTE. AF_03/2017</t>
  </si>
  <si>
    <t xml:space="preserve">914,08</t>
  </si>
  <si>
    <t xml:space="preserve">95993</t>
  </si>
  <si>
    <t xml:space="preserve">CONSTRUÇÃO DE PAVIMENTO COM APLICAÇÃO DE CONCRETO BETUMINOSO USINADO A QUENTE (CBUQ), CAMADA DE ROLAMENTO, COM ESPESSURA DE 4,0 CM - EXCLUSIVE TRANSPORTE. AF_03/2017</t>
  </si>
  <si>
    <t xml:space="preserve">945,41</t>
  </si>
  <si>
    <t xml:space="preserve">95994</t>
  </si>
  <si>
    <t xml:space="preserve">CONSTRUÇÃO DE PAVIMENTO COM APLICAÇÃO DE CONCRETO BETUMINOSO USINADO A QUENTE (CBUQ), BINDER, COM ESPESSURA DE 4,0 CM - EXCLUSIVE TRANSPORTE. AF_03/2017</t>
  </si>
  <si>
    <t xml:space="preserve">887,61</t>
  </si>
  <si>
    <t xml:space="preserve">95995</t>
  </si>
  <si>
    <t xml:space="preserve">CONSTRUÇÃO DE PAVIMENTO COM APLICAÇÃO DE CONCRETO BETUMINOSO USINADO A QUENTE (CBUQ), CAMADA DE ROLAMENTO, COM ESPESSURA DE 5,0 CM - EXCLUSIVE TRANSPORTE. AF_03/2017</t>
  </si>
  <si>
    <t xml:space="preserve">922,89</t>
  </si>
  <si>
    <t xml:space="preserve">95996</t>
  </si>
  <si>
    <t xml:space="preserve">CONSTRUÇÃO DE PAVIMENTO COM APLICAÇÃO DE CONCRETO BETUMINOSO USINADO A QUENTE (CBUQ), BINDER, COM ESPESSURA DE 5,0 CM - EXCLUSIVE TRANSPORTE. AF_03/2017</t>
  </si>
  <si>
    <t xml:space="preserve">871,32</t>
  </si>
  <si>
    <t xml:space="preserve">95997</t>
  </si>
  <si>
    <t xml:space="preserve">CONSTRUÇÃO DE PAVIMENTO COM APLICAÇÃO DE CONCRETO BETUMINOSO USINADO A QUENTE (CBUQ), CAMADA DE ROLAMENTO, COM ESPESSURA DE 6,0 CM - EXCLUSIVE TRANSPORTE. AF_03/2017</t>
  </si>
  <si>
    <t xml:space="preserve">908,75</t>
  </si>
  <si>
    <t xml:space="preserve">95998</t>
  </si>
  <si>
    <t xml:space="preserve">CONSTRUÇÃO DE PAVIMENTO COM APLICAÇÃO DE CONCRETO BETUMINOSO USINADO A QUENTE (CBUQ), BINDER, COM ESPESSURA DE 6,0 CM - EXCLUSIVE TRANSPORTE. AF_03/2017</t>
  </si>
  <si>
    <t xml:space="preserve">861,11</t>
  </si>
  <si>
    <t xml:space="preserve">95999</t>
  </si>
  <si>
    <t xml:space="preserve">CONSTRUÇÃO DE PAVIMENTO COM APLICAÇÃO DE CONCRETO BETUMINOSO USINADO A QUENTE (CBUQ), CAMADA DE ROLAMENTO, COM ESPESSURA DE 7,0 CM - EXCLUSIVE TRANSPORTE. AF_03/2017</t>
  </si>
  <si>
    <t xml:space="preserve">898,68</t>
  </si>
  <si>
    <t xml:space="preserve">96000</t>
  </si>
  <si>
    <t xml:space="preserve">CONSTRUÇÃO DE PAVIMENTO COM APLICAÇÃO DE CONCRETO BETUMINOSO USINADO A QUENTE (CBUQ), BINDER, COM ESPESSURA DE 7,0 CM - EXCLUSIVE TRANSPORTE. AF_03/2017</t>
  </si>
  <si>
    <t xml:space="preserve">853,80</t>
  </si>
  <si>
    <t xml:space="preserve">96001</t>
  </si>
  <si>
    <t xml:space="preserve">FRESAGEM DE PAVIMENTO ASFÁLTICO (PROFUNDIDADE ATÉ 5,0 CM), EM LOCAIS COM NIVEL BAIXO DE INTERFERÊNCIA. AF_03/2017</t>
  </si>
  <si>
    <t xml:space="preserve">96002</t>
  </si>
  <si>
    <t xml:space="preserve">FRESAGEM DE PAVIMENTO ASFÁLTICO (PROFUNDIDADE ATÉ 5,0 CM), EM LOCAIS COM NIVEL ALTO DE INTERFERÊNCIA. AF_03/2017</t>
  </si>
  <si>
    <t xml:space="preserve">96393</t>
  </si>
  <si>
    <t xml:space="preserve">USINAGEM DE BRITA GRADUADA SIMPLES, UTILIZANDO BRITA COMERCIAL COM USINA 300 T/H. AF_06/2017</t>
  </si>
  <si>
    <t xml:space="preserve">84,12</t>
  </si>
  <si>
    <t xml:space="preserve">96394</t>
  </si>
  <si>
    <t xml:space="preserve">USINAGEM DE BRITA GRADUADA TRATADA COM CIMENTO, UTILIZANDO BRITA COMERCIAL COM USINA 300 T/H. AF_06/2017</t>
  </si>
  <si>
    <t xml:space="preserve">115,23</t>
  </si>
  <si>
    <t xml:space="preserve">96395</t>
  </si>
  <si>
    <t xml:space="preserve">USINAGEM DE CONCRETO PARA COMPACTAÇÃO COM ROLO, UTILIZANDO BRITA COMERCIAL. AF_06/2017</t>
  </si>
  <si>
    <t xml:space="preserve">128,33</t>
  </si>
  <si>
    <t xml:space="preserve">73445</t>
  </si>
  <si>
    <t xml:space="preserve">CAIACAO INT OU EXT SOBRE REVESTIMENTO LISO C/ADOCAO DE FIXADOR COM    COM DUAS DEMAOS</t>
  </si>
  <si>
    <t xml:space="preserve">73446</t>
  </si>
  <si>
    <t xml:space="preserve">PINTURA DE SUPERFICIE C/TINTA GRAFITE</t>
  </si>
  <si>
    <t xml:space="preserve">22,57</t>
  </si>
  <si>
    <t xml:space="preserve">74133/1</t>
  </si>
  <si>
    <t xml:space="preserve">EMASSAMENTO COM MASSA A OLEO, UMA DEMAO</t>
  </si>
  <si>
    <t xml:space="preserve">17,88</t>
  </si>
  <si>
    <t xml:space="preserve">74133/2</t>
  </si>
  <si>
    <t xml:space="preserve">EMASSAMENTO COM MASSA A OLEO, DUAS DEMAOS</t>
  </si>
  <si>
    <t xml:space="preserve">79462</t>
  </si>
  <si>
    <t xml:space="preserve">EMASSAMENTO COM MASSA EPOXI, 2 DEMAOS</t>
  </si>
  <si>
    <t xml:space="preserve">53,96</t>
  </si>
  <si>
    <t xml:space="preserve">79494/1</t>
  </si>
  <si>
    <t xml:space="preserve">PINTURA DE QUADRO ESCOLAR COM TINTA ESMALTE ACABAMENTO FOSCO, DUAS DEMAOS SOBRE MASSA ACRILICA</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</si>
  <si>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</si>
  <si>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</si>
  <si>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</si>
  <si>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</si>
  <si>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</si>
  <si>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</si>
  <si>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</si>
  <si>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</si>
  <si>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</si>
  <si>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</si>
  <si>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</si>
  <si>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</si>
  <si>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</si>
  <si>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</si>
  <si>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</si>
  <si>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</si>
  <si>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</si>
  <si>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</si>
  <si>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88421</t>
  </si>
  <si>
    <t xml:space="preserve">APLICAÇÃO MANUAL DE PINTURA COM TINTA TEXTURIZADA ACRÍLICA EM SUPERFÍCIES INTERNAS DA SACADA DE EDIFÍCIOS DE MÚLTIPLOS PAVIMENTOS, UMA COR. AF_06/2014</t>
  </si>
  <si>
    <t xml:space="preserve">21,61</t>
  </si>
  <si>
    <t xml:space="preserve">88423</t>
  </si>
  <si>
    <t xml:space="preserve">APLICAÇÃO MANUAL DE PINTURA COM TINTA TEXTURIZADA ACRÍLICA EM PAREDES EXTERNAS DE CASAS, UMA COR. AF_06/2014</t>
  </si>
  <si>
    <t xml:space="preserve">16,12</t>
  </si>
  <si>
    <t xml:space="preserve">88424</t>
  </si>
  <si>
    <t xml:space="preserve">APLICAÇÃO MANUAL DE PINTURA COM TINTA TEXTURIZADA ACRÍLICA EM PANOS COM PRESENÇA DE VÃOS DE EDIFÍCIOS DE MÚLTIPLOS PAVIMENTOS, DUAS CORES. AF_06/2014</t>
  </si>
  <si>
    <t xml:space="preserve">18,60</t>
  </si>
  <si>
    <t xml:space="preserve">88426</t>
  </si>
  <si>
    <t xml:space="preserve">APLICAÇÃO MANUAL DE PINTURA COM TINTA TEXTURIZADA ACRÍLICA EM PANOS CEGOS DE FACHADA (SEM PRESENÇA DE VÃOS) DE EDIFÍCIOS DE MÚLTIPLOS PAVIMENTOS, DUAS CORES. AF_06/2014</t>
  </si>
  <si>
    <t xml:space="preserve">88428</t>
  </si>
  <si>
    <t xml:space="preserve">APLICAÇÃO MANUAL DE PINTURA COM TINTA TEXTURIZADA ACRÍLICA EM SUPERFÍCIES EXTERNAS DE SACADA DE EDIFÍCIOS DE MÚLTIPLOS PAVIMENTOS, DUAS CORES. AF_06/2014</t>
  </si>
  <si>
    <t xml:space="preserve">26,74</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</si>
  <si>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</si>
  <si>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</si>
  <si>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</si>
  <si>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</si>
  <si>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88432</t>
  </si>
  <si>
    <t xml:space="preserve">APLICAÇÃO MANUAL DE PINTURA COM TINTA TEXTURIZADA ACRÍLICA EM MOLDURAS DE EPS, PRÉ-FABRICADOS, OU OUTROS. AF_06/2014</t>
  </si>
  <si>
    <t xml:space="preserve">15,44</t>
  </si>
  <si>
    <t xml:space="preserve">88482</t>
  </si>
  <si>
    <t xml:space="preserve">APLICAÇÃO DE FUNDO SELADOR LÁTEX PVA EM TETO, UMA DEMÃO. AF_06/2014</t>
  </si>
  <si>
    <t xml:space="preserve">88483</t>
  </si>
  <si>
    <t xml:space="preserve">APLICAÇÃO DE FUNDO SELADOR LÁTEX PVA EM PAREDES, UMA DEMÃO. AF_06/2014</t>
  </si>
  <si>
    <t xml:space="preserve">88484</t>
  </si>
  <si>
    <t xml:space="preserve">APLICAÇÃO DE FUNDO SELADOR ACRÍLICO EM TETO, UMA DEMÃO. AF_06/2014</t>
  </si>
  <si>
    <t xml:space="preserve">88485</t>
  </si>
  <si>
    <t xml:space="preserve">APLICAÇÃO DE FUNDO SELADOR ACRÍLICO EM PAREDES, UMA DEMÃO. AF_06/2014</t>
  </si>
  <si>
    <t xml:space="preserve">2,32</t>
  </si>
  <si>
    <t xml:space="preserve">88486</t>
  </si>
  <si>
    <t xml:space="preserve">APLICAÇÃO MANUAL DE PINTURA COM TINTA LÁTEX PVA EM TETO, DUAS DEMÃOS. AF_06/2014</t>
  </si>
  <si>
    <t xml:space="preserve">10,59</t>
  </si>
  <si>
    <t xml:space="preserve">88487</t>
  </si>
  <si>
    <t xml:space="preserve">APLICAÇÃO MANUAL DE PINTURA COM TINTA LÁTEX PVA EM PAREDES, DUAS DEMÃOS. AF_06/2014</t>
  </si>
  <si>
    <t xml:space="preserve">88488</t>
  </si>
  <si>
    <t xml:space="preserve">APLICAÇÃO MANUAL DE PINTURA COM TINTA LÁTEX ACRÍLICA EM TETO, DUAS DEMÃOS. AF_06/2014</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</si>
  <si>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</si>
  <si>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</si>
  <si>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</si>
  <si>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</si>
  <si>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88491</t>
  </si>
  <si>
    <t xml:space="preserve">APLICAÇÃO MECÂNICA DE PINTURA COM TINTA LÁTEX PVA EM PAREDES, DUAS DEMÃOS. AF_06/2014</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</si>
  <si>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</si>
  <si>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</si>
  <si>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</si>
  <si>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</si>
  <si>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88494</t>
  </si>
  <si>
    <t xml:space="preserve">APLICAÇÃO E LIXAMENTO DE MASSA LÁTEX EM TETO, UMA DEMÃO. AF_06/2014</t>
  </si>
  <si>
    <t xml:space="preserve">88495</t>
  </si>
  <si>
    <t xml:space="preserve">APLICAÇÃO E LIXAMENTO DE MASSA LÁTEX EM PAREDES, UMA DEMÃO. AF_06/2014</t>
  </si>
  <si>
    <t xml:space="preserve">9,78</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</si>
  <si>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</si>
  <si>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</si>
  <si>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</si>
  <si>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</si>
  <si>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</si>
  <si>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</si>
  <si>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95306</t>
  </si>
  <si>
    <t xml:space="preserve">TEXTURA ACRÍLICA, APLICAÇÃO MANUAL EM TETO, UMA DEMÃO. AF_09/2016</t>
  </si>
  <si>
    <t xml:space="preserve">14,63</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</si>
  <si>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</si>
  <si>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</si>
  <si>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</si>
  <si>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</si>
  <si>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9,58</t>
  </si>
  <si>
    <t xml:space="preserve">95624</t>
  </si>
  <si>
    <t xml:space="preserve">APLICAÇÃO MANUAL DE TINTA LÁTEX ACRÍLICA EM SUPERFÍCIES EXTERNAS DE SACADA DE EDIFÍCIOS DE MÚLTIPLOS PAVIMENTOS, DUAS DEMÃOS. AF_11/2016</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</si>
  <si>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</si>
  <si>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</si>
  <si>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</si>
  <si>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</si>
  <si>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13,82</t>
  </si>
  <si>
    <t xml:space="preserve">96126</t>
  </si>
  <si>
    <t xml:space="preserve">APLICAÇÃO MANUAL DE MASSA ACRÍLICA EM PANOS DE FACHADA COM PRESENÇA DE VÃOS, DE EDIFÍCIOS DE MÚLTIPLOS PAVIMENTOS, UMA DEMÃO. AF_05/2017</t>
  </si>
  <si>
    <t xml:space="preserve">96127</t>
  </si>
  <si>
    <t xml:space="preserve">APLICAÇÃO MANUAL DE MASSA ACRÍLICA EM PANOS DE FACHADA SEM PRESENÇA DE VÃOS, DE EDIFÍCIOS DE MÚLTIPLOS PAVIMENTOS, UMA DEMÃO. AF_05/2017</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</si>
  <si>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</si>
  <si>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</si>
  <si>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</si>
  <si>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</si>
  <si>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96130</t>
  </si>
  <si>
    <t xml:space="preserve">APLICAÇÃO MANUAL DE MASSA ACRÍLICA EM PAREDES EXTERNAS DE CASAS, UMA DEMÃO. AF_05/2017</t>
  </si>
  <si>
    <t xml:space="preserve">96131</t>
  </si>
  <si>
    <t xml:space="preserve">APLICAÇÃO MANUAL DE MASSA ACRÍLICA EM PANOS DE FACHADA COM PRESENÇA DE VÃOS, DE EDIFÍCIOS DE MÚLTIPLOS PAVIMENTOS, DUAS DEMÃOS. AF_05/2017</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</si>
  <si>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</si>
  <si>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</si>
  <si>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</si>
  <si>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</si>
  <si>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32,95</t>
  </si>
  <si>
    <t xml:space="preserve">96134</t>
  </si>
  <si>
    <t xml:space="preserve">APLICAÇÃO MANUAL DE MASSA ACRÍLICA EM SUPERFÍCIES INTERNAS DE SACADA DE EDIFÍCIOS DE MÚLTIPLOS PAVIMENTOS, DUAS DEMÃOS. AF_05/2017</t>
  </si>
  <si>
    <t xml:space="preserve">96135</t>
  </si>
  <si>
    <t xml:space="preserve">APLICAÇÃO MANUAL DE MASSA ACRÍLICA EM PAREDES EXTERNAS DE CASAS, DUAS DEMÃOS. AF_05/2017</t>
  </si>
  <si>
    <t xml:space="preserve">79460</t>
  </si>
  <si>
    <t xml:space="preserve">PINTURA EPOXI, DUAS DEMAOS</t>
  </si>
  <si>
    <t xml:space="preserve">48,33</t>
  </si>
  <si>
    <t xml:space="preserve">79465</t>
  </si>
  <si>
    <t xml:space="preserve">PINTURA COM TINTA A BASE DE BORRACHA CLORADA, 2 DEMAOS</t>
  </si>
  <si>
    <t xml:space="preserve">42,70</t>
  </si>
  <si>
    <t xml:space="preserve">79514/1</t>
  </si>
  <si>
    <t xml:space="preserve">PINTURA EPOXI, TRES DEMAOS</t>
  </si>
  <si>
    <t xml:space="preserve">67,52</t>
  </si>
  <si>
    <t xml:space="preserve">84647</t>
  </si>
  <si>
    <t xml:space="preserve">PINTURA EPOXI INCLUSO EMASSAMENTO E FUNDO PREPARADOR</t>
  </si>
  <si>
    <t xml:space="preserve">149,97</t>
  </si>
  <si>
    <t xml:space="preserve">84656</t>
  </si>
  <si>
    <t xml:space="preserve">TRATAMENTO EM  CONCRETO COM ESTUQUE E LIXAMENTO</t>
  </si>
  <si>
    <t xml:space="preserve">6082</t>
  </si>
  <si>
    <t xml:space="preserve">PINTURA EM VERNIZ SINTETICO BRILHANTE EM MADEIRA, TRES DEMAOS</t>
  </si>
  <si>
    <t xml:space="preserve">18,77</t>
  </si>
  <si>
    <t xml:space="preserve">40905</t>
  </si>
  <si>
    <t xml:space="preserve">VERNIZ SINTETICO EM MADEIRA, DUAS DEMAOS</t>
  </si>
  <si>
    <t xml:space="preserve">23,39</t>
  </si>
  <si>
    <t xml:space="preserve">73739/1</t>
  </si>
  <si>
    <t xml:space="preserve">PINTURA ESMALTE ACETINADO EM MADEIRA, DUAS DEMAOS</t>
  </si>
  <si>
    <t xml:space="preserve">74065/1</t>
  </si>
  <si>
    <t xml:space="preserve">PINTURA ESMALTE FOSCO PARA MADEIRA, DUAS DEMAOS, SOBRE FUNDO NIVELADOR BRANCO</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</si>
  <si>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</si>
  <si>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</si>
  <si>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</si>
  <si>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</si>
  <si>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79463</t>
  </si>
  <si>
    <t xml:space="preserve">PINTURA A OLEO, 1 DEMAO</t>
  </si>
  <si>
    <t xml:space="preserve">79464</t>
  </si>
  <si>
    <t xml:space="preserve">PINTURA A OLEO, 2 DEMAOS</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</si>
  <si>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</si>
  <si>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</si>
  <si>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</si>
  <si>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</si>
  <si>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</si>
  <si>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</si>
  <si>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84657</t>
  </si>
  <si>
    <t xml:space="preserve">FUNDO SINTETICO NIVELADOR BRANCO</t>
  </si>
  <si>
    <t xml:space="preserve">9,69</t>
  </si>
  <si>
    <t xml:space="preserve">84659</t>
  </si>
  <si>
    <t xml:space="preserve">PINTURA ESMALTE FOSCO EM MADEIRA, DUAS DEMAOS</t>
  </si>
  <si>
    <t xml:space="preserve">84679</t>
  </si>
  <si>
    <t xml:space="preserve">PINTURA IMUNIZANTE PARA MADEIRA, DUAS DEMAOS</t>
  </si>
  <si>
    <t xml:space="preserve">95464</t>
  </si>
  <si>
    <t xml:space="preserve">PINTURA VERNIZ POLIURETANO BRILHANTE EM MADEIRA, TRES DEMAOS</t>
  </si>
  <si>
    <t xml:space="preserve">73794/1</t>
  </si>
  <si>
    <t xml:space="preserve">PINTURA COM TINTA PROTETORA ACABAMENTO GRAFITE ESMALTE SOBRE SUPERFICIE METALICA, 2 DEMAOS</t>
  </si>
  <si>
    <t xml:space="preserve">39,34</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</si>
  <si>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</si>
  <si>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</si>
  <si>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</si>
  <si>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</si>
  <si>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28,31</t>
  </si>
  <si>
    <t xml:space="preserve">73924/2</t>
  </si>
  <si>
    <t xml:space="preserve">PINTURA ESMALTE ACETINADO, DUAS DEMAOS, SOBRE SUPERFICIE METALICA</t>
  </si>
  <si>
    <t xml:space="preserve">73924/3</t>
  </si>
  <si>
    <t xml:space="preserve">PINTURA ESMALTE FOSCO, DUAS DEMAOS, SOBRE SUPERFICIE METALICA</t>
  </si>
  <si>
    <t xml:space="preserve">74064/1</t>
  </si>
  <si>
    <t xml:space="preserve">FUNDO ANTICORROSIVO A BASE DE OXIDO DE FERRO (ZARCAO), DUAS DEMAOS</t>
  </si>
  <si>
    <t xml:space="preserve">22,01</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</si>
  <si>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</si>
  <si>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</si>
  <si>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</si>
  <si>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</si>
  <si>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</si>
  <si>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</si>
  <si>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79515/1</t>
  </si>
  <si>
    <t xml:space="preserve">PINTURA COM TINTA PROTETORA ACABAMENTO ALUMINIO, TRES DEMAOS</t>
  </si>
  <si>
    <t xml:space="preserve">36,47</t>
  </si>
  <si>
    <t xml:space="preserve">84660</t>
  </si>
  <si>
    <t xml:space="preserve">FUNDO PREPARADOR PRIMER SINTETICO, PARA ESTRUTURA METALICA, UMA DEMÃO, ESPESSURA DE 25 MICRA</t>
  </si>
  <si>
    <t xml:space="preserve">84661</t>
  </si>
  <si>
    <t xml:space="preserve">PINTURA COM TINTA PROTETORA ACABAMENTO ALUMINIO, UMA DEMAO SOBRE SUPERFCIE METALICA</t>
  </si>
  <si>
    <t xml:space="preserve">18,38</t>
  </si>
  <si>
    <t xml:space="preserve">84662</t>
  </si>
  <si>
    <t xml:space="preserve">PINTURA COM TINTA PROTETORA ACABAMENTO ALUMINIO, DUAS DEMAOS SOBRE SUPERFICIE METALICA</t>
  </si>
  <si>
    <t xml:space="preserve">95468</t>
  </si>
  <si>
    <t xml:space="preserve">PINTURA ESMALTE BRILHANTE (2 DEMAOS) SOBRE SUPERFICIE METALICA, INCLUSIVE PROTECAO COM ZARCAO (1 DEMAO)</t>
  </si>
  <si>
    <t xml:space="preserve">42,77</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</si>
  <si>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</si>
  <si>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</si>
  <si>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</si>
  <si>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</si>
  <si>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</si>
  <si>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</si>
  <si>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15,35</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</si>
  <si>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</si>
  <si>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</si>
  <si>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</si>
  <si>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</si>
  <si>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</si>
  <si>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84663</t>
  </si>
  <si>
    <t xml:space="preserve">APLICACAO DE VERNIZ POLIURETANO FOSCO SOBRE PISO DE PEDRAS DECORATIVAS, 3 DEMAOS</t>
  </si>
  <si>
    <t xml:space="preserve">84665</t>
  </si>
  <si>
    <t xml:space="preserve">PINTURA ACRILICA PARA SINALIZAÇÃO HORIZONTAL EM PISO CIMENTADO</t>
  </si>
  <si>
    <t xml:space="preserve">84666</t>
  </si>
  <si>
    <t xml:space="preserve">POLIMENTO E ENCERAMENTO DE PISO EM MADEIRA</t>
  </si>
  <si>
    <t xml:space="preserve">75889</t>
  </si>
  <si>
    <t xml:space="preserve">PINTURA PARA TELHAS DE ALUMINIO COM TINTA ESMALTE AUTOMOTIVA</t>
  </si>
  <si>
    <t xml:space="preserve">72191</t>
  </si>
  <si>
    <t xml:space="preserve">RECOLOCACAO DE TACOS DE MADEIRA COM REAPROVEITAMENTO DE MATERIAL E ASSENTAMENTO COM ARGAMASSA 1:4 (CIMENTO E AREIA)</t>
  </si>
  <si>
    <t xml:space="preserve">82,78</t>
  </si>
  <si>
    <t xml:space="preserve">73734/1</t>
  </si>
  <si>
    <t xml:space="preserve">PISO EM TACO DE MADEIRA 7X21CM, ASSENTADO COM ARGAMASSA TRACO 1:4 (CIMENTO E AREIA MEDIA)</t>
  </si>
  <si>
    <t xml:space="preserve">160,05</t>
  </si>
  <si>
    <t xml:space="preserve">84181</t>
  </si>
  <si>
    <t xml:space="preserve">PISO EM TACO DE MADEIRA 7X21CM, FIXADO COM COLA BASE DE PVA</t>
  </si>
  <si>
    <t xml:space="preserve">132,84</t>
  </si>
  <si>
    <t xml:space="preserve">87246</t>
  </si>
  <si>
    <t xml:space="preserve">REVESTIMENTO CERÂMICO PARA PISO COM PLACAS TIPO ESMALTADA EXTRA DE DIMENSÕES 35X35 CM APLICADA EM AMBIENTES DE ÁREA MENOR QUE 5 M2. AF_06/2014</t>
  </si>
  <si>
    <t xml:space="preserve">47,13</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</si>
  <si>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</si>
  <si>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</si>
  <si>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</si>
  <si>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</si>
  <si>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87249</t>
  </si>
  <si>
    <t xml:space="preserve">REVESTIMENTO CERÂMICO PARA PISO COM PLACAS TIPO ESMALTADA EXTRA DE DIMENSÕES 45X45 CM APLICADA EM AMBIENTES DE ÁREA MENOR QUE 5 M2. AF_06/2014</t>
  </si>
  <si>
    <t xml:space="preserve">87250</t>
  </si>
  <si>
    <t xml:space="preserve">REVESTIMENTO CERÂMICO PARA PISO COM PLACAS TIPO ESMALTADA EXTRA DE DIMENSÕES 45X45 CM APLICADA EM AMBIENTES DE ÁREA ENTRE 5 M2 E 10 M2. AF_06/2014</t>
  </si>
  <si>
    <t xml:space="preserve">43,22</t>
  </si>
  <si>
    <t xml:space="preserve">87251</t>
  </si>
  <si>
    <t xml:space="preserve">REVESTIMENTO CERÂMICO PARA PISO COM PLACAS TIPO ESMALTADA EXTRA DE DIMENSÕES 45X45 CM APLICADA EM AMBIENTES DE ÁREA MAIOR QUE 10 M2. AF_06/2014</t>
  </si>
  <si>
    <t xml:space="preserve">36,98</t>
  </si>
  <si>
    <t xml:space="preserve">87255</t>
  </si>
  <si>
    <t xml:space="preserve">REVESTIMENTO CERÂMICO PARA PISO COM PLACAS TIPO ESMALTADA EXTRA DE DIMENSÕES 60X60 CM APLICADA EM AMBIENTES DE ÁREA MENOR QUE 5 M2. AF_06/2014</t>
  </si>
  <si>
    <t xml:space="preserve">84,97</t>
  </si>
  <si>
    <t xml:space="preserve">87256</t>
  </si>
  <si>
    <t xml:space="preserve">REVESTIMENTO CERÂMICO PARA PISO COM PLACAS TIPO ESMALTADA EXTRA DE DIMENSÕES 60X60 CM APLICADA EM AMBIENTES DE ÁREA ENTRE 5 M2 E 10 M2. AF_06/2014</t>
  </si>
  <si>
    <t xml:space="preserve">73,51</t>
  </si>
  <si>
    <t xml:space="preserve">87257</t>
  </si>
  <si>
    <t xml:space="preserve">REVESTIMENTO CERÂMICO PARA PISO COM PLACAS TIPO ESMALTADA EXTRA DE DIMENSÕES 60X60 CM APLICADA EM AMBIENTES DE ÁREA MAIOR QUE 10 M2. AF_06/2014</t>
  </si>
  <si>
    <t xml:space="preserve">66,20</t>
  </si>
  <si>
    <t xml:space="preserve">87258</t>
  </si>
  <si>
    <t xml:space="preserve">REVESTIMENTO CERÂMICO PARA PISO COM PLACAS TIPO PORCELANATO DE DIMENSÕES 45X45 CM APLICADA EM AMBIENTES DE ÁREA MENOR QUE 5 M². AF_06/2014</t>
  </si>
  <si>
    <t xml:space="preserve">110,66</t>
  </si>
  <si>
    <t xml:space="preserve">87259</t>
  </si>
  <si>
    <t xml:space="preserve">REVESTIMENTO CERÂMICO PARA PISO COM PLACAS TIPO PORCELANATO DE DIMENSÕES 45X45 CM APLICADA EM AMBIENTES DE ÁREA ENTRE 5 M² E 10 M². AF_06/2014</t>
  </si>
  <si>
    <t xml:space="preserve">99,80</t>
  </si>
  <si>
    <t xml:space="preserve">87260</t>
  </si>
  <si>
    <t xml:space="preserve">REVESTIMENTO CERÂMICO PARA PISO COM PLACAS TIPO PORCELANATO DE DIMENSÕES 45X45 CM APLICADA EM AMBIENTES DE ÁREA MAIOR QUE 10 M². AF_06/2014</t>
  </si>
  <si>
    <t xml:space="preserve">93,36</t>
  </si>
  <si>
    <t xml:space="preserve">87261</t>
  </si>
  <si>
    <t xml:space="preserve">REVESTIMENTO CERÂMICO PARA PISO COM PLACAS TIPO PORCELANATO DE DIMENSÕES 60X60 CM APLICADA EM AMBIENTES DE ÁREA MENOR QUE 5 M². AF_06/2014</t>
  </si>
  <si>
    <t xml:space="preserve">127,73</t>
  </si>
  <si>
    <t xml:space="preserve">87262</t>
  </si>
  <si>
    <t xml:space="preserve">REVESTIMENTO CERÂMICO PARA PISO COM PLACAS TIPO PORCELANATO DE DIMENSÕES 60X60 CM APLICADA EM AMBIENTES DE ÁREA ENTRE 5 M² E 10 M². AF_06/2014</t>
  </si>
  <si>
    <t xml:space="preserve">115,14</t>
  </si>
  <si>
    <t xml:space="preserve">87263</t>
  </si>
  <si>
    <t xml:space="preserve">REVESTIMENTO CERÂMICO PARA PISO COM PLACAS TIPO PORCELANATO DE DIMENSÕES 60X60 CM APLICADA EM AMBIENTES DE ÁREA MAIOR QUE 10 M². AF_06/2014</t>
  </si>
  <si>
    <t xml:space="preserve">107,54</t>
  </si>
  <si>
    <t xml:space="preserve">89046</t>
  </si>
  <si>
    <t xml:space="preserve">(COMPOSIÇÃO REPRESENTATIVA) DO SERVIÇO DE REVESTIMENTO CERÂMICO PARA PISO COM PLACAS TIPO GRÉS DE DIMENSÕES 35X35 CM, PARA EDIFICAÇÃO HABITACIONAL MULTIFAMILIAR (PRÉDIO). AF_11/2014</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</si>
  <si>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</si>
  <si>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</si>
  <si>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38,38</t>
  </si>
  <si>
    <t xml:space="preserve">93389</t>
  </si>
  <si>
    <t xml:space="preserve">REVESTIMENTO CERÂMICO PARA PISO COM PLACAS TIPO ESMALTADA PADRÃO POPULAR DE DIMENSÕES 35X35 CM APLICADA EM AMBIENTES DE ÁREA MENOR QUE 5 M2. AF_06/2014</t>
  </si>
  <si>
    <t xml:space="preserve">42,72</t>
  </si>
  <si>
    <t xml:space="preserve">93390</t>
  </si>
  <si>
    <t xml:space="preserve">REVESTIMENTO CERÂMICO PARA PISO COM PLACAS TIPO ESMALTADA PADRÃO POPULAR DE DIMENSÕES 35X35 CM APLICADA EM AMBIENTES DE ÁREA ENTRE 5 M2 E 10 M2. AF_06/2014</t>
  </si>
  <si>
    <t xml:space="preserve">36,74</t>
  </si>
  <si>
    <t xml:space="preserve">93391</t>
  </si>
  <si>
    <t xml:space="preserve">REVESTIMENTO CERÂMICO PARA PISO COM PLACAS TIPO ESMALTADA PADRÃO POPULAR DE DIMENSÕES 35X35 CM APLICADA EM AMBIENTES DE ÁREA MAIOR QUE 10 M2. AF_06/2014</t>
  </si>
  <si>
    <t xml:space="preserve">31,78</t>
  </si>
  <si>
    <t xml:space="preserve">73743/1</t>
  </si>
  <si>
    <t xml:space="preserve">PISO EM PEDRA SÃO TOME ASSENTADO SOBRE ARGAMASSA 1:3 (CIMENTO E AREIA) REJUNTADO COM CIMENTO BRANCO</t>
  </si>
  <si>
    <t xml:space="preserve">174,07</t>
  </si>
  <si>
    <t xml:space="preserve">73921/2</t>
  </si>
  <si>
    <t xml:space="preserve">PISO EM PEDRA ARDOSIA ASSENTADO SOBRE ARGAMASSA COLANTE REJUNTADO COM CIMENTO COMUM</t>
  </si>
  <si>
    <t xml:space="preserve">37,55</t>
  </si>
  <si>
    <t xml:space="preserve">84183</t>
  </si>
  <si>
    <t xml:space="preserve">PISO EM PEDRA PORTUGUESA ASSENTADO SOBRE BASE DE AREIA, REJUNTADO COM CIMENTO COMUM</t>
  </si>
  <si>
    <t xml:space="preserve">129,20</t>
  </si>
  <si>
    <t xml:space="preserve">98670</t>
  </si>
  <si>
    <t xml:space="preserve">PISO EM LADRILHO HIDRÁULICO APLICADO EM AMBIENTES INTERNOS, INCLUSO APLICAÇÃO DE RESINA. AF_06/2018</t>
  </si>
  <si>
    <t xml:space="preserve">131,10</t>
  </si>
  <si>
    <t xml:space="preserve">98671</t>
  </si>
  <si>
    <t xml:space="preserve">PISO EM GRANITO APLICADO EM AMBIENTES INTERNOS. AF_06/2018</t>
  </si>
  <si>
    <t xml:space="preserve">293,73</t>
  </si>
  <si>
    <t xml:space="preserve">98672</t>
  </si>
  <si>
    <t xml:space="preserve">PISO EM MÁRMORE APLICADO EM AMBIENTES INTERNOS. AF_06/2018</t>
  </si>
  <si>
    <t xml:space="preserve">361,80</t>
  </si>
  <si>
    <t xml:space="preserve">98673</t>
  </si>
  <si>
    <t xml:space="preserve">PISO VINÍLICO SEMI-FLEXÍVEL EM PLACAS, PADRÃO LISO, ESPESSURA 3,2 MM, FIXADO COM COLA. AF_06/2018</t>
  </si>
  <si>
    <t xml:space="preserve">100,64</t>
  </si>
  <si>
    <t xml:space="preserve">98679</t>
  </si>
  <si>
    <t xml:space="preserve">PISO CIMENTADO, TRAÇO 1:3 (CIMENTO E AREIA), ACABAMENTO LISO, ESPESSURA 2,0 CM, PREPARO MECÂNICO DA ARGAMASSA. AF_06/2018</t>
  </si>
  <si>
    <t xml:space="preserve">24,48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</si>
  <si>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</si>
  <si>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</si>
  <si>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</si>
  <si>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</si>
  <si>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98682</t>
  </si>
  <si>
    <t xml:space="preserve">PISO CIMENTADO, TRAÇO 1:3 (CIMENTO E AREIA), ACABAMENTO RÚSTICO, ESPESSURA 3,0 CM, PREPARO MECÂNICO DA ARGAMASSA. AF_06/2018</t>
  </si>
  <si>
    <t xml:space="preserve">28,35</t>
  </si>
  <si>
    <t xml:space="preserve">98685</t>
  </si>
  <si>
    <t xml:space="preserve">RODAPÉ EM GRANITO, ALTURA 10 CM. AF_06/2018</t>
  </si>
  <si>
    <t xml:space="preserve">98686</t>
  </si>
  <si>
    <t xml:space="preserve">RODAPÉ EM LADRILHO HIDRÁULICO, ALTURA 7 CM. AF_06/2018</t>
  </si>
  <si>
    <t xml:space="preserve">98688</t>
  </si>
  <si>
    <t xml:space="preserve">RODAPÉ EM POLIESTIRENO, ALTURA 5 CM. AF_06/2018</t>
  </si>
  <si>
    <t xml:space="preserve">98689</t>
  </si>
  <si>
    <t xml:space="preserve">SOLEIRA EM GRANITO, LARGURA 15 CM, ESPESSURA 2,0 CM. AF_06/2018</t>
  </si>
  <si>
    <t xml:space="preserve">77,44</t>
  </si>
  <si>
    <t xml:space="preserve">72187</t>
  </si>
  <si>
    <t xml:space="preserve">PISO DE BORRACHA FRISADO, ESPESSURA 7MM, ASSENTADO COM ARGAMASSA TRACO 1:3 (CIMENTO E AREIA)</t>
  </si>
  <si>
    <t xml:space="preserve">133,34</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</si>
  <si>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</si>
  <si>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</si>
  <si>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</si>
  <si>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</si>
  <si>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120,40</t>
  </si>
  <si>
    <t xml:space="preserve">84186</t>
  </si>
  <si>
    <t xml:space="preserve">PISO DE BORRACHA CANELADA, ESPESSURA 3,5MM, FIXADO COM COLA</t>
  </si>
  <si>
    <t xml:space="preserve">55,65</t>
  </si>
  <si>
    <t xml:space="preserve">84187</t>
  </si>
  <si>
    <t xml:space="preserve">ASSENTAMENTO DE PISO DE BORRACHA PASTILHADA FIXADO COM COLA</t>
  </si>
  <si>
    <t xml:space="preserve">72137</t>
  </si>
  <si>
    <t xml:space="preserve">PISO INDUSTRIAL ALTA RESISTENCIA, ESPESSURA 12MM, INCLUSO JUNTAS DE DILATACAO PLASTICAS E POLIMENTO MECANIZADO</t>
  </si>
  <si>
    <t xml:space="preserve">99,82</t>
  </si>
  <si>
    <t xml:space="preserve">72815</t>
  </si>
  <si>
    <t xml:space="preserve">APLICACAO DE TINTA A BASE DE EPOXI SOBRE PISO</t>
  </si>
  <si>
    <t xml:space="preserve">52,70</t>
  </si>
  <si>
    <t xml:space="preserve">84191</t>
  </si>
  <si>
    <t xml:space="preserve">PISO EM GRANILITE, MARMORITE OU GRANITINA ESPESSURA 8 MM, INCLUSO JUNTAS DE DILATACAO PLASTICAS</t>
  </si>
  <si>
    <t xml:space="preserve">109,15</t>
  </si>
  <si>
    <t xml:space="preserve">74111/1</t>
  </si>
  <si>
    <t xml:space="preserve">SOLEIRA / TABEIRA EM MARMORE BRANCO COMUM, POLIDO, LARGURA 5 CM, ESPESSURA 2 CM, ASSENTADA COM ARGAMASSA COLANTE</t>
  </si>
  <si>
    <t xml:space="preserve">31,35</t>
  </si>
  <si>
    <t xml:space="preserve">98695</t>
  </si>
  <si>
    <t xml:space="preserve">SOLEIRA EM MÁRMORE, LARGURA 15 CM, ESPESSURA 2,0 CM. AF_06/2018</t>
  </si>
  <si>
    <t xml:space="preserve">66,42</t>
  </si>
  <si>
    <t xml:space="preserve">98697</t>
  </si>
  <si>
    <t xml:space="preserve">RODAPÉ EM MÁRMORE, ALTURA 7 CM. AF_06/2018</t>
  </si>
  <si>
    <t xml:space="preserve">43,59</t>
  </si>
  <si>
    <t xml:space="preserve">73886/1</t>
  </si>
  <si>
    <t xml:space="preserve">RODAPE EM MADEIRA, ALTURA 7CM, FIXADO EM PECAS DE MADEIRA</t>
  </si>
  <si>
    <t xml:space="preserve">16,94</t>
  </si>
  <si>
    <t xml:space="preserve">84162</t>
  </si>
  <si>
    <t xml:space="preserve">RODAPE EM MADEIRA, ALTURA 7CM, FIXADO COM COLA</t>
  </si>
  <si>
    <t xml:space="preserve">17,48</t>
  </si>
  <si>
    <t xml:space="preserve">88648</t>
  </si>
  <si>
    <t xml:space="preserve">RODAPÉ CERÂMICO DE 7CM DE ALTURA COM PLACAS TIPO ESMALTADA EXTRA  DE DIMENSÕES 35X35CM. AF_06/2014</t>
  </si>
  <si>
    <t xml:space="preserve">88649</t>
  </si>
  <si>
    <t xml:space="preserve">RODAPÉ CERÂMICO DE 7CM DE ALTURA COM PLACAS TIPO ESMALTADA EXTRA DE DIMENSÕES 45X45CM. AF_06/2014</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</si>
  <si>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</si>
  <si>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</si>
  <si>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</si>
  <si>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</si>
  <si>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</si>
  <si>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</si>
  <si>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</si>
  <si>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</si>
  <si>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</si>
  <si>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</si>
  <si>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68333</t>
  </si>
  <si>
    <t xml:space="preserve">PISO EM CONCRETO 20 MPA PREPARO MECANICO, ESPESSURA 7CM, INCLUSO JUNTAS DE DILATACAO EM MADEIRA</t>
  </si>
  <si>
    <t xml:space="preserve">72183</t>
  </si>
  <si>
    <t xml:space="preserve">PISO EM CONCRETO 20MPA PREPARO MECANICO, ESPESSURA 7 CM, COM ARMACAO EM TELA SOLDADA</t>
  </si>
  <si>
    <t xml:space="preserve">94990</t>
  </si>
  <si>
    <t xml:space="preserve">EXECUÇÃO DE PASSEIO (CALÇADA) OU PISO DE CONCRETO COM CONCRETO MOLDADO IN LOCO, FEITO EM OBRA, ACABAMENTO CONVENCIONAL, NÃO ARMADO. AF_07/2016</t>
  </si>
  <si>
    <t xml:space="preserve">523,33</t>
  </si>
  <si>
    <t xml:space="preserve">94991</t>
  </si>
  <si>
    <t xml:space="preserve">EXECUÇÃO DE PASSEIO (CALÇADA) OU PISO DE CONCRETO COM CONCRETO MOLDADO IN LOCO, USINADO, ACABAMENTO CONVENCIONAL, NÃO ARMADO. AF_07/2016</t>
  </si>
  <si>
    <t xml:space="preserve">411,40</t>
  </si>
  <si>
    <t xml:space="preserve">94992</t>
  </si>
  <si>
    <t xml:space="preserve">EXECUÇÃO DE PASSEIO (CALÇADA) OU PISO DE CONCRETO COM CONCRETO MOLDADO IN LOCO, FEITO EM OBRA, ACABAMENTO CONVENCIONAL, ESPESSURA 6 CM, ARMADO. AF_07/2016</t>
  </si>
  <si>
    <t xml:space="preserve">94993</t>
  </si>
  <si>
    <t xml:space="preserve">EXECUÇÃO DE PASSEIO (CALÇADA) OU PISO DE CONCRETO COM CONCRETO MOLDADO IN LOCO, USINADO, ACABAMENTO CONVENCIONAL, ESPESSURA 6 CM, ARMADO. AF_07/2016</t>
  </si>
  <si>
    <t xml:space="preserve">94994</t>
  </si>
  <si>
    <t xml:space="preserve">EXECUÇÃO DE PASSEIO (CALÇADA) OU PISO DE CONCRETO COM CONCRETO MOLDADO IN LOCO, FEITO EM OBRA, ACABAMENTO CONVENCIONAL, ESPESSURA 8 CM, ARMADO. AF_07/2016</t>
  </si>
  <si>
    <t xml:space="preserve">66,85</t>
  </si>
  <si>
    <t xml:space="preserve">94995</t>
  </si>
  <si>
    <t xml:space="preserve">EXECUÇÃO DE PASSEIO (CALÇADA) OU PISO DE CONCRETO COM CONCRETO MOLDADO IN LOCO, USINADO, ACABAMENTO CONVENCIONAL, ESPESSURA 8 CM, ARMADO. AF_07/2016</t>
  </si>
  <si>
    <t xml:space="preserve">57,89</t>
  </si>
  <si>
    <t xml:space="preserve">94996</t>
  </si>
  <si>
    <t xml:space="preserve">EXECUÇÃO DE PASSEIO (CALÇADA) OU PISO DE CONCRETO COM CONCRETO MOLDADO IN LOCO, FEITO EM OBRA, ACABAMENTO CONVENCIONAL, ESPESSURA 10 CM, ARMADO. AF_07/2016</t>
  </si>
  <si>
    <t xml:space="preserve">77,51</t>
  </si>
  <si>
    <t xml:space="preserve">EXECUÇÃO DE PASSEIO (CALÇADA) OU PISO DE CONCRETO COM CONCRETO MOLDADO IN LOCO, USINADO, ACABAMENTO CONVENCIONAL, ESPESSURA 10 CM, ARMADO. AF_07/2016</t>
  </si>
  <si>
    <t xml:space="preserve">94998</t>
  </si>
  <si>
    <t xml:space="preserve">EXECUÇÃO DE PASSEIO (CALÇADA) OU PISO DE CONCRETO COM CONCRETO MOLDADO IN LOCO, FEITO EM OBRA, ACABAMENTO CONVENCIONAL, ESPESSURA 12 CM, ARMADO. AF_07/2016</t>
  </si>
  <si>
    <t xml:space="preserve">87,84</t>
  </si>
  <si>
    <t xml:space="preserve">94999</t>
  </si>
  <si>
    <t xml:space="preserve">EXECUÇÃO DE PASSEIO (CALÇADA) OU PISO DE CONCRETO COM CONCRETO MOLDADO IN LOCO, USINADO, ACABAMENTO CONVENCIONAL, ESPESSURA 12 CM, ARMADO. AF_07/2016</t>
  </si>
  <si>
    <t xml:space="preserve">74,42</t>
  </si>
  <si>
    <t xml:space="preserve">87620</t>
  </si>
  <si>
    <t xml:space="preserve">CONTRAPISO EM ARGAMASSA TRAÇO 1:4 (CIMENTO E AREIA), PREPARO MECÂNICO COM BETONEIRA 400 L, APLICADO EM ÁREAS SECAS SOBRE LAJE, ADERIDO, ESPESSURA 2CM. AF_06/2014</t>
  </si>
  <si>
    <t xml:space="preserve">87622</t>
  </si>
  <si>
    <t xml:space="preserve">CONTRAPISO EM ARGAMASSA TRAÇO 1:4 (CIMENTO E AREIA), PREPARO MANUAL, APLICADO EM ÁREAS SECAS SOBRE LAJE, ADERIDO, ESPESSURA 2CM. AF_06/2014</t>
  </si>
  <si>
    <t xml:space="preserve">26,92</t>
  </si>
  <si>
    <t xml:space="preserve">87623</t>
  </si>
  <si>
    <t xml:space="preserve">CONTRAPISO EM ARGAMASSA PRONTA, PREPARO MECÂNICO COM MISTURADOR 300 KG, APLICADO EM ÁREAS SECAS SOBRE LAJE, ADERIDO, ESPESSURA 2CM. AF_06/2014</t>
  </si>
  <si>
    <t xml:space="preserve">50,47</t>
  </si>
  <si>
    <t xml:space="preserve">87624</t>
  </si>
  <si>
    <t xml:space="preserve">CONTRAPISO EM ARGAMASSA PRONTA, PREPARO MANUAL, APLICADO EM ÁREAS SECAS SOBRE LAJE, ADERIDO, ESPESSURA 2CM. AF_06/2014</t>
  </si>
  <si>
    <t xml:space="preserve">55,73</t>
  </si>
  <si>
    <t xml:space="preserve">87630</t>
  </si>
  <si>
    <t xml:space="preserve">CONTRAPISO EM ARGAMASSA TRAÇO 1:4 (CIMENTO E AREIA), PREPARO MECÂNICO COM BETONEIRA 400 L, APLICADO EM ÁREAS SECAS SOBRE LAJE, ADERIDO, ESPESSURA 3CM. AF_06/2014</t>
  </si>
  <si>
    <t xml:space="preserve">29,69</t>
  </si>
  <si>
    <t xml:space="preserve">87632</t>
  </si>
  <si>
    <t xml:space="preserve">CONTRAPISO EM ARGAMASSA TRAÇO 1:4 (CIMENTO E AREIA), PREPARO MANUAL, APLICADO EM ÁREAS SECAS SOBRE LAJE, ADERIDO, ESPESSURA 3CM. AF_06/2014</t>
  </si>
  <si>
    <t xml:space="preserve">33,56</t>
  </si>
  <si>
    <t xml:space="preserve">87633</t>
  </si>
  <si>
    <t xml:space="preserve">CONTRAPISO EM ARGAMASSA PRONTA, PREPARO MECÂNICO COM MISTURADOR 300 KG, APLICADO EM ÁREAS SECAS SOBRE LAJE, ADERIDO, ESPESSURA 3CM. AF_06/2014</t>
  </si>
  <si>
    <t xml:space="preserve">66,30</t>
  </si>
  <si>
    <t xml:space="preserve">87634</t>
  </si>
  <si>
    <t xml:space="preserve">CONTRAPISO EM ARGAMASSA PRONTA, PREPARO MANUAL, APLICADO EM ÁREAS SECAS SOBRE LAJE, ADERIDO, ESPESSURA 3CM. AF_06/2014</t>
  </si>
  <si>
    <t xml:space="preserve">73,62</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</si>
  <si>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</si>
  <si>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</si>
  <si>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</si>
  <si>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</si>
  <si>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38,91</t>
  </si>
  <si>
    <t xml:space="preserve">87643</t>
  </si>
  <si>
    <t xml:space="preserve">CONTRAPISO EM ARGAMASSA PRONTA, PREPARO MECÂNICO COM MISTURADOR 300 KG, APLICADO EM ÁREAS SECAS SOBRE LAJE, ADERIDO, ESPESSURA 4CM. AF_06/2014</t>
  </si>
  <si>
    <t xml:space="preserve">79,17</t>
  </si>
  <si>
    <t xml:space="preserve">87644</t>
  </si>
  <si>
    <t xml:space="preserve">CONTRAPISO EM ARGAMASSA PRONTA, PREPARO MANUAL, APLICADO EM ÁREAS SECAS SOBRE LAJE, ADERIDO, ESPESSURA 4CM. AF_06/2014</t>
  </si>
  <si>
    <t xml:space="preserve">88,16</t>
  </si>
  <si>
    <t xml:space="preserve">87680</t>
  </si>
  <si>
    <t xml:space="preserve">CONTRAPISO EM ARGAMASSA TRAÇO 1:4 (CIMENTO E AREIA), PREPARO MECÂNICO COM BETONEIRA 400 L, APLICADO EM ÁREAS SECAS SOBRE LAJE, NÃO ADERIDO, ESPESSURA 4CM. AF_06/2014</t>
  </si>
  <si>
    <t xml:space="preserve">87682</t>
  </si>
  <si>
    <t xml:space="preserve">CONTRAPISO EM ARGAMASSA TRAÇO 1:4 (CIMENTO E AREIA), PREPARO MANUAL, APLICADO EM ÁREAS SECAS SOBRE LAJE, NÃO ADERIDO, ESPESSURA 4CM. AF_06/2014</t>
  </si>
  <si>
    <t xml:space="preserve">32,59</t>
  </si>
  <si>
    <t xml:space="preserve">87683</t>
  </si>
  <si>
    <t xml:space="preserve">CONTRAPISO EM ARGAMASSA PRONTA, PREPARO MECÂNICO COM MISTURADOR 300 KG, APLICADO EM ÁREAS SECAS SOBRE LAJE, NÃO ADERIDO, ESPESSURA 4CM. AF_06/2014</t>
  </si>
  <si>
    <t xml:space="preserve">72,85</t>
  </si>
  <si>
    <t xml:space="preserve">87684</t>
  </si>
  <si>
    <t xml:space="preserve">CONTRAPISO EM ARGAMASSA PRONTA, PREPARO MANUAL, APLICADO EM ÁREAS SECAS SOBRE LAJE, NÃO ADERIDO, ESPESSURA 4CM. AF_06/2014</t>
  </si>
  <si>
    <t xml:space="preserve">81,84</t>
  </si>
  <si>
    <t xml:space="preserve">87690</t>
  </si>
  <si>
    <t xml:space="preserve">CONTRAPISO EM ARGAMASSA TRAÇO 1:4 (CIMENTO E AREIA), PREPARO MECÂNICO COM BETONEIRA 400 L, APLICADO EM ÁREAS SECAS SOBRE LAJE, NÃO ADERIDO, ESPESSURA 5CM. AF_06/2014</t>
  </si>
  <si>
    <t xml:space="preserve">87692</t>
  </si>
  <si>
    <t xml:space="preserve">CONTRAPISO EM ARGAMASSA TRAÇO 1:4 (CIMENTO E AREIA), PREPARO MANUAL, APLICADO EM ÁREAS SECAS SOBRE LAJE, NÃO ADERIDO, ESPESSURA 5CM. AF_06/2014</t>
  </si>
  <si>
    <t xml:space="preserve">37,87</t>
  </si>
  <si>
    <t xml:space="preserve">87693</t>
  </si>
  <si>
    <t xml:space="preserve">CONTRAPISO EM ARGAMASSA PRONTA, PREPARO MECÂNICO COM MISTURADOR 300 KG, APLICADO EM ÁREAS SECAS SOBRE LAJE, NÃO ADERIDO, ESPESSURA 5CM. AF_06/2014</t>
  </si>
  <si>
    <t xml:space="preserve">83,98</t>
  </si>
  <si>
    <t xml:space="preserve">87694</t>
  </si>
  <si>
    <t xml:space="preserve">CONTRAPISO EM ARGAMASSA PRONTA, PREPARO MANUAL, APLICADO EM ÁREAS SECAS SOBRE LAJE, NÃO ADERIDO, ESPESSURA 5CM. AF_06/2014</t>
  </si>
  <si>
    <t xml:space="preserve">94,28</t>
  </si>
  <si>
    <t xml:space="preserve">87700</t>
  </si>
  <si>
    <t xml:space="preserve">CONTRAPISO EM ARGAMASSA TRAÇO 1:4 (CIMENTO E AREIA), PREPARO MECÂNICO COM BETONEIRA 400 L, APLICADO EM ÁREAS SECAS SOBRE LAJE, NÃO ADERIDO, ESPESSURA 6CM. AF_06/2014</t>
  </si>
  <si>
    <t xml:space="preserve">34,96</t>
  </si>
  <si>
    <t xml:space="preserve">87702</t>
  </si>
  <si>
    <t xml:space="preserve">CONTRAPISO EM ARGAMASSA TRAÇO 1:4 (CIMENTO E AREIA), PREPARO MANUAL, APLICADO EM ÁREAS SECAS SOBRE LAJE, NÃO ADERIDO, ESPESSURA 6CM. AF_06/2014</t>
  </si>
  <si>
    <t xml:space="preserve">87703</t>
  </si>
  <si>
    <t xml:space="preserve">CONTRAPISO EM ARGAMASSA PRONTA, PREPARO MECÂNICO COM MISTURADOR 300 KG, APLICADO EM ÁREAS SECAS SOBRE LAJE, NÃO ADERIDO, ESPESSURA 6CM. AF_06/2014</t>
  </si>
  <si>
    <t xml:space="preserve">87704</t>
  </si>
  <si>
    <t xml:space="preserve">CONTRAPISO EM ARGAMASSA PRONTA, PREPARO MANUAL, APLICADO EM ÁREAS SECAS SOBRE LAJE, NÃO ADERIDO, ESPESSURA 6CM. AF_06/2014</t>
  </si>
  <si>
    <t xml:space="preserve">102,33</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</si>
  <si>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</si>
  <si>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</si>
  <si>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</si>
  <si>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</si>
  <si>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87738</t>
  </si>
  <si>
    <t xml:space="preserve">CONTRAPISO EM ARGAMASSA PRONTA, PREPARO MECÂNICO COM MISTURADOR 300 KG, APLICADO EM ÁREAS MOLHADAS SOBRE LAJE, ADERIDO, ESPESSURA 2CM. AF_06/2014</t>
  </si>
  <si>
    <t xml:space="preserve">59,63</t>
  </si>
  <si>
    <t xml:space="preserve">87739</t>
  </si>
  <si>
    <t xml:space="preserve">CONTRAPISO EM ARGAMASSA PRONTA, PREPARO MANUAL, APLICADO EM ÁREAS MOLHADAS SOBRE LAJE, ADERIDO, ESPESSURA 2CM. AF_06/2014</t>
  </si>
  <si>
    <t xml:space="preserve">64,89</t>
  </si>
  <si>
    <t xml:space="preserve">87745</t>
  </si>
  <si>
    <t xml:space="preserve">CONTRAPISO EM ARGAMASSA TRAÇO 1:4 (CIMENTO E AREIA), PREPARO MECÂNICO COM BETONEIRA 400 L, APLICADO EM ÁREAS MOLHADAS SOBRE LAJE, ADERIDO, ESPESSURA 3CM. AF_06/2014</t>
  </si>
  <si>
    <t xml:space="preserve">38,84</t>
  </si>
  <si>
    <t xml:space="preserve">87747</t>
  </si>
  <si>
    <t xml:space="preserve">CONTRAPISO EM ARGAMASSA TRAÇO 1:4 (CIMENTO E AREIA), PREPARO MANUAL, APLICADO EM ÁREAS MOLHADAS SOBRE LAJE, ADERIDO, ESPESSURA 3CM. AF_06/2014</t>
  </si>
  <si>
    <t xml:space="preserve">42,71</t>
  </si>
  <si>
    <t xml:space="preserve">87748</t>
  </si>
  <si>
    <t xml:space="preserve">CONTRAPISO EM ARGAMASSA PRONTA, PREPARO MECÂNICO COM MISTURADOR 300 KG, APLICADO EM ÁREAS MOLHADAS SOBRE LAJE, ADERIDO, ESPESSURA 3CM. AF_06/2014</t>
  </si>
  <si>
    <t xml:space="preserve">75,45</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</si>
  <si>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</si>
  <si>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</si>
  <si>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</si>
  <si>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</si>
  <si>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</si>
  <si>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</si>
  <si>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87758</t>
  </si>
  <si>
    <t xml:space="preserve">CONTRAPISO EM ARGAMASSA PRONTA, PREPARO MECÂNICO COM MISTURADOR 300 KG, APLICADO EM ÁREAS MOLHADAS SOBRE IMPERMEABILIZAÇÃO, ESPESSURA 3CM. AF_06/2014</t>
  </si>
  <si>
    <t xml:space="preserve">72,37</t>
  </si>
  <si>
    <t xml:space="preserve">87759</t>
  </si>
  <si>
    <t xml:space="preserve">CONTRAPISO EM ARGAMASSA PRONTA, PREPARO MANUAL, APLICADO EM ÁREAS MOLHADAS SOBRE IMPERMEABILIZAÇÃO, ESPESSURA 3CM. AF_06/2014</t>
  </si>
  <si>
    <t xml:space="preserve">79,69</t>
  </si>
  <si>
    <t xml:space="preserve">87765</t>
  </si>
  <si>
    <t xml:space="preserve">CONTRAPISO EM ARGAMASSA TRAÇO 1:4 (CIMENTO E AREIA), PREPARO MECÂNICO COM BETONEIRA 400 L, APLICADO EM ÁREAS MOLHADAS SOBRE IMPERMEABILIZAÇÃO, ESPESSURA 4CM. AF_06/2014</t>
  </si>
  <si>
    <t xml:space="preserve">40,21</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</si>
  <si>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</si>
  <si>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</si>
  <si>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</si>
  <si>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</si>
  <si>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85,24</t>
  </si>
  <si>
    <t xml:space="preserve">87769</t>
  </si>
  <si>
    <t xml:space="preserve">CONTRAPISO EM ARGAMASSA PRONTA, PREPARO MANUAL, APLICADO EM ÁREAS MOLHADAS SOBRE IMPERMEABILIZAÇÃO, ESPESSURA 4CM. AF_06/2014</t>
  </si>
  <si>
    <t xml:space="preserve">94,23</t>
  </si>
  <si>
    <t xml:space="preserve">88470</t>
  </si>
  <si>
    <t xml:space="preserve">CONTRAPISO AUTONIVELANTE, APLICADO SOBRE LAJE, NÃO ADERIDO, ESPESSURA 3CM. AF_06/2014</t>
  </si>
  <si>
    <t xml:space="preserve">88471</t>
  </si>
  <si>
    <t xml:space="preserve">CONTRAPISO AUTONIVELANTE, APLICADO SOBRE LAJE, NÃO ADERIDO, ESPESSURA 4CM. AF_06/2014</t>
  </si>
  <si>
    <t xml:space="preserve">88472</t>
  </si>
  <si>
    <t xml:space="preserve">CONTRAPISO AUTONIVELANTE, APLICADO SOBRE LAJE, NÃO ADERIDO, ESPESSURA 5CM. AF_06/2014</t>
  </si>
  <si>
    <t xml:space="preserve">26,40</t>
  </si>
  <si>
    <t xml:space="preserve">88476</t>
  </si>
  <si>
    <t xml:space="preserve">CONTRAPISO AUTONIVELANTE, APLICADO SOBRE LAJE, ADERIDO, ESPESSURA 2CM. AF_06/2014</t>
  </si>
  <si>
    <t xml:space="preserve">15,23</t>
  </si>
  <si>
    <t xml:space="preserve">88477</t>
  </si>
  <si>
    <t xml:space="preserve">CONTRAPISO AUTONIVELANTE, APLICADO SOBRE LAJE, ADERIDO, ESPESSURA 3CM. AF_06/2014</t>
  </si>
  <si>
    <t xml:space="preserve">88478</t>
  </si>
  <si>
    <t xml:space="preserve">CONTRAPISO AUTONIVELANTE, APLICADO SOBRE LAJE, ADERIDO, ESPESSURA 4CM. AF_06/2014</t>
  </si>
  <si>
    <t xml:space="preserve">25,61</t>
  </si>
  <si>
    <t xml:space="preserve">90900</t>
  </si>
  <si>
    <t xml:space="preserve">CONTRAPISO ACÚSTICO EM ARGAMASSA TRAÇO 1:4 (CIMENTO E AREIA), PREPARO MECÂNICO COM BETONEIRA 400L, APLICADO EM ÁREAS SECAS MENORES QUE 15M2, ESPESSURA 5CM. AF_10/2014</t>
  </si>
  <si>
    <t xml:space="preserve">60,60</t>
  </si>
  <si>
    <t xml:space="preserve">90902</t>
  </si>
  <si>
    <t xml:space="preserve">CONTRAPISO ACÚSTICO EM ARGAMASSA TRAÇO 1:4 (CIMENTO E AREIA), PREPARO MANUAL, APLICADO EM ÁREAS SECAS MENORES QUE 15M2, ESPESSURA 5CM. AF_10/2014</t>
  </si>
  <si>
    <t xml:space="preserve">66,06</t>
  </si>
  <si>
    <t xml:space="preserve">90903</t>
  </si>
  <si>
    <t xml:space="preserve">CONTRAPISO ACÚSTICO EM ARGAMASSA PRONTA, PREPARO MECÂNICO COM MISTURADOR 300 KG, APLICADO EM ÁREAS SECAS MENORES QUE 15M2, ESPESSURA 5CM. AF_10/2014</t>
  </si>
  <si>
    <t xml:space="preserve">112,17</t>
  </si>
  <si>
    <t xml:space="preserve">90904</t>
  </si>
  <si>
    <t xml:space="preserve">CONTRAPISO ACÚSTICO EM ARGAMASSA PRONTA, PREPARO MANUAL, APLICADO EM ÁREAS SECAS MENORES QUE 15M2, ESPESSURA 5CM. AF_10/2014</t>
  </si>
  <si>
    <t xml:space="preserve">122,47</t>
  </si>
  <si>
    <t xml:space="preserve">90910</t>
  </si>
  <si>
    <t xml:space="preserve">CONTRAPISO ACÚSTICO EM ARGAMASSA TRAÇO 1:4 (CIMENTO E AREIA), PREPARO MECÂNICO COM BETONEIRA 400L, APLICADO EM ÁREAS SECAS MENORES QUE 15M2, ESPESSURA 6CM. AF_10/2014</t>
  </si>
  <si>
    <t xml:space="preserve">63,98</t>
  </si>
  <si>
    <t xml:space="preserve">90912</t>
  </si>
  <si>
    <t xml:space="preserve">CONTRAPISO ACÚSTICO EM ARGAMASSA TRAÇO 1:4 (CIMENTO E AREIA), PREPARO MANUAL, APLICADO EM ÁREAS SECAS MENORES QUE 15M2, ESPESSURA 6CM. AF_10/2014</t>
  </si>
  <si>
    <t xml:space="preserve">90913</t>
  </si>
  <si>
    <t xml:space="preserve">CONTRAPISO ACÚSTICO EM ARGAMASSA PRONTA, PREPARO MECÂNICO COM MISTURADOR 300 KG, APLICADO EM ÁREAS SECAS MENORES QUE 15M2, ESPESSURA 6CM. AF_10/2014</t>
  </si>
  <si>
    <t xml:space="preserve">120,13</t>
  </si>
  <si>
    <t xml:space="preserve">90914</t>
  </si>
  <si>
    <t xml:space="preserve">CONTRAPISO ACÚSTICO EM ARGAMASSA PRONTA, PREPARO MANUAL, APLICADO EM ÁREAS SECAS MENORES QUE 15M2, ESPESSURA 6CM. AF_10/2014</t>
  </si>
  <si>
    <t xml:space="preserve">131,35</t>
  </si>
  <si>
    <t xml:space="preserve">90920</t>
  </si>
  <si>
    <t xml:space="preserve">CONTRAPISO ACÚSTICO EM ARGAMASSA TRAÇO 1:4 (CIMENTO E AREIA), PREPARO MECÂNICO COM BETONEIRA 400L, APLICADO EM ÁREAS SECAS MENORES QUE 15M2, ESPESSURA 7CM. AF_10/2014</t>
  </si>
  <si>
    <t xml:space="preserve">70,21</t>
  </si>
  <si>
    <t xml:space="preserve">90922</t>
  </si>
  <si>
    <t xml:space="preserve">CONTRAPISO ACÚSTICO EM ARGAMASSA TRAÇO 1:4 (CIMENTO E AREIA), PREPARO MANUAL, APLICADO EM ÁREAS SECAS MENORES QUE 15M2, ESPESSURA 7CM. AF_10/2014</t>
  </si>
  <si>
    <t xml:space="preserve">77,04</t>
  </si>
  <si>
    <t xml:space="preserve">90923</t>
  </si>
  <si>
    <t xml:space="preserve">CONTRAPISO ACÚSTICO EM ARGAMASSA PRONTA, PREPARO MECÂNICO COM MISTURADOR 300 KG, APLICADO EM ÁREAS SECAS MENORES QUE 15M2, ESPESSURA 7CM. AF_10/2014</t>
  </si>
  <si>
    <t xml:space="preserve">134,77</t>
  </si>
  <si>
    <t xml:space="preserve">90924</t>
  </si>
  <si>
    <t xml:space="preserve">CONTRAPISO ACÚSTICO EM ARGAMASSA PRONTA, PREPARO MANUAL, APLICADO EM ÁREAS SECAS MENORES QUE 15M2, ESPESSURA 7CM. AF_10/2014</t>
  </si>
  <si>
    <t xml:space="preserve">90930</t>
  </si>
  <si>
    <t xml:space="preserve">CONTRAPISO ACÚSTICO EM ARGAMASSA TRAÇO 1:4 (CIMENTO E AREIA), PREPARO MECÂNICO COM BETONEIRA 400L, APLICADO EM ÁREAS SECAS MAIORES QUE 15M2, ESPESSURA 5CM. AF_10/2014</t>
  </si>
  <si>
    <t xml:space="preserve">90932</t>
  </si>
  <si>
    <t xml:space="preserve">CONTRAPISO ACÚSTICO EM ARGAMASSA TRAÇO 1:4 (CIMENTO E AREIA), PREPARO MANUAL, APLICADO EM ÁREAS SECAS MAIORES QUE 15M2, ESPESSURA 5CM. AF_10/2014</t>
  </si>
  <si>
    <t xml:space="preserve">60,22</t>
  </si>
  <si>
    <t xml:space="preserve">90933</t>
  </si>
  <si>
    <t xml:space="preserve">CONTRAPISO ACÚSTICO EM ARGAMASSA PRONTA, PREPARO MECÂNICO COM MISTURADOR 300 KG, APLICADO EM ÁREAS SECAS MAIORES QUE 15M2, ESPESSURA 5CM. AF_10/2014</t>
  </si>
  <si>
    <t xml:space="preserve">90934</t>
  </si>
  <si>
    <t xml:space="preserve">CONTRAPISO ACÚSTICO EM ARGAMASSA PRONTA, PREPARO MANUAL, APLICADO EM ÁREAS SECAS MAIORES QUE 15M2, ESPESSURA 5CM. AF_10/2014</t>
  </si>
  <si>
    <t xml:space="preserve">116,63</t>
  </si>
  <si>
    <t xml:space="preserve">90940</t>
  </si>
  <si>
    <t xml:space="preserve">CONTRAPISO ACÚSTICO EM ARGAMASSA TRAÇO 1:4 (CIMENTO E AREIA), PREPARO MECÂNICO COM BETONEIRA 400L, APLICADO EM ÁREAS SECAS MAIORES QUE 15M2, ESPESSURA 6CM. AF_10/2014</t>
  </si>
  <si>
    <t xml:space="preserve">90942</t>
  </si>
  <si>
    <t xml:space="preserve">CONTRAPISO ACÚSTICO EM ARGAMASSA TRAÇO 1:4 (CIMENTO E AREIA), PREPARO MANUAL, APLICADO EM ÁREAS SECAS MAIORES QUE 15M2, ESPESSURA 6CM. AF_10/2014</t>
  </si>
  <si>
    <t xml:space="preserve">64,11</t>
  </si>
  <si>
    <t xml:space="preserve">90943</t>
  </si>
  <si>
    <t xml:space="preserve">CONTRAPISO ACÚSTICO EM ARGAMASSA PRONTA, PREPARO MECÂNICO COM MISTURADOR 300 KG, APLICADO EM ÁREAS SECAS MAIORES QUE 15M2, ESPESSURA 6CM. AF_10/2014</t>
  </si>
  <si>
    <t xml:space="preserve">114,32</t>
  </si>
  <si>
    <t xml:space="preserve">90944</t>
  </si>
  <si>
    <t xml:space="preserve">CONTRAPISO ACÚSTICO EM ARGAMASSA PRONTA, PREPARO MANUAL, APLICADO EM ÁREAS SECAS MAIORES QUE 15M2, ESPESSURA 6CM. AF_10/2014</t>
  </si>
  <si>
    <t xml:space="preserve">90950</t>
  </si>
  <si>
    <t xml:space="preserve">CONTRAPISO ACÚSTICO EM ARGAMASSA TRAÇO 1:4 (CIMENTO E AREIA), PREPARO MECÂNICO COM BETONEIRA 400L, APLICADO EM ÁREAS SECAS MAIORES QUE 15M2, ESPESSURA 7CM. AF_10/2014</t>
  </si>
  <si>
    <t xml:space="preserve">64,36</t>
  </si>
  <si>
    <t xml:space="preserve">90952</t>
  </si>
  <si>
    <t xml:space="preserve">CONTRAPISO ACÚSTICO EM ARGAMASSA TRAÇO 1:4 (CIMENTO E AREIA), PREPARO MANUAL, APLICADO EM ÁREAS SECAS MAIORES QUE 15M2, ESPESSURA 7CM. AF_10/2014</t>
  </si>
  <si>
    <t xml:space="preserve">71,19</t>
  </si>
  <si>
    <t xml:space="preserve">90953</t>
  </si>
  <si>
    <t xml:space="preserve">CONTRAPISO ACÚSTICO EM ARGAMASSA PRONTA, PREPARO MECÂNICO COM MISTURADOR 300 KG, APLICADO EM ÁREAS SECAS MAIORES QUE 15M2, ESPESSURA 7CM. AF_10/2014</t>
  </si>
  <si>
    <t xml:space="preserve">128,92</t>
  </si>
  <si>
    <t xml:space="preserve">90954</t>
  </si>
  <si>
    <t xml:space="preserve">CONTRAPISO ACÚSTICO EM ARGAMASSA PRONTA, PREPARO MANUAL, APLICADO EM ÁREAS SECAS MAIORES QUE 15M2, ESPESSURA 7CM. AF_10/2014</t>
  </si>
  <si>
    <t xml:space="preserve">141,82</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</si>
  <si>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</si>
  <si>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</si>
  <si>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</si>
  <si>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</si>
  <si>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36,05</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</si>
  <si>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</si>
  <si>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</si>
  <si>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</si>
  <si>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</si>
  <si>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</si>
  <si>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</si>
  <si>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</si>
  <si>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</si>
  <si>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</si>
  <si>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</si>
  <si>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</si>
  <si>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</si>
  <si>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</si>
  <si>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</si>
  <si>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</si>
  <si>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</si>
  <si>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</si>
  <si>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</si>
  <si>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</si>
  <si>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</si>
  <si>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</si>
  <si>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</si>
  <si>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</si>
  <si>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</si>
  <si>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</si>
  <si>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</si>
  <si>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</si>
  <si>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</si>
  <si>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</si>
  <si>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</si>
  <si>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6,94</t>
  </si>
  <si>
    <t xml:space="preserve">87886</t>
  </si>
  <si>
    <t xml:space="preserve">CHAPISCO APLICADO NO TETO, COM DESEMPENADEIRA DENTADA. ARGAMASSA INDUSTRIALIZADA COM PREPARO MANUAL. AF_06/2014</t>
  </si>
  <si>
    <t xml:space="preserve">19,80</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</si>
  <si>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</si>
  <si>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</si>
  <si>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</si>
  <si>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</si>
  <si>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</si>
  <si>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</si>
  <si>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</si>
  <si>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</si>
  <si>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</si>
  <si>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</si>
  <si>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8,28</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</si>
  <si>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</si>
  <si>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</si>
  <si>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</si>
  <si>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</si>
  <si>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</si>
  <si>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</si>
  <si>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</si>
  <si>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</si>
  <si>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</si>
  <si>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</si>
  <si>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</si>
  <si>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</si>
  <si>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</si>
  <si>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</si>
  <si>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</si>
  <si>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</si>
  <si>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</si>
  <si>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</si>
  <si>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</si>
  <si>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</si>
  <si>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</si>
  <si>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</si>
  <si>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</si>
  <si>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</si>
  <si>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87910</t>
  </si>
  <si>
    <t xml:space="preserve">CHAPISCO APLICADO SOMENTE NA ESTRUTURA DE CONCRETO DA FACHADA, COM DESEMPENADEIRA DENTADA. ARGAMASSA INDUSTRIALIZADA COM PREPARO MANUAL. AF_06/2014</t>
  </si>
  <si>
    <t xml:space="preserve">87911</t>
  </si>
  <si>
    <t xml:space="preserve">CHAPISCO APLICADO SOMENTE NA ESTRUTURA DE CONCRETO DA FACHADA, COM DESEMPENADEIRA DENTADA. ARGAMASSA INDUSTRIALIZADA COM PREPARO EM MISTURADOR 300 KG. AF_06/2014</t>
  </si>
  <si>
    <t xml:space="preserve">19,13</t>
  </si>
  <si>
    <t xml:space="preserve">5991</t>
  </si>
  <si>
    <t xml:space="preserve">BARRA LISA COM ARGAMASSA TRACO 1:4 (CIMENTO E AREIA GROSSA), ESPESSURA 2,0CM, INCLUSO ADITIVO IMPERMEABILIZANTE, PREPARO MECANICO DA ARGAMASSA</t>
  </si>
  <si>
    <t xml:space="preserve">44,48</t>
  </si>
  <si>
    <t xml:space="preserve">84023</t>
  </si>
  <si>
    <t xml:space="preserve">BARRA LISA TRACO 1:3 (CIMENTO E AREIA MEDIA), ESPESSURA 1,5CM, PREPARO MANUAL DA ARGAMASSA</t>
  </si>
  <si>
    <t xml:space="preserve">42,01</t>
  </si>
  <si>
    <t xml:space="preserve">84024</t>
  </si>
  <si>
    <t xml:space="preserve">BARRA LISA TRACO 1:3 (CIMENTO E AREIA MEDIA), ESPESSURA 1,0CM, PREPARO MANUAL DA ARGAMASSA</t>
  </si>
  <si>
    <t xml:space="preserve">40,01</t>
  </si>
  <si>
    <t xml:space="preserve">84026</t>
  </si>
  <si>
    <t xml:space="preserve">BARRA LISA TRACO 1:4 (CIMENTO E AREIA MEDIA), ESPESSURA 2,0CM, PREPARO MANUAL DA ARGAMASSA</t>
  </si>
  <si>
    <t xml:space="preserve">48,95</t>
  </si>
  <si>
    <t xml:space="preserve">84027</t>
  </si>
  <si>
    <t xml:space="preserve">BARRA LISA TRACO 1:3 (CIMENTO E AREIA MEDIA), ESPESSURA 0,5CM, PREPARO MANUAL DA ARGAMASSA</t>
  </si>
  <si>
    <t xml:space="preserve">34,05</t>
  </si>
  <si>
    <t xml:space="preserve">84028</t>
  </si>
  <si>
    <t xml:space="preserve">BARRA LISA TRACO 1:4 (CIMENTO E AREIA MEDIA), COM CORANTE AMARELO, ESPESSURA 2,0CM, PREPARO MANUAL DA ARGAMASSA</t>
  </si>
  <si>
    <t xml:space="preserve">55,60</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</si>
  <si>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</si>
  <si>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</si>
  <si>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</si>
  <si>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</si>
  <si>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</si>
  <si>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</si>
  <si>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87413</t>
  </si>
  <si>
    <t xml:space="preserve">APLICAÇÃO MANUAL DE GESSO DESEMPENADO (SEM TALISCAS) EM TETO DE AMBIENTES DE ÁREA MENOR QUE 5M², ESPESSURA DE 0,5CM. AF_06/2014</t>
  </si>
  <si>
    <t xml:space="preserve">22,31</t>
  </si>
  <si>
    <t xml:space="preserve">87414</t>
  </si>
  <si>
    <t xml:space="preserve">APLICAÇÃO MANUAL DE GESSO DESEMPENADO (SEM TALISCAS) EM TETO DE AMBIENTES DE ÁREA MAIOR QUE 10M², ESPESSURA DE 1,0CM. AF_06/2014</t>
  </si>
  <si>
    <t xml:space="preserve">19,44</t>
  </si>
  <si>
    <t xml:space="preserve">87415</t>
  </si>
  <si>
    <t xml:space="preserve">APLICAÇÃO MANUAL DE GESSO DESEMPENADO (SEM TALISCAS) EM TETO DE AMBIENTES DE ÁREA ENTRE 5M² E 10M², ESPESSURA DE 1,0CM. AF_06/2014</t>
  </si>
  <si>
    <t xml:space="preserve">25,08</t>
  </si>
  <si>
    <t xml:space="preserve">87416</t>
  </si>
  <si>
    <t xml:space="preserve">APLICAÇÃO MANUAL DE GESSO DESEMPENADO (SEM TALISCAS) EM TETO DE AMBIENTES DE ÁREA MENOR QUE 5M², ESPESSURA DE 1,0CM. AF_06/2014</t>
  </si>
  <si>
    <t xml:space="preserve">28,61</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</si>
  <si>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</si>
  <si>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</si>
  <si>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</si>
  <si>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</si>
  <si>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87419</t>
  </si>
  <si>
    <t xml:space="preserve">APLICAÇÃO MANUAL DE GESSO DESEMPENADO (SEM TALISCAS) EM PAREDES DE AMBIENTES DE ÁREA MENOR QUE 5M², ESPESSURA DE 0,5CM. AF_06/2014</t>
  </si>
  <si>
    <t xml:space="preserve">15,68</t>
  </si>
  <si>
    <t xml:space="preserve">87420</t>
  </si>
  <si>
    <t xml:space="preserve">APLICAÇÃO MANUAL DE GESSO DESEMPENADO (SEM TALISCAS) EM PAREDES DE AMBIENTES DE ÁREA MAIOR QUE 10M², ESPESSURA DE 1,0CM. AF_06/2014</t>
  </si>
  <si>
    <t xml:space="preserve">87421</t>
  </si>
  <si>
    <t xml:space="preserve">APLICAÇÃO MANUAL DE GESSO DESEMPENADO (SEM TALISCAS) EM PAREDES DE AMBIENTES DE ÁREA ENTRE 5M² E 10M², ESPESSURA DE 1,0CM. AF_06/2014</t>
  </si>
  <si>
    <t xml:space="preserve">87422</t>
  </si>
  <si>
    <t xml:space="preserve">APLICAÇÃO MANUAL DE GESSO DESEMPENADO (SEM TALISCAS) EM PAREDES DE AMBIENTES DE ÁREA MENOR QUE 5M², ESPESSURA DE 1,0CM. AF_06/2014</t>
  </si>
  <si>
    <t xml:space="preserve">87423</t>
  </si>
  <si>
    <t xml:space="preserve">APLICAÇÃO MANUAL DE GESSO SARRAFEADO (COM TALISCAS) EM PAREDES DE AMBIENTES DE ÁREA MAIOR QUE 10M², ESPESSURA DE 1,0CM. AF_06/2014</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</si>
  <si>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</si>
  <si>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</si>
  <si>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</si>
  <si>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</si>
  <si>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29,65</t>
  </si>
  <si>
    <t xml:space="preserve">87426</t>
  </si>
  <si>
    <t xml:space="preserve">APLICAÇÃO MANUAL DE GESSO SARRAFEADO (COM TALISCAS) EM PAREDES DE AMBIENTES DE ÁREA MAIOR QUE 10M², ESPESSURA DE 1,5CM. AF_06/2014</t>
  </si>
  <si>
    <t xml:space="preserve">87427</t>
  </si>
  <si>
    <t xml:space="preserve">APLICAÇÃO MANUAL DE GESSO SARRAFEADO (COM TALISCAS) EM PAREDES DE AMBIENTES DE ÁREA ENTRE 5M² E 10M², ESPESSURA DE 1,5CM. AF_06/2014</t>
  </si>
  <si>
    <t xml:space="preserve">33,42</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</si>
  <si>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</si>
  <si>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</si>
  <si>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</si>
  <si>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</si>
  <si>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87430</t>
  </si>
  <si>
    <t xml:space="preserve">APLICAÇÃO DE GESSO PROJETADO COM EQUIPAMENTO DE PROJEÇÃO EM PAREDES DE AMBIENTES DE ÁREA ENTRE 5M² E 10M², DESEMPENADO (SEM TALISCAS), ESPESSURA DE 0,5CM. AF_06/2014</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</si>
  <si>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</si>
  <si>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</si>
  <si>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</si>
  <si>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</si>
  <si>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22,97</t>
  </si>
  <si>
    <t xml:space="preserve">87433</t>
  </si>
  <si>
    <t xml:space="preserve">APLICAÇÃO DE GESSO PROJETADO COM EQUIPAMENTO DE PROJEÇÃO EM PAREDES DE AMBIENTES DE ÁREA ENTRE 5M² E 10M², DESEMPENADO (SEM TALISCAS), ESPESSURA DE 1,0CM. AF_06/2014</t>
  </si>
  <si>
    <t xml:space="preserve">23,83</t>
  </si>
  <si>
    <t xml:space="preserve">87434</t>
  </si>
  <si>
    <t xml:space="preserve">APLICAÇÃO DE GESSO PROJETADO COM EQUIPAMENTO DE PROJEÇÃO EM PAREDES DE AMBIENTES DE ÁREA MENOR QUE 5M², DESEMPENADO (SEM TALISCAS), ESPESSURA DE 1,0CM. AF_06/2014</t>
  </si>
  <si>
    <t xml:space="preserve">87435</t>
  </si>
  <si>
    <t xml:space="preserve">APLICAÇÃO DE GESSO PROJETADO COM EQUIPAMENTO DE PROJEÇÃO EM PAREDES DE AMBIENTES DE ÁREA MAIOR QUE 10M², SARRAFEADO (COM TALISCAS), ESPESSURA DE 1,0CM. AF_06/2014</t>
  </si>
  <si>
    <t xml:space="preserve">25,68</t>
  </si>
  <si>
    <t xml:space="preserve">87436</t>
  </si>
  <si>
    <t xml:space="preserve">APLICAÇÃO DE GESSO PROJETADO COM EQUIPAMENTO DE PROJEÇÃO EM PAREDES DE AMBIENTES DE ÁREA ENTRE 5M² E 10M², SARRAFEADO (COM TALISCAS), ESPESSURA DE 1,0CM. AF_06/2014</t>
  </si>
  <si>
    <t xml:space="preserve">87437</t>
  </si>
  <si>
    <t xml:space="preserve">APLICAÇÃO DE GESSO PROJETADO COM EQUIPAMENTO DE PROJEÇÃO EM PAREDES DE AMBIENTES DE ÁREA MENOR QUE 5M², SARRAFEADO (COM TALISCAS), ESPESSURA DE 1,0CM. AF_06/2014</t>
  </si>
  <si>
    <t xml:space="preserve">28,18</t>
  </si>
  <si>
    <t xml:space="preserve">87438</t>
  </si>
  <si>
    <t xml:space="preserve">APLICAÇÃO DE GESSO PROJETADO COM EQUIPAMENTO DE PROJEÇÃO EM PAREDES DE AMBIENTES DE ÁREA MAIOR QUE 10M², SARRAFEADO (COM TALISCAS), ESPESSURA DE 1,5CM. AF_06/2014</t>
  </si>
  <si>
    <t xml:space="preserve">31,64</t>
  </si>
  <si>
    <t xml:space="preserve">87439</t>
  </si>
  <si>
    <t xml:space="preserve">APLICAÇÃO DE GESSO PROJETADO COM EQUIPAMENTO DE PROJEÇÃO EM PAREDES DE AMBIENTES DE ÁREA ENTRE 5M² E 10M², SARRAFEADO (COM TALISCAS), ESPESSURA DE 1,5CM. AF_06/2014</t>
  </si>
  <si>
    <t xml:space="preserve">33,49</t>
  </si>
  <si>
    <t xml:space="preserve">87440</t>
  </si>
  <si>
    <t xml:space="preserve">APLICAÇÃO DE GESSO PROJETADO COM EQUIPAMENTO DE PROJEÇÃO EM PAREDES DE AMBIENTES DE ÁREA MENOR QUE 5M², SARRAFEADO (COM TALISCAS), ESPESSURA DE 1,5CM. AF_06/2014</t>
  </si>
  <si>
    <t xml:space="preserve">34,35</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</si>
  <si>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</si>
  <si>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</si>
  <si>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</si>
  <si>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</si>
  <si>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32,37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</si>
  <si>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</si>
  <si>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</si>
  <si>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25,62</t>
  </si>
  <si>
    <t xml:space="preserve">87530</t>
  </si>
  <si>
    <t xml:space="preserve">MASSA ÚNICA, PARA RECEBIMENTO DE PINTURA, EM ARGAMASSA TRAÇO 1:2:8, PREPARO MANUAL, APLICADA MANUALMENTE EM FACES INTERNAS DE PAREDES, ESPESSURA DE 20MM, COM EXECUÇÃO DE TALISCAS. AF_06/2014</t>
  </si>
  <si>
    <t xml:space="preserve">29,29</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</si>
  <si>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</si>
  <si>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</si>
  <si>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</si>
  <si>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</si>
  <si>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</si>
  <si>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</si>
  <si>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21,44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</si>
  <si>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</si>
  <si>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</si>
  <si>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</si>
  <si>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</si>
  <si>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</si>
  <si>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</si>
  <si>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43,11</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</si>
  <si>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</si>
  <si>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</si>
  <si>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42,17</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</si>
  <si>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</si>
  <si>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</si>
  <si>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39,56</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</si>
  <si>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</si>
  <si>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</si>
  <si>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</si>
  <si>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</si>
  <si>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19,93</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</si>
  <si>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</si>
  <si>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</si>
  <si>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</si>
  <si>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</si>
  <si>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16,87</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</si>
  <si>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</si>
  <si>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</si>
  <si>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</si>
  <si>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</si>
  <si>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15,75</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</si>
  <si>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</si>
  <si>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</si>
  <si>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</si>
  <si>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</si>
  <si>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</si>
  <si>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</si>
  <si>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</si>
  <si>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</si>
  <si>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</si>
  <si>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</si>
  <si>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26,00</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</si>
  <si>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</si>
  <si>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</si>
  <si>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</si>
  <si>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</si>
  <si>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22,44</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</si>
  <si>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</si>
  <si>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</si>
  <si>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25,28</t>
  </si>
  <si>
    <t xml:space="preserve">87775</t>
  </si>
  <si>
    <t xml:space="preserve">EMBOÇO OU MASSA ÚNICA EM ARGAMASSA TRAÇO 1:2:8, PREPARO MECÂNICO COM BETONEIRA 400 L, APLICADA MANUALMENTE EM PANOS DE FACHADA COM PRESENÇA DE VÃOS, ESPESSURA DE 25 MM. AF_06/2014</t>
  </si>
  <si>
    <t xml:space="preserve">42,75</t>
  </si>
  <si>
    <t xml:space="preserve">87777</t>
  </si>
  <si>
    <t xml:space="preserve">EMBOÇO OU MASSA ÚNICA EM ARGAMASSA TRAÇO 1:2:8, PREPARO MANUAL, APLICADA MANUALMENTE EM PANOS DE FACHADA COM PRESENÇA DE VÃOS, ESPESSURA DE 25 MM. AF_06/2014</t>
  </si>
  <si>
    <t xml:space="preserve">45,81</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</si>
  <si>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</si>
  <si>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</si>
  <si>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54,72</t>
  </si>
  <si>
    <t xml:space="preserve">87779</t>
  </si>
  <si>
    <t xml:space="preserve">EMBOÇO OU MASSA ÚNICA EM ARGAMASSA TRAÇO 1:2:8, PREPARO MECÂNICO COM BETONEIRA 400 L, APLICADA MANUALMENTE EM PANOS DE FACHADA COM PRESENÇA DE VÃOS, ESPESSURA DE 35 MM. AF_06/2014</t>
  </si>
  <si>
    <t xml:space="preserve">49,47</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</si>
  <si>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</si>
  <si>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</si>
  <si>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</si>
  <si>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</si>
  <si>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67,26</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</si>
  <si>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</si>
  <si>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</si>
  <si>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</si>
  <si>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</si>
  <si>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61,34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</si>
  <si>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</si>
  <si>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</si>
  <si>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79,80</t>
  </si>
  <si>
    <t xml:space="preserve">87788</t>
  </si>
  <si>
    <t xml:space="preserve">EMBOÇO OU MASSA ÚNICA EM ARGAMASSA TRAÇO 1:2:8, PREPARO MECÂNICO COM BETONEIRA 400 L, APLICADA MANUALMENTE EM PANOS DE FACHADA COM PRESENÇA DE VÃOS, ESPESSURA MAIOR OU IGUAL A 50 MM. AF_06/2014</t>
  </si>
  <si>
    <t xml:space="preserve">73,37</t>
  </si>
  <si>
    <t xml:space="preserve">87790</t>
  </si>
  <si>
    <t xml:space="preserve">EMBOÇO OU MASSA ÚNICA EM ARGAMASSA TRAÇO 1:2:8, PREPARO MANUAL, APLICADA MANUALMENTE EM PANOS DE FACHADA COM PRESENÇA DE VÃOS, ESPESSURA MAIOR OU IGUAL A 50 MM. AF_06/2014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</si>
  <si>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</si>
  <si>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</si>
  <si>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96,32</t>
  </si>
  <si>
    <t xml:space="preserve">87792</t>
  </si>
  <si>
    <t xml:space="preserve">EMBOÇO OU MASSA ÚNICA EM ARGAMASSA TRAÇO 1:2:8, PREPARO MECÂNICO COM BETONEIRA 400 L, APLICADA MANUALMENTE EM PANOS CEGOS DE FACHADA (SEM PRESENÇA DE VÃOS), ESPESSURA DE 25 MM. AF_06/2014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</si>
  <si>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</si>
  <si>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</si>
  <si>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</si>
  <si>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</si>
  <si>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38,04</t>
  </si>
  <si>
    <t xml:space="preserve">87797</t>
  </si>
  <si>
    <t xml:space="preserve">EMBOÇO OU MASSA ÚNICA EM ARGAMASSA TRAÇO 1:2:8, PREPARO MECÂNICO COM BETONEIRA 400 L, APLICADA MANUALMENTE EM PANOS CEGOS DE FACHADA (SEM PRESENÇA DE VÃOS), ESPESSURA DE 35 MM. AF_06/2014</t>
  </si>
  <si>
    <t xml:space="preserve">33,70</t>
  </si>
  <si>
    <t xml:space="preserve">87799</t>
  </si>
  <si>
    <t xml:space="preserve">EMBOÇO OU MASSA ÚNICA EM ARGAMASSA TRAÇO 1:2:8, PREPARO MANUAL, APLICADA MANUALMENTE EM PANOS CEGOS DE FACHADA (SEM PRESENÇA DE VÃOS), ESPESSURA DE 35 MM. AF_06/2014</t>
  </si>
  <si>
    <t xml:space="preserve">37,54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</si>
  <si>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</si>
  <si>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</si>
  <si>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87801</t>
  </si>
  <si>
    <t xml:space="preserve">EMBOÇO OU MASSA ÚNICA EM ARGAMASSA TRAÇO 1:2:8, PREPARO MECÂNICO COM BETONEIRA 400 L, APLICADA MANUALMENTE EM PANOS CEGOS DE FACHADA (SEM PRESENÇA DE VÃOS), ESPESSURA DE 45 MM. AF_06/2014</t>
  </si>
  <si>
    <t xml:space="preserve">40,17</t>
  </si>
  <si>
    <t xml:space="preserve">87803</t>
  </si>
  <si>
    <t xml:space="preserve">EMBOÇO OU MASSA ÚNICA EM ARGAMASSA TRAÇO 1:2:8, PREPARO MANUAL, APLICADA MANUALMENTE EM PANOS CEGOS DE FACHADA (SEM PRESENÇA DE VÃOS), ESPESSURA DE 45 MM. AF_06/2014</t>
  </si>
  <si>
    <t xml:space="preserve">44,99</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</si>
  <si>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</si>
  <si>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</si>
  <si>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</si>
  <si>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</si>
  <si>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46,58</t>
  </si>
  <si>
    <t xml:space="preserve">87807</t>
  </si>
  <si>
    <t xml:space="preserve">EMBOÇO OU MASSA ÚNICA EM ARGAMASSA TRAÇO 1:2:8, PREPARO MANUAL, APLICADA MANUALMENTE EM PANOS CEGOS DE FACHADA (SEM PRESENÇA DE VÃOS), ESPESSURA MAIOR OU IGUAL A 50 MM. AF_06/2014</t>
  </si>
  <si>
    <t xml:space="preserve">51,89</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</si>
  <si>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</si>
  <si>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</si>
  <si>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</si>
  <si>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</si>
  <si>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71,06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</si>
  <si>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</si>
  <si>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</si>
  <si>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73,92</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</si>
  <si>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</si>
  <si>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</si>
  <si>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81,48</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</si>
  <si>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</si>
  <si>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</si>
  <si>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77,53</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</si>
  <si>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</si>
  <si>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</si>
  <si>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81,37</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</si>
  <si>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</si>
  <si>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</si>
  <si>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</si>
  <si>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</si>
  <si>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83,62</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</si>
  <si>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</si>
  <si>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</si>
  <si>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88,44</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</si>
  <si>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</si>
  <si>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</si>
  <si>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105,33</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</si>
  <si>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</si>
  <si>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</si>
  <si>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122,09</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</si>
  <si>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</si>
  <si>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</si>
  <si>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127,40</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</si>
  <si>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</si>
  <si>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</si>
  <si>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</si>
  <si>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</si>
  <si>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55,03</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</si>
  <si>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</si>
  <si>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</si>
  <si>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</si>
  <si>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</si>
  <si>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</si>
  <si>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</si>
  <si>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62,23</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</si>
  <si>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</si>
  <si>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</si>
  <si>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66,93</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</si>
  <si>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</si>
  <si>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</si>
  <si>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87834</t>
  </si>
  <si>
    <t xml:space="preserve">REVESTIMENTO DECORATIVO MONOCAMADA APLICADO MANUALMENTE EM PANOS CEGOS DA FACHADA DE UM EDIFÍCIO DE ESTRUTURA CONVENCIONAL, COM ACABAMENTO RASPADO. AF_06/2014</t>
  </si>
  <si>
    <t xml:space="preserve">122,59</t>
  </si>
  <si>
    <t xml:space="preserve">87835</t>
  </si>
  <si>
    <t xml:space="preserve">REVESTIMENTO DECORATIVO MONOCAMADA APLICADO MANUALMENTE EM PANOS CEGOS DA FACHADA DE UM EDIFÍCIO DE ALVENARIA ESTRUTURAL, COM ACABAMENTO RASPADO. AF_06/2014</t>
  </si>
  <si>
    <t xml:space="preserve">84,01</t>
  </si>
  <si>
    <t xml:space="preserve">87836</t>
  </si>
  <si>
    <t xml:space="preserve">REVESTIMENTO DECORATIVO MONOCAMADA APLICADO COM EQUIPAMENTO DE PROJEÇÃO EM PANOS CEGOS DA FACHADA DE UM EDIFÍCIO DE ESTRUTURA CONVENCIONAL, COM ACABAMENTO RASPADO. AF_06/2014</t>
  </si>
  <si>
    <t xml:space="preserve">116,26</t>
  </si>
  <si>
    <t xml:space="preserve">87837</t>
  </si>
  <si>
    <t xml:space="preserve">REVESTIMENTO DECORATIVO MONOCAMADA APLICADO COM EQUIPAMENTO DE PROJEÇÃO EM PANOS CEGOS DA FACHADA DE UM EDIFÍCIO DE ALVENARIA ESTRUTURAL, COM ACABAMENTO RASPADO. AF_06/2014</t>
  </si>
  <si>
    <t xml:space="preserve">78,27</t>
  </si>
  <si>
    <t xml:space="preserve">87838</t>
  </si>
  <si>
    <t xml:space="preserve">REVESTIMENTO DECORATIVO MONOCAMADA APLICADO MANUALMENTE EM PANOS DA FACHADA COM PRESENÇA DE VÃOS, DE UM EDIFÍCIO DE ESTRUTURA CONVENCIONAL E ACABAMENTO RASPADO. AF_06/2014</t>
  </si>
  <si>
    <t xml:space="preserve">129,47</t>
  </si>
  <si>
    <t xml:space="preserve">87839</t>
  </si>
  <si>
    <t xml:space="preserve">REVESTIMENTO DECORATIVO MONOCAMADA APLICADO MANUALMENTE EM PANOS DA FACHADA COM PRESENÇA DE VÃOS, DE UM EDIFÍCIO DE ALVENARIA ESTRUTURAL E ACABAMENTO RASPADO. AF_06/2014</t>
  </si>
  <si>
    <t xml:space="preserve">88,92</t>
  </si>
  <si>
    <t xml:space="preserve">87840</t>
  </si>
  <si>
    <t xml:space="preserve">REVESTIMENTO DECORATIVO MONOCAMADA APLICADO COM EQUIPAMENTO DE PROJEÇÃO EM PANOS DA FACHADA COM PRESENÇA DE VÃOS, DE UM EDIFÍCIO DE ESTRUTURA CONVENCIONAL E ACABAMENTO RASPADO. AF_06/2014</t>
  </si>
  <si>
    <t xml:space="preserve">121,47</t>
  </si>
  <si>
    <t xml:space="preserve">87841</t>
  </si>
  <si>
    <t xml:space="preserve">REVESTIMENTO DECORATIVO MONOCAMADA APLICADO COM EQUIPAMENTO DE PROJEÇÃO EM PANOS DA FACHADA COM PRESENÇA DE VÃOS, DE UM EDIFÍCIO DE ALVENARIA ESTRUTURAL E ACABAMENTO RASPADO. AF_06/2014</t>
  </si>
  <si>
    <t xml:space="preserve">87842</t>
  </si>
  <si>
    <t xml:space="preserve">REVESTIMENTO DECORATIVO MONOCAMADA APLICADO MANUALMENTE EM SUPERFÍCIES EXTERNAS DA SACADA DE UM EDIFÍCIO DE ESTRUTURA CONVENCIONAL E ACABAMENTO RASPADO. AF_06/2014</t>
  </si>
  <si>
    <t xml:space="preserve">87843</t>
  </si>
  <si>
    <t xml:space="preserve">REVESTIMENTO DECORATIVO MONOCAMADA APLICADO MANUALMENTE EM SUPERFÍCIES EXTERNAS DA SACADA DE UM EDIFÍCIO DE ALVENARIA ESTRUTURAL E ACABAMENTO RASPADO. AF_06/2014</t>
  </si>
  <si>
    <t xml:space="preserve">97,13</t>
  </si>
  <si>
    <t xml:space="preserve">87844</t>
  </si>
  <si>
    <t xml:space="preserve">REVESTIMENTO DECORATIVO MONOCAMADA APLICADO COM EQUIPAMENTO DE PROJEÇÃO EM SUPERFÍCIES EXTERNAS DA SACADA DE UM EDIFÍCIO DE ESTRUTURA CONVENCIONAL E ACABAMENTO RASPADO. AF_06/2014</t>
  </si>
  <si>
    <t xml:space="preserve">116,88</t>
  </si>
  <si>
    <t xml:space="preserve">87845</t>
  </si>
  <si>
    <t xml:space="preserve">REVESTIMENTO DECORATIVO MONOCAMADA APLICADO COM EQUIPAMENTO DE PROJEÇÃO EM SUPERFÍCIES EXTERNAS DA SACADA DE UM EDIFÍCIO DE ALVENARIA ESTRUTURAL E ACABAMENTO RASPADO. AF_06/2014</t>
  </si>
  <si>
    <t xml:space="preserve">85,33</t>
  </si>
  <si>
    <t xml:space="preserve">87846</t>
  </si>
  <si>
    <t xml:space="preserve">REVESTIMENTO DECORATIVO MONOCAMADA APLICADO MANUALMENTE EM PANOS CEGOS DA FACHADA DE UM EDIFÍCIO DE ESTRUTURA CONVENCIONAL, COM ACABAMENTO TRAVERTINO. AF_06/2014</t>
  </si>
  <si>
    <t xml:space="preserve">133,41</t>
  </si>
  <si>
    <t xml:space="preserve">87847</t>
  </si>
  <si>
    <t xml:space="preserve">REVESTIMENTO DECORATIVO MONOCAMADA APLICADO MANUALMENTE EM PANOS CEGOS DA FACHADA DE UM EDIFÍCIO DE ALVENARIA ESTRUTURAL, COM ACABAMENTO TRAVERTINO. AF_06/2014</t>
  </si>
  <si>
    <t xml:space="preserve">94,82</t>
  </si>
  <si>
    <t xml:space="preserve">87848</t>
  </si>
  <si>
    <t xml:space="preserve">REVESTIMENTO DECORATIVO MONOCAMADA APLICADO COM EQUIPAMENTO DE PROJEÇÃO EM PANOS CEGOS DA FACHADA DE UM EDIFÍCIO DE ESTRUTURA CONVENCIONAL, COM ACABAMENTO TRAVERTINO. AF_06/2014</t>
  </si>
  <si>
    <t xml:space="preserve">125,81</t>
  </si>
  <si>
    <t xml:space="preserve">87849</t>
  </si>
  <si>
    <t xml:space="preserve">REVESTIMENTO DECORATIVO MONOCAMADA APLICADO COM EQUIPAMENTO DE PROJEÇÃO EM PANOS CEGOS DA FACHADA DE UM EDIFÍCIO DE ALVENARIA ESTRUTURAL, COM ACABAMENTO TRAVERTINO. AF_06/2014</t>
  </si>
  <si>
    <t xml:space="preserve">87,83</t>
  </si>
  <si>
    <t xml:space="preserve">87850</t>
  </si>
  <si>
    <t xml:space="preserve">REVESTIMENTO DECORATIVO MONOCAMADA APLICADO MANUALMENTE EM PANOS DA FACHADA COM PRESENÇA DE VÃOS, DE UM EDIFÍCIO DE ESTRUTURA CONVENCIONAL E ACABAMENTO TRAVERTINO. AF_06/2014</t>
  </si>
  <si>
    <t xml:space="preserve">87851</t>
  </si>
  <si>
    <t xml:space="preserve">REVESTIMENTO DECORATIVO MONOCAMADA APLICADO MANUALMENTE EM PANOS DA FACHADA COM PRESENÇA DE VÃOS, DE UM EDIFÍCIO DE ALVENARIA ESTRUTURAL E ACABAMENTO TRAVERTINO. AF_06/2014</t>
  </si>
  <si>
    <t xml:space="preserve">99,76</t>
  </si>
  <si>
    <t xml:space="preserve">87852</t>
  </si>
  <si>
    <t xml:space="preserve">REVESTIMENTO DECORATIVO MONOCAMADA APLICADO COM EQUIPAMENTO DE PROJEÇÃO EM PANOS DA FACHADA COM PRESENÇA DE VÃOS, DE UM EDIFÍCIO DE ESTRUTURA CONVENCIONAL E ACABAMENTO TRAVERTINO. AF_06/2014</t>
  </si>
  <si>
    <t xml:space="preserve">131,00</t>
  </si>
  <si>
    <t xml:space="preserve">87853</t>
  </si>
  <si>
    <t xml:space="preserve">REVESTIMENTO DECORATIVO MONOCAMADA APLICADO COM EQUIPAMENTO DE PROJEÇÃO EM PANOS DA FACHADA COM PRESENÇA DE VÃOS, DE UM EDIFÍCIO DE ALVENARIA ESTRUTURAL E ACABAMENTO TRAVERTINO. AF_06/2014</t>
  </si>
  <si>
    <t xml:space="preserve">91,03</t>
  </si>
  <si>
    <t xml:space="preserve">87854</t>
  </si>
  <si>
    <t xml:space="preserve">REVESTIMENTO DECORATIVO MONOCAMADA APLICADO MANUALMENTE EM SUPERFÍCIES EXTERNAS DA SACADA DE UM EDIFÍCIO DE ESTRUTURA CONVENCIONAL E ACABAMENTO TRAVERTINO. AF_06/2014</t>
  </si>
  <si>
    <t xml:space="preserve">140,11</t>
  </si>
  <si>
    <t xml:space="preserve">87855</t>
  </si>
  <si>
    <t xml:space="preserve">REVESTIMENTO DECORATIVO MONOCAMADA APLICADO MANUALMENTE EM SUPERFÍCIES EXTERNAS DA SACADA DE UM EDIFÍCIO DE ALVENARIA ESTRUTURAL E ACABAMENTO TRAVERTINO. AF_06/2014</t>
  </si>
  <si>
    <t xml:space="preserve">87856</t>
  </si>
  <si>
    <t xml:space="preserve">REVESTIMENTO DECORATIVO MONOCAMADA APLICADO COM EQUIPAMENTO DE PROJEÇÃO EM SUPERFÍCIES EXTERNAS DA SACADA DE UM EDIFÍCIO DE ESTRUTURA CONVENCIONAL E ACABAMENTO TRAVERTINO. AF_06/2014</t>
  </si>
  <si>
    <t xml:space="preserve">87857</t>
  </si>
  <si>
    <t xml:space="preserve">REVESTIMENTO DECORATIVO MONOCAMADA APLICADO COM EQUIPAMENTO DE PROJEÇÃO EM SUPERFÍCIES EXTERNAS DA SACADA DE UM EDIFÍCIO DE ALVENARIA ESTRUTURAL E ACABAMENTO TRAVERTINO. AF_06/2014</t>
  </si>
  <si>
    <t xml:space="preserve">94,87</t>
  </si>
  <si>
    <t xml:space="preserve">87858</t>
  </si>
  <si>
    <t xml:space="preserve">REVESTIMENTO DECORATIVO MONOCAMADA APLICADO MANUALMENTE NAS PAREDES INTERNAS DA SACADA COM ACABAMENTO RASPADO. AF_06/2014</t>
  </si>
  <si>
    <t xml:space="preserve">92,62</t>
  </si>
  <si>
    <t xml:space="preserve">87859</t>
  </si>
  <si>
    <t xml:space="preserve">REVESTIMENTO DECORATIVO MONOCAMADA APLICADO MANUALMENTE NAS PAREDES INTERNAS DA SACADA COM ACABAMENTO TRAVERTINO. AF_06/2014</t>
  </si>
  <si>
    <t xml:space="preserve">108,58</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</si>
  <si>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</si>
  <si>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</si>
  <si>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</si>
  <si>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</si>
  <si>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</si>
  <si>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</si>
  <si>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25,78</t>
  </si>
  <si>
    <t xml:space="preserve">90406</t>
  </si>
  <si>
    <t xml:space="preserve">MASSA ÚNICA, PARA RECEBIMENTO DE PINTURA, EM ARGAMASSA TRAÇO 1:2:8, PREPARO MECÂNICO COM BETONEIRA 400L, APLICADA MANUALMENTE EM TETO, ESPESSURA DE 20MM, COM EXECUÇÃO DE TALISCAS. AF_03/2015</t>
  </si>
  <si>
    <t xml:space="preserve">90407</t>
  </si>
  <si>
    <t xml:space="preserve">MASSA ÚNICA, PARA RECEBIMENTO DE PINTURA, EM ARGAMASSA TRAÇO 1:2:8, PREPARO MANUAL, APLICADA MANUALMENTE EM TETO, ESPESSURA DE 20MM, COM EXECUÇÃO DE TALISCAS. AF_03/2015</t>
  </si>
  <si>
    <t xml:space="preserve">38,30</t>
  </si>
  <si>
    <t xml:space="preserve">90408</t>
  </si>
  <si>
    <t xml:space="preserve">MASSA ÚNICA, PARA RECEBIMENTO DE PINTURA, EM ARGAMASSA TRAÇO 1:2:8, PREPARO MECÂNICO COM BETONEIRA 400L, APLICADA MANUALMENTE EM TETO, ESPESSURA DE 10MM, COM EXECUÇÃO DE TALISCAS. AF_03/2015</t>
  </si>
  <si>
    <t xml:space="preserve">25,60</t>
  </si>
  <si>
    <t xml:space="preserve">90409</t>
  </si>
  <si>
    <t xml:space="preserve">MASSA ÚNICA, PARA RECEBIMENTO DE PINTURA, EM ARGAMASSA TRAÇO 1:2:8, PREPARO MANUAL, APLICADA MANUALMENTE EM TETO, ESPESSURA DE 10MM, COM EXECUÇÃO DE TALISCAS. AF_03/2015</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</si>
  <si>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</si>
  <si>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</si>
  <si>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</si>
  <si>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</si>
  <si>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203,94</t>
  </si>
  <si>
    <t xml:space="preserve">87243</t>
  </si>
  <si>
    <t xml:space="preserve">REVESTIMENTO CERÂMICO PARA PAREDES EXTERNAS EM PASTILHAS DE PORCELANA 5 X 5 CM (PLACAS DE 30 X 30 CM), ALINHADAS A PRUMO, APLICADO EM PANOS SEM VÃOS. AF_06/2014</t>
  </si>
  <si>
    <t xml:space="preserve">186,87</t>
  </si>
  <si>
    <t xml:space="preserve">87244</t>
  </si>
  <si>
    <t xml:space="preserve">REVESTIMENTO CERÂMICO PARA PAREDES EXTERNAS EM PASTILHAS DE PORCELANA 5 X 5 CM (PLACAS DE 30 X 30 CM), ALINHADAS A PRUMO, APLICADO EM SUPERFÍCIES EXTERNAS DA SACADA. AF_06/2014</t>
  </si>
  <si>
    <t xml:space="preserve">197,61</t>
  </si>
  <si>
    <t xml:space="preserve">87245</t>
  </si>
  <si>
    <t xml:space="preserve">REVESTIMENTO CERÂMICO PARA PAREDES EXTERNAS EM PASTILHAS DE PORCELANA 5 X 5 CM (PLACAS DE 30 X 30 CM), ALINHADAS A PRUMO, APLICADO EM SUPERFÍCIES INTERNAS DA SACADA. AF_06/2014</t>
  </si>
  <si>
    <t xml:space="preserve">238,10</t>
  </si>
  <si>
    <t xml:space="preserve">87264</t>
  </si>
  <si>
    <t xml:space="preserve">REVESTIMENTO CERÂMICO PARA PAREDES INTERNAS COM PLACAS TIPO ESMALTADA EXTRA DE DIMENSÕES 20X20 CM APLICADAS EM AMBIENTES DE ÁREA MENOR QUE 5 M² NA ALTURA INTEIRA DAS PAREDES. AF_06/2014</t>
  </si>
  <si>
    <t xml:space="preserve">52,09</t>
  </si>
  <si>
    <t xml:space="preserve">87265</t>
  </si>
  <si>
    <t xml:space="preserve">REVESTIMENTO CERÂMICO PARA PAREDES INTERNAS COM PLACAS TIPO ESMALTADA EXTRA DE DIMENSÕES 20X20 CM APLICADAS EM AMBIENTES DE ÁREA MAIOR QUE 5 M² NA ALTURA INTEIRA DAS PAREDES. AF_06/2014</t>
  </si>
  <si>
    <t xml:space="preserve">45,29</t>
  </si>
  <si>
    <t xml:space="preserve">87266</t>
  </si>
  <si>
    <t xml:space="preserve">REVESTIMENTO CERÂMICO PARA PAREDES INTERNAS COM PLACAS TIPO ESMALTADA EXTRA DE DIMENSÕES 20X20 CM APLICADAS EM AMBIENTES DE ÁREA MENOR QUE 5 M² A MEIA ALTURA DAS PAREDES. AF_06/2014</t>
  </si>
  <si>
    <t xml:space="preserve">54,52</t>
  </si>
  <si>
    <t xml:space="preserve">87267</t>
  </si>
  <si>
    <t xml:space="preserve">REVESTIMENTO CERÂMICO PARA PAREDES INTERNAS COM PLACAS TIPO ESMALTADA EXTRA DE DIMENSÕES 20X20 CM APLICADAS EM AMBIENTES DE ÁREA MAIOR QUE 5 M² A MEIA ALTURA DAS PAREDES. AF_06/2014</t>
  </si>
  <si>
    <t xml:space="preserve">51,48</t>
  </si>
  <si>
    <t xml:space="preserve">87268</t>
  </si>
  <si>
    <t xml:space="preserve">REVESTIMENTO CERÂMICO PARA PAREDES INTERNAS COM PLACAS TIPO ESMALTADA EXTRA DE DIMENSÕES 25X35 CM APLICADAS EM AMBIENTES DE ÁREA MENOR QUE 5 M² NA ALTURA INTEIRA DAS PAREDES. AF_06/2014</t>
  </si>
  <si>
    <t xml:space="preserve">56,28</t>
  </si>
  <si>
    <t xml:space="preserve">87269</t>
  </si>
  <si>
    <t xml:space="preserve">REVESTIMENTO CERÂMICO PARA PAREDES INTERNAS COM PLACAS TIPO ESMALTADA EXTRA DE DIMENSÕES 25X35 CM APLICADAS EM AMBIENTES DE ÁREA MAIOR QUE 5 M² NA ALTURA INTEIRA DAS PAREDES. AF_06/2014</t>
  </si>
  <si>
    <t xml:space="preserve">48,87</t>
  </si>
  <si>
    <t xml:space="preserve">87270</t>
  </si>
  <si>
    <t xml:space="preserve">REVESTIMENTO CERÂMICO PARA PAREDES INTERNAS COM PLACAS TIPO ESMALTADA EXTRA DE DIMENSÕES 25X35 CM APLICADAS EM AMBIENTES DE ÁREA MENOR QUE 5 M² A MEIA ALTURA DAS PAREDES. AF_06/2014</t>
  </si>
  <si>
    <t xml:space="preserve">58,32</t>
  </si>
  <si>
    <t xml:space="preserve">87271</t>
  </si>
  <si>
    <t xml:space="preserve">REVESTIMENTO CERÂMICO PARA PAREDES INTERNAS COM PLACAS TIPO ESMALTADA EXTRA DE DIMENSÕES 25X35 CM APLICADAS EM AMBIENTES DE ÁREA MAIOR QUE 5 M² A MEIA ALTURA DAS PAREDES. AF_06/2014</t>
  </si>
  <si>
    <t xml:space="preserve">54,81</t>
  </si>
  <si>
    <t xml:space="preserve">87272</t>
  </si>
  <si>
    <t xml:space="preserve">REVESTIMENTO CERÂMICO PARA PAREDES INTERNAS COM PLACAS TIPO ESMALTADA EXTRA  DE DIMENSÕES 33X45 CM APLICADAS EM AMBIENTES DE ÁREA MENOR QUE 5 M² NA ALTURA INTEIRA DAS PAREDES. AF_06/2014</t>
  </si>
  <si>
    <t xml:space="preserve">59,99</t>
  </si>
  <si>
    <t xml:space="preserve">87273</t>
  </si>
  <si>
    <t xml:space="preserve">REVESTIMENTO CERÂMICO PARA PAREDES INTERNAS COM PLACAS TIPO ESMALTADA EXTRA DE DIMENSÕES 33X45 CM APLICADAS EM AMBIENTES DE ÁREA MAIOR QUE 5 M² NA ALTURA INTEIRA DAS PAREDES. AF_06/2014</t>
  </si>
  <si>
    <t xml:space="preserve">50,94</t>
  </si>
  <si>
    <t xml:space="preserve">87274</t>
  </si>
  <si>
    <t xml:space="preserve">REVESTIMENTO CERÂMICO PARA PAREDES INTERNAS COM PLACAS TIPO ESMALTADA EXTRA DE DIMENSÕES 33X45 CM APLICADAS EM AMBIENTES DE ÁREA MENOR QUE 5 M² A MEIA ALTURA DAS PAREDES. AF_06/2014</t>
  </si>
  <si>
    <t xml:space="preserve">61,43</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</si>
  <si>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</si>
  <si>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</si>
  <si>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</si>
  <si>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</si>
  <si>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226,10</t>
  </si>
  <si>
    <t xml:space="preserve">88787</t>
  </si>
  <si>
    <t xml:space="preserve">REVESTIMENTO CERÂMICO PARA PAREDES EXTERNAS EM PASTILHAS DE PORCELANA 2,5 X 2,5 CM (PLACAS DE 30 X 30 CM), ALINHADAS A PRUMO, APLICADO EM PANOS SEM VÃOS. AF_10/2014</t>
  </si>
  <si>
    <t xml:space="preserve">207,96</t>
  </si>
  <si>
    <t xml:space="preserve">88788</t>
  </si>
  <si>
    <t xml:space="preserve">REVESTIMENTO CERÂMICO PARA PAREDES EXTERNAS EM PASTILHAS DE PORCELANA 2,5 X 2,5 CM (PLACAS DE 30 X 30 CM), ALINHADAS A PRUMO, APLICADO EM SUPERFÍCIES EXTERNAS DA SACADA. AF_10/2014</t>
  </si>
  <si>
    <t xml:space="preserve">218,70</t>
  </si>
  <si>
    <t xml:space="preserve">88789</t>
  </si>
  <si>
    <t xml:space="preserve">REVESTIMENTO CERÂMICO PARA PAREDES EXTERNAS EM PASTILHAS DE PORCELANA 2,5 X 2,5 CM (PLACAS DE 30 X 30 CM), ALINHADAS A PRUMO, APLICADO EM SUPERFÍCIES INTERNAS DA SACADA. AF_10/2014</t>
  </si>
  <si>
    <t xml:space="preserve">262,85</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</si>
  <si>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</si>
  <si>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</si>
  <si>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51,93</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</si>
  <si>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</si>
  <si>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</si>
  <si>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50,20</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</si>
  <si>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</si>
  <si>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</si>
  <si>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41,29</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</si>
  <si>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</si>
  <si>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</si>
  <si>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34,59</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</si>
  <si>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</si>
  <si>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</si>
  <si>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</si>
  <si>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</si>
  <si>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40,68</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</si>
  <si>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</si>
  <si>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</si>
  <si>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</si>
  <si>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</si>
  <si>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39,16</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</si>
  <si>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</si>
  <si>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</si>
  <si>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</si>
  <si>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</si>
  <si>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84088</t>
  </si>
  <si>
    <t xml:space="preserve">PEITORIL EM MARMORE BRANCO, LARGURA DE 15CM, ASSENTADO COM ARGAMASSA TRACO 1:4 (CIMENTO E AREIA MEDIA), PREPARO MANUAL DA ARGAMASSA</t>
  </si>
  <si>
    <t xml:space="preserve">85,44</t>
  </si>
  <si>
    <t xml:space="preserve">84089</t>
  </si>
  <si>
    <t xml:space="preserve">PEITORIL EM MARMORE BRANCO, LARGURA DE 25CM, ASSENTADO COM ARGAMASSA TRACO 1:3 (CIMENTO E AREIA MEDIA), PREPARO MANUAL DA ARGAMASSA</t>
  </si>
  <si>
    <t xml:space="preserve">120,80</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</si>
  <si>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</si>
  <si>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</si>
  <si>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</si>
  <si>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</si>
  <si>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</si>
  <si>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</si>
  <si>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96117</t>
  </si>
  <si>
    <t xml:space="preserve">FORRO EM MADEIRA PINUS, PARA AMBIENTES COMERCIAIS, INCLUSIVE ESTRUTURA DE FIXAÇÃO. AF_05/2017</t>
  </si>
  <si>
    <t xml:space="preserve">116,54</t>
  </si>
  <si>
    <t xml:space="preserve">96122</t>
  </si>
  <si>
    <t xml:space="preserve">ACABAMENTOS PARA FORRO (RODA-FORRO EM MADEIRA PINUS). AF_05/2017</t>
  </si>
  <si>
    <t xml:space="preserve">96109</t>
  </si>
  <si>
    <t xml:space="preserve">FORRO EM PLACAS DE GESSO, PARA AMBIENTES RESIDENCIAIS. AF_05/2017_P</t>
  </si>
  <si>
    <t xml:space="preserve">39,55</t>
  </si>
  <si>
    <t xml:space="preserve">96110</t>
  </si>
  <si>
    <t xml:space="preserve">FORRO EM DRYWALL, PARA AMBIENTES RESIDENCIAIS, INCLUSIVE ESTRUTURA DE FIXAÇÃO. AF_05/2017_P</t>
  </si>
  <si>
    <t xml:space="preserve">96113</t>
  </si>
  <si>
    <t xml:space="preserve">FORRO EM PLACAS DE GESSO, PARA AMBIENTES COMERCIAIS. AF_05/2017_P</t>
  </si>
  <si>
    <t xml:space="preserve">35,09</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</si>
  <si>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</si>
  <si>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</si>
  <si>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</si>
  <si>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</si>
  <si>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</si>
  <si>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</si>
  <si>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</si>
  <si>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</si>
  <si>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48,62</t>
  </si>
  <si>
    <t xml:space="preserve">72200</t>
  </si>
  <si>
    <t xml:space="preserve">REVESTIMENTO EM LAMINADO MELAMINICO TEXTURIZADO, ESPESSURA 0,8 MM, FIXADO COM COLA</t>
  </si>
  <si>
    <t xml:space="preserve">91,29</t>
  </si>
  <si>
    <t xml:space="preserve">73807/1</t>
  </si>
  <si>
    <t xml:space="preserve">CORRIMAO EM MARMORITE, LARGURA 15CM</t>
  </si>
  <si>
    <t xml:space="preserve">100,44</t>
  </si>
  <si>
    <t xml:space="preserve">72201</t>
  </si>
  <si>
    <t xml:space="preserve">RECOLOCACO DE FORROS EM REGUA DE PVC E PERFIS, CONSIDERANDO REAPROVEITAMENTO DO MATERIAL</t>
  </si>
  <si>
    <t xml:space="preserve">11,71</t>
  </si>
  <si>
    <t xml:space="preserve">96111</t>
  </si>
  <si>
    <t xml:space="preserve">FORRO EM RÉGUAS DE PVC, FRISADO, PARA AMBIENTES RESIDENCIAIS, INCLUSIVE ESTRUTURA DE FIXAÇÃO. AF_05/2017_P</t>
  </si>
  <si>
    <t xml:space="preserve">38,61</t>
  </si>
  <si>
    <t xml:space="preserve">96116</t>
  </si>
  <si>
    <t xml:space="preserve">FORRO EM RÉGUAS DE PVC, FRISADO, PARA AMBIENTES COMERCIAIS, INCLUSIVE ESTRUTURA DE FIXAÇÃO. AF_05/2017_P</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</si>
  <si>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</si>
  <si>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</si>
  <si>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</si>
  <si>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</si>
  <si>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96486</t>
  </si>
  <si>
    <t xml:space="preserve">FORRO DE PVC, LISO, PARA AMBIENTES COMERCIAIS, INCLUSIVE ESTRUTURA DE FIXAÇÃO. AF_05/2017_P</t>
  </si>
  <si>
    <t xml:space="preserve">47,74</t>
  </si>
  <si>
    <t xml:space="preserve">72198</t>
  </si>
  <si>
    <t xml:space="preserve">ISOLAMENTO TERMICO COM ARGAMASSA TRACO 1:3 (CIMENTO E AREIA GROSSA NAO PENEIRADA), COM ADICAO DE PEROLAS DE ISOPOR, ESPESSURA 6CM, PREPARO MANUAL DA ARGAMASSA</t>
  </si>
  <si>
    <t xml:space="preserve">115,90</t>
  </si>
  <si>
    <t xml:space="preserve">73833/1</t>
  </si>
  <si>
    <t xml:space="preserve">ISOLAMENTO TERMICO COM MANTA DE LA DE VIDRO, ESPESSURA 2,5CM</t>
  </si>
  <si>
    <t xml:space="preserve">68,66</t>
  </si>
  <si>
    <t xml:space="preserve">83730</t>
  </si>
  <si>
    <t xml:space="preserve">REPARO ESTRUTURAL DE ESTRUTURAS DE CONCRETO COM ARGAMASSA POLIMERICA DE ALTO DESEMPENHO, E=2 CM</t>
  </si>
  <si>
    <t xml:space="preserve">198,83</t>
  </si>
  <si>
    <t xml:space="preserve">83736</t>
  </si>
  <si>
    <t xml:space="preserve">REPARO/COLAGEM DE ESTRUTURAS DE CONCRETO COM ADESIVO ESTRUTURAL A BASE DE EPOXI, E=2 MM</t>
  </si>
  <si>
    <t xml:space="preserve">185,12</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</si>
  <si>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</si>
  <si>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</si>
  <si>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</si>
  <si>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</si>
  <si>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</si>
  <si>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</si>
  <si>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</si>
  <si>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</si>
  <si>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</si>
  <si>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</si>
  <si>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</si>
  <si>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</si>
  <si>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</si>
  <si>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</si>
  <si>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</si>
  <si>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</si>
  <si>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87280</t>
  </si>
  <si>
    <t xml:space="preserve">ARGAMASSA TRAÇO 1:7 (EM VOLUME DE CIMENTO E AREIA MÉDIA ÚMIDA) COM ADIÇÃO DE PLASTIFICANTE PARA EMBOÇO/MASSA ÚNICA/ASSENTAMENTO DE ALVENARIA DE VEDAÇÃO, PREPARO MECÂNICO COM BETONEIRA 400 L. AF_08/2019</t>
  </si>
  <si>
    <t xml:space="preserve">277,94</t>
  </si>
  <si>
    <t xml:space="preserve">87281</t>
  </si>
  <si>
    <t xml:space="preserve">ARGAMASSA TRAÇO 1:7 (EM VOLUME DE CIMENTO E AREIA MÉDIA ÚMIDA) COM ADIÇÃO DE PLASTIFICANTE PARA EMBOÇO/MASSA ÚNICA/ASSENTAMENTO DE ALVENARIA DE VEDAÇÃO, PREPARO MECÂNICO COM BETONEIRA 600 L. AF_08/2019</t>
  </si>
  <si>
    <t xml:space="preserve">266,83</t>
  </si>
  <si>
    <t xml:space="preserve">87283</t>
  </si>
  <si>
    <t xml:space="preserve">ARGAMASSA TRAÇO 1:6 (EM VOLUME DE CIMENTO E AREIA MÉDIA ÚMIDA) COM ADIÇÃO DE PLASTIFICANTE PARA EMBOÇO/MASSA ÚNICA/ASSENTAMENTO DE ALVENARIA DE VEDAÇÃO, PREPARO MECÂNICO COM BETONEIRA 400 L. AF_08/2019</t>
  </si>
  <si>
    <t xml:space="preserve">282,31</t>
  </si>
  <si>
    <t xml:space="preserve">87284</t>
  </si>
  <si>
    <t xml:space="preserve">ARGAMASSA TRAÇO 1:6 (EM VOLUME DE CIMENTO E AREIA MÉDIA ÚMIDA) COM ADIÇÃO DE PLASTIFICANTE PARA EMBOÇO/MASSA ÚNICA/ASSENTAMENTO DE ALVENARIA DE VEDAÇÃO, PREPARO MECÂNICO COM BETONEIRA 600 L. AF_08/2019</t>
  </si>
  <si>
    <t xml:space="preserve">270,70</t>
  </si>
  <si>
    <t xml:space="preserve">87286</t>
  </si>
  <si>
    <t xml:space="preserve">ARGAMASSA TRAÇO 1:1:6 (EM VOLUME DE CIMENTO, CAL E AREIA MÉDIA ÚMIDA) PARA EMBOÇO/MASSA ÚNICA/ASSENTAMENTO DE ALVENARIA DE VEDAÇÃO, PREPARO MECÂNICO COM BETONEIRA 400 L. AF_08/2019</t>
  </si>
  <si>
    <t xml:space="preserve">341,80</t>
  </si>
  <si>
    <t xml:space="preserve">87287</t>
  </si>
  <si>
    <t xml:space="preserve">ARGAMASSA TRAÇO 1:1:6 (EM VOLUME DE CIMENTO, CAL E AREIA MÉDIA ÚMIDA) PARA EMBOÇO/MASSA ÚNICA/ASSENTAMENTO DE ALVENARIA DE VEDAÇÃO, PREPARO MECÂNICO COM BETONEIRA 600 L. AF_08/2019</t>
  </si>
  <si>
    <t xml:space="preserve">317,41</t>
  </si>
  <si>
    <t xml:space="preserve">87289</t>
  </si>
  <si>
    <t xml:space="preserve">ARGAMASSA TRAÇO 1:1,5:7,5 (EM VOLUME DE CIMENTO, CAL E AREIA MÉDIA ÚMIDA) PARA EMBOÇO/MASSA ÚNICA/ASSENTAMENTO DE ALVENARIA DE VEDAÇÃO, PREPARO MECÂNICO COM BETONEIRA 400 L. AF_08/2019</t>
  </si>
  <si>
    <t xml:space="preserve">328,44</t>
  </si>
  <si>
    <t xml:space="preserve">87290</t>
  </si>
  <si>
    <t xml:space="preserve">ARGAMASSA TRAÇO 1:1,5:7,5 (EM VOLUME DE CIMENTO, CAL E AREIA MÉDIA ÚMIDA) PARA EMBOÇO/MASSA ÚNICA/ASSENTAMENTO DE ALVENARIA DE VEDAÇÃO, PREPARO MECÂNICO COM BETONEIRA 600 L. AF_08/2019</t>
  </si>
  <si>
    <t xml:space="preserve">314,43</t>
  </si>
  <si>
    <t xml:space="preserve">87292</t>
  </si>
  <si>
    <t xml:space="preserve">ARGAMASSA TRAÇO 1:2:8 (EM VOLUME DE CIMENTO, CAL E AREIA MÉDIA ÚMIDA) PARA EMBOÇO/MASSA ÚNICA/ASSENTAMENTO DE ALVENARIA DE VEDAÇÃO, PREPARO MECÂNICO COM BETONEIRA 400 L. AF_08/2019</t>
  </si>
  <si>
    <t xml:space="preserve">330,91</t>
  </si>
  <si>
    <t xml:space="preserve">87294</t>
  </si>
  <si>
    <t xml:space="preserve">ARGAMASSA TRAÇO 1:2:9 (EM VOLUME DE CIMENTO, CAL E AREIA MÉDIA ÚMIDA) PARA EMBOÇO/MASSA ÚNICA/ASSENTAMENTO DE ALVENARIA DE VEDAÇÃO, PREPARO MECÂNICO COM BETONEIRA 600 L. AF_08/2019</t>
  </si>
  <si>
    <t xml:space="preserve">315,27</t>
  </si>
  <si>
    <t xml:space="preserve">87295</t>
  </si>
  <si>
    <t xml:space="preserve">ARGAMASSA TRAÇO 1:3:12 (EM VOLUME DE CIMENTO, CAL E AREIA MÉDIA ÚMIDA) PARA EMBOÇO/MASSA ÚNICA/ASSENTAMENTO DE ALVENARIA DE VEDAÇÃO, PREPARO MECÂNICO COM BETONEIRA 400 L. AF_08/2019</t>
  </si>
  <si>
    <t xml:space="preserve">335,02</t>
  </si>
  <si>
    <t xml:space="preserve">87296</t>
  </si>
  <si>
    <t xml:space="preserve">ARGAMASSA TRAÇO 1:3:12 (EM VOLUME DE CIMENTO, CAL E AREIA MÉDIA ÚMIDA) PARA EMBOÇO/MASSA ÚNICA/ASSENTAMENTO DE ALVENARIA DE VEDAÇÃO, PREPARO MECÂNICO COM BETONEIRA 600 L. AF_08/2019</t>
  </si>
  <si>
    <t xml:space="preserve">301,88</t>
  </si>
  <si>
    <t xml:space="preserve">87298</t>
  </si>
  <si>
    <t xml:space="preserve">ARGAMASSA TRAÇO 1:3 (EM VOLUME DE CIMENTO E AREIA MÉDIA ÚMIDA) PARA CONTRAPISO, PREPARO MECÂNICO COM BETONEIRA 400 L. AF_08/2019</t>
  </si>
  <si>
    <t xml:space="preserve">388,21</t>
  </si>
  <si>
    <t xml:space="preserve">87299</t>
  </si>
  <si>
    <t xml:space="preserve">ARGAMASSA TRAÇO 1:3 (EM VOLUME DE CIMENTO E AREIA MÉDIA ÚMIDA) PARA CONTRAPISO, PREPARO MECÂNICO COM BETONEIRA 600 L. AF_08/2019</t>
  </si>
  <si>
    <t xml:space="preserve">264,41</t>
  </si>
  <si>
    <t xml:space="preserve">87301</t>
  </si>
  <si>
    <t xml:space="preserve">ARGAMASSA TRAÇO 1:4 (EM VOLUME DE CIMENTO E AREIA MÉDIA ÚMIDA) PARA CONTRAPISO, PREPARO MECÂNICO COM BETONEIRA 400 L. AF_08/2019</t>
  </si>
  <si>
    <t xml:space="preserve">358,10</t>
  </si>
  <si>
    <t xml:space="preserve">87302</t>
  </si>
  <si>
    <t xml:space="preserve">ARGAMASSA TRAÇO 1:4 (EM VOLUME DE CIMENTO E AREIA MÉDIA ÚMIDA) PARA CONTRAPISO, PREPARO MECÂNICO COM BETONEIRA 600 L. AF_08/2019</t>
  </si>
  <si>
    <t xml:space="preserve">343,78</t>
  </si>
  <si>
    <t xml:space="preserve">87304</t>
  </si>
  <si>
    <t xml:space="preserve">ARGAMASSA TRAÇO 1:5 (EM VOLUME DE CIMENTO E AREIA MÉDIA ÚMIDA) PARA CONTRAPISO, PREPARO MECÂNICO COM BETONEIRA 400 L. AF_08/2019</t>
  </si>
  <si>
    <t xml:space="preserve">323,47</t>
  </si>
  <si>
    <t xml:space="preserve">87305</t>
  </si>
  <si>
    <t xml:space="preserve">ARGAMASSA TRAÇO 1:5 (EM VOLUME DE CIMENTO E AREIA MÉDIA ÚMIDA) PARA CONTRAPISO, PREPARO MECÂNICO COM BETONEIRA 600 L. AF_08/2019</t>
  </si>
  <si>
    <t xml:space="preserve">321,36</t>
  </si>
  <si>
    <t xml:space="preserve">87307</t>
  </si>
  <si>
    <t xml:space="preserve">ARGAMASSA TRAÇO 1:6 (EM VOLUME DE CIMENTO E AREIA MÉDIA ÚMIDA) PARA CONTRAPISO, PREPARO MECÂNICO COM BETONEIRA 400 L. AF_08/2019</t>
  </si>
  <si>
    <t xml:space="preserve">314,69</t>
  </si>
  <si>
    <t xml:space="preserve">87308</t>
  </si>
  <si>
    <t xml:space="preserve">ARGAMASSA TRAÇO 1:6 (EM VOLUME DE CIMENTO E AREIA MÉDIA ÚMIDA) PARA CONTRAPISO, PREPARO MECÂNICO COM BETONEIRA 600 L. AF_08/2019</t>
  </si>
  <si>
    <t xml:space="preserve">301,36</t>
  </si>
  <si>
    <t xml:space="preserve">87310</t>
  </si>
  <si>
    <t xml:space="preserve">ARGAMASSA TRAÇO 1:5 (EM VOLUME DE CIMENTO E AREIA GROSSA ÚMIDA) PARA CHAPISCO CONVENCIONAL, PREPARO MECÂNICO COM BETONEIRA 400 L. AF_08/2019</t>
  </si>
  <si>
    <t xml:space="preserve">283,05</t>
  </si>
  <si>
    <t xml:space="preserve">87311</t>
  </si>
  <si>
    <t xml:space="preserve">ARGAMASSA TRAÇO 1:5 (EM VOLUME DE CIMENTO E AREIA GROSSA ÚMIDA) PARA CHAPISCO CONVENCIONAL, PREPARO MECÂNICO COM BETONEIRA 600 L. AF_08/2019</t>
  </si>
  <si>
    <t xml:space="preserve">269,83</t>
  </si>
  <si>
    <t xml:space="preserve">87313</t>
  </si>
  <si>
    <t xml:space="preserve">ARGAMASSA TRAÇO 1:3 (EM VOLUME DE CIMENTO E AREIA GROSSA ÚMIDA) PARA CHAPISCO CONVENCIONAL, PREPARO MECÂNICO COM BETONEIRA 400 L. AF_08/2019</t>
  </si>
  <si>
    <t xml:space="preserve">328,58</t>
  </si>
  <si>
    <t xml:space="preserve">87314</t>
  </si>
  <si>
    <t xml:space="preserve">ARGAMASSA TRAÇO 1:3 (EM VOLUME DE CIMENTO E AREIA GROSSA ÚMIDA) PARA CHAPISCO CONVENCIONAL, PREPARO MECÂNICO COM BETONEIRA 600 L. AF_08/2019</t>
  </si>
  <si>
    <t xml:space="preserve">316,27</t>
  </si>
  <si>
    <t xml:space="preserve">87316</t>
  </si>
  <si>
    <t xml:space="preserve">ARGAMASSA TRAÇO 1:4 (EM VOLUME DE CIMENTO E AREIA GROSSA ÚMIDA) PARA CHAPISCO CONVENCIONAL, PREPARO MECÂNICO COM BETONEIRA 400 L. AF_08/2019</t>
  </si>
  <si>
    <t xml:space="preserve">308,21</t>
  </si>
  <si>
    <t xml:space="preserve">87317</t>
  </si>
  <si>
    <t xml:space="preserve">ARGAMASSA TRAÇO 1:4 (EM VOLUME DE CIMENTO E AREIA GROSSA ÚMIDA) PARA CHAPISCO CONVENCIONAL, PREPARO MECÂNICO COM BETONEIRA 600 L. AF_08/2019</t>
  </si>
  <si>
    <t xml:space="preserve">87319</t>
  </si>
  <si>
    <t xml:space="preserve">ARGAMASSA TRAÇO 1:5 (EM VOLUME DE CIMENTO E AREIA GROSSA ÚMIDA) COM ADIÇÃO DE EMULSÃO POLIMÉRICA PARA CHAPISCO ROLADO, PREPARO MECÂNICO COM BETONEIRA 400 L. AF_08/2019</t>
  </si>
  <si>
    <t xml:space="preserve">1.988,86</t>
  </si>
  <si>
    <t xml:space="preserve">87320</t>
  </si>
  <si>
    <t xml:space="preserve">ARGAMASSA TRAÇO 1:5 (EM VOLUME DE CIMENTO E AREIA GROSSA ÚMIDA) COM ADIÇÃO DE EMULSÃO POLIMÉRICA PARA CHAPISCO ROLADO, PREPARO MECÂNICO COM BETONEIRA 600 L. AF_08/2019</t>
  </si>
  <si>
    <t xml:space="preserve">1.984,60</t>
  </si>
  <si>
    <t xml:space="preserve">87322</t>
  </si>
  <si>
    <t xml:space="preserve">ARGAMASSA TRAÇO 1:3 (EM VOLUME DE CIMENTO E AREIA GROSSA ÚMIDA) COM ADIÇÃO DE EMULSÃO POLIMÉRICA PARA CHAPISCO ROLADO, PREPARO MECÂNICO COM BETONEIRA 400 L. AF_08/2019</t>
  </si>
  <si>
    <t xml:space="preserve">2.047,34</t>
  </si>
  <si>
    <t xml:space="preserve">87323</t>
  </si>
  <si>
    <t xml:space="preserve">ARGAMASSA TRAÇO 1:3 (EM VOLUME DE CIMENTO E AREIA GROSSA ÚMIDA) COM ADIÇÃO DE EMULSÃO POLIMÉRICA PARA CHAPISCO ROLADO, PREPARO MECÂNICO COM BETONEIRA 600 L. AF_08/2019</t>
  </si>
  <si>
    <t xml:space="preserve">2.035,76</t>
  </si>
  <si>
    <t xml:space="preserve">87325</t>
  </si>
  <si>
    <t xml:space="preserve">ARGAMASSA TRAÇO 1:4 (EM VOLUME DE CIMENTO E AREIA GROSSA ÚMIDA) COM ADIÇÃO DE EMULSÃO POLIMÉRICA PARA CHAPISCO ROLADO, PREPARO MECÂNICO COM BETONEIRA 400 L. AF_08/2019</t>
  </si>
  <si>
    <t xml:space="preserve">2.006,01</t>
  </si>
  <si>
    <t xml:space="preserve">87326</t>
  </si>
  <si>
    <t xml:space="preserve">ARGAMASSA TRAÇO 1:4 (EM VOLUME DE CIMENTO E AREIA GROSSA ÚMIDA) COM ADIÇÃO DE EMULSÃO POLIMÉRICA PARA CHAPISCO ROLADO, PREPARO MECÂNICO COM BETONEIRA 600 L. AF_08/2019</t>
  </si>
  <si>
    <t xml:space="preserve">1.996,90</t>
  </si>
  <si>
    <t xml:space="preserve">87327</t>
  </si>
  <si>
    <t xml:space="preserve">ARGAMASSA TRAÇO 1:7 (EM VOLUME DE CIMENTO E AREIA MÉDIA ÚMIDA) COM ADIÇÃO DE PLASTIFICANTE PARA EMBOÇO/MASSA ÚNICA/ASSENTAMENTO DE ALVENARIA DE VEDAÇÃO, PREPARO MECÂNICO COM MISTURADOR DE EIXO HORIZONTAL DE 300 KG. AF_08/2019</t>
  </si>
  <si>
    <t xml:space="preserve">87328</t>
  </si>
  <si>
    <t xml:space="preserve">ARGAMASSA TRAÇO 1:7 (EM VOLUME DE CIMENTO E AREIA MÉDIA ÚMIDA) COM ADIÇÃO DE PLASTIFICANTE PARA EMBOÇO/MASSA ÚNICA/ASSENTAMENTO DE ALVENARIA DE VEDAÇÃO, PREPARO MECÂNICO COM MISTURADOR DE EIXO HORIZONTAL DE 600 KG. AF_08/2019</t>
  </si>
  <si>
    <t xml:space="preserve">241,88</t>
  </si>
  <si>
    <t xml:space="preserve">87329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</si>
  <si>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</si>
  <si>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324,95</t>
  </si>
  <si>
    <t xml:space="preserve">87330</t>
  </si>
  <si>
    <t xml:space="preserve">ARGAMASSA TRAÇO 1:6 (EM VOLUME DE CIMENTO E AREIA MÉDIA ÚMIDA) COM ADIÇÃO DE PLASTIFICANTE PARA EMBOÇO/MASSA ÚNICA/ASSENTAMENTO DE ALVENARIA DE VEDAÇÃO, PREPARO MECÂNICO COM MISTURADOR DE EIXO HORIZONTAL DE 600 KG. AF_08/2019</t>
  </si>
  <si>
    <t xml:space="preserve">257,68</t>
  </si>
  <si>
    <t xml:space="preserve">87331</t>
  </si>
  <si>
    <t xml:space="preserve">ARGAMASSA TRAÇO 1:1:6 (EM VOLUME DE CIMENTO, CAL E AREIA MÉDIA ÚMIDA) PARA EMBOÇO/MASSA ÚNICA/ASSENTAMENTO DE ALVENARIA DE VEDAÇÃO, PREPARO MECÂNICO COM MISTURADOR DE EIXO HORIZONTAL DE 300 KG. AF_08/2019</t>
  </si>
  <si>
    <t xml:space="preserve">87332</t>
  </si>
  <si>
    <t xml:space="preserve">ARGAMASSA TRAÇO 1:1:6 (EM VOLUME DE CIMENTO, CAL E AREIA MÉDIA ÚMIDA) PARA EMBOÇO/MASSA ÚNICA/ASSENTAMENTO DE ALVENARIA DE VEDAÇÃO, PREPARO MECÂNICO COM MISTURADOR DE EIXO HORIZONTAL DE 600 KG. AF_08/2019</t>
  </si>
  <si>
    <t xml:space="preserve">302,49</t>
  </si>
  <si>
    <t xml:space="preserve">87333</t>
  </si>
  <si>
    <t xml:space="preserve">ARGAMASSA TRAÇO 1:1,5:7,5 (EM VOLUME DE CIMENTO, CAL E AREIA MÉDIA ÚMIDA) PARA EMBOÇO/MASSA ÚNICA/ASSENTAMENTO DE ALVENARIA DE VEDAÇÃO, PREPARO MECÂNICO COM MISTURADOR DE EIXO HORIZONTAL DE 300 KG. AF_08/2019</t>
  </si>
  <si>
    <t xml:space="preserve">337,09</t>
  </si>
  <si>
    <t xml:space="preserve">87334</t>
  </si>
  <si>
    <t xml:space="preserve">ARGAMASSA TRAÇO 1:1,5:7,5 (EM VOLUME DE CIMENTO, CAL E AREIA MÉDIA ÚMIDA) PARA EMBOÇO/MASSA ÚNICA/ASSENTAMENTO DE ALVENARIA DE VEDAÇÃO, PREPARO MECÂNICO COM MISTURADOR DE EIXO HORIZONTAL DE 600 KG. AF_08/2019</t>
  </si>
  <si>
    <t xml:space="preserve">298,21</t>
  </si>
  <si>
    <t xml:space="preserve">87335</t>
  </si>
  <si>
    <t xml:space="preserve">ARGAMASSA TRAÇO 1:2:8 (EM VOLUME DE CIMENTO, CAL E AREIA MÉDIA ÚMIDA) PARA EMBOÇO/MASSA ÚNICA/ASSENTAMENTO DE ALVENARIA DE VEDAÇÃO, PREPARO MECÂNICO COM MISTURADOR DE EIXO HORIZONTAL DE 300 KG. AF_08/2019</t>
  </si>
  <si>
    <t xml:space="preserve">87336</t>
  </si>
  <si>
    <t xml:space="preserve">ARGAMASSA TRAÇO 1:2:8 (EM VOLUME DE CIMENTO, CAL E AREIA MÉDIA ÚMIDA) PARA EMBOÇO/MASSA ÚNICA/ASSENTAMENTO DE ALVENARIA DE VEDAÇÃO, PREPARO MECÂNICO COM MISTURADOR DE EIXO HORIZONTAL DE 600 KG. AF_08/2019</t>
  </si>
  <si>
    <t xml:space="preserve">305,32</t>
  </si>
  <si>
    <t xml:space="preserve">87337</t>
  </si>
  <si>
    <t xml:space="preserve">ARGAMASSA TRAÇO 1:2:9 (EM VOLUME DE CIMENTO, CAL E AREIA MÉDIA ÚMIDA) PARA EMBOÇO/MASSA ÚNICA/ASSENTAMENTO DE ALVENARIA DE VEDAÇÃO, PREPARO MECÂNICO COM MISTURADOR DE EIXO HORIZONTAL DE 300 KG. AF_08/2019</t>
  </si>
  <si>
    <t xml:space="preserve">324,13</t>
  </si>
  <si>
    <t xml:space="preserve">87338</t>
  </si>
  <si>
    <t xml:space="preserve">ARGAMASSA TRAÇO 1:3:12 (EM VOLUME DE CIMENTO, CAL E AREIA MÉDIA ÚMIDA) PARA EMBOÇO/MASSA ÚNICA/ASSENTAMENTO DE ALVENARIA DE VEDAÇÃO, PREPARO MECÂNICO COM MISTURADOR DE EIXO HORIZONTAL DE 600 KG. AF_08/2019</t>
  </si>
  <si>
    <t xml:space="preserve">306,05</t>
  </si>
  <si>
    <t xml:space="preserve">87339</t>
  </si>
  <si>
    <t xml:space="preserve">ARGAMASSA TRAÇO 1:3 (EM VOLUME DE CIMENTO E AREIA MÉDIA ÚMIDA) PARA CONTRAPISO, PREPARO MECÂNICO COM MISTURADOR DE EIXO HORIZONTAL DE 160 KG. AF_08/2019</t>
  </si>
  <si>
    <t xml:space="preserve">514,39</t>
  </si>
  <si>
    <t xml:space="preserve">87340</t>
  </si>
  <si>
    <t xml:space="preserve">ARGAMASSA TRAÇO 1:3 (EM VOLUME DE CIMENTO E AREIA MÉDIA ÚMIDA) PARA CONTRAPISO, PREPARO MECÂNICO COM MISTURADOR DE EIXO HORIZONTAL DE 300 KG. AF_08/2019</t>
  </si>
  <si>
    <t xml:space="preserve">391,98</t>
  </si>
  <si>
    <t xml:space="preserve">87341</t>
  </si>
  <si>
    <t xml:space="preserve">ARGAMASSA TRAÇO 1:3 (EM VOLUME DE CIMENTO E AREIA MÉDIA ÚMIDA) PARA CONTRAPISO, PREPARO MECÂNICO COM MISTURADOR DE EIXO HORIZONTAL DE 600 KG. AF_08/2019</t>
  </si>
  <si>
    <t xml:space="preserve">359,16</t>
  </si>
  <si>
    <t xml:space="preserve">87342</t>
  </si>
  <si>
    <t xml:space="preserve">ARGAMASSA TRAÇO 1:4 (EM VOLUME DE CIMENTO E AREIA MÉDIA ÚMIDA) PARA CONTRAPISO, PREPARO MECÂNICO COM MISTURADOR DE EIXO HORIZONTAL DE 160 KG. AF_08/2019</t>
  </si>
  <si>
    <t xml:space="preserve">432,58</t>
  </si>
  <si>
    <t xml:space="preserve">87343</t>
  </si>
  <si>
    <t xml:space="preserve">ARGAMASSA TRAÇO 1:4 (EM VOLUME DE CIMENTO E AREIA MÉDIA ÚMIDA) PARA CONTRAPISO, PREPARO MECÂNICO COM MISTURADOR DE EIXO HORIZONTAL DE 300 KG. AF_08/2019</t>
  </si>
  <si>
    <t xml:space="preserve">363,23</t>
  </si>
  <si>
    <t xml:space="preserve">87344</t>
  </si>
  <si>
    <t xml:space="preserve">ARGAMASSA TRAÇO 1:4 (EM VOLUME DE CIMENTO E AREIA MÉDIA ÚMIDA) PARA CONTRAPISO, PREPARO MECÂNICO COM MISTURADOR DE EIXO HORIZONTAL DE 600 KG. AF_08/2019</t>
  </si>
  <si>
    <t xml:space="preserve">322,11</t>
  </si>
  <si>
    <t xml:space="preserve">87345</t>
  </si>
  <si>
    <t xml:space="preserve">ARGAMASSA TRAÇO 1:5 (EM VOLUME DE CIMENTO E AREIA MÉDIA ÚMIDA) PARA CONTRAPISO, PREPARO MECÂNICO COM MISTURADOR DE EIXO HORIZONTAL DE 160 KG. AF_08/2019</t>
  </si>
  <si>
    <t xml:space="preserve">387,17</t>
  </si>
  <si>
    <t xml:space="preserve">87346</t>
  </si>
  <si>
    <t xml:space="preserve">ARGAMASSA TRAÇO 1:5 (EM VOLUME DE CIMENTO E AREIA MÉDIA ÚMIDA) PARA CONTRAPISO, PREPARO MECÂNICO COM MISTURADOR DE EIXO HORIZONTAL DE 300 KG. AF_08/2019</t>
  </si>
  <si>
    <t xml:space="preserve">329,64</t>
  </si>
  <si>
    <t xml:space="preserve">87347</t>
  </si>
  <si>
    <t xml:space="preserve">ARGAMASSA TRAÇO 1:5 (EM VOLUME DE CIMENTO E AREIA MÉDIA ÚMIDA) PARA CONTRAPISO, PREPARO MECÂNICO COM MISTURADOR DE EIXO HORIZONTAL DE 600 KG. AF_08/2019</t>
  </si>
  <si>
    <t xml:space="preserve">296,96</t>
  </si>
  <si>
    <t xml:space="preserve">87348</t>
  </si>
  <si>
    <t xml:space="preserve">ARGAMASSA TRAÇO 1:6 (EM VOLUME DE CIMENTO E AREIA MÉDIA ÚMIDA) PARA CONTRAPISO, PREPARO MECÂNICO COM MISTURADOR DE EIXO HORIZONTAL DE 160 KG. AF_08/2019</t>
  </si>
  <si>
    <t xml:space="preserve">352,65</t>
  </si>
  <si>
    <t xml:space="preserve">87349</t>
  </si>
  <si>
    <t xml:space="preserve">ARGAMASSA TRAÇO 1:6 (EM VOLUME DE CIMENTO E AREIA MÉDIA ÚMIDA) PARA CONTRAPISO, PREPARO MECÂNICO COM MISTURADOR DE EIXO HORIZONTAL DE 600 KG. AF_08/2019</t>
  </si>
  <si>
    <t xml:space="preserve">274,77</t>
  </si>
  <si>
    <t xml:space="preserve">87350</t>
  </si>
  <si>
    <t xml:space="preserve">ARGAMASSA TRAÇO 1:5 (EM VOLUME DE CIMENTO E AREIA GROSSA ÚMIDA) PARA CHAPISCO CONVENCIONAL, PREPARO MECÂNICO COM MISTURADOR DE EIXO HORIZONTAL DE 300 KG. AF_08/2019</t>
  </si>
  <si>
    <t xml:space="preserve">329,47</t>
  </si>
  <si>
    <t xml:space="preserve">87351</t>
  </si>
  <si>
    <t xml:space="preserve">ARGAMASSA TRAÇO 1:5 (EM VOLUME DE CIMENTO E AREIA GROSSA ÚMIDA) PARA CHAPISCO CONVENCIONAL, PREPARO MECÂNICO COM MISTURADOR DE EIXO HORIZONTAL DE 600 KG. AF_08/2019</t>
  </si>
  <si>
    <t xml:space="preserve">87352</t>
  </si>
  <si>
    <t xml:space="preserve">ARGAMASSA TRAÇO 1:3 (EM VOLUME DE CIMENTO E AREIA GROSSA ÚMIDA) PARA CHAPISCO CONVENCIONAL, PREPARO MECÂNICO COM MISTURADOR DE EIXO HORIZONTAL DE 160 KG. AF_08/2019</t>
  </si>
  <si>
    <t xml:space="preserve">410,81</t>
  </si>
  <si>
    <t xml:space="preserve">87353</t>
  </si>
  <si>
    <t xml:space="preserve">ARGAMASSA TRAÇO 1:3 (EM VOLUME DE CIMENTO E AREIA GROSSA ÚMIDA) PARA CHAPISCO CONVENCIONAL, PREPARO MECÂNICO COM MISTURADOR DE EIXO HORIZONTAL DE 300 KG. AF_08/2019</t>
  </si>
  <si>
    <t xml:space="preserve">87354</t>
  </si>
  <si>
    <t xml:space="preserve">ARGAMASSA TRAÇO 1:3 (EM VOLUME DE CIMENTO E AREIA GROSSA ÚMIDA) PARA CHAPISCO CONVENCIONAL, PREPARO MECÂNICO COM MISTURADOR DE EIXO HORIZONTAL DE 600 KG. AF_08/2019</t>
  </si>
  <si>
    <t xml:space="preserve">299,39</t>
  </si>
  <si>
    <t xml:space="preserve">87355</t>
  </si>
  <si>
    <t xml:space="preserve">ARGAMASSA TRAÇO 1:4 (EM VOLUME DE CIMENTO E AREIA GROSSA ÚMIDA) PARA CHAPISCO CONVENCIONAL, PREPARO MECÂNICO COM MISTURADOR DE EIXO HORIZONTAL DE 160 KG. AF_08/2019</t>
  </si>
  <si>
    <t xml:space="preserve">348,36</t>
  </si>
  <si>
    <t xml:space="preserve">87356</t>
  </si>
  <si>
    <t xml:space="preserve">ARGAMASSA TRAÇO 1:4 (EM VOLUME DE CIMENTO E AREIA GROSSA ÚMIDA) PARA CHAPISCO CONVENCIONAL, PREPARO MECÂNICO COM MISTURADOR DE EIXO HORIZONTAL DE 300 KG. AF_08/2019</t>
  </si>
  <si>
    <t xml:space="preserve">297,09</t>
  </si>
  <si>
    <t xml:space="preserve">87357</t>
  </si>
  <si>
    <t xml:space="preserve">ARGAMASSA TRAÇO 1:4 (EM VOLUME DE CIMENTO E AREIA GROSSA ÚMIDA) PARA CHAPISCO CONVENCIONAL, PREPARO MECÂNICO COM MISTURADOR DE EIXO HORIZONTAL DE 600 KG. AF_08/2019</t>
  </si>
  <si>
    <t xml:space="preserve">270,50</t>
  </si>
  <si>
    <t xml:space="preserve">87358</t>
  </si>
  <si>
    <t xml:space="preserve">ARGAMASSA TRAÇO 1:5 (EM VOLUME DE CIMENTO E AREIA GROSSA ÚMIDA) COM ADIÇÃO DE EMULSÃO POLIMÉRICA PARA CHAPISCO ROLADO, PREPARO MECÂNICO COM MISTURADOR DE EIXO HORIZONTAL DE 300 KG. AF_08/2019</t>
  </si>
  <si>
    <t xml:space="preserve">1.978,34</t>
  </si>
  <si>
    <t xml:space="preserve">87359</t>
  </si>
  <si>
    <t xml:space="preserve">ARGAMASSA TRAÇO 1:5 (EM VOLUME DE CIMENTO E AREIA GROSSA ÚMIDA) COM ADIÇÃO DE EMULSÃO POLIMÉRICA PARA CHAPISCO ROLADO, PREPARO MECÂNICO COM MISTURADOR DE EIXO HORIZONTAL DE 600 KG. AF_08/2019</t>
  </si>
  <si>
    <t xml:space="preserve">1.943,81</t>
  </si>
  <si>
    <t xml:space="preserve">87360</t>
  </si>
  <si>
    <t xml:space="preserve">ARGAMASSA TRAÇO 1:3 (EM VOLUME DE CIMENTO E AREIA GROSSA ÚMIDA) COM ADIÇÃO DE EMULSÃO POLIMÉRICA PARA CHAPISCO ROLADO, PREPARO MECÂNICO COM MISTURADOR DE EIXO HORIZONTAL DE 160 KG. AF_08/2019</t>
  </si>
  <si>
    <t xml:space="preserve">2.047,03</t>
  </si>
  <si>
    <t xml:space="preserve">87361</t>
  </si>
  <si>
    <t xml:space="preserve">ARGAMASSA TRAÇO 1:3 (EM VOLUME DE CIMENTO E AREIA GROSSA ÚMIDA) COM ADIÇÃO DE EMULSÃO POLIMÉRICA PARA CHAPISCO ROLADO, PREPARO MECÂNICO COM MISTURADOR DE EIXO HORIZONTAL DE 300 KG. AF_08/2019</t>
  </si>
  <si>
    <t xml:space="preserve">1.996,41</t>
  </si>
  <si>
    <t xml:space="preserve">87362</t>
  </si>
  <si>
    <t xml:space="preserve">ARGAMASSA TRAÇO 1:3 (EM VOLUME DE CIMENTO E AREIA GROSSA ÚMIDA) COM ADIÇÃO DE EMULSÃO POLIMÉRICA PARA CHAPISCO ROLADO, PREPARO MECÂNICO COM MISTURADOR DE EIXO HORIZONTAL DE 600 KG. AF_08/2019</t>
  </si>
  <si>
    <t xml:space="preserve">1.983,64</t>
  </si>
  <si>
    <t xml:space="preserve">87363</t>
  </si>
  <si>
    <t xml:space="preserve">ARGAMASSA TRAÇO 1:4 (EM VOLUME DE CIMENTO E AREIA GROSSA ÚMIDA) COM ADIÇÃO DE EMULSÃO POLIMÉRICA PARA CHAPISCO ROLADO, PREPARO MECÂNICO COM MISTURADOR DE EIXO HORIZONTAL DE 300 KG. AF_08/2019</t>
  </si>
  <si>
    <t xml:space="preserve">2.001,93</t>
  </si>
  <si>
    <t xml:space="preserve">87364</t>
  </si>
  <si>
    <t xml:space="preserve">ARGAMASSA TRAÇO 1:4 (EM VOLUME DE CIMENTO E AREIA GROSSA ÚMIDA) COM ADIÇÃO DE EMULSÃO POLIMÉRICA PARA CHAPISCO ROLADO, PREPARO MECÂNICO COM MISTURADOR DE EIXO HORIZONTAL DE 600 KG. AF_08/2019</t>
  </si>
  <si>
    <t xml:space="preserve">1.959,05</t>
  </si>
  <si>
    <t xml:space="preserve">87365</t>
  </si>
  <si>
    <t xml:space="preserve">ARGAMASSA TRAÇO 1:7 (EM VOLUME DE CIMENTO E AREIA MÉDIA ÚMIDA) COM ADIÇÃO DE PLASTIFICANTE PARA EMBOÇO/MASSA ÚNICA/ASSENTAMENTO DE ALVENARIA DE VEDAÇÃO, PREPARO MANUAL. AF_08/2019</t>
  </si>
  <si>
    <t xml:space="preserve">365,97</t>
  </si>
  <si>
    <t xml:space="preserve">87366</t>
  </si>
  <si>
    <t xml:space="preserve">ARGAMASSA TRAÇO 1:6 (EM VOLUME DE CIMENTO E AREIA MÉDIA ÚMIDA) COM ADIÇÃO DE PLASTIFICANTE PARA EMBOÇO/MASSA ÚNICA/ASSENTAMENTO DE ALVENARIA DE VEDAÇÃO, PREPARO MANUAL. AF_08/2019</t>
  </si>
  <si>
    <t xml:space="preserve">384,83</t>
  </si>
  <si>
    <t xml:space="preserve">87367</t>
  </si>
  <si>
    <t xml:space="preserve">ARGAMASSA TRAÇO 1:1:6 (EM VOLUME DE CIMENTO, CAL E AREIA MÉDIA ÚMIDA) PARA EMBOÇO/MASSA ÚNICA/ASSENTAMENTO DE ALVENARIA DE VEDAÇÃO, PREPARO MANUAL. AF_08/2019</t>
  </si>
  <si>
    <t xml:space="preserve">87368</t>
  </si>
  <si>
    <t xml:space="preserve">ARGAMASSA TRAÇO 1:1,5:7,5 (EM VOLUME DE CIMENTO, CAL E AREIA MÉDIA ÚMIDA) PARA EMBOÇO/MASSA ÚNICA/ASSENTAMENTO DE ALVENARIA DE VEDAÇÃO, PREPARO MANUAL. AF_08/2019</t>
  </si>
  <si>
    <t xml:space="preserve">422,21</t>
  </si>
  <si>
    <t xml:space="preserve">87369</t>
  </si>
  <si>
    <t xml:space="preserve">ARGAMASSA TRAÇO 1:2:8 (EM VOLUME DE CIMENTO, CAL E AREIA MÉDIA ÚMIDA) PARA EMBOÇO/MASSA ÚNICA/ASSENTAMENTO DE ALVENARIA DE VEDAÇÃO, PREPARO MANUAL. AF_08/2019</t>
  </si>
  <si>
    <t xml:space="preserve">428,66</t>
  </si>
  <si>
    <t xml:space="preserve">87370</t>
  </si>
  <si>
    <t xml:space="preserve">ARGAMASSA TRAÇO 1:2:9 (EM VOLUME DE CIMENTO, CAL E AREIA MÉDIA ÚMIDA) PARA EMBOÇO/MASSA ÚNICA/ASSENTAMENTO DE ALVENARIA DE VEDAÇÃO, PREPARO MANUAL. AF_08/2019</t>
  </si>
  <si>
    <t xml:space="preserve">416,56</t>
  </si>
  <si>
    <t xml:space="preserve">87371</t>
  </si>
  <si>
    <t xml:space="preserve">ARGAMASSA TRAÇO 1:3:12 (EM VOLUME DE CIMENTO, CAL E AREIA MÉDIA ÚMIDA) PARA EMBOÇO/MASSA ÚNICA/ASSENTAMENTO DE ALVENARIA DE VEDAÇÃO, PREPARO MANUAL. AF_08/2019</t>
  </si>
  <si>
    <t xml:space="preserve">407,92</t>
  </si>
  <si>
    <t xml:space="preserve">87372</t>
  </si>
  <si>
    <t xml:space="preserve">ARGAMASSA TRAÇO 1:3 (EM VOLUME DE CIMENTO E AREIA MÉDIA ÚMIDA) PARA CONTRAPISO, PREPARO MANUAL. AF_08/2019</t>
  </si>
  <si>
    <t xml:space="preserve">496,73</t>
  </si>
  <si>
    <t xml:space="preserve">87373</t>
  </si>
  <si>
    <t xml:space="preserve">ARGAMASSA TRAÇO 1:4 (EM VOLUME DE CIMENTO E AREIA MÉDIA ÚMIDA) PARA CONTRAPISO, PREPARO MANUAL. AF_08/2019</t>
  </si>
  <si>
    <t xml:space="preserve">448,02</t>
  </si>
  <si>
    <t xml:space="preserve">87374</t>
  </si>
  <si>
    <t xml:space="preserve">ARGAMASSA TRAÇO 1:5 (EM VOLUME DE CIMENTO E AREIA MÉDIA ÚMIDA) PARA CONTRAPISO, PREPARO MANUAL. AF_08/2019</t>
  </si>
  <si>
    <t xml:space="preserve">423,89</t>
  </si>
  <si>
    <t xml:space="preserve">87375</t>
  </si>
  <si>
    <t xml:space="preserve">ARGAMASSA TRAÇO 1:6 (EM VOLUME DE CIMENTO E AREIA MÉDIA ÚMIDA) PARA CONTRAPISO, PREPARO MANUAL. AF_08/2019</t>
  </si>
  <si>
    <t xml:space="preserve">409,61</t>
  </si>
  <si>
    <t xml:space="preserve">87376</t>
  </si>
  <si>
    <t xml:space="preserve">ARGAMASSA TRAÇO 1:5 (EM VOLUME DE CIMENTO E AREIA GROSSA ÚMIDA) PARA CHAPISCO CONVENCIONAL, PREPARO MANUAL. AF_08/2019</t>
  </si>
  <si>
    <t xml:space="preserve">381,34</t>
  </si>
  <si>
    <t xml:space="preserve">87377</t>
  </si>
  <si>
    <t xml:space="preserve">ARGAMASSA TRAÇO 1:3 (EM VOLUME DE CIMENTO E AREIA GROSSA ÚMIDA) PARA CHAPISCO CONVENCIONAL, PREPARO MANUAL. AF_08/2019</t>
  </si>
  <si>
    <t xml:space="preserve">430,61</t>
  </si>
  <si>
    <t xml:space="preserve">87378</t>
  </si>
  <si>
    <t xml:space="preserve">ARGAMASSA TRAÇO 1:4 (EM VOLUME DE CIMENTO E AREIA GROSSA ÚMIDA) PARA CHAPISCO CONVENCIONAL, PREPARO MANUAL. AF_08/2019</t>
  </si>
  <si>
    <t xml:space="preserve">396,92</t>
  </si>
  <si>
    <t xml:space="preserve">87379</t>
  </si>
  <si>
    <t xml:space="preserve">ARGAMASSA TRAÇO 1:5 (EM VOLUME DE CIMENTO E AREIA GROSSA ÚMIDA) COM ADIÇÃO DE EMULSÃO POLIMÉRICA PARA CHAPISCO ROLADO, PREPARO MANUAL. AF_08/2019</t>
  </si>
  <si>
    <t xml:space="preserve">2.074,22</t>
  </si>
  <si>
    <t xml:space="preserve">87380</t>
  </si>
  <si>
    <t xml:space="preserve">ARGAMASSA TRAÇO 1:3 (EM VOLUME DE CIMENTO E AREIA GROSSA ÚMIDA) COM ADIÇÃO DE EMULSÃO POLIMÉRICA PARA CHAPISCO ROLADO, PREPARO MANUAL. AF_08/2019</t>
  </si>
  <si>
    <t xml:space="preserve">2.123,38</t>
  </si>
  <si>
    <t xml:space="preserve">87381</t>
  </si>
  <si>
    <t xml:space="preserve">ARGAMASSA TRAÇO 1:4 (EM VOLUME DE CIMENTO E AREIA GROSSA ÚMIDA) COM ADIÇÃO DE EMULSÃO POLIMÉRICA PARA CHAPISCO ROLADO, PREPARO MANUAL. AF_08/2019</t>
  </si>
  <si>
    <t xml:space="preserve">2.089,59</t>
  </si>
  <si>
    <t xml:space="preserve">87382</t>
  </si>
  <si>
    <t xml:space="preserve">ARGAMASSA INDUSTRIALIZADA MULTIUSO PARA REVESTIMENTOS E ASSENTAMENTO DA ALVENARIA, PREPARO COM MISTURADOR DE EIXO HORIZONTAL DE 160 KG. AF_08/2019</t>
  </si>
  <si>
    <t xml:space="preserve">855,69</t>
  </si>
  <si>
    <t xml:space="preserve">87383</t>
  </si>
  <si>
    <t xml:space="preserve">ARGAMASSA INDUSTRIALIZADA MULTIUSO PARA REVESTIMENTOS E ASSENTAMENTO DA ALVENARIA, PREPARO COM MISTURADOR DE EIXO HORIZONTAL DE 300 KG. AF_08/2019</t>
  </si>
  <si>
    <t xml:space="preserve">842,30</t>
  </si>
  <si>
    <t xml:space="preserve">87384</t>
  </si>
  <si>
    <t xml:space="preserve">ARGAMASSA INDUSTRIALIZADA MULTIUSO PARA REVESTIMENTOS E ASSENTAMENTO DA ALVENARIA, PREPARO COM MISTURADOR DE EIXO HORIZONTAL DE 600 KG. AF_08/2019</t>
  </si>
  <si>
    <t xml:space="preserve">826,66</t>
  </si>
  <si>
    <t xml:space="preserve">87385</t>
  </si>
  <si>
    <t xml:space="preserve">ARGAMASSA PRONTA PARA CONTRAPISO, PREPARO COM MISTURADOR DE EIXO HORIZONTAL DE 160 KG. AF_08/2019</t>
  </si>
  <si>
    <t xml:space="preserve">1.225,07</t>
  </si>
  <si>
    <t xml:space="preserve">87386</t>
  </si>
  <si>
    <t xml:space="preserve">ARGAMASSA PRONTA PARA CONTRAPISO, PREPARO COM MISTURADOR DE EIXO HORIZONTAL DE 300 KG. AF_08/2019</t>
  </si>
  <si>
    <t xml:space="preserve">1.207,58</t>
  </si>
  <si>
    <t xml:space="preserve">87387</t>
  </si>
  <si>
    <t xml:space="preserve">ARGAMASSA PRONTA PARA CONTRAPISO, PREPARO COM MISTURADOR DE EIXO HORIZONTAL DE 600 KG. AF_08/2019</t>
  </si>
  <si>
    <t xml:space="preserve">1.193,62</t>
  </si>
  <si>
    <t xml:space="preserve">87388</t>
  </si>
  <si>
    <t xml:space="preserve">ARGAMASSA PARA REVESTIMENTO DECORATIVO MONOCAMADA (MONOCAPA), PREPARO COM MISTURADOR DE EIXO HORIZONTAL DE 160 KG. AF_08/2019</t>
  </si>
  <si>
    <t xml:space="preserve">2.795,16</t>
  </si>
  <si>
    <t xml:space="preserve">87389</t>
  </si>
  <si>
    <t xml:space="preserve">ARGAMASSA PARA REVESTIMENTO DECORATIVO MONOCAMADA (MONOCAPA), PREPARO COM MISTURADOR DE EIXO HORIZONTAL DE 300 KG. AF_08/2019</t>
  </si>
  <si>
    <t xml:space="preserve">2.795,48</t>
  </si>
  <si>
    <t xml:space="preserve">87390</t>
  </si>
  <si>
    <t xml:space="preserve">ARGAMASSA PARA REVESTIMENTO DECORATIVO MONOCAMADA (MONOCAPA), PREPARO COM MISTURADOR DE EIXO HORIZONTAL DE 600 KG. AF_08/2019</t>
  </si>
  <si>
    <t xml:space="preserve">2.799,60</t>
  </si>
  <si>
    <t xml:space="preserve">87391</t>
  </si>
  <si>
    <t xml:space="preserve">ARGAMASSA INDUSTRIALIZADA PARA CHAPISCO ROLADO, PREPARO COM MISTURADOR DE EIXO HORIZONTAL DE 160 KG. AF_08/2019</t>
  </si>
  <si>
    <t xml:space="preserve">4.022,77</t>
  </si>
  <si>
    <t xml:space="preserve">87393</t>
  </si>
  <si>
    <t xml:space="preserve">ARGAMASSA INDUSTRIALIZADA PARA CHAPISCO ROLADO, PREPARO COM MISTURADOR DE EIXO HORIZONTAL DE 300 KG. AF_08/2019</t>
  </si>
  <si>
    <t xml:space="preserve">4.051,06</t>
  </si>
  <si>
    <t xml:space="preserve">87394</t>
  </si>
  <si>
    <t xml:space="preserve">ARGAMASSA INDUSTRIALIZADA PARA CHAPISCO ROLADO, PREPARO COM MISTURADOR DE EIXO HORIZONTAL DE 600 KG. AF_08/2019</t>
  </si>
  <si>
    <t xml:space="preserve">4.078,03</t>
  </si>
  <si>
    <t xml:space="preserve">87395</t>
  </si>
  <si>
    <t xml:space="preserve">ARGAMASSA INDUSTRIALIZADA PARA CHAPISCO COLANTE, PREPARO COM MISTURADOR DE EIXO HORIZONTAL DE 160 KG. AF_08/2019</t>
  </si>
  <si>
    <t xml:space="preserve">3.182,13</t>
  </si>
  <si>
    <t xml:space="preserve">87396</t>
  </si>
  <si>
    <t xml:space="preserve">ARGAMASSA INDUSTRIALIZADA PARA CHAPISCO COLANTE, PREPARO COM MISTURADOR DE EIXO HORIZONTAL DE 300 KG. AF_08/2019</t>
  </si>
  <si>
    <t xml:space="preserve">3.199,13</t>
  </si>
  <si>
    <t xml:space="preserve">87397</t>
  </si>
  <si>
    <t xml:space="preserve">ARGAMASSA INDUSTRIALIZADA PARA CHAPISCO COLANTE, PREPARO COM MISTURADOR DE EIXO HORIZONTAL DE 600 KG. AF_08/2019</t>
  </si>
  <si>
    <t xml:space="preserve">3.215,32</t>
  </si>
  <si>
    <t xml:space="preserve">87398</t>
  </si>
  <si>
    <t xml:space="preserve">ARGAMASSA INDUSTRIALIZADA MULTIUSO PARA REVESTIMENTOS E ASSENTAMENTO DA ALVENARIA, PREPARO MANUAL. AF_08/2019</t>
  </si>
  <si>
    <t xml:space="preserve">1.003,28</t>
  </si>
  <si>
    <t xml:space="preserve">87399</t>
  </si>
  <si>
    <t xml:space="preserve">ARGAMASSA PRONTA PARA CONTRAPISO, PREPARO MANUAL. AF_08/2019</t>
  </si>
  <si>
    <t xml:space="preserve">1.377,33</t>
  </si>
  <si>
    <t xml:space="preserve">87401</t>
  </si>
  <si>
    <t xml:space="preserve">ARGAMASSA INDUSTRIALIZADA PARA CHAPISCO ROLADO, PREPARO MANUAL. AF_08/2019</t>
  </si>
  <si>
    <t xml:space="preserve">4.256,29</t>
  </si>
  <si>
    <t xml:space="preserve">87402</t>
  </si>
  <si>
    <t xml:space="preserve">ARGAMASSA INDUSTRIALIZADA PARA CHAPISCO COLANTE, PREPARO MANUAL. AF_08/2019</t>
  </si>
  <si>
    <t xml:space="preserve">3.398,44</t>
  </si>
  <si>
    <t xml:space="preserve">87404</t>
  </si>
  <si>
    <t xml:space="preserve">ARGAMASSA PARA REVESTIMENTO DECORATIVO MONOCAMADA (MONOCAPA), MISTURA E PROJEÇÃO DE 1,5 M3/H DE ARGAMASSA. AF_08/2019</t>
  </si>
  <si>
    <t xml:space="preserve">2.926,24</t>
  </si>
  <si>
    <t xml:space="preserve">87405</t>
  </si>
  <si>
    <t xml:space="preserve">ARGAMASSA PARA REVESTIMENTO DECORATIVO MONOCAMADA (MONOCAPA), MISTURA E PROJEÇÃO DE 2 M3/H DE ARGAMASSA. AF_06/2014</t>
  </si>
  <si>
    <t xml:space="preserve">2.916,81</t>
  </si>
  <si>
    <t xml:space="preserve">87407</t>
  </si>
  <si>
    <t xml:space="preserve">ARGAMASSA INDUSTRIALIZADA PARA REVESTIMENTOS, MISTURA E PROJEÇÃO DE 1,5 M³/H DE ARGAMASSA. AF_08/2019</t>
  </si>
  <si>
    <t xml:space="preserve">875,83</t>
  </si>
  <si>
    <t xml:space="preserve">87408</t>
  </si>
  <si>
    <t xml:space="preserve">ARGAMASSA INDUSTRIALIZADA PARA REVESTIMENTOS, MISTURA E PROJEÇÃO DE 2 M³/H DE ARGAMASSA. AF_06/2014</t>
  </si>
  <si>
    <t xml:space="preserve">856,98</t>
  </si>
  <si>
    <t xml:space="preserve">87410</t>
  </si>
  <si>
    <t xml:space="preserve">ARGAMASSA À BASE DE GESSO, MISTURA E PROJEÇÃO DE 1,5 M³/H DE ARGAMASSA. AF_08/2019</t>
  </si>
  <si>
    <t xml:space="preserve">792,55</t>
  </si>
  <si>
    <t xml:space="preserve">88626</t>
  </si>
  <si>
    <t xml:space="preserve">ARGAMASSA TRAÇO 1:0,5:4,5 (EM VOLUME DE CIMENTO, CAL E AREIA MÉDIA ÚMIDA), PREPARO MECÂNICO COM BETONEIRA 400 L. AF_08/2019</t>
  </si>
  <si>
    <t xml:space="preserve">318,39</t>
  </si>
  <si>
    <t xml:space="preserve">88627</t>
  </si>
  <si>
    <t xml:space="preserve">ARGAMASSA TRAÇO 1:0,5:4,5 (EM VOLUME DE CIMENTO, CAL E AREIA MÉDIA ÚMIDA) PARA ASSENTAMENTO DE ALVENARIA, PREPARO MANUAL. AF_08/2019</t>
  </si>
  <si>
    <t xml:space="preserve">391,76</t>
  </si>
  <si>
    <t xml:space="preserve">88628</t>
  </si>
  <si>
    <t xml:space="preserve">ARGAMASSA TRAÇO 1:3 (EM VOLUME DE CIMENTO E AREIA MÉDIA ÚMIDA), PREPARO MECÂNICO COM BETONEIRA 400 L. AF_08/2019</t>
  </si>
  <si>
    <t xml:space="preserve">320,52</t>
  </si>
  <si>
    <t xml:space="preserve">88629</t>
  </si>
  <si>
    <t xml:space="preserve">ARGAMASSA TRAÇO 1:3 (EM VOLUME DE CIMENTO E AREIA MÉDIA ÚMIDA), PREPARO MANUAL. AF_08/2019</t>
  </si>
  <si>
    <t xml:space="preserve">399,95</t>
  </si>
  <si>
    <t xml:space="preserve">88630</t>
  </si>
  <si>
    <t xml:space="preserve">ARGAMASSA TRAÇO 1:4 (CIMENTO E AREIA MÉDIA), PREPARO MECÂNICO COM BETONEIRA 400 L. AF_08/2014</t>
  </si>
  <si>
    <t xml:space="preserve">277,41</t>
  </si>
  <si>
    <t xml:space="preserve">88631</t>
  </si>
  <si>
    <t xml:space="preserve">ARGAMASSA TRAÇO 1:4 (EM VOLUME DE CIMENTO E AREIA MÉDIA ÚMIDA), PREPARO MANUAL. AF_08/2019</t>
  </si>
  <si>
    <t xml:space="preserve">362,65</t>
  </si>
  <si>
    <t xml:space="preserve">88715</t>
  </si>
  <si>
    <t xml:space="preserve">ARGAMASSA TRAÇO 1:2:9 (EM VOLUME DE CIMENTO, CAL E AREIA MÉDIA ÚMIDA) PARA EMBOÇO/MASSA ÚNICA/ASSENTAMENTO DE ALVENARIA DE VEDAÇÃO, PREPARO MECÂNICO COM BETONEIRA 400 L. AF_08/2019</t>
  </si>
  <si>
    <t xml:space="preserve">312,33</t>
  </si>
  <si>
    <t xml:space="preserve">95563</t>
  </si>
  <si>
    <t xml:space="preserve">ARGAMASSA TRAÇO 1:1,65 (CIMENTO E AREIA MÉDIA), FCK 20 MPA, PREPARO MECÂNICO COM MISTURADOR DUPLO HORIZONTAL DE ALTA TURBULÊNCIA. AF_11/2016</t>
  </si>
  <si>
    <t xml:space="preserve">499,89</t>
  </si>
  <si>
    <t xml:space="preserve">100464</t>
  </si>
  <si>
    <t xml:space="preserve">ARGAMASSA TRAÇO 1:0,5:4,5  (EM VOLUME DE CIMENTO, CAL E AREIA MÉDIA ÚMIDA), PREPARO MECÂNICO COM MISTURADOR DE EIXO HORIZONTAL DE 160 KG. AF_08/2019</t>
  </si>
  <si>
    <t xml:space="preserve">347,45</t>
  </si>
  <si>
    <t xml:space="preserve">100465</t>
  </si>
  <si>
    <t xml:space="preserve">ARGAMASSA TRAÇO 1:0,5:4,5  (EM VOLUME DE CIMENTO, CAL E AREIA MÉDIA ÚMIDA), PREPARO MECÂNICO COM MISTURADOR DE EIXO HORIZONTAL DE 300 KG. AF_08/2019</t>
  </si>
  <si>
    <t xml:space="preserve">308,79</t>
  </si>
  <si>
    <t xml:space="preserve">100466</t>
  </si>
  <si>
    <t xml:space="preserve">ARGAMASSA TRAÇO 1:0,5:4,5  (EM VOLUME DE CIMENTO, CAL E AREIA MÉDIA ÚMIDA), PREPARO MECÂNICO COM MISTURADOR DE EIXO HORIZONTAL DE 600 KG. AF_08/2019</t>
  </si>
  <si>
    <t xml:space="preserve">287,70</t>
  </si>
  <si>
    <t xml:space="preserve">100468</t>
  </si>
  <si>
    <t xml:space="preserve">ARGAMASSA TRAÇO 1:3 (EM VOLUME DE CIMENTO E AREIA MÉDIA ÚMIDA), PREPARO MECÂNICO COM MISTURADOR DE EIXO HORIZONTAL DE 160 KG. AF_08/2019</t>
  </si>
  <si>
    <t xml:space="preserve">422,55</t>
  </si>
  <si>
    <t xml:space="preserve">100469</t>
  </si>
  <si>
    <t xml:space="preserve">ARGAMASSA TRAÇO 1:3 (EM VOLUME DE CIMENTO E AREIA MÉDIA ÚMIDA), PREPARO MECÂNICO COM MISTURADOR DE EIXO HORIZONTAL DE 300 KG. AF_08/2019</t>
  </si>
  <si>
    <t xml:space="preserve">314,41</t>
  </si>
  <si>
    <t xml:space="preserve">100470</t>
  </si>
  <si>
    <t xml:space="preserve">ARGAMASSA TRAÇO 1:3 (EM VOLUME DE CIMENTO E AREIA MÉDIA ÚMIDA), PREPARO MECÂNICO COM MISTURADOR DE EIXO HORIZONTAL DE 600 KG. AF_08/2019</t>
  </si>
  <si>
    <t xml:space="preserve">284,03</t>
  </si>
  <si>
    <t xml:space="preserve">100472</t>
  </si>
  <si>
    <t xml:space="preserve">ARGAMASSA TRAÇO 1:4 (EM VOLUME DE CIMENTO E AREIA MÉDIA ÚMIDA), PREPARO MECÂNICO COM MISTURADOR DE EIXO HORIZONTAL DE 160 KG. AF_08/2019</t>
  </si>
  <si>
    <t xml:space="preserve">337,13</t>
  </si>
  <si>
    <t xml:space="preserve">100473</t>
  </si>
  <si>
    <t xml:space="preserve">ARGAMASSA TRAÇO 1:4 (EM VOLUME DE CIMENTO E AREIA MÉDIA ÚMIDA), PREPARO MECÂNICO COM MISTURADOR DE EIXO HORIZONTAL DE 300 KG. AF_08/2019</t>
  </si>
  <si>
    <t xml:space="preserve">288,88</t>
  </si>
  <si>
    <t xml:space="preserve">100474</t>
  </si>
  <si>
    <t xml:space="preserve">ARGAMASSA TRAÇO 1:4 (EM VOLUME DE CIMENTO E AREIA MÉDIA ÚMIDA), PREPARO MECÂNICO COM MISTURADOR DE EIXO HORIZONTAL DE 600 KG. AF_08/2019</t>
  </si>
  <si>
    <t xml:space="preserve">265,17</t>
  </si>
  <si>
    <t xml:space="preserve">100475</t>
  </si>
  <si>
    <t xml:space="preserve">ARGAMASSA TRAÇO 1:3 (EM VOLUME DE CIMENTO E AREIA MÉDIA ÚMIDA) COM ADIÇÃO DE IMPERMEABILIZANTE, PREPARO MECÂNICO COM BETONEIRA 400 L. AF_08/2019</t>
  </si>
  <si>
    <t xml:space="preserve">424,70</t>
  </si>
  <si>
    <t xml:space="preserve">100477</t>
  </si>
  <si>
    <t xml:space="preserve">ARGAMASSA TRAÇO 1:3 (EM VOLUME DE CIMENTO E AREIA MÉDIA ÚMIDA) COM ADIÇÃO DE IMPERMEABILIZANTE, PREPARO MECÂNICO COM MISTURADOR DE EIXO HORIZONTAL DE 160 KG. AF_08/2019</t>
  </si>
  <si>
    <t xml:space="preserve">492,02</t>
  </si>
  <si>
    <t xml:space="preserve">100478</t>
  </si>
  <si>
    <t xml:space="preserve">ARGAMASSA TRAÇO 1:3 (EM VOLUME DE CIMENTO E AREIA MÉDIA ÚMIDA) COM ADIÇÃO DE IMPERMEABILIZANTE, PREPARO MECÂNICO COM MISTURADOR DE EIXO HORIZONTAL DE 300 KG. AF_08/2019</t>
  </si>
  <si>
    <t xml:space="preserve">416,27</t>
  </si>
  <si>
    <t xml:space="preserve">100479</t>
  </si>
  <si>
    <t xml:space="preserve">ARGAMASSA TRAÇO 1:3 (EM VOLUME DE CIMENTO E AREIA MÉDIA ÚMIDA) COM ADIÇÃO DE IMPERMEABILIZANTE, PREPARO MECÂNICO COM MISTURADOR DE EIXO HORIZONTAL DE 600 KG. AF_08/2019</t>
  </si>
  <si>
    <t xml:space="preserve">397,77</t>
  </si>
  <si>
    <t xml:space="preserve">100480</t>
  </si>
  <si>
    <t xml:space="preserve">ARGAMASSA TRAÇO 1:3 (EM VOLUME DE CIMENTO E AREIA MÉDIA ÚMIDA) COM ADIÇÃO DE IMPERMEABILIZANTE, PREPARO MANUAL. AF_08/2019</t>
  </si>
  <si>
    <t xml:space="preserve">502,33</t>
  </si>
  <si>
    <t xml:space="preserve">100481</t>
  </si>
  <si>
    <t xml:space="preserve">ARGAMASSA TRAÇO 1:4 (EM VOLUME DE CIMENTO E AREIA MÉDIA ÚMIDA) COM ADIÇÃO DE IMPERMEABILIZANTE, PREPARO MECÂNICO COM BETONEIRA 400 L. AF_08/2019</t>
  </si>
  <si>
    <t xml:space="preserve">367,58</t>
  </si>
  <si>
    <t xml:space="preserve">100483</t>
  </si>
  <si>
    <t xml:space="preserve">ARGAMASSA TRAÇO 1:4 (EM VOLUME DE CIMENTO E AREIA MÉDIA ÚMIDA) COM ADIÇÃO DE IMPERMEABILIZANTE, PREPARO MECÂNICO COM MISTURADOR DE EIXO HORIZONTAL DE 160 KG. AF_08/2019</t>
  </si>
  <si>
    <t xml:space="preserve">417,89</t>
  </si>
  <si>
    <t xml:space="preserve">100484</t>
  </si>
  <si>
    <t xml:space="preserve">ARGAMASSA TRAÇO 1:4 (EM VOLUME DE CIMENTO E AREIA MÉDIA ÚMIDA) COM ADIÇÃO DE IMPERMEABILIZANTE, PREPARO MECÂNICO COM MISTURADOR DE EIXO HORIZONTAL DE 300 KG. AF_08/2019</t>
  </si>
  <si>
    <t xml:space="preserve">370,31</t>
  </si>
  <si>
    <t xml:space="preserve">100485</t>
  </si>
  <si>
    <t xml:space="preserve">ARGAMASSA TRAÇO 1:4 (EM VOLUME DE CIMENTO E AREIA MÉDIA ÚMIDA) COM ADIÇÃO DE IMPERMEABILIZANTE, PREPARO MECÂNICO COM MISTURADOR DE EIXO HORIZONTAL DE 600 KG. AF_08/2019</t>
  </si>
  <si>
    <t xml:space="preserve">347,72</t>
  </si>
  <si>
    <t xml:space="preserve">100486</t>
  </si>
  <si>
    <t xml:space="preserve">ARGAMASSA TRAÇO 1:4 (EM VOLUME DE CIMENTO E AREIA MÉDIA ÚMIDA) COM ADIÇÃO DE IMPERMEABILIZANTE, PREPARO MANUAL. AF_08/2019</t>
  </si>
  <si>
    <t xml:space="preserve">447,96</t>
  </si>
  <si>
    <t xml:space="preserve">100487</t>
  </si>
  <si>
    <t xml:space="preserve">ARGAMASSA TRAÇO 1:2:9 (EM VOLUME DE CIMENTO, CAL E AREIA MÉDIA ÚMIDA) PARA EMBOÇO/MASSA ÚNICA/ASSENTAMENTO DE ALVENARIA DE VEDAÇÃO, PREPARO MECÂNICO COM MISTURADOR DE EIXO HORIZONTAL DE 600 KG. AF_08/2019</t>
  </si>
  <si>
    <t xml:space="preserve">289,31</t>
  </si>
  <si>
    <t xml:space="preserve">100488</t>
  </si>
  <si>
    <t xml:space="preserve">ARGAMASSA TRAÇO 1:0,5:4,5 (EM VOLUME DE CIMENTO, CAL E AREIA MÉDIA ÚMIDA), PREPARO MECÂNICO COM BETONEIRA 600 L. AF_08/2019</t>
  </si>
  <si>
    <t xml:space="preserve">305,41</t>
  </si>
  <si>
    <t xml:space="preserve">100489</t>
  </si>
  <si>
    <t xml:space="preserve">ARGAMASSA TRAÇO 1:3 (EM VOLUME DE CIMENTO E AREIA MÉDIA ÚMIDA), PREPARO MECÂNICO COM BETONEIRA 600 L. AF_08/2019</t>
  </si>
  <si>
    <t xml:space="preserve">315,18</t>
  </si>
  <si>
    <t xml:space="preserve">100490</t>
  </si>
  <si>
    <t xml:space="preserve">ARGAMASSA TRAÇO 1:4 (EM VOLUME DE CIMENTO E AREIA MÉDIA ÚMIDA), PREPARO MECÂNICO COM BETONEIRA 600 L. AF_08/2019</t>
  </si>
  <si>
    <t xml:space="preserve">279,43</t>
  </si>
  <si>
    <t xml:space="preserve">100491</t>
  </si>
  <si>
    <t xml:space="preserve">ARGAMASSA TRAÇO 1:3 (EM VOLUME DE CIMENTO E AREIA MÉDIA ÚMIDA) COM ADIÇÃO DE IMPERMEABILIZANTE, PREPARO MECÂNICO COM BETONEIRA 600 L. AF_08/2019</t>
  </si>
  <si>
    <t xml:space="preserve">419,97</t>
  </si>
  <si>
    <t xml:space="preserve">100492</t>
  </si>
  <si>
    <t xml:space="preserve">ARGAMASSA TRAÇO 1:4 (EM VOLUME DE CIMENTO E AREIA MÉDIA ÚMIDA) COM ADIÇÃO DE IMPERMEABILIZANTE, PREPARO MECÂNICO COM BETONEIRA 600 L. AF_08/2019</t>
  </si>
  <si>
    <t xml:space="preserve">363,15</t>
  </si>
  <si>
    <t xml:space="preserve">92121</t>
  </si>
  <si>
    <t xml:space="preserve">PENEIRAMENTO DE AREIA COM PENEIRA ELÉTRICA. AF_11/2015</t>
  </si>
  <si>
    <t xml:space="preserve">25,47</t>
  </si>
  <si>
    <t xml:space="preserve">92122</t>
  </si>
  <si>
    <t xml:space="preserve">PENEIRAMENTO DE AREIA COM PENEIRA MANUAL. AF_11/2015</t>
  </si>
  <si>
    <t xml:space="preserve">43,49</t>
  </si>
  <si>
    <t xml:space="preserve">92123</t>
  </si>
  <si>
    <t xml:space="preserve">ENSACAMENTO DE AREIA. AF_11/2015</t>
  </si>
  <si>
    <t xml:space="preserve">41,41</t>
  </si>
  <si>
    <t xml:space="preserve">100195</t>
  </si>
  <si>
    <t xml:space="preserve">TRANSPORTE HORIZONTAL MANUAL, DE SACOS DE 50 KG (UNIDADE: KGXKM). AF_07/2019</t>
  </si>
  <si>
    <t xml:space="preserve">KGXKM</t>
  </si>
  <si>
    <t xml:space="preserve">100196</t>
  </si>
  <si>
    <t xml:space="preserve">TRANSPORTE HORIZONTAL MANUAL, DE SACOS DE 30 KG (UNIDADE: KGXKM). AF_07/2019</t>
  </si>
  <si>
    <t xml:space="preserve">100197</t>
  </si>
  <si>
    <t xml:space="preserve">TRANSPORTE HORIZONTAL MANUAL, DE SACOS DE 20 KG (UNIDADE: KGXKM). AF_07/2019</t>
  </si>
  <si>
    <t xml:space="preserve">100198</t>
  </si>
  <si>
    <t xml:space="preserve">TRANSPORTE HORIZONTAL COM CARRINHO PLATAFORMA, DE SACOS DE 50 KG (UNIDADE: KGXKM). AF_07/2019</t>
  </si>
  <si>
    <t xml:space="preserve">100199</t>
  </si>
  <si>
    <t xml:space="preserve">TRANSPORTE HORIZONTAL COM CARRINHO PLATAFORMA, DE SACOS DE 30 KG (UNIDADE: KGXKM). AF_07/2019</t>
  </si>
  <si>
    <t xml:space="preserve">100200</t>
  </si>
  <si>
    <t xml:space="preserve">TRANSPORTE HORIZONTAL COM CARRINHO PLATAFORMA, DE SACOS DE 20 KG (UNIDADE: KGXKM). AF_07/2019</t>
  </si>
  <si>
    <t xml:space="preserve">100201</t>
  </si>
  <si>
    <t xml:space="preserve">TRANSPORTE HORIZONTAL COM CARRINHO DE MÃO, DE SACOS DE 50 KG (UNIDADE: KGXKM). AF_07/2019</t>
  </si>
  <si>
    <t xml:space="preserve">100202</t>
  </si>
  <si>
    <t xml:space="preserve">TRANSPORTE HORIZONTAL COM CARRINHO DE MÃO, DE SACOS DE 30 KG (UNIDADE: KGXKM). AF_07/2019</t>
  </si>
  <si>
    <t xml:space="preserve">100203</t>
  </si>
  <si>
    <t xml:space="preserve">TRANSPORTE HORIZONTAL COM CARRINHO DE MÃO, DE SACOS DE 20 KG (UNIDADE: KGXKM). AF_07/2019</t>
  </si>
  <si>
    <t xml:space="preserve">100204</t>
  </si>
  <si>
    <t xml:space="preserve">TRANSPORTE HORIZONTAL COM MANIPULADOR TELESCÓPICO, DE PÁLETE DE SACOS (UNIDADE: KGXKM). AF_07/2019</t>
  </si>
  <si>
    <t xml:space="preserve">100205</t>
  </si>
  <si>
    <t xml:space="preserve">TRANSPORTE HORIZONTAL COM JERICA DE 60 L, DE MASSA/ GRANEL (UNIDADE: M3XKM). AF_07/2019</t>
  </si>
  <si>
    <t xml:space="preserve">1.239,07</t>
  </si>
  <si>
    <t xml:space="preserve">100206</t>
  </si>
  <si>
    <t xml:space="preserve">TRANSPORTE HORIZONTAL COM JERICA DE 90 L, DE MASSA/ GRANEL (UNIDADE: M3XKM). AF_07/2019</t>
  </si>
  <si>
    <t xml:space="preserve">895,64</t>
  </si>
  <si>
    <t xml:space="preserve">100207</t>
  </si>
  <si>
    <t xml:space="preserve">TRANSPORTE HORIZONTAL COM CARREGADEIRA, DE MASSA/ GRANEL (UNIDADE: M3XKM). AF_07/2019</t>
  </si>
  <si>
    <t xml:space="preserve">326,33</t>
  </si>
  <si>
    <t xml:space="preserve">100208</t>
  </si>
  <si>
    <t xml:space="preserve">TRANSPORTE HORIZONTAL MANUAL, DE BLOCOS VAZADOS DE CONCRETO OU CERÂMICO DE 19X19X39CM (UNIDADE: BLOCOXKM). AF_07/2019</t>
  </si>
  <si>
    <t xml:space="preserve">UNXKM</t>
  </si>
  <si>
    <t xml:space="preserve">100209</t>
  </si>
  <si>
    <t xml:space="preserve">TRANSPORTE HORIZONTAL MANUAL, DE BLOCOS CERÂMICOS FURADOS NA HORIZONTAL DE 9X19X19CM (UNIDADE: BLOCOXKM). AF_07/2019</t>
  </si>
  <si>
    <t xml:space="preserve">8,19</t>
  </si>
  <si>
    <t xml:space="preserve">100210</t>
  </si>
  <si>
    <t xml:space="preserve">TRANSPORTE HORIZONTAL COM CARRINHO DE MÃO, DE BLOCOS VAZADOS DE CONCRETO OU CERÂMICO DE 19X19X39CM (UNIDADE: BLOCOXKM). AF_07/2019</t>
  </si>
  <si>
    <t xml:space="preserve">100211</t>
  </si>
  <si>
    <t xml:space="preserve">TRANSPORTE HORIZONTAL COM CARRINHO DE MÃO, DE BLOCOS CERÂMICOS FURADOS NA HORIZONTAL DE 9X19X19CM (UNIDADE: BLOCOXKM). AF_07/2019</t>
  </si>
  <si>
    <t xml:space="preserve">100212</t>
  </si>
  <si>
    <t xml:space="preserve">TRANSPORTE HORIZONTAL COM CARRINHO PLATAFORMA, DE BLOCOS VAZADOS DE CONCRETO OU CERÂMICO DE 19X19X39CM (UNIDADE: BLOCOXKM). AF_07/2019</t>
  </si>
  <si>
    <t xml:space="preserve">100213</t>
  </si>
  <si>
    <t xml:space="preserve">TRANSPORTE HORIZONTAL COM CARRINHO PLATAFORMA, DE BLOCOS CERÂMICOS FURADOS NA HORIZONTAL DE 9X19X19CM (UNIDADE: BLOCOXKM). AF_07/2019</t>
  </si>
  <si>
    <t xml:space="preserve">100214</t>
  </si>
  <si>
    <t xml:space="preserve">TRANSPORTE HORIZONTAL COM CARRINHO MINI PÁLETES, DE BLOCOS VAZADOS DE CONCRETO DE 19X19X39CM (UNIDADE: BLOCOXKM). AF_07/2019</t>
  </si>
  <si>
    <t xml:space="preserve">100215</t>
  </si>
  <si>
    <t xml:space="preserve">TRANSPORTE HORIZONTAL COM CARRINHO MINI PÁLETES, DE BLOCOS CERÂMICOS FURADOS NA VERTICAL DE 19X19X39CM (UNIDADE: BLOCOXKM). AF_07/2019</t>
  </si>
  <si>
    <t xml:space="preserve">100216</t>
  </si>
  <si>
    <t xml:space="preserve">TRANSPORTE HORIZONTAL COM CARRINHO MINI PÁLETES, DE BLOCOS CERÂMICOS FURADOS NA HORIZONTAL DE 9X19X19CM (UNIDADE: BLOCOXKM). AF_07/2019</t>
  </si>
  <si>
    <t xml:space="preserve">100217</t>
  </si>
  <si>
    <t xml:space="preserve">TRANSPORTE HORIZONTAL COM MANIPULADOR TELESCÓPICO, DE BLOCOS VAZADOS DE CONCRETO DE 19X19X39CM (UNIDADE: BLOCOXKM). AF_07/2019</t>
  </si>
  <si>
    <t xml:space="preserve">100218</t>
  </si>
  <si>
    <t xml:space="preserve">TRANSPORTE HORIZONTAL COM MANIPULADOR TELESCÓPICO, DE BLOCOS CERÂMICOS FURADOS NA VERTICAL DE 19X19X39CM (UNIDADE: BLOCOXKM). AF_07/2019</t>
  </si>
  <si>
    <t xml:space="preserve">100219</t>
  </si>
  <si>
    <t xml:space="preserve">TRANSPORTE HORIZONTAL COM MANIPULADOR TELESCÓPICO, DE BLOCOS CERÂMICOS FURADOS NA HORIZONTAL DE 9X19X19CM (UNIDADE: BLOCOXKM). AF_07/2019</t>
  </si>
  <si>
    <t xml:space="preserve">100220</t>
  </si>
  <si>
    <t xml:space="preserve">TRANSPORTE HORIZONTAL MANUAL, DE CAIXA COM REVESTIMENTO CERÂMICO (UNIDADE: M2XKM). AF_07/2019</t>
  </si>
  <si>
    <t xml:space="preserve">M2XKM</t>
  </si>
  <si>
    <t xml:space="preserve">100221</t>
  </si>
  <si>
    <t xml:space="preserve">TRANSPORTE HORIZONTAL COM CARRINHO DE MÃO, DE CAIXA COM REVESTIMENTO CERÂMICO (UNIDADE: M2XKM). AF_07/2019</t>
  </si>
  <si>
    <t xml:space="preserve">100222</t>
  </si>
  <si>
    <t xml:space="preserve">TRANSPORTE HORIZONTAL COM CARRINHO PLATAFORMA, DE CAIXA COM REVESTIMENTO CERÂMICO (UNIDADE: M2XKM). AF_07/2019</t>
  </si>
  <si>
    <t xml:space="preserve">100223</t>
  </si>
  <si>
    <t xml:space="preserve">TRANSPORTE HORIZONTAL COM CARRINHO MINI PÁLETES, DE CAIXA COM REVESTIMENTO CERÂMICO (UNIDADE: M2XKM). AF_07/2019</t>
  </si>
  <si>
    <t xml:space="preserve">100224</t>
  </si>
  <si>
    <t xml:space="preserve">TRANSPORTE HORIZONTAL COM MANIPULADOR TELESCÓPICO, DE CAIXA COM REVESTIMENTO CERÂMICO (UNIDADE: M2XKM). AF_07/2019</t>
  </si>
  <si>
    <t xml:space="preserve">100225</t>
  </si>
  <si>
    <t xml:space="preserve">TRANSPORTE HORIZONTAL MANUAL, DE LATA DE 18 LITROS (UNIDADE: LXKM). AF_07/2019</t>
  </si>
  <si>
    <t xml:space="preserve">LXKM</t>
  </si>
  <si>
    <t xml:space="preserve">100226</t>
  </si>
  <si>
    <t xml:space="preserve">TRANSPORTE HORIZONTAL COM CARRINHO PLATAFORMA, DE LATA DE 18 LITROS (UNIDADE: LXKM). AF_07/2019</t>
  </si>
  <si>
    <t xml:space="preserve">100227</t>
  </si>
  <si>
    <t xml:space="preserve">TRANSPORTE HORIZONTAL COM CARRINHO RACIONAL, DE LATA DE 18 LITROS (UNIDADE: LXKM). AF_07/2019</t>
  </si>
  <si>
    <t xml:space="preserve">100228</t>
  </si>
  <si>
    <t xml:space="preserve">TRANSPORTE HORIZONTAL COM MANIPULADOR TELESCÓPICO, DE LATA DE 18 LITROS (UNIDADE: LXKM). AF_07/2019</t>
  </si>
  <si>
    <t xml:space="preserve">100229</t>
  </si>
  <si>
    <t xml:space="preserve">TRANSPORTE VERTICAL MANUAL, 1 PAVIMENTO, DE SACOS DE 50 KG (UNIDADE: KG). AF_07/2019</t>
  </si>
  <si>
    <t xml:space="preserve">100230</t>
  </si>
  <si>
    <t xml:space="preserve">TRANSPORTE VERTICAL MANUAL, 1 PAVIMENTO, DE SACOS DE 30 KG (UNIDADE: KG). AF_07/2019</t>
  </si>
  <si>
    <t xml:space="preserve">100231</t>
  </si>
  <si>
    <t xml:space="preserve">TRANSPORTE VERTICAL MANUAL, 1 PAVIMENTO, DE SACOS DE 20 KG (UNIDADE: KG). AF_07/2019</t>
  </si>
  <si>
    <t xml:space="preserve">100232</t>
  </si>
  <si>
    <t xml:space="preserve">TRANSPORTE VERTICAL MANUAL, 1 PAVIMENTO, DE BLOCOS VAZADOS DE CONCRETO OU CERÂMICO DE 19X19X39CM (UNIDADE: BLOCO). AF_07/2019</t>
  </si>
  <si>
    <t xml:space="preserve">100233</t>
  </si>
  <si>
    <t xml:space="preserve">TRANSPORTE VERTICAL MANUAL, 1 PAVIMENTO, DE BLOCOS CERÂMICOS FURADOS NA HORIZONTAL DE 9X19X19CM (UNIDADE: BLOCO). AF_07/2019</t>
  </si>
  <si>
    <t xml:space="preserve">100234</t>
  </si>
  <si>
    <t xml:space="preserve">TRANSPORTE VERTICAL MANUAL, 1 PAVIMENTO, DE CAIXA COM REVESTIMENTO CERÂMICO (UNIDADE: M2). AF_07/2019</t>
  </si>
  <si>
    <t xml:space="preserve">100235</t>
  </si>
  <si>
    <t xml:space="preserve">TRANSPORTE VERTICAL MANUAL, 1 PAVIMENTO, DE LATA DE 18 LITROS (UNIDADE: L). AF_07/2019</t>
  </si>
  <si>
    <t xml:space="preserve">L</t>
  </si>
  <si>
    <t xml:space="preserve">100236</t>
  </si>
  <si>
    <t xml:space="preserve">TRANSPORTE HORIZONTAL MANUAL, DE TUBO DE PVC SOLDÁVEL COM DIÂMETRO MENOR OU IGUAL A 60 MM (UNIDADE: MXKM). AF_07/2019</t>
  </si>
  <si>
    <t xml:space="preserve">MXKM</t>
  </si>
  <si>
    <t xml:space="preserve">100237</t>
  </si>
  <si>
    <t xml:space="preserve">TRANSPORTE HORIZONTAL MANUAL, DE TUBO DE PVC SOLDÁVEL COM DIÂMETRO MAIOR QUE 60 MM E MENOR OU IGUAL A 85 MM (UNIDADE: MXKM). AF_07/2019</t>
  </si>
  <si>
    <t xml:space="preserve">100238</t>
  </si>
  <si>
    <t xml:space="preserve">TRANSPORTE HORIZONTAL MANUAL, DE TUBO DE CPVC COM DIÂMETRO MENOR OU IGUAL A 73 MM (UNIDADE: MXKM). AF_07/2019</t>
  </si>
  <si>
    <t xml:space="preserve">100239</t>
  </si>
  <si>
    <t xml:space="preserve">TRANSPORTE HORIZONTAL MANUAL, DE TUBO DE CPVC COM DIÂMETRO MAIOR QUE 73 MM E MENOR OU IGUAL A 89 MM (UNIDADE: MXKM). AF_07/2019</t>
  </si>
  <si>
    <t xml:space="preserve">100240</t>
  </si>
  <si>
    <t xml:space="preserve">TRANSPORTE HORIZONTAL MANUAL, DE TUBO DE PPR - PN12 OU PN25 - COM DIÂMETRO MENOR OU IGUAL A 50 MM (UNIDADE: MXKM). AF_07/2019</t>
  </si>
  <si>
    <t xml:space="preserve">100241</t>
  </si>
  <si>
    <t xml:space="preserve">TRANSPORTE HORIZONTAL MANUAL, DE TUBO DE PPR - PN12 OU PN25 - COM DIÂMETRO MAIOR QUE 50 MM E MENOR OU IGUAL A 75 MM (UNIDADE: MXKM). AF_07/2019</t>
  </si>
  <si>
    <t xml:space="preserve">100242</t>
  </si>
  <si>
    <t xml:space="preserve">TRANSPORTE HORIZONTAL MANUAL, DE TUBO DE PPR - PN12 OU PN25 - COM DIÂMETRO MAIOR QUE 75 MM E MENOR OU IGUAL A 110 MM (UNIDADE: MXKM). AF_07/2019</t>
  </si>
  <si>
    <t xml:space="preserve">16,64</t>
  </si>
  <si>
    <t xml:space="preserve">100243</t>
  </si>
  <si>
    <t xml:space="preserve">TRANSPORTE HORIZONTAL MANUAL, DE TUBO DE COBRE - CLASSE E - COM DIÂMETRO MENOR OU IGUAL A 54 MM (UNIDADE: MXKM). AF_07/2019</t>
  </si>
  <si>
    <t xml:space="preserve">100244</t>
  </si>
  <si>
    <t xml:space="preserve">TRANSPORTE HORIZONTAL MANUAL, DE TUBO DE COBRE - CLASSE E - COM DIÂMETRO MAIOR QUE 54 MM E MENOR OU IGUAL A 79 MM (UNIDADE: MXKM). AF_07/2019</t>
  </si>
  <si>
    <t xml:space="preserve">100245</t>
  </si>
  <si>
    <t xml:space="preserve">TRANSPORTE HORIZONTAL MANUAL, DE TUBO DE COBRE - CLASSE E - COM DIÂMETRO MAIOR QUE 79 MM E MENOR OU IGUAL A 104 MM (UNIDADE: MXKM). AF_07/2019</t>
  </si>
  <si>
    <t xml:space="preserve">100246</t>
  </si>
  <si>
    <t xml:space="preserve">TRANSPORTE HORIZONTAL MANUAL, DE TUBO DE PVC SÉRIE NORMAL - ESGOTO PREDIAL, OU REFORÇADO PARA ESGOTO OU ÁGUAS PLUVIAIS PREDIAL, COM DIÂMETRO MENOR OU IGUAL A 75 MM (UNIDADE: MXKM). AF_07/2019</t>
  </si>
  <si>
    <t xml:space="preserve">2,25</t>
  </si>
  <si>
    <t xml:space="preserve">100247</t>
  </si>
  <si>
    <t xml:space="preserve">TRANSPORTE HORIZONTAL MANUAL, DE TUBO DE PVC SÉRIE NORMAL - ESGOTO PREDIAL, OU REFORÇADO PARA ESGOTO OU ÁGUAS PLUVIAIS PREDIAL, COM DIÂMETRO MAIOR QUE 75 MM E MENOR OU IGUAL A 100 MM (UNIDADE: MXKM). AF_07/2019</t>
  </si>
  <si>
    <t xml:space="preserve">100248</t>
  </si>
  <si>
    <t xml:space="preserve">TRANSPORTE HORIZONTAL MANUAL, DE TUBO DE PVC SÉRIE NORMAL - ESGOTO PREDIAL, OU REFORÇADO PARA ESGOTO OU ÁGUAS PLUVIAIS PREDIAL, COM DIÂMETRO MAIOR QUE 100 MM E MENOR OU IGUAL A 150 MM (UNIDADE: MXKM). AF_07/2019</t>
  </si>
  <si>
    <t xml:space="preserve">100249</t>
  </si>
  <si>
    <t xml:space="preserve">TRANSPORTE HORIZONTAL MANUAL, DE TUBO DE AÇO CARBONO LEVE OU MÉDIO, PRETO OU GALVANIZADO, COM DIÂMETRO MENOR OU IGUAL A 20 MM (UNIDADE: MXKM). AF_07/2019</t>
  </si>
  <si>
    <t xml:space="preserve">100250</t>
  </si>
  <si>
    <t xml:space="preserve">TRANSPORTE HORIZONTAL MANUAL, DE TUBO DE AÇO CARBONO LEVE OU MÉDIO, PRETO OU GALVANIZADO, COM DIÂMETRO MAIOR QUE 20 MM E MENOR OU IGUAL A 32 MM (UNIDADE: MXKM). AF_07/2019</t>
  </si>
  <si>
    <t xml:space="preserve">100251</t>
  </si>
  <si>
    <t xml:space="preserve">TRANSPORTE HORIZONTAL MANUAL, DE TUBO DE AÇO CARBONO LEVE OU MÉDIO, PRETO OU GALVANIZADO, COM DIÂMETRO MAIOR QUE 32 MM E MENOR OU IGUAL A 65 MM (UNIDADE: MXKM). AF_07/2019</t>
  </si>
  <si>
    <t xml:space="preserve">100252</t>
  </si>
  <si>
    <t xml:space="preserve">TRANSPORTE HORIZONTAL MANUAL, DE TUBO DE AÇO CARBONO LEVE OU MÉDIO, PRETO OU GALVANIZADO, COM DIÂMETRO MAIOR QUE 65 MM E MENOR OU IGUAL A 90 MM (UNIDADE: MXKM). AF_07/2019</t>
  </si>
  <si>
    <t xml:space="preserve">100253</t>
  </si>
  <si>
    <t xml:space="preserve">TRANSPORTE HORIZONTAL MANUAL, DE TUBO DE AÇO CARBONO LEVE OU MÉDIO, PRETO OU GALVANIZADO, COM DIÂMETRO MAIOR QUE 90 MM E MENOR OU IGUAL A 125 MM (UNIDADE: MXKM). AF_07/2019</t>
  </si>
  <si>
    <t xml:space="preserve">100254</t>
  </si>
  <si>
    <t xml:space="preserve">TRANSPORTE HORIZONTAL MANUAL, DE TUBO DE AÇO CARBONO LEVE OU MÉDIO, PRETO OU GALVANIZADO, COM DIÂMETRO MAIOR QUE 125 MM E MENOR OU IGUAL A 150 MM (UNIDADE: MXKM). AF_07/2019</t>
  </si>
  <si>
    <t xml:space="preserve">100255</t>
  </si>
  <si>
    <t xml:space="preserve">TRANSPORTE HORIZONTAL MANUAL, DE TÁBUAS DE MADEIRA COM SEÇÃO TRANSVERSAL DE 2,5 X 25 CM E 2,5 X 30 CM (UNIDADE: MXKM). AF_07/2019</t>
  </si>
  <si>
    <t xml:space="preserve">100256</t>
  </si>
  <si>
    <t xml:space="preserve">TRANSPORTE HORIZONTAL MANUAL, DE CAIBROS DE MADEIRA COM SEÇÃO TRANSVERSAL DE 7,5 X 6 CM E 6 X 8 CM (UNIDADE: MXKM). AF_07/2019</t>
  </si>
  <si>
    <t xml:space="preserve">100257</t>
  </si>
  <si>
    <t xml:space="preserve">TRANSPORTE HORIZONTAL MANUAL, DE RIPAS DE MADEIRA COM SEÇÃO TRANSVERSAL DE 1 X 5 CM E 2 X 5 CM (UNIDADE: MXKM). AF_07/2019</t>
  </si>
  <si>
    <t xml:space="preserve">100258</t>
  </si>
  <si>
    <t xml:space="preserve">TRANSPORTE HORIZONTAL MANUAL, DE VIGAS DE MADEIRA COM SEÇÃO TRANSVERSAL DE 5 X 12 CM (UNIDADE: MXKM). AF_07/2019</t>
  </si>
  <si>
    <t xml:space="preserve">100259</t>
  </si>
  <si>
    <t xml:space="preserve">TRANSPORTE HORIZONTAL MANUAL, DE VIGAS DE MADEIRA COM SEÇÃO TRANSVERSAL DE 6 X 16 CM (UNIDADE: MXKM). AF_07/2019</t>
  </si>
  <si>
    <t xml:space="preserve">100260</t>
  </si>
  <si>
    <t xml:space="preserve">TRANSPORTE HORIZONTAL MANUAL, DE VERGALHÕES DE AÇO COM DIÂMETRO DE 5 MM (UNIDADE: KGXKM). AF_07/2019</t>
  </si>
  <si>
    <t xml:space="preserve">100261</t>
  </si>
  <si>
    <t xml:space="preserve">TRANSPORTE HORIZONTAL MANUAL, DE VERGALHÕES DE AÇO COM DIÂMETRO DE 6,3 MM (UNIDADE: KGXKM). AF_07/2019</t>
  </si>
  <si>
    <t xml:space="preserve">100262</t>
  </si>
  <si>
    <t xml:space="preserve">TRANSPORTE HORIZONTAL MANUAL, DE VERGALHÕES DE AÇO COM DIÂMETRO DE 8 MM (UNIDADE: KGXKM). AF_07/2019</t>
  </si>
  <si>
    <t xml:space="preserve">2,85</t>
  </si>
  <si>
    <t xml:space="preserve">100263</t>
  </si>
  <si>
    <t xml:space="preserve">TRANSPORTE HORIZONTAL MANUAL, DE VERGALHÕES DE AÇO COM DIÂMETRO DE 10 MM; 12,5 MM; 16 MM; 20 MM; 25 MM OU 32 MM (UNIDADE: KGXKM). AF_07/2019</t>
  </si>
  <si>
    <t xml:space="preserve">100264</t>
  </si>
  <si>
    <t xml:space="preserve">TRANSPORTE HORIZONTAL MANUAL, DE JANELA (UNIDADE: M2XKM). AF_07/2019</t>
  </si>
  <si>
    <t xml:space="preserve">33,24</t>
  </si>
  <si>
    <t xml:space="preserve">100265</t>
  </si>
  <si>
    <t xml:space="preserve">TRANSPORTE VERTICAL MANUAL, 1 PAVIMENTO, DE JANELA (UNIDADE: M2). AF_07/2019</t>
  </si>
  <si>
    <t xml:space="preserve">100266</t>
  </si>
  <si>
    <t xml:space="preserve">TRANSPORTE HORIZONTAL MANUAL, DE PORTA (UNIDADE: UNIDXKM). AF_07/2019</t>
  </si>
  <si>
    <t xml:space="preserve">70,64</t>
  </si>
  <si>
    <t xml:space="preserve">100267</t>
  </si>
  <si>
    <t xml:space="preserve">TRANSPORTE VERTICAL MANUAL, 1 PAVIMENTO, DE PORTA (UNIDADE: UNID). AF_07/2019</t>
  </si>
  <si>
    <t xml:space="preserve">100268</t>
  </si>
  <si>
    <t xml:space="preserve">TRANSPORTE HORIZONTAL MANUAL, DE BANCADA DE MÁRMORE OU GRANITO PARA COZINHA/LAVATÓRIO OU MÁRMORE SINTÉTICO COM CUBA INTEGRADA (UNIDADE: UNIDXKM). AF_07/2019</t>
  </si>
  <si>
    <t xml:space="preserve">100269</t>
  </si>
  <si>
    <t xml:space="preserve">TRANSPORTE VERTICAL, BANCADA DE MÁRMORE OU GRANITO PARA COZINHA/LAVATÓRIO OU MÁRMORE SINTÉTICO COM CUBA INTEGRADA, MANUAL, 1 PAVIMENTO, (UNIDADE: UNID). AF_07/2019</t>
  </si>
  <si>
    <t xml:space="preserve">100270</t>
  </si>
  <si>
    <t xml:space="preserve">TRANSPORTE HORIZONTAL COM CARRINHO PLATAFORMA, DE BANCADA DE MÁRMORE OU GRANITO PARA COZINHA/LAVATÓRIO OU MÁRMORE SINTÉTICO COM CUBA INTEGRADA (UNIDADE: UNIDXKM). AF_07/2019</t>
  </si>
  <si>
    <t xml:space="preserve">52,95</t>
  </si>
  <si>
    <t xml:space="preserve">100271</t>
  </si>
  <si>
    <t xml:space="preserve">TRANSPORTE HORIZONTAL MANUAL, DE VIDRO (UNIDADE: M2XKM). AF_07/2019</t>
  </si>
  <si>
    <t xml:space="preserve">52,98</t>
  </si>
  <si>
    <t xml:space="preserve">100272</t>
  </si>
  <si>
    <t xml:space="preserve">TRANSPORTE VERTICAL MANUAL, 1 PAVIMENTO, DE VIDRO (UNIDADE: M2). AF_07/2019</t>
  </si>
  <si>
    <t xml:space="preserve">100273</t>
  </si>
  <si>
    <t xml:space="preserve">TRANSPORTE HORIZONTAL MANUAL, DE TELA DE AÇO (UNIDADE: KGXKM). AF_07/2019</t>
  </si>
  <si>
    <t xml:space="preserve">100274</t>
  </si>
  <si>
    <t xml:space="preserve">TRANSPORTE HORIZONTAL MANUAL, DE COMPENSADO DE MADEIRA (UNIDADE: M2XKM). AF_07/2019</t>
  </si>
  <si>
    <t xml:space="preserve">100275</t>
  </si>
  <si>
    <t xml:space="preserve">TRANSPORTE HORIZONTAL MANUAL, DE TELHA TERMOACÚSTICA OU TELHA DE AÇO ZINCADO (UNIDADE: M2XKM). AF_07/2019</t>
  </si>
  <si>
    <t xml:space="preserve">100276</t>
  </si>
  <si>
    <t xml:space="preserve">TRANSPORTE HORIZONTAL MANUAL, DE TELHA DE FIBROCIMENTO OU TELHA ESTRUTURAL DE FIBROCIMENTO, CANALETE 90 OU KALHETÃO (UNIDADE: M2XKM). AF_07/2019</t>
  </si>
  <si>
    <t xml:space="preserve">27,79</t>
  </si>
  <si>
    <t xml:space="preserve">100277</t>
  </si>
  <si>
    <t xml:space="preserve">TRANSPORTE HORIZONTAL COM MANIPULADOR TELESCÓPICO, DE TELHAS TERMOACÚSTICAS, FIBROCIMENTO, AÇO ZINCADO, FIBROCIMENTO ESTRUTURAL, CANALETE 90 OU KALHETÃO (UNIDADE: M2XKM). AF_07/2019</t>
  </si>
  <si>
    <t xml:space="preserve">100278</t>
  </si>
  <si>
    <t xml:space="preserve">TRANSPORTE HORIZONTAL MANUAL, DE BACIA SANITÁRIA, CAIXA ACOPLADA, TANQUE OU PIA (UNIDADE: UNIDXKM). AF_07/2019</t>
  </si>
  <si>
    <t xml:space="preserve">33,80</t>
  </si>
  <si>
    <t xml:space="preserve">100279</t>
  </si>
  <si>
    <t xml:space="preserve">TRANSPORTE VERTICAL MANUAL, 1 PAVIMENTO, DE BACIA SANITÁRIA, CAIXA ACOPLADA, TANQUE OU PIA (UNIDADE: UNID). AF_07/2019</t>
  </si>
  <si>
    <t xml:space="preserve">100280</t>
  </si>
  <si>
    <t xml:space="preserve">TRANSPORTE HORIZONTAL COM CARRINHO PLATAFORMA, DE BACIA SANITÁRIA, CAIXA ACOPLADA, TANQUE OU PIA (UNIDADE: UNIDXKM). AF_07/2019</t>
  </si>
  <si>
    <t xml:space="preserve">15,52</t>
  </si>
  <si>
    <t xml:space="preserve">100281</t>
  </si>
  <si>
    <t xml:space="preserve">TRANSPORTE HORIZONTAL COM MANIPULADOR TELESCÓPICO, DE BACIA SANITÁRIA, CAIXA ACOPLADA, TANQUE OU PIA (UNIDADE: UNIDXKM). AF_07/2019</t>
  </si>
  <si>
    <t xml:space="preserve">100282</t>
  </si>
  <si>
    <t xml:space="preserve">TRANSPORTE HORIZONTAL MANUAL, DE TELHA DE CONCRETO OU CERÂMICA (UNIDADE: M2XKM). AF_07/2019</t>
  </si>
  <si>
    <t xml:space="preserve">132,36</t>
  </si>
  <si>
    <t xml:space="preserve">100283</t>
  </si>
  <si>
    <t xml:space="preserve">TRANSPORTE HORIZONTAL COM CARRINHO PLATAFORMA, DE TELHA DE CONCRETO OU CERÂMICA (UNIDADE: M2XKM). AF_07/2019</t>
  </si>
  <si>
    <t xml:space="preserve">100284</t>
  </si>
  <si>
    <t xml:space="preserve">TRANSPORTE HORIZONTAL COM MANIPULADOR TELESCÓPICO, DE TELHA DE CONCRETO OU CERÂMICA (UNIDADE: M2XKM). AF_07/2019</t>
  </si>
  <si>
    <t xml:space="preserve">100285</t>
  </si>
  <si>
    <t xml:space="preserve">TRANSPORTE HORIZONTAL MANUAL, DE BARRAMENTO BLINDADO (UNIDADE: MXKM). AF_07/2019</t>
  </si>
  <si>
    <t xml:space="preserve">100286</t>
  </si>
  <si>
    <t xml:space="preserve">TRANSPORTE HORIZONTAL COM CARRINHO PLATAFORMA, DE BARRAMENTO BLINDADO (UNIDADE: MXKM). AF_07/2019</t>
  </si>
  <si>
    <t xml:space="preserve">100287</t>
  </si>
  <si>
    <t xml:space="preserve">TRANSPORTE HORIZONTAL MANUAL, DE CALHA QUADRADA NÚMERO 24  CORTE 33 (UNIDADE: MXKM). AF_07/2019</t>
  </si>
  <si>
    <t xml:space="preserve">84117</t>
  </si>
  <si>
    <t xml:space="preserve">RASPAGEM / CALAFETACAO TACOS MADEIRA 1 DEMAO CERA</t>
  </si>
  <si>
    <t xml:space="preserve">21,68</t>
  </si>
  <si>
    <t xml:space="preserve">84120</t>
  </si>
  <si>
    <t xml:space="preserve">ENCERAMENTO MANUAL EM MADEIRA - 3 DEMAOS</t>
  </si>
  <si>
    <t xml:space="preserve">99802</t>
  </si>
  <si>
    <t xml:space="preserve">LIMPEZA DE PISO CERÂMICO OU PORCELANATO COM VASSOURA A SECO. AF_04/2019</t>
  </si>
  <si>
    <t xml:space="preserve">99803</t>
  </si>
  <si>
    <t xml:space="preserve">LIMPEZA DE PISO CERÂMICO OU PORCELANATO COM PANO ÚMIDO. AF_04/2019</t>
  </si>
  <si>
    <t xml:space="preserve">99805</t>
  </si>
  <si>
    <t xml:space="preserve">LIMPEZA DE PISO CERÂMICO OU COM PEDRAS RÚSTICAS UTILIZANDO ÁCIDO MURIÁTICO. AF_04/2019</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</si>
  <si>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</si>
  <si>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</si>
  <si>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</si>
  <si>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</si>
  <si>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</si>
  <si>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</si>
  <si>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99811</t>
  </si>
  <si>
    <t xml:space="preserve">LIMPEZA DE CONTRAPISO COM VASSOURA A SECO. AF_04/2019</t>
  </si>
  <si>
    <t xml:space="preserve">99812</t>
  </si>
  <si>
    <t xml:space="preserve">LIMPEZA DE LADRILHO HIDRÁULICO EM PAREDE COM PANO ÚMIDO. AF_04/2019</t>
  </si>
  <si>
    <t xml:space="preserve">99814</t>
  </si>
  <si>
    <t xml:space="preserve">LIMPEZA DE SUPERFÍCIE COM JATO DE ALTA PRESSÃO. AF_04/2019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</si>
  <si>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</si>
  <si>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</si>
  <si>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</si>
  <si>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</si>
  <si>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</si>
  <si>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</si>
  <si>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45,67</t>
  </si>
  <si>
    <t xml:space="preserve">74163/2</t>
  </si>
  <si>
    <t xml:space="preserve">PERFURACAO DE POCO COM PERFURATRIZ A PERCUSSAO</t>
  </si>
  <si>
    <t xml:space="preserve">85,32</t>
  </si>
  <si>
    <t xml:space="preserve">84127</t>
  </si>
  <si>
    <t xml:space="preserve">REVESTIMENTO DE POCOS C/ TUBOS DE CONCRETO</t>
  </si>
  <si>
    <t xml:space="preserve">300,75</t>
  </si>
  <si>
    <t xml:space="preserve">40841</t>
  </si>
  <si>
    <t xml:space="preserve">ABRACADEIRA P/POCOS PROFUNDOS</t>
  </si>
  <si>
    <t xml:space="preserve">71516</t>
  </si>
  <si>
    <t xml:space="preserve">CONJUNTO DE MANGUEIRA PARA COMBATE A INCENDIO EM FIBRA DE POLIESTER PURA, COM 1.1/2", REVESTIDA INTERNAMENTE, COM 2 LANCES DE 15M CADA</t>
  </si>
  <si>
    <t xml:space="preserve">421,60</t>
  </si>
  <si>
    <t xml:space="preserve">73361</t>
  </si>
  <si>
    <t xml:space="preserve">CONCRETO CICLOPICO FCK=10MPA 30% PEDRA DE MAO INCLUSIVE LANCAMENTO</t>
  </si>
  <si>
    <t xml:space="preserve">362,55</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</si>
  <si>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</si>
  <si>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</si>
  <si>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1.331,84</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</si>
  <si>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</si>
  <si>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</si>
  <si>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</si>
  <si>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</si>
  <si>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18,16</t>
  </si>
  <si>
    <t xml:space="preserve">97010</t>
  </si>
  <si>
    <t xml:space="preserve">GUARDA-CORPO FIXADO EM FÔRMA DE MADEIRA COM TRAVESSÕES EM MADEIRA PREGADA E FECHAMENTO EM TELA DE POLIPROPILENO PARA EDIFICAÇÕES COM ATÉ 2 PAVIMENTOS. AF_11/2017</t>
  </si>
  <si>
    <t xml:space="preserve">43,38</t>
  </si>
  <si>
    <t xml:space="preserve">97011</t>
  </si>
  <si>
    <t xml:space="preserve">GUARDA-CORPO FIXADO EM FÔRMA DE MADEIRA COM TRAVESSÕES EM MADEIRA PREGADA E FECHAMENTO EM TELA DE POLIPROPILENO PARA EDIFICAÇÕES COM  3 PAVIMENTOS. AF_11/2017</t>
  </si>
  <si>
    <t xml:space="preserve">97012</t>
  </si>
  <si>
    <t xml:space="preserve">GUARDA-CORPO FIXADO EM FÔRMA DE MADEIRA COM TRAVESSÕES EM MADEIRA PREGADA E FECHAMENTO EM TELA DE POLIPROPILENO PARA EDIFICAÇÕES COM ALTURA IGUAL OU SUPERIOR A 4 PAVIMENTOS. AF_11/2017</t>
  </si>
  <si>
    <t xml:space="preserve">97013</t>
  </si>
  <si>
    <t xml:space="preserve">GUARDA-CORPO FIXADO EM FÔRMA DE MADEIRA COM TRAVESSÕES EM MADEIRA PREGADA E FECHAMENTO EM PAINEL COMPENSADO PARA EDIFICAÇÕES COM ATÉ 2 PAVIMENTOS. AF_11/2017</t>
  </si>
  <si>
    <t xml:space="preserve">51,14</t>
  </si>
  <si>
    <t xml:space="preserve">97014</t>
  </si>
  <si>
    <t xml:space="preserve">GUARDA-CORPO FIXADO EM FÔRMA DE MADEIRA COM TRAVESSÕES EM MADEIRA PREGADA E FECHAMENTO EM PAINEL COMPENSADO PARA EDIFICAÇÕES COM 3 PAVIMENTOS. AF_11/2017</t>
  </si>
  <si>
    <t xml:space="preserve">39,39</t>
  </si>
  <si>
    <t xml:space="preserve">97015</t>
  </si>
  <si>
    <t xml:space="preserve">GUARDA-CORPO FIXADO EM FÔRMA DE MADEIRA COM TRAVESSÕES EM MADEIRA PREGADA E FECHAMENTO EM PAINEL COMPENSADO PARA EDIFICAÇÕES COM ALTURA IGUAL OU SUPERIOR A 4 PAVIMENTOS. AF_11/2017</t>
  </si>
  <si>
    <t xml:space="preserve">97016</t>
  </si>
  <si>
    <t xml:space="preserve">GUARDA-CORPO FIXADO EM FÔRMA DE MADEIRA COM TRAVESSÕES EM MADEIRA PREGADA PRÉ-MONTADA E ENCAIXE NA FÔRMA. PARA EDIFICAÇÕES COM ATÉ 2 PAVIMENTOS. AF_11/2017</t>
  </si>
  <si>
    <t xml:space="preserve">37,58</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</si>
  <si>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</si>
  <si>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</si>
  <si>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</si>
  <si>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</si>
  <si>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</si>
  <si>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</si>
  <si>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59,88</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</si>
  <si>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</si>
  <si>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</si>
  <si>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</si>
  <si>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</si>
  <si>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70,42</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</si>
  <si>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</si>
  <si>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</si>
  <si>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42,58</t>
  </si>
  <si>
    <t xml:space="preserve">97039</t>
  </si>
  <si>
    <t xml:space="preserve">FECHAMENTO REMOVÍVEL DE VÃO DE PORTAS, EM MADEIRA (VÃO DO ELEVADOR)  1 MONTAGEM EM OBRA. AF_11/2017</t>
  </si>
  <si>
    <t xml:space="preserve">27,37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</si>
  <si>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</si>
  <si>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</si>
  <si>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</si>
  <si>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</si>
  <si>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</si>
  <si>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</si>
  <si>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</si>
  <si>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</si>
  <si>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</si>
  <si>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</si>
  <si>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</si>
  <si>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</si>
  <si>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97053</t>
  </si>
  <si>
    <t xml:space="preserve">SINALIZAÇÃO COM FITA FIXADA EM CONE PLÁSTICO, INCLUINDO CONE. AF_11/2017</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</si>
  <si>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</si>
  <si>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</si>
  <si>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</si>
  <si>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</si>
  <si>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97064</t>
  </si>
  <si>
    <t xml:space="preserve">MONTAGEM E DESMONTAGEM DE ANDAIME TUBULAR TIPO TORRE (EXCLUSIVE ANDAIME E LIMPEZA). AF_11/2017</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</si>
  <si>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</si>
  <si>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</si>
  <si>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</si>
  <si>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</si>
  <si>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</si>
  <si>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</si>
  <si>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526,09</t>
  </si>
  <si>
    <t xml:space="preserve">73916/2</t>
  </si>
  <si>
    <t xml:space="preserve">PLACA ESMALTADA PARA IDENTIFICAÇÃO NR DE RUA, DIMENSÕES 45X25CM</t>
  </si>
  <si>
    <t xml:space="preserve">106,57</t>
  </si>
  <si>
    <t xml:space="preserve">73672</t>
  </si>
  <si>
    <t xml:space="preserve">DESMATAMENTO E LIMPEZA MECANIZADA DE TERRENO COM ARVORES ATE Ø 15CM, UTILIZANDO TRATOR DE ESTEIRAS</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</si>
  <si>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</si>
  <si>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</si>
  <si>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</si>
  <si>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</si>
  <si>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</si>
  <si>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</si>
  <si>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</si>
  <si>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85422</t>
  </si>
  <si>
    <t xml:space="preserve">PREPARO MANUAL DE TERRENO S/ RASPAGEM SUPERFICIAL</t>
  </si>
  <si>
    <t xml:space="preserve">74220/1</t>
  </si>
  <si>
    <t xml:space="preserve">TAPUME DE CHAPA DE MADEIRA COMPENSADA, E= 6MM, COM PINTURA A CAL E REAPROVEITAMENTO DE 2X</t>
  </si>
  <si>
    <t xml:space="preserve">53,43</t>
  </si>
  <si>
    <t xml:space="preserve">74221/1</t>
  </si>
  <si>
    <t xml:space="preserve">SINALIZACAO DE TRANSITO - NOTURNA</t>
  </si>
  <si>
    <t xml:space="preserve">74219/1</t>
  </si>
  <si>
    <t xml:space="preserve">PASSADICOS COM TABUAS DE MADEIRA PARA PEDESTRES</t>
  </si>
  <si>
    <t xml:space="preserve">61,65</t>
  </si>
  <si>
    <t xml:space="preserve">74219/2</t>
  </si>
  <si>
    <t xml:space="preserve">PASSADICOS COM TABUAS DE MADEIRA PARA VEICULOS</t>
  </si>
  <si>
    <t xml:space="preserve">84126</t>
  </si>
  <si>
    <t xml:space="preserve">CHAPA DE ACO CARBONO 3/8 (COLOC/ USO/ RETIR) P/ PASS VEICULO SOBRE VALA MEDIDA P/ AREA CHAPA EM CADA APLICACAO</t>
  </si>
  <si>
    <t xml:space="preserve">39,19</t>
  </si>
  <si>
    <t xml:space="preserve">85421</t>
  </si>
  <si>
    <t xml:space="preserve">REMOCAO DE VIDRO COMUM</t>
  </si>
  <si>
    <t xml:space="preserve">97621</t>
  </si>
  <si>
    <t xml:space="preserve">DEMOLIÇÃO DE ALVENARIA DE BLOCO FURADO, DE FORMA MANUAL, COM REAPROVEITAMENTO. AF_12/2017</t>
  </si>
  <si>
    <t xml:space="preserve">97622</t>
  </si>
  <si>
    <t xml:space="preserve">DEMOLIÇÃO DE ALVENARIA DE BLOCO FURADO, DE FORMA MANUAL, SEM REAPROVEITAMENTO. AF_12/2017</t>
  </si>
  <si>
    <t xml:space="preserve">46,99</t>
  </si>
  <si>
    <t xml:space="preserve">97623</t>
  </si>
  <si>
    <t xml:space="preserve">DEMOLIÇÃO DE ALVENARIA DE TIJOLO MACIÇO, DE FORMA MANUAL, COM REAPROVEITAMENTO. AF_12/2017</t>
  </si>
  <si>
    <t xml:space="preserve">97624</t>
  </si>
  <si>
    <t xml:space="preserve">DEMOLIÇÃO DE ALVENARIA DE TIJOLO MACIÇO, DE FORMA MANUAL, SEM REAPROVEITAMENTO. AF_12/2017</t>
  </si>
  <si>
    <t xml:space="preserve">88,35</t>
  </si>
  <si>
    <t xml:space="preserve">97625</t>
  </si>
  <si>
    <t xml:space="preserve">DEMOLIÇÃO DE ALVENARIA PARA QUALQUER TIPO DE BLOCO, DE FORMA MECANIZADA, SEM REAPROVEITAMENTO. AF_12/2017</t>
  </si>
  <si>
    <t xml:space="preserve">36,77</t>
  </si>
  <si>
    <t xml:space="preserve">97626</t>
  </si>
  <si>
    <t xml:space="preserve">DEMOLIÇÃO DE PILARES E VIGAS EM CONCRETO ARMADO, DE FORMA MANUAL, SEM REAPROVEITAMENTO. AF_12/2017</t>
  </si>
  <si>
    <t xml:space="preserve">486,83</t>
  </si>
  <si>
    <t xml:space="preserve">97627</t>
  </si>
  <si>
    <t xml:space="preserve">DEMOLIÇÃO DE PILARES E VIGAS EM CONCRETO ARMADO, DE FORMA MECANIZADA COM MARTELETE, SEM REAPROVEITAMENTO. AF_12/2017</t>
  </si>
  <si>
    <t xml:space="preserve">230,44</t>
  </si>
  <si>
    <t xml:space="preserve">97628</t>
  </si>
  <si>
    <t xml:space="preserve">DEMOLIÇÃO DE LAJES, DE FORMA MANUAL, SEM REAPROVEITAMENTO. AF_12/2017</t>
  </si>
  <si>
    <t xml:space="preserve">97629</t>
  </si>
  <si>
    <t xml:space="preserve">DEMOLIÇÃO DE LAJES, DE FORMA MECANIZADA COM MARTELETE, SEM REAPROVEITAMENTO. AF_12/2017</t>
  </si>
  <si>
    <t xml:space="preserve">109,35</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</si>
  <si>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</si>
  <si>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</si>
  <si>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</si>
  <si>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</si>
  <si>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2,11</t>
  </si>
  <si>
    <t xml:space="preserve">97633</t>
  </si>
  <si>
    <t xml:space="preserve">DEMOLIÇÃO DE REVESTIMENTO CERÂMICO, DE FORMA MANUAL, SEM REAPROVEITAMENTO. AF_12/2017</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</si>
  <si>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</si>
  <si>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</si>
  <si>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</si>
  <si>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</si>
  <si>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</si>
  <si>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</si>
  <si>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</si>
  <si>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</si>
  <si>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</si>
  <si>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</si>
  <si>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6,65</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</si>
  <si>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</si>
  <si>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</si>
  <si>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</si>
  <si>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</si>
  <si>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</si>
  <si>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</si>
  <si>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</si>
  <si>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</si>
  <si>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</si>
  <si>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</si>
  <si>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</si>
  <si>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</si>
  <si>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</si>
  <si>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</si>
  <si>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21,57</t>
  </si>
  <si>
    <t xml:space="preserve">97647</t>
  </si>
  <si>
    <t xml:space="preserve">REMOÇÃO DE TELHAS, DE FIBROCIMENTO, METÁLICA E CERÂMICA, DE FORMA MANUAL, SEM REAPROVEITAMENTO. AF_12/2017</t>
  </si>
  <si>
    <t xml:space="preserve">97648</t>
  </si>
  <si>
    <t xml:space="preserve">REMOÇÃO DE PROTEÇÃO TÉRMICA PARA COBERTURA EM EPS, DE FORMA MANUAL, SEM REAPROVEITAMENTO. AF_12/2017</t>
  </si>
  <si>
    <t xml:space="preserve">97649</t>
  </si>
  <si>
    <t xml:space="preserve">REMOÇÃO DE TELHAS DE FIBROCIMENTO, METÁLICA E CERÂMICA, DE FORMA MECANIZADA, COM USO DE GUINDASTE, SEM REAPROVEITAMENTO. AF_12/2017</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</si>
  <si>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</si>
  <si>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</si>
  <si>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</si>
  <si>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</si>
  <si>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66,36</t>
  </si>
  <si>
    <t xml:space="preserve">97652</t>
  </si>
  <si>
    <t xml:space="preserve">REMOÇÃO DE TESOURAS DE MADEIRA, COM VÃO MAIOR OU IGUAL A 8M, DE FORMA MANUAL, SEM REAPROVEITAMENTO. AF_12/2017</t>
  </si>
  <si>
    <t xml:space="preserve">97653</t>
  </si>
  <si>
    <t xml:space="preserve">REMOÇÃO DE TESOURAS DE MADEIRA, COM VÃO MENOR QUE 8M, DE FORMA MECANIZADA, COM REAPROVEITAMENTO. AF_12/2017</t>
  </si>
  <si>
    <t xml:space="preserve">89,09</t>
  </si>
  <si>
    <t xml:space="preserve">97654</t>
  </si>
  <si>
    <t xml:space="preserve">REMOÇÃO DE TESOURAS DE MADEIRA, COM VÃO MAIOR OU IGUAL A 8M, DE FORMA MECANIZADA, COM REAPROVEITAMENTO. AF_12/2017</t>
  </si>
  <si>
    <t xml:space="preserve">112,12</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</si>
  <si>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</si>
  <si>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</si>
  <si>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</si>
  <si>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</si>
  <si>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166,31</t>
  </si>
  <si>
    <t xml:space="preserve">97657</t>
  </si>
  <si>
    <t xml:space="preserve">REMOÇÃO DE TESOURAS METÁLICAS, COM VÃO MAIOR OU IGUAL A 8M, DE FORMA MANUAL, SEM REAPROVEITAMENTO. AF_12/2017</t>
  </si>
  <si>
    <t xml:space="preserve">329,63</t>
  </si>
  <si>
    <t xml:space="preserve">97658</t>
  </si>
  <si>
    <t xml:space="preserve">REMOÇÃO DE TESOURAS METÁLICAS, COM VÃO MENOR QUE 8M, DE FORMA MECANIZADA, COM REAPROVEITAMENTO. AF_12/2017</t>
  </si>
  <si>
    <t xml:space="preserve">129,38</t>
  </si>
  <si>
    <t xml:space="preserve">97659</t>
  </si>
  <si>
    <t xml:space="preserve">REMOÇÃO DE TESOURAS METÁLICAS, COM VÃO MAIOR OU IGUAL A 8M, DE FORMA MECANIZADA, COM REAPROVEITAMENTO. AF_12/2017</t>
  </si>
  <si>
    <t xml:space="preserve">176,82</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</si>
  <si>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</si>
  <si>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</si>
  <si>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</si>
  <si>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</si>
  <si>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</si>
  <si>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</si>
  <si>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97663</t>
  </si>
  <si>
    <t xml:space="preserve">REMOÇÃO DE LOUÇAS, DE FORMA MANUAL, SEM REAPROVEITAMENTO. AF_12/2017</t>
  </si>
  <si>
    <t xml:space="preserve">97664</t>
  </si>
  <si>
    <t xml:space="preserve">REMOÇÃO DE ACESSÓRIOS, DE FORMA MANUAL, SEM REAPROVEITAMENTO. AF_12/2017</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</si>
  <si>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</si>
  <si>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</si>
  <si>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</si>
  <si>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</si>
  <si>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</si>
  <si>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</si>
  <si>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85424</t>
  </si>
  <si>
    <t xml:space="preserve">ISOLAMENTO DE OBRA COM TELA PLASTICA COM MALHA DE 5MM E ESTRUTURA DE MADEIRA PONTALETEADA</t>
  </si>
  <si>
    <t xml:space="preserve">21,19</t>
  </si>
  <si>
    <t xml:space="preserve">95967</t>
  </si>
  <si>
    <t xml:space="preserve">SERVIÇOS TÉCNICOS ESPECIALIZADOS PARA ACOMPANHAMENTO DE EXECUÇÃO DE FUNDAÇÕES PROFUNDAS E ESTRUTURAS DE CONTENÇÃO</t>
  </si>
  <si>
    <t xml:space="preserve">120,56</t>
  </si>
  <si>
    <t xml:space="preserve">99058</t>
  </si>
  <si>
    <t xml:space="preserve">LOCAÇÃO DE PONTO PARA REFERÊNCIA TOPOGRÁFICA. AF_10/2018</t>
  </si>
  <si>
    <t xml:space="preserve">LOCACAO CONVENCIONAL DE OBRA, UTILIZANDO GABARITO DE TÁBUAS CORRIDAS PONTALETADAS A CADA 2,00M -  2 UTILIZAÇÕES. AF_10/2018</t>
  </si>
  <si>
    <t xml:space="preserve">37,16</t>
  </si>
  <si>
    <t xml:space="preserve">99060</t>
  </si>
  <si>
    <t xml:space="preserve">CAVALETE DE OBRA COM ALTURA DE 1,00 M - 2 UTILIZAÇÕES. AF_10/2018</t>
  </si>
  <si>
    <t xml:space="preserve">98,03</t>
  </si>
  <si>
    <t xml:space="preserve">99061</t>
  </si>
  <si>
    <t xml:space="preserve">CAVALETE DE OBRA COM ALTURA DE 0,50 M - 2 UTILIZAÇÕES. AF_10/2018</t>
  </si>
  <si>
    <t xml:space="preserve">65,85</t>
  </si>
  <si>
    <t xml:space="preserve">99062</t>
  </si>
  <si>
    <t xml:space="preserve">MARCAÇÃO DE PONTOS EM GABARITO OU CAVALETE. AF_10/2018</t>
  </si>
  <si>
    <t xml:space="preserve">LOCAÇÃO DE REDE DE ÁGUA OU ESGOTO. AF_10/2018</t>
  </si>
  <si>
    <t xml:space="preserve">99064</t>
  </si>
  <si>
    <t xml:space="preserve">LOCAÇÃO DE PAVIMENTAÇÃO. AF_10/2018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</si>
  <si>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</si>
  <si>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</si>
  <si>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</si>
  <si>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</si>
  <si>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</si>
  <si>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</si>
  <si>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</si>
  <si>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</si>
  <si>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</si>
  <si>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</si>
  <si>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</si>
  <si>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</si>
  <si>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</si>
  <si>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</si>
  <si>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</si>
  <si>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</si>
  <si>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</si>
  <si>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</si>
  <si>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</si>
  <si>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</si>
  <si>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</si>
  <si>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</si>
  <si>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</si>
  <si>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</si>
  <si>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</si>
  <si>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</si>
  <si>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</si>
  <si>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</si>
  <si>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</si>
  <si>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</si>
  <si>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</si>
  <si>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</si>
  <si>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</si>
  <si>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</si>
  <si>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</si>
  <si>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</si>
  <si>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</si>
  <si>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</si>
  <si>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</si>
  <si>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</si>
  <si>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</si>
  <si>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</si>
  <si>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</si>
  <si>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</si>
  <si>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</si>
  <si>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</si>
  <si>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</si>
  <si>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</si>
  <si>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</si>
  <si>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</si>
  <si>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</si>
  <si>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</si>
  <si>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</si>
  <si>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</si>
  <si>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</si>
  <si>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</si>
  <si>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</si>
  <si>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</si>
  <si>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</si>
  <si>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29,36</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</si>
  <si>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</si>
  <si>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</si>
  <si>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</si>
  <si>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</si>
  <si>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42,99</t>
  </si>
  <si>
    <t xml:space="preserve">74142/2</t>
  </si>
  <si>
    <t xml:space="preserve">CERCA COM MOUROES DE MADEIRA, 7,5X7,5CM, ESPACAMENTO DE 2M, ALTURA LIVRE DE 2M, CRAVADOS 0,5M, COM 4 FIOS DE ARAME FARPADO Nº 14 CLASSE 250</t>
  </si>
  <si>
    <t xml:space="preserve">22,06</t>
  </si>
  <si>
    <t xml:space="preserve">74142/3</t>
  </si>
  <si>
    <t xml:space="preserve">CERCA COM MOUROES DE MADEIRA, 7,5X7,5CM, ESPACAMENTO DE 2M, ALTURA LIVRE DE 2M, CRAVADOS 0,5M, COM 8 FIOS DE ARAME FARPADO Nº 14 CLASSE 250</t>
  </si>
  <si>
    <t xml:space="preserve">34,16</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</si>
  <si>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</si>
  <si>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</si>
  <si>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</si>
  <si>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</si>
  <si>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50,93</t>
  </si>
  <si>
    <t xml:space="preserve">74143/2</t>
  </si>
  <si>
    <t xml:space="preserve">CERCA COM MOUROES DE CONCRETO, RETO, 15X15CM, ESPACAMENTO DE 3M, CRAVADOS 0,5M, ESCORAS DE 10X10CM NOS CANTOS, COM 9 FIOS DE ARAME DE ACO OVALADO 15X17</t>
  </si>
  <si>
    <t xml:space="preserve">49,06</t>
  </si>
  <si>
    <t xml:space="preserve">85171</t>
  </si>
  <si>
    <t xml:space="preserve">RECOMPOSICAO PARCIAL DO ARAME FARPADO Nº 14 CLASSE 250, FIXADO EM CERCA COM MOURÕES DE CONCRETO, RETO, 15X15CM</t>
  </si>
  <si>
    <t xml:space="preserve">ALAMBRADO EM TUBOS DE ACO GALVANIZADO, COM COSTURA, DIN 2440, DIAMETRO 2", ALTURA 3M, FIXADOS A CADA 2M EM BLOCOS DE CONCRETO, COM TELA DE ARAME GALVANIZADO REVESTIDO COM PVC, FIO 12 BWG E MALHA 7,5X7,5CM</t>
  </si>
  <si>
    <t xml:space="preserve">74244/1</t>
  </si>
  <si>
    <t xml:space="preserve">ALAMBRADO PARA QUADRA POLIESPORTIVA, ESTRUTURADO POR TUBOS DE ACO GALVANIZADO, COM COSTURA, DIN 2440, DIAMETRO 2", COM TELA DE ARAME GALVANIZADO, FIO 14 BWG E MALHA QUADRADA 5X5CM</t>
  </si>
  <si>
    <t xml:space="preserve">121,05</t>
  </si>
  <si>
    <t xml:space="preserve">73788/2</t>
  </si>
  <si>
    <t xml:space="preserve">GRADE EM MADEIRA PARA PROTECAO DE MUDAS DE ARVORES</t>
  </si>
  <si>
    <t xml:space="preserve">99,29</t>
  </si>
  <si>
    <t xml:space="preserve">98509</t>
  </si>
  <si>
    <t xml:space="preserve">PLANTIO DE ARBUSTO OU  CERCA VIVA. AF_05/2018</t>
  </si>
  <si>
    <t xml:space="preserve">98510</t>
  </si>
  <si>
    <t xml:space="preserve">PLANTIO DE ÁRVORE ORNAMENTAL COM ALTURA DE MUDA MENOR OU IGUAL A 2,00 M. AF_05/2018</t>
  </si>
  <si>
    <t xml:space="preserve">52,47</t>
  </si>
  <si>
    <t xml:space="preserve">98511</t>
  </si>
  <si>
    <t xml:space="preserve">PLANTIO DE ÁRVORE ORNAMENTAL COM ALTURA DE MUDA MAIOR QUE 2,00 M E MENOR OU IGUAL A 4,00 M. AF_05/2018</t>
  </si>
  <si>
    <t xml:space="preserve">97,19</t>
  </si>
  <si>
    <t xml:space="preserve">98516</t>
  </si>
  <si>
    <t xml:space="preserve">PLANTIO DE PALMEIRA COM ALTURA DE MUDA MENOR OU IGUAL A 2,00 M. AF_05/2018</t>
  </si>
  <si>
    <t xml:space="preserve">258,23</t>
  </si>
  <si>
    <t xml:space="preserve">98519</t>
  </si>
  <si>
    <t xml:space="preserve">REVOLVIMENTO E LIMPEZA MANUAL DE SOLO. AF_05/2018</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</si>
  <si>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</si>
  <si>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</si>
  <si>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</si>
  <si>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</si>
  <si>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</si>
  <si>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</si>
  <si>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128,70</t>
  </si>
  <si>
    <t xml:space="preserve">98524</t>
  </si>
  <si>
    <t xml:space="preserve">LIMPEZA MANUAL DE VEGETAÇÃO EM TERRENO COM ENXADA.AF_05/2018</t>
  </si>
  <si>
    <t xml:space="preserve">85179</t>
  </si>
  <si>
    <t xml:space="preserve">PLANTIO DE GRAMA SAO CARLOS EM LEIVAS</t>
  </si>
  <si>
    <t xml:space="preserve">85180</t>
  </si>
  <si>
    <t xml:space="preserve">PLANTIO DE GRAMA ESMERALDA EM ROLO</t>
  </si>
  <si>
    <t xml:space="preserve">98503</t>
  </si>
  <si>
    <t xml:space="preserve">PLANTIO DE GRAMA EM PAVIMENTO CONCREGRAMA. AF_05/2018</t>
  </si>
  <si>
    <t xml:space="preserve">13,34</t>
  </si>
  <si>
    <t xml:space="preserve">98504</t>
  </si>
  <si>
    <t xml:space="preserve">PLANTIO DE GRAMA EM PLACAS. AF_05/2018</t>
  </si>
  <si>
    <t xml:space="preserve">98505</t>
  </si>
  <si>
    <t xml:space="preserve">PLANTIO DE FORRAÇÃO. AF_05/2018</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</si>
  <si>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</si>
  <si>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</si>
  <si>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</si>
  <si>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</si>
  <si>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</si>
  <si>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</si>
  <si>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</si>
  <si>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</si>
  <si>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63,10</t>
  </si>
  <si>
    <t xml:space="preserve">98527</t>
  </si>
  <si>
    <t xml:space="preserve">REMOÇÃO DE RAÍZES REMANESCENTES DE TRONCO DE ÁRVORE COM DIÂMETRO MAIOR OU IGUAL A 0,40 M E MENOR QUE 0,60 M.AF_05/2018</t>
  </si>
  <si>
    <t xml:space="preserve">135,87</t>
  </si>
  <si>
    <t xml:space="preserve">98528</t>
  </si>
  <si>
    <t xml:space="preserve">REMOÇÃO DE RAÍZES REMANESCENTES DE TRONCO DE ÁRVORE COM DIÂMETRO MAIOR OU IGUAL A 0,60 M.AF_05/2018</t>
  </si>
  <si>
    <t xml:space="preserve">198,66</t>
  </si>
  <si>
    <t xml:space="preserve">98529</t>
  </si>
  <si>
    <t xml:space="preserve">CORTE RASO E RECORTE DE ÁRVORE COM DIÂMETRO DE TRONCO MAIOR OU IGUAL A 0,20 M E MENOR QUE 0,40 M.AF_05/2018</t>
  </si>
  <si>
    <t xml:space="preserve">98530</t>
  </si>
  <si>
    <t xml:space="preserve">CORTE RASO E RECORTE DE ÁRVORE COM DIÂMETRO DE TRONCO MAIOR OU IGUAL A 0,40 M E MENOR QUE 0,60 M.AF_05/2018</t>
  </si>
  <si>
    <t xml:space="preserve">107,01</t>
  </si>
  <si>
    <t xml:space="preserve">98531</t>
  </si>
  <si>
    <t xml:space="preserve">CORTE RASO E RECORTE DE ÁRVORE COM DIÂMETRO DE TRONCO MAIOR OU IGUAL A 0,60 M.AF_05/2018</t>
  </si>
  <si>
    <t xml:space="preserve">211,66</t>
  </si>
  <si>
    <t xml:space="preserve">98532</t>
  </si>
  <si>
    <t xml:space="preserve">PODA EM ALTURA DE ÁRVORE COM DIÂMETRO DE TRONCO MENOR QUE 0,20 M.AF_05/2018</t>
  </si>
  <si>
    <t xml:space="preserve">75,99</t>
  </si>
  <si>
    <t xml:space="preserve">98533</t>
  </si>
  <si>
    <t xml:space="preserve">PODA EM ALTURA DE ÁRVORE COM DIÂMETRO DE TRONCO MAIOR OU IGUAL A 0,20 M E MENOR QUE 0,40 M.AF_05/2018</t>
  </si>
  <si>
    <t xml:space="preserve">211,04</t>
  </si>
  <si>
    <t xml:space="preserve">98534</t>
  </si>
  <si>
    <t xml:space="preserve">PODA EM ALTURA DE ÁRVORE COM DIÂMETRO DE TRONCO MAIOR OU IGUAL A 0,40 M E MENOR QUE 0,60 M.AF_05/2018</t>
  </si>
  <si>
    <t xml:space="preserve">537,25</t>
  </si>
  <si>
    <t xml:space="preserve">98535</t>
  </si>
  <si>
    <t xml:space="preserve">PODA EM ALTURA DE ÁRVORE COM DIÂMETRO DE TRONCO MAIOR OU IGUAL A 0,60 M.AF_05/2018</t>
  </si>
  <si>
    <t xml:space="preserve">856,25</t>
  </si>
  <si>
    <t xml:space="preserve">88238</t>
  </si>
  <si>
    <t xml:space="preserve">AJUDANTE DE ARMADOR COM ENCARGOS COMPLEMENTARES</t>
  </si>
  <si>
    <t xml:space="preserve">88239</t>
  </si>
  <si>
    <t xml:space="preserve">AJUDANTE DE CARPINTEIRO COM ENCARGOS COMPLEMENTARES</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</si>
  <si>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</si>
  <si>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</si>
  <si>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</si>
  <si>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</si>
  <si>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</si>
  <si>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</si>
  <si>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88243</t>
  </si>
  <si>
    <t xml:space="preserve">AJUDANTE ESPECIALIZADO COM ENCARGOS COMPLEMENTARES</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</si>
  <si>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</si>
  <si>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</si>
  <si>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</si>
  <si>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</si>
  <si>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</si>
  <si>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</si>
  <si>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</si>
  <si>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</si>
  <si>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</si>
  <si>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</si>
  <si>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</si>
  <si>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</si>
  <si>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20,08</t>
  </si>
  <si>
    <t xml:space="preserve">88251</t>
  </si>
  <si>
    <t xml:space="preserve">AUXILIAR DE SERRALHEIRO COM ENCARGOS COMPLEMENTARES</t>
  </si>
  <si>
    <t xml:space="preserve">88252</t>
  </si>
  <si>
    <t xml:space="preserve">AUXILIAR DE SERVIÇOS GERAIS COM ENCARGOS COMPLEMENTARES</t>
  </si>
  <si>
    <t xml:space="preserve">88253</t>
  </si>
  <si>
    <t xml:space="preserve">AUXILIAR DE TOPÓGRAFO COM ENCARGOS COMPLEMENTARES</t>
  </si>
  <si>
    <t xml:space="preserve">88255</t>
  </si>
  <si>
    <t xml:space="preserve">AUXILIAR TÉCNICO DE ENGENHARIA COM ENCARGOS COMPLEMENTARES</t>
  </si>
  <si>
    <t xml:space="preserve">88256</t>
  </si>
  <si>
    <t xml:space="preserve">AZULEJISTA OU LADRILHISTA COM ENCARGOS COMPLEMENTARES</t>
  </si>
  <si>
    <t xml:space="preserve">88257</t>
  </si>
  <si>
    <t xml:space="preserve">BLASTER, DINAMITADOR OU CABO DE FOGO COM ENCARGOS COMPLEMENTARES</t>
  </si>
  <si>
    <t xml:space="preserve">20,56</t>
  </si>
  <si>
    <t xml:space="preserve">88258</t>
  </si>
  <si>
    <t xml:space="preserve">CADASTRISTA DE REDES DE AGUA E ESGOTO COM ENCARGOS COMPLEMENTARES</t>
  </si>
  <si>
    <t xml:space="preserve">16,02</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</si>
  <si>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</si>
  <si>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</si>
  <si>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</si>
  <si>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</si>
  <si>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</si>
  <si>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</si>
  <si>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</si>
  <si>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</si>
  <si>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88263</t>
  </si>
  <si>
    <t xml:space="preserve">CAVOUQUEIRO OU OPERADOR PERFURATRIZ/ROMPEDOR COM ENCARGOS COMPLEMENTARES</t>
  </si>
  <si>
    <t xml:space="preserve">88264</t>
  </si>
  <si>
    <t xml:space="preserve">ELETRICISTA COM ENCARGOS COMPLEMENTARES</t>
  </si>
  <si>
    <t xml:space="preserve">88265</t>
  </si>
  <si>
    <t xml:space="preserve">ELETRICISTA INDUSTRIAL COM ENCARGOS COMPLEMENTARES</t>
  </si>
  <si>
    <t xml:space="preserve">24,23</t>
  </si>
  <si>
    <t xml:space="preserve">88266</t>
  </si>
  <si>
    <t xml:space="preserve">ELETROTÉCNICO COM ENCARGOS COMPLEMENTARES</t>
  </si>
  <si>
    <t xml:space="preserve">88267</t>
  </si>
  <si>
    <t xml:space="preserve">ENCANADOR OU BOMBEIRO HIDRÁULICO COM ENCARGOS COMPLEMENTARES</t>
  </si>
  <si>
    <t xml:space="preserve">22,70</t>
  </si>
  <si>
    <t xml:space="preserve">88268</t>
  </si>
  <si>
    <t xml:space="preserve">ESTUCADOR COM ENCARGOS COMPLEMENTARES</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</si>
  <si>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</si>
  <si>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</si>
  <si>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</si>
  <si>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</si>
  <si>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</si>
  <si>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</si>
  <si>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88273</t>
  </si>
  <si>
    <t xml:space="preserve">MARCENEIRO COM ENCARGOS COMPLEMENTARES</t>
  </si>
  <si>
    <t xml:space="preserve">21,26</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</si>
  <si>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</si>
  <si>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</si>
  <si>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</si>
  <si>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</si>
  <si>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</si>
  <si>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</si>
  <si>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24,58</t>
  </si>
  <si>
    <t xml:space="preserve">88278</t>
  </si>
  <si>
    <t xml:space="preserve">MONTADOR DE ESTRUTURA METÁLICA COM ENCARGOS COMPLEMENTARES</t>
  </si>
  <si>
    <t xml:space="preserve">88279</t>
  </si>
  <si>
    <t xml:space="preserve">MONTADOR ELETROMECÃNICO COM ENCARGOS COMPLEMENTARES</t>
  </si>
  <si>
    <t xml:space="preserve">88281</t>
  </si>
  <si>
    <t xml:space="preserve">MOTORISTA DE BASCULANTE COM ENCARGOS COMPLEMENTARES</t>
  </si>
  <si>
    <t xml:space="preserve">88282</t>
  </si>
  <si>
    <t xml:space="preserve">MOTORISTA DE CAMINHÃO COM ENCARGOS COMPLEMENTARES</t>
  </si>
  <si>
    <t xml:space="preserve">24,20</t>
  </si>
  <si>
    <t xml:space="preserve">88283</t>
  </si>
  <si>
    <t xml:space="preserve">MOTORISTA DE CAMINHÃO E CARRETA COM ENCARGOS COMPLEMENTARES</t>
  </si>
  <si>
    <t xml:space="preserve">88284</t>
  </si>
  <si>
    <t xml:space="preserve">MOTORISTA DE VEIÍCULO LEVE COM ENCARGOS COMPLEMENTARES</t>
  </si>
  <si>
    <t xml:space="preserve">88285</t>
  </si>
  <si>
    <t xml:space="preserve">MOTORISTA DE VEÍCULO PESADO COM ENCARGOS COMPLEMENTARES</t>
  </si>
  <si>
    <t xml:space="preserve">22,13</t>
  </si>
  <si>
    <t xml:space="preserve">88286</t>
  </si>
  <si>
    <t xml:space="preserve">MOTORISTA OPERADOR DE MUNCK COM ENCARGOS COMPLEMENTARES</t>
  </si>
  <si>
    <t xml:space="preserve">22,85</t>
  </si>
  <si>
    <t xml:space="preserve">88288</t>
  </si>
  <si>
    <t xml:space="preserve">NIVELADOR COM ENCARGOS COMPLEMENTARES</t>
  </si>
  <si>
    <t xml:space="preserve">88291</t>
  </si>
  <si>
    <t xml:space="preserve">OPERADOR DE BETONEIRA (CAMINHÃO) COM ENCARGOS COMPLEMENTARES</t>
  </si>
  <si>
    <t xml:space="preserve">22,30</t>
  </si>
  <si>
    <t xml:space="preserve">88292</t>
  </si>
  <si>
    <t xml:space="preserve">OPERADOR DE COMPRESSOR OU COMPRESSORISTA COM ENCARGOS COMPLEMENTARES</t>
  </si>
  <si>
    <t xml:space="preserve">88293</t>
  </si>
  <si>
    <t xml:space="preserve">OPERADOR DE DEMARCADORA DE FAIXAS COM ENCARGOS COMPLEMENTARES</t>
  </si>
  <si>
    <t xml:space="preserve">88294</t>
  </si>
  <si>
    <t xml:space="preserve">OPERADOR DE ESCAVADEIRA COM ENCARGOS COMPLEMENTARES</t>
  </si>
  <si>
    <t xml:space="preserve">88295</t>
  </si>
  <si>
    <t xml:space="preserve">OPERADOR DE GUINCHO COM ENCARGOS COMPLEMENTARES</t>
  </si>
  <si>
    <t xml:space="preserve">20,55</t>
  </si>
  <si>
    <t xml:space="preserve">88296</t>
  </si>
  <si>
    <t xml:space="preserve">OPERADOR DE GUINDASTE COM ENCARGOS COMPLEMENTARES</t>
  </si>
  <si>
    <t xml:space="preserve">88297</t>
  </si>
  <si>
    <t xml:space="preserve">OPERADOR DE MÁQUINAS E EQUIPAMENTOS COM ENCARGOS COMPLEMENTARES</t>
  </si>
  <si>
    <t xml:space="preserve">88298</t>
  </si>
  <si>
    <t xml:space="preserve">OPERADOR DE MARTELETE OU MARTELETEIRO COM ENCARGOS COMPLEMENTARES</t>
  </si>
  <si>
    <t xml:space="preserve">88299</t>
  </si>
  <si>
    <t xml:space="preserve">OPERADOR DE MOTO-ESCREIPER COM ENCARGOS COMPLEMENTARES</t>
  </si>
  <si>
    <t xml:space="preserve">88300</t>
  </si>
  <si>
    <t xml:space="preserve">OPERADOR DE MOTONIVELADORA COM ENCARGOS COMPLEMENTARES</t>
  </si>
  <si>
    <t xml:space="preserve">31,89</t>
  </si>
  <si>
    <t xml:space="preserve">88301</t>
  </si>
  <si>
    <t xml:space="preserve">OPERADOR DE PÁ CARREGADEIRA COM ENCARGOS COMPLEMENTARES</t>
  </si>
  <si>
    <t xml:space="preserve">24,29</t>
  </si>
  <si>
    <t xml:space="preserve">88302</t>
  </si>
  <si>
    <t xml:space="preserve">OPERADOR DE PAVIMENTADORA COM ENCARGOS COMPLEMENTARES</t>
  </si>
  <si>
    <t xml:space="preserve">88303</t>
  </si>
  <si>
    <t xml:space="preserve">OPERADOR DE ROLO COMPACTADOR COM ENCARGOS COMPLEMENTARES</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</si>
  <si>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</si>
  <si>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</si>
  <si>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</si>
  <si>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</si>
  <si>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</si>
  <si>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</si>
  <si>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</si>
  <si>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</si>
  <si>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</si>
  <si>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</si>
  <si>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</si>
  <si>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</si>
  <si>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</si>
  <si>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</si>
  <si>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</si>
  <si>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</si>
  <si>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</si>
  <si>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</si>
  <si>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</si>
  <si>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</si>
  <si>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</si>
  <si>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</si>
  <si>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</si>
  <si>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</si>
  <si>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18,14</t>
  </si>
  <si>
    <t xml:space="preserve">88317</t>
  </si>
  <si>
    <t xml:space="preserve">SOLDADOR COM ENCARGOS COMPLEMENTARES</t>
  </si>
  <si>
    <t xml:space="preserve">88318</t>
  </si>
  <si>
    <t xml:space="preserve">SOLDADOR A (PARA SOLDA A SER TESTADA COM RAIOS "X") COM ENCARGOS COMPLEMENTARES</t>
  </si>
  <si>
    <t xml:space="preserve">24,75</t>
  </si>
  <si>
    <t xml:space="preserve">88320</t>
  </si>
  <si>
    <t xml:space="preserve">TAQUEADOR OU TAQUEIRO COM ENCARGOS COMPLEMENTARES</t>
  </si>
  <si>
    <t xml:space="preserve">24,46</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</si>
  <si>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</si>
  <si>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</si>
  <si>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</si>
  <si>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</si>
  <si>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</si>
  <si>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</si>
  <si>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</si>
  <si>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</si>
  <si>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26,04</t>
  </si>
  <si>
    <t xml:space="preserve">88325</t>
  </si>
  <si>
    <t xml:space="preserve">VIDRACEIRO COM ENCARGOS COMPLEMENTARES</t>
  </si>
  <si>
    <t xml:space="preserve">19,90</t>
  </si>
  <si>
    <t xml:space="preserve">88326</t>
  </si>
  <si>
    <t xml:space="preserve">VIGIA NOTURNO COM ENCARGOS COMPLEMENTARES</t>
  </si>
  <si>
    <t xml:space="preserve">23,51</t>
  </si>
  <si>
    <t xml:space="preserve">88377</t>
  </si>
  <si>
    <t xml:space="preserve">OPERADOR DE BETONEIRA ESTACIONÁRIA/MISTURADOR COM ENCARGOS COMPLEMENTARES</t>
  </si>
  <si>
    <t xml:space="preserve">21,67</t>
  </si>
  <si>
    <t xml:space="preserve">88441</t>
  </si>
  <si>
    <t xml:space="preserve">JARDINEIRO COM ENCARGOS COMPLEMENTARES</t>
  </si>
  <si>
    <t xml:space="preserve">88597</t>
  </si>
  <si>
    <t xml:space="preserve">DESENHISTA DETALHISTA COM ENCARGOS COMPLEMENTARES</t>
  </si>
  <si>
    <t xml:space="preserve">59,43</t>
  </si>
  <si>
    <t xml:space="preserve">90766</t>
  </si>
  <si>
    <t xml:space="preserve">ALMOXARIFE COM ENCARGOS COMPLEMENTARES</t>
  </si>
  <si>
    <t xml:space="preserve">19,33</t>
  </si>
  <si>
    <t xml:space="preserve">90767</t>
  </si>
  <si>
    <t xml:space="preserve">APONTADOR OU APROPRIADOR COM ENCARGOS COMPLEMENTARES</t>
  </si>
  <si>
    <t xml:space="preserve">90768</t>
  </si>
  <si>
    <t xml:space="preserve">ARQUITETO DE OBRA JUNIOR COM ENCARGOS COMPLEMENTARES</t>
  </si>
  <si>
    <t xml:space="preserve">58,98</t>
  </si>
  <si>
    <t xml:space="preserve">90769</t>
  </si>
  <si>
    <t xml:space="preserve">ARQUITETO DE OBRA PLENO COM ENCARGOS COMPLEMENTARES</t>
  </si>
  <si>
    <t xml:space="preserve">83,35</t>
  </si>
  <si>
    <t xml:space="preserve">90770</t>
  </si>
  <si>
    <t xml:space="preserve">ARQUITETO DE OBRA SENIOR COM ENCARGOS COMPLEMENTARES</t>
  </si>
  <si>
    <t xml:space="preserve">109,89</t>
  </si>
  <si>
    <t xml:space="preserve">90771</t>
  </si>
  <si>
    <t xml:space="preserve">AUXILIAR DE DESENHISTA COM ENCARGOS COMPLEMENTARES</t>
  </si>
  <si>
    <t xml:space="preserve">90772</t>
  </si>
  <si>
    <t xml:space="preserve">AUXILIAR DE ESCRITORIO COM ENCARGOS COMPLEMENTARES</t>
  </si>
  <si>
    <t xml:space="preserve">17,85</t>
  </si>
  <si>
    <t xml:space="preserve">90773</t>
  </si>
  <si>
    <t xml:space="preserve">DESENHISTA COPISTA COM ENCARGOS COMPLEMENTARES</t>
  </si>
  <si>
    <t xml:space="preserve">90775</t>
  </si>
  <si>
    <t xml:space="preserve">DESENHISTA PROJETISTA COM ENCARGOS COMPLEMENTARES</t>
  </si>
  <si>
    <t xml:space="preserve">63,62</t>
  </si>
  <si>
    <t xml:space="preserve">90776</t>
  </si>
  <si>
    <t xml:space="preserve">ENCARREGADO GERAL COM ENCARGOS COMPLEMENTARES</t>
  </si>
  <si>
    <t xml:space="preserve">29,61</t>
  </si>
  <si>
    <t xml:space="preserve">90777</t>
  </si>
  <si>
    <t xml:space="preserve">ENGENHEIRO CIVIL DE OBRA JUNIOR COM ENCARGOS COMPLEMENTARES</t>
  </si>
  <si>
    <t xml:space="preserve">80,02</t>
  </si>
  <si>
    <t xml:space="preserve">90778</t>
  </si>
  <si>
    <t xml:space="preserve">ENGENHEIRO CIVIL DE OBRA PLENO COM ENCARGOS COMPLEMENTARES</t>
  </si>
  <si>
    <t xml:space="preserve">90,95</t>
  </si>
  <si>
    <t xml:space="preserve">90779</t>
  </si>
  <si>
    <t xml:space="preserve">ENGENHEIRO CIVIL DE OBRA SENIOR COM ENCARGOS COMPLEMENTARES</t>
  </si>
  <si>
    <t xml:space="preserve">123,96</t>
  </si>
  <si>
    <t xml:space="preserve">90780</t>
  </si>
  <si>
    <t xml:space="preserve">MESTRE DE OBRAS COM ENCARGOS COMPLEMENTARES</t>
  </si>
  <si>
    <t xml:space="preserve">90781</t>
  </si>
  <si>
    <t xml:space="preserve">TOPOGRAFO COM ENCARGOS COMPLEMENTARES</t>
  </si>
  <si>
    <t xml:space="preserve">91677</t>
  </si>
  <si>
    <t xml:space="preserve">ENGENHEIRO ELETRICISTA COM ENCARGOS COMPLEMENTARES</t>
  </si>
  <si>
    <t xml:space="preserve">79,77</t>
  </si>
  <si>
    <t xml:space="preserve">91678</t>
  </si>
  <si>
    <t xml:space="preserve">ENGENHEIRO SANITARISTA COM ENCARGOS COMPLEMENTARES</t>
  </si>
  <si>
    <t xml:space="preserve">76,64</t>
  </si>
  <si>
    <t xml:space="preserve">93558</t>
  </si>
  <si>
    <t xml:space="preserve">MOTORISTA DE CAMINHAO COM ENCARGOS COMPLEMENTARES</t>
  </si>
  <si>
    <t xml:space="preserve">MES</t>
  </si>
  <si>
    <t xml:space="preserve">5.042,70</t>
  </si>
  <si>
    <t xml:space="preserve">93561</t>
  </si>
  <si>
    <t xml:space="preserve">6.940,45</t>
  </si>
  <si>
    <t xml:space="preserve">93562</t>
  </si>
  <si>
    <t xml:space="preserve">5.874,22</t>
  </si>
  <si>
    <t xml:space="preserve">93563</t>
  </si>
  <si>
    <t xml:space="preserve">3.405,38</t>
  </si>
  <si>
    <t xml:space="preserve">93564</t>
  </si>
  <si>
    <t xml:space="preserve">3.422,94</t>
  </si>
  <si>
    <t xml:space="preserve">93565</t>
  </si>
  <si>
    <t xml:space="preserve">14.031,57</t>
  </si>
  <si>
    <t xml:space="preserve">93566</t>
  </si>
  <si>
    <t xml:space="preserve">3.148,18</t>
  </si>
  <si>
    <t xml:space="preserve">93567</t>
  </si>
  <si>
    <t xml:space="preserve">15.944,73</t>
  </si>
  <si>
    <t xml:space="preserve">93568</t>
  </si>
  <si>
    <t xml:space="preserve">21.726,77</t>
  </si>
  <si>
    <t xml:space="preserve">93569</t>
  </si>
  <si>
    <t xml:space="preserve">ARQUITETO JUNIOR COM ENCARGOS COMPLEMENTARES</t>
  </si>
  <si>
    <t xml:space="preserve">10.357,85</t>
  </si>
  <si>
    <t xml:space="preserve">93570</t>
  </si>
  <si>
    <t xml:space="preserve">ARQUITETO PLENO COM ENCARGOS COMPLEMENTARES</t>
  </si>
  <si>
    <t xml:space="preserve">14.633,14</t>
  </si>
  <si>
    <t xml:space="preserve">93571</t>
  </si>
  <si>
    <t xml:space="preserve">ARQUITETO SENIOR COM ENCARGOS COMPLEMENTARES</t>
  </si>
  <si>
    <t xml:space="preserve">19.285,54</t>
  </si>
  <si>
    <t xml:space="preserve">93572</t>
  </si>
  <si>
    <t xml:space="preserve">ENCARREGADO GERAL DE OBRAS COM ENCARGOS COMPLEMENTARES</t>
  </si>
  <si>
    <t xml:space="preserve">5.202,01</t>
  </si>
  <si>
    <t xml:space="preserve">94295</t>
  </si>
  <si>
    <t xml:space="preserve">7.754,15</t>
  </si>
  <si>
    <t xml:space="preserve">94296</t>
  </si>
  <si>
    <t xml:space="preserve">7.250,90</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</si>
  <si>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</si>
  <si>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</si>
  <si>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</si>
  <si>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</si>
  <si>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</si>
  <si>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</si>
  <si>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0,10</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</si>
  <si>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</si>
  <si>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</si>
  <si>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</si>
  <si>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</si>
  <si>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</si>
  <si>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</si>
  <si>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</si>
  <si>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</si>
  <si>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</si>
  <si>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</si>
  <si>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</si>
  <si>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</si>
  <si>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</si>
  <si>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</si>
  <si>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</si>
  <si>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</si>
  <si>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</si>
  <si>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</si>
  <si>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</si>
  <si>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</si>
  <si>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</si>
  <si>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</si>
  <si>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</si>
  <si>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</si>
  <si>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</si>
  <si>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</si>
  <si>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</si>
  <si>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</si>
  <si>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</si>
  <si>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</si>
  <si>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</si>
  <si>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</si>
  <si>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</si>
  <si>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</si>
  <si>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</si>
  <si>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</si>
  <si>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</si>
  <si>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</si>
  <si>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</si>
  <si>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</si>
  <si>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</si>
  <si>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</si>
  <si>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</si>
  <si>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</si>
  <si>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</si>
  <si>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</si>
  <si>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</si>
  <si>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</si>
  <si>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</si>
  <si>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</si>
  <si>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</si>
  <si>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</si>
  <si>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</si>
  <si>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</si>
  <si>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</si>
  <si>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</si>
  <si>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</si>
  <si>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</si>
  <si>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</si>
  <si>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</si>
  <si>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</si>
  <si>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</si>
  <si>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</si>
  <si>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</si>
  <si>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</si>
  <si>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</si>
  <si>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</si>
  <si>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</si>
  <si>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</si>
  <si>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</si>
  <si>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</si>
  <si>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</si>
  <si>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</si>
  <si>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</si>
  <si>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</si>
  <si>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</si>
  <si>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</si>
  <si>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</si>
  <si>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</si>
  <si>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</si>
  <si>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</si>
  <si>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</si>
  <si>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</si>
  <si>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</si>
  <si>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</si>
  <si>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</si>
  <si>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</si>
  <si>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</si>
  <si>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</si>
  <si>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</si>
  <si>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</si>
  <si>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</si>
  <si>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</si>
  <si>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</si>
  <si>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</si>
  <si>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</si>
  <si>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</si>
  <si>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</si>
  <si>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</si>
  <si>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</si>
  <si>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</si>
  <si>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</si>
  <si>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</si>
  <si>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</si>
  <si>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</si>
  <si>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</si>
  <si>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</si>
  <si>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</si>
  <si>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</si>
  <si>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</si>
  <si>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</si>
  <si>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</si>
  <si>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</si>
  <si>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</si>
  <si>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</si>
  <si>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</si>
  <si>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</si>
  <si>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</si>
  <si>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</si>
  <si>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</si>
  <si>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</si>
  <si>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</si>
  <si>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</si>
  <si>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</si>
  <si>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</si>
  <si>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</si>
  <si>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</si>
  <si>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</si>
  <si>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</si>
  <si>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</si>
  <si>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</si>
  <si>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</si>
  <si>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</si>
  <si>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</si>
  <si>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</si>
  <si>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</si>
  <si>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</si>
  <si>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</si>
  <si>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</si>
  <si>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</si>
  <si>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</si>
  <si>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</si>
  <si>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</si>
  <si>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</si>
  <si>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</si>
  <si>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</si>
  <si>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</si>
  <si>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</si>
  <si>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</si>
  <si>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</si>
  <si>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</si>
  <si>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</si>
  <si>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</si>
  <si>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</si>
  <si>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</si>
  <si>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</si>
  <si>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</si>
  <si>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</si>
  <si>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</si>
  <si>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</si>
  <si>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</si>
  <si>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</si>
  <si>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</si>
  <si>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</si>
  <si>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</si>
  <si>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</si>
  <si>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</si>
  <si>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</si>
  <si>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</si>
  <si>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</si>
  <si>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</si>
  <si>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</si>
  <si>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</si>
  <si>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</si>
  <si>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</si>
  <si>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</si>
  <si>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</si>
  <si>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</si>
  <si>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</si>
  <si>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</si>
  <si>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</si>
  <si>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</si>
  <si>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</si>
  <si>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</si>
  <si>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</si>
  <si>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</si>
  <si>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</si>
  <si>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</si>
  <si>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</si>
  <si>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</si>
  <si>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</si>
  <si>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</si>
  <si>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</si>
  <si>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</si>
  <si>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95410</t>
  </si>
  <si>
    <t xml:space="preserve">CURSO DE CAPACITAÇÃO PARA DESENHISTA COPISTA (ENCARGOS COMPLEMENTARES) - MENSALISTA</t>
  </si>
  <si>
    <t xml:space="preserve">95411</t>
  </si>
  <si>
    <t xml:space="preserve">CURSO DE CAPACITAÇÃO PARA DESENHISTA PROJETISTA (ENCARGOS COMPLEMENTARES) - MENSALISTA</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</si>
  <si>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</si>
  <si>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</si>
  <si>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</si>
  <si>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</si>
  <si>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95414</t>
  </si>
  <si>
    <t xml:space="preserve">CURSO DE CAPACITAÇÃO PARA APONTADOR OU APROPRIADOR (ENCARGOS COMPLEMENTARES) - MENSALISTA</t>
  </si>
  <si>
    <t xml:space="preserve">35,69</t>
  </si>
  <si>
    <t xml:space="preserve">95415</t>
  </si>
  <si>
    <t xml:space="preserve">CURSO DE CAPACITAÇÃO PARA ENGENHEIRO CIVIL DE OBRA JÚNIOR (ENCARGOS COMPLEMENTARES) - MENSALISTA</t>
  </si>
  <si>
    <t xml:space="preserve">107,13</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</si>
  <si>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</si>
  <si>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</si>
  <si>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</si>
  <si>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</si>
  <si>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121,94</t>
  </si>
  <si>
    <t xml:space="preserve">95418</t>
  </si>
  <si>
    <t xml:space="preserve">CURSO DE CAPACITAÇÃO PARA ENGENHEIRO CIVIL DE OBRA SÊNIOR (ENCARGOS COMPLEMENTARES) - MENSALISTA</t>
  </si>
  <si>
    <t xml:space="preserve">166,69</t>
  </si>
  <si>
    <t xml:space="preserve">95419</t>
  </si>
  <si>
    <t xml:space="preserve">CURSO DE CAPACITAÇÃO PARA ARQUITETO JÚNIOR (ENCARGOS COMPLEMENTARES) - MENSALISTA</t>
  </si>
  <si>
    <t xml:space="preserve">44,54</t>
  </si>
  <si>
    <t xml:space="preserve">95420</t>
  </si>
  <si>
    <t xml:space="preserve">CURSO DE CAPACITAÇÃO PARA ARQUITETO PLENO (ENCARGOS COMPLEMENTARES) - MENSALISTA</t>
  </si>
  <si>
    <t xml:space="preserve">95421</t>
  </si>
  <si>
    <t xml:space="preserve">CURSO DE CAPACITAÇÃO PARA ARQUITETO SÊNIOR (ENCARGOS COMPLEMENTARES) - MENSALISTA</t>
  </si>
  <si>
    <t xml:space="preserve">83,65</t>
  </si>
  <si>
    <t xml:space="preserve">95422</t>
  </si>
  <si>
    <t xml:space="preserve">CURSO DE CAPACITAÇÃO PARA ENCARREGADO GERAL DE OBRAS (ENCARGOS COMPLEMENTARES) - MENSALISTA</t>
  </si>
  <si>
    <t xml:space="preserve">95423</t>
  </si>
  <si>
    <t xml:space="preserve">CURSO DE CAPACITAÇÃO PARA MESTRE DE OBRAS (ENCARGOS COMPLEMENTARES) - MENSALISTA</t>
  </si>
  <si>
    <t xml:space="preserve">82,86</t>
  </si>
  <si>
    <t xml:space="preserve">95424</t>
  </si>
  <si>
    <t xml:space="preserve">CURSO DE CAPACITAÇÃO PARA TOPÓGRAFO (ENCARGOS COMPLEMENTARES) - MENSALISTA</t>
  </si>
  <si>
    <t xml:space="preserve">100288</t>
  </si>
  <si>
    <t xml:space="preserve">CURSO DE CAPACITAÇÃO PARA VIGIA DIURNO (ENCARGOS COMPLEMENTARES) - HORISTA</t>
  </si>
  <si>
    <t xml:space="preserve">100289</t>
  </si>
  <si>
    <t xml:space="preserve">VIGIA DIURNO COM ENCARGOS COMPLEMENTARES</t>
  </si>
  <si>
    <t xml:space="preserve">100290</t>
  </si>
  <si>
    <t xml:space="preserve">CURSO DE CAPACITAÇÃO PARA AUXILIAR DE ALMOXARIFE (ENCARGOS COMPLEMENTARES) - HORISTA</t>
  </si>
  <si>
    <t xml:space="preserve">100291</t>
  </si>
  <si>
    <t xml:space="preserve">CURSO DE CAPACITAÇÃO PARA AJUDANTE DE PINTOR (ENCARGOS COMPLEMENTARES) - HORISTA</t>
  </si>
  <si>
    <t xml:space="preserve">100292</t>
  </si>
  <si>
    <t xml:space="preserve">CURSO DE CAPACITAÇÃO PARA COORDENADOR/GERENTE DE OBRA (ENCARGOS COMPLEMENTARES) - HORISTA</t>
  </si>
  <si>
    <t xml:space="preserve">100293</t>
  </si>
  <si>
    <t xml:space="preserve">CURSO DE CAPACITAÇÃO PARA AUXILIAR DE AZULEJISTA (ENCARGOS COMPLEMENTARES) - HORISTA</t>
  </si>
  <si>
    <t xml:space="preserve">100294</t>
  </si>
  <si>
    <t xml:space="preserve">CURSO DE CAPACITAÇÃO PARA ARQUITETO PAISAGISTA (ENCARGOS COMPLEMENTARES) - HORISTA</t>
  </si>
  <si>
    <t xml:space="preserve">100295</t>
  </si>
  <si>
    <t xml:space="preserve">CURSO DE CAPACITAÇÃO PARA MONTADOR DE ELETROELETRONICOS (ENCARGOS COMPLEMENTARES) - HORISTA</t>
  </si>
  <si>
    <t xml:space="preserve">100296</t>
  </si>
  <si>
    <t xml:space="preserve">CURSO DE CAPACITAÇÃO PARA ENGENHEIRO CIVIL JUNIOR (ENCARGOS COMPLEMENTARES) - HORISTA</t>
  </si>
  <si>
    <t xml:space="preserve">100297</t>
  </si>
  <si>
    <t xml:space="preserve">CURSO DE CAPACITAÇÃO PARA ENGENHEIRO CIVIL PLENO (ENCARGOS COMPLEMENTARES) - HORISTA</t>
  </si>
  <si>
    <t xml:space="preserve">100298</t>
  </si>
  <si>
    <t xml:space="preserve">CURSO DE CAPACITAÇÃO PARA MECÂNICO DE REFRIGERAÇÃO (ENCARGOS COMPLEMENTARES) - HORISTA</t>
  </si>
  <si>
    <t xml:space="preserve">100299</t>
  </si>
  <si>
    <t xml:space="preserve">CURSO DE CAPACITAÇÃO PARA TÉCNICO EM SEGURANÇA DO TRABALHO (ENCARGOS COMPLEMENTARES) - HORISTA</t>
  </si>
  <si>
    <t xml:space="preserve">100300</t>
  </si>
  <si>
    <t xml:space="preserve">AUXILIAR DE ALMOXARIFE COM ENCARGOS COMPLEMENTARES</t>
  </si>
  <si>
    <t xml:space="preserve">100301</t>
  </si>
  <si>
    <t xml:space="preserve">AJUDANTE DE PINTOR COM ENCARGOS COMPLEMENTARES</t>
  </si>
  <si>
    <t xml:space="preserve">100302</t>
  </si>
  <si>
    <t xml:space="preserve">COORDENADOR/GERENTE DE OBRA COM ENCARGOS COMPLEMENTARES</t>
  </si>
  <si>
    <t xml:space="preserve">116,08</t>
  </si>
  <si>
    <t xml:space="preserve">100303</t>
  </si>
  <si>
    <t xml:space="preserve">AUXILIAR DE AZULEJISTA COM ENCARGOS COMPLEMENTARES</t>
  </si>
  <si>
    <t xml:space="preserve">100304</t>
  </si>
  <si>
    <t xml:space="preserve">ARQUITETO PAISAGISTA COM ENCARGOS COMPLEMENTARES</t>
  </si>
  <si>
    <t xml:space="preserve">55,95</t>
  </si>
  <si>
    <t xml:space="preserve">100305</t>
  </si>
  <si>
    <t xml:space="preserve">ENGENHEIRO CIVIL JUNIOR COM ENCARGOS COMPLEMENTARES</t>
  </si>
  <si>
    <t xml:space="preserve">100306</t>
  </si>
  <si>
    <t xml:space="preserve">ENGENHEIRO CIVIL PLENO COM ENCARGOS COMPLEMENTARES</t>
  </si>
  <si>
    <t xml:space="preserve">91,25</t>
  </si>
  <si>
    <t xml:space="preserve">100307</t>
  </si>
  <si>
    <t xml:space="preserve">MONTADOR DE ELETROELETRÔNICOS COM ENCARGOS COMPLEMENTARES</t>
  </si>
  <si>
    <t xml:space="preserve">19,53</t>
  </si>
  <si>
    <t xml:space="preserve">100308</t>
  </si>
  <si>
    <t xml:space="preserve">MECÂNICO DE REFRIGERAÇÃO COM ENCARGOS COMPLEMENTARES</t>
  </si>
  <si>
    <t xml:space="preserve">24,76</t>
  </si>
  <si>
    <t xml:space="preserve">100309</t>
  </si>
  <si>
    <t xml:space="preserve">TÉCNICO EM SEGURAÇA DO TRABALHO COM ENCARGOS COMPLEMENTARES</t>
  </si>
  <si>
    <t xml:space="preserve">100310</t>
  </si>
  <si>
    <t xml:space="preserve">CURSO DE CAPACITAÇÃO PARA AUXILIAR DE ALMOXARIFE (ENCARGOS COMPLEMENTARES) - MENSALISTA</t>
  </si>
  <si>
    <t xml:space="preserve">100311</t>
  </si>
  <si>
    <t xml:space="preserve">CURSO DE CAPACITAÇÃO PARA COORDENADOR/GERENTE DE OBRA (ENCARGOS COMPLEMENTARES) - MENSALISTA</t>
  </si>
  <si>
    <t xml:space="preserve">54,36</t>
  </si>
  <si>
    <t xml:space="preserve">100312</t>
  </si>
  <si>
    <t xml:space="preserve">CURSO DE CAPACITAÇÃO PARA ARQUITETO PAISAGISTA (ENCARGOS COMPLEMENTARES) - MENSALISTA</t>
  </si>
  <si>
    <t xml:space="preserve">25,96</t>
  </si>
  <si>
    <t xml:space="preserve">100313</t>
  </si>
  <si>
    <t xml:space="preserve">CURSO DE CAPACITAÇÃO PARA ENGENHEIRO CIVIL JUNIOR (ENCARGOS COMPLEMENTARES) - MENSALISTA</t>
  </si>
  <si>
    <t xml:space="preserve">85,01</t>
  </si>
  <si>
    <t xml:space="preserve">100314</t>
  </si>
  <si>
    <t xml:space="preserve">CURSO DE CAPACITAÇÃO PARA ENGENHEIRO CIVIL PLENO (ENCARGOS COMPLEMENTARES) - MENSALISTA</t>
  </si>
  <si>
    <t xml:space="preserve">95,90</t>
  </si>
  <si>
    <t xml:space="preserve">100315</t>
  </si>
  <si>
    <t xml:space="preserve">CURSO DE CAPACITAÇÃO PARA TÉCNICO EM SEGURANÇA DO TRABALHO (ENCARGOS COMPLEMENTARES) - MENSALISTA</t>
  </si>
  <si>
    <t xml:space="preserve">58,15</t>
  </si>
  <si>
    <t xml:space="preserve">100316</t>
  </si>
  <si>
    <t xml:space="preserve">2.656,23</t>
  </si>
  <si>
    <t xml:space="preserve">100317</t>
  </si>
  <si>
    <t xml:space="preserve">COORDENADOR / GERENTE DE OBRA COM ENCARGOS COMPLEMENTARES</t>
  </si>
  <si>
    <t xml:space="preserve">20.378,40</t>
  </si>
  <si>
    <t xml:space="preserve">100318</t>
  </si>
  <si>
    <t xml:space="preserve">9.830,54</t>
  </si>
  <si>
    <t xml:space="preserve">100319</t>
  </si>
  <si>
    <t xml:space="preserve">14.209,82</t>
  </si>
  <si>
    <t xml:space="preserve">100320</t>
  </si>
  <si>
    <t xml:space="preserve">16.007,28</t>
  </si>
  <si>
    <t xml:space="preserve">100321</t>
  </si>
  <si>
    <t xml:space="preserve">TÉCNICO EM SEGURANÇA DO TRABALHO COM ENCARGOS COMPLEMENTARES</t>
  </si>
  <si>
    <t xml:space="preserve">6.380,60</t>
  </si>
  <si>
    <t xml:space="preserve">100533</t>
  </si>
  <si>
    <t xml:space="preserve">TECNICO DE EDIFICACOES COM ENCARGOS COMPLEMENTARES</t>
  </si>
  <si>
    <t xml:space="preserve">58,51</t>
  </si>
  <si>
    <t xml:space="preserve">100534</t>
  </si>
  <si>
    <t xml:space="preserve">6.385,69</t>
  </si>
  <si>
    <t xml:space="preserve">100535</t>
  </si>
  <si>
    <t xml:space="preserve">CURSO DE CAPACITAÇÃO PARA TECNICO DE EDIFICACOES (ENCARGOS COMPLEMENTARES) - HORISTA</t>
  </si>
  <si>
    <t xml:space="preserve">100536</t>
  </si>
  <si>
    <t xml:space="preserve">CURSO DE CAPACITAÇÃO PARA TECNICO DE EDIFICACOES (ENCARGOS COMPLEMENTARES) - MENSALISTA</t>
  </si>
  <si>
    <t xml:space="preserve">58,20</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</si>
</sst>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0.00_ ;[RED]\-#,##0.00\ "/>
    <numFmt numFmtId="176" formatCode="General"/>
    <numFmt numFmtId="177" formatCode="0.00"/>
    <numFmt numFmtId="178" formatCode="&quot;R$ &quot;#,##0.00;[RED]&quot;-R$ &quot;#,##0.00"/>
    <numFmt numFmtId="179" formatCode="0.0"/>
    <numFmt numFmtId="180" formatCode="0.0%"/>
    <numFmt numFmtId="181" formatCode="#,##0.00_ ;\-#,##0.00\ "/>
  </numFmts>
  <fonts count="4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1"/>
      <color rgb="FF000000"/>
      <name val="Calibri"/>
      <family val="2"/>
      <charset val="1"/>
    </font>
    <font>
      <b val="true"/>
      <sz val="10"/>
      <color rgb="FFFF0000"/>
      <name val="Arial"/>
      <family val="2"/>
      <charset val="1"/>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sz val="11"/>
      <color rgb="FF0070C0"/>
      <name val="Calibri"/>
      <family val="2"/>
      <charset val="1"/>
    </font>
    <font>
      <b val="true"/>
      <sz val="14"/>
      <color rgb="FFFF0000"/>
      <name val="Arial"/>
      <family val="2"/>
      <charset val="1"/>
    </font>
    <font>
      <b val="true"/>
      <sz val="10"/>
      <color rgb="FF000000"/>
      <name val="Arial"/>
      <family val="2"/>
      <charset val="1"/>
    </font>
    <font>
      <b val="true"/>
      <sz val="11"/>
      <color rgb="FF000000"/>
      <name val="Arial"/>
      <family val="2"/>
      <charset val="1"/>
    </font>
    <font>
      <sz val="11"/>
      <color rgb="FF000000"/>
      <name val="Arial"/>
      <family val="2"/>
      <charset val="1"/>
    </font>
    <font>
      <b val="true"/>
      <i val="true"/>
      <sz val="11"/>
      <color rgb="FF000000"/>
      <name val="Cambria"/>
      <family val="2"/>
      <charset val="1"/>
    </font>
    <font>
      <b val="true"/>
      <i val="true"/>
      <sz val="10"/>
      <color rgb="FF000000"/>
      <name val="Arial"/>
      <family val="2"/>
      <charset val="1"/>
    </font>
    <font>
      <sz val="11"/>
      <name val="Calibri"/>
      <family val="2"/>
      <charset val="1"/>
    </font>
    <font>
      <b val="true"/>
      <u val="single"/>
      <sz val="10"/>
      <color rgb="FF000000"/>
      <name val="Arial"/>
      <family val="2"/>
      <charset val="1"/>
    </font>
    <font>
      <sz val="10"/>
      <color rgb="FF000000"/>
      <name val="Arial"/>
      <family val="0"/>
      <charset val="2"/>
    </font>
    <font>
      <sz val="10"/>
      <name val="Courier New"/>
      <family val="3"/>
      <charset val="1"/>
    </font>
  </fonts>
  <fills count="14">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D9D9D9"/>
        <bgColor rgb="FFDBEEF4"/>
      </patternFill>
    </fill>
    <fill>
      <patternFill patternType="solid">
        <fgColor rgb="FFFF0000"/>
        <bgColor rgb="FF993300"/>
      </patternFill>
    </fill>
    <fill>
      <patternFill patternType="solid">
        <fgColor rgb="FFFFFF00"/>
        <bgColor rgb="FFFFFF00"/>
      </patternFill>
    </fill>
    <fill>
      <patternFill patternType="solid">
        <fgColor rgb="FFFCD5B5"/>
        <bgColor rgb="FFD9D9D9"/>
      </patternFill>
    </fill>
    <fill>
      <patternFill patternType="solid">
        <fgColor rgb="FF808080"/>
        <bgColor rgb="FF969696"/>
      </patternFill>
    </fill>
  </fills>
  <borders count="74">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thin"/>
      <right style="medium"/>
      <top style="dotted"/>
      <bottom style="dotted"/>
      <diagonal/>
    </border>
    <border diagonalUp="false" diagonalDown="false">
      <left style="thin"/>
      <right style="thin"/>
      <top/>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style="thin"/>
      <top style="medium"/>
      <bottom style="thin"/>
      <diagonal/>
    </border>
    <border diagonalUp="false" diagonalDown="false">
      <left style="thin"/>
      <right/>
      <top/>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right style="thin"/>
      <top/>
      <bottom style="thin"/>
      <diagonal/>
    </border>
    <border diagonalUp="false" diagonalDown="false">
      <left style="thin"/>
      <right style="thin"/>
      <top/>
      <bottom style="thin"/>
      <diagonal/>
    </border>
    <border diagonalUp="false" diagonalDown="false">
      <left style="medium"/>
      <right style="medium"/>
      <top style="thin"/>
      <bottom style="thin"/>
      <diagonal/>
    </border>
    <border diagonalUp="false" diagonalDown="false">
      <left style="medium"/>
      <right/>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thin"/>
      <right style="thin"/>
      <top style="thin"/>
      <bottom/>
      <diagonal/>
    </border>
    <border diagonalUp="false" diagonalDown="false">
      <left style="thin"/>
      <right style="medium"/>
      <top/>
      <bottom style="thin"/>
      <diagonal/>
    </border>
    <border diagonalUp="false" diagonalDown="false">
      <left style="medium"/>
      <right style="medium"/>
      <top style="thin"/>
      <bottom style="medium"/>
      <diagonal/>
    </border>
    <border diagonalUp="false" diagonalDown="false">
      <left style="medium"/>
      <right/>
      <top style="thin"/>
      <bottom style="medium"/>
      <diagonal/>
    </border>
    <border diagonalUp="false" diagonalDown="false">
      <left/>
      <right style="thin"/>
      <top style="thin"/>
      <bottom style="medium"/>
      <diagonal/>
    </border>
    <border diagonalUp="false" diagonalDown="false">
      <left style="medium"/>
      <right style="medium"/>
      <top style="medium"/>
      <bottom style="thin"/>
      <diagonal/>
    </border>
    <border diagonalUp="false" diagonalDown="false">
      <left style="thin"/>
      <right/>
      <top style="thin"/>
      <bottom style="thin"/>
      <diagonal/>
    </border>
    <border diagonalUp="false" diagonalDown="false">
      <left style="thin"/>
      <right/>
      <top style="medium"/>
      <bottom style="thin"/>
      <diagonal/>
    </border>
    <border diagonalUp="false" diagonalDown="false">
      <left style="thin"/>
      <right/>
      <top style="thin"/>
      <bottom style="medium"/>
      <diagonal/>
    </border>
    <border diagonalUp="false" diagonalDown="false">
      <left/>
      <right/>
      <top style="thin"/>
      <bottom style="medium"/>
      <diagonal/>
    </border>
    <border diagonalUp="false" diagonalDown="false">
      <left/>
      <right/>
      <top style="medium"/>
      <bottom style="thin"/>
      <diagonal/>
    </border>
  </borders>
  <cellStyleXfs count="32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0"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364">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5"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5"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right" vertical="bottom" textRotation="0" wrapText="false" indent="0" shrinkToFit="false"/>
      <protection locked="true" hidden="false"/>
    </xf>
    <xf numFmtId="164" fontId="11" fillId="2" borderId="2"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left" vertical="center" textRotation="0" wrapText="true" indent="0" shrinkToFit="false"/>
      <protection locked="true" hidden="false"/>
    </xf>
    <xf numFmtId="171" fontId="7"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center"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right" vertical="center" textRotation="0" wrapText="false" indent="0" shrinkToFit="false"/>
      <protection locked="true" hidden="false"/>
    </xf>
    <xf numFmtId="175" fontId="12" fillId="2" borderId="4" xfId="0" applyFont="true" applyBorder="true" applyAlignment="true" applyProtection="false">
      <alignment horizontal="center" vertical="center" textRotation="0" wrapText="false" indent="0" shrinkToFit="false"/>
      <protection locked="true" hidden="false"/>
    </xf>
    <xf numFmtId="175" fontId="12" fillId="2" borderId="1" xfId="0" applyFont="true" applyBorder="true" applyAlignment="true" applyProtection="false">
      <alignment horizontal="center" vertical="center" textRotation="0" wrapText="true" indent="0" shrinkToFit="false"/>
      <protection locked="true" hidden="false"/>
    </xf>
    <xf numFmtId="164" fontId="8" fillId="0" borderId="5" xfId="0" applyFont="true" applyBorder="true" applyAlignment="true" applyProtection="false">
      <alignment horizontal="general" vertical="center" textRotation="0" wrapText="false" indent="0" shrinkToFit="false"/>
      <protection locked="true" hidden="false"/>
    </xf>
    <xf numFmtId="176" fontId="8" fillId="0" borderId="6" xfId="295" applyFont="true" applyBorder="true" applyAlignment="true" applyProtection="false">
      <alignment horizontal="left" vertical="center" textRotation="0" wrapText="true" indent="0" shrinkToFit="false"/>
      <protection locked="true" hidden="false"/>
    </xf>
    <xf numFmtId="171" fontId="7" fillId="0" borderId="7" xfId="0" applyFont="true" applyBorder="true" applyAlignment="true" applyProtection="false">
      <alignment horizontal="general"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general" vertical="center" textRotation="0" wrapText="false" indent="0" shrinkToFit="false"/>
      <protection locked="true" hidden="false"/>
    </xf>
    <xf numFmtId="164" fontId="10" fillId="0" borderId="8" xfId="0" applyFont="true" applyBorder="true" applyAlignment="true" applyProtection="false">
      <alignment horizontal="right" vertical="center" textRotation="0" wrapText="false" indent="0" shrinkToFit="false"/>
      <protection locked="true" hidden="false"/>
    </xf>
    <xf numFmtId="175" fontId="10" fillId="0" borderId="8" xfId="0" applyFont="true" applyBorder="true" applyAlignment="true" applyProtection="false">
      <alignment horizontal="right" vertical="center" textRotation="0" wrapText="false" indent="0" shrinkToFit="false"/>
      <protection locked="true" hidden="false"/>
    </xf>
    <xf numFmtId="173" fontId="10" fillId="0" borderId="7" xfId="19" applyFont="true" applyBorder="true" applyAlignment="true" applyProtection="true">
      <alignment horizontal="right" vertical="center" textRotation="0" wrapText="false" indent="0" shrinkToFit="false"/>
      <protection locked="true" hidden="false"/>
    </xf>
    <xf numFmtId="175" fontId="10" fillId="0" borderId="9" xfId="0" applyFont="true" applyBorder="true" applyAlignment="true" applyProtection="false">
      <alignment horizontal="right" vertical="center" textRotation="0" wrapText="fals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3" fontId="14" fillId="3" borderId="0" xfId="19" applyFont="true" applyBorder="true" applyAlignment="true" applyProtection="true">
      <alignment horizontal="right"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8" fillId="0" borderId="10" xfId="0" applyFont="true" applyBorder="true" applyAlignment="true" applyProtection="false">
      <alignment horizontal="general" vertical="center" textRotation="0" wrapText="false" indent="0" shrinkToFit="false"/>
      <protection locked="true" hidden="false"/>
    </xf>
    <xf numFmtId="176" fontId="8" fillId="0" borderId="11" xfId="295" applyFont="true" applyBorder="true" applyAlignment="true" applyProtection="false">
      <alignment horizontal="left" vertical="center" textRotation="0" wrapText="true" indent="0" shrinkToFit="false"/>
      <protection locked="true" hidden="false"/>
    </xf>
    <xf numFmtId="171" fontId="7" fillId="0" borderId="12" xfId="0" applyFont="true" applyBorder="true" applyAlignment="true" applyProtection="false">
      <alignment horizontal="general"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false" indent="0" shrinkToFit="false"/>
      <protection locked="true" hidden="false"/>
    </xf>
    <xf numFmtId="164" fontId="10" fillId="0" borderId="13" xfId="0" applyFont="true" applyBorder="true" applyAlignment="true" applyProtection="false">
      <alignment horizontal="right" vertical="center" textRotation="0" wrapText="false" indent="0" shrinkToFit="false"/>
      <protection locked="true" hidden="false"/>
    </xf>
    <xf numFmtId="175" fontId="10" fillId="0" borderId="13" xfId="0" applyFont="true" applyBorder="true" applyAlignment="true" applyProtection="false">
      <alignment horizontal="right" vertical="center" textRotation="0" wrapText="false" indent="0" shrinkToFit="false"/>
      <protection locked="true" hidden="false"/>
    </xf>
    <xf numFmtId="173" fontId="10" fillId="0" borderId="12" xfId="19" applyFont="true" applyBorder="true" applyAlignment="true" applyProtection="true">
      <alignment horizontal="right" vertical="center" textRotation="0" wrapText="false" indent="0" shrinkToFit="false"/>
      <protection locked="true" hidden="false"/>
    </xf>
    <xf numFmtId="175" fontId="10" fillId="0" borderId="14"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10" fillId="4" borderId="15" xfId="0" applyFont="true" applyBorder="true" applyAlignment="true" applyProtection="false">
      <alignment horizontal="general" vertical="center" textRotation="0" wrapText="false" indent="0" shrinkToFit="false"/>
      <protection locked="true" hidden="false"/>
    </xf>
    <xf numFmtId="164" fontId="8" fillId="4" borderId="16" xfId="295" applyFont="true" applyBorder="true" applyAlignment="true" applyProtection="false">
      <alignment horizontal="left" vertical="center" textRotation="0" wrapText="true" indent="0" shrinkToFit="false"/>
      <protection locked="true" hidden="false"/>
    </xf>
    <xf numFmtId="171" fontId="7" fillId="4" borderId="17" xfId="0" applyFont="true" applyBorder="true" applyAlignment="true" applyProtection="false">
      <alignment horizontal="general" vertical="center" textRotation="0" wrapText="false" indent="0" shrinkToFit="false"/>
      <protection locked="true" hidden="false"/>
    </xf>
    <xf numFmtId="164" fontId="10" fillId="4" borderId="17" xfId="0" applyFont="true" applyBorder="true" applyAlignment="true" applyProtection="false">
      <alignment horizontal="center" vertical="center" textRotation="0" wrapText="false" indent="0" shrinkToFit="false"/>
      <protection locked="true" hidden="false"/>
    </xf>
    <xf numFmtId="164" fontId="10" fillId="4" borderId="17" xfId="0" applyFont="true" applyBorder="true" applyAlignment="true" applyProtection="false">
      <alignment horizontal="left" vertical="center" textRotation="0" wrapText="false" indent="0" shrinkToFit="false"/>
      <protection locked="true" hidden="false"/>
    </xf>
    <xf numFmtId="168" fontId="10" fillId="4" borderId="17" xfId="0" applyFont="true" applyBorder="true" applyAlignment="true" applyProtection="false">
      <alignment horizontal="right" vertical="center" textRotation="0" wrapText="false" indent="0" shrinkToFit="false"/>
      <protection locked="true" hidden="false"/>
    </xf>
    <xf numFmtId="175" fontId="9" fillId="4" borderId="18"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77" fontId="10" fillId="0" borderId="0" xfId="0" applyFont="true" applyBorder="true" applyAlignment="false" applyProtection="false">
      <alignment horizontal="general"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19" xfId="0" applyFont="true" applyBorder="true" applyAlignment="true" applyProtection="false">
      <alignment horizontal="right" vertical="center" textRotation="0" wrapText="false" indent="0" shrinkToFit="false"/>
      <protection locked="true" hidden="false"/>
    </xf>
    <xf numFmtId="173" fontId="8" fillId="0" borderId="20" xfId="0" applyFont="true" applyBorder="true" applyAlignment="true" applyProtection="false">
      <alignment horizontal="left" vertical="center" textRotation="0" wrapText="false" indent="0" shrinkToFit="false"/>
      <protection locked="true" hidden="false"/>
    </xf>
    <xf numFmtId="173" fontId="8" fillId="0" borderId="2" xfId="19"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false">
      <alignment horizontal="right" vertical="center" textRotation="0" wrapText="false" indent="0" shrinkToFit="false"/>
      <protection locked="true" hidden="false"/>
    </xf>
    <xf numFmtId="172" fontId="8" fillId="0" borderId="21" xfId="0" applyFont="true" applyBorder="true" applyAlignment="true" applyProtection="false">
      <alignment horizontal="right" vertical="center" textRotation="0" wrapText="false" indent="0" shrinkToFit="false"/>
      <protection locked="true" hidden="false"/>
    </xf>
    <xf numFmtId="178" fontId="8" fillId="0" borderId="0" xfId="0" applyFont="true" applyBorder="true" applyAlignment="true" applyProtection="false">
      <alignment horizontal="right" vertical="center" textRotation="0" wrapText="false" indent="0" shrinkToFit="false"/>
      <protection locked="true" hidden="false"/>
    </xf>
    <xf numFmtId="179" fontId="6" fillId="0" borderId="0" xfId="0" applyFont="true" applyBorder="false" applyAlignment="true" applyProtection="false">
      <alignment horizontal="general"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22" xfId="19" applyFont="true" applyBorder="true" applyAlignment="true" applyProtection="true">
      <alignment horizontal="general" vertical="center" textRotation="0" wrapText="false" indent="0" shrinkToFit="false"/>
      <protection locked="true" hidden="false"/>
    </xf>
    <xf numFmtId="170" fontId="6" fillId="0" borderId="23" xfId="0" applyFont="true" applyBorder="true" applyAlignment="true" applyProtection="false">
      <alignment horizontal="general" vertical="center" textRotation="0" wrapText="false" indent="0" shrinkToFit="false"/>
      <protection locked="true" hidden="false"/>
    </xf>
    <xf numFmtId="168" fontId="6" fillId="0" borderId="24" xfId="325" applyFont="true" applyBorder="true" applyAlignment="true" applyProtection="true">
      <alignment horizontal="right" vertical="center" textRotation="0" wrapText="false" indent="0" shrinkToFit="false"/>
      <protection locked="true" hidden="false"/>
    </xf>
    <xf numFmtId="178" fontId="6" fillId="0" borderId="0" xfId="0" applyFont="true" applyBorder="false" applyAlignment="true" applyProtection="false">
      <alignment horizontal="right" vertical="center" textRotation="0" wrapText="false" indent="0" shrinkToFit="false"/>
      <protection locked="true" hidden="false"/>
    </xf>
    <xf numFmtId="175" fontId="8" fillId="2" borderId="1" xfId="0" applyFont="true" applyBorder="true" applyAlignment="true" applyProtection="false">
      <alignment horizontal="left" vertical="center" textRotation="0" wrapText="true" indent="0" shrinkToFit="false"/>
      <protection locked="true" hidden="false"/>
    </xf>
    <xf numFmtId="175" fontId="8" fillId="2" borderId="25" xfId="0" applyFont="true" applyBorder="true" applyAlignment="true" applyProtection="false">
      <alignment horizontal="center" vertical="center" textRotation="0" wrapText="true" indent="0" shrinkToFit="false"/>
      <protection locked="true" hidden="false"/>
    </xf>
    <xf numFmtId="171" fontId="16" fillId="2" borderId="25" xfId="0" applyFont="true" applyBorder="true" applyAlignment="true" applyProtection="false">
      <alignment horizontal="center" vertical="center" textRotation="0" wrapText="true" indent="0" shrinkToFit="false"/>
      <protection locked="true" hidden="false"/>
    </xf>
    <xf numFmtId="175" fontId="8" fillId="2" borderId="26"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5" fontId="8" fillId="2" borderId="27" xfId="0" applyFont="true" applyBorder="true" applyAlignment="true" applyProtection="false">
      <alignment horizontal="center" vertical="center" textRotation="0" wrapText="true" indent="0" shrinkToFit="false"/>
      <protection locked="true" hidden="false"/>
    </xf>
    <xf numFmtId="175" fontId="17" fillId="2" borderId="28"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26" xfId="294" applyFont="true" applyBorder="true" applyAlignment="true" applyProtection="false">
      <alignment horizontal="left" vertical="center" textRotation="0" wrapText="false" indent="0" shrinkToFit="false"/>
      <protection locked="true" hidden="false"/>
    </xf>
    <xf numFmtId="164" fontId="18" fillId="5" borderId="29" xfId="294" applyFont="true" applyBorder="true" applyAlignment="true" applyProtection="false">
      <alignment horizontal="left" vertical="center" textRotation="0" wrapText="false" indent="0" shrinkToFit="false"/>
      <protection locked="true" hidden="false"/>
    </xf>
    <xf numFmtId="171" fontId="19" fillId="5" borderId="29" xfId="294" applyFont="true" applyBorder="true" applyAlignment="true" applyProtection="false">
      <alignment horizontal="center" vertical="center" textRotation="0" wrapText="false" indent="0" shrinkToFit="false"/>
      <protection locked="true" hidden="false"/>
    </xf>
    <xf numFmtId="164" fontId="18" fillId="5" borderId="29" xfId="294" applyFont="true" applyBorder="true" applyAlignment="true" applyProtection="false">
      <alignment horizontal="center" vertical="center" textRotation="0" wrapText="true" indent="0" shrinkToFit="false"/>
      <protection locked="true" hidden="false"/>
    </xf>
    <xf numFmtId="164" fontId="18" fillId="5" borderId="29" xfId="294" applyFont="true" applyBorder="true" applyAlignment="true" applyProtection="false">
      <alignment horizontal="center" vertical="center" textRotation="0" wrapText="false" indent="0" shrinkToFit="false"/>
      <protection locked="true" hidden="false"/>
    </xf>
    <xf numFmtId="164" fontId="20" fillId="5" borderId="29" xfId="294" applyFont="true" applyBorder="true" applyAlignment="true" applyProtection="false">
      <alignment horizontal="right" vertical="center" textRotation="0" wrapText="false" indent="0" shrinkToFit="false"/>
      <protection locked="true" hidden="false"/>
    </xf>
    <xf numFmtId="175" fontId="21" fillId="5" borderId="29" xfId="294"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5" fontId="21" fillId="5" borderId="31" xfId="294" applyFont="true" applyBorder="true" applyAlignment="true" applyProtection="false">
      <alignment horizontal="right" vertical="center" textRotation="0" wrapText="false" indent="0" shrinkToFit="false"/>
      <protection locked="true" hidden="false"/>
    </xf>
    <xf numFmtId="164" fontId="9" fillId="0" borderId="13"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78" fontId="22" fillId="0" borderId="0" xfId="0" applyFont="true" applyBorder="false" applyAlignment="true" applyProtection="false">
      <alignment horizontal="right" vertical="center" textRotation="0" wrapText="false" indent="0" shrinkToFit="false"/>
      <protection locked="true" hidden="false"/>
    </xf>
    <xf numFmtId="164" fontId="11" fillId="6" borderId="32" xfId="294" applyFont="true" applyBorder="true" applyAlignment="true" applyProtection="false">
      <alignment horizontal="left" vertical="center" textRotation="0" wrapText="false" indent="0" shrinkToFit="false"/>
      <protection locked="true" hidden="false"/>
    </xf>
    <xf numFmtId="164" fontId="11" fillId="6" borderId="33" xfId="294" applyFont="true" applyBorder="true" applyAlignment="true" applyProtection="false">
      <alignment horizontal="left" vertical="center" textRotation="0" wrapText="false" indent="0" shrinkToFit="false"/>
      <protection locked="true" hidden="false"/>
    </xf>
    <xf numFmtId="171" fontId="23" fillId="6" borderId="33" xfId="294" applyFont="true" applyBorder="true" applyAlignment="true" applyProtection="false">
      <alignment horizontal="left" vertical="center" textRotation="0" wrapText="false" indent="0" shrinkToFit="false"/>
      <protection locked="true" hidden="false"/>
    </xf>
    <xf numFmtId="164" fontId="11" fillId="6" borderId="33" xfId="294" applyFont="true" applyBorder="true" applyAlignment="true" applyProtection="false">
      <alignment horizontal="center" vertical="center" textRotation="0" wrapText="false" indent="0" shrinkToFit="false"/>
      <protection locked="true" hidden="false"/>
    </xf>
    <xf numFmtId="164" fontId="4" fillId="6" borderId="33" xfId="294" applyFont="true" applyBorder="true" applyAlignment="true" applyProtection="false">
      <alignment horizontal="right" vertical="center" textRotation="0" wrapText="false" indent="0" shrinkToFit="false"/>
      <protection locked="true" hidden="false"/>
    </xf>
    <xf numFmtId="175" fontId="11" fillId="6" borderId="33" xfId="294"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5" fontId="11" fillId="6" borderId="35" xfId="294" applyFont="true" applyBorder="true" applyAlignment="true" applyProtection="false">
      <alignment horizontal="righ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78" fontId="9" fillId="0" borderId="0" xfId="0" applyFont="true" applyBorder="true" applyAlignment="true" applyProtection="false">
      <alignment horizontal="right" vertical="center" textRotation="0" wrapText="false" indent="0" shrinkToFit="false"/>
      <protection locked="true" hidden="false"/>
    </xf>
    <xf numFmtId="164" fontId="8" fillId="7" borderId="36" xfId="293" applyFont="true" applyBorder="true" applyAlignment="true" applyProtection="false">
      <alignment horizontal="left" vertical="center" textRotation="0" wrapText="false" indent="0" shrinkToFit="false"/>
      <protection locked="true" hidden="false"/>
    </xf>
    <xf numFmtId="164" fontId="8" fillId="7" borderId="37" xfId="293" applyFont="true" applyBorder="true" applyAlignment="true" applyProtection="false">
      <alignment horizontal="left" vertical="center" textRotation="0" wrapText="false" indent="0" shrinkToFit="false"/>
      <protection locked="true" hidden="false"/>
    </xf>
    <xf numFmtId="171" fontId="16" fillId="7" borderId="37" xfId="293" applyFont="true" applyBorder="true" applyAlignment="true" applyProtection="false">
      <alignment horizontal="left" vertical="center" textRotation="0" wrapText="false" indent="0" shrinkToFit="false"/>
      <protection locked="true" hidden="false"/>
    </xf>
    <xf numFmtId="164" fontId="8" fillId="7" borderId="37" xfId="293" applyFont="true" applyBorder="true" applyAlignment="true" applyProtection="false">
      <alignment horizontal="center" vertical="center" textRotation="0" wrapText="true" indent="0" shrinkToFit="false"/>
      <protection locked="true" hidden="false"/>
    </xf>
    <xf numFmtId="168" fontId="10" fillId="7" borderId="37" xfId="296"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5"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5" fontId="8" fillId="7" borderId="37" xfId="0" applyFont="true" applyBorder="true" applyAlignment="true" applyProtection="false">
      <alignment horizontal="right" vertical="center" textRotation="0" wrapText="false" indent="0" shrinkToFit="false"/>
      <protection locked="true" hidden="false"/>
    </xf>
    <xf numFmtId="175" fontId="8" fillId="7" borderId="39"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0" xfId="293" applyFont="true" applyBorder="true" applyAlignment="true" applyProtection="false">
      <alignment horizontal="left" vertical="center" textRotation="0" wrapText="true" indent="0" shrinkToFit="false"/>
      <protection locked="true" hidden="false"/>
    </xf>
    <xf numFmtId="176" fontId="10" fillId="0" borderId="40" xfId="293" applyFont="true" applyBorder="true" applyAlignment="true" applyProtection="false">
      <alignment horizontal="left" vertical="center" textRotation="0" wrapText="true" indent="0" shrinkToFit="false"/>
      <protection locked="true" hidden="false"/>
    </xf>
    <xf numFmtId="164" fontId="7" fillId="0" borderId="41" xfId="225"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75" fontId="10" fillId="3" borderId="40" xfId="0" applyFont="true" applyBorder="true" applyAlignment="true" applyProtection="false">
      <alignment horizontal="general" vertical="center" textRotation="0" wrapText="fals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5"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3" borderId="40" xfId="325" applyFont="true" applyBorder="true" applyAlignment="true" applyProtection="true">
      <alignment horizontal="right" vertical="center" textRotation="0" wrapText="false" indent="0" shrinkToFit="false"/>
      <protection locked="true" hidden="false"/>
    </xf>
    <xf numFmtId="175" fontId="10" fillId="0" borderId="42"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right" vertical="center" textRotation="0" wrapText="false" indent="0" shrinkToFit="false"/>
      <protection locked="true" hidden="false"/>
    </xf>
    <xf numFmtId="168" fontId="10" fillId="0" borderId="43" xfId="296" applyFont="true" applyBorder="true" applyAlignment="true" applyProtection="true">
      <alignment horizontal="right" vertical="center" textRotation="0" wrapText="true" indent="0" shrinkToFit="false"/>
      <protection locked="true" hidden="false"/>
    </xf>
    <xf numFmtId="164" fontId="8" fillId="2" borderId="44" xfId="293" applyFont="true" applyBorder="true" applyAlignment="true" applyProtection="false">
      <alignment horizontal="general" vertical="center" textRotation="0" wrapText="true" indent="0" shrinkToFit="false"/>
      <protection locked="true" hidden="false"/>
    </xf>
    <xf numFmtId="164" fontId="8" fillId="2" borderId="45" xfId="293" applyFont="true" applyBorder="true" applyAlignment="true" applyProtection="false">
      <alignment horizontal="left" vertical="center" textRotation="0" wrapText="true" indent="0" shrinkToFit="false"/>
      <protection locked="true" hidden="false"/>
    </xf>
    <xf numFmtId="164" fontId="24" fillId="2" borderId="45" xfId="0" applyFont="true" applyBorder="true" applyAlignment="true" applyProtection="false">
      <alignment horizontal="center" vertical="center" textRotation="0" wrapText="true" indent="0" shrinkToFit="false"/>
      <protection locked="true" hidden="false"/>
    </xf>
    <xf numFmtId="164" fontId="8" fillId="2" borderId="45" xfId="293" applyFont="true" applyBorder="true" applyAlignment="true" applyProtection="false">
      <alignment horizontal="center" vertical="center" textRotation="0" wrapText="true" indent="0" shrinkToFit="false"/>
      <protection locked="true" hidden="false"/>
    </xf>
    <xf numFmtId="168" fontId="10" fillId="2" borderId="45" xfId="296" applyFont="true" applyBorder="true" applyAlignment="true" applyProtection="true">
      <alignment horizontal="right" vertical="center" textRotation="0" wrapText="true" indent="0" shrinkToFit="false"/>
      <protection locked="true" hidden="false"/>
    </xf>
    <xf numFmtId="174" fontId="10" fillId="2" borderId="45" xfId="0" applyFont="true" applyBorder="true" applyAlignment="true" applyProtection="false">
      <alignment horizontal="right" vertical="center" textRotation="0" wrapText="false" indent="0" shrinkToFit="false"/>
      <protection locked="true" hidden="false"/>
    </xf>
    <xf numFmtId="175" fontId="25" fillId="2" borderId="46" xfId="0" applyFont="true" applyBorder="true" applyAlignment="true" applyProtection="false">
      <alignment horizontal="right" vertical="center" textRotation="0" wrapText="false" indent="0" shrinkToFit="false"/>
      <protection locked="true" hidden="false"/>
    </xf>
    <xf numFmtId="173" fontId="25" fillId="2" borderId="45" xfId="19" applyFont="true" applyBorder="true" applyAlignment="true" applyProtection="true">
      <alignment horizontal="right" vertical="center" textRotation="0" wrapText="false" indent="0" shrinkToFit="false"/>
      <protection locked="true" hidden="false"/>
    </xf>
    <xf numFmtId="175" fontId="25" fillId="2" borderId="45" xfId="0" applyFont="true" applyBorder="true" applyAlignment="true" applyProtection="false">
      <alignment horizontal="right" vertical="center" textRotation="0" wrapText="false" indent="0" shrinkToFit="false"/>
      <protection locked="true" hidden="false"/>
    </xf>
    <xf numFmtId="175" fontId="25" fillId="2"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4" fontId="26" fillId="0" borderId="0" xfId="0" applyFont="true" applyBorder="true" applyAlignment="true" applyProtection="false">
      <alignment horizontal="right" vertical="bottom" textRotation="0" wrapText="false" indent="0" shrinkToFit="false"/>
      <protection locked="true" hidden="false"/>
    </xf>
    <xf numFmtId="164" fontId="9" fillId="0" borderId="0" xfId="0" applyFont="true" applyBorder="false" applyAlignment="true" applyProtection="false">
      <alignment horizontal="general" vertical="center" textRotation="0" wrapText="false" indent="0" shrinkToFit="false"/>
      <protection locked="true" hidden="false"/>
    </xf>
    <xf numFmtId="164" fontId="9" fillId="0" borderId="0" xfId="0" applyFont="true" applyBorder="false" applyAlignment="true" applyProtection="false">
      <alignment horizontal="right" vertical="center" textRotation="0" wrapText="false" indent="0" shrinkToFit="false"/>
      <protection locked="true" hidden="false"/>
    </xf>
    <xf numFmtId="178" fontId="9" fillId="0" borderId="0" xfId="0" applyFont="true" applyBorder="false" applyAlignment="true" applyProtection="false">
      <alignment horizontal="right" vertical="center" textRotation="0" wrapText="false" indent="0" shrinkToFit="false"/>
      <protection locked="true" hidden="false"/>
    </xf>
    <xf numFmtId="175" fontId="25" fillId="8"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26" fillId="0" borderId="0" xfId="0" applyFont="true" applyBorder="false" applyAlignment="true" applyProtection="false">
      <alignment horizontal="right" vertical="bottom" textRotation="0" wrapText="false" indent="0" shrinkToFit="false"/>
      <protection locked="true" hidden="false"/>
    </xf>
    <xf numFmtId="175" fontId="11" fillId="6" borderId="47" xfId="294" applyFont="true" applyBorder="true" applyAlignment="true" applyProtection="false">
      <alignment horizontal="right" vertical="center" textRotation="0" wrapText="false" indent="0" shrinkToFit="false"/>
      <protection locked="true" hidden="false"/>
    </xf>
    <xf numFmtId="173" fontId="11" fillId="6" borderId="33" xfId="19" applyFont="true" applyBorder="true" applyAlignment="true" applyProtection="true">
      <alignment horizontal="left" vertical="center" textRotation="0" wrapText="false" indent="0" shrinkToFit="false"/>
      <protection locked="true" hidden="false"/>
    </xf>
    <xf numFmtId="170" fontId="6" fillId="3" borderId="0" xfId="15" applyFont="true" applyBorder="true" applyAlignment="true" applyProtection="true">
      <alignment horizontal="right" vertical="center" textRotation="0" wrapText="false" indent="0" shrinkToFit="false"/>
      <protection locked="true" hidden="false"/>
    </xf>
    <xf numFmtId="176" fontId="6" fillId="3" borderId="0" xfId="0" applyFont="true" applyBorder="false" applyAlignment="true" applyProtection="false">
      <alignment horizontal="center" vertical="center" textRotation="0" wrapText="false" indent="0" shrinkToFit="false"/>
      <protection locked="true" hidden="false"/>
    </xf>
    <xf numFmtId="178" fontId="6" fillId="3" borderId="0" xfId="0" applyFont="true" applyBorder="false" applyAlignment="true" applyProtection="false">
      <alignment horizontal="right" vertical="center" textRotation="0" wrapText="false" indent="0" shrinkToFit="false"/>
      <protection locked="true" hidden="false"/>
    </xf>
    <xf numFmtId="177" fontId="6" fillId="3" borderId="0" xfId="0" applyFont="true" applyBorder="false" applyAlignment="true" applyProtection="false">
      <alignment horizontal="right" vertical="center" textRotation="0" wrapText="false" indent="0" shrinkToFit="false"/>
      <protection locked="true" hidden="false"/>
    </xf>
    <xf numFmtId="174" fontId="6" fillId="0" borderId="40" xfId="325" applyFont="true" applyBorder="true" applyAlignment="true" applyProtection="true">
      <alignment horizontal="right" vertical="center" textRotation="0" wrapText="false" indent="0" shrinkToFit="false"/>
      <protection locked="true" hidden="false"/>
    </xf>
    <xf numFmtId="174" fontId="6" fillId="3" borderId="0" xfId="0" applyFont="true" applyBorder="false" applyAlignment="true" applyProtection="false">
      <alignment horizontal="right" vertical="center" textRotation="0" wrapText="false" indent="0" shrinkToFit="false"/>
      <protection locked="true" hidden="false"/>
    </xf>
    <xf numFmtId="168" fontId="10" fillId="0" borderId="40" xfId="296" applyFont="true" applyBorder="true" applyAlignment="true" applyProtection="true">
      <alignment horizontal="right" vertical="center" textRotation="0" wrapText="true" indent="0" shrinkToFit="false"/>
      <protection locked="true" hidden="false"/>
    </xf>
    <xf numFmtId="170" fontId="6" fillId="3" borderId="0" xfId="0" applyFont="true" applyBorder="false" applyAlignment="true" applyProtection="false">
      <alignment horizontal="right" vertical="center" textRotation="0" wrapText="false" indent="0" shrinkToFit="false"/>
      <protection locked="true" hidden="false"/>
    </xf>
    <xf numFmtId="164" fontId="13" fillId="0" borderId="48" xfId="0" applyFont="true" applyBorder="true" applyAlignment="true" applyProtection="false">
      <alignment horizontal="right" vertical="center" textRotation="0" wrapText="false" indent="0" shrinkToFit="false"/>
      <protection locked="true" hidden="false"/>
    </xf>
    <xf numFmtId="168" fontId="10" fillId="0" borderId="40" xfId="296" applyFont="true" applyBorder="true" applyAlignment="true" applyProtection="true">
      <alignment horizontal="center" vertical="center" textRotation="0" wrapText="true" indent="0" shrinkToFit="false"/>
      <protection locked="true" hidden="false"/>
    </xf>
    <xf numFmtId="164" fontId="26" fillId="0" borderId="48" xfId="0" applyFont="true" applyBorder="true" applyAlignment="false" applyProtection="false">
      <alignment horizontal="general" vertical="bottom" textRotation="0" wrapText="false" indent="0" shrinkToFit="false"/>
      <protection locked="true" hidden="false"/>
    </xf>
    <xf numFmtId="170" fontId="6" fillId="3" borderId="48" xfId="15" applyFont="true" applyBorder="true" applyAlignment="true" applyProtection="true">
      <alignment horizontal="right" vertical="center" textRotation="0" wrapText="false" indent="0" shrinkToFit="false"/>
      <protection locked="true" hidden="false"/>
    </xf>
    <xf numFmtId="164" fontId="6" fillId="3" borderId="48" xfId="0" applyFont="true" applyBorder="true" applyAlignment="true" applyProtection="false">
      <alignment horizontal="right" vertical="center" textRotation="0" wrapText="false" indent="0" shrinkToFit="false"/>
      <protection locked="true" hidden="false"/>
    </xf>
    <xf numFmtId="164" fontId="10" fillId="9" borderId="10" xfId="293" applyFont="true" applyBorder="true" applyAlignment="true" applyProtection="false">
      <alignment horizontal="left" vertical="center" textRotation="0" wrapText="true" indent="0" shrinkToFit="false"/>
      <protection locked="true" hidden="false"/>
    </xf>
    <xf numFmtId="164" fontId="10" fillId="9" borderId="40" xfId="293" applyFont="true" applyBorder="true" applyAlignment="true" applyProtection="false">
      <alignment horizontal="left" vertical="center" textRotation="0" wrapText="true" indent="0" shrinkToFit="false"/>
      <protection locked="true" hidden="false"/>
    </xf>
    <xf numFmtId="164" fontId="7" fillId="9" borderId="41" xfId="225" applyFont="true" applyBorder="true" applyAlignment="true" applyProtection="false">
      <alignment horizontal="center" vertical="center" textRotation="0" wrapText="false" indent="0" shrinkToFit="false"/>
      <protection locked="true" hidden="false"/>
    </xf>
    <xf numFmtId="174" fontId="10" fillId="9" borderId="40" xfId="0" applyFont="true" applyBorder="true" applyAlignment="true" applyProtection="false">
      <alignment horizontal="center" vertical="center" textRotation="0" wrapText="false" indent="0" shrinkToFit="false"/>
      <protection locked="true" hidden="false"/>
    </xf>
    <xf numFmtId="168" fontId="10" fillId="9" borderId="40" xfId="296" applyFont="true" applyBorder="true" applyAlignment="true" applyProtection="true">
      <alignment horizontal="right" vertical="center" textRotation="0" wrapText="true" indent="0" shrinkToFit="false"/>
      <protection locked="true" hidden="false"/>
    </xf>
    <xf numFmtId="174" fontId="10" fillId="9" borderId="40" xfId="0" applyFont="true" applyBorder="true" applyAlignment="true" applyProtection="false">
      <alignment horizontal="right" vertical="center" textRotation="0" wrapText="false" indent="0" shrinkToFit="false"/>
      <protection locked="true" hidden="false"/>
    </xf>
    <xf numFmtId="175" fontId="10" fillId="9" borderId="40" xfId="0" applyFont="true" applyBorder="true" applyAlignment="true" applyProtection="false">
      <alignment horizontal="right" vertical="center" textRotation="0" wrapText="false" indent="0" shrinkToFit="false"/>
      <protection locked="true" hidden="false"/>
    </xf>
    <xf numFmtId="173" fontId="10" fillId="9" borderId="40" xfId="19" applyFont="true" applyBorder="true" applyAlignment="true" applyProtection="true">
      <alignment horizontal="right" vertical="center" textRotation="0" wrapText="false" indent="0" shrinkToFit="false"/>
      <protection locked="true" hidden="false"/>
    </xf>
    <xf numFmtId="174" fontId="6" fillId="9" borderId="40" xfId="325" applyFont="true" applyBorder="true" applyAlignment="true" applyProtection="true">
      <alignment horizontal="right" vertical="center" textRotation="0" wrapText="false" indent="0" shrinkToFit="false"/>
      <protection locked="true" hidden="false"/>
    </xf>
    <xf numFmtId="175" fontId="10" fillId="9" borderId="42" xfId="0" applyFont="true" applyBorder="true" applyAlignment="true" applyProtection="false">
      <alignment horizontal="right" vertical="center" textRotation="0" wrapText="false" indent="0" shrinkToFit="false"/>
      <protection locked="true" hidden="false"/>
    </xf>
    <xf numFmtId="178" fontId="6" fillId="3" borderId="48" xfId="0" applyFont="true" applyBorder="true" applyAlignment="true" applyProtection="false">
      <alignment horizontal="right" vertical="center" textRotation="0" wrapText="false" indent="0" shrinkToFit="false"/>
      <protection locked="true" hidden="false"/>
    </xf>
    <xf numFmtId="164" fontId="7" fillId="10" borderId="41" xfId="225" applyFont="true" applyBorder="true" applyAlignment="true" applyProtection="false">
      <alignment horizontal="center" vertical="center" textRotation="0" wrapText="false" indent="0" shrinkToFit="false"/>
      <protection locked="true" hidden="false"/>
    </xf>
    <xf numFmtId="178" fontId="13" fillId="0" borderId="0" xfId="0" applyFont="true" applyBorder="false" applyAlignment="true" applyProtection="false">
      <alignment horizontal="right" vertical="center" textRotation="0" wrapText="false" indent="0" shrinkToFit="false"/>
      <protection locked="true" hidden="false"/>
    </xf>
    <xf numFmtId="164" fontId="7" fillId="0" borderId="41" xfId="221" applyFont="true" applyBorder="true" applyAlignment="true" applyProtection="false">
      <alignment horizontal="center"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6" fillId="0" borderId="37" xfId="325"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6" fillId="0" borderId="0" xfId="325"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74" fontId="0" fillId="0" borderId="0" xfId="0" applyFont="false" applyBorder="fals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27" fillId="11" borderId="4" xfId="0" applyFont="true" applyBorder="true" applyAlignment="true" applyProtection="false">
      <alignment horizontal="center" vertical="center" textRotation="0" wrapText="false" indent="0" shrinkToFit="false"/>
      <protection locked="true" hidden="false"/>
    </xf>
    <xf numFmtId="164" fontId="28" fillId="0" borderId="2" xfId="0" applyFont="true" applyBorder="true" applyAlignment="true" applyProtection="false">
      <alignment horizontal="center" vertical="center" textRotation="0" wrapText="false" indent="0" shrinkToFit="false"/>
      <protection locked="true" hidden="false"/>
    </xf>
    <xf numFmtId="171" fontId="6" fillId="0" borderId="3" xfId="0" applyFont="true" applyBorder="true" applyAlignment="true" applyProtection="false">
      <alignment horizontal="general" vertical="center" textRotation="0" wrapText="false" indent="0" shrinkToFit="false"/>
      <protection locked="true" hidden="false"/>
    </xf>
    <xf numFmtId="164" fontId="6" fillId="0" borderId="3"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false" indent="0" shrinkToFit="false"/>
      <protection locked="true" hidden="false"/>
    </xf>
    <xf numFmtId="173" fontId="8" fillId="0" borderId="20" xfId="0" applyFont="true" applyBorder="true" applyAlignment="true" applyProtection="false">
      <alignment horizontal="center" vertical="center" textRotation="0" wrapText="false" indent="0" shrinkToFit="false"/>
      <protection locked="true" hidden="false"/>
    </xf>
    <xf numFmtId="180" fontId="29" fillId="11" borderId="18" xfId="19" applyFont="true" applyBorder="true" applyAlignment="true" applyProtection="true">
      <alignment horizontal="center" vertical="center" textRotation="0" wrapText="false" indent="0" shrinkToFit="false"/>
      <protection locked="true" hidden="false"/>
    </xf>
    <xf numFmtId="171" fontId="6" fillId="0" borderId="17" xfId="0" applyFont="true" applyBorder="true" applyAlignment="true" applyProtection="false">
      <alignment horizontal="general"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false" indent="0" shrinkToFit="false"/>
      <protection locked="true" hidden="false"/>
    </xf>
    <xf numFmtId="164" fontId="6" fillId="0" borderId="17" xfId="0" applyFont="true" applyBorder="true" applyAlignment="true" applyProtection="false">
      <alignment horizontal="general" vertical="center" textRotation="0" wrapText="false" indent="0" shrinkToFit="false"/>
      <protection locked="true" hidden="false"/>
    </xf>
    <xf numFmtId="173" fontId="8" fillId="0" borderId="23" xfId="0" applyFont="true" applyBorder="true" applyAlignment="true" applyProtection="false">
      <alignment horizontal="center" vertical="center" textRotation="0" wrapText="false" indent="0" shrinkToFit="false"/>
      <protection locked="true" hidden="false"/>
    </xf>
    <xf numFmtId="178" fontId="6" fillId="0" borderId="0" xfId="0" applyFont="true" applyBorder="false" applyAlignment="true" applyProtection="false">
      <alignment horizontal="general" vertical="center" textRotation="0" wrapText="false" indent="0" shrinkToFit="false"/>
      <protection locked="true" hidden="false"/>
    </xf>
    <xf numFmtId="164" fontId="30" fillId="0" borderId="1" xfId="0" applyFont="true" applyBorder="true" applyAlignment="true" applyProtection="false">
      <alignment horizontal="center" vertical="center" textRotation="0" wrapText="false" indent="0" shrinkToFit="false"/>
      <protection locked="true" hidden="false"/>
    </xf>
    <xf numFmtId="164" fontId="30" fillId="0" borderId="29" xfId="0" applyFont="true" applyBorder="true" applyAlignment="true" applyProtection="false">
      <alignment horizontal="general" vertical="center" textRotation="0" wrapText="false" indent="0" shrinkToFit="false"/>
      <protection locked="true" hidden="false"/>
    </xf>
    <xf numFmtId="164" fontId="30" fillId="0" borderId="31" xfId="0" applyFont="true" applyBorder="tru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false">
      <alignment horizontal="center" vertical="center" textRotation="0" wrapText="false" indent="0" shrinkToFit="false"/>
      <protection locked="true" hidden="false"/>
    </xf>
    <xf numFmtId="164" fontId="27" fillId="8" borderId="1" xfId="0" applyFont="true" applyBorder="true" applyAlignment="true" applyProtection="false">
      <alignment horizontal="center" vertical="center" textRotation="0" wrapText="false" indent="0" shrinkToFit="false"/>
      <protection locked="true" hidden="false"/>
    </xf>
    <xf numFmtId="174" fontId="27" fillId="8" borderId="1" xfId="0" applyFont="true" applyBorder="true" applyAlignment="true" applyProtection="false">
      <alignment horizontal="center" vertical="center" textRotation="0" wrapText="true" indent="0" shrinkToFit="false"/>
      <protection locked="true" hidden="false"/>
    </xf>
    <xf numFmtId="174" fontId="27" fillId="8" borderId="26" xfId="0" applyFont="true" applyBorder="true" applyAlignment="true" applyProtection="false">
      <alignment horizontal="center" vertical="center" textRotation="0" wrapText="true" indent="0" shrinkToFit="false"/>
      <protection locked="true" hidden="false"/>
    </xf>
    <xf numFmtId="164" fontId="27" fillId="8" borderId="26" xfId="0" applyFont="true" applyBorder="true" applyAlignment="true" applyProtection="false">
      <alignment horizontal="center" vertical="center" textRotation="0" wrapText="false" indent="0" shrinkToFit="false"/>
      <protection locked="true" hidden="false"/>
    </xf>
    <xf numFmtId="164" fontId="27" fillId="0" borderId="29" xfId="0" applyFont="true" applyBorder="true" applyAlignment="true" applyProtection="false">
      <alignment horizontal="center" vertical="center" textRotation="0" wrapText="false" indent="0" shrinkToFit="false"/>
      <protection locked="true" hidden="false"/>
    </xf>
    <xf numFmtId="164" fontId="27" fillId="0" borderId="26" xfId="0" applyFont="true" applyBorder="true" applyAlignment="true" applyProtection="false">
      <alignment horizontal="center" vertical="center" textRotation="0" wrapText="false" indent="0" shrinkToFit="false"/>
      <protection locked="true" hidden="false"/>
    </xf>
    <xf numFmtId="164" fontId="27" fillId="0" borderId="1" xfId="0" applyFont="true" applyBorder="true" applyAlignment="true" applyProtection="false">
      <alignment horizontal="center" vertical="center" textRotation="0" wrapText="false" indent="0" shrinkToFit="false"/>
      <protection locked="true" hidden="false"/>
    </xf>
    <xf numFmtId="164" fontId="11" fillId="6" borderId="26" xfId="294" applyFont="true" applyBorder="true" applyAlignment="true" applyProtection="false">
      <alignment horizontal="left" vertical="center" textRotation="0" wrapText="false" indent="0" shrinkToFit="false"/>
      <protection locked="true" hidden="false"/>
    </xf>
    <xf numFmtId="176" fontId="11" fillId="6" borderId="29" xfId="294" applyFont="true" applyBorder="true" applyAlignment="true" applyProtection="false">
      <alignment horizontal="left" vertical="center" textRotation="0" wrapText="false" indent="0" shrinkToFit="false"/>
      <protection locked="true" hidden="false"/>
    </xf>
    <xf numFmtId="171" fontId="11" fillId="6" borderId="29" xfId="294" applyFont="true" applyBorder="true" applyAlignment="true" applyProtection="false">
      <alignment horizontal="left" vertical="center" textRotation="0" wrapText="false" indent="0" shrinkToFit="false"/>
      <protection locked="true" hidden="false"/>
    </xf>
    <xf numFmtId="164" fontId="11" fillId="6" borderId="29" xfId="294" applyFont="true" applyBorder="true" applyAlignment="true" applyProtection="false">
      <alignment horizontal="center" vertical="center" textRotation="0" wrapText="false" indent="0" shrinkToFit="false"/>
      <protection locked="true" hidden="false"/>
    </xf>
    <xf numFmtId="164" fontId="4" fillId="6" borderId="29" xfId="294" applyFont="true" applyBorder="true" applyAlignment="true" applyProtection="false">
      <alignment horizontal="right" vertical="center" textRotation="0" wrapText="false" indent="0" shrinkToFit="false"/>
      <protection locked="true" hidden="false"/>
    </xf>
    <xf numFmtId="164" fontId="4" fillId="6" borderId="31" xfId="294"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6" fontId="0" fillId="0" borderId="4" xfId="0" applyFont="false" applyBorder="true" applyAlignment="true" applyProtection="false">
      <alignment horizontal="left" vertical="center" textRotation="0" wrapText="false" indent="0" shrinkToFit="false"/>
      <protection locked="true" hidden="false"/>
    </xf>
    <xf numFmtId="174" fontId="0" fillId="0" borderId="2" xfId="0" applyFont="false" applyBorder="true" applyAlignment="true" applyProtection="false">
      <alignment horizontal="center" vertical="center" textRotation="0" wrapText="false" indent="0" shrinkToFit="false"/>
      <protection locked="true" hidden="false"/>
    </xf>
    <xf numFmtId="174" fontId="31" fillId="0" borderId="49" xfId="0" applyFont="true" applyBorder="true" applyAlignment="true" applyProtection="false">
      <alignment horizontal="center" vertical="center" textRotation="0" wrapText="false" indent="0" shrinkToFit="false"/>
      <protection locked="true" hidden="false"/>
    </xf>
    <xf numFmtId="174" fontId="31" fillId="0" borderId="32" xfId="0" applyFont="true" applyBorder="true" applyAlignment="true" applyProtection="false">
      <alignment horizontal="center" vertical="center" textRotation="0" wrapText="false" indent="0" shrinkToFit="false"/>
      <protection locked="true" hidden="false"/>
    </xf>
    <xf numFmtId="168" fontId="0" fillId="0" borderId="50" xfId="325" applyFont="true" applyBorder="true" applyAlignment="true" applyProtection="true">
      <alignment horizontal="center" vertical="center" textRotation="0" wrapText="false" indent="0" shrinkToFit="false"/>
      <protection locked="true" hidden="false"/>
    </xf>
    <xf numFmtId="168" fontId="0" fillId="0" borderId="51" xfId="325" applyFont="true" applyBorder="true" applyAlignment="true" applyProtection="true">
      <alignment horizontal="center" vertical="center" textRotation="0" wrapText="false" indent="0" shrinkToFit="false"/>
      <protection locked="true" hidden="false"/>
    </xf>
    <xf numFmtId="168" fontId="0" fillId="0" borderId="52" xfId="325" applyFont="true" applyBorder="true" applyAlignment="true" applyProtection="true">
      <alignment horizontal="center" vertical="center" textRotation="0" wrapText="false" indent="0" shrinkToFit="false"/>
      <protection locked="true" hidden="false"/>
    </xf>
    <xf numFmtId="168" fontId="0" fillId="11" borderId="53" xfId="325" applyFont="true" applyBorder="true" applyAlignment="true" applyProtection="true">
      <alignment horizontal="center" vertical="center" textRotation="0" wrapText="false" indent="0" shrinkToFit="false"/>
      <protection locked="true" hidden="false"/>
    </xf>
    <xf numFmtId="168" fontId="0" fillId="11" borderId="54" xfId="325" applyFont="true" applyBorder="true" applyAlignment="true" applyProtection="true">
      <alignment horizontal="center" vertical="center" textRotation="0" wrapText="false" indent="0" shrinkToFit="false"/>
      <protection locked="true" hidden="false"/>
    </xf>
    <xf numFmtId="164" fontId="27" fillId="0" borderId="0" xfId="0" applyFont="true" applyBorder="false" applyAlignment="true" applyProtection="false">
      <alignment horizontal="center" vertical="center" textRotation="0" wrapText="false" indent="0" shrinkToFit="false"/>
      <protection locked="true" hidden="false"/>
    </xf>
    <xf numFmtId="168" fontId="0" fillId="0" borderId="0" xfId="0" applyFont="false" applyBorder="false" applyAlignment="true" applyProtection="false">
      <alignment horizontal="general" vertical="center" textRotation="0" wrapText="false" indent="0" shrinkToFit="false"/>
      <protection locked="true" hidden="false"/>
    </xf>
    <xf numFmtId="170" fontId="0" fillId="0" borderId="0" xfId="0" applyFont="false" applyBorder="false" applyAlignment="true" applyProtection="false">
      <alignment horizontal="general" vertical="center"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74" fontId="31" fillId="0" borderId="55" xfId="0" applyFont="true" applyBorder="true" applyAlignment="true" applyProtection="false">
      <alignment horizontal="center" vertical="center" textRotation="0" wrapText="false" indent="0" shrinkToFit="false"/>
      <protection locked="true" hidden="false"/>
    </xf>
    <xf numFmtId="174" fontId="31" fillId="0" borderId="56" xfId="0" applyFont="true" applyBorder="true" applyAlignment="true" applyProtection="false">
      <alignment horizontal="center" vertical="center" textRotation="0" wrapText="false" indent="0" shrinkToFit="false"/>
      <protection locked="true" hidden="false"/>
    </xf>
    <xf numFmtId="168" fontId="32" fillId="12" borderId="44" xfId="325" applyFont="true" applyBorder="true" applyAlignment="true" applyProtection="true">
      <alignment horizontal="center" vertical="center" textRotation="0" wrapText="false" indent="0" shrinkToFit="false"/>
      <protection locked="true" hidden="false"/>
    </xf>
    <xf numFmtId="168" fontId="32" fillId="12" borderId="57" xfId="325" applyFont="true" applyBorder="true" applyAlignment="true" applyProtection="true">
      <alignment horizontal="center" vertical="center" textRotation="0" wrapText="false" indent="0" shrinkToFit="false"/>
      <protection locked="true" hidden="false"/>
    </xf>
    <xf numFmtId="168" fontId="32" fillId="12" borderId="58" xfId="325" applyFont="true" applyBorder="true" applyAlignment="true" applyProtection="true">
      <alignment horizontal="center" vertical="center" textRotation="0" wrapText="false" indent="0" shrinkToFit="false"/>
      <protection locked="true" hidden="false"/>
    </xf>
    <xf numFmtId="168" fontId="32" fillId="11" borderId="46" xfId="325" applyFont="true" applyBorder="true" applyAlignment="true" applyProtection="true">
      <alignment horizontal="center" vertical="center" textRotation="0" wrapText="false" indent="0" shrinkToFit="false"/>
      <protection locked="true" hidden="false"/>
    </xf>
    <xf numFmtId="168" fontId="32" fillId="11" borderId="57" xfId="325" applyFont="true" applyBorder="true" applyAlignment="true" applyProtection="true">
      <alignment horizontal="center" vertical="center" textRotation="0" wrapText="false" indent="0" shrinkToFit="false"/>
      <protection locked="true" hidden="false"/>
    </xf>
    <xf numFmtId="174" fontId="31" fillId="0" borderId="59" xfId="0" applyFont="true" applyBorder="true" applyAlignment="true" applyProtection="false">
      <alignment horizontal="center" vertical="center" textRotation="0" wrapText="false" indent="0" shrinkToFit="false"/>
      <protection locked="true" hidden="false"/>
    </xf>
    <xf numFmtId="174" fontId="31" fillId="0" borderId="36" xfId="0" applyFont="true" applyBorder="true" applyAlignment="true" applyProtection="false">
      <alignment horizontal="center" vertical="center" textRotation="0" wrapText="false" indent="0" shrinkToFit="false"/>
      <protection locked="true" hidden="false"/>
    </xf>
    <xf numFmtId="168" fontId="33" fillId="0" borderId="60" xfId="325" applyFont="true" applyBorder="true" applyAlignment="true" applyProtection="true">
      <alignment horizontal="center" vertical="center" textRotation="0" wrapText="false" indent="0" shrinkToFit="false"/>
      <protection locked="true" hidden="false"/>
    </xf>
    <xf numFmtId="168" fontId="33" fillId="0" borderId="61" xfId="325" applyFont="true" applyBorder="true" applyAlignment="true" applyProtection="true">
      <alignment horizontal="center" vertical="center" textRotation="0" wrapText="false" indent="0" shrinkToFit="false"/>
      <protection locked="true" hidden="false"/>
    </xf>
    <xf numFmtId="168" fontId="33" fillId="0" borderId="62" xfId="325" applyFont="true" applyBorder="true" applyAlignment="true" applyProtection="true">
      <alignment horizontal="center" vertical="center" textRotation="0" wrapText="false" indent="0" shrinkToFit="false"/>
      <protection locked="true" hidden="false"/>
    </xf>
    <xf numFmtId="168" fontId="33" fillId="11" borderId="38" xfId="325" applyFont="true" applyBorder="true" applyAlignment="true" applyProtection="true">
      <alignment horizontal="center" vertical="center" textRotation="0" wrapText="false" indent="0" shrinkToFit="false"/>
      <protection locked="true" hidden="false"/>
    </xf>
    <xf numFmtId="168" fontId="33" fillId="11" borderId="63" xfId="325" applyFont="true" applyBorder="true" applyAlignment="true" applyProtection="true">
      <alignment horizontal="center" vertical="center" textRotation="0" wrapText="false" indent="0" shrinkToFit="false"/>
      <protection locked="true" hidden="false"/>
    </xf>
    <xf numFmtId="164" fontId="0" fillId="0" borderId="18" xfId="0" applyFont="true" applyBorder="true" applyAlignment="true" applyProtection="false">
      <alignment horizontal="left" vertical="center" textRotation="0" wrapText="false" indent="0" shrinkToFit="false"/>
      <protection locked="true" hidden="false"/>
    </xf>
    <xf numFmtId="174" fontId="0" fillId="0" borderId="22" xfId="0" applyFont="false" applyBorder="true" applyAlignment="true" applyProtection="false">
      <alignment horizontal="center" vertical="center" textRotation="0" wrapText="false" indent="0" shrinkToFit="false"/>
      <protection locked="true" hidden="false"/>
    </xf>
    <xf numFmtId="168" fontId="0" fillId="0" borderId="32" xfId="325" applyFont="true" applyBorder="true" applyAlignment="true" applyProtection="true">
      <alignment horizontal="center" vertical="center" textRotation="0" wrapText="false" indent="0" shrinkToFit="false"/>
      <protection locked="true" hidden="false"/>
    </xf>
    <xf numFmtId="168" fontId="0" fillId="0" borderId="54" xfId="325" applyFont="true" applyBorder="true" applyAlignment="true" applyProtection="true">
      <alignment horizontal="center" vertical="center" textRotation="0" wrapText="false" indent="0" shrinkToFit="false"/>
      <protection locked="true" hidden="false"/>
    </xf>
    <xf numFmtId="168" fontId="0" fillId="0" borderId="64" xfId="325" applyFont="true" applyBorder="true" applyAlignment="true" applyProtection="true">
      <alignment horizontal="center" vertical="center" textRotation="0" wrapText="false" indent="0" shrinkToFit="false"/>
      <protection locked="true" hidden="false"/>
    </xf>
    <xf numFmtId="168" fontId="0" fillId="11" borderId="47" xfId="325" applyFont="true" applyBorder="true" applyAlignment="true" applyProtection="true">
      <alignment horizontal="center" vertical="center" textRotation="0" wrapText="false" indent="0" shrinkToFit="false"/>
      <protection locked="true" hidden="false"/>
    </xf>
    <xf numFmtId="168" fontId="0" fillId="11" borderId="51" xfId="325" applyFont="true" applyBorder="true" applyAlignment="true" applyProtection="true">
      <alignment horizontal="center" vertical="center" textRotation="0" wrapText="false" indent="0" shrinkToFit="false"/>
      <protection locked="true" hidden="false"/>
    </xf>
    <xf numFmtId="168" fontId="0" fillId="11" borderId="52" xfId="325" applyFont="true" applyBorder="true" applyAlignment="true" applyProtection="true">
      <alignment horizontal="center" vertical="center" textRotation="0" wrapText="false" indent="0" shrinkToFit="false"/>
      <protection locked="true" hidden="false"/>
    </xf>
    <xf numFmtId="168" fontId="32" fillId="0" borderId="57" xfId="325" applyFont="true" applyBorder="true" applyAlignment="true" applyProtection="true">
      <alignment horizontal="center" vertical="center" textRotation="0" wrapText="false" indent="0" shrinkToFit="false"/>
      <protection locked="true" hidden="false"/>
    </xf>
    <xf numFmtId="168" fontId="32" fillId="0" borderId="58" xfId="325" applyFont="true" applyBorder="true" applyAlignment="true" applyProtection="true">
      <alignment horizontal="center" vertical="center" textRotation="0" wrapText="false" indent="0" shrinkToFit="false"/>
      <protection locked="true" hidden="false"/>
    </xf>
    <xf numFmtId="168" fontId="34" fillId="11" borderId="46" xfId="325" applyFont="true" applyBorder="true" applyAlignment="true" applyProtection="true">
      <alignment horizontal="center" vertical="center" textRotation="0" wrapText="false" indent="0" shrinkToFit="false"/>
      <protection locked="true" hidden="false"/>
    </xf>
    <xf numFmtId="168" fontId="34" fillId="11" borderId="57" xfId="325" applyFont="true" applyBorder="true" applyAlignment="true" applyProtection="true">
      <alignment horizontal="center" vertical="center" textRotation="0" wrapText="false" indent="0" shrinkToFit="false"/>
      <protection locked="true" hidden="false"/>
    </xf>
    <xf numFmtId="168" fontId="34" fillId="11" borderId="58" xfId="325" applyFont="true" applyBorder="true" applyAlignment="true" applyProtection="true">
      <alignment horizontal="center" vertical="center" textRotation="0" wrapText="false" indent="0" shrinkToFit="false"/>
      <protection locked="true" hidden="false"/>
    </xf>
    <xf numFmtId="174" fontId="31" fillId="0" borderId="65" xfId="0" applyFont="true" applyBorder="true" applyAlignment="true" applyProtection="false">
      <alignment horizontal="center" vertical="center" textRotation="0" wrapText="false" indent="0" shrinkToFit="false"/>
      <protection locked="true" hidden="false"/>
    </xf>
    <xf numFmtId="174" fontId="31" fillId="0" borderId="66" xfId="0" applyFont="true" applyBorder="true" applyAlignment="true" applyProtection="false">
      <alignment horizontal="center" vertical="center" textRotation="0" wrapText="false" indent="0" shrinkToFit="false"/>
      <protection locked="true" hidden="false"/>
    </xf>
    <xf numFmtId="168" fontId="33" fillId="0" borderId="66" xfId="325" applyFont="true" applyBorder="true" applyAlignment="true" applyProtection="true">
      <alignment horizontal="center" vertical="center" textRotation="0" wrapText="false" indent="0" shrinkToFit="false"/>
      <protection locked="true" hidden="false"/>
    </xf>
    <xf numFmtId="168" fontId="34" fillId="11" borderId="67" xfId="325" applyFont="true" applyBorder="true" applyAlignment="true" applyProtection="true">
      <alignment horizontal="center" vertical="center" textRotation="0" wrapText="false" indent="0" shrinkToFit="false"/>
      <protection locked="true" hidden="false"/>
    </xf>
    <xf numFmtId="168" fontId="34" fillId="11" borderId="61" xfId="325" applyFont="true" applyBorder="true" applyAlignment="true" applyProtection="true">
      <alignment horizontal="center" vertical="center" textRotation="0" wrapText="false" indent="0" shrinkToFit="false"/>
      <protection locked="true" hidden="false"/>
    </xf>
    <xf numFmtId="168" fontId="34" fillId="11" borderId="62" xfId="325" applyFont="true" applyBorder="true" applyAlignment="true" applyProtection="true">
      <alignment horizontal="center" vertical="center" textRotation="0" wrapText="false" indent="0" shrinkToFit="false"/>
      <protection locked="true" hidden="false"/>
    </xf>
    <xf numFmtId="176" fontId="0" fillId="0" borderId="1" xfId="0" applyFont="false" applyBorder="true" applyAlignment="true" applyProtection="false">
      <alignment horizontal="left" vertical="center" textRotation="0" wrapText="false" indent="0" shrinkToFit="false"/>
      <protection locked="true" hidden="false"/>
    </xf>
    <xf numFmtId="174" fontId="0" fillId="0" borderId="26" xfId="0" applyFont="false" applyBorder="true" applyAlignment="true" applyProtection="false">
      <alignment horizontal="center" vertical="center" textRotation="0" wrapText="false" indent="0" shrinkToFit="false"/>
      <protection locked="true" hidden="false"/>
    </xf>
    <xf numFmtId="174" fontId="31" fillId="0" borderId="68" xfId="0" applyFont="true" applyBorder="true" applyAlignment="true" applyProtection="false">
      <alignment horizontal="center" vertical="center" textRotation="0" wrapText="false" indent="0" shrinkToFit="false"/>
      <protection locked="true" hidden="false"/>
    </xf>
    <xf numFmtId="174" fontId="31" fillId="0" borderId="19" xfId="0" applyFont="true" applyBorder="true" applyAlignment="true" applyProtection="false">
      <alignment horizontal="center" vertical="center" textRotation="0" wrapText="false" indent="0" shrinkToFit="false"/>
      <protection locked="true" hidden="false"/>
    </xf>
    <xf numFmtId="168" fontId="0" fillId="0" borderId="19" xfId="325" applyFont="true" applyBorder="true" applyAlignment="true" applyProtection="true">
      <alignment horizontal="center" vertical="center" textRotation="0" wrapText="false" indent="0" shrinkToFit="false"/>
      <protection locked="true" hidden="false"/>
    </xf>
    <xf numFmtId="168" fontId="33" fillId="11" borderId="67" xfId="325" applyFont="true" applyBorder="true" applyAlignment="true" applyProtection="true">
      <alignment horizontal="center" vertical="center" textRotation="0" wrapText="false" indent="0" shrinkToFit="false"/>
      <protection locked="true" hidden="false"/>
    </xf>
    <xf numFmtId="168" fontId="33" fillId="11" borderId="61" xfId="325" applyFont="true" applyBorder="true" applyAlignment="true" applyProtection="true">
      <alignment horizontal="center" vertical="center" textRotation="0" wrapText="false" indent="0" shrinkToFit="false"/>
      <protection locked="true" hidden="false"/>
    </xf>
    <xf numFmtId="168" fontId="32" fillId="0" borderId="56" xfId="325" applyFont="true" applyBorder="true" applyAlignment="true" applyProtection="true">
      <alignment horizontal="center" vertical="center" textRotation="0" wrapText="false" indent="0" shrinkToFit="false"/>
      <protection locked="true" hidden="false"/>
    </xf>
    <xf numFmtId="168" fontId="32" fillId="0" borderId="69" xfId="325" applyFont="true" applyBorder="true" applyAlignment="true" applyProtection="true">
      <alignment horizontal="center" vertical="center" textRotation="0" wrapText="false" indent="0" shrinkToFit="false"/>
      <protection locked="true" hidden="false"/>
    </xf>
    <xf numFmtId="168" fontId="0" fillId="0" borderId="70" xfId="325" applyFont="true" applyBorder="true" applyAlignment="true" applyProtection="true">
      <alignment horizontal="center" vertical="center" textRotation="0" wrapText="false" indent="0" shrinkToFit="false"/>
      <protection locked="true" hidden="false"/>
    </xf>
    <xf numFmtId="168" fontId="33" fillId="0" borderId="71" xfId="325" applyFont="true" applyBorder="true" applyAlignment="true" applyProtection="true">
      <alignment horizontal="center" vertical="center" textRotation="0" wrapText="false" indent="0" shrinkToFit="false"/>
      <protection locked="true" hidden="false"/>
    </xf>
    <xf numFmtId="168" fontId="32" fillId="11" borderId="58" xfId="325" applyFont="true" applyBorder="true" applyAlignment="true" applyProtection="true">
      <alignment horizontal="center" vertical="center" textRotation="0" wrapText="false" indent="0" shrinkToFit="false"/>
      <protection locked="true" hidden="false"/>
    </xf>
    <xf numFmtId="168" fontId="33" fillId="11" borderId="62" xfId="325" applyFont="true" applyBorder="true" applyAlignment="true" applyProtection="true">
      <alignment horizontal="center" vertical="center" textRotation="0" wrapText="false" indent="0" shrinkToFit="false"/>
      <protection locked="true" hidden="false"/>
    </xf>
    <xf numFmtId="168" fontId="0" fillId="0" borderId="33" xfId="325" applyFont="true" applyBorder="true" applyAlignment="true" applyProtection="true">
      <alignment horizontal="center" vertical="center" textRotation="0" wrapText="false" indent="0" shrinkToFit="false"/>
      <protection locked="true" hidden="false"/>
    </xf>
    <xf numFmtId="168" fontId="33" fillId="0" borderId="72" xfId="325" applyFont="true" applyBorder="true" applyAlignment="true" applyProtection="true">
      <alignment horizontal="center" vertical="center" textRotation="0" wrapText="false" indent="0" shrinkToFit="false"/>
      <protection locked="true" hidden="false"/>
    </xf>
    <xf numFmtId="168" fontId="0" fillId="0" borderId="73" xfId="325" applyFont="true" applyBorder="true" applyAlignment="true" applyProtection="true">
      <alignment horizontal="center" vertical="center" textRotation="0" wrapText="false" indent="0" shrinkToFit="false"/>
      <protection locked="true" hidden="false"/>
    </xf>
    <xf numFmtId="164" fontId="0" fillId="0" borderId="57" xfId="0" applyFont="false" applyBorder="true" applyAlignment="true" applyProtection="false">
      <alignment horizontal="general" vertical="center" textRotation="0" wrapText="false" indent="0" shrinkToFit="false"/>
      <protection locked="true" hidden="false"/>
    </xf>
    <xf numFmtId="164" fontId="0" fillId="0" borderId="2"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74" fontId="0" fillId="0" borderId="3" xfId="0" applyFont="false" applyBorder="true" applyAlignment="true" applyProtection="false">
      <alignment horizontal="general" vertical="center" textRotation="0" wrapText="false" indent="0" shrinkToFit="false"/>
      <protection locked="true" hidden="false"/>
    </xf>
    <xf numFmtId="170" fontId="0" fillId="0" borderId="19" xfId="0" applyFont="false" applyBorder="true" applyAlignment="true" applyProtection="false">
      <alignment horizontal="center" vertical="center" textRotation="0" wrapText="false" indent="0" shrinkToFit="false"/>
      <protection locked="true" hidden="false"/>
    </xf>
    <xf numFmtId="170" fontId="0" fillId="0" borderId="51" xfId="0" applyFont="false" applyBorder="true" applyAlignment="true" applyProtection="false">
      <alignment horizontal="center" vertical="center" textRotation="0" wrapText="false" indent="0" shrinkToFit="false"/>
      <protection locked="true" hidden="false"/>
    </xf>
    <xf numFmtId="170" fontId="0" fillId="0" borderId="52" xfId="0" applyFont="false" applyBorder="true" applyAlignment="true" applyProtection="false">
      <alignment horizontal="center" vertical="center" textRotation="0" wrapText="false" indent="0" shrinkToFit="false"/>
      <protection locked="true" hidden="false"/>
    </xf>
    <xf numFmtId="170" fontId="0" fillId="11" borderId="46" xfId="0" applyFont="false" applyBorder="true" applyAlignment="true" applyProtection="false">
      <alignment horizontal="center" vertical="center" textRotation="0" wrapText="false" indent="0" shrinkToFit="false"/>
      <protection locked="true" hidden="false"/>
    </xf>
    <xf numFmtId="170" fontId="0" fillId="11" borderId="57" xfId="0" applyFont="false" applyBorder="true" applyAlignment="true" applyProtection="false">
      <alignment horizontal="center" vertical="center" textRotation="0" wrapText="false" indent="0" shrinkToFit="false"/>
      <protection locked="true" hidden="false"/>
    </xf>
    <xf numFmtId="170" fontId="0" fillId="11" borderId="58" xfId="0" applyFont="false" applyBorder="true" applyAlignment="true" applyProtection="false">
      <alignment horizontal="center" vertical="center" textRotation="0" wrapText="false" indent="0" shrinkToFit="false"/>
      <protection locked="true" hidden="false"/>
    </xf>
    <xf numFmtId="170" fontId="0" fillId="0" borderId="0" xfId="0" applyFont="false" applyBorder="false" applyAlignment="true" applyProtection="false">
      <alignment horizontal="center" vertical="center" textRotation="0" wrapText="false" indent="0" shrinkToFit="false"/>
      <protection locked="true" hidden="false"/>
    </xf>
    <xf numFmtId="164" fontId="0" fillId="0" borderId="36" xfId="0" applyFont="false" applyBorder="true" applyAlignment="true" applyProtection="false">
      <alignment horizontal="center" vertical="center" textRotation="0" wrapText="false" indent="0" shrinkToFit="false"/>
      <protection locked="true" hidden="false"/>
    </xf>
    <xf numFmtId="164" fontId="0" fillId="0" borderId="37" xfId="0" applyFont="false" applyBorder="true" applyAlignment="true" applyProtection="false">
      <alignment horizontal="general" vertical="center" textRotation="0" wrapText="false" indent="0" shrinkToFit="false"/>
      <protection locked="true" hidden="false"/>
    </xf>
    <xf numFmtId="174" fontId="0" fillId="0" borderId="37" xfId="0" applyFont="true" applyBorder="true" applyAlignment="true" applyProtection="false">
      <alignment horizontal="general" vertical="center" textRotation="0" wrapText="false" indent="0" shrinkToFit="false"/>
      <protection locked="true" hidden="false"/>
    </xf>
    <xf numFmtId="174" fontId="0" fillId="0" borderId="39" xfId="0" applyFont="false" applyBorder="true" applyAlignment="true" applyProtection="false">
      <alignment horizontal="general" vertical="center" textRotation="0" wrapText="false" indent="0" shrinkToFit="false"/>
      <protection locked="true" hidden="false"/>
    </xf>
    <xf numFmtId="168" fontId="33" fillId="0" borderId="56" xfId="325" applyFont="true" applyBorder="true" applyAlignment="true" applyProtection="true">
      <alignment horizontal="center" vertical="center" textRotation="0" wrapText="false" indent="0" shrinkToFit="false"/>
      <protection locked="true" hidden="false"/>
    </xf>
    <xf numFmtId="168" fontId="33" fillId="0" borderId="69" xfId="325" applyFont="true" applyBorder="true" applyAlignment="true" applyProtection="true">
      <alignment horizontal="center" vertical="center" textRotation="0" wrapText="false" indent="0" shrinkToFit="false"/>
      <protection locked="true" hidden="false"/>
    </xf>
    <xf numFmtId="168" fontId="33" fillId="0" borderId="58" xfId="325" applyFont="true" applyBorder="true" applyAlignment="true" applyProtection="true">
      <alignment horizontal="center" vertical="center" textRotation="0" wrapText="false" indent="0" shrinkToFit="false"/>
      <protection locked="true" hidden="false"/>
    </xf>
    <xf numFmtId="168" fontId="33" fillId="11" borderId="46" xfId="325" applyFont="true" applyBorder="true" applyAlignment="true" applyProtection="true">
      <alignment horizontal="center" vertical="center" textRotation="0" wrapText="false" indent="0" shrinkToFit="false"/>
      <protection locked="true" hidden="false"/>
    </xf>
    <xf numFmtId="168" fontId="33" fillId="11" borderId="57" xfId="325" applyFont="true" applyBorder="true" applyAlignment="true" applyProtection="true">
      <alignment horizontal="center" vertical="center" textRotation="0" wrapText="false" indent="0" shrinkToFit="false"/>
      <protection locked="true" hidden="false"/>
    </xf>
    <xf numFmtId="168" fontId="33" fillId="11" borderId="58" xfId="325" applyFont="true" applyBorder="true" applyAlignment="true" applyProtection="true">
      <alignment horizontal="center" vertical="center" textRotation="0" wrapText="false" indent="0" shrinkToFit="false"/>
      <protection locked="true" hidden="false"/>
    </xf>
    <xf numFmtId="168" fontId="33" fillId="0" borderId="0" xfId="325" applyFont="true" applyBorder="true" applyAlignment="true" applyProtection="true">
      <alignment horizontal="center" vertical="center" textRotation="0" wrapText="false" indent="0" shrinkToFit="false"/>
      <protection locked="true" hidden="false"/>
    </xf>
    <xf numFmtId="164" fontId="0" fillId="0" borderId="22" xfId="0" applyFont="false" applyBorder="true" applyAlignment="true" applyProtection="false">
      <alignment horizontal="center" vertical="center" textRotation="0" wrapText="false" indent="0" shrinkToFit="false"/>
      <protection locked="true" hidden="false"/>
    </xf>
    <xf numFmtId="164" fontId="0" fillId="0" borderId="17" xfId="0" applyFont="false" applyBorder="true" applyAlignment="true" applyProtection="false">
      <alignment horizontal="general" vertical="center" textRotation="0" wrapText="false" indent="0" shrinkToFit="false"/>
      <protection locked="true" hidden="false"/>
    </xf>
    <xf numFmtId="174" fontId="0" fillId="0" borderId="17" xfId="0" applyFont="true" applyBorder="true" applyAlignment="true" applyProtection="false">
      <alignment horizontal="general" vertical="center" textRotation="0" wrapText="false" indent="0" shrinkToFit="false"/>
      <protection locked="true" hidden="false"/>
    </xf>
    <xf numFmtId="174" fontId="0" fillId="0" borderId="23" xfId="0" applyFont="false" applyBorder="true" applyAlignment="true" applyProtection="false">
      <alignment horizontal="general" vertical="center" textRotation="0" wrapText="false" indent="0" shrinkToFit="false"/>
      <protection locked="true" hidden="false"/>
    </xf>
    <xf numFmtId="168" fontId="32" fillId="0" borderId="66" xfId="325" applyFont="true" applyBorder="true" applyAlignment="true" applyProtection="true">
      <alignment horizontal="center" vertical="center" textRotation="0" wrapText="false" indent="0" shrinkToFit="false"/>
      <protection locked="true" hidden="false"/>
    </xf>
    <xf numFmtId="168" fontId="32" fillId="0" borderId="61" xfId="325" applyFont="true" applyBorder="true" applyAlignment="true" applyProtection="true">
      <alignment horizontal="center" vertical="center" textRotation="0" wrapText="false" indent="0" shrinkToFit="false"/>
      <protection locked="true" hidden="false"/>
    </xf>
    <xf numFmtId="168" fontId="32" fillId="0" borderId="62" xfId="325" applyFont="true" applyBorder="true" applyAlignment="true" applyProtection="true">
      <alignment horizontal="center" vertical="center" textRotation="0" wrapText="false" indent="0" shrinkToFit="false"/>
      <protection locked="true" hidden="false"/>
    </xf>
    <xf numFmtId="168" fontId="32" fillId="11" borderId="67" xfId="325" applyFont="true" applyBorder="true" applyAlignment="true" applyProtection="true">
      <alignment horizontal="center" vertical="center" textRotation="0" wrapText="false" indent="0" shrinkToFit="false"/>
      <protection locked="true" hidden="false"/>
    </xf>
    <xf numFmtId="168" fontId="32" fillId="11" borderId="61" xfId="325" applyFont="true" applyBorder="true" applyAlignment="true" applyProtection="true">
      <alignment horizontal="center" vertical="center" textRotation="0" wrapText="false" indent="0" shrinkToFit="false"/>
      <protection locked="true" hidden="false"/>
    </xf>
    <xf numFmtId="168" fontId="32" fillId="11" borderId="62" xfId="325" applyFont="true" applyBorder="true" applyAlignment="true" applyProtection="true">
      <alignment horizontal="center" vertical="center" textRotation="0" wrapText="false" indent="0" shrinkToFit="false"/>
      <protection locked="true" hidden="false"/>
    </xf>
    <xf numFmtId="168" fontId="32" fillId="0" borderId="0" xfId="325"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false">
      <alignment horizontal="left"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77" fontId="0" fillId="0" borderId="0" xfId="0" applyFont="false" applyBorder="false" applyAlignment="false" applyProtection="false">
      <alignment horizontal="general" vertical="bottom" textRotation="0" wrapText="false" indent="0" shrinkToFit="false"/>
      <protection locked="true" hidden="false"/>
    </xf>
    <xf numFmtId="177" fontId="0" fillId="0" borderId="0" xfId="15" applyFont="true" applyBorder="true" applyAlignment="true" applyProtection="true">
      <alignment horizontal="general" vertical="bottom" textRotation="0" wrapText="false" indent="0" shrinkToFit="false"/>
      <protection locked="true" hidden="false"/>
    </xf>
    <xf numFmtId="164" fontId="35" fillId="0" borderId="0" xfId="0" applyFont="true" applyBorder="true" applyAlignment="true" applyProtection="false">
      <alignment horizontal="center" vertical="bottom" textRotation="0" wrapText="true" indent="0" shrinkToFit="false"/>
      <protection locked="true" hidden="false"/>
    </xf>
    <xf numFmtId="164" fontId="36" fillId="0" borderId="0" xfId="0" applyFont="true" applyBorder="true" applyAlignment="true" applyProtection="false">
      <alignment horizontal="center" vertical="bottom" textRotation="0" wrapText="true" indent="0" shrinkToFit="false"/>
      <protection locked="true" hidden="false"/>
    </xf>
    <xf numFmtId="171" fontId="4" fillId="0" borderId="0" xfId="221" applyFont="false" applyBorder="false" applyAlignment="false" applyProtection="false">
      <alignment horizontal="general" vertical="bottom" textRotation="0" wrapText="false" indent="0" shrinkToFit="false"/>
      <protection locked="true" hidden="false"/>
    </xf>
    <xf numFmtId="164" fontId="4" fillId="0" borderId="0" xfId="221" applyFont="false" applyBorder="false" applyAlignment="true" applyProtection="false">
      <alignment horizontal="general" vertical="bottom" textRotation="0" wrapText="true" indent="0" shrinkToFit="false"/>
      <protection locked="true" hidden="false"/>
    </xf>
    <xf numFmtId="164" fontId="4" fillId="0" borderId="0" xfId="221" applyFont="false" applyBorder="false" applyAlignment="false" applyProtection="false">
      <alignment horizontal="general" vertical="bottom" textRotation="0" wrapText="false" indent="0" shrinkToFit="false"/>
      <protection locked="true" hidden="false"/>
    </xf>
    <xf numFmtId="177" fontId="37" fillId="0" borderId="0" xfId="221" applyFont="true" applyBorder="false" applyAlignment="true" applyProtection="false">
      <alignment horizontal="right" vertical="bottom" textRotation="0" wrapText="false" indent="0" shrinkToFit="false"/>
      <protection locked="true" hidden="false"/>
    </xf>
    <xf numFmtId="164" fontId="38" fillId="0" borderId="0" xfId="221" applyFont="true" applyBorder="false" applyAlignment="true" applyProtection="false">
      <alignment horizontal="general" vertical="bottom" textRotation="0" wrapText="true" indent="0" shrinkToFit="false"/>
      <protection locked="true" hidden="false"/>
    </xf>
    <xf numFmtId="177" fontId="37" fillId="0" borderId="0" xfId="325" applyFont="true" applyBorder="true" applyAlignment="true" applyProtection="true">
      <alignment horizontal="right" vertical="bottom" textRotation="0" wrapText="false" indent="0" shrinkToFit="false"/>
      <protection locked="true" hidden="false"/>
    </xf>
    <xf numFmtId="164" fontId="39" fillId="0" borderId="0" xfId="221" applyFont="true" applyBorder="false" applyAlignment="true" applyProtection="false">
      <alignment horizontal="left" vertical="bottom" textRotation="0" wrapText="false" indent="0" shrinkToFit="false"/>
      <protection locked="true" hidden="false"/>
    </xf>
    <xf numFmtId="177" fontId="4" fillId="0" borderId="0" xfId="221" applyFont="false" applyBorder="false" applyAlignment="false" applyProtection="false">
      <alignment horizontal="general" vertical="bottom" textRotation="0" wrapText="false" indent="0" shrinkToFit="false"/>
      <protection locked="true" hidden="false"/>
    </xf>
    <xf numFmtId="171" fontId="40" fillId="3" borderId="57" xfId="221" applyFont="true" applyBorder="true" applyAlignment="true" applyProtection="false">
      <alignment horizontal="center" vertical="center" textRotation="0" wrapText="false" indent="0" shrinkToFit="false"/>
      <protection locked="true" hidden="false"/>
    </xf>
    <xf numFmtId="164" fontId="31" fillId="0" borderId="0" xfId="0" applyFont="true" applyBorder="false" applyAlignment="true" applyProtection="false">
      <alignment horizontal="center" vertical="center" textRotation="0" wrapText="false" indent="0" shrinkToFit="false"/>
      <protection locked="true" hidden="false"/>
    </xf>
    <xf numFmtId="164" fontId="40" fillId="3" borderId="57" xfId="221" applyFont="true" applyBorder="true" applyAlignment="true" applyProtection="false">
      <alignment horizontal="center" vertical="center" textRotation="0" wrapText="true" indent="0" shrinkToFit="false"/>
      <protection locked="true" hidden="false"/>
    </xf>
    <xf numFmtId="177" fontId="40" fillId="3" borderId="57" xfId="221" applyFont="true" applyBorder="true" applyAlignment="true" applyProtection="false">
      <alignment horizontal="center" vertical="center" textRotation="0" wrapText="true" indent="0" shrinkToFit="false"/>
      <protection locked="true" hidden="false"/>
    </xf>
    <xf numFmtId="171" fontId="41" fillId="0" borderId="57" xfId="221" applyFont="true" applyBorder="true" applyAlignment="false" applyProtection="false">
      <alignment horizontal="general" vertical="bottom" textRotation="0" wrapText="false" indent="0" shrinkToFit="false"/>
      <protection locked="true" hidden="false"/>
    </xf>
    <xf numFmtId="164" fontId="41" fillId="0" borderId="57" xfId="221" applyFont="true" applyBorder="true" applyAlignment="true" applyProtection="false">
      <alignment horizontal="general" vertical="bottom" textRotation="0" wrapText="true" indent="0" shrinkToFit="false"/>
      <protection locked="true" hidden="false"/>
    </xf>
    <xf numFmtId="164" fontId="41" fillId="0" borderId="57" xfId="221" applyFont="true" applyBorder="true" applyAlignment="true" applyProtection="false">
      <alignment horizontal="center" vertical="bottom" textRotation="0" wrapText="false" indent="0" shrinkToFit="false"/>
      <protection locked="true" hidden="false"/>
    </xf>
    <xf numFmtId="181" fontId="41" fillId="0" borderId="57" xfId="325" applyFont="true" applyBorder="true" applyAlignment="true" applyProtection="true">
      <alignment horizontal="general" vertical="bottom" textRotation="0" wrapText="false" indent="0" shrinkToFit="false"/>
      <protection locked="true" hidden="false"/>
    </xf>
    <xf numFmtId="168" fontId="0" fillId="0" borderId="0" xfId="325" applyFont="true" applyBorder="true" applyAlignment="true" applyProtection="true">
      <alignment horizontal="general" vertical="bottom" textRotation="0" wrapText="false" indent="0" shrinkToFit="false"/>
      <protection locked="true" hidden="false"/>
    </xf>
    <xf numFmtId="164" fontId="35" fillId="0" borderId="0" xfId="221" applyFont="true" applyBorder="true" applyAlignment="true" applyProtection="false">
      <alignment horizontal="center" vertical="bottom" textRotation="0" wrapText="true" indent="0" shrinkToFit="false"/>
      <protection locked="true" hidden="false"/>
    </xf>
    <xf numFmtId="164" fontId="36" fillId="0" borderId="0" xfId="221" applyFont="true" applyBorder="true" applyAlignment="true" applyProtection="false">
      <alignment horizontal="center" vertical="bottom" textRotation="0" wrapText="true" indent="0" shrinkToFit="false"/>
      <protection locked="true" hidden="false"/>
    </xf>
    <xf numFmtId="164" fontId="42" fillId="0" borderId="0" xfId="221" applyFont="true" applyBorder="false" applyAlignment="true" applyProtection="false">
      <alignment horizontal="center" vertical="bottom" textRotation="0" wrapText="true" indent="0" shrinkToFit="false"/>
      <protection locked="true" hidden="false"/>
    </xf>
    <xf numFmtId="164" fontId="4" fillId="0" borderId="0" xfId="221" applyFont="false" applyBorder="false" applyAlignment="true" applyProtection="false">
      <alignment horizontal="center" vertical="bottom" textRotation="0" wrapText="false" indent="0" shrinkToFit="false"/>
      <protection locked="true" hidden="false"/>
    </xf>
    <xf numFmtId="168" fontId="0" fillId="0" borderId="0" xfId="325" applyFont="true" applyBorder="true" applyAlignment="true" applyProtection="true">
      <alignment horizontal="center" vertical="bottom" textRotation="0" wrapText="false" indent="0" shrinkToFit="false"/>
      <protection locked="true" hidden="false"/>
    </xf>
    <xf numFmtId="164" fontId="37" fillId="0" borderId="0" xfId="221" applyFont="true" applyBorder="false" applyAlignment="true" applyProtection="false">
      <alignment horizontal="right" vertical="bottom" textRotation="0" wrapText="false" indent="0" shrinkToFit="false"/>
      <protection locked="true" hidden="false"/>
    </xf>
    <xf numFmtId="168" fontId="37" fillId="0" borderId="0" xfId="325" applyFont="true" applyBorder="true" applyAlignment="true" applyProtection="true">
      <alignment horizontal="right" vertical="bottom" textRotation="0" wrapText="false" indent="0" shrinkToFit="false"/>
      <protection locked="true" hidden="false"/>
    </xf>
    <xf numFmtId="164" fontId="39" fillId="0" borderId="0" xfId="221" applyFont="true" applyBorder="false" applyAlignment="false" applyProtection="false">
      <alignment horizontal="general" vertical="bottom" textRotation="0" wrapText="false" indent="0" shrinkToFit="false"/>
      <protection locked="true" hidden="false"/>
    </xf>
    <xf numFmtId="164" fontId="39" fillId="0" borderId="0" xfId="221" applyFont="true" applyBorder="false" applyAlignment="true" applyProtection="false">
      <alignment horizontal="right" vertical="bottom" textRotation="0" wrapText="false" indent="0" shrinkToFit="false"/>
      <protection locked="true" hidden="false"/>
    </xf>
    <xf numFmtId="171" fontId="40" fillId="3" borderId="57" xfId="221" applyFont="true" applyBorder="true" applyAlignment="true" applyProtection="false">
      <alignment horizontal="center" vertical="center" textRotation="0" wrapText="true" indent="0" shrinkToFit="false"/>
      <protection locked="true" hidden="false"/>
    </xf>
    <xf numFmtId="164" fontId="40" fillId="3" borderId="57" xfId="221" applyFont="true" applyBorder="true" applyAlignment="true" applyProtection="false">
      <alignment horizontal="left" vertical="center" textRotation="0" wrapText="false" indent="0" shrinkToFit="false"/>
      <protection locked="true" hidden="false"/>
    </xf>
    <xf numFmtId="164" fontId="31" fillId="0" borderId="69" xfId="221" applyFont="true" applyBorder="true" applyAlignment="true" applyProtection="false">
      <alignment horizontal="center" vertical="center" textRotation="0" wrapText="true" indent="0" shrinkToFit="false"/>
      <protection locked="true" hidden="false"/>
    </xf>
    <xf numFmtId="164" fontId="40" fillId="3" borderId="45" xfId="221" applyFont="true" applyBorder="true" applyAlignment="true" applyProtection="false">
      <alignment horizontal="center" vertical="center" textRotation="0" wrapText="true" indent="0" shrinkToFit="false"/>
      <protection locked="true" hidden="false"/>
    </xf>
    <xf numFmtId="164" fontId="40" fillId="3" borderId="46" xfId="221" applyFont="true" applyBorder="true" applyAlignment="true" applyProtection="false">
      <alignment horizontal="center" vertical="center" textRotation="0" wrapText="true" indent="0" shrinkToFit="false"/>
      <protection locked="true" hidden="false"/>
    </xf>
    <xf numFmtId="171" fontId="40" fillId="13" borderId="57" xfId="0" applyFont="true" applyBorder="true" applyAlignment="true" applyProtection="false">
      <alignment horizontal="left" vertical="top" textRotation="0" wrapText="true" indent="0" shrinkToFit="false"/>
      <protection locked="true" hidden="false"/>
    </xf>
    <xf numFmtId="164" fontId="40" fillId="13" borderId="57" xfId="0" applyFont="true" applyBorder="true" applyAlignment="true" applyProtection="false">
      <alignment horizontal="left" vertical="top" textRotation="0" wrapText="false" indent="0" shrinkToFit="false"/>
      <protection locked="true" hidden="false"/>
    </xf>
    <xf numFmtId="164" fontId="43" fillId="13" borderId="69" xfId="0" applyFont="true" applyBorder="true" applyAlignment="true" applyProtection="false">
      <alignment horizontal="left" vertical="top" textRotation="0" wrapText="true" indent="0" shrinkToFit="false"/>
      <protection locked="true" hidden="false"/>
    </xf>
    <xf numFmtId="164" fontId="43" fillId="13" borderId="45" xfId="0" applyFont="true" applyBorder="true" applyAlignment="true" applyProtection="false">
      <alignment horizontal="left" vertical="top" textRotation="0" wrapText="true" indent="0" shrinkToFit="false"/>
      <protection locked="true" hidden="false"/>
    </xf>
    <xf numFmtId="168" fontId="4" fillId="13" borderId="46" xfId="325" applyFont="true" applyBorder="true" applyAlignment="true" applyProtection="true">
      <alignment horizontal="general" vertical="bottom" textRotation="0" wrapText="false" indent="0" shrinkToFit="false"/>
      <protection locked="true" hidden="false"/>
    </xf>
    <xf numFmtId="171" fontId="40" fillId="9" borderId="57" xfId="0" applyFont="true" applyBorder="true" applyAlignment="true" applyProtection="false">
      <alignment horizontal="left" vertical="top" textRotation="0" wrapText="true" indent="0" shrinkToFit="false"/>
      <protection locked="true" hidden="false"/>
    </xf>
    <xf numFmtId="164" fontId="40" fillId="9" borderId="57" xfId="0" applyFont="true" applyBorder="true" applyAlignment="true" applyProtection="false">
      <alignment horizontal="left" vertical="top" textRotation="0" wrapText="false" indent="0" shrinkToFit="false"/>
      <protection locked="true" hidden="false"/>
    </xf>
    <xf numFmtId="164" fontId="43" fillId="9" borderId="69" xfId="0" applyFont="true" applyBorder="true" applyAlignment="true" applyProtection="false">
      <alignment horizontal="left" vertical="top" textRotation="0" wrapText="true" indent="0" shrinkToFit="false"/>
      <protection locked="true" hidden="false"/>
    </xf>
    <xf numFmtId="164" fontId="43" fillId="9" borderId="45" xfId="0" applyFont="true" applyBorder="true" applyAlignment="true" applyProtection="false">
      <alignment horizontal="left" vertical="top" textRotation="0" wrapText="true" indent="0" shrinkToFit="false"/>
      <protection locked="true" hidden="false"/>
    </xf>
    <xf numFmtId="168" fontId="4" fillId="9" borderId="46" xfId="325" applyFont="true" applyBorder="true" applyAlignment="true" applyProtection="true">
      <alignment horizontal="general" vertical="bottom" textRotation="0" wrapText="false" indent="0" shrinkToFit="false"/>
      <protection locked="true" hidden="false"/>
    </xf>
    <xf numFmtId="171" fontId="5" fillId="3" borderId="57" xfId="0" applyFont="true" applyBorder="true" applyAlignment="true" applyProtection="false">
      <alignment horizontal="left" vertical="top" textRotation="0" wrapText="true" indent="0" shrinkToFit="false"/>
      <protection locked="true" hidden="false"/>
    </xf>
    <xf numFmtId="164" fontId="43" fillId="3" borderId="57" xfId="0" applyFont="true" applyBorder="true" applyAlignment="true" applyProtection="false">
      <alignment horizontal="left" vertical="top" textRotation="0" wrapText="false" indent="0" shrinkToFit="false"/>
      <protection locked="true" hidden="false"/>
    </xf>
    <xf numFmtId="164" fontId="5" fillId="3" borderId="57" xfId="0" applyFont="true" applyBorder="true" applyAlignment="true" applyProtection="false">
      <alignment horizontal="left" vertical="top" textRotation="0" wrapText="true" indent="0" shrinkToFit="false"/>
      <protection locked="true" hidden="false"/>
    </xf>
    <xf numFmtId="168" fontId="5" fillId="3" borderId="57" xfId="325" applyFont="true" applyBorder="true" applyAlignment="true" applyProtection="true">
      <alignment horizontal="right" vertical="top" textRotation="0" wrapText="true" indent="0" shrinkToFit="false"/>
      <protection locked="true" hidden="false"/>
    </xf>
    <xf numFmtId="164" fontId="44" fillId="0" borderId="0" xfId="0" applyFont="true" applyBorder="false" applyAlignment="true" applyProtection="false">
      <alignment horizontal="left" vertical="bottom" textRotation="0" wrapText="false" indent="0" shrinkToFit="false"/>
      <protection locked="true" hidden="false"/>
    </xf>
    <xf numFmtId="164" fontId="44" fillId="0" borderId="0" xfId="0" applyFont="true" applyBorder="false" applyAlignment="true" applyProtection="false">
      <alignment horizontal="right" vertical="bottom" textRotation="0" wrapText="false" indent="0" shrinkToFit="false"/>
      <protection locked="true" hidden="false"/>
    </xf>
    <xf numFmtId="171" fontId="44" fillId="0" borderId="0" xfId="0" applyFont="true" applyBorder="false" applyAlignment="true" applyProtection="false">
      <alignment horizontal="left" vertical="bottom" textRotation="0" wrapText="false" indent="0" shrinkToFit="false"/>
      <protection locked="true" hidden="false"/>
    </xf>
  </cellXfs>
  <cellStyles count="312">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Moeda 2 9" xfId="155"/>
    <cellStyle name="Normal 10" xfId="156"/>
    <cellStyle name="Normal 10 2" xfId="157"/>
    <cellStyle name="Normal 10 3" xfId="158"/>
    <cellStyle name="Normal 11" xfId="159"/>
    <cellStyle name="Normal 11 2" xfId="160"/>
    <cellStyle name="Normal 12 2" xfId="161"/>
    <cellStyle name="Normal 12 3" xfId="162"/>
    <cellStyle name="Normal 12 4" xfId="163"/>
    <cellStyle name="Normal 12 5" xfId="164"/>
    <cellStyle name="Normal 12 6" xfId="165"/>
    <cellStyle name="Normal 13" xfId="166"/>
    <cellStyle name="Normal 13 2" xfId="167"/>
    <cellStyle name="Normal 13 2 2" xfId="168"/>
    <cellStyle name="Normal 13 2 2 2" xfId="169"/>
    <cellStyle name="Normal 13 2 2 2 2" xfId="170"/>
    <cellStyle name="Normal 13 2 2 2 2 2" xfId="171"/>
    <cellStyle name="Normal 13 2 2 2 2 2 2" xfId="172"/>
    <cellStyle name="Normal 13 2 2 2 2 2 3" xfId="173"/>
    <cellStyle name="Normal 13 2 2 2 2 3" xfId="174"/>
    <cellStyle name="Normal 13 2 2 2 3" xfId="175"/>
    <cellStyle name="Normal 13 2 2 2 4" xfId="176"/>
    <cellStyle name="Normal 13 2 2 3" xfId="177"/>
    <cellStyle name="Normal 13 2 2 3 2" xfId="178"/>
    <cellStyle name="Normal 13 2 2 3 3" xfId="179"/>
    <cellStyle name="Normal 13 2 2 4" xfId="180"/>
    <cellStyle name="Normal 13 2 3" xfId="181"/>
    <cellStyle name="Normal 13 2 3 2" xfId="182"/>
    <cellStyle name="Normal 13 2 3 2 2" xfId="183"/>
    <cellStyle name="Normal 13 2 3 2 3" xfId="184"/>
    <cellStyle name="Normal 13 2 3 3" xfId="185"/>
    <cellStyle name="Normal 13 2 4" xfId="186"/>
    <cellStyle name="Normal 13 2 5" xfId="187"/>
    <cellStyle name="Normal 13 3" xfId="188"/>
    <cellStyle name="Normal 13 3 2" xfId="189"/>
    <cellStyle name="Normal 13 3 2 2" xfId="190"/>
    <cellStyle name="Normal 13 3 2 2 2" xfId="191"/>
    <cellStyle name="Normal 13 3 2 2 3" xfId="192"/>
    <cellStyle name="Normal 13 3 2 3" xfId="193"/>
    <cellStyle name="Normal 13 3 3" xfId="194"/>
    <cellStyle name="Normal 13 3 4" xfId="195"/>
    <cellStyle name="Normal 13 4" xfId="196"/>
    <cellStyle name="Normal 13 4 2" xfId="197"/>
    <cellStyle name="Normal 13 4 3" xfId="198"/>
    <cellStyle name="Normal 13 5" xfId="199"/>
    <cellStyle name="Normal 14" xfId="200"/>
    <cellStyle name="Normal 14 2" xfId="201"/>
    <cellStyle name="Normal 14 2 2" xfId="202"/>
    <cellStyle name="Normal 14 2 2 2" xfId="203"/>
    <cellStyle name="Normal 14 2 2 2 2" xfId="204"/>
    <cellStyle name="Normal 14 2 2 2 3" xfId="205"/>
    <cellStyle name="Normal 14 2 2 3" xfId="206"/>
    <cellStyle name="Normal 14 2 3" xfId="207"/>
    <cellStyle name="Normal 14 2 4" xfId="208"/>
    <cellStyle name="Normal 14 3" xfId="209"/>
    <cellStyle name="Normal 14 3 2" xfId="210"/>
    <cellStyle name="Normal 14 3 3" xfId="211"/>
    <cellStyle name="Normal 14 4" xfId="212"/>
    <cellStyle name="Normal 15" xfId="213"/>
    <cellStyle name="Normal 15 2" xfId="214"/>
    <cellStyle name="Normal 15 2 2" xfId="215"/>
    <cellStyle name="Normal 15 2 3" xfId="216"/>
    <cellStyle name="Normal 15 3" xfId="217"/>
    <cellStyle name="Normal 16" xfId="218"/>
    <cellStyle name="Normal 16 2" xfId="219"/>
    <cellStyle name="Normal 17" xfId="220"/>
    <cellStyle name="Normal 2" xfId="221"/>
    <cellStyle name="Normal 2 10" xfId="222"/>
    <cellStyle name="Normal 2 11" xfId="223"/>
    <cellStyle name="Normal 2 12" xfId="224"/>
    <cellStyle name="Normal 2 13" xfId="225"/>
    <cellStyle name="Normal 2 2" xfId="226"/>
    <cellStyle name="Normal 2 3" xfId="227"/>
    <cellStyle name="Normal 2 4" xfId="228"/>
    <cellStyle name="Normal 2 5" xfId="229"/>
    <cellStyle name="Normal 2 6" xfId="230"/>
    <cellStyle name="Normal 2 7" xfId="231"/>
    <cellStyle name="Normal 2 8" xfId="232"/>
    <cellStyle name="Normal 2 9" xfId="233"/>
    <cellStyle name="Normal 3" xfId="234"/>
    <cellStyle name="Normal 3 2" xfId="235"/>
    <cellStyle name="Normal 3 3" xfId="236"/>
    <cellStyle name="Normal 3 4" xfId="237"/>
    <cellStyle name="Normal 3 5" xfId="238"/>
    <cellStyle name="Normal 3 6" xfId="239"/>
    <cellStyle name="Normal 3 7" xfId="240"/>
    <cellStyle name="Normal 3 8" xfId="241"/>
    <cellStyle name="Normal 3 9" xfId="242"/>
    <cellStyle name="Normal 4" xfId="243"/>
    <cellStyle name="Normal 4 2" xfId="244"/>
    <cellStyle name="Normal 4 3" xfId="245"/>
    <cellStyle name="Normal 4 4" xfId="246"/>
    <cellStyle name="Normal 4 5" xfId="247"/>
    <cellStyle name="Normal 4 6" xfId="248"/>
    <cellStyle name="Normal 4 7" xfId="249"/>
    <cellStyle name="Normal 4 8" xfId="250"/>
    <cellStyle name="Normal 5" xfId="251"/>
    <cellStyle name="Normal 5 2" xfId="252"/>
    <cellStyle name="Normal 5 2 2" xfId="253"/>
    <cellStyle name="Normal 5 2 3" xfId="254"/>
    <cellStyle name="Normal 5 2 4" xfId="255"/>
    <cellStyle name="Normal 5 2 5" xfId="256"/>
    <cellStyle name="Normal 5 2 6" xfId="257"/>
    <cellStyle name="Normal 5 3" xfId="258"/>
    <cellStyle name="Normal 5 4" xfId="259"/>
    <cellStyle name="Normal 5 5" xfId="260"/>
    <cellStyle name="Normal 5 6" xfId="261"/>
    <cellStyle name="Normal 5 7" xfId="262"/>
    <cellStyle name="Normal 5 7 2" xfId="263"/>
    <cellStyle name="Normal 5 8" xfId="264"/>
    <cellStyle name="Normal 6" xfId="265"/>
    <cellStyle name="Normal 7" xfId="266"/>
    <cellStyle name="Normal 7 2" xfId="267"/>
    <cellStyle name="Normal 7 3" xfId="268"/>
    <cellStyle name="Normal 7 4" xfId="269"/>
    <cellStyle name="Normal 7 5" xfId="270"/>
    <cellStyle name="Normal 7 6" xfId="271"/>
    <cellStyle name="Normal 7 7" xfId="272"/>
    <cellStyle name="Normal 7 8" xfId="273"/>
    <cellStyle name="Normal 7 9" xfId="274"/>
    <cellStyle name="Normal 8" xfId="275"/>
    <cellStyle name="Normal 8 2" xfId="276"/>
    <cellStyle name="Normal 8 3" xfId="277"/>
    <cellStyle name="Normal 8 4" xfId="278"/>
    <cellStyle name="Normal 8 5" xfId="279"/>
    <cellStyle name="Normal 8 6" xfId="280"/>
    <cellStyle name="Normal 8 7" xfId="281"/>
    <cellStyle name="Normal 8 8" xfId="282"/>
    <cellStyle name="Normal 8 9" xfId="283"/>
    <cellStyle name="Normal 9" xfId="284"/>
    <cellStyle name="Normal 9 2" xfId="285"/>
    <cellStyle name="Normal 9 3" xfId="286"/>
    <cellStyle name="Normal 9 4" xfId="287"/>
    <cellStyle name="Normal 9 5" xfId="288"/>
    <cellStyle name="Normal 9 6" xfId="289"/>
    <cellStyle name="Normal 9 7" xfId="290"/>
    <cellStyle name="Normal 9 8" xfId="291"/>
    <cellStyle name="Normal 9 9" xfId="292"/>
    <cellStyle name="Normal_EPAR, EEE01 e LR_EEE01" xfId="293"/>
    <cellStyle name="Normal_Plan1" xfId="294"/>
    <cellStyle name="Normal_Sheet1" xfId="295"/>
    <cellStyle name="Separador de milhares 2" xfId="296"/>
    <cellStyle name="Separador de milhares 2 10" xfId="297"/>
    <cellStyle name="Separador de milhares 2 2" xfId="298"/>
    <cellStyle name="Separador de milhares 2 3" xfId="299"/>
    <cellStyle name="Separador de milhares 2 4" xfId="300"/>
    <cellStyle name="Separador de milhares 2 5" xfId="301"/>
    <cellStyle name="Separador de milhares 2 6" xfId="302"/>
    <cellStyle name="Separador de milhares 2 7" xfId="303"/>
    <cellStyle name="Separador de milhares 2 8" xfId="304"/>
    <cellStyle name="Separador de milhares 2 9" xfId="305"/>
    <cellStyle name="Separador de milhares 3" xfId="306"/>
    <cellStyle name="Separador de milhares 3 2" xfId="307"/>
    <cellStyle name="Separador de milhares 3 3" xfId="308"/>
    <cellStyle name="Separador de milhares 3 4" xfId="309"/>
    <cellStyle name="Separador de milhares 3 5" xfId="310"/>
    <cellStyle name="Separador de milhares 3 6" xfId="311"/>
    <cellStyle name="Separador de milhares 3 7" xfId="312"/>
    <cellStyle name="Separador de milhares 3 8" xfId="313"/>
    <cellStyle name="Separador de milhares 4" xfId="314"/>
    <cellStyle name="Separador de milhares 6" xfId="315"/>
    <cellStyle name="Separador de milhares 6 2" xfId="316"/>
    <cellStyle name="Separador de milhares 6 3" xfId="317"/>
    <cellStyle name="Separador de milhares 6 4" xfId="318"/>
    <cellStyle name="Separador de milhares 6 5" xfId="319"/>
    <cellStyle name="Separador de milhares 6 6" xfId="320"/>
    <cellStyle name="Separador de milhares 6 7" xfId="321"/>
    <cellStyle name="Separador de milhares 6 8" xfId="322"/>
    <cellStyle name="Separador de milhares 6 9" xfId="323"/>
    <cellStyle name="Separador de milhares 69" xfId="324"/>
    <cellStyle name="Vírgula 2" xfId="325"/>
  </cellStyles>
  <dxfs count="116">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D9D9D9"/>
      <rgbColor rgb="FFFFFF99"/>
      <rgbColor rgb="FF93CDDD"/>
      <rgbColor rgb="FFFF99CC"/>
      <rgbColor rgb="FFBFBFBF"/>
      <rgbColor rgb="FFFCD5B5"/>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externalLink" Target="externalLinks/externalLink1.xml"/><Relationship Id="rId6" Type="http://schemas.openxmlformats.org/officeDocument/2006/relationships/sharedStrings" Target="sharedStrings.xml"/>
</Relationships>
</file>

<file path=xl/externalLinks/_rels/externalLink1.xml.rels><?xml version="1.0" encoding="UTF-8"?>
<Relationships xmlns="http://schemas.openxmlformats.org/package/2006/relationships"><Relationship Id="rId1" Type="http://schemas.openxmlformats.org/officeDocument/2006/relationships/externalLinkPath" Target="Projeto%20Estrutural/Planilha%20estruturas.xls"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Planilha"/>
    </sheetNames>
    <sheetDataSet>
      <sheetData sheetId="0">
        <row r="13">
          <cell r="D13">
            <v>3.38</v>
          </cell>
        </row>
        <row r="14">
          <cell r="D14">
            <v>180.2</v>
          </cell>
        </row>
        <row r="15">
          <cell r="D15">
            <v>1.79</v>
          </cell>
        </row>
        <row r="18">
          <cell r="D18">
            <v>2.65</v>
          </cell>
        </row>
        <row r="19">
          <cell r="D19">
            <v>111.2</v>
          </cell>
        </row>
        <row r="20">
          <cell r="D20">
            <v>1.11</v>
          </cell>
        </row>
        <row r="23">
          <cell r="D23">
            <v>47.57</v>
          </cell>
        </row>
        <row r="24">
          <cell r="D24">
            <v>663.1</v>
          </cell>
        </row>
        <row r="25">
          <cell r="D25">
            <v>5.46</v>
          </cell>
        </row>
        <row r="28">
          <cell r="D28">
            <v>284.32</v>
          </cell>
        </row>
        <row r="29">
          <cell r="D29">
            <v>6034.5</v>
          </cell>
        </row>
        <row r="30">
          <cell r="D30">
            <v>47.76</v>
          </cell>
        </row>
      </sheetData>
    </sheetDataSet>
  </externalBook>
</externalLink>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416" colorId="64" zoomScale="75" zoomScaleNormal="80" zoomScalePageLayoutView="75" workbookViewId="0">
      <selection pane="topLeft" activeCell="F431" activeCellId="0" sqref="F431:F432"/>
    </sheetView>
  </sheetViews>
  <sheetFormatPr defaultColWidth="8.875" defaultRowHeight="15"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7.59"/>
    <col collapsed="false" customWidth="true" hidden="false" outlineLevel="0" max="8" min="8" style="6" width="8.14"/>
    <col collapsed="false" customWidth="true" hidden="false" outlineLevel="0" max="9" min="9" style="7" width="11.86"/>
    <col collapsed="false" customWidth="true" hidden="false" outlineLevel="0" max="10" min="10" style="5" width="18"/>
    <col collapsed="false" customWidth="true" hidden="false" outlineLevel="0" max="11" min="11" style="8" width="17.86"/>
    <col collapsed="false" customWidth="true" hidden="false" outlineLevel="0" max="12" min="12" style="9" width="11.71"/>
    <col collapsed="false" customWidth="true" hidden="false" outlineLevel="0" max="13" min="13" style="10" width="12.57"/>
    <col collapsed="false" customWidth="true" hidden="false" outlineLevel="0" max="14" min="14" style="9" width="9.29"/>
    <col collapsed="false" customWidth="true" hidden="false" outlineLevel="0" max="15" min="15" style="11" width="11.99"/>
    <col collapsed="false" customWidth="false" hidden="false" outlineLevel="0" max="16" min="16" style="9" width="8.86"/>
    <col collapsed="false" customWidth="true" hidden="false" outlineLevel="0" max="17" min="17" style="11" width="11.57"/>
    <col collapsed="false" customWidth="true" hidden="false" outlineLevel="0" max="18" min="18" style="9" width="9"/>
    <col collapsed="false" customWidth="false" hidden="false" outlineLevel="0" max="256" min="19" style="9" width="8.86"/>
    <col collapsed="false" customWidth="true" hidden="false" outlineLevel="0" max="257" min="257" style="9" width="7.15"/>
    <col collapsed="false" customWidth="true" hidden="false" outlineLevel="0" max="258" min="258" style="9" width="69.12"/>
    <col collapsed="false" customWidth="true" hidden="false" outlineLevel="0" max="259" min="259" style="9" width="13.86"/>
    <col collapsed="false" customWidth="true" hidden="false" outlineLevel="0" max="260" min="260" style="9" width="6.71"/>
    <col collapsed="false" customWidth="true" hidden="false" outlineLevel="0" max="261" min="261" style="9" width="8.14"/>
    <col collapsed="false" customWidth="true" hidden="false" outlineLevel="0" max="262" min="262" style="9" width="17.29"/>
    <col collapsed="false" customWidth="true" hidden="false" outlineLevel="0" max="263" min="263" style="9" width="19.71"/>
    <col collapsed="false" customWidth="true" hidden="false" outlineLevel="0" max="264" min="264" style="9" width="7.87"/>
    <col collapsed="false" customWidth="true" hidden="false" outlineLevel="0" max="265" min="265" style="9" width="12.42"/>
    <col collapsed="false" customWidth="true" hidden="false" outlineLevel="0" max="266" min="266" style="9" width="19.71"/>
    <col collapsed="false" customWidth="true" hidden="true" outlineLevel="0" max="270" min="267" style="9" width="11.52"/>
    <col collapsed="false" customWidth="false" hidden="false" outlineLevel="0" max="272" min="271" style="9" width="8.86"/>
    <col collapsed="false" customWidth="true" hidden="false" outlineLevel="0" max="273" min="273" style="9" width="19.42"/>
    <col collapsed="false" customWidth="true" hidden="false" outlineLevel="0" max="274" min="274" style="9" width="9"/>
    <col collapsed="false" customWidth="false" hidden="false" outlineLevel="0" max="512" min="275" style="9" width="8.86"/>
    <col collapsed="false" customWidth="true" hidden="false" outlineLevel="0" max="513" min="513" style="9" width="7.15"/>
    <col collapsed="false" customWidth="true" hidden="false" outlineLevel="0" max="514" min="514" style="9" width="69.12"/>
    <col collapsed="false" customWidth="true" hidden="false" outlineLevel="0" max="515" min="515" style="9" width="13.86"/>
    <col collapsed="false" customWidth="true" hidden="false" outlineLevel="0" max="516" min="516" style="9" width="6.71"/>
    <col collapsed="false" customWidth="true" hidden="false" outlineLevel="0" max="517" min="517" style="9" width="8.14"/>
    <col collapsed="false" customWidth="true" hidden="false" outlineLevel="0" max="518" min="518" style="9" width="17.29"/>
    <col collapsed="false" customWidth="true" hidden="false" outlineLevel="0" max="519" min="519" style="9" width="19.71"/>
    <col collapsed="false" customWidth="true" hidden="false" outlineLevel="0" max="520" min="520" style="9" width="7.87"/>
    <col collapsed="false" customWidth="true" hidden="false" outlineLevel="0" max="521" min="521" style="9" width="12.42"/>
    <col collapsed="false" customWidth="true" hidden="false" outlineLevel="0" max="522" min="522" style="9" width="19.71"/>
    <col collapsed="false" customWidth="true" hidden="true" outlineLevel="0" max="526" min="523" style="9" width="11.52"/>
    <col collapsed="false" customWidth="false" hidden="false" outlineLevel="0" max="528" min="527" style="9" width="8.86"/>
    <col collapsed="false" customWidth="true" hidden="false" outlineLevel="0" max="529" min="529" style="9" width="19.42"/>
    <col collapsed="false" customWidth="true" hidden="false" outlineLevel="0" max="530" min="530" style="9" width="9"/>
    <col collapsed="false" customWidth="false" hidden="false" outlineLevel="0" max="768" min="531" style="9" width="8.86"/>
    <col collapsed="false" customWidth="true" hidden="false" outlineLevel="0" max="769" min="769" style="9" width="7.15"/>
    <col collapsed="false" customWidth="true" hidden="false" outlineLevel="0" max="770" min="770" style="9" width="69.12"/>
    <col collapsed="false" customWidth="true" hidden="false" outlineLevel="0" max="771" min="771" style="9" width="13.86"/>
    <col collapsed="false" customWidth="true" hidden="false" outlineLevel="0" max="772" min="772" style="9" width="6.71"/>
    <col collapsed="false" customWidth="true" hidden="false" outlineLevel="0" max="773" min="773" style="9" width="8.14"/>
    <col collapsed="false" customWidth="true" hidden="false" outlineLevel="0" max="774" min="774" style="9" width="17.29"/>
    <col collapsed="false" customWidth="true" hidden="false" outlineLevel="0" max="775" min="775" style="9" width="19.71"/>
    <col collapsed="false" customWidth="true" hidden="false" outlineLevel="0" max="776" min="776" style="9" width="7.87"/>
    <col collapsed="false" customWidth="true" hidden="false" outlineLevel="0" max="777" min="777" style="9" width="12.42"/>
    <col collapsed="false" customWidth="true" hidden="false" outlineLevel="0" max="778" min="778" style="9" width="19.71"/>
    <col collapsed="false" customWidth="true" hidden="true" outlineLevel="0" max="782" min="779" style="9" width="11.52"/>
    <col collapsed="false" customWidth="false" hidden="false" outlineLevel="0" max="784" min="783" style="9" width="8.86"/>
    <col collapsed="false" customWidth="true" hidden="false" outlineLevel="0" max="785" min="785" style="9" width="19.42"/>
    <col collapsed="false" customWidth="true" hidden="false" outlineLevel="0" max="786" min="786" style="9" width="9"/>
    <col collapsed="false" customWidth="false" hidden="false" outlineLevel="0" max="1024" min="787" style="9" width="8.86"/>
  </cols>
  <sheetData>
    <row r="1" s="13" customFormat="true" ht="20.25" hidden="false" customHeight="true" outlineLevel="0" collapsed="false">
      <c r="A1" s="12" t="s">
        <v>0</v>
      </c>
      <c r="B1" s="12"/>
      <c r="C1" s="12"/>
      <c r="D1" s="12"/>
      <c r="E1" s="12"/>
      <c r="F1" s="12"/>
      <c r="G1" s="12"/>
      <c r="H1" s="12"/>
      <c r="I1" s="12"/>
      <c r="J1" s="12"/>
      <c r="K1" s="8"/>
      <c r="M1" s="14"/>
      <c r="O1" s="14"/>
      <c r="Q1" s="14"/>
    </row>
    <row r="2" s="13" customFormat="true" ht="33" hidden="false" customHeight="true" outlineLevel="0" collapsed="false">
      <c r="A2" s="15" t="s">
        <v>1</v>
      </c>
      <c r="B2" s="16"/>
      <c r="C2" s="17"/>
      <c r="D2" s="18"/>
      <c r="E2" s="19"/>
      <c r="F2" s="20"/>
      <c r="G2" s="21" t="s">
        <v>2</v>
      </c>
      <c r="H2" s="22" t="s">
        <v>3</v>
      </c>
      <c r="I2" s="22"/>
      <c r="J2" s="21" t="s">
        <v>4</v>
      </c>
      <c r="K2" s="8"/>
      <c r="M2" s="14"/>
      <c r="O2" s="14"/>
      <c r="Q2" s="14"/>
    </row>
    <row r="3" s="13" customFormat="true" ht="11.25" hidden="false" customHeight="false" outlineLevel="0" collapsed="false">
      <c r="A3" s="23" t="s">
        <v>5</v>
      </c>
      <c r="B3" s="24" t="str">
        <f aca="false">B11</f>
        <v>SERVIÇOS GERAIS</v>
      </c>
      <c r="C3" s="25"/>
      <c r="D3" s="26"/>
      <c r="E3" s="27"/>
      <c r="F3" s="28"/>
      <c r="G3" s="29" t="n">
        <f aca="false">G11</f>
        <v>0</v>
      </c>
      <c r="H3" s="30"/>
      <c r="I3" s="27"/>
      <c r="J3" s="31" t="n">
        <f aca="false">J11</f>
        <v>0</v>
      </c>
      <c r="K3" s="8"/>
      <c r="M3" s="14"/>
      <c r="O3" s="14"/>
      <c r="P3" s="32" t="s">
        <v>6</v>
      </c>
      <c r="Q3" s="33" t="e">
        <f aca="false">#REF!/J7</f>
        <v>#REF!</v>
      </c>
      <c r="R3" s="34" t="s">
        <v>7</v>
      </c>
    </row>
    <row r="4" s="13" customFormat="true" ht="11.25" hidden="false" customHeight="false" outlineLevel="0" collapsed="false">
      <c r="A4" s="35" t="s">
        <v>8</v>
      </c>
      <c r="B4" s="36" t="str">
        <f aca="false">B21</f>
        <v>REDES DE INTERLIGAÇÃO ENTRE O SISTEMA EXISTENTE E A NOVA EEEB</v>
      </c>
      <c r="C4" s="37"/>
      <c r="D4" s="38"/>
      <c r="E4" s="39"/>
      <c r="F4" s="40"/>
      <c r="G4" s="41" t="n">
        <f aca="false">G21</f>
        <v>0</v>
      </c>
      <c r="H4" s="42"/>
      <c r="I4" s="39"/>
      <c r="J4" s="43" t="n">
        <f aca="false">J21</f>
        <v>0</v>
      </c>
      <c r="K4" s="8"/>
      <c r="M4" s="14"/>
      <c r="O4" s="14"/>
      <c r="P4" s="32" t="s">
        <v>9</v>
      </c>
      <c r="Q4" s="33" t="e">
        <f aca="false">#REF!/#REF!</f>
        <v>#REF!</v>
      </c>
      <c r="R4" s="44" t="s">
        <v>10</v>
      </c>
    </row>
    <row r="5" s="13" customFormat="true" ht="11.25" hidden="false" customHeight="false" outlineLevel="0" collapsed="false">
      <c r="A5" s="35" t="s">
        <v>11</v>
      </c>
      <c r="B5" s="36" t="str">
        <f aca="false">B66</f>
        <v>ESTAÇÃO ELEVATÓRIA DE ESGOTO BRUTO JARDIM PARAÍSO</v>
      </c>
      <c r="C5" s="37"/>
      <c r="D5" s="38"/>
      <c r="E5" s="39"/>
      <c r="F5" s="40"/>
      <c r="G5" s="41" t="n">
        <f aca="false">G66</f>
        <v>0</v>
      </c>
      <c r="H5" s="42"/>
      <c r="I5" s="39"/>
      <c r="J5" s="43" t="n">
        <f aca="false">J66</f>
        <v>0</v>
      </c>
      <c r="K5" s="8"/>
      <c r="M5" s="14"/>
      <c r="O5" s="14"/>
      <c r="P5" s="32" t="s">
        <v>9</v>
      </c>
      <c r="Q5" s="33" t="e">
        <f aca="false">#REF!/#REF!</f>
        <v>#REF!</v>
      </c>
      <c r="R5" s="44" t="s">
        <v>10</v>
      </c>
    </row>
    <row r="6" s="13" customFormat="true" ht="11.25" hidden="false" customHeight="false" outlineLevel="0" collapsed="false">
      <c r="A6" s="35" t="s">
        <v>12</v>
      </c>
      <c r="B6" s="36" t="str">
        <f aca="false">B425</f>
        <v>LINHA DE RECALQUE ENTRE A EEEB NOVA E A EEEB ANTIGA</v>
      </c>
      <c r="C6" s="37"/>
      <c r="D6" s="38"/>
      <c r="E6" s="39"/>
      <c r="F6" s="40"/>
      <c r="G6" s="41" t="n">
        <f aca="false">G425</f>
        <v>0</v>
      </c>
      <c r="H6" s="42"/>
      <c r="I6" s="39"/>
      <c r="J6" s="43" t="n">
        <f aca="false">J425</f>
        <v>0</v>
      </c>
      <c r="K6" s="8"/>
      <c r="M6" s="14"/>
      <c r="O6" s="14"/>
      <c r="P6" s="32" t="s">
        <v>9</v>
      </c>
      <c r="Q6" s="33" t="e">
        <f aca="false">#REF!/#REF!</f>
        <v>#REF!</v>
      </c>
      <c r="R6" s="44" t="s">
        <v>10</v>
      </c>
    </row>
    <row r="7" s="13" customFormat="true" ht="16.5" hidden="false" customHeight="false" outlineLevel="0" collapsed="false">
      <c r="A7" s="45"/>
      <c r="B7" s="46" t="s">
        <v>13</v>
      </c>
      <c r="C7" s="47"/>
      <c r="D7" s="48"/>
      <c r="E7" s="49"/>
      <c r="F7" s="50"/>
      <c r="G7" s="51" t="n">
        <f aca="false">SUM(G3:G6)</f>
        <v>0</v>
      </c>
      <c r="H7" s="52"/>
      <c r="I7" s="53"/>
      <c r="J7" s="51" t="n">
        <f aca="false">SUM(J3:J6)</f>
        <v>0</v>
      </c>
      <c r="K7" s="54" t="s">
        <v>14</v>
      </c>
      <c r="L7" s="55" t="n">
        <v>6</v>
      </c>
      <c r="M7" s="13" t="s">
        <v>15</v>
      </c>
      <c r="O7" s="14"/>
      <c r="Q7" s="14"/>
    </row>
    <row r="8" customFormat="false" ht="11.25" hidden="false" customHeight="false" outlineLevel="0" collapsed="false">
      <c r="A8" s="56" t="s">
        <v>16</v>
      </c>
      <c r="B8" s="56"/>
      <c r="C8" s="57"/>
      <c r="D8" s="58"/>
      <c r="E8" s="58"/>
      <c r="F8" s="59" t="s">
        <v>17</v>
      </c>
      <c r="G8" s="60" t="n">
        <v>0.1785</v>
      </c>
      <c r="H8" s="61"/>
      <c r="I8" s="62"/>
      <c r="J8" s="63"/>
      <c r="K8" s="64" t="s">
        <v>18</v>
      </c>
      <c r="L8" s="65" t="n">
        <v>25</v>
      </c>
      <c r="M8" s="9" t="s">
        <v>15</v>
      </c>
      <c r="P8" s="13"/>
      <c r="Q8" s="14"/>
      <c r="R8" s="13"/>
    </row>
    <row r="9" customFormat="false" ht="12" hidden="false" customHeight="false" outlineLevel="0" collapsed="false">
      <c r="A9" s="56"/>
      <c r="B9" s="56"/>
      <c r="C9" s="57"/>
      <c r="D9" s="58"/>
      <c r="E9" s="58"/>
      <c r="F9" s="66" t="s">
        <v>19</v>
      </c>
      <c r="G9" s="67" t="n">
        <v>0.2334</v>
      </c>
      <c r="H9" s="68"/>
      <c r="I9" s="69"/>
      <c r="J9" s="70"/>
      <c r="K9" s="54" t="s">
        <v>20</v>
      </c>
      <c r="L9" s="65" t="n">
        <v>8</v>
      </c>
      <c r="M9" s="9" t="s">
        <v>15</v>
      </c>
      <c r="Q9" s="71" t="e">
        <f aca="false">#REF!*2.5%</f>
        <v>#REF!</v>
      </c>
    </row>
    <row r="10" s="79" customFormat="true" ht="34.5" hidden="false" customHeight="false" outlineLevel="0" collapsed="false">
      <c r="A10" s="72" t="s">
        <v>1</v>
      </c>
      <c r="B10" s="73" t="s">
        <v>21</v>
      </c>
      <c r="C10" s="74" t="s">
        <v>22</v>
      </c>
      <c r="D10" s="73" t="s">
        <v>23</v>
      </c>
      <c r="E10" s="73" t="s">
        <v>24</v>
      </c>
      <c r="F10" s="73" t="s">
        <v>25</v>
      </c>
      <c r="G10" s="75" t="s">
        <v>26</v>
      </c>
      <c r="H10" s="76" t="s">
        <v>27</v>
      </c>
      <c r="I10" s="77" t="s">
        <v>28</v>
      </c>
      <c r="J10" s="73" t="s">
        <v>29</v>
      </c>
      <c r="K10" s="78" t="s">
        <v>30</v>
      </c>
      <c r="M10" s="32"/>
      <c r="O10" s="32"/>
      <c r="P10" s="9"/>
      <c r="Q10" s="71" t="e">
        <f aca="false">Q9/1.294</f>
        <v>#REF!</v>
      </c>
      <c r="R10" s="9"/>
    </row>
    <row r="11" s="90" customFormat="true" ht="16.5" hidden="false" customHeight="false" outlineLevel="0" collapsed="false">
      <c r="A11" s="80" t="s">
        <v>5</v>
      </c>
      <c r="B11" s="81" t="s">
        <v>31</v>
      </c>
      <c r="C11" s="82"/>
      <c r="D11" s="83"/>
      <c r="E11" s="84"/>
      <c r="F11" s="85"/>
      <c r="G11" s="86" t="n">
        <f aca="false">SUM(G12)</f>
        <v>0</v>
      </c>
      <c r="H11" s="87"/>
      <c r="I11" s="84"/>
      <c r="J11" s="88" t="n">
        <f aca="false">SUM(J12)</f>
        <v>0</v>
      </c>
      <c r="K11" s="89"/>
      <c r="M11" s="91"/>
      <c r="O11" s="91"/>
      <c r="P11" s="79"/>
      <c r="Q11" s="92" t="n">
        <v>1860836.17</v>
      </c>
      <c r="R11" s="79"/>
    </row>
    <row r="12" s="102" customFormat="true" ht="15.75" hidden="false" customHeight="false" outlineLevel="0" collapsed="false">
      <c r="A12" s="93" t="n">
        <v>1</v>
      </c>
      <c r="B12" s="94" t="s">
        <v>31</v>
      </c>
      <c r="C12" s="95"/>
      <c r="D12" s="96"/>
      <c r="E12" s="94"/>
      <c r="F12" s="97"/>
      <c r="G12" s="98" t="n">
        <f aca="false">SUM(G20)</f>
        <v>0</v>
      </c>
      <c r="H12" s="99"/>
      <c r="I12" s="94"/>
      <c r="J12" s="100" t="n">
        <f aca="false">SUM(J20)</f>
        <v>0</v>
      </c>
      <c r="K12" s="101"/>
      <c r="M12" s="32"/>
      <c r="O12" s="32"/>
      <c r="P12" s="90"/>
      <c r="Q12" s="103" t="n">
        <f aca="false">Q11-J7</f>
        <v>1860836.17</v>
      </c>
      <c r="R12" s="90"/>
    </row>
    <row r="13" s="102" customFormat="true" ht="11.25" hidden="false" customHeight="false" outlineLevel="1" collapsed="false">
      <c r="A13" s="104" t="s">
        <v>32</v>
      </c>
      <c r="B13" s="105" t="s">
        <v>33</v>
      </c>
      <c r="C13" s="106"/>
      <c r="D13" s="107"/>
      <c r="E13" s="108"/>
      <c r="F13" s="109"/>
      <c r="G13" s="110"/>
      <c r="H13" s="111"/>
      <c r="I13" s="112"/>
      <c r="J13" s="113"/>
      <c r="K13" s="101"/>
      <c r="M13" s="32"/>
      <c r="O13" s="32"/>
      <c r="P13" s="114"/>
      <c r="Q13" s="32"/>
    </row>
    <row r="14" s="114" customFormat="true" ht="19.4" hidden="false" customHeight="false" outlineLevel="2" collapsed="false">
      <c r="A14" s="115" t="s">
        <v>34</v>
      </c>
      <c r="B14" s="116" t="str">
        <f aca="false">VLOOKUP(C14,'SINAPI OUT19+CPOS176'!$A$2:$C$95560,3, 0)</f>
        <v>LOCACAO DE CONTAINER 2,30  X  6,00 M, ALT. 2,50 M, COM 1 SANITARIO, PARA ESCRITORIO, COMPLETO, SEM DIVISORIAS INTERNAS</v>
      </c>
      <c r="C14" s="117" t="n">
        <v>10775</v>
      </c>
      <c r="D14" s="118" t="str">
        <f aca="false">VLOOKUP(C14,'SINAPI OUT19+CPOS176'!$A$2:$D$95560,4, 0)</f>
        <v>MES</v>
      </c>
      <c r="E14" s="119" t="n">
        <v>5</v>
      </c>
      <c r="F14" s="120"/>
      <c r="G14" s="121" t="n">
        <f aca="false">ROUND(E14*F14,2)</f>
        <v>0</v>
      </c>
      <c r="H14" s="122" t="n">
        <f aca="false">IF(K14="",$G$9,$G$8)</f>
        <v>0.2334</v>
      </c>
      <c r="I14" s="123" t="n">
        <f aca="false">ROUND(F14*H14+F14,2)</f>
        <v>0</v>
      </c>
      <c r="J14" s="124" t="n">
        <f aca="false">ROUND(E14*I14,2)</f>
        <v>0</v>
      </c>
      <c r="K14" s="101"/>
      <c r="M14" s="125"/>
      <c r="O14" s="125"/>
      <c r="Q14" s="125"/>
    </row>
    <row r="15" s="114" customFormat="true" ht="19.4" hidden="false" customHeight="false" outlineLevel="2" collapsed="false">
      <c r="A15" s="115" t="s">
        <v>35</v>
      </c>
      <c r="B15" s="116" t="str">
        <f aca="false">VLOOKUP(C15,'SINAPI OUT19+CPOS176'!$A$2:$C$95560,3, 0)</f>
        <v>LOCACAO DE CONTAINER 2,30  X  6,00 M, ALT. 2,50 M, PARA ESCRITORIO, SEM DIVISORIAS INTERNAS E SEM SANITARIO</v>
      </c>
      <c r="C15" s="117" t="n">
        <v>10776</v>
      </c>
      <c r="D15" s="118" t="str">
        <f aca="false">VLOOKUP(C15,'SINAPI OUT19+CPOS176'!$A$2:$D$95560,4, 0)</f>
        <v>MES</v>
      </c>
      <c r="E15" s="126" t="n">
        <v>5</v>
      </c>
      <c r="F15" s="120"/>
      <c r="G15" s="121" t="n">
        <f aca="false">ROUND(E15*F15,2)</f>
        <v>0</v>
      </c>
      <c r="H15" s="122" t="n">
        <f aca="false">IF(K15="",$G$9,$G$8)</f>
        <v>0.2334</v>
      </c>
      <c r="I15" s="123" t="n">
        <f aca="false">ROUND(F15*H15+F15,2)</f>
        <v>0</v>
      </c>
      <c r="J15" s="124" t="n">
        <f aca="false">ROUND(E15*I15,2)</f>
        <v>0</v>
      </c>
      <c r="K15" s="101"/>
      <c r="M15" s="125"/>
      <c r="O15" s="125"/>
      <c r="Q15" s="125"/>
    </row>
    <row r="16" s="114" customFormat="true" ht="12.8" hidden="false" customHeight="false" outlineLevel="2" collapsed="false">
      <c r="A16" s="115" t="s">
        <v>36</v>
      </c>
      <c r="B16" s="116" t="str">
        <f aca="false">VLOOKUP(C16,'SINAPI OUT19+CPOS176'!$A$2:$C$95560,3, 0)</f>
        <v>ENTRADA PROVISORIA DE ENERGIA ELETRICA AEREA TRIFASICA 40A EM POSTE MADEIRA</v>
      </c>
      <c r="C16" s="117" t="s">
        <v>37</v>
      </c>
      <c r="D16" s="118" t="str">
        <f aca="false">VLOOKUP(C16,'SINAPI OUT19+CPOS176'!$A$2:$D$95560,4, 0)</f>
        <v>UN</v>
      </c>
      <c r="E16" s="126" t="n">
        <v>1</v>
      </c>
      <c r="F16" s="120"/>
      <c r="G16" s="121" t="n">
        <f aca="false">ROUND(E16*F16,2)</f>
        <v>0</v>
      </c>
      <c r="H16" s="122" t="n">
        <f aca="false">IF(K16="",$G$9,$G$8)</f>
        <v>0.2334</v>
      </c>
      <c r="I16" s="123" t="n">
        <f aca="false">ROUND(F16*H16+F16,2)</f>
        <v>0</v>
      </c>
      <c r="J16" s="124" t="n">
        <f aca="false">ROUND(E16*I16,2)</f>
        <v>0</v>
      </c>
      <c r="K16" s="101"/>
      <c r="M16" s="125"/>
      <c r="O16" s="125"/>
      <c r="Q16" s="125"/>
    </row>
    <row r="17" s="114" customFormat="true" ht="12.8" hidden="false" customHeight="false" outlineLevel="2" collapsed="false">
      <c r="A17" s="115" t="s">
        <v>38</v>
      </c>
      <c r="B17" s="116" t="str">
        <f aca="false">VLOOKUP(C17,'SINAPI OUT19+CPOS176'!$A$2:$C$95560,3, 0)</f>
        <v>LIGACAO DA REDE 50MM AO RAMAL PREDIAL 1/2"</v>
      </c>
      <c r="C17" s="117" t="s">
        <v>39</v>
      </c>
      <c r="D17" s="118" t="str">
        <f aca="false">VLOOKUP(C17,'SINAPI OUT19+CPOS176'!$A$2:$D$95560,4, 0)</f>
        <v>UN</v>
      </c>
      <c r="E17" s="126" t="n">
        <v>1</v>
      </c>
      <c r="F17" s="120"/>
      <c r="G17" s="121" t="n">
        <f aca="false">ROUND(E17*F17,2)</f>
        <v>0</v>
      </c>
      <c r="H17" s="122" t="n">
        <f aca="false">IF(K17="",$G$9,$G$8)</f>
        <v>0.2334</v>
      </c>
      <c r="I17" s="123" t="n">
        <f aca="false">ROUND(F17*H17+F17,2)</f>
        <v>0</v>
      </c>
      <c r="J17" s="124" t="n">
        <f aca="false">ROUND(E17*I17,2)</f>
        <v>0</v>
      </c>
      <c r="K17" s="101"/>
      <c r="M17" s="125"/>
      <c r="O17" s="125"/>
      <c r="Q17" s="125"/>
    </row>
    <row r="18" s="114" customFormat="true" ht="28.35" hidden="false" customHeight="false" outlineLevel="2" collapsed="false">
      <c r="A18" s="115" t="s">
        <v>40</v>
      </c>
      <c r="B18" s="116" t="str">
        <f aca="false">VLOOKUP(C18,'SINAPI OUT19+CPOS176'!$A$2:$C$95560,3, 0)</f>
        <v>LIGAÇÃO DOMICILIAR DE ESGOTO DN 100MM, DA CASA ATÉ A CAIXA, COMPOSTO POR 10,0M TUBO DE PVC ESGOTO PREDIAL DN 100MM E CAIXA DE ALVENARIA COM TAMPA DE CONCRETO - FORNECIMENTO E INSTALAÇÃO</v>
      </c>
      <c r="C18" s="117" t="s">
        <v>41</v>
      </c>
      <c r="D18" s="118" t="str">
        <f aca="false">VLOOKUP(C18,'SINAPI OUT19+CPOS176'!$A$2:$D$95560,4, 0)</f>
        <v>UN</v>
      </c>
      <c r="E18" s="126" t="n">
        <v>1</v>
      </c>
      <c r="F18" s="120"/>
      <c r="G18" s="121" t="n">
        <f aca="false">ROUND(E18*F18,2)</f>
        <v>0</v>
      </c>
      <c r="H18" s="122" t="n">
        <f aca="false">IF(K18="",$G$9,$G$8)</f>
        <v>0.2334</v>
      </c>
      <c r="I18" s="123" t="n">
        <f aca="false">ROUND(F18*H18+F18,2)</f>
        <v>0</v>
      </c>
      <c r="J18" s="124" t="n">
        <f aca="false">ROUND(E18*I18,2)</f>
        <v>0</v>
      </c>
      <c r="K18" s="101"/>
      <c r="M18" s="125"/>
      <c r="O18" s="125"/>
      <c r="Q18" s="125"/>
    </row>
    <row r="19" s="114" customFormat="true" ht="12.8" hidden="false" customHeight="false" outlineLevel="2" collapsed="false">
      <c r="A19" s="115" t="s">
        <v>42</v>
      </c>
      <c r="B19" s="116" t="str">
        <f aca="false">VLOOKUP(C19,'SINAPI OUT19+CPOS176'!$A$2:$C$95560,3, 0)</f>
        <v>PLACA DE OBRA EM CHAPA DE ACO GALVANIZADO</v>
      </c>
      <c r="C19" s="117" t="s">
        <v>43</v>
      </c>
      <c r="D19" s="118" t="str">
        <f aca="false">VLOOKUP(C19,'SINAPI OUT19+CPOS176'!$A$2:$D$95560,4, 0)</f>
        <v>M2</v>
      </c>
      <c r="E19" s="126" t="n">
        <v>6</v>
      </c>
      <c r="F19" s="120"/>
      <c r="G19" s="121" t="n">
        <f aca="false">ROUND(E19*F19,2)</f>
        <v>0</v>
      </c>
      <c r="H19" s="122" t="n">
        <f aca="false">IF(K19="",$G$9,$G$8)</f>
        <v>0.2334</v>
      </c>
      <c r="I19" s="123" t="n">
        <f aca="false">ROUND(F19*H19+F19,2)</f>
        <v>0</v>
      </c>
      <c r="J19" s="124" t="n">
        <f aca="false">ROUND(E19*I19,2)</f>
        <v>0</v>
      </c>
      <c r="K19" s="101"/>
      <c r="M19" s="125"/>
      <c r="O19" s="125"/>
      <c r="Q19" s="125"/>
    </row>
    <row r="20" s="137" customFormat="true" ht="12" hidden="false" customHeight="false" outlineLevel="1" collapsed="false">
      <c r="A20" s="127"/>
      <c r="B20" s="128" t="s">
        <v>44</v>
      </c>
      <c r="C20" s="129"/>
      <c r="D20" s="130"/>
      <c r="E20" s="131"/>
      <c r="F20" s="132"/>
      <c r="G20" s="133" t="n">
        <f aca="false">SUM(G14:G19)</f>
        <v>0</v>
      </c>
      <c r="H20" s="134"/>
      <c r="I20" s="135"/>
      <c r="J20" s="136" t="n">
        <f aca="false">SUM(J14:J19)</f>
        <v>0</v>
      </c>
      <c r="K20" s="101"/>
      <c r="M20" s="138"/>
      <c r="O20" s="138"/>
      <c r="Q20" s="138"/>
    </row>
    <row r="21" s="139" customFormat="true" ht="16.5" hidden="false" customHeight="false" outlineLevel="0" collapsed="false">
      <c r="A21" s="80" t="s">
        <v>8</v>
      </c>
      <c r="B21" s="81" t="s">
        <v>45</v>
      </c>
      <c r="C21" s="82"/>
      <c r="D21" s="83"/>
      <c r="E21" s="84"/>
      <c r="F21" s="85"/>
      <c r="G21" s="86" t="n">
        <f aca="false">G22</f>
        <v>0</v>
      </c>
      <c r="H21" s="87"/>
      <c r="I21" s="84"/>
      <c r="J21" s="88" t="n">
        <f aca="false">J22</f>
        <v>0</v>
      </c>
      <c r="K21" s="89"/>
      <c r="M21" s="140"/>
      <c r="O21" s="140"/>
      <c r="P21" s="79"/>
      <c r="Q21" s="92"/>
      <c r="R21" s="79"/>
    </row>
    <row r="22" s="102" customFormat="true" ht="15.75" hidden="false" customHeight="false" outlineLevel="0" collapsed="false">
      <c r="A22" s="93" t="n">
        <v>2</v>
      </c>
      <c r="B22" s="94" t="s">
        <v>45</v>
      </c>
      <c r="C22" s="95"/>
      <c r="D22" s="96"/>
      <c r="E22" s="94"/>
      <c r="F22" s="97"/>
      <c r="G22" s="98" t="n">
        <f aca="false">G30+G37+G45+G50+G53+G61+G65</f>
        <v>0</v>
      </c>
      <c r="H22" s="99"/>
      <c r="I22" s="94"/>
      <c r="J22" s="98" t="n">
        <f aca="false">J30+J37+J45+J50+J53+J61+J65</f>
        <v>0</v>
      </c>
      <c r="K22" s="101"/>
      <c r="M22" s="32"/>
      <c r="O22" s="32"/>
      <c r="P22" s="139"/>
      <c r="Q22" s="141"/>
      <c r="R22" s="139"/>
    </row>
    <row r="23" s="102" customFormat="true" ht="11.25" hidden="false" customHeight="false" outlineLevel="1" collapsed="false">
      <c r="A23" s="104" t="s">
        <v>46</v>
      </c>
      <c r="B23" s="105" t="s">
        <v>47</v>
      </c>
      <c r="C23" s="106"/>
      <c r="D23" s="107"/>
      <c r="E23" s="108"/>
      <c r="F23" s="109"/>
      <c r="G23" s="110"/>
      <c r="H23" s="111"/>
      <c r="I23" s="112"/>
      <c r="J23" s="113"/>
      <c r="K23" s="101"/>
      <c r="M23" s="32"/>
      <c r="O23" s="32"/>
      <c r="P23" s="114"/>
      <c r="Q23" s="32"/>
    </row>
    <row r="24" s="114" customFormat="true" ht="19.4" hidden="false" customHeight="false" outlineLevel="2" collapsed="false">
      <c r="A24" s="115" t="s">
        <v>48</v>
      </c>
      <c r="B24" s="116" t="str">
        <f aca="false">VLOOKUP(C24,'SINAPI OUT19+CPOS176'!$A$2:$C$95560,3, 0)</f>
        <v>DEMOLIÇÃO DE PAVIMENTAÇÃO ASFÁLTICA COM UTILIZAÇÃO DE MARTELO PERFURADOR, ESPESSURA ATÉ 15 CM, EXCLUSIVE CARGA E TRANSPORTE</v>
      </c>
      <c r="C24" s="117" t="s">
        <v>49</v>
      </c>
      <c r="D24" s="118" t="str">
        <f aca="false">VLOOKUP(C24,'SINAPI OUT19+CPOS176'!$A$2:$D$95560,4, 0)</f>
        <v>M2</v>
      </c>
      <c r="E24" s="119" t="n">
        <v>111.06</v>
      </c>
      <c r="F24" s="120"/>
      <c r="G24" s="121" t="n">
        <f aca="false">ROUND(E24*F24,2)</f>
        <v>0</v>
      </c>
      <c r="H24" s="122" t="n">
        <f aca="false">IF(K24="",$G$9,$G$8)</f>
        <v>0.2334</v>
      </c>
      <c r="I24" s="123" t="n">
        <f aca="false">ROUND(F24*H24+F24,2)</f>
        <v>0</v>
      </c>
      <c r="J24" s="124" t="n">
        <f aca="false">ROUND(E24*I24,2)</f>
        <v>0</v>
      </c>
      <c r="K24" s="101"/>
      <c r="L24" s="114" t="s">
        <v>50</v>
      </c>
      <c r="M24" s="125"/>
      <c r="O24" s="125"/>
      <c r="Q24" s="125"/>
    </row>
    <row r="25" s="114" customFormat="true" ht="12.8" hidden="false" customHeight="false" outlineLevel="2" collapsed="false">
      <c r="A25" s="115" t="s">
        <v>51</v>
      </c>
      <c r="B25" s="116" t="str">
        <f aca="false">VLOOKUP(C25,'SINAPI OUT19+CPOS176'!$A$2:$C$95560,3, 0)</f>
        <v>CARGA E DESCARGA MECANIZADAS DE ENTULHO EM CAMINHAO BASCULANTE 6 M3</v>
      </c>
      <c r="C25" s="117" t="s">
        <v>52</v>
      </c>
      <c r="D25" s="118" t="str">
        <f aca="false">VLOOKUP(C25,'SINAPI OUT19+CPOS176'!$A$2:$D$95560,4, 0)</f>
        <v>M3</v>
      </c>
      <c r="E25" s="119" t="n">
        <f aca="false">E24*0.15</f>
        <v>16.659</v>
      </c>
      <c r="F25" s="120"/>
      <c r="G25" s="121" t="n">
        <f aca="false">ROUND(E25*F25,2)</f>
        <v>0</v>
      </c>
      <c r="H25" s="122" t="n">
        <f aca="false">IF(K25="",$G$9,$G$8)</f>
        <v>0.2334</v>
      </c>
      <c r="I25" s="123" t="n">
        <f aca="false">ROUND(F25*H25+F25,2)</f>
        <v>0</v>
      </c>
      <c r="J25" s="124" t="n">
        <f aca="false">ROUND(E25*I25,2)</f>
        <v>0</v>
      </c>
      <c r="K25" s="101"/>
      <c r="L25" s="114" t="s">
        <v>53</v>
      </c>
      <c r="M25" s="125"/>
      <c r="O25" s="125"/>
      <c r="Q25" s="125"/>
    </row>
    <row r="26" s="114" customFormat="true" ht="12.8" hidden="false" customHeight="false" outlineLevel="2" collapsed="false">
      <c r="A26" s="115" t="s">
        <v>54</v>
      </c>
      <c r="B26" s="116" t="str">
        <f aca="false">VLOOKUP(C26,'SINAPI OUT19+CPOS176'!$A$2:$C$95560,3, 0)</f>
        <v>TRANSPORTE DE PAVIMENTACAO REMOVIDA (RODOVIAS NAO URBANAS)</v>
      </c>
      <c r="C26" s="117" t="s">
        <v>55</v>
      </c>
      <c r="D26" s="118" t="str">
        <f aca="false">VLOOKUP(C26,'SINAPI OUT19+CPOS176'!$A$2:$D$95560,4, 0)</f>
        <v>M3XKM</v>
      </c>
      <c r="E26" s="119" t="n">
        <f aca="false">E25*L7</f>
        <v>99.954</v>
      </c>
      <c r="F26" s="120"/>
      <c r="G26" s="121" t="n">
        <f aca="false">ROUND(E26*F26,2)</f>
        <v>0</v>
      </c>
      <c r="H26" s="122" t="n">
        <f aca="false">IF(K26="",$G$9,$G$8)</f>
        <v>0.2334</v>
      </c>
      <c r="I26" s="123" t="n">
        <f aca="false">ROUND(F26*H26+F26,2)</f>
        <v>0</v>
      </c>
      <c r="J26" s="124" t="n">
        <f aca="false">ROUND(E26*I26,2)</f>
        <v>0</v>
      </c>
      <c r="K26" s="101"/>
      <c r="L26" s="114" t="s">
        <v>56</v>
      </c>
      <c r="M26" s="125"/>
      <c r="O26" s="125"/>
      <c r="Q26" s="125"/>
    </row>
    <row r="27" s="114" customFormat="true" ht="19.4" hidden="false" customHeight="false" outlineLevel="2" collapsed="false">
      <c r="A27" s="115" t="s">
        <v>57</v>
      </c>
      <c r="B27" s="116" t="str">
        <f aca="false">VLOOKUP(C27,'SINAPI OUT19+CPOS176'!$A$2:$C$95560,3, 0)</f>
        <v>LIMPEZA MECANIZADA DE TERRENO COM REMOCAO DE CAMADA VEGETAL, UTILIZANDO MOTONIVELADORA</v>
      </c>
      <c r="C27" s="117" t="s">
        <v>58</v>
      </c>
      <c r="D27" s="118" t="str">
        <f aca="false">VLOOKUP(C27,'SINAPI OUT19+CPOS176'!$A$2:$D$95560,4, 0)</f>
        <v>M2</v>
      </c>
      <c r="E27" s="119" t="n">
        <v>915.5</v>
      </c>
      <c r="F27" s="120"/>
      <c r="G27" s="121" t="n">
        <f aca="false">ROUND(E27*F27,2)</f>
        <v>0</v>
      </c>
      <c r="H27" s="122" t="n">
        <f aca="false">IF(K27="",$G$9,$G$8)</f>
        <v>0.2334</v>
      </c>
      <c r="I27" s="123" t="n">
        <f aca="false">ROUND(F27*H27+F27,2)</f>
        <v>0</v>
      </c>
      <c r="J27" s="124" t="n">
        <f aca="false">ROUND(E27*I27,2)</f>
        <v>0</v>
      </c>
      <c r="K27" s="101"/>
      <c r="L27" s="114" t="s">
        <v>59</v>
      </c>
      <c r="M27" s="125"/>
      <c r="O27" s="125"/>
      <c r="Q27" s="125"/>
    </row>
    <row r="28" s="114" customFormat="true" ht="12.8" hidden="false" customHeight="false" outlineLevel="2" collapsed="false">
      <c r="A28" s="115" t="s">
        <v>60</v>
      </c>
      <c r="B28" s="116" t="str">
        <f aca="false">VLOOKUP(C28,'SINAPI OUT19+CPOS176'!$A$2:$C$95560,3, 0)</f>
        <v>ESPALHAMENTO DE MATERIAL EM BOTA FORA, COM UTILIZACAO DE TRATOR DE ESTEIRAS DE 165 HP</v>
      </c>
      <c r="C28" s="117" t="s">
        <v>61</v>
      </c>
      <c r="D28" s="118" t="str">
        <f aca="false">VLOOKUP(C28,'SINAPI OUT19+CPOS176'!$A$2:$D$95560,4, 0)</f>
        <v>M3</v>
      </c>
      <c r="E28" s="119" t="n">
        <f aca="false">E27*0.25</f>
        <v>228.875</v>
      </c>
      <c r="F28" s="120"/>
      <c r="G28" s="121" t="n">
        <f aca="false">ROUND(E28*F28,2)</f>
        <v>0</v>
      </c>
      <c r="H28" s="122" t="n">
        <f aca="false">IF(K28="",$G$9,$G$8)</f>
        <v>0.2334</v>
      </c>
      <c r="I28" s="123" t="n">
        <f aca="false">ROUND(F28*H28+F28,2)</f>
        <v>0</v>
      </c>
      <c r="J28" s="124" t="n">
        <f aca="false">ROUND(E28*I28,2)</f>
        <v>0</v>
      </c>
      <c r="K28" s="101"/>
      <c r="L28" s="114" t="s">
        <v>62</v>
      </c>
      <c r="M28" s="125"/>
      <c r="O28" s="125"/>
      <c r="Q28" s="125"/>
    </row>
    <row r="29" s="114" customFormat="true" ht="12.8" hidden="false" customHeight="false" outlineLevel="2" collapsed="false">
      <c r="A29" s="115" t="s">
        <v>63</v>
      </c>
      <c r="B29" s="116" t="str">
        <f aca="false">VLOOKUP(C29,'SINAPI OUT19+CPOS176'!$A$2:$C$95560,3, 0)</f>
        <v>LOCAÇÃO DE REDE DE ÁGUA OU ESGOTO. AF_10/2018</v>
      </c>
      <c r="C29" s="117" t="s">
        <v>64</v>
      </c>
      <c r="D29" s="118" t="str">
        <f aca="false">VLOOKUP(C29,'SINAPI OUT19+CPOS176'!$A$2:$D$95560,4, 0)</f>
        <v>M</v>
      </c>
      <c r="E29" s="119" t="n">
        <v>281.7</v>
      </c>
      <c r="F29" s="120"/>
      <c r="G29" s="121" t="n">
        <f aca="false">ROUND(E29*F29,2)</f>
        <v>0</v>
      </c>
      <c r="H29" s="122" t="n">
        <f aca="false">IF(K29="",$G$9,$G$8)</f>
        <v>0.2334</v>
      </c>
      <c r="I29" s="123" t="n">
        <f aca="false">ROUND(F29*H29+F29,2)</f>
        <v>0</v>
      </c>
      <c r="J29" s="124" t="n">
        <f aca="false">ROUND(E29*I29,2)</f>
        <v>0</v>
      </c>
      <c r="K29" s="101"/>
      <c r="L29" s="114" t="s">
        <v>65</v>
      </c>
      <c r="M29" s="125"/>
      <c r="O29" s="125"/>
      <c r="Q29" s="125"/>
    </row>
    <row r="30" s="143" customFormat="true" ht="11.25" hidden="false" customHeight="false" outlineLevel="1" collapsed="false">
      <c r="A30" s="127"/>
      <c r="B30" s="128" t="s">
        <v>44</v>
      </c>
      <c r="C30" s="129"/>
      <c r="D30" s="130"/>
      <c r="E30" s="131"/>
      <c r="F30" s="132"/>
      <c r="G30" s="133" t="n">
        <f aca="false">SUM(G24:G29)</f>
        <v>0</v>
      </c>
      <c r="H30" s="134"/>
      <c r="I30" s="135"/>
      <c r="J30" s="142" t="n">
        <f aca="false">SUM(J24:J29)</f>
        <v>0</v>
      </c>
      <c r="K30" s="101"/>
      <c r="M30" s="144"/>
      <c r="O30" s="144"/>
      <c r="Q30" s="144"/>
    </row>
    <row r="31" s="102" customFormat="true" ht="11.25" hidden="false" customHeight="false" outlineLevel="1" collapsed="false">
      <c r="A31" s="104" t="s">
        <v>66</v>
      </c>
      <c r="B31" s="105" t="s">
        <v>67</v>
      </c>
      <c r="C31" s="106"/>
      <c r="D31" s="107"/>
      <c r="E31" s="108"/>
      <c r="F31" s="109"/>
      <c r="G31" s="110"/>
      <c r="H31" s="111"/>
      <c r="I31" s="112"/>
      <c r="J31" s="113"/>
      <c r="K31" s="101"/>
      <c r="M31" s="32"/>
      <c r="O31" s="32"/>
      <c r="P31" s="114"/>
      <c r="Q31" s="32"/>
    </row>
    <row r="32" s="114" customFormat="true" ht="19.4" hidden="false" customHeight="false" outlineLevel="2" collapsed="false">
      <c r="A32" s="115" t="s">
        <v>68</v>
      </c>
      <c r="B32" s="116" t="str">
        <f aca="false">VLOOKUP(C32,'SINAPI OUT19+CPOS176'!$A$2:$C$95560,3, 0)</f>
        <v>EXECUÇÃO E COMPACTAÇÃO DE BASE E OU SUB BASE COM BRITA GRADUADA SIMPLES - EXCLUSIVE CARGA E TRANSPORTE. AF_09/2017</v>
      </c>
      <c r="C32" s="117" t="s">
        <v>69</v>
      </c>
      <c r="D32" s="118" t="str">
        <f aca="false">VLOOKUP(C32,'SINAPI OUT19+CPOS176'!$A$2:$D$95560,4, 0)</f>
        <v>M3</v>
      </c>
      <c r="E32" s="119" t="n">
        <f aca="false">E24*0.15</f>
        <v>16.659</v>
      </c>
      <c r="F32" s="120"/>
      <c r="G32" s="121" t="n">
        <f aca="false">ROUND(E32*F32,2)</f>
        <v>0</v>
      </c>
      <c r="H32" s="122" t="n">
        <f aca="false">IF(K32="",$G$9,$G$8)</f>
        <v>0.2334</v>
      </c>
      <c r="I32" s="123" t="n">
        <f aca="false">ROUND(F32*H32+F32,2)</f>
        <v>0</v>
      </c>
      <c r="J32" s="124" t="n">
        <f aca="false">ROUND(E32*I32,2)</f>
        <v>0</v>
      </c>
      <c r="K32" s="101"/>
      <c r="L32" s="114" t="s">
        <v>70</v>
      </c>
      <c r="M32" s="125"/>
      <c r="O32" s="125"/>
      <c r="Q32" s="125"/>
    </row>
    <row r="33" s="114" customFormat="true" ht="12.8" hidden="false" customHeight="false" outlineLevel="2" collapsed="false">
      <c r="A33" s="115" t="s">
        <v>71</v>
      </c>
      <c r="B33" s="116" t="str">
        <f aca="false">VLOOKUP(C33,'SINAPI OUT19+CPOS176'!$A$2:$C$95560,3, 0)</f>
        <v>TRANSPORTE COMERCIAL DE BRITA</v>
      </c>
      <c r="C33" s="117" t="s">
        <v>72</v>
      </c>
      <c r="D33" s="118" t="str">
        <f aca="false">VLOOKUP(C33,'SINAPI OUT19+CPOS176'!$A$2:$D$95560,4, 0)</f>
        <v>M3XKM</v>
      </c>
      <c r="E33" s="119" t="n">
        <f aca="false">E32*L9</f>
        <v>133.272</v>
      </c>
      <c r="F33" s="120"/>
      <c r="G33" s="121" t="n">
        <f aca="false">ROUND(E33*F33,2)</f>
        <v>0</v>
      </c>
      <c r="H33" s="122" t="n">
        <f aca="false">IF(K33="",$G$9,$G$8)</f>
        <v>0.2334</v>
      </c>
      <c r="I33" s="123" t="n">
        <f aca="false">ROUND(F33*H33+F33,2)</f>
        <v>0</v>
      </c>
      <c r="J33" s="124" t="n">
        <f aca="false">ROUND(E33*I33,2)</f>
        <v>0</v>
      </c>
      <c r="K33" s="101"/>
      <c r="L33" s="114" t="s">
        <v>73</v>
      </c>
      <c r="M33" s="125"/>
      <c r="O33" s="125"/>
      <c r="Q33" s="125"/>
    </row>
    <row r="34" s="114" customFormat="true" ht="12.8" hidden="false" customHeight="false" outlineLevel="2" collapsed="false">
      <c r="A34" s="115" t="s">
        <v>74</v>
      </c>
      <c r="B34" s="116" t="str">
        <f aca="false">VLOOKUP(C34,'SINAPI OUT19+CPOS176'!$A$2:$C$95560,3, 0)</f>
        <v>Camada de rolamento em concreto betuminoso usinado quente - CBUQ</v>
      </c>
      <c r="C34" s="117" t="s">
        <v>75</v>
      </c>
      <c r="D34" s="118" t="str">
        <f aca="false">VLOOKUP(C34,'SINAPI OUT19+CPOS176'!$A$2:$D$95560,4, 0)</f>
        <v>m³</v>
      </c>
      <c r="E34" s="119" t="n">
        <v>10</v>
      </c>
      <c r="F34" s="120"/>
      <c r="G34" s="121" t="n">
        <f aca="false">ROUND(E34*F34,2)</f>
        <v>0</v>
      </c>
      <c r="H34" s="122" t="n">
        <f aca="false">IF(K34="",$G$9,$G$8)</f>
        <v>0.2334</v>
      </c>
      <c r="I34" s="123" t="n">
        <f aca="false">ROUND(F34*H34+F34,2)</f>
        <v>0</v>
      </c>
      <c r="J34" s="124" t="n">
        <f aca="false">ROUND(E34*I34,2)</f>
        <v>0</v>
      </c>
      <c r="K34" s="101"/>
      <c r="L34" s="114" t="s">
        <v>76</v>
      </c>
      <c r="M34" s="125"/>
      <c r="O34" s="125"/>
      <c r="Q34" s="125"/>
    </row>
    <row r="35" s="114" customFormat="true" ht="12.8" hidden="false" customHeight="false" outlineLevel="2" collapsed="false">
      <c r="A35" s="115" t="s">
        <v>77</v>
      </c>
      <c r="B35" s="116" t="str">
        <f aca="false">VLOOKUP(C35,'SINAPI OUT19+CPOS176'!$A$2:$C$95560,3, 0)</f>
        <v>EXECUÇÃO DE IMPRIMAÇÃO COM ASFALTO DILUÍDO CM-30. AF_09/2017</v>
      </c>
      <c r="C35" s="117" t="s">
        <v>78</v>
      </c>
      <c r="D35" s="118" t="str">
        <f aca="false">VLOOKUP(C35,'SINAPI OUT19+CPOS176'!$A$2:$D$95560,4, 0)</f>
        <v>M2</v>
      </c>
      <c r="E35" s="119" t="n">
        <v>400</v>
      </c>
      <c r="F35" s="120"/>
      <c r="G35" s="121" t="n">
        <f aca="false">ROUND(E35*F35,2)</f>
        <v>0</v>
      </c>
      <c r="H35" s="122" t="n">
        <f aca="false">IF(K35="",$G$9,$G$8)</f>
        <v>0.2334</v>
      </c>
      <c r="I35" s="123" t="n">
        <f aca="false">ROUND(F35*H35+F35,2)</f>
        <v>0</v>
      </c>
      <c r="J35" s="124" t="n">
        <f aca="false">ROUND(E35*I35,2)</f>
        <v>0</v>
      </c>
      <c r="K35" s="101"/>
      <c r="L35" s="114" t="s">
        <v>79</v>
      </c>
      <c r="M35" s="125"/>
      <c r="O35" s="125"/>
      <c r="Q35" s="125"/>
    </row>
    <row r="36" s="114" customFormat="true" ht="12.8" hidden="false" customHeight="false" outlineLevel="2" collapsed="false">
      <c r="A36" s="115" t="s">
        <v>80</v>
      </c>
      <c r="B36" s="116" t="str">
        <f aca="false">VLOOKUP(C36,'SINAPI OUT19+CPOS176'!$A$2:$C$95560,3, 0)</f>
        <v>PINTURA DE LIGACAO COM EMULSAO RR-2C</v>
      </c>
      <c r="C36" s="117" t="s">
        <v>81</v>
      </c>
      <c r="D36" s="118" t="str">
        <f aca="false">VLOOKUP(C36,'SINAPI OUT19+CPOS176'!$A$2:$D$95560,4, 0)</f>
        <v>M2</v>
      </c>
      <c r="E36" s="119" t="n">
        <v>400</v>
      </c>
      <c r="F36" s="120"/>
      <c r="G36" s="121" t="n">
        <f aca="false">ROUND(E36*F36,2)</f>
        <v>0</v>
      </c>
      <c r="H36" s="122" t="n">
        <f aca="false">IF(K36="",$G$9,$G$8)</f>
        <v>0.2334</v>
      </c>
      <c r="I36" s="123" t="n">
        <f aca="false">ROUND(F36*H36+F36,2)</f>
        <v>0</v>
      </c>
      <c r="J36" s="124" t="n">
        <f aca="false">ROUND(E36*I36,2)</f>
        <v>0</v>
      </c>
      <c r="K36" s="101"/>
      <c r="L36" s="114" t="s">
        <v>79</v>
      </c>
      <c r="M36" s="125"/>
      <c r="O36" s="125"/>
      <c r="Q36" s="125"/>
    </row>
    <row r="37" s="143" customFormat="true" ht="11.25" hidden="false" customHeight="false" outlineLevel="1" collapsed="false">
      <c r="A37" s="127"/>
      <c r="B37" s="128" t="s">
        <v>44</v>
      </c>
      <c r="C37" s="129"/>
      <c r="D37" s="130"/>
      <c r="E37" s="131"/>
      <c r="F37" s="132"/>
      <c r="G37" s="133" t="n">
        <f aca="false">SUM(G32:G36)</f>
        <v>0</v>
      </c>
      <c r="H37" s="134"/>
      <c r="I37" s="135"/>
      <c r="J37" s="142" t="n">
        <f aca="false">SUM(J32:J36)</f>
        <v>0</v>
      </c>
      <c r="K37" s="101"/>
      <c r="M37" s="144"/>
      <c r="O37" s="144"/>
      <c r="Q37" s="144"/>
    </row>
    <row r="38" s="102" customFormat="true" ht="11.25" hidden="false" customHeight="false" outlineLevel="1" collapsed="false">
      <c r="A38" s="104" t="s">
        <v>82</v>
      </c>
      <c r="B38" s="105" t="s">
        <v>83</v>
      </c>
      <c r="C38" s="106"/>
      <c r="D38" s="107"/>
      <c r="E38" s="108"/>
      <c r="F38" s="109"/>
      <c r="G38" s="110"/>
      <c r="H38" s="111"/>
      <c r="I38" s="112"/>
      <c r="J38" s="113"/>
      <c r="K38" s="101"/>
      <c r="M38" s="32"/>
      <c r="O38" s="32"/>
      <c r="P38" s="114"/>
      <c r="Q38" s="32"/>
    </row>
    <row r="39" s="114" customFormat="true" ht="37.3" hidden="false" customHeight="false" outlineLevel="2" collapsed="false">
      <c r="A39" s="115" t="s">
        <v>84</v>
      </c>
      <c r="B39" s="116" t="str">
        <f aca="false">VLOOKUP(C39,'SINAPI OUT19+CPOS176'!$A$2:$C$95560,3, 0)</f>
        <v>ESCAVAÇÃO MECANIZADA DE VALA COM PROF. MAIOR QUE 3,0 M ATÉ 4,5 M(MÉDIA ENTRE MONTANTE E JUSANTE/UMA COMPOSIÇÃO POR TRECHO), COM ESCAVADEIRA HIDRÁULICA (0,8 M3/111 HP), LARG. MENOR QUE 1,5 M, EM SOLO DE 1A CATEGORIA, EM LOCAIS COM ALTO NÍVEL DE INTERFERÊNCIA. AF_01/2015</v>
      </c>
      <c r="C39" s="117" t="s">
        <v>85</v>
      </c>
      <c r="D39" s="118" t="str">
        <f aca="false">VLOOKUP(C39,'SINAPI OUT19+CPOS176'!$A$2:$D$95560,4, 0)</f>
        <v>M3</v>
      </c>
      <c r="E39" s="119" t="n">
        <f aca="false">E29*2*1.2</f>
        <v>676.08</v>
      </c>
      <c r="F39" s="120"/>
      <c r="G39" s="121" t="n">
        <f aca="false">ROUND(E39*F39,2)</f>
        <v>0</v>
      </c>
      <c r="H39" s="122" t="n">
        <f aca="false">IF(K39="",$G$9,$G$8)</f>
        <v>0.2334</v>
      </c>
      <c r="I39" s="123" t="n">
        <f aca="false">ROUND(F39*H39+F39,2)</f>
        <v>0</v>
      </c>
      <c r="J39" s="124" t="n">
        <f aca="false">ROUND(E39*I39,2)</f>
        <v>0</v>
      </c>
      <c r="K39" s="101"/>
      <c r="L39" s="114" t="s">
        <v>86</v>
      </c>
      <c r="M39" s="125"/>
      <c r="O39" s="125"/>
      <c r="Q39" s="125"/>
    </row>
    <row r="40" s="114" customFormat="true" ht="12.8" hidden="false" customHeight="false" outlineLevel="2" collapsed="false">
      <c r="A40" s="115" t="s">
        <v>87</v>
      </c>
      <c r="B40" s="116" t="str">
        <f aca="false">VLOOKUP(C40,'SINAPI OUT19+CPOS176'!$A$2:$C$95560,3, 0)</f>
        <v>REATERRO MANUAL DE VALAS COM COMPACTAÇÃO MECANIZADA. AF_04/2016</v>
      </c>
      <c r="C40" s="117" t="s">
        <v>88</v>
      </c>
      <c r="D40" s="118" t="str">
        <f aca="false">VLOOKUP(C40,'SINAPI OUT19+CPOS176'!$A$2:$D$95560,4, 0)</f>
        <v>M3</v>
      </c>
      <c r="E40" s="119" t="n">
        <f aca="false">E39*0.15</f>
        <v>101.412</v>
      </c>
      <c r="F40" s="120"/>
      <c r="G40" s="121" t="n">
        <f aca="false">ROUND(E40*F40,2)</f>
        <v>0</v>
      </c>
      <c r="H40" s="122" t="n">
        <f aca="false">IF(K40="",$G$9,$G$8)</f>
        <v>0.2334</v>
      </c>
      <c r="I40" s="123" t="n">
        <f aca="false">ROUND(F40*H40+F40,2)</f>
        <v>0</v>
      </c>
      <c r="J40" s="124" t="n">
        <f aca="false">ROUND(E40*I40,2)</f>
        <v>0</v>
      </c>
      <c r="K40" s="101"/>
      <c r="L40" s="114" t="s">
        <v>89</v>
      </c>
      <c r="M40" s="125"/>
      <c r="O40" s="125"/>
      <c r="Q40" s="125"/>
    </row>
    <row r="41" s="114" customFormat="true" ht="28.35" hidden="false" customHeight="false" outlineLevel="2" collapsed="false">
      <c r="A41" s="115" t="s">
        <v>90</v>
      </c>
      <c r="B41" s="116" t="str">
        <f aca="false">VLOOKUP(C41,'SINAPI OUT19+CPOS176'!$A$2:$C$95560,3, 0)</f>
        <v>REATERRO MECANIZADO DE VALA COM ESCAVADEIRA HIDRÁULICA (CAPACIDADE DA CAÇAMBA: 0,8 M³ / POTÊNCIA: 111 HP), LARGURA ATÉ 1,5 M, PROFUNDIDADE DE 3,0 A 4,5 M, COM SOLO DE 1ª CATEGORIA EM LOCAIS COM BAIXO NÍVEL DE INTERFERÊNCIA. AF_04/2016</v>
      </c>
      <c r="C41" s="117" t="s">
        <v>91</v>
      </c>
      <c r="D41" s="118" t="str">
        <f aca="false">VLOOKUP(C41,'SINAPI OUT19+CPOS176'!$A$2:$D$95560,4, 0)</f>
        <v>M3</v>
      </c>
      <c r="E41" s="119" t="n">
        <f aca="false">E39-E40-(E29*(PI()*(0.3^2))/4)</f>
        <v>554.755800363384</v>
      </c>
      <c r="F41" s="120"/>
      <c r="G41" s="121" t="n">
        <f aca="false">ROUND(E41*F41,2)</f>
        <v>0</v>
      </c>
      <c r="H41" s="122" t="n">
        <f aca="false">IF(K41="",$G$9,$G$8)</f>
        <v>0.2334</v>
      </c>
      <c r="I41" s="123" t="n">
        <f aca="false">ROUND(F41*H41+F41,2)</f>
        <v>0</v>
      </c>
      <c r="J41" s="124" t="n">
        <f aca="false">ROUND(E41*I41,2)</f>
        <v>0</v>
      </c>
      <c r="K41" s="101"/>
      <c r="L41" s="114" t="s">
        <v>92</v>
      </c>
      <c r="M41" s="125"/>
      <c r="O41" s="125"/>
      <c r="Q41" s="125"/>
    </row>
    <row r="42" s="114" customFormat="true" ht="28.35" hidden="false" customHeight="false" outlineLevel="2" collapsed="false">
      <c r="A42" s="115" t="s">
        <v>93</v>
      </c>
      <c r="B42" s="116" t="str">
        <f aca="false">VLOOKUP(C42,'SINAPI OUT19+CPOS176'!$A$2:$C$95560,3, 0)</f>
        <v>CARGA E DESCARGA MECANICA DE SOLO UTILIZANDO CAMINHAO BASCULANTE 6,0M3/16T E PA CARREGADEIRA SOBRE PNEUS 128 HP, CAPACIDADE DA CAÇAMBA 1,7 A 2,8 M3, PESO OPERACIONAL 11632 KG</v>
      </c>
      <c r="C42" s="117" t="s">
        <v>94</v>
      </c>
      <c r="D42" s="118" t="str">
        <f aca="false">VLOOKUP(C42,'SINAPI OUT19+CPOS176'!$A$2:$D$95560,4, 0)</f>
        <v>M3</v>
      </c>
      <c r="E42" s="119" t="n">
        <f aca="false">E39-E40-E41</f>
        <v>19.9121996366155</v>
      </c>
      <c r="F42" s="120"/>
      <c r="G42" s="121" t="n">
        <f aca="false">ROUND(E42*F42,2)</f>
        <v>0</v>
      </c>
      <c r="H42" s="122" t="n">
        <f aca="false">IF(K42="",$G$9,$G$8)</f>
        <v>0.2334</v>
      </c>
      <c r="I42" s="123" t="n">
        <f aca="false">ROUND(F42*H42+F42,2)</f>
        <v>0</v>
      </c>
      <c r="J42" s="124" t="n">
        <f aca="false">ROUND(E42*I42,2)</f>
        <v>0</v>
      </c>
      <c r="K42" s="101"/>
      <c r="L42" s="114" t="s">
        <v>95</v>
      </c>
      <c r="M42" s="125"/>
      <c r="O42" s="125"/>
      <c r="Q42" s="125"/>
    </row>
    <row r="43" s="114" customFormat="true" ht="19.4" hidden="false" customHeight="false" outlineLevel="2" collapsed="false">
      <c r="A43" s="115" t="s">
        <v>96</v>
      </c>
      <c r="B43" s="116" t="str">
        <f aca="false">VLOOKUP(C43,'SINAPI OUT19+CPOS176'!$A$2:$C$95560,3, 0)</f>
        <v>TRANSPORTE COM CAMINHÃO BASCULANTE DE 6 M3, EM VIA URBANA PAVIMENTADA, DMT ACIMA DE 30 KM (UNIDADE: M3XKM). AF_01/2018</v>
      </c>
      <c r="C43" s="117" t="s">
        <v>97</v>
      </c>
      <c r="D43" s="118" t="str">
        <f aca="false">VLOOKUP(C43,'SINAPI OUT19+CPOS176'!$A$2:$D$95560,4, 0)</f>
        <v>M3XKM</v>
      </c>
      <c r="E43" s="119" t="n">
        <f aca="false">E42*L7</f>
        <v>119.473197819693</v>
      </c>
      <c r="F43" s="120"/>
      <c r="G43" s="121" t="n">
        <f aca="false">ROUND(E43*F43,2)</f>
        <v>0</v>
      </c>
      <c r="H43" s="122" t="n">
        <f aca="false">IF(K43="",$G$9,$G$8)</f>
        <v>0.2334</v>
      </c>
      <c r="I43" s="123" t="n">
        <f aca="false">ROUND(F43*H43+F43,2)</f>
        <v>0</v>
      </c>
      <c r="J43" s="124" t="n">
        <f aca="false">ROUND(E43*I43,2)</f>
        <v>0</v>
      </c>
      <c r="K43" s="101"/>
      <c r="L43" s="114" t="s">
        <v>98</v>
      </c>
      <c r="M43" s="125"/>
      <c r="O43" s="125"/>
      <c r="Q43" s="125"/>
    </row>
    <row r="44" s="114" customFormat="true" ht="12.8" hidden="false" customHeight="false" outlineLevel="2" collapsed="false">
      <c r="A44" s="115" t="s">
        <v>99</v>
      </c>
      <c r="B44" s="116" t="str">
        <f aca="false">VLOOKUP(C44,'SINAPI OUT19+CPOS176'!$A$2:$C$95560,3, 0)</f>
        <v>ESPALHAMENTO DE MATERIAL EM BOTA FORA, COM UTILIZACAO DE TRATOR DE ESTEIRAS DE 165 HP</v>
      </c>
      <c r="C44" s="117" t="s">
        <v>61</v>
      </c>
      <c r="D44" s="118" t="str">
        <f aca="false">VLOOKUP(C44,'SINAPI OUT19+CPOS176'!$A$2:$D$95560,4, 0)</f>
        <v>M3</v>
      </c>
      <c r="E44" s="119" t="n">
        <f aca="false">E42</f>
        <v>19.9121996366155</v>
      </c>
      <c r="F44" s="120"/>
      <c r="G44" s="121" t="n">
        <f aca="false">ROUND(E44*F44,2)</f>
        <v>0</v>
      </c>
      <c r="H44" s="122" t="n">
        <f aca="false">IF(K44="",$G$9,$G$8)</f>
        <v>0.2334</v>
      </c>
      <c r="I44" s="123" t="n">
        <f aca="false">ROUND(F44*H44+F44,2)</f>
        <v>0</v>
      </c>
      <c r="J44" s="124" t="n">
        <f aca="false">ROUND(E44*I44,2)</f>
        <v>0</v>
      </c>
      <c r="K44" s="101"/>
      <c r="L44" s="114" t="s">
        <v>100</v>
      </c>
      <c r="M44" s="125"/>
      <c r="O44" s="125"/>
      <c r="Q44" s="125"/>
    </row>
    <row r="45" s="143" customFormat="true" ht="11.25" hidden="false" customHeight="false" outlineLevel="1" collapsed="false">
      <c r="A45" s="127"/>
      <c r="B45" s="128" t="s">
        <v>44</v>
      </c>
      <c r="C45" s="129"/>
      <c r="D45" s="130"/>
      <c r="E45" s="131"/>
      <c r="F45" s="132"/>
      <c r="G45" s="133" t="n">
        <f aca="false">SUM(G39:G44)</f>
        <v>0</v>
      </c>
      <c r="H45" s="134"/>
      <c r="I45" s="135"/>
      <c r="J45" s="142" t="n">
        <f aca="false">SUM(J39:J44)</f>
        <v>0</v>
      </c>
      <c r="K45" s="101"/>
      <c r="M45" s="144"/>
      <c r="O45" s="144"/>
      <c r="Q45" s="144"/>
    </row>
    <row r="46" s="102" customFormat="true" ht="11.25" hidden="false" customHeight="false" outlineLevel="1" collapsed="false">
      <c r="A46" s="104" t="s">
        <v>101</v>
      </c>
      <c r="B46" s="105" t="s">
        <v>102</v>
      </c>
      <c r="C46" s="106"/>
      <c r="D46" s="107"/>
      <c r="E46" s="108"/>
      <c r="F46" s="109"/>
      <c r="G46" s="110"/>
      <c r="H46" s="111"/>
      <c r="I46" s="112"/>
      <c r="J46" s="113"/>
      <c r="K46" s="101"/>
      <c r="M46" s="32"/>
      <c r="O46" s="32"/>
      <c r="P46" s="114"/>
      <c r="Q46" s="32"/>
    </row>
    <row r="47" s="114" customFormat="true" ht="12.8" hidden="false" customHeight="false" outlineLevel="2" collapsed="false">
      <c r="A47" s="115" t="s">
        <v>103</v>
      </c>
      <c r="B47" s="116" t="str">
        <f aca="false">VLOOKUP(C47,'SINAPI OUT19+CPOS176'!$A$2:$C$95560,3, 0)</f>
        <v>AREIA PARA ATERRO - POSTO JAZIDA/FORNECEDOR (RETIRADO NA JAZIDA, SEM TRANSPORTE)</v>
      </c>
      <c r="C47" s="117" t="n">
        <v>368</v>
      </c>
      <c r="D47" s="118" t="str">
        <f aca="false">VLOOKUP(C47,'SINAPI OUT19+CPOS176'!$A$2:$D$95560,4, 0)</f>
        <v>M3</v>
      </c>
      <c r="E47" s="119" t="n">
        <f aca="false">E29*0.05</f>
        <v>14.085</v>
      </c>
      <c r="F47" s="120"/>
      <c r="G47" s="121" t="n">
        <f aca="false">ROUND(E47*F47,2)</f>
        <v>0</v>
      </c>
      <c r="H47" s="122" t="n">
        <f aca="false">IF(K47="",$G$9,$G$8)</f>
        <v>0.2334</v>
      </c>
      <c r="I47" s="123" t="n">
        <f aca="false">ROUND(F47*H47+F47,2)</f>
        <v>0</v>
      </c>
      <c r="J47" s="124" t="n">
        <f aca="false">ROUND(E47*I47,2)</f>
        <v>0</v>
      </c>
      <c r="K47" s="101"/>
      <c r="M47" s="125"/>
      <c r="O47" s="125"/>
      <c r="Q47" s="125"/>
    </row>
    <row r="48" s="114" customFormat="true" ht="28.35" hidden="false" customHeight="false" outlineLevel="2" collapsed="false">
      <c r="A48" s="115" t="s">
        <v>104</v>
      </c>
      <c r="B48" s="116" t="str">
        <f aca="false">VLOOKUP(C48,'SINAPI OUT19+CPOS176'!$A$2:$C$95560,3, 0)</f>
        <v>CARGA E DESCARGA MECANICA DE SOLO UTILIZANDO CAMINHAO BASCULANTE 6,0M3/16T E PA CARREGADEIRA SOBRE PNEUS 128 HP, CAPACIDADE DA CAÇAMBA 1,7 A 2,8 M3, PESO OPERACIONAL 11632 KG</v>
      </c>
      <c r="C48" s="117" t="s">
        <v>94</v>
      </c>
      <c r="D48" s="118" t="str">
        <f aca="false">VLOOKUP(C48,'SINAPI OUT19+CPOS176'!$A$2:$D$95560,4, 0)</f>
        <v>M3</v>
      </c>
      <c r="E48" s="119" t="n">
        <f aca="false">E47</f>
        <v>14.085</v>
      </c>
      <c r="F48" s="120"/>
      <c r="G48" s="121" t="n">
        <f aca="false">ROUND(E48*F48,2)</f>
        <v>0</v>
      </c>
      <c r="H48" s="122" t="n">
        <f aca="false">IF(K48="",$G$9,$G$8)</f>
        <v>0.2334</v>
      </c>
      <c r="I48" s="123" t="n">
        <f aca="false">ROUND(F48*H48+F48,2)</f>
        <v>0</v>
      </c>
      <c r="J48" s="124" t="n">
        <f aca="false">ROUND(E48*I48,2)</f>
        <v>0</v>
      </c>
      <c r="K48" s="101"/>
      <c r="L48" s="114" t="s">
        <v>105</v>
      </c>
      <c r="M48" s="125"/>
      <c r="O48" s="125"/>
      <c r="Q48" s="125"/>
    </row>
    <row r="49" s="114" customFormat="true" ht="19.4" hidden="false" customHeight="false" outlineLevel="2" collapsed="false">
      <c r="A49" s="115" t="s">
        <v>106</v>
      </c>
      <c r="B49" s="116" t="str">
        <f aca="false">VLOOKUP(C49,'SINAPI OUT19+CPOS176'!$A$2:$C$95560,3, 0)</f>
        <v>TRANSPORTE COM CAMINHÃO BASCULANTE DE 6 M3, EM VIA URBANA PAVIMENTADA, DMT ATÉ 30 KM (UNIDADE: M3XKM). AF_01/2018</v>
      </c>
      <c r="C49" s="117" t="s">
        <v>107</v>
      </c>
      <c r="D49" s="118" t="str">
        <f aca="false">VLOOKUP(C49,'SINAPI OUT19+CPOS176'!$A$2:$D$95560,4, 0)</f>
        <v>M3XKM</v>
      </c>
      <c r="E49" s="119" t="n">
        <f aca="false">E48*L9</f>
        <v>112.68</v>
      </c>
      <c r="F49" s="120"/>
      <c r="G49" s="121" t="n">
        <f aca="false">ROUND(E49*F49,2)</f>
        <v>0</v>
      </c>
      <c r="H49" s="122" t="n">
        <f aca="false">IF(K49="",$G$9,$G$8)</f>
        <v>0.2334</v>
      </c>
      <c r="I49" s="123" t="n">
        <f aca="false">ROUND(F49*H49+F49,2)</f>
        <v>0</v>
      </c>
      <c r="J49" s="124" t="n">
        <f aca="false">ROUND(E49*I49,2)</f>
        <v>0</v>
      </c>
      <c r="K49" s="101"/>
      <c r="L49" s="114" t="s">
        <v>108</v>
      </c>
      <c r="M49" s="125"/>
      <c r="O49" s="125"/>
      <c r="Q49" s="125"/>
    </row>
    <row r="50" s="143" customFormat="true" ht="11.25" hidden="false" customHeight="false" outlineLevel="1" collapsed="false">
      <c r="A50" s="127"/>
      <c r="B50" s="128" t="s">
        <v>44</v>
      </c>
      <c r="C50" s="129"/>
      <c r="D50" s="130"/>
      <c r="E50" s="131"/>
      <c r="F50" s="132"/>
      <c r="G50" s="133" t="n">
        <f aca="false">SUM(G47:G49)</f>
        <v>0</v>
      </c>
      <c r="H50" s="134"/>
      <c r="I50" s="135"/>
      <c r="J50" s="142" t="n">
        <f aca="false">SUM(J47:J49)</f>
        <v>0</v>
      </c>
      <c r="K50" s="101"/>
      <c r="M50" s="144"/>
      <c r="O50" s="144"/>
      <c r="Q50" s="144"/>
    </row>
    <row r="51" s="102" customFormat="true" ht="11.25" hidden="false" customHeight="false" outlineLevel="1" collapsed="false">
      <c r="A51" s="104" t="s">
        <v>109</v>
      </c>
      <c r="B51" s="105" t="s">
        <v>110</v>
      </c>
      <c r="C51" s="106"/>
      <c r="D51" s="107"/>
      <c r="E51" s="108"/>
      <c r="F51" s="109"/>
      <c r="G51" s="110"/>
      <c r="H51" s="111"/>
      <c r="I51" s="112"/>
      <c r="J51" s="113"/>
      <c r="K51" s="101"/>
      <c r="M51" s="32"/>
      <c r="O51" s="32"/>
      <c r="P51" s="114"/>
      <c r="Q51" s="32"/>
    </row>
    <row r="52" s="114" customFormat="true" ht="19.4" hidden="false" customHeight="false" outlineLevel="2" collapsed="false">
      <c r="A52" s="115" t="s">
        <v>111</v>
      </c>
      <c r="B52" s="116" t="str">
        <f aca="false">VLOOKUP(C52,'SINAPI OUT19+CPOS176'!$A$2:$C$95560,3, 0)</f>
        <v>ESCORAMENTO DE VALA, TIPO DESCONTÍNUO, COM PROFUNDIDADE DE 3,0 A 4,5 M, LARGURA MAIOR OU IGUAL A 1,5 E MENOR QUE 2,5 M, EM LOCAL COM NÍVEL BAIXO DE INTERFERÊNCIA. AF_06/2016</v>
      </c>
      <c r="C52" s="117" t="s">
        <v>112</v>
      </c>
      <c r="D52" s="118" t="str">
        <f aca="false">VLOOKUP(C52,'SINAPI OUT19+CPOS176'!$A$2:$D$95560,4, 0)</f>
        <v>M2</v>
      </c>
      <c r="E52" s="119" t="n">
        <v>756</v>
      </c>
      <c r="F52" s="120"/>
      <c r="G52" s="121" t="n">
        <f aca="false">ROUND(E52*F52,2)</f>
        <v>0</v>
      </c>
      <c r="H52" s="122" t="n">
        <f aca="false">IF(K52="",$G$9,$G$8)</f>
        <v>0.2334</v>
      </c>
      <c r="I52" s="123" t="n">
        <f aca="false">ROUND(F52*H52+F52,2)</f>
        <v>0</v>
      </c>
      <c r="J52" s="124" t="n">
        <f aca="false">ROUND(E52*I52,2)</f>
        <v>0</v>
      </c>
      <c r="K52" s="101"/>
      <c r="L52" s="114" t="s">
        <v>113</v>
      </c>
      <c r="M52" s="125"/>
      <c r="O52" s="125"/>
      <c r="Q52" s="125"/>
    </row>
    <row r="53" s="143" customFormat="true" ht="11.25" hidden="false" customHeight="false" outlineLevel="1" collapsed="false">
      <c r="A53" s="127"/>
      <c r="B53" s="128" t="s">
        <v>44</v>
      </c>
      <c r="C53" s="129"/>
      <c r="D53" s="130"/>
      <c r="E53" s="131"/>
      <c r="F53" s="132"/>
      <c r="G53" s="133" t="n">
        <f aca="false">SUM(G52:G52)</f>
        <v>0</v>
      </c>
      <c r="H53" s="134"/>
      <c r="I53" s="135"/>
      <c r="J53" s="142" t="n">
        <f aca="false">SUM(J52)</f>
        <v>0</v>
      </c>
      <c r="K53" s="101"/>
      <c r="M53" s="144"/>
      <c r="O53" s="144"/>
      <c r="Q53" s="144"/>
    </row>
    <row r="54" s="102" customFormat="true" ht="11.25" hidden="false" customHeight="false" outlineLevel="1" collapsed="false">
      <c r="A54" s="104" t="s">
        <v>114</v>
      </c>
      <c r="B54" s="105" t="s">
        <v>115</v>
      </c>
      <c r="C54" s="106"/>
      <c r="D54" s="107"/>
      <c r="E54" s="108"/>
      <c r="F54" s="109"/>
      <c r="G54" s="110"/>
      <c r="H54" s="111"/>
      <c r="I54" s="112"/>
      <c r="J54" s="113"/>
      <c r="K54" s="101"/>
      <c r="M54" s="32"/>
      <c r="O54" s="32"/>
      <c r="P54" s="114"/>
      <c r="Q54" s="32"/>
    </row>
    <row r="55" s="114" customFormat="true" ht="12.8" hidden="false" customHeight="false" outlineLevel="2" collapsed="false">
      <c r="A55" s="115" t="s">
        <v>116</v>
      </c>
      <c r="B55" s="116" t="str">
        <f aca="false">VLOOKUP(C55,'SINAPI OUT19+CPOS176'!$A$2:$C$95560,3, 0)</f>
        <v>Tubo PVC rígido, tipo Coletor Esgoto, junta elástica, DN= 250 mm, inclusive conexões</v>
      </c>
      <c r="C55" s="117" t="s">
        <v>117</v>
      </c>
      <c r="D55" s="118" t="str">
        <f aca="false">VLOOKUP(C55,'SINAPI OUT19+CPOS176'!$A$2:$D$95560,4, 0)</f>
        <v>m</v>
      </c>
      <c r="E55" s="119" t="n">
        <v>190.2</v>
      </c>
      <c r="F55" s="120"/>
      <c r="G55" s="121" t="n">
        <f aca="false">ROUND(E55*F55,2)</f>
        <v>0</v>
      </c>
      <c r="H55" s="122" t="n">
        <f aca="false">IF(K55="",$G$9,$G$8)</f>
        <v>0.1785</v>
      </c>
      <c r="I55" s="123" t="n">
        <f aca="false">ROUND(F55*H55+F55,2)</f>
        <v>0</v>
      </c>
      <c r="J55" s="124" t="n">
        <f aca="false">ROUND(E55*I55,2)</f>
        <v>0</v>
      </c>
      <c r="K55" s="101" t="s">
        <v>118</v>
      </c>
      <c r="L55" s="114" t="s">
        <v>119</v>
      </c>
      <c r="M55" s="125"/>
      <c r="O55" s="125"/>
      <c r="Q55" s="125"/>
    </row>
    <row r="56" s="114" customFormat="true" ht="12.8" hidden="false" customHeight="false" outlineLevel="2" collapsed="false">
      <c r="A56" s="115" t="s">
        <v>120</v>
      </c>
      <c r="B56" s="116" t="str">
        <f aca="false">VLOOKUP(C56,'SINAPI OUT19+CPOS176'!$A$2:$C$95560,3, 0)</f>
        <v>Tubo PVC rígido, tipo Coletor Esgoto, junta elástica, DN= 300 mm, inclusive conexões</v>
      </c>
      <c r="C56" s="117" t="s">
        <v>121</v>
      </c>
      <c r="D56" s="118" t="str">
        <f aca="false">VLOOKUP(C56,'SINAPI OUT19+CPOS176'!$A$2:$D$95560,4, 0)</f>
        <v>m</v>
      </c>
      <c r="E56" s="119" t="n">
        <v>76.5</v>
      </c>
      <c r="F56" s="120"/>
      <c r="G56" s="121" t="n">
        <f aca="false">ROUND(E56*F56,2)</f>
        <v>0</v>
      </c>
      <c r="H56" s="122" t="n">
        <f aca="false">IF(K56="",$G$9,$G$8)</f>
        <v>0.1785</v>
      </c>
      <c r="I56" s="123" t="n">
        <f aca="false">ROUND(F56*H56+F56,2)</f>
        <v>0</v>
      </c>
      <c r="J56" s="124" t="n">
        <f aca="false">ROUND(E56*I56,2)</f>
        <v>0</v>
      </c>
      <c r="K56" s="101" t="s">
        <v>118</v>
      </c>
      <c r="L56" s="114" t="s">
        <v>122</v>
      </c>
      <c r="M56" s="125"/>
      <c r="O56" s="125"/>
      <c r="Q56" s="125"/>
    </row>
    <row r="57" s="114" customFormat="true" ht="12.8" hidden="false" customHeight="false" outlineLevel="2" collapsed="false">
      <c r="A57" s="115" t="s">
        <v>123</v>
      </c>
      <c r="B57" s="116" t="str">
        <f aca="false">VLOOKUP(C57,'SINAPI OUT19+CPOS176'!$A$2:$C$95560,3, 0)</f>
        <v>Tubo de concreto (PA-2), DN= 600mm</v>
      </c>
      <c r="C57" s="117" t="s">
        <v>124</v>
      </c>
      <c r="D57" s="118" t="str">
        <f aca="false">VLOOKUP(C57,'SINAPI OUT19+CPOS176'!$A$2:$D$95560,4, 0)</f>
        <v>m</v>
      </c>
      <c r="E57" s="119" t="n">
        <v>15</v>
      </c>
      <c r="F57" s="120"/>
      <c r="G57" s="121" t="n">
        <f aca="false">ROUND(E57*F57,2)</f>
        <v>0</v>
      </c>
      <c r="H57" s="122" t="n">
        <f aca="false">IF(K57="",$G$9,$G$8)</f>
        <v>0.1785</v>
      </c>
      <c r="I57" s="123" t="n">
        <f aca="false">ROUND(F57*H57+F57,2)</f>
        <v>0</v>
      </c>
      <c r="J57" s="124" t="n">
        <f aca="false">ROUND(E57*I57,2)</f>
        <v>0</v>
      </c>
      <c r="K57" s="101" t="s">
        <v>118</v>
      </c>
      <c r="L57" s="114" t="s">
        <v>125</v>
      </c>
      <c r="M57" s="125"/>
      <c r="O57" s="125"/>
      <c r="Q57" s="125"/>
    </row>
    <row r="58" s="114" customFormat="true" ht="28.35" hidden="false" customHeight="false" outlineLevel="2" collapsed="false">
      <c r="A58" s="115" t="s">
        <v>126</v>
      </c>
      <c r="B58" s="116" t="s">
        <v>127</v>
      </c>
      <c r="C58" s="117" t="s">
        <v>128</v>
      </c>
      <c r="D58" s="118" t="str">
        <f aca="false">VLOOKUP(C58,'SINAPI OUT19+CPOS176'!$A$2:$D$95560,4, 0)</f>
        <v>M</v>
      </c>
      <c r="E58" s="119" t="n">
        <f aca="false">E55</f>
        <v>190.2</v>
      </c>
      <c r="F58" s="120"/>
      <c r="G58" s="121" t="n">
        <f aca="false">ROUND(E58*F58,2)</f>
        <v>0</v>
      </c>
      <c r="H58" s="122" t="n">
        <f aca="false">IF(K58="",$G$9,$G$8)</f>
        <v>0.2334</v>
      </c>
      <c r="I58" s="123" t="n">
        <f aca="false">ROUND(F58*H58+F58,2)</f>
        <v>0</v>
      </c>
      <c r="J58" s="124" t="n">
        <f aca="false">ROUND(E58*I58,2)</f>
        <v>0</v>
      </c>
      <c r="K58" s="101"/>
      <c r="L58" s="114" t="s">
        <v>119</v>
      </c>
      <c r="M58" s="125"/>
      <c r="O58" s="125"/>
      <c r="Q58" s="125"/>
    </row>
    <row r="59" s="114" customFormat="true" ht="28.35" hidden="false" customHeight="false" outlineLevel="2" collapsed="false">
      <c r="A59" s="115" t="s">
        <v>129</v>
      </c>
      <c r="B59" s="116" t="str">
        <f aca="false">VLOOKUP(C59,'SINAPI OUT19+CPOS176'!$A$2:$C$95560,3, 0)</f>
        <v>ASSENTAMENTO DE TUBO DE CONCRETO PARA REDES COLETORAS DE ESGOTO SANITÁRIO, DIÂMETRO DE 300 MM, JUNTA ELÁSTICA, INSTALADO EM LOCAL COM BAIXO NÍVEL DE INTERFERÊNCIAS (NÃO INCLUI FORNECIMENTO). AF_12/2015</v>
      </c>
      <c r="C59" s="117" t="s">
        <v>128</v>
      </c>
      <c r="D59" s="118" t="str">
        <f aca="false">VLOOKUP(C59,'SINAPI OUT19+CPOS176'!$A$2:$D$95560,4, 0)</f>
        <v>M</v>
      </c>
      <c r="E59" s="119" t="n">
        <f aca="false">E56</f>
        <v>76.5</v>
      </c>
      <c r="F59" s="120"/>
      <c r="G59" s="121" t="n">
        <f aca="false">ROUND(E59*F59,2)</f>
        <v>0</v>
      </c>
      <c r="H59" s="122" t="n">
        <f aca="false">IF(K59="",$G$9,$G$8)</f>
        <v>0.2334</v>
      </c>
      <c r="I59" s="123" t="n">
        <f aca="false">ROUND(F59*H59+F59,2)</f>
        <v>0</v>
      </c>
      <c r="J59" s="124" t="n">
        <f aca="false">ROUND(E59*I59,2)</f>
        <v>0</v>
      </c>
      <c r="K59" s="101"/>
      <c r="L59" s="114" t="s">
        <v>122</v>
      </c>
      <c r="M59" s="125"/>
      <c r="O59" s="125"/>
      <c r="Q59" s="125"/>
    </row>
    <row r="60" s="114" customFormat="true" ht="12.8" hidden="false" customHeight="false" outlineLevel="2" collapsed="false">
      <c r="A60" s="115" t="s">
        <v>130</v>
      </c>
      <c r="B60" s="116" t="str">
        <f aca="false">VLOOKUP(C60,'SINAPI OUT19+CPOS176'!$A$2:$C$95560,3, 0)</f>
        <v>Assentamento de tubo de concreto com diâmetro até 600 mm</v>
      </c>
      <c r="C60" s="117" t="s">
        <v>131</v>
      </c>
      <c r="D60" s="118" t="str">
        <f aca="false">VLOOKUP(C60,'SINAPI OUT19+CPOS176'!$A$2:$D$95560,4, 0)</f>
        <v>m</v>
      </c>
      <c r="E60" s="119" t="n">
        <f aca="false">E57</f>
        <v>15</v>
      </c>
      <c r="F60" s="120"/>
      <c r="G60" s="121" t="n">
        <f aca="false">ROUND(E60*F60,2)</f>
        <v>0</v>
      </c>
      <c r="H60" s="122" t="n">
        <f aca="false">IF(K60="",$G$9,$G$8)</f>
        <v>0.2334</v>
      </c>
      <c r="I60" s="123" t="n">
        <f aca="false">ROUND(F60*H60+F60,2)</f>
        <v>0</v>
      </c>
      <c r="J60" s="124" t="n">
        <f aca="false">ROUND(E60*I60,2)</f>
        <v>0</v>
      </c>
      <c r="K60" s="101"/>
      <c r="L60" s="114" t="s">
        <v>125</v>
      </c>
      <c r="M60" s="125"/>
      <c r="O60" s="125"/>
      <c r="Q60" s="125"/>
    </row>
    <row r="61" s="143" customFormat="true" ht="11.25" hidden="false" customHeight="false" outlineLevel="1" collapsed="false">
      <c r="A61" s="127"/>
      <c r="B61" s="128" t="s">
        <v>44</v>
      </c>
      <c r="C61" s="129"/>
      <c r="D61" s="130"/>
      <c r="E61" s="131"/>
      <c r="F61" s="132"/>
      <c r="G61" s="133" t="n">
        <f aca="false">SUM(G55:G60)</f>
        <v>0</v>
      </c>
      <c r="H61" s="134"/>
      <c r="I61" s="135"/>
      <c r="J61" s="142" t="n">
        <f aca="false">SUM(J55:J60)</f>
        <v>0</v>
      </c>
      <c r="K61" s="101"/>
      <c r="M61" s="144"/>
      <c r="O61" s="144"/>
      <c r="Q61" s="144"/>
    </row>
    <row r="62" s="102" customFormat="true" ht="11.25" hidden="false" customHeight="false" outlineLevel="1" collapsed="false">
      <c r="A62" s="104" t="s">
        <v>132</v>
      </c>
      <c r="B62" s="105" t="s">
        <v>133</v>
      </c>
      <c r="C62" s="106"/>
      <c r="D62" s="107"/>
      <c r="E62" s="110"/>
      <c r="F62" s="110"/>
      <c r="G62" s="110"/>
      <c r="H62" s="111"/>
      <c r="I62" s="112"/>
      <c r="J62" s="113"/>
      <c r="K62" s="101"/>
      <c r="M62" s="32"/>
      <c r="O62" s="32"/>
      <c r="P62" s="114"/>
      <c r="Q62" s="32"/>
    </row>
    <row r="63" s="114" customFormat="true" ht="28.35" hidden="false" customHeight="false" outlineLevel="2" collapsed="false">
      <c r="A63" s="115" t="s">
        <v>134</v>
      </c>
      <c r="B63" s="116" t="str">
        <f aca="false">VLOOKUP(C63,'SINAPI OUT19+CPOS176'!$A$2:$C$95560,3, 0)</f>
        <v>(COMPOSIÇÃO REPRESENTATIVA) POÇO DE VISITA CIRCULAR PARA ESGOTO, EM ALVENARIA COM TIJOLOS CERÂMICOS MACIÇOS, DIÂMETRO INTERNO = 1,2 M, PROFUNDIDADE DE 2,00 A 2,50 M, INCLUINDO TAMPÃO DE FERRO FUNDIDO, DIÂMETRO DE 60 CM. AF_04/2018</v>
      </c>
      <c r="C63" s="117" t="s">
        <v>135</v>
      </c>
      <c r="D63" s="118" t="str">
        <f aca="false">VLOOKUP(C63,'SINAPI OUT19+CPOS176'!$A$2:$D$95560,4, 0)</f>
        <v>UN</v>
      </c>
      <c r="E63" s="119" t="n">
        <v>2</v>
      </c>
      <c r="F63" s="120"/>
      <c r="G63" s="121" t="n">
        <f aca="false">ROUND(E63*F63,2)</f>
        <v>0</v>
      </c>
      <c r="H63" s="122" t="n">
        <f aca="false">IF(K63="",$G$9,$G$8)</f>
        <v>0.2334</v>
      </c>
      <c r="I63" s="123" t="n">
        <f aca="false">ROUND(F63*H63+F63,2)</f>
        <v>0</v>
      </c>
      <c r="J63" s="124" t="n">
        <f aca="false">ROUND(E63*I63,2)</f>
        <v>0</v>
      </c>
      <c r="K63" s="101"/>
      <c r="L63" s="114" t="s">
        <v>136</v>
      </c>
      <c r="M63" s="125"/>
      <c r="O63" s="125"/>
      <c r="Q63" s="125"/>
    </row>
    <row r="64" s="114" customFormat="true" ht="28.35" hidden="false" customHeight="false" outlineLevel="2" collapsed="false">
      <c r="A64" s="115" t="s">
        <v>137</v>
      </c>
      <c r="B64" s="116" t="str">
        <f aca="false">VLOOKUP(C64,'SINAPI OUT19+CPOS176'!$A$2:$C$95560,3, 0)</f>
        <v>(COMPOSIÇÃO REPRESENTATIVA) POÇO DE VISITA CIRCULAR PARA ESGOTO, EM CONCRETO PRÉ-MOLDADO, DIÂMETRO INTERNO = 1,0 M, PROFUNDIDADE DE 3,00 A 3,50 M, INCLUINDO TAMPÃO DE FERRO FUNDIDO, DIÂMETRO DE 60 CM. AF_04/2018</v>
      </c>
      <c r="C64" s="117" t="s">
        <v>138</v>
      </c>
      <c r="D64" s="118" t="str">
        <f aca="false">VLOOKUP(C64,'SINAPI OUT19+CPOS176'!$A$2:$D$95560,4, 0)</f>
        <v>UN</v>
      </c>
      <c r="E64" s="119" t="n">
        <v>2</v>
      </c>
      <c r="F64" s="120"/>
      <c r="G64" s="121" t="n">
        <f aca="false">ROUND(E64*F64,2)</f>
        <v>0</v>
      </c>
      <c r="H64" s="122" t="n">
        <f aca="false">IF(K64="",$G$9,$G$8)</f>
        <v>0.2334</v>
      </c>
      <c r="I64" s="123" t="n">
        <f aca="false">ROUND(F64*H64+F64,2)</f>
        <v>0</v>
      </c>
      <c r="J64" s="124" t="n">
        <f aca="false">ROUND(E64*I64,2)</f>
        <v>0</v>
      </c>
      <c r="K64" s="101"/>
      <c r="L64" s="114" t="s">
        <v>136</v>
      </c>
      <c r="M64" s="125"/>
      <c r="O64" s="125"/>
      <c r="Q64" s="125"/>
    </row>
    <row r="65" s="143" customFormat="true" ht="12" hidden="false" customHeight="false" outlineLevel="1" collapsed="false">
      <c r="A65" s="127"/>
      <c r="B65" s="128" t="s">
        <v>44</v>
      </c>
      <c r="C65" s="129"/>
      <c r="D65" s="130"/>
      <c r="E65" s="131"/>
      <c r="F65" s="132"/>
      <c r="G65" s="133" t="n">
        <f aca="false">SUM(G63:G64)</f>
        <v>0</v>
      </c>
      <c r="H65" s="134"/>
      <c r="I65" s="135"/>
      <c r="J65" s="142" t="n">
        <f aca="false">SUM(J63:J64)</f>
        <v>0</v>
      </c>
      <c r="K65" s="101"/>
      <c r="M65" s="144"/>
      <c r="O65" s="144"/>
      <c r="Q65" s="144"/>
    </row>
    <row r="66" s="90" customFormat="true" ht="16.5" hidden="false" customHeight="false" outlineLevel="0" collapsed="false">
      <c r="A66" s="80" t="s">
        <v>8</v>
      </c>
      <c r="B66" s="81" t="s">
        <v>139</v>
      </c>
      <c r="C66" s="82"/>
      <c r="D66" s="83"/>
      <c r="E66" s="84"/>
      <c r="F66" s="85"/>
      <c r="G66" s="86" t="n">
        <f aca="false">G67</f>
        <v>0</v>
      </c>
      <c r="H66" s="87"/>
      <c r="I66" s="84"/>
      <c r="J66" s="88" t="n">
        <f aca="false">J67</f>
        <v>0</v>
      </c>
      <c r="K66" s="89"/>
      <c r="M66" s="91"/>
      <c r="O66" s="91"/>
      <c r="P66" s="79"/>
      <c r="Q66" s="92"/>
      <c r="R66" s="79"/>
    </row>
    <row r="67" s="102" customFormat="true" ht="15.75" hidden="false" customHeight="false" outlineLevel="0" collapsed="false">
      <c r="A67" s="93" t="n">
        <v>3</v>
      </c>
      <c r="B67" s="94" t="s">
        <v>139</v>
      </c>
      <c r="C67" s="95"/>
      <c r="D67" s="96"/>
      <c r="E67" s="94"/>
      <c r="F67" s="97"/>
      <c r="G67" s="145" t="n">
        <f aca="false">G71+G78+G82+G91+G100+G107+G115+G122+G138+G181+G239+G313+G332+G339+G354+G381+G387+G396+G408+G413+G416+G424</f>
        <v>0</v>
      </c>
      <c r="H67" s="146"/>
      <c r="I67" s="94"/>
      <c r="J67" s="100" t="n">
        <f aca="false">J71+J78+J82+J91+J100+J107+J115+J122+J138+J181+J239+J313+J332+J339+J354+J381+J387+J396+J408+J413+J416+J424</f>
        <v>0</v>
      </c>
      <c r="K67" s="101"/>
      <c r="M67" s="32"/>
      <c r="O67" s="32"/>
      <c r="P67" s="90"/>
      <c r="Q67" s="103"/>
      <c r="R67" s="90"/>
    </row>
    <row r="68" s="102" customFormat="true" ht="11.25" hidden="false" customHeight="false" outlineLevel="1" collapsed="false">
      <c r="A68" s="104" t="s">
        <v>140</v>
      </c>
      <c r="B68" s="105" t="s">
        <v>47</v>
      </c>
      <c r="C68" s="106"/>
      <c r="D68" s="107"/>
      <c r="E68" s="108"/>
      <c r="F68" s="109"/>
      <c r="G68" s="110"/>
      <c r="H68" s="111"/>
      <c r="I68" s="112"/>
      <c r="J68" s="113"/>
      <c r="K68" s="101"/>
      <c r="M68" s="32"/>
      <c r="O68" s="32"/>
      <c r="P68" s="114"/>
      <c r="Q68" s="32"/>
    </row>
    <row r="69" s="114" customFormat="true" ht="19.4" hidden="false" customHeight="false" outlineLevel="2" collapsed="false">
      <c r="A69" s="115" t="s">
        <v>141</v>
      </c>
      <c r="B69" s="116" t="str">
        <f aca="false">VLOOKUP(C69,'SINAPI OUT19+CPOS176'!$A$2:$C$95560,3, 0)</f>
        <v>LIMPEZA MECANIZADA DE TERRENO COM REMOCAO DE CAMADA VEGETAL, UTILIZANDO MOTONIVELADORA</v>
      </c>
      <c r="C69" s="117" t="s">
        <v>58</v>
      </c>
      <c r="D69" s="118" t="str">
        <f aca="false">VLOOKUP(C69,'SINAPI OUT19+CPOS176'!$A$2:$D$95560,4, 0)</f>
        <v>M2</v>
      </c>
      <c r="E69" s="119" t="n">
        <v>720.4</v>
      </c>
      <c r="F69" s="120"/>
      <c r="G69" s="121" t="n">
        <f aca="false">ROUND(E69*F69,2)</f>
        <v>0</v>
      </c>
      <c r="H69" s="122" t="n">
        <f aca="false">IF(K69="",$G$9,$G$8)</f>
        <v>0.2334</v>
      </c>
      <c r="I69" s="123" t="n">
        <f aca="false">ROUND(F69*H69+F69,2)</f>
        <v>0</v>
      </c>
      <c r="J69" s="124" t="n">
        <f aca="false">ROUND(E69*I69,2)</f>
        <v>0</v>
      </c>
      <c r="K69" s="101"/>
      <c r="M69" s="125"/>
      <c r="O69" s="125"/>
      <c r="Q69" s="125"/>
    </row>
    <row r="70" s="114" customFormat="true" ht="19.4" hidden="false" customHeight="false" outlineLevel="2" collapsed="false">
      <c r="A70" s="115" t="s">
        <v>142</v>
      </c>
      <c r="B70" s="116" t="str">
        <f aca="false">VLOOKUP(C70,'SINAPI OUT19+CPOS176'!$A$2:$C$95560,3, 0)</f>
        <v>LOCACAO CONVENCIONAL DE OBRA, UTILIZANDO GABARITO DE TÁBUAS CORRIDAS PONTALETADAS A CADA 2,00M -  2 UTILIZAÇÕES. AF_10/2018</v>
      </c>
      <c r="C70" s="117" t="s">
        <v>143</v>
      </c>
      <c r="D70" s="118" t="str">
        <f aca="false">VLOOKUP(C70,'SINAPI OUT19+CPOS176'!$A$2:$D$95560,4, 0)</f>
        <v>M</v>
      </c>
      <c r="E70" s="126" t="n">
        <v>70</v>
      </c>
      <c r="F70" s="120"/>
      <c r="G70" s="121" t="n">
        <f aca="false">ROUND(E70*F70,2)</f>
        <v>0</v>
      </c>
      <c r="H70" s="122" t="n">
        <f aca="false">IF(K70="",$G$9,$G$8)</f>
        <v>0.2334</v>
      </c>
      <c r="I70" s="123" t="n">
        <f aca="false">ROUND(F70*H70+F70,2)</f>
        <v>0</v>
      </c>
      <c r="J70" s="124" t="n">
        <f aca="false">ROUND(E70*I70,2)</f>
        <v>0</v>
      </c>
      <c r="K70" s="101"/>
      <c r="M70" s="125"/>
      <c r="O70" s="125"/>
      <c r="Q70" s="125"/>
    </row>
    <row r="71" s="137" customFormat="true" ht="11.25" hidden="false" customHeight="false" outlineLevel="1" collapsed="false">
      <c r="A71" s="127"/>
      <c r="B71" s="128" t="s">
        <v>44</v>
      </c>
      <c r="C71" s="129"/>
      <c r="D71" s="130"/>
      <c r="E71" s="131"/>
      <c r="F71" s="132"/>
      <c r="G71" s="133" t="n">
        <f aca="false">SUM(G69:G70)</f>
        <v>0</v>
      </c>
      <c r="H71" s="134"/>
      <c r="I71" s="135"/>
      <c r="J71" s="142" t="n">
        <f aca="false">SUM(J69:J70)</f>
        <v>0</v>
      </c>
      <c r="K71" s="101"/>
      <c r="M71" s="138"/>
      <c r="O71" s="138"/>
      <c r="Q71" s="138"/>
    </row>
    <row r="72" s="102" customFormat="true" ht="11.25" hidden="false" customHeight="false" outlineLevel="1" collapsed="false">
      <c r="A72" s="104" t="s">
        <v>144</v>
      </c>
      <c r="B72" s="105" t="s">
        <v>83</v>
      </c>
      <c r="C72" s="106"/>
      <c r="D72" s="107"/>
      <c r="E72" s="108"/>
      <c r="F72" s="109"/>
      <c r="G72" s="110"/>
      <c r="H72" s="111"/>
      <c r="I72" s="112"/>
      <c r="J72" s="113"/>
      <c r="K72" s="101"/>
      <c r="M72" s="32"/>
      <c r="O72" s="32"/>
      <c r="P72" s="114"/>
      <c r="Q72" s="32"/>
    </row>
    <row r="73" s="114" customFormat="true" ht="19.4" hidden="false" customHeight="false" outlineLevel="2" collapsed="false">
      <c r="A73" s="115" t="s">
        <v>145</v>
      </c>
      <c r="B73" s="116" t="str">
        <f aca="false">VLOOKUP(C73,'SINAPI OUT19+CPOS176'!$A$2:$C$95560,3, 0)</f>
        <v>ESCAVACAO MECANICA, A CEU ABERTO, EM MATERIAL DE 1A CATEGORIA, COM ESCAVADEIRA HIDRAULICA, CAPACIDADE DE 0,78 M3</v>
      </c>
      <c r="C73" s="117" t="s">
        <v>146</v>
      </c>
      <c r="D73" s="118" t="str">
        <f aca="false">VLOOKUP(C73,'SINAPI OUT19+CPOS176'!$A$2:$D$95560,4, 0)</f>
        <v>M3</v>
      </c>
      <c r="E73" s="119" t="n">
        <f aca="false">((227.91+137)/2)*6</f>
        <v>1094.73</v>
      </c>
      <c r="F73" s="120"/>
      <c r="G73" s="121" t="n">
        <f aca="false">ROUND(E73*F73,2)</f>
        <v>0</v>
      </c>
      <c r="H73" s="122" t="n">
        <f aca="false">IF(K73="",$G$9,$G$8)</f>
        <v>0.2334</v>
      </c>
      <c r="I73" s="123" t="n">
        <f aca="false">ROUND(F73*H73+F73,2)</f>
        <v>0</v>
      </c>
      <c r="J73" s="124" t="n">
        <f aca="false">ROUND(E73*I73,2)</f>
        <v>0</v>
      </c>
      <c r="K73" s="101"/>
      <c r="M73" s="125"/>
      <c r="O73" s="125"/>
      <c r="Q73" s="125"/>
    </row>
    <row r="74" s="114" customFormat="true" ht="28.35" hidden="false" customHeight="false" outlineLevel="2" collapsed="false">
      <c r="A74" s="115" t="s">
        <v>147</v>
      </c>
      <c r="B74" s="116" t="str">
        <f aca="false">VLOOKUP(C74,'SINAPI OUT19+CPOS176'!$A$2:$C$95560,3, 0)</f>
        <v>REATERRO MECANIZADO DE VALA COM ESCAVADEIRA HIDRÁULICA (CAPACIDADE DA CAÇAMBA: 0,8 M³ / POTÊNCIA: 111 HP), LARGURA DE 1,5 A 2,5 M, PROFUNDIDADE DE 4,5 A 6,0 M, COM SOLO DE 1ª CATEGORIA EM LOCAIS COM ALTO NÍVEL DE INTERFERÊNCIA. AF_04/2016</v>
      </c>
      <c r="C74" s="117" t="s">
        <v>148</v>
      </c>
      <c r="D74" s="118" t="str">
        <f aca="false">VLOOKUP(C74,'SINAPI OUT19+CPOS176'!$A$2:$D$95560,4, 0)</f>
        <v>M3</v>
      </c>
      <c r="E74" s="119" t="n">
        <f aca="false">((227.91-137)/2)*6</f>
        <v>272.73</v>
      </c>
      <c r="F74" s="120"/>
      <c r="G74" s="121" t="n">
        <f aca="false">ROUND(E74*F74,2)</f>
        <v>0</v>
      </c>
      <c r="H74" s="122" t="n">
        <f aca="false">IF(K74="",$G$9,$G$8)</f>
        <v>0.2334</v>
      </c>
      <c r="I74" s="123" t="n">
        <f aca="false">ROUND(F74*H74+F74,2)</f>
        <v>0</v>
      </c>
      <c r="J74" s="124" t="n">
        <f aca="false">ROUND(E74*I74,2)</f>
        <v>0</v>
      </c>
      <c r="K74" s="101"/>
      <c r="M74" s="125"/>
      <c r="O74" s="125"/>
      <c r="Q74" s="125"/>
    </row>
    <row r="75" s="114" customFormat="true" ht="28.35" hidden="false" customHeight="false" outlineLevel="2" collapsed="false">
      <c r="A75" s="115" t="s">
        <v>149</v>
      </c>
      <c r="B75" s="116" t="str">
        <f aca="false">VLOOKUP(C75,'SINAPI OUT19+CPOS176'!$A$2:$C$95560,3, 0)</f>
        <v>CARGA E DESCARGA MECANICA DE SOLO UTILIZANDO CAMINHAO BASCULANTE 6,0M3/16T E PA CARREGADEIRA SOBRE PNEUS 128 HP, CAPACIDADE DA CAÇAMBA 1,7 A 2,8 M3, PESO OPERACIONAL 11632 KG</v>
      </c>
      <c r="C75" s="117" t="s">
        <v>94</v>
      </c>
      <c r="D75" s="118" t="str">
        <f aca="false">VLOOKUP(C75,'SINAPI OUT19+CPOS176'!$A$2:$D$95560,4, 0)</f>
        <v>M3</v>
      </c>
      <c r="E75" s="126" t="n">
        <f aca="false">E73-E74</f>
        <v>822</v>
      </c>
      <c r="F75" s="120"/>
      <c r="G75" s="121" t="n">
        <f aca="false">ROUND(E75*F75,2)</f>
        <v>0</v>
      </c>
      <c r="H75" s="122" t="n">
        <f aca="false">IF(K75="",$G$9,$G$8)</f>
        <v>0.2334</v>
      </c>
      <c r="I75" s="123" t="n">
        <f aca="false">ROUND(F75*H75+F75,2)</f>
        <v>0</v>
      </c>
      <c r="J75" s="124" t="n">
        <f aca="false">ROUND(E75*I75,2)</f>
        <v>0</v>
      </c>
      <c r="K75" s="101"/>
      <c r="M75" s="125"/>
      <c r="O75" s="125"/>
      <c r="Q75" s="125"/>
    </row>
    <row r="76" s="114" customFormat="true" ht="19.4" hidden="false" customHeight="false" outlineLevel="2" collapsed="false">
      <c r="A76" s="115" t="s">
        <v>150</v>
      </c>
      <c r="B76" s="116" t="str">
        <f aca="false">VLOOKUP(C76,'SINAPI OUT19+CPOS176'!$A$2:$C$95560,3, 0)</f>
        <v>TRANSPORTE COM CAMINHÃO BASCULANTE DE 6 M3, EM VIA URBANA PAVIMENTADA, DMT ACIMA DE 30 KM (UNIDADE: M3XKM). AF_01/2018</v>
      </c>
      <c r="C76" s="117" t="s">
        <v>97</v>
      </c>
      <c r="D76" s="118" t="str">
        <f aca="false">VLOOKUP(C76,'SINAPI OUT19+CPOS176'!$A$2:$D$95560,4, 0)</f>
        <v>M3XKM</v>
      </c>
      <c r="E76" s="126" t="n">
        <f aca="false">E75*L7</f>
        <v>4932</v>
      </c>
      <c r="F76" s="120"/>
      <c r="G76" s="121" t="n">
        <f aca="false">ROUND(E76*F76,2)</f>
        <v>0</v>
      </c>
      <c r="H76" s="122" t="n">
        <f aca="false">IF(K76="",$G$9,$G$8)</f>
        <v>0.2334</v>
      </c>
      <c r="I76" s="123" t="n">
        <f aca="false">ROUND(F76*H76+F76,2)</f>
        <v>0</v>
      </c>
      <c r="J76" s="124" t="n">
        <f aca="false">ROUND(E76*I76,2)</f>
        <v>0</v>
      </c>
      <c r="K76" s="101"/>
      <c r="M76" s="125"/>
      <c r="O76" s="125"/>
      <c r="Q76" s="125"/>
    </row>
    <row r="77" s="114" customFormat="true" ht="12.8" hidden="false" customHeight="false" outlineLevel="2" collapsed="false">
      <c r="A77" s="115" t="s">
        <v>151</v>
      </c>
      <c r="B77" s="116" t="str">
        <f aca="false">VLOOKUP(C77,'SINAPI OUT19+CPOS176'!$A$2:$C$95560,3, 0)</f>
        <v>ESPALHAMENTO DE MATERIAL EM BOTA FORA, COM UTILIZACAO DE TRATOR DE ESTEIRAS DE 165 HP</v>
      </c>
      <c r="C77" s="117" t="s">
        <v>61</v>
      </c>
      <c r="D77" s="118" t="str">
        <f aca="false">VLOOKUP(C77,'SINAPI OUT19+CPOS176'!$A$2:$D$95560,4, 0)</f>
        <v>M3</v>
      </c>
      <c r="E77" s="126" t="n">
        <f aca="false">E75</f>
        <v>822</v>
      </c>
      <c r="F77" s="120"/>
      <c r="G77" s="121" t="n">
        <f aca="false">ROUND(E77*F77,2)</f>
        <v>0</v>
      </c>
      <c r="H77" s="122" t="n">
        <f aca="false">IF(K77="",$G$9,$G$8)</f>
        <v>0.2334</v>
      </c>
      <c r="I77" s="123" t="n">
        <f aca="false">ROUND(F77*H77+F77,2)</f>
        <v>0</v>
      </c>
      <c r="J77" s="124" t="n">
        <f aca="false">ROUND(E77*I77,2)</f>
        <v>0</v>
      </c>
      <c r="K77" s="101"/>
      <c r="M77" s="125"/>
      <c r="O77" s="125"/>
      <c r="Q77" s="125"/>
    </row>
    <row r="78" s="137" customFormat="true" ht="11.25" hidden="false" customHeight="false" outlineLevel="1" collapsed="false">
      <c r="A78" s="127"/>
      <c r="B78" s="128" t="s">
        <v>44</v>
      </c>
      <c r="C78" s="129"/>
      <c r="D78" s="130"/>
      <c r="E78" s="131"/>
      <c r="F78" s="132"/>
      <c r="G78" s="133" t="n">
        <f aca="false">SUM(G73:G77)</f>
        <v>0</v>
      </c>
      <c r="H78" s="134"/>
      <c r="I78" s="135"/>
      <c r="J78" s="142" t="n">
        <f aca="false">SUM(J73:J77)</f>
        <v>0</v>
      </c>
      <c r="K78" s="101"/>
      <c r="M78" s="138"/>
      <c r="O78" s="138"/>
      <c r="Q78" s="138"/>
    </row>
    <row r="79" s="102" customFormat="true" ht="11.25" hidden="false" customHeight="false" outlineLevel="1" collapsed="false">
      <c r="A79" s="104" t="s">
        <v>152</v>
      </c>
      <c r="B79" s="105" t="s">
        <v>153</v>
      </c>
      <c r="C79" s="106"/>
      <c r="D79" s="107"/>
      <c r="E79" s="108"/>
      <c r="F79" s="109"/>
      <c r="G79" s="110"/>
      <c r="H79" s="111"/>
      <c r="I79" s="112"/>
      <c r="J79" s="113"/>
      <c r="K79" s="101"/>
      <c r="M79" s="32"/>
      <c r="O79" s="32"/>
      <c r="P79" s="114"/>
      <c r="Q79" s="32"/>
    </row>
    <row r="80" s="114" customFormat="true" ht="12.8" hidden="false" customHeight="false" outlineLevel="2" collapsed="false">
      <c r="A80" s="115" t="s">
        <v>154</v>
      </c>
      <c r="B80" s="116" t="str">
        <f aca="false">VLOOKUP(C80,'SINAPI OUT19+CPOS176'!$A$2:$C$95560,3, 0)</f>
        <v>Taxa de mobilização e desmobilização de equipamentos para execução de rebaixamento de lençol freático</v>
      </c>
      <c r="C80" s="117" t="s">
        <v>155</v>
      </c>
      <c r="D80" s="118" t="str">
        <f aca="false">VLOOKUP(C80,'SINAPI OUT19+CPOS176'!$A$2:$D$95560,4, 0)</f>
        <v>tx</v>
      </c>
      <c r="E80" s="119" t="n">
        <v>1</v>
      </c>
      <c r="F80" s="120"/>
      <c r="G80" s="121" t="n">
        <f aca="false">ROUND(E80*F80,2)</f>
        <v>0</v>
      </c>
      <c r="H80" s="122" t="n">
        <f aca="false">IF(K80="",$G$9,$G$8)</f>
        <v>0.2334</v>
      </c>
      <c r="I80" s="123" t="n">
        <f aca="false">ROUND(F80*H80+F80,2)</f>
        <v>0</v>
      </c>
      <c r="J80" s="124" t="n">
        <f aca="false">ROUND(E80*I80,2)</f>
        <v>0</v>
      </c>
      <c r="K80" s="101"/>
      <c r="L80" s="114" t="s">
        <v>156</v>
      </c>
      <c r="M80" s="125"/>
      <c r="O80" s="125"/>
      <c r="Q80" s="125"/>
    </row>
    <row r="81" s="114" customFormat="true" ht="19.4" hidden="false" customHeight="false" outlineLevel="2" collapsed="false">
      <c r="A81" s="115" t="s">
        <v>157</v>
      </c>
      <c r="B81" s="116" t="str">
        <f aca="false">VLOOKUP(C81,'SINAPI OUT19+CPOS176'!$A$2:$C$95560,3, 0)</f>
        <v>Locação de conjunto de bombeamento a vácuo para rebaixamento de lençol freático, com até 50 ponteiras e potência até 15 HP, mínimo 30 dias</v>
      </c>
      <c r="C81" s="117" t="s">
        <v>158</v>
      </c>
      <c r="D81" s="118" t="str">
        <f aca="false">VLOOKUP(C81,'SINAPI OUT19+CPOS176'!$A$2:$D$95560,4, 0)</f>
        <v>cjxdia</v>
      </c>
      <c r="E81" s="119" t="n">
        <v>30</v>
      </c>
      <c r="F81" s="120"/>
      <c r="G81" s="121" t="n">
        <f aca="false">ROUND(E81*F81,2)</f>
        <v>0</v>
      </c>
      <c r="H81" s="122" t="n">
        <f aca="false">IF(K81="",$G$9,$G$8)</f>
        <v>0.2334</v>
      </c>
      <c r="I81" s="123" t="n">
        <f aca="false">ROUND(F81*H81+F81,2)</f>
        <v>0</v>
      </c>
      <c r="J81" s="124" t="n">
        <f aca="false">ROUND(E81*I81,2)</f>
        <v>0</v>
      </c>
      <c r="K81" s="101"/>
      <c r="L81" s="114" t="s">
        <v>156</v>
      </c>
      <c r="M81" s="125"/>
      <c r="O81" s="125"/>
      <c r="Q81" s="125"/>
    </row>
    <row r="82" s="137" customFormat="true" ht="11.25" hidden="false" customHeight="false" outlineLevel="1" collapsed="false">
      <c r="A82" s="127"/>
      <c r="B82" s="128" t="s">
        <v>44</v>
      </c>
      <c r="C82" s="129"/>
      <c r="D82" s="130"/>
      <c r="E82" s="131"/>
      <c r="F82" s="132"/>
      <c r="G82" s="133" t="n">
        <f aca="false">SUM(G80:G81)</f>
        <v>0</v>
      </c>
      <c r="H82" s="134"/>
      <c r="I82" s="135"/>
      <c r="J82" s="142" t="n">
        <f aca="false">SUM(J80:J81)</f>
        <v>0</v>
      </c>
      <c r="K82" s="101"/>
      <c r="M82" s="138"/>
      <c r="O82" s="138"/>
      <c r="Q82" s="138"/>
    </row>
    <row r="83" s="102" customFormat="true" ht="11.25" hidden="false" customHeight="false" outlineLevel="1" collapsed="false">
      <c r="A83" s="104" t="s">
        <v>159</v>
      </c>
      <c r="B83" s="105" t="s">
        <v>160</v>
      </c>
      <c r="C83" s="106"/>
      <c r="D83" s="107"/>
      <c r="E83" s="108"/>
      <c r="F83" s="109"/>
      <c r="G83" s="110"/>
      <c r="H83" s="111"/>
      <c r="I83" s="112"/>
      <c r="J83" s="113"/>
      <c r="K83" s="101"/>
      <c r="M83" s="32"/>
      <c r="O83" s="32"/>
      <c r="P83" s="114"/>
      <c r="Q83" s="32"/>
    </row>
    <row r="84" s="114" customFormat="true" ht="12.8" hidden="false" customHeight="false" outlineLevel="2" collapsed="false">
      <c r="A84" s="115" t="s">
        <v>161</v>
      </c>
      <c r="B84" s="116" t="str">
        <f aca="false">VLOOKUP(C84,'SINAPI OUT19+CPOS176'!$A$2:$C$95560,3, 0)</f>
        <v>LASTRO DE CONCRETO MAGRO, APLICADO EM PISOS OU RADIERS, ESPESSURA DE 5 CM. AF_07/2016</v>
      </c>
      <c r="C84" s="117" t="s">
        <v>162</v>
      </c>
      <c r="D84" s="118" t="str">
        <f aca="false">VLOOKUP(C84,'SINAPI OUT19+CPOS176'!$A$2:$D$95560,4, 0)</f>
        <v>M2</v>
      </c>
      <c r="E84" s="119" t="n">
        <v>2.55</v>
      </c>
      <c r="F84" s="120"/>
      <c r="G84" s="121" t="n">
        <f aca="false">ROUND(E84*F84,2)</f>
        <v>0</v>
      </c>
      <c r="H84" s="122" t="n">
        <f aca="false">IF(K84="",$G$9,$G$8)</f>
        <v>0.2334</v>
      </c>
      <c r="I84" s="123" t="n">
        <f aca="false">ROUND(F84*H84+F84,2)</f>
        <v>0</v>
      </c>
      <c r="J84" s="124" t="n">
        <f aca="false">ROUND(E84*I84,2)</f>
        <v>0</v>
      </c>
      <c r="K84" s="101"/>
      <c r="M84" s="125"/>
      <c r="O84" s="125"/>
      <c r="Q84" s="125"/>
    </row>
    <row r="85" s="114" customFormat="true" ht="21.75" hidden="false" customHeight="true" outlineLevel="2" collapsed="false">
      <c r="A85" s="115" t="s">
        <v>163</v>
      </c>
      <c r="B85" s="116" t="str">
        <f aca="false">VLOOKUP(C85,'SINAPI OUT19+CPOS176'!$A$2:$C$95560,3, 0)</f>
        <v>EXECUÇÃO E COMPACTAÇÃO DE BASE E OU SUB BASE COM PEDRA RACHÃO - EXCLUSIVE ESCAVAÇÃO, CARGA E TRANSPORTE. AF_09/2017</v>
      </c>
      <c r="C85" s="117" t="s">
        <v>164</v>
      </c>
      <c r="D85" s="118" t="str">
        <f aca="false">VLOOKUP(C85,'SINAPI OUT19+CPOS176'!$A$2:$D$95560,4, 0)</f>
        <v>M3</v>
      </c>
      <c r="E85" s="119" t="n">
        <f aca="false">E84*0.5</f>
        <v>1.275</v>
      </c>
      <c r="F85" s="120"/>
      <c r="G85" s="121" t="n">
        <f aca="false">ROUND(E85*F85,2)</f>
        <v>0</v>
      </c>
      <c r="H85" s="122" t="n">
        <f aca="false">IF(K85="",$G$9,$G$8)</f>
        <v>0.1785</v>
      </c>
      <c r="I85" s="123" t="n">
        <f aca="false">ROUND(F85*H85+F85,2)</f>
        <v>0</v>
      </c>
      <c r="J85" s="124" t="n">
        <f aca="false">ROUND(E85*I85,2)</f>
        <v>0</v>
      </c>
      <c r="K85" s="101" t="s">
        <v>118</v>
      </c>
      <c r="M85" s="125"/>
      <c r="O85" s="125"/>
      <c r="Q85" s="125"/>
    </row>
    <row r="86" s="114" customFormat="true" ht="12.8" hidden="false" customHeight="false" outlineLevel="2" collapsed="false">
      <c r="A86" s="115" t="s">
        <v>165</v>
      </c>
      <c r="B86" s="116" t="str">
        <f aca="false">VLOOKUP(C86,'SINAPI OUT19+CPOS176'!$A$2:$C$95560,3, 0)</f>
        <v>ANEL DE CONCRETO ARMADO, D = 1,50 M, H = 0,50 M</v>
      </c>
      <c r="C86" s="117" t="n">
        <v>12563</v>
      </c>
      <c r="D86" s="118" t="str">
        <f aca="false">VLOOKUP(C86,'SINAPI OUT19+CPOS176'!$A$2:$D$95560,4, 0)</f>
        <v>UN</v>
      </c>
      <c r="E86" s="119" t="n">
        <f aca="false">4.5/0.5</f>
        <v>9</v>
      </c>
      <c r="F86" s="120"/>
      <c r="G86" s="121" t="n">
        <f aca="false">ROUND(E86*F86,2)</f>
        <v>0</v>
      </c>
      <c r="H86" s="122" t="n">
        <f aca="false">IF(K86="",$G$9,$G$8)</f>
        <v>0.1785</v>
      </c>
      <c r="I86" s="123" t="n">
        <f aca="false">ROUND(F86*H86+F86,2)</f>
        <v>0</v>
      </c>
      <c r="J86" s="124" t="n">
        <f aca="false">ROUND(E86*I86,2)</f>
        <v>0</v>
      </c>
      <c r="K86" s="101" t="s">
        <v>118</v>
      </c>
      <c r="M86" s="125"/>
      <c r="O86" s="125"/>
      <c r="Q86" s="125"/>
    </row>
    <row r="87" s="114" customFormat="true" ht="19.4" hidden="false" customHeight="false" outlineLevel="2" collapsed="false">
      <c r="A87" s="115" t="s">
        <v>166</v>
      </c>
      <c r="B87" s="116" t="str">
        <f aca="false">VLOOKUP(C87,'SINAPI OUT19+CPOS176'!$A$2:$C$95560,3, 0)</f>
        <v>CONCRETO FCK = 40MPA, TRAÇO 1:1,6:1,9 (CIMENTO/ AREIA MÉDIA/ BRITA 1)  - PREPARO MECÂNICO COM BETONEIRA 400 L. AF_07/2016</v>
      </c>
      <c r="C87" s="117" t="s">
        <v>167</v>
      </c>
      <c r="D87" s="118" t="str">
        <f aca="false">VLOOKUP(C87,'SINAPI OUT19+CPOS176'!$A$2:$D$95560,4, 0)</f>
        <v>M3</v>
      </c>
      <c r="E87" s="126" t="n">
        <f aca="false">[1]Planilha!$D$20</f>
        <v>1.11</v>
      </c>
      <c r="F87" s="120"/>
      <c r="G87" s="121" t="n">
        <f aca="false">ROUND(E87*F87,2)</f>
        <v>0</v>
      </c>
      <c r="H87" s="122" t="n">
        <f aca="false">IF(K87="",$G$9,$G$8)</f>
        <v>0.2334</v>
      </c>
      <c r="I87" s="123" t="n">
        <f aca="false">ROUND(F87*H87+F87,2)</f>
        <v>0</v>
      </c>
      <c r="J87" s="124" t="n">
        <f aca="false">ROUND(E87*I87,2)</f>
        <v>0</v>
      </c>
      <c r="K87" s="101"/>
      <c r="M87" s="125"/>
      <c r="O87" s="125"/>
      <c r="Q87" s="125"/>
    </row>
    <row r="88" s="114" customFormat="true" ht="12.8" hidden="false" customHeight="false" outlineLevel="2" collapsed="false">
      <c r="A88" s="115" t="s">
        <v>168</v>
      </c>
      <c r="B88" s="116" t="str">
        <f aca="false">VLOOKUP(C88,'SINAPI OUT19+CPOS176'!$A$2:$C$95560,3, 0)</f>
        <v>ARMAÇÃO UTILIZANDO AÇO CA-25 DE 10,0 MM - MONTAGEM. AF_12/2015</v>
      </c>
      <c r="C88" s="117" t="s">
        <v>169</v>
      </c>
      <c r="D88" s="118" t="str">
        <f aca="false">VLOOKUP(C88,'SINAPI OUT19+CPOS176'!$A$2:$D$95560,4, 0)</f>
        <v>KG</v>
      </c>
      <c r="E88" s="119" t="n">
        <f aca="false">[1]Planilha!$D$19</f>
        <v>111.2</v>
      </c>
      <c r="F88" s="120"/>
      <c r="G88" s="121" t="n">
        <f aca="false">ROUND(E88*F88,2)</f>
        <v>0</v>
      </c>
      <c r="H88" s="122" t="n">
        <f aca="false">IF(K88="",$G$9,$G$8)</f>
        <v>0.2334</v>
      </c>
      <c r="I88" s="123" t="n">
        <f aca="false">ROUND(F88*H88+F88,2)</f>
        <v>0</v>
      </c>
      <c r="J88" s="124" t="n">
        <f aca="false">ROUND(E88*I88,2)</f>
        <v>0</v>
      </c>
      <c r="K88" s="101"/>
      <c r="M88" s="125"/>
      <c r="O88" s="125"/>
      <c r="Q88" s="125"/>
    </row>
    <row r="89" s="114" customFormat="true" ht="19.4" hidden="false" customHeight="false" outlineLevel="2" collapsed="false">
      <c r="A89" s="115" t="s">
        <v>170</v>
      </c>
      <c r="B89" s="116" t="str">
        <f aca="false">VLOOKUP(C89,'SINAPI OUT19+CPOS176'!$A$2:$C$95560,3, 0)</f>
        <v>FABRICAÇÃO, MONTAGEM E DESMONTAGEM DE FORMA PARA RADIER, EM MADEIRA SERRADA, 4 UTILIZAÇÕES. AF_09/2017</v>
      </c>
      <c r="C89" s="117" t="s">
        <v>171</v>
      </c>
      <c r="D89" s="118" t="str">
        <f aca="false">VLOOKUP(C89,'SINAPI OUT19+CPOS176'!$A$2:$D$95560,4, 0)</f>
        <v>M2</v>
      </c>
      <c r="E89" s="119" t="n">
        <f aca="false">[1]Planilha!$D$18</f>
        <v>2.65</v>
      </c>
      <c r="F89" s="120"/>
      <c r="G89" s="121" t="n">
        <f aca="false">ROUND(E89*F89,2)</f>
        <v>0</v>
      </c>
      <c r="H89" s="122" t="n">
        <f aca="false">IF(K89="",$G$9,$G$8)</f>
        <v>0.2334</v>
      </c>
      <c r="I89" s="123" t="n">
        <f aca="false">ROUND(F89*H89+F89,2)</f>
        <v>0</v>
      </c>
      <c r="J89" s="124" t="n">
        <f aca="false">ROUND(E89*I89,2)</f>
        <v>0</v>
      </c>
      <c r="K89" s="101"/>
      <c r="M89" s="125"/>
      <c r="O89" s="125"/>
      <c r="Q89" s="125"/>
    </row>
    <row r="90" s="114" customFormat="true" ht="12.8" hidden="false" customHeight="false" outlineLevel="2" collapsed="false">
      <c r="A90" s="115" t="s">
        <v>172</v>
      </c>
      <c r="B90" s="116" t="str">
        <f aca="false">VLOOKUP(C90,'SINAPI OUT19+CPOS176'!$A$2:$C$95560,3, 0)</f>
        <v>IMPERMEABILIZACAO COM PINTURA A BASE DE RESINA EPOXI ALCATRAO, DUAS DEMAOS.</v>
      </c>
      <c r="C90" s="117" t="s">
        <v>173</v>
      </c>
      <c r="D90" s="118" t="str">
        <f aca="false">VLOOKUP(C90,'SINAPI OUT19+CPOS176'!$A$2:$D$95560,4, 0)</f>
        <v>M2</v>
      </c>
      <c r="E90" s="126" t="n">
        <f aca="false">((PI()*(1.5^2))/4)*2+(2*PI()*(1.5/2)*4.77)</f>
        <v>26.0123871717235</v>
      </c>
      <c r="F90" s="120"/>
      <c r="G90" s="121" t="n">
        <f aca="false">ROUND(E90*F90,2)</f>
        <v>0</v>
      </c>
      <c r="H90" s="122" t="n">
        <f aca="false">IF(K90="",$G$9,$G$8)</f>
        <v>0.2334</v>
      </c>
      <c r="I90" s="123" t="n">
        <f aca="false">ROUND(F90*H90+F90,2)</f>
        <v>0</v>
      </c>
      <c r="J90" s="124" t="n">
        <f aca="false">ROUND(E90*I90,2)</f>
        <v>0</v>
      </c>
      <c r="K90" s="101"/>
      <c r="L90" s="114" t="s">
        <v>174</v>
      </c>
      <c r="M90" s="125"/>
      <c r="O90" s="125"/>
      <c r="Q90" s="125"/>
    </row>
    <row r="91" s="137" customFormat="true" ht="11.25" hidden="false" customHeight="false" outlineLevel="1" collapsed="false">
      <c r="A91" s="127"/>
      <c r="B91" s="128" t="s">
        <v>44</v>
      </c>
      <c r="C91" s="129"/>
      <c r="D91" s="130"/>
      <c r="E91" s="131"/>
      <c r="F91" s="132"/>
      <c r="G91" s="133" t="n">
        <f aca="false">SUM(G84:G90)</f>
        <v>0</v>
      </c>
      <c r="H91" s="134"/>
      <c r="I91" s="135"/>
      <c r="J91" s="142" t="n">
        <f aca="false">SUM(J84:J90)</f>
        <v>0</v>
      </c>
      <c r="K91" s="101"/>
      <c r="M91" s="138"/>
      <c r="O91" s="138"/>
      <c r="Q91" s="138"/>
    </row>
    <row r="92" s="102" customFormat="true" ht="11.25" hidden="false" customHeight="false" outlineLevel="1" collapsed="false">
      <c r="A92" s="104" t="s">
        <v>175</v>
      </c>
      <c r="B92" s="105" t="s">
        <v>176</v>
      </c>
      <c r="C92" s="106"/>
      <c r="D92" s="107"/>
      <c r="E92" s="108"/>
      <c r="F92" s="109"/>
      <c r="G92" s="110"/>
      <c r="H92" s="111"/>
      <c r="I92" s="112"/>
      <c r="J92" s="113"/>
      <c r="K92" s="101"/>
      <c r="M92" s="32"/>
      <c r="O92" s="32"/>
      <c r="P92" s="114"/>
      <c r="Q92" s="32"/>
    </row>
    <row r="93" s="114" customFormat="true" ht="12.8" hidden="false" customHeight="false" outlineLevel="2" collapsed="false">
      <c r="A93" s="115" t="s">
        <v>177</v>
      </c>
      <c r="B93" s="116" t="str">
        <f aca="false">VLOOKUP(C93,'SINAPI OUT19+CPOS176'!$A$2:$C$95560,3, 0)</f>
        <v>LASTRO DE CONCRETO MAGRO, APLICADO EM PISOS OU RADIERS, ESPESSURA DE 5 CM. AF_07/2016</v>
      </c>
      <c r="C93" s="117" t="s">
        <v>162</v>
      </c>
      <c r="D93" s="118" t="str">
        <f aca="false">VLOOKUP(C93,'SINAPI OUT19+CPOS176'!$A$2:$D$95560,4, 0)</f>
        <v>M2</v>
      </c>
      <c r="E93" s="119" t="n">
        <v>4.16</v>
      </c>
      <c r="F93" s="120"/>
      <c r="G93" s="121" t="n">
        <f aca="false">ROUND(E93*F93,2)</f>
        <v>0</v>
      </c>
      <c r="H93" s="122" t="n">
        <f aca="false">IF(K93="",$G$9,$G$8)</f>
        <v>0.2334</v>
      </c>
      <c r="I93" s="123" t="n">
        <f aca="false">ROUND(F93*H93+F93,2)</f>
        <v>0</v>
      </c>
      <c r="J93" s="124" t="n">
        <f aca="false">ROUND(E93*I93,2)</f>
        <v>0</v>
      </c>
      <c r="K93" s="101"/>
      <c r="M93" s="125"/>
      <c r="O93" s="125"/>
      <c r="Q93" s="125"/>
    </row>
    <row r="94" s="114" customFormat="true" ht="19.4" hidden="false" customHeight="false" outlineLevel="2" collapsed="false">
      <c r="A94" s="115" t="s">
        <v>163</v>
      </c>
      <c r="B94" s="116" t="str">
        <f aca="false">VLOOKUP(C94,'SINAPI OUT19+CPOS176'!$A$2:$C$95560,3, 0)</f>
        <v>EXECUÇÃO E COMPACTAÇÃO DE BASE E OU SUB BASE COM PEDRA RACHÃO - EXCLUSIVE ESCAVAÇÃO, CARGA E TRANSPORTE. AF_09/2017</v>
      </c>
      <c r="C94" s="117" t="s">
        <v>164</v>
      </c>
      <c r="D94" s="118" t="str">
        <f aca="false">VLOOKUP(C94,'SINAPI OUT19+CPOS176'!$A$2:$D$95560,4, 0)</f>
        <v>M3</v>
      </c>
      <c r="E94" s="119" t="n">
        <f aca="false">E93*0.5</f>
        <v>2.08</v>
      </c>
      <c r="F94" s="120"/>
      <c r="G94" s="121" t="n">
        <f aca="false">ROUND(E94*F94,2)</f>
        <v>0</v>
      </c>
      <c r="H94" s="122" t="n">
        <f aca="false">IF(K94="",$G$9,$G$8)</f>
        <v>0.1785</v>
      </c>
      <c r="I94" s="123" t="n">
        <f aca="false">ROUND(F94*H94+F94,2)</f>
        <v>0</v>
      </c>
      <c r="J94" s="124" t="n">
        <f aca="false">ROUND(E94*I94,2)</f>
        <v>0</v>
      </c>
      <c r="K94" s="101" t="s">
        <v>118</v>
      </c>
      <c r="M94" s="125"/>
      <c r="O94" s="125"/>
      <c r="Q94" s="125"/>
    </row>
    <row r="95" s="114" customFormat="true" ht="12.8" hidden="false" customHeight="false" outlineLevel="2" collapsed="false">
      <c r="A95" s="115" t="s">
        <v>178</v>
      </c>
      <c r="B95" s="116" t="str">
        <f aca="false">VLOOKUP(C95,'SINAPI OUT19+CPOS176'!$A$2:$C$95560,3, 0)</f>
        <v>ANEL DE CONCRETO ARMADO, D = 1,50 M, H = 0,50 M</v>
      </c>
      <c r="C95" s="117" t="n">
        <v>12563</v>
      </c>
      <c r="D95" s="118" t="str">
        <f aca="false">VLOOKUP(C95,'SINAPI OUT19+CPOS176'!$A$2:$D$95560,4, 0)</f>
        <v>UN</v>
      </c>
      <c r="E95" s="119" t="n">
        <f aca="false">5/0.5</f>
        <v>10</v>
      </c>
      <c r="F95" s="120"/>
      <c r="G95" s="121" t="n">
        <f aca="false">ROUND(E95*F95,2)</f>
        <v>0</v>
      </c>
      <c r="H95" s="122" t="n">
        <f aca="false">IF(K95="",$G$9,$G$8)</f>
        <v>0.1785</v>
      </c>
      <c r="I95" s="123" t="n">
        <f aca="false">ROUND(F95*H95+F95,2)</f>
        <v>0</v>
      </c>
      <c r="J95" s="124" t="n">
        <f aca="false">ROUND(E95*I95,2)</f>
        <v>0</v>
      </c>
      <c r="K95" s="101" t="s">
        <v>118</v>
      </c>
      <c r="M95" s="125"/>
      <c r="O95" s="125"/>
      <c r="Q95" s="125"/>
    </row>
    <row r="96" s="114" customFormat="true" ht="19.4" hidden="false" customHeight="false" outlineLevel="2" collapsed="false">
      <c r="A96" s="115" t="s">
        <v>179</v>
      </c>
      <c r="B96" s="116" t="str">
        <f aca="false">VLOOKUP(C96,'SINAPI OUT19+CPOS176'!$A$2:$C$95560,3, 0)</f>
        <v>CONCRETO FCK = 40MPA, TRAÇO 1:1,6:1,9 (CIMENTO/ AREIA MÉDIA/ BRITA 1)  - PREPARO MECÂNICO COM BETONEIRA 400 L. AF_07/2016</v>
      </c>
      <c r="C96" s="117" t="s">
        <v>167</v>
      </c>
      <c r="D96" s="118" t="str">
        <f aca="false">VLOOKUP(C96,'SINAPI OUT19+CPOS176'!$A$2:$D$95560,4, 0)</f>
        <v>M3</v>
      </c>
      <c r="E96" s="126" t="n">
        <f aca="false">[1]Planilha!$D$15</f>
        <v>1.79</v>
      </c>
      <c r="F96" s="120"/>
      <c r="G96" s="121" t="n">
        <f aca="false">ROUND(E96*F96,2)</f>
        <v>0</v>
      </c>
      <c r="H96" s="122" t="n">
        <f aca="false">IF(K96="",$G$9,$G$8)</f>
        <v>0.2334</v>
      </c>
      <c r="I96" s="123" t="n">
        <f aca="false">ROUND(F96*H96+F96,2)</f>
        <v>0</v>
      </c>
      <c r="J96" s="124" t="n">
        <f aca="false">ROUND(E96*I96,2)</f>
        <v>0</v>
      </c>
      <c r="K96" s="101"/>
      <c r="M96" s="125"/>
      <c r="O96" s="125"/>
      <c r="Q96" s="125"/>
    </row>
    <row r="97" s="114" customFormat="true" ht="12.8" hidden="false" customHeight="false" outlineLevel="2" collapsed="false">
      <c r="A97" s="115" t="s">
        <v>180</v>
      </c>
      <c r="B97" s="116" t="str">
        <f aca="false">VLOOKUP(C97,'SINAPI OUT19+CPOS176'!$A$2:$C$95560,3, 0)</f>
        <v>ARMAÇÃO UTILIZANDO AÇO CA-25 DE 10,0 MM - MONTAGEM. AF_12/2015</v>
      </c>
      <c r="C97" s="117" t="s">
        <v>169</v>
      </c>
      <c r="D97" s="118" t="str">
        <f aca="false">VLOOKUP(C97,'SINAPI OUT19+CPOS176'!$A$2:$D$95560,4, 0)</f>
        <v>KG</v>
      </c>
      <c r="E97" s="119" t="n">
        <f aca="false">[1]Planilha!$D$14</f>
        <v>180.2</v>
      </c>
      <c r="F97" s="120"/>
      <c r="G97" s="121" t="n">
        <f aca="false">ROUND(E97*F97,2)</f>
        <v>0</v>
      </c>
      <c r="H97" s="122" t="n">
        <f aca="false">IF(K97="",$G$9,$G$8)</f>
        <v>0.2334</v>
      </c>
      <c r="I97" s="123" t="n">
        <f aca="false">ROUND(F97*H97+F97,2)</f>
        <v>0</v>
      </c>
      <c r="J97" s="124" t="n">
        <f aca="false">ROUND(E97*I97,2)</f>
        <v>0</v>
      </c>
      <c r="K97" s="101"/>
      <c r="M97" s="125"/>
      <c r="O97" s="125"/>
      <c r="Q97" s="125"/>
    </row>
    <row r="98" s="114" customFormat="true" ht="19.4" hidden="false" customHeight="false" outlineLevel="2" collapsed="false">
      <c r="A98" s="115" t="s">
        <v>181</v>
      </c>
      <c r="B98" s="116" t="str">
        <f aca="false">VLOOKUP(C98,'SINAPI OUT19+CPOS176'!$A$2:$C$95560,3, 0)</f>
        <v>FABRICAÇÃO, MONTAGEM E DESMONTAGEM DE FORMA PARA RADIER, EM MADEIRA SERRADA, 4 UTILIZAÇÕES. AF_09/2017</v>
      </c>
      <c r="C98" s="117" t="s">
        <v>171</v>
      </c>
      <c r="D98" s="118" t="str">
        <f aca="false">VLOOKUP(C98,'SINAPI OUT19+CPOS176'!$A$2:$D$95560,4, 0)</f>
        <v>M2</v>
      </c>
      <c r="E98" s="119" t="n">
        <f aca="false">[1]Planilha!$D$13</f>
        <v>3.38</v>
      </c>
      <c r="F98" s="120"/>
      <c r="G98" s="121" t="n">
        <f aca="false">ROUND(E98*F98,2)</f>
        <v>0</v>
      </c>
      <c r="H98" s="122" t="n">
        <f aca="false">IF(K98="",$G$9,$G$8)</f>
        <v>0.2334</v>
      </c>
      <c r="I98" s="123" t="n">
        <f aca="false">ROUND(F98*H98+F98,2)</f>
        <v>0</v>
      </c>
      <c r="J98" s="124" t="n">
        <f aca="false">ROUND(E98*I98,2)</f>
        <v>0</v>
      </c>
      <c r="K98" s="101"/>
      <c r="M98" s="125"/>
      <c r="O98" s="125"/>
      <c r="Q98" s="125"/>
    </row>
    <row r="99" s="114" customFormat="true" ht="12.8" hidden="false" customHeight="false" outlineLevel="2" collapsed="false">
      <c r="A99" s="115" t="s">
        <v>182</v>
      </c>
      <c r="B99" s="116" t="str">
        <f aca="false">VLOOKUP(C99,'SINAPI OUT19+CPOS176'!$A$2:$C$95560,3, 0)</f>
        <v>IMPERMEABILIZACAO COM PINTURA A BASE DE RESINA EPOXI ALCATRAO, DUAS DEMAOS.</v>
      </c>
      <c r="C99" s="117" t="s">
        <v>173</v>
      </c>
      <c r="D99" s="118" t="str">
        <f aca="false">VLOOKUP(C99,'SINAPI OUT19+CPOS176'!$A$2:$D$95560,4, 0)</f>
        <v>M2</v>
      </c>
      <c r="E99" s="126" t="n">
        <f aca="false">((PI()*(2^2))/4)*2+(2*PI()*(2/2)*4.77)</f>
        <v>36.2539792224262</v>
      </c>
      <c r="F99" s="120"/>
      <c r="G99" s="121" t="n">
        <f aca="false">ROUND(E99*F99,2)</f>
        <v>0</v>
      </c>
      <c r="H99" s="122" t="n">
        <f aca="false">IF(K99="",$G$9,$G$8)</f>
        <v>0.2334</v>
      </c>
      <c r="I99" s="123" t="n">
        <f aca="false">ROUND(F99*H99+F99,2)</f>
        <v>0</v>
      </c>
      <c r="J99" s="124" t="n">
        <f aca="false">ROUND(E99*I99,2)</f>
        <v>0</v>
      </c>
      <c r="K99" s="101"/>
      <c r="L99" s="114" t="s">
        <v>174</v>
      </c>
      <c r="M99" s="125"/>
      <c r="O99" s="125"/>
      <c r="Q99" s="125"/>
    </row>
    <row r="100" s="137" customFormat="true" ht="11.25" hidden="false" customHeight="false" outlineLevel="1" collapsed="false">
      <c r="A100" s="127"/>
      <c r="B100" s="128" t="s">
        <v>44</v>
      </c>
      <c r="C100" s="129"/>
      <c r="D100" s="130"/>
      <c r="E100" s="131"/>
      <c r="F100" s="132"/>
      <c r="G100" s="133" t="n">
        <f aca="false">SUM(G93:G99)</f>
        <v>0</v>
      </c>
      <c r="H100" s="134"/>
      <c r="I100" s="135"/>
      <c r="J100" s="142" t="n">
        <f aca="false">SUM(J93:J99)</f>
        <v>0</v>
      </c>
      <c r="K100" s="101"/>
      <c r="M100" s="138" t="n">
        <v>11.06</v>
      </c>
      <c r="O100" s="138"/>
      <c r="Q100" s="138"/>
    </row>
    <row r="101" s="102" customFormat="true" ht="11.25" hidden="false" customHeight="false" outlineLevel="1" collapsed="false">
      <c r="A101" s="104" t="s">
        <v>183</v>
      </c>
      <c r="B101" s="105" t="s">
        <v>184</v>
      </c>
      <c r="C101" s="106"/>
      <c r="D101" s="107"/>
      <c r="E101" s="108"/>
      <c r="F101" s="109"/>
      <c r="G101" s="110"/>
      <c r="H101" s="111"/>
      <c r="I101" s="112"/>
      <c r="J101" s="113"/>
      <c r="K101" s="101"/>
      <c r="M101" s="32"/>
      <c r="O101" s="32"/>
      <c r="P101" s="114"/>
      <c r="Q101" s="32"/>
    </row>
    <row r="102" s="114" customFormat="true" ht="12.8" hidden="false" customHeight="false" outlineLevel="2" collapsed="false">
      <c r="A102" s="115" t="s">
        <v>185</v>
      </c>
      <c r="B102" s="116" t="str">
        <f aca="false">VLOOKUP(C102,'SINAPI OUT19+CPOS176'!$A$2:$C$95560,3, 0)</f>
        <v>LASTRO DE CONCRETO MAGRO, APLICADO EM PISOS OU RADIERS, ESPESSURA DE 5 CM. AF_07/2016</v>
      </c>
      <c r="C102" s="117" t="s">
        <v>162</v>
      </c>
      <c r="D102" s="118" t="str">
        <f aca="false">VLOOKUP(C102,'SINAPI OUT19+CPOS176'!$A$2:$D$95560,4, 0)</f>
        <v>M2</v>
      </c>
      <c r="E102" s="119" t="n">
        <v>24</v>
      </c>
      <c r="F102" s="120"/>
      <c r="G102" s="121" t="n">
        <f aca="false">ROUND(E102*F102,2)</f>
        <v>0</v>
      </c>
      <c r="H102" s="122" t="n">
        <f aca="false">IF(K102="",$G$9,$G$8)</f>
        <v>0.2334</v>
      </c>
      <c r="I102" s="123" t="n">
        <f aca="false">ROUND(F102*H102+F102,2)</f>
        <v>0</v>
      </c>
      <c r="J102" s="124" t="n">
        <f aca="false">ROUND(E102*I102,2)</f>
        <v>0</v>
      </c>
      <c r="K102" s="101"/>
      <c r="M102" s="125"/>
      <c r="O102" s="125"/>
      <c r="Q102" s="125"/>
    </row>
    <row r="103" s="114" customFormat="true" ht="19.4" hidden="false" customHeight="false" outlineLevel="2" collapsed="false">
      <c r="A103" s="115" t="s">
        <v>186</v>
      </c>
      <c r="B103" s="116" t="str">
        <f aca="false">VLOOKUP(C103,'SINAPI OUT19+CPOS176'!$A$2:$C$95560,3, 0)</f>
        <v>CONCRETO FCK = 40MPA, TRAÇO 1:1,6:1,9 (CIMENTO/ AREIA MÉDIA/ BRITA 1)  - PREPARO MECÂNICO COM BETONEIRA 400 L. AF_07/2016</v>
      </c>
      <c r="C103" s="117" t="s">
        <v>167</v>
      </c>
      <c r="D103" s="118" t="str">
        <f aca="false">VLOOKUP(C103,'SINAPI OUT19+CPOS176'!$A$2:$D$95560,4, 0)</f>
        <v>M3</v>
      </c>
      <c r="E103" s="126" t="n">
        <f aca="false">[1]Planilha!$D$30</f>
        <v>47.76</v>
      </c>
      <c r="F103" s="120"/>
      <c r="G103" s="121" t="n">
        <f aca="false">ROUND(E103*F103,2)</f>
        <v>0</v>
      </c>
      <c r="H103" s="122" t="n">
        <f aca="false">IF(K103="",$G$9,$G$8)</f>
        <v>0.2334</v>
      </c>
      <c r="I103" s="123" t="n">
        <f aca="false">ROUND(F103*H103+F103,2)</f>
        <v>0</v>
      </c>
      <c r="J103" s="124" t="n">
        <f aca="false">ROUND(E103*I103,2)</f>
        <v>0</v>
      </c>
      <c r="K103" s="101"/>
      <c r="M103" s="125"/>
      <c r="O103" s="125"/>
      <c r="Q103" s="125"/>
    </row>
    <row r="104" s="114" customFormat="true" ht="12.8" hidden="false" customHeight="false" outlineLevel="2" collapsed="false">
      <c r="A104" s="115" t="s">
        <v>187</v>
      </c>
      <c r="B104" s="116" t="str">
        <f aca="false">VLOOKUP(C104,'SINAPI OUT19+CPOS176'!$A$2:$C$95560,3, 0)</f>
        <v>ARMAÇÃO UTILIZANDO AÇO CA-25 DE 10,0 MM - MONTAGEM. AF_12/2015</v>
      </c>
      <c r="C104" s="117" t="s">
        <v>169</v>
      </c>
      <c r="D104" s="118" t="str">
        <f aca="false">VLOOKUP(C104,'SINAPI OUT19+CPOS176'!$A$2:$D$95560,4, 0)</f>
        <v>KG</v>
      </c>
      <c r="E104" s="119" t="n">
        <f aca="false">[1]Planilha!$D$29</f>
        <v>6034.5</v>
      </c>
      <c r="F104" s="120"/>
      <c r="G104" s="121" t="n">
        <f aca="false">ROUND(E104*F104,2)</f>
        <v>0</v>
      </c>
      <c r="H104" s="122" t="n">
        <f aca="false">IF(K104="",$G$9,$G$8)</f>
        <v>0.2334</v>
      </c>
      <c r="I104" s="123" t="n">
        <f aca="false">ROUND(F104*H104+F104,2)</f>
        <v>0</v>
      </c>
      <c r="J104" s="124" t="n">
        <f aca="false">ROUND(E104*I104,2)</f>
        <v>0</v>
      </c>
      <c r="K104" s="101"/>
      <c r="M104" s="125"/>
      <c r="O104" s="125"/>
      <c r="Q104" s="125"/>
    </row>
    <row r="105" s="114" customFormat="true" ht="19.4" hidden="false" customHeight="false" outlineLevel="2" collapsed="false">
      <c r="A105" s="115" t="s">
        <v>188</v>
      </c>
      <c r="B105" s="116" t="str">
        <f aca="false">VLOOKUP(C105,'SINAPI OUT19+CPOS176'!$A$2:$C$95560,3, 0)</f>
        <v>FABRICAÇÃO, MONTAGEM E DESMONTAGEM DE FORMA PARA RADIER, EM MADEIRA SERRADA, 4 UTILIZAÇÕES. AF_09/2017</v>
      </c>
      <c r="C105" s="117" t="s">
        <v>171</v>
      </c>
      <c r="D105" s="118" t="str">
        <f aca="false">VLOOKUP(C105,'SINAPI OUT19+CPOS176'!$A$2:$D$95560,4, 0)</f>
        <v>M2</v>
      </c>
      <c r="E105" s="119" t="n">
        <f aca="false">[1]Planilha!$D$28</f>
        <v>284.32</v>
      </c>
      <c r="F105" s="120"/>
      <c r="G105" s="121" t="n">
        <f aca="false">ROUND(E105*F105,2)</f>
        <v>0</v>
      </c>
      <c r="H105" s="122" t="n">
        <f aca="false">IF(K105="",$G$9,$G$8)</f>
        <v>0.2334</v>
      </c>
      <c r="I105" s="123" t="n">
        <f aca="false">ROUND(F105*H105+F105,2)</f>
        <v>0</v>
      </c>
      <c r="J105" s="124" t="n">
        <f aca="false">ROUND(E105*I105,2)</f>
        <v>0</v>
      </c>
      <c r="K105" s="101"/>
      <c r="M105" s="125"/>
      <c r="O105" s="125"/>
      <c r="Q105" s="125"/>
    </row>
    <row r="106" s="114" customFormat="true" ht="12.8" hidden="false" customHeight="false" outlineLevel="2" collapsed="false">
      <c r="A106" s="115" t="s">
        <v>189</v>
      </c>
      <c r="B106" s="116" t="str">
        <f aca="false">VLOOKUP(C106,'SINAPI OUT19+CPOS176'!$A$2:$C$95560,3, 0)</f>
        <v>IMPERMEABILIZACAO COM PINTURA A BASE DE RESINA EPOXI ALCATRAO, DUAS DEMAOS.</v>
      </c>
      <c r="C106" s="117" t="s">
        <v>173</v>
      </c>
      <c r="D106" s="118" t="str">
        <f aca="false">VLOOKUP(C106,'SINAPI OUT19+CPOS176'!$A$2:$D$95560,4, 0)</f>
        <v>M2</v>
      </c>
      <c r="E106" s="126" t="n">
        <f aca="false">17.65*6.6+(2*20.2)</f>
        <v>156.89</v>
      </c>
      <c r="F106" s="120"/>
      <c r="G106" s="121" t="n">
        <f aca="false">ROUND(E106*F106,2)</f>
        <v>0</v>
      </c>
      <c r="H106" s="122" t="n">
        <f aca="false">IF(K106="",$G$9,$G$8)</f>
        <v>0.2334</v>
      </c>
      <c r="I106" s="123" t="n">
        <f aca="false">ROUND(F106*H106+F106,2)</f>
        <v>0</v>
      </c>
      <c r="J106" s="124" t="n">
        <f aca="false">ROUND(E106*I106,2)</f>
        <v>0</v>
      </c>
      <c r="K106" s="101"/>
      <c r="L106" s="114" t="s">
        <v>174</v>
      </c>
      <c r="M106" s="125"/>
      <c r="O106" s="125"/>
      <c r="Q106" s="125"/>
    </row>
    <row r="107" s="137" customFormat="true" ht="11.25" hidden="false" customHeight="false" outlineLevel="1" collapsed="false">
      <c r="A107" s="127"/>
      <c r="B107" s="128" t="s">
        <v>44</v>
      </c>
      <c r="C107" s="129"/>
      <c r="D107" s="130"/>
      <c r="E107" s="131"/>
      <c r="F107" s="132"/>
      <c r="G107" s="133" t="n">
        <f aca="false">SUM(G102:G106)</f>
        <v>0</v>
      </c>
      <c r="H107" s="134"/>
      <c r="I107" s="135"/>
      <c r="J107" s="142" t="n">
        <f aca="false">SUM(J102:J106)</f>
        <v>0</v>
      </c>
      <c r="K107" s="101"/>
      <c r="M107" s="138" t="n">
        <v>11.06</v>
      </c>
      <c r="O107" s="138"/>
      <c r="Q107" s="138"/>
    </row>
    <row r="108" s="102" customFormat="true" ht="11.25" hidden="false" customHeight="false" outlineLevel="1" collapsed="false">
      <c r="A108" s="104" t="s">
        <v>190</v>
      </c>
      <c r="B108" s="105" t="s">
        <v>191</v>
      </c>
      <c r="C108" s="106"/>
      <c r="D108" s="107"/>
      <c r="E108" s="108"/>
      <c r="F108" s="109"/>
      <c r="G108" s="110"/>
      <c r="H108" s="111"/>
      <c r="I108" s="112"/>
      <c r="J108" s="113"/>
      <c r="K108" s="101"/>
      <c r="M108" s="32"/>
      <c r="O108" s="32"/>
      <c r="P108" s="114"/>
      <c r="Q108" s="32"/>
    </row>
    <row r="109" s="114" customFormat="true" ht="12.8" hidden="false" customHeight="false" outlineLevel="2" collapsed="false">
      <c r="A109" s="115" t="s">
        <v>192</v>
      </c>
      <c r="B109" s="116" t="str">
        <f aca="false">VLOOKUP(C109,'SINAPI OUT19+CPOS176'!$A$2:$C$95560,3, 0)</f>
        <v>LASTRO DE CONCRETO MAGRO, APLICADO EM PISOS OU RADIERS, ESPESSURA DE 5 CM. AF_07/2016</v>
      </c>
      <c r="C109" s="117" t="s">
        <v>162</v>
      </c>
      <c r="D109" s="118" t="str">
        <f aca="false">VLOOKUP(C109,'SINAPI OUT19+CPOS176'!$A$2:$D$95560,4, 0)</f>
        <v>M2</v>
      </c>
      <c r="E109" s="119" t="n">
        <v>12.95</v>
      </c>
      <c r="F109" s="120"/>
      <c r="G109" s="121" t="n">
        <f aca="false">ROUND(E109*F109,2)</f>
        <v>0</v>
      </c>
      <c r="H109" s="122" t="n">
        <f aca="false">IF(K109="",$G$9,$G$8)</f>
        <v>0.2334</v>
      </c>
      <c r="I109" s="123" t="n">
        <f aca="false">ROUND(F109*H109+F109,2)</f>
        <v>0</v>
      </c>
      <c r="J109" s="124" t="n">
        <f aca="false">ROUND(E109*I109,2)</f>
        <v>0</v>
      </c>
      <c r="K109" s="101"/>
      <c r="M109" s="125"/>
      <c r="O109" s="125"/>
      <c r="Q109" s="125"/>
    </row>
    <row r="110" s="114" customFormat="true" ht="19.4" hidden="false" customHeight="false" outlineLevel="2" collapsed="false">
      <c r="A110" s="115" t="s">
        <v>163</v>
      </c>
      <c r="B110" s="116" t="str">
        <f aca="false">VLOOKUP(C110,'SINAPI OUT19+CPOS176'!$A$2:$C$95560,3, 0)</f>
        <v>EXECUÇÃO E COMPACTAÇÃO DE BASE E OU SUB BASE COM PEDRA RACHÃO - EXCLUSIVE ESCAVAÇÃO, CARGA E TRANSPORTE. AF_09/2017</v>
      </c>
      <c r="C110" s="117" t="s">
        <v>164</v>
      </c>
      <c r="D110" s="118" t="str">
        <f aca="false">VLOOKUP(C110,'SINAPI OUT19+CPOS176'!$A$2:$D$95560,4, 0)</f>
        <v>M3</v>
      </c>
      <c r="E110" s="119" t="n">
        <f aca="false">E109*0.5</f>
        <v>6.475</v>
      </c>
      <c r="F110" s="120"/>
      <c r="G110" s="121" t="n">
        <f aca="false">ROUND(E110*F110,2)</f>
        <v>0</v>
      </c>
      <c r="H110" s="122" t="n">
        <f aca="false">IF(K110="",$G$9,$G$8)</f>
        <v>0.1785</v>
      </c>
      <c r="I110" s="123" t="n">
        <f aca="false">ROUND(F110*H110+F110,2)</f>
        <v>0</v>
      </c>
      <c r="J110" s="124" t="n">
        <f aca="false">ROUND(E110*I110,2)</f>
        <v>0</v>
      </c>
      <c r="K110" s="101" t="s">
        <v>118</v>
      </c>
      <c r="M110" s="125"/>
      <c r="O110" s="125"/>
      <c r="Q110" s="125"/>
    </row>
    <row r="111" s="114" customFormat="true" ht="19.4" hidden="false" customHeight="false" outlineLevel="2" collapsed="false">
      <c r="A111" s="115" t="s">
        <v>193</v>
      </c>
      <c r="B111" s="116" t="str">
        <f aca="false">VLOOKUP(C111,'SINAPI OUT19+CPOS176'!$A$2:$C$95560,3, 0)</f>
        <v>CONCRETO FCK = 40MPA, TRAÇO 1:1,6:1,9 (CIMENTO/ AREIA MÉDIA/ BRITA 1)  - PREPARO MECÂNICO COM BETONEIRA 400 L. AF_07/2016</v>
      </c>
      <c r="C111" s="117" t="s">
        <v>167</v>
      </c>
      <c r="D111" s="118" t="str">
        <f aca="false">VLOOKUP(C111,'SINAPI OUT19+CPOS176'!$A$2:$D$95560,4, 0)</f>
        <v>M3</v>
      </c>
      <c r="E111" s="126" t="n">
        <f aca="false">[1]Planilha!$D$25</f>
        <v>5.46</v>
      </c>
      <c r="F111" s="120"/>
      <c r="G111" s="121" t="n">
        <f aca="false">ROUND(E111*F111,2)</f>
        <v>0</v>
      </c>
      <c r="H111" s="122" t="n">
        <f aca="false">IF(K111="",$G$9,$G$8)</f>
        <v>0.2334</v>
      </c>
      <c r="I111" s="123" t="n">
        <f aca="false">ROUND(F111*H111+F111,2)</f>
        <v>0</v>
      </c>
      <c r="J111" s="124" t="n">
        <f aca="false">ROUND(E111*I111,2)</f>
        <v>0</v>
      </c>
      <c r="K111" s="101"/>
      <c r="M111" s="125"/>
      <c r="O111" s="125"/>
      <c r="Q111" s="125"/>
    </row>
    <row r="112" s="114" customFormat="true" ht="12.8" hidden="false" customHeight="false" outlineLevel="2" collapsed="false">
      <c r="A112" s="115" t="s">
        <v>194</v>
      </c>
      <c r="B112" s="116" t="str">
        <f aca="false">VLOOKUP(C112,'SINAPI OUT19+CPOS176'!$A$2:$C$95560,3, 0)</f>
        <v>ARMAÇÃO UTILIZANDO AÇO CA-25 DE 10,0 MM - MONTAGEM. AF_12/2015</v>
      </c>
      <c r="C112" s="117" t="s">
        <v>169</v>
      </c>
      <c r="D112" s="118" t="str">
        <f aca="false">VLOOKUP(C112,'SINAPI OUT19+CPOS176'!$A$2:$D$95560,4, 0)</f>
        <v>KG</v>
      </c>
      <c r="E112" s="119" t="n">
        <f aca="false">[1]Planilha!$D$24</f>
        <v>663.1</v>
      </c>
      <c r="F112" s="120"/>
      <c r="G112" s="121" t="n">
        <f aca="false">ROUND(E112*F112,2)</f>
        <v>0</v>
      </c>
      <c r="H112" s="122" t="n">
        <f aca="false">IF(K112="",$G$9,$G$8)</f>
        <v>0.2334</v>
      </c>
      <c r="I112" s="123" t="n">
        <f aca="false">ROUND(F112*H112+F112,2)</f>
        <v>0</v>
      </c>
      <c r="J112" s="124" t="n">
        <f aca="false">ROUND(E112*I112,2)</f>
        <v>0</v>
      </c>
      <c r="K112" s="101"/>
      <c r="M112" s="125"/>
      <c r="O112" s="125"/>
      <c r="Q112" s="125"/>
    </row>
    <row r="113" s="114" customFormat="true" ht="19.4" hidden="false" customHeight="false" outlineLevel="2" collapsed="false">
      <c r="A113" s="115" t="s">
        <v>195</v>
      </c>
      <c r="B113" s="116" t="str">
        <f aca="false">VLOOKUP(C113,'SINAPI OUT19+CPOS176'!$A$2:$C$95560,3, 0)</f>
        <v>FABRICAÇÃO, MONTAGEM E DESMONTAGEM DE FORMA PARA RADIER, EM MADEIRA SERRADA, 4 UTILIZAÇÕES. AF_09/2017</v>
      </c>
      <c r="C113" s="117" t="s">
        <v>171</v>
      </c>
      <c r="D113" s="118" t="str">
        <f aca="false">VLOOKUP(C113,'SINAPI OUT19+CPOS176'!$A$2:$D$95560,4, 0)</f>
        <v>M2</v>
      </c>
      <c r="E113" s="119" t="n">
        <f aca="false">[1]Planilha!$D$23</f>
        <v>47.57</v>
      </c>
      <c r="F113" s="120"/>
      <c r="G113" s="121" t="n">
        <f aca="false">ROUND(E113*F113,2)</f>
        <v>0</v>
      </c>
      <c r="H113" s="122" t="n">
        <f aca="false">IF(K113="",$G$9,$G$8)</f>
        <v>0.2334</v>
      </c>
      <c r="I113" s="123" t="n">
        <f aca="false">ROUND(F113*H113+F113,2)</f>
        <v>0</v>
      </c>
      <c r="J113" s="124" t="n">
        <f aca="false">ROUND(E113*I113,2)</f>
        <v>0</v>
      </c>
      <c r="K113" s="101"/>
      <c r="M113" s="125"/>
      <c r="O113" s="125"/>
      <c r="Q113" s="125"/>
    </row>
    <row r="114" s="114" customFormat="true" ht="12.8" hidden="false" customHeight="false" outlineLevel="2" collapsed="false">
      <c r="A114" s="115" t="s">
        <v>196</v>
      </c>
      <c r="B114" s="116" t="str">
        <f aca="false">VLOOKUP(C114,'SINAPI OUT19+CPOS176'!$A$2:$C$95560,3, 0)</f>
        <v>IMPERMEABILIZACAO COM PINTURA A BASE DE RESINA EPOXI ALCATRAO, DUAS DEMAOS.</v>
      </c>
      <c r="C114" s="117" t="s">
        <v>173</v>
      </c>
      <c r="D114" s="118" t="str">
        <f aca="false">VLOOKUP(C114,'SINAPI OUT19+CPOS176'!$A$2:$D$95560,4, 0)</f>
        <v>M2</v>
      </c>
      <c r="E114" s="126" t="n">
        <f aca="false">(12.8*1.7)+10.23</f>
        <v>31.99</v>
      </c>
      <c r="F114" s="120"/>
      <c r="G114" s="121" t="n">
        <f aca="false">ROUND(E114*F114,2)</f>
        <v>0</v>
      </c>
      <c r="H114" s="122" t="n">
        <f aca="false">IF(K114="",$G$9,$G$8)</f>
        <v>0.2334</v>
      </c>
      <c r="I114" s="123" t="n">
        <f aca="false">ROUND(F114*H114+F114,2)</f>
        <v>0</v>
      </c>
      <c r="J114" s="124" t="n">
        <f aca="false">ROUND(E114*I114,2)</f>
        <v>0</v>
      </c>
      <c r="K114" s="101"/>
      <c r="L114" s="114" t="s">
        <v>197</v>
      </c>
      <c r="M114" s="125"/>
      <c r="O114" s="125"/>
      <c r="Q114" s="125"/>
    </row>
    <row r="115" s="137" customFormat="true" ht="11.25" hidden="false" customHeight="false" outlineLevel="1" collapsed="false">
      <c r="A115" s="127"/>
      <c r="B115" s="128" t="s">
        <v>44</v>
      </c>
      <c r="C115" s="129"/>
      <c r="D115" s="130"/>
      <c r="E115" s="131"/>
      <c r="F115" s="132"/>
      <c r="G115" s="133" t="n">
        <f aca="false">SUM(G109:G114)</f>
        <v>0</v>
      </c>
      <c r="H115" s="134"/>
      <c r="I115" s="135"/>
      <c r="J115" s="142" t="n">
        <f aca="false">SUM(J109:J114)</f>
        <v>0</v>
      </c>
      <c r="K115" s="101"/>
      <c r="M115" s="138" t="n">
        <v>11.06</v>
      </c>
      <c r="O115" s="138"/>
      <c r="Q115" s="138"/>
    </row>
    <row r="116" s="102" customFormat="true" ht="11.25" hidden="false" customHeight="false" outlineLevel="1" collapsed="false">
      <c r="A116" s="104" t="s">
        <v>198</v>
      </c>
      <c r="B116" s="105" t="s">
        <v>199</v>
      </c>
      <c r="C116" s="106"/>
      <c r="D116" s="107"/>
      <c r="E116" s="108"/>
      <c r="F116" s="109"/>
      <c r="G116" s="110"/>
      <c r="H116" s="111"/>
      <c r="I116" s="112"/>
      <c r="J116" s="113"/>
      <c r="K116" s="101"/>
      <c r="M116" s="32"/>
      <c r="O116" s="32"/>
      <c r="P116" s="114"/>
      <c r="Q116" s="32"/>
    </row>
    <row r="117" s="114" customFormat="true" ht="12.8" hidden="false" customHeight="false" outlineLevel="2" collapsed="false">
      <c r="A117" s="115" t="s">
        <v>200</v>
      </c>
      <c r="B117" s="116" t="str">
        <f aca="false">VLOOKUP(C117,'SINAPI OUT19+CPOS176'!$A$2:$C$95560,3, 0)</f>
        <v>LASTRO DE CONCRETO MAGRO, APLICADO EM PISOS OU RADIERS, ESPESSURA DE 5 CM. AF_07/2016</v>
      </c>
      <c r="C117" s="117" t="s">
        <v>162</v>
      </c>
      <c r="D117" s="118" t="str">
        <f aca="false">VLOOKUP(C117,'SINAPI OUT19+CPOS176'!$A$2:$D$95560,4, 0)</f>
        <v>M2</v>
      </c>
      <c r="E117" s="119" t="n">
        <v>59.3</v>
      </c>
      <c r="F117" s="120"/>
      <c r="G117" s="121" t="n">
        <f aca="false">ROUND(E117*F117,2)</f>
        <v>0</v>
      </c>
      <c r="H117" s="122" t="n">
        <f aca="false">IF(K117="",$G$9,$G$8)</f>
        <v>0.2334</v>
      </c>
      <c r="I117" s="123" t="n">
        <f aca="false">ROUND(F117*H117+F117,2)</f>
        <v>0</v>
      </c>
      <c r="J117" s="124" t="n">
        <f aca="false">ROUND(E117*I117,2)</f>
        <v>0</v>
      </c>
      <c r="K117" s="101"/>
      <c r="M117" s="125"/>
      <c r="O117" s="125"/>
      <c r="Q117" s="125"/>
    </row>
    <row r="118" s="114" customFormat="true" ht="19.4" hidden="false" customHeight="false" outlineLevel="2" collapsed="false">
      <c r="A118" s="115" t="s">
        <v>201</v>
      </c>
      <c r="B118" s="116" t="str">
        <f aca="false">VLOOKUP(C118,'SINAPI OUT19+CPOS176'!$A$2:$C$95560,3, 0)</f>
        <v>CONCRETO FCK = 40MPA, TRAÇO 1:1,6:1,9 (CIMENTO/ AREIA MÉDIA/ BRITA 1)  - PREPARO MECÂNICO COM BETONEIRA 400 L. AF_07/2016</v>
      </c>
      <c r="C118" s="117" t="s">
        <v>167</v>
      </c>
      <c r="D118" s="118" t="str">
        <f aca="false">VLOOKUP(C118,'SINAPI OUT19+CPOS176'!$A$2:$D$95560,4, 0)</f>
        <v>M3</v>
      </c>
      <c r="E118" s="126" t="n">
        <v>119.92</v>
      </c>
      <c r="F118" s="120"/>
      <c r="G118" s="121" t="n">
        <f aca="false">ROUND(E118*F118,2)</f>
        <v>0</v>
      </c>
      <c r="H118" s="122" t="n">
        <f aca="false">IF(K118="",$G$9,$G$8)</f>
        <v>0.2334</v>
      </c>
      <c r="I118" s="123" t="n">
        <f aca="false">ROUND(F118*H118+F118,2)</f>
        <v>0</v>
      </c>
      <c r="J118" s="124" t="n">
        <f aca="false">ROUND(E118*I118,2)</f>
        <v>0</v>
      </c>
      <c r="K118" s="101"/>
      <c r="M118" s="125"/>
      <c r="O118" s="125"/>
      <c r="Q118" s="125"/>
    </row>
    <row r="119" s="114" customFormat="true" ht="12.8" hidden="false" customHeight="false" outlineLevel="2" collapsed="false">
      <c r="A119" s="115" t="s">
        <v>202</v>
      </c>
      <c r="B119" s="116" t="str">
        <f aca="false">VLOOKUP(C119,'SINAPI OUT19+CPOS176'!$A$2:$C$95560,3, 0)</f>
        <v>ARMAÇÃO UTILIZANDO AÇO CA-25 DE 10,0 MM - MONTAGEM. AF_12/2015</v>
      </c>
      <c r="C119" s="117" t="s">
        <v>169</v>
      </c>
      <c r="D119" s="118" t="str">
        <f aca="false">VLOOKUP(C119,'SINAPI OUT19+CPOS176'!$A$2:$D$95560,4, 0)</f>
        <v>KG</v>
      </c>
      <c r="E119" s="119" t="n">
        <v>10670.2</v>
      </c>
      <c r="F119" s="120"/>
      <c r="G119" s="121" t="n">
        <f aca="false">ROUND(E119*F119,2)</f>
        <v>0</v>
      </c>
      <c r="H119" s="122" t="n">
        <f aca="false">IF(K119="",$G$9,$G$8)</f>
        <v>0.2334</v>
      </c>
      <c r="I119" s="123" t="n">
        <f aca="false">ROUND(F119*H119+F119,2)</f>
        <v>0</v>
      </c>
      <c r="J119" s="124" t="n">
        <f aca="false">ROUND(E119*I119,2)</f>
        <v>0</v>
      </c>
      <c r="K119" s="101"/>
      <c r="O119" s="125"/>
      <c r="Q119" s="125"/>
    </row>
    <row r="120" s="114" customFormat="true" ht="19.4" hidden="false" customHeight="false" outlineLevel="2" collapsed="false">
      <c r="A120" s="115" t="s">
        <v>203</v>
      </c>
      <c r="B120" s="116" t="str">
        <f aca="false">VLOOKUP(C120,'SINAPI OUT19+CPOS176'!$A$2:$C$95560,3, 0)</f>
        <v>FABRICAÇÃO, MONTAGEM E DESMONTAGEM DE FORMA PARA RADIER, EM MADEIRA SERRADA, 4 UTILIZAÇÕES. AF_09/2017</v>
      </c>
      <c r="C120" s="117" t="s">
        <v>171</v>
      </c>
      <c r="D120" s="118" t="str">
        <f aca="false">VLOOKUP(C120,'SINAPI OUT19+CPOS176'!$A$2:$D$95560,4, 0)</f>
        <v>M2</v>
      </c>
      <c r="E120" s="119" t="n">
        <v>850.86</v>
      </c>
      <c r="F120" s="120"/>
      <c r="G120" s="121" t="n">
        <f aca="false">ROUND(E120*F120,2)</f>
        <v>0</v>
      </c>
      <c r="H120" s="122" t="n">
        <f aca="false">IF(K120="",$G$9,$G$8)</f>
        <v>0.2334</v>
      </c>
      <c r="I120" s="123" t="n">
        <f aca="false">ROUND(F120*H120+F120,2)</f>
        <v>0</v>
      </c>
      <c r="J120" s="124" t="n">
        <f aca="false">ROUND(E120*I120,2)</f>
        <v>0</v>
      </c>
      <c r="K120" s="101"/>
      <c r="M120" s="125"/>
      <c r="O120" s="125"/>
      <c r="Q120" s="125"/>
    </row>
    <row r="121" s="114" customFormat="true" ht="12.8" hidden="false" customHeight="false" outlineLevel="2" collapsed="false">
      <c r="A121" s="115" t="s">
        <v>204</v>
      </c>
      <c r="B121" s="116" t="str">
        <f aca="false">VLOOKUP(C121,'SINAPI OUT19+CPOS176'!$A$2:$C$95560,3, 0)</f>
        <v>IMPERMEABILIZACAO COM PINTURA A BASE DE RESINA EPOXI ALCATRAO, DUAS DEMAOS.</v>
      </c>
      <c r="C121" s="117" t="s">
        <v>173</v>
      </c>
      <c r="D121" s="118" t="str">
        <f aca="false">VLOOKUP(C121,'SINAPI OUT19+CPOS176'!$A$2:$D$95560,4, 0)</f>
        <v>M2</v>
      </c>
      <c r="E121" s="126" t="n">
        <f aca="false">29.2*6.15+2*53.3</f>
        <v>286.18</v>
      </c>
      <c r="F121" s="120"/>
      <c r="G121" s="121" t="n">
        <f aca="false">ROUND(E121*F121,2)</f>
        <v>0</v>
      </c>
      <c r="H121" s="122" t="n">
        <f aca="false">IF(K121="",$G$9,$G$8)</f>
        <v>0.2334</v>
      </c>
      <c r="I121" s="123" t="n">
        <f aca="false">ROUND(F121*H121+F121,2)</f>
        <v>0</v>
      </c>
      <c r="J121" s="124" t="n">
        <f aca="false">ROUND(E121*I121,2)</f>
        <v>0</v>
      </c>
      <c r="K121" s="101"/>
      <c r="L121" s="114" t="s">
        <v>174</v>
      </c>
      <c r="M121" s="125"/>
      <c r="O121" s="125"/>
      <c r="Q121" s="125"/>
    </row>
    <row r="122" s="137" customFormat="true" ht="11.25" hidden="false" customHeight="false" outlineLevel="1" collapsed="false">
      <c r="A122" s="127"/>
      <c r="B122" s="128" t="s">
        <v>44</v>
      </c>
      <c r="C122" s="129"/>
      <c r="D122" s="130"/>
      <c r="E122" s="131"/>
      <c r="F122" s="132"/>
      <c r="G122" s="133" t="n">
        <f aca="false">SUM(G117:G121)</f>
        <v>0</v>
      </c>
      <c r="H122" s="134"/>
      <c r="I122" s="135"/>
      <c r="J122" s="142" t="n">
        <f aca="false">SUM(J117:J121)</f>
        <v>0</v>
      </c>
      <c r="K122" s="101"/>
      <c r="M122" s="138" t="n">
        <v>11.06</v>
      </c>
      <c r="O122" s="138"/>
      <c r="Q122" s="138"/>
    </row>
    <row r="123" s="102" customFormat="true" ht="11.25" hidden="false" customHeight="false" outlineLevel="1" collapsed="false">
      <c r="A123" s="104" t="s">
        <v>205</v>
      </c>
      <c r="B123" s="105" t="s">
        <v>206</v>
      </c>
      <c r="C123" s="106"/>
      <c r="D123" s="107"/>
      <c r="E123" s="108"/>
      <c r="F123" s="109"/>
      <c r="G123" s="110"/>
      <c r="H123" s="111"/>
      <c r="I123" s="112"/>
      <c r="J123" s="113"/>
      <c r="K123" s="101"/>
      <c r="M123" s="32"/>
      <c r="O123" s="32"/>
      <c r="P123" s="114"/>
      <c r="Q123" s="32"/>
    </row>
    <row r="124" s="114" customFormat="true" ht="19.4" hidden="false" customHeight="false" outlineLevel="2" collapsed="false">
      <c r="A124" s="115" t="s">
        <v>207</v>
      </c>
      <c r="B124" s="116" t="s">
        <v>208</v>
      </c>
      <c r="C124" s="117" t="s">
        <v>209</v>
      </c>
      <c r="D124" s="118" t="s">
        <v>210</v>
      </c>
      <c r="E124" s="119" t="n">
        <v>2</v>
      </c>
      <c r="F124" s="120"/>
      <c r="G124" s="121" t="n">
        <f aca="false">ROUND(E124*F124,2)</f>
        <v>0</v>
      </c>
      <c r="H124" s="122" t="n">
        <f aca="false">IF(K124="",$G$9,$G$8)</f>
        <v>0.1785</v>
      </c>
      <c r="I124" s="123" t="n">
        <f aca="false">ROUND(F124*H124+F124,2)</f>
        <v>0</v>
      </c>
      <c r="J124" s="124" t="n">
        <f aca="false">ROUND(E124*I124,2)</f>
        <v>0</v>
      </c>
      <c r="K124" s="101" t="s">
        <v>118</v>
      </c>
      <c r="L124" s="114" t="s">
        <v>211</v>
      </c>
      <c r="M124" s="147" t="n">
        <v>9760</v>
      </c>
      <c r="N124" s="114" t="s">
        <v>212</v>
      </c>
      <c r="O124" s="147" t="n">
        <f aca="false">11925.11*1.05</f>
        <v>12521.3655</v>
      </c>
      <c r="P124" s="114" t="s">
        <v>213</v>
      </c>
      <c r="Q124" s="125" t="n">
        <f aca="false">12730.32*1.1</f>
        <v>14003.352</v>
      </c>
    </row>
    <row r="125" s="114" customFormat="true" ht="12.8" hidden="false" customHeight="false" outlineLevel="2" collapsed="false">
      <c r="A125" s="115" t="s">
        <v>214</v>
      </c>
      <c r="B125" s="116" t="str">
        <f aca="false">VLOOKUP(C125,'SINAPI OUT19+CPOS176'!$A$2:$C$95560,3, 0)</f>
        <v>INSTALADOR DE TUBULACOES (TUBOS/EQUIPAMENTOS)</v>
      </c>
      <c r="C125" s="117" t="n">
        <v>2701</v>
      </c>
      <c r="D125" s="118" t="str">
        <f aca="false">VLOOKUP(C125,'SINAPI OUT19+CPOS176'!$A$2:$D$95560,4, 0)</f>
        <v>H</v>
      </c>
      <c r="E125" s="126" t="n">
        <f aca="false">2*8*2</f>
        <v>32</v>
      </c>
      <c r="F125" s="120"/>
      <c r="G125" s="121" t="n">
        <f aca="false">ROUND(E125*F125,2)</f>
        <v>0</v>
      </c>
      <c r="H125" s="122" t="n">
        <f aca="false">IF(K125="",$G$9,$G$8)</f>
        <v>0.2334</v>
      </c>
      <c r="I125" s="123" t="n">
        <f aca="false">ROUND(F125*H125+F125,2)</f>
        <v>0</v>
      </c>
      <c r="J125" s="124" t="n">
        <f aca="false">ROUND(E125*I125,2)</f>
        <v>0</v>
      </c>
      <c r="K125" s="101"/>
      <c r="M125" s="125"/>
      <c r="O125" s="148" t="n">
        <f aca="false">540.5*1.05</f>
        <v>567.525</v>
      </c>
      <c r="Q125" s="149"/>
    </row>
    <row r="126" s="114" customFormat="true" ht="12.8" hidden="false" customHeight="false" outlineLevel="2" collapsed="false">
      <c r="A126" s="115" t="s">
        <v>215</v>
      </c>
      <c r="B126" s="116" t="s">
        <v>216</v>
      </c>
      <c r="C126" s="117" t="s">
        <v>209</v>
      </c>
      <c r="D126" s="118" t="s">
        <v>210</v>
      </c>
      <c r="E126" s="126" t="n">
        <v>2</v>
      </c>
      <c r="F126" s="120"/>
      <c r="G126" s="121" t="n">
        <f aca="false">ROUND(E126*F126,2)</f>
        <v>0</v>
      </c>
      <c r="H126" s="122" t="n">
        <f aca="false">IF(K126="",$G$9,$G$8)</f>
        <v>0.1785</v>
      </c>
      <c r="I126" s="123" t="n">
        <f aca="false">ROUND(F126*H126+F126,2)</f>
        <v>0</v>
      </c>
      <c r="J126" s="124" t="n">
        <f aca="false">ROUND(E126*I126,2)</f>
        <v>0</v>
      </c>
      <c r="K126" s="101" t="s">
        <v>118</v>
      </c>
      <c r="M126" s="150" t="n">
        <f aca="false">679.73*1.5</f>
        <v>1019.595</v>
      </c>
      <c r="O126" s="147" t="n">
        <f aca="false">0.75*0.75*$O$125</f>
        <v>319.2328125</v>
      </c>
      <c r="Q126" s="125" t="n">
        <v>1440.71</v>
      </c>
    </row>
    <row r="127" s="114" customFormat="true" ht="12.8" hidden="false" customHeight="false" outlineLevel="2" collapsed="false">
      <c r="A127" s="115" t="s">
        <v>217</v>
      </c>
      <c r="B127" s="116" t="s">
        <v>216</v>
      </c>
      <c r="C127" s="117" t="s">
        <v>209</v>
      </c>
      <c r="D127" s="118" t="s">
        <v>210</v>
      </c>
      <c r="E127" s="119" t="n">
        <v>1</v>
      </c>
      <c r="F127" s="120"/>
      <c r="G127" s="121" t="n">
        <f aca="false">ROUND(E127*F127,2)</f>
        <v>0</v>
      </c>
      <c r="H127" s="122" t="n">
        <f aca="false">IF(K127="",$G$9,$G$8)</f>
        <v>0.1785</v>
      </c>
      <c r="I127" s="123" t="n">
        <f aca="false">ROUND(F127*H127+F127,2)</f>
        <v>0</v>
      </c>
      <c r="J127" s="124" t="n">
        <f aca="false">ROUND(E127*I127,2)</f>
        <v>0</v>
      </c>
      <c r="K127" s="101" t="s">
        <v>118</v>
      </c>
      <c r="L127" s="125" t="n">
        <v>1046.2725</v>
      </c>
      <c r="M127" s="150" t="n">
        <f aca="false">984.45*1.05</f>
        <v>1033.6725</v>
      </c>
      <c r="O127" s="147" t="n">
        <f aca="false">1*1*$O$125</f>
        <v>567.525</v>
      </c>
      <c r="Q127" s="125" t="n">
        <v>1537.62</v>
      </c>
    </row>
    <row r="128" s="114" customFormat="true" ht="12.8" hidden="false" customHeight="false" outlineLevel="2" collapsed="false">
      <c r="A128" s="115" t="s">
        <v>218</v>
      </c>
      <c r="B128" s="116" t="s">
        <v>219</v>
      </c>
      <c r="C128" s="117" t="s">
        <v>209</v>
      </c>
      <c r="D128" s="118" t="s">
        <v>210</v>
      </c>
      <c r="E128" s="126" t="n">
        <v>1</v>
      </c>
      <c r="F128" s="120"/>
      <c r="G128" s="121" t="n">
        <f aca="false">ROUND(E128*F128,2)</f>
        <v>0</v>
      </c>
      <c r="H128" s="122" t="n">
        <f aca="false">IF(K128="",$G$9,$G$8)</f>
        <v>0.1785</v>
      </c>
      <c r="I128" s="123" t="n">
        <f aca="false">ROUND(F128*H128+F128,2)</f>
        <v>0</v>
      </c>
      <c r="J128" s="124" t="n">
        <f aca="false">ROUND(E128*I128,2)</f>
        <v>0</v>
      </c>
      <c r="K128" s="101" t="s">
        <v>118</v>
      </c>
      <c r="L128" s="114" t="s">
        <v>220</v>
      </c>
      <c r="M128" s="150" t="n">
        <f aca="false">992.48*1.05</f>
        <v>1042.104</v>
      </c>
      <c r="O128" s="147" t="n">
        <f aca="false">1.1*1.1*$O$125</f>
        <v>686.70525</v>
      </c>
      <c r="Q128" s="125" t="n">
        <v>1568.27</v>
      </c>
    </row>
    <row r="129" s="114" customFormat="true" ht="12.8" hidden="false" customHeight="false" outlineLevel="2" collapsed="false">
      <c r="A129" s="115" t="s">
        <v>221</v>
      </c>
      <c r="B129" s="116" t="s">
        <v>222</v>
      </c>
      <c r="C129" s="117" t="s">
        <v>209</v>
      </c>
      <c r="D129" s="118" t="s">
        <v>210</v>
      </c>
      <c r="E129" s="126" t="n">
        <v>7</v>
      </c>
      <c r="F129" s="120"/>
      <c r="G129" s="121" t="n">
        <f aca="false">ROUND(E129*F129,2)</f>
        <v>0</v>
      </c>
      <c r="H129" s="122" t="n">
        <f aca="false">IF(K129="",$G$9,$G$8)</f>
        <v>0.1785</v>
      </c>
      <c r="I129" s="123" t="n">
        <f aca="false">ROUND(F129*H129+F129,2)</f>
        <v>0</v>
      </c>
      <c r="J129" s="124" t="n">
        <f aca="false">ROUND(E129*I129,2)</f>
        <v>0</v>
      </c>
      <c r="K129" s="101" t="s">
        <v>118</v>
      </c>
      <c r="M129" s="125"/>
      <c r="O129" s="125"/>
      <c r="Q129" s="125"/>
    </row>
    <row r="130" s="1" customFormat="true" ht="12.8" hidden="false" customHeight="false" outlineLevel="2" collapsed="false">
      <c r="A130" s="115" t="s">
        <v>223</v>
      </c>
      <c r="B130" s="116" t="s">
        <v>224</v>
      </c>
      <c r="C130" s="117" t="s">
        <v>209</v>
      </c>
      <c r="D130" s="118" t="s">
        <v>210</v>
      </c>
      <c r="E130" s="126" t="n">
        <v>1</v>
      </c>
      <c r="F130" s="120"/>
      <c r="G130" s="121" t="n">
        <f aca="false">ROUND(E130*F130,2)</f>
        <v>0</v>
      </c>
      <c r="H130" s="122" t="n">
        <f aca="false">IF(K130="",$G$9,$G$8)</f>
        <v>0.1785</v>
      </c>
      <c r="I130" s="151" t="n">
        <f aca="false">ROUND(F130*H130+F130,2)</f>
        <v>0</v>
      </c>
      <c r="J130" s="124" t="n">
        <f aca="false">ROUND(E130*I130,2)</f>
        <v>0</v>
      </c>
      <c r="K130" s="101" t="s">
        <v>118</v>
      </c>
      <c r="M130" s="11"/>
      <c r="O130" s="11"/>
      <c r="Q130" s="11"/>
    </row>
    <row r="131" s="114" customFormat="true" ht="12.8" hidden="false" customHeight="false" outlineLevel="2" collapsed="false">
      <c r="A131" s="115" t="s">
        <v>225</v>
      </c>
      <c r="B131" s="116" t="s">
        <v>226</v>
      </c>
      <c r="C131" s="117" t="s">
        <v>209</v>
      </c>
      <c r="D131" s="118" t="s">
        <v>210</v>
      </c>
      <c r="E131" s="126" t="n">
        <v>1</v>
      </c>
      <c r="F131" s="120"/>
      <c r="G131" s="121" t="n">
        <f aca="false">ROUND(E131*F131,2)</f>
        <v>0</v>
      </c>
      <c r="H131" s="122" t="n">
        <f aca="false">IF(K131="",$G$9,$G$8)</f>
        <v>0.1785</v>
      </c>
      <c r="I131" s="123" t="n">
        <f aca="false">ROUND(F131*H131+F131,2)</f>
        <v>0</v>
      </c>
      <c r="J131" s="124" t="n">
        <f aca="false">ROUND(E131*I131,2)</f>
        <v>0</v>
      </c>
      <c r="K131" s="101" t="s">
        <v>118</v>
      </c>
      <c r="L131" s="114" t="s">
        <v>227</v>
      </c>
      <c r="M131" s="147" t="n">
        <f aca="false">4700+(2400*1.05)</f>
        <v>7220</v>
      </c>
      <c r="N131" s="114" t="s">
        <v>228</v>
      </c>
      <c r="O131" s="147" t="n">
        <v>9888</v>
      </c>
      <c r="P131" s="114" t="s">
        <v>229</v>
      </c>
      <c r="Q131" s="147" t="n">
        <v>26920</v>
      </c>
    </row>
    <row r="132" s="114" customFormat="true" ht="12.8" hidden="false" customHeight="false" outlineLevel="2" collapsed="false">
      <c r="A132" s="115" t="s">
        <v>230</v>
      </c>
      <c r="B132" s="116" t="s">
        <v>231</v>
      </c>
      <c r="C132" s="117" t="s">
        <v>209</v>
      </c>
      <c r="D132" s="118" t="s">
        <v>210</v>
      </c>
      <c r="E132" s="126" t="n">
        <v>1</v>
      </c>
      <c r="F132" s="120"/>
      <c r="G132" s="121" t="n">
        <f aca="false">ROUND(E132*F132,2)</f>
        <v>0</v>
      </c>
      <c r="H132" s="122" t="n">
        <f aca="false">IF(K132="",$G$9,$G$8)</f>
        <v>0.1785</v>
      </c>
      <c r="I132" s="123" t="n">
        <f aca="false">ROUND(F132*H132+F132,2)</f>
        <v>0</v>
      </c>
      <c r="J132" s="124" t="n">
        <f aca="false">ROUND(E132*I132,2)</f>
        <v>0</v>
      </c>
      <c r="K132" s="101" t="s">
        <v>118</v>
      </c>
      <c r="L132" s="114" t="s">
        <v>232</v>
      </c>
      <c r="M132" s="147" t="n">
        <f aca="false">10330+3590+5625</f>
        <v>19545</v>
      </c>
      <c r="N132" s="114" t="s">
        <v>233</v>
      </c>
      <c r="O132" s="152" t="n">
        <v>23585</v>
      </c>
      <c r="P132" s="114" t="s">
        <v>234</v>
      </c>
      <c r="Q132" s="152" t="n">
        <v>26300</v>
      </c>
    </row>
    <row r="133" s="114" customFormat="true" ht="12.8" hidden="false" customHeight="false" outlineLevel="2" collapsed="false">
      <c r="A133" s="115" t="s">
        <v>235</v>
      </c>
      <c r="B133" s="116" t="s">
        <v>236</v>
      </c>
      <c r="C133" s="117" t="s">
        <v>209</v>
      </c>
      <c r="D133" s="118" t="s">
        <v>210</v>
      </c>
      <c r="E133" s="126" t="n">
        <v>1</v>
      </c>
      <c r="F133" s="120"/>
      <c r="G133" s="121" t="n">
        <f aca="false">ROUND(E133*F133,2)</f>
        <v>0</v>
      </c>
      <c r="H133" s="122" t="n">
        <f aca="false">IF(K133="",$G$9,$G$8)</f>
        <v>0.1785</v>
      </c>
      <c r="I133" s="123" t="n">
        <f aca="false">ROUND(F133*H133+F133,2)</f>
        <v>0</v>
      </c>
      <c r="J133" s="124" t="n">
        <f aca="false">ROUND(E133*I133,2)</f>
        <v>0</v>
      </c>
      <c r="K133" s="101" t="s">
        <v>118</v>
      </c>
      <c r="L133" s="114" t="s">
        <v>232</v>
      </c>
      <c r="M133" s="147" t="n">
        <f aca="false">10330+3590+5625</f>
        <v>19545</v>
      </c>
      <c r="N133" s="114" t="s">
        <v>233</v>
      </c>
      <c r="O133" s="152" t="n">
        <v>23585</v>
      </c>
      <c r="P133" s="114" t="s">
        <v>234</v>
      </c>
      <c r="Q133" s="152" t="n">
        <v>26300</v>
      </c>
    </row>
    <row r="134" s="114" customFormat="true" ht="12.8" hidden="false" customHeight="false" outlineLevel="2" collapsed="false">
      <c r="A134" s="115" t="s">
        <v>237</v>
      </c>
      <c r="B134" s="116" t="s">
        <v>238</v>
      </c>
      <c r="C134" s="117" t="s">
        <v>209</v>
      </c>
      <c r="D134" s="118" t="s">
        <v>210</v>
      </c>
      <c r="E134" s="119" t="n">
        <v>1</v>
      </c>
      <c r="F134" s="120"/>
      <c r="G134" s="121" t="n">
        <f aca="false">ROUND(E134*F134,2)</f>
        <v>0</v>
      </c>
      <c r="H134" s="122" t="n">
        <f aca="false">IF(K134="",$G$9,$G$8)</f>
        <v>0.1785</v>
      </c>
      <c r="I134" s="123" t="n">
        <f aca="false">ROUND(F134*H134+F134,2)</f>
        <v>0</v>
      </c>
      <c r="J134" s="124" t="n">
        <f aca="false">ROUND(E134*I134,2)</f>
        <v>0</v>
      </c>
      <c r="K134" s="101" t="s">
        <v>118</v>
      </c>
      <c r="M134" s="125"/>
      <c r="N134" s="114" t="s">
        <v>239</v>
      </c>
      <c r="O134" s="147" t="n">
        <f aca="false">1025.73*1.05</f>
        <v>1077.0165</v>
      </c>
      <c r="P134" s="114" t="s">
        <v>240</v>
      </c>
      <c r="Q134" s="125" t="n">
        <v>7577.38</v>
      </c>
    </row>
    <row r="135" s="114" customFormat="true" ht="12.8" hidden="false" customHeight="false" outlineLevel="2" collapsed="false">
      <c r="A135" s="115" t="s">
        <v>241</v>
      </c>
      <c r="B135" s="116" t="s">
        <v>242</v>
      </c>
      <c r="C135" s="117" t="n">
        <v>21090</v>
      </c>
      <c r="D135" s="118" t="str">
        <f aca="false">VLOOKUP(C135,'SINAPI OUT19+CPOS176'!$A$2:$D$95560,4, 0)</f>
        <v>UN</v>
      </c>
      <c r="E135" s="126" t="n">
        <v>2</v>
      </c>
      <c r="F135" s="120"/>
      <c r="G135" s="121" t="n">
        <f aca="false">ROUND(E135*F135,2)</f>
        <v>0</v>
      </c>
      <c r="H135" s="122" t="n">
        <f aca="false">IF(K135="",$G$9,$G$8)</f>
        <v>0.1785</v>
      </c>
      <c r="I135" s="123" t="n">
        <f aca="false">ROUND(F135*H135+F135,2)</f>
        <v>0</v>
      </c>
      <c r="J135" s="124" t="n">
        <f aca="false">ROUND(E135*I135,2)</f>
        <v>0</v>
      </c>
      <c r="K135" s="101" t="s">
        <v>118</v>
      </c>
      <c r="M135" s="125"/>
      <c r="O135" s="125"/>
      <c r="Q135" s="125"/>
    </row>
    <row r="136" s="114" customFormat="true" ht="12.8" hidden="false" customHeight="false" outlineLevel="2" collapsed="false">
      <c r="A136" s="115" t="s">
        <v>243</v>
      </c>
      <c r="B136" s="116" t="s">
        <v>244</v>
      </c>
      <c r="C136" s="117" t="s">
        <v>209</v>
      </c>
      <c r="D136" s="118" t="s">
        <v>245</v>
      </c>
      <c r="E136" s="126" t="n">
        <v>12.8</v>
      </c>
      <c r="F136" s="120"/>
      <c r="G136" s="121" t="n">
        <f aca="false">ROUND(E136*F136,2)</f>
        <v>0</v>
      </c>
      <c r="H136" s="122" t="n">
        <f aca="false">IF(K136="",$G$9,$G$8)</f>
        <v>0.1785</v>
      </c>
      <c r="I136" s="123" t="n">
        <f aca="false">ROUND(F136*H136+F136,2)</f>
        <v>0</v>
      </c>
      <c r="J136" s="124" t="n">
        <f aca="false">ROUND(E136*I136,2)</f>
        <v>0</v>
      </c>
      <c r="K136" s="101" t="s">
        <v>118</v>
      </c>
      <c r="L136" s="114" t="s">
        <v>246</v>
      </c>
      <c r="M136" s="147" t="n">
        <v>15100</v>
      </c>
      <c r="N136" s="114" t="s">
        <v>247</v>
      </c>
      <c r="O136" s="147" t="n">
        <v>40805</v>
      </c>
      <c r="P136" s="114" t="s">
        <v>240</v>
      </c>
      <c r="Q136" s="125" t="n">
        <v>6520.53</v>
      </c>
    </row>
    <row r="137" s="114" customFormat="true" ht="12.8" hidden="false" customHeight="false" outlineLevel="2" collapsed="false">
      <c r="A137" s="115" t="s">
        <v>248</v>
      </c>
      <c r="B137" s="116" t="str">
        <f aca="false">VLOOKUP(C137,'SINAPI OUT19+CPOS176'!$A$2:$C$95560,3, 0)</f>
        <v>INSTALADOR DE TUBULACOES (TUBOS/EQUIPAMENTOS)</v>
      </c>
      <c r="C137" s="117" t="n">
        <v>2701</v>
      </c>
      <c r="D137" s="118" t="str">
        <f aca="false">VLOOKUP(C137,'SINAPI OUT19+CPOS176'!$A$2:$D$95560,4, 0)</f>
        <v>H</v>
      </c>
      <c r="E137" s="153" t="n">
        <f aca="false">4*8*7</f>
        <v>224</v>
      </c>
      <c r="F137" s="120"/>
      <c r="G137" s="121" t="n">
        <f aca="false">ROUND(E137*F137,2)</f>
        <v>0</v>
      </c>
      <c r="H137" s="122" t="n">
        <f aca="false">IF(K137="",$G$9,$G$8)</f>
        <v>0.2334</v>
      </c>
      <c r="I137" s="123" t="n">
        <f aca="false">ROUND(F137*H137+F137,2)</f>
        <v>0</v>
      </c>
      <c r="J137" s="124" t="n">
        <f aca="false">ROUND(E137*I137,2)</f>
        <v>0</v>
      </c>
      <c r="K137" s="101"/>
      <c r="M137" s="125"/>
      <c r="O137" s="154"/>
      <c r="Q137" s="125"/>
    </row>
    <row r="138" s="137" customFormat="true" ht="11.25" hidden="false" customHeight="false" outlineLevel="1" collapsed="false">
      <c r="A138" s="127"/>
      <c r="B138" s="128" t="s">
        <v>44</v>
      </c>
      <c r="C138" s="129"/>
      <c r="D138" s="130"/>
      <c r="E138" s="131"/>
      <c r="F138" s="132"/>
      <c r="G138" s="133" t="n">
        <f aca="false">SUM(G124:G137)</f>
        <v>0</v>
      </c>
      <c r="H138" s="134"/>
      <c r="I138" s="135"/>
      <c r="J138" s="142" t="n">
        <f aca="false">SUM(J124:J137)</f>
        <v>0</v>
      </c>
      <c r="K138" s="101"/>
      <c r="M138" s="138"/>
      <c r="O138" s="138"/>
      <c r="Q138" s="138"/>
    </row>
    <row r="139" s="102" customFormat="true" ht="11.25" hidden="false" customHeight="false" outlineLevel="1" collapsed="false">
      <c r="A139" s="104" t="s">
        <v>249</v>
      </c>
      <c r="B139" s="105" t="s">
        <v>115</v>
      </c>
      <c r="C139" s="106"/>
      <c r="D139" s="107"/>
      <c r="E139" s="108"/>
      <c r="F139" s="109"/>
      <c r="G139" s="110"/>
      <c r="H139" s="111"/>
      <c r="I139" s="112"/>
      <c r="J139" s="113"/>
      <c r="K139" s="101"/>
      <c r="M139" s="32" t="s">
        <v>250</v>
      </c>
      <c r="O139" s="155" t="s">
        <v>251</v>
      </c>
      <c r="P139" s="114"/>
      <c r="Q139" s="32"/>
    </row>
    <row r="140" s="114" customFormat="true" ht="12.8" hidden="false" customHeight="false" outlineLevel="2" collapsed="false">
      <c r="A140" s="115" t="s">
        <v>252</v>
      </c>
      <c r="B140" s="116" t="s">
        <v>253</v>
      </c>
      <c r="C140" s="117" t="s">
        <v>209</v>
      </c>
      <c r="D140" s="156" t="s">
        <v>254</v>
      </c>
      <c r="E140" s="156" t="n">
        <v>1</v>
      </c>
      <c r="F140" s="120"/>
      <c r="G140" s="121" t="n">
        <f aca="false">ROUND(E140*F140,2)</f>
        <v>0</v>
      </c>
      <c r="H140" s="122" t="n">
        <f aca="false">IF(K140="",$G$9,$G$8)</f>
        <v>0.1785</v>
      </c>
      <c r="I140" s="123" t="n">
        <f aca="false">ROUND(F140*H140+F140,2)</f>
        <v>0</v>
      </c>
      <c r="J140" s="124" t="n">
        <f aca="false">ROUND(E140*I140,2)</f>
        <v>0</v>
      </c>
      <c r="K140" s="101" t="s">
        <v>118</v>
      </c>
      <c r="L140" s="137" t="s">
        <v>255</v>
      </c>
      <c r="M140" s="154"/>
      <c r="N140" s="157"/>
      <c r="O140" s="158"/>
      <c r="Q140" s="147"/>
    </row>
    <row r="141" s="114" customFormat="true" ht="12.8" hidden="false" customHeight="false" outlineLevel="2" collapsed="false">
      <c r="A141" s="115" t="s">
        <v>256</v>
      </c>
      <c r="B141" s="116" t="s">
        <v>257</v>
      </c>
      <c r="C141" s="117" t="s">
        <v>209</v>
      </c>
      <c r="D141" s="156" t="s">
        <v>254</v>
      </c>
      <c r="E141" s="153" t="n">
        <v>1</v>
      </c>
      <c r="F141" s="120"/>
      <c r="G141" s="121" t="n">
        <f aca="false">ROUND(E141*F141,2)</f>
        <v>0</v>
      </c>
      <c r="H141" s="122" t="n">
        <f aca="false">IF(K141="",$G$9,$G$8)</f>
        <v>0.1785</v>
      </c>
      <c r="I141" s="123" t="n">
        <f aca="false">ROUND(F141*H141+F141,2)</f>
        <v>0</v>
      </c>
      <c r="J141" s="124" t="n">
        <f aca="false">ROUND(E141*I141,2)</f>
        <v>0</v>
      </c>
      <c r="K141" s="101" t="s">
        <v>118</v>
      </c>
      <c r="M141" s="154"/>
      <c r="O141" s="158" t="s">
        <v>258</v>
      </c>
      <c r="Q141" s="147"/>
    </row>
    <row r="142" s="114" customFormat="true" ht="12.8" hidden="false" customHeight="false" outlineLevel="2" collapsed="false">
      <c r="A142" s="115" t="s">
        <v>259</v>
      </c>
      <c r="B142" s="116" t="s">
        <v>260</v>
      </c>
      <c r="C142" s="117" t="s">
        <v>261</v>
      </c>
      <c r="D142" s="156" t="s">
        <v>262</v>
      </c>
      <c r="E142" s="153" t="n">
        <v>1</v>
      </c>
      <c r="F142" s="120"/>
      <c r="G142" s="121" t="n">
        <f aca="false">ROUND(E142*F142,2)</f>
        <v>0</v>
      </c>
      <c r="H142" s="122" t="n">
        <f aca="false">IF(K142="",$G$9,$G$8)</f>
        <v>0.1785</v>
      </c>
      <c r="I142" s="123" t="n">
        <f aca="false">ROUND(F142*H142+F142,2)</f>
        <v>0</v>
      </c>
      <c r="J142" s="124" t="n">
        <f aca="false">ROUND(E142*I142,2)</f>
        <v>0</v>
      </c>
      <c r="K142" s="101" t="s">
        <v>118</v>
      </c>
      <c r="M142" s="154" t="s">
        <v>263</v>
      </c>
      <c r="N142" s="114" t="n">
        <v>80</v>
      </c>
      <c r="O142" s="158" t="n">
        <v>460</v>
      </c>
      <c r="Q142" s="147"/>
    </row>
    <row r="143" s="114" customFormat="true" ht="12.8" hidden="false" customHeight="false" outlineLevel="2" collapsed="false">
      <c r="A143" s="115" t="s">
        <v>264</v>
      </c>
      <c r="B143" s="116" t="s">
        <v>265</v>
      </c>
      <c r="C143" s="117" t="s">
        <v>209</v>
      </c>
      <c r="D143" s="156" t="s">
        <v>254</v>
      </c>
      <c r="E143" s="153" t="n">
        <v>2</v>
      </c>
      <c r="F143" s="120"/>
      <c r="G143" s="121" t="n">
        <f aca="false">ROUND(E143*F143,2)</f>
        <v>0</v>
      </c>
      <c r="H143" s="122" t="n">
        <f aca="false">IF(K143="",$G$9,$G$8)</f>
        <v>0.1785</v>
      </c>
      <c r="I143" s="123" t="n">
        <f aca="false">ROUND(F143*H143+F143,2)</f>
        <v>0</v>
      </c>
      <c r="J143" s="124" t="n">
        <f aca="false">ROUND(E143*I143,2)</f>
        <v>0</v>
      </c>
      <c r="K143" s="101" t="s">
        <v>118</v>
      </c>
      <c r="M143" s="154" t="s">
        <v>263</v>
      </c>
      <c r="N143" s="114" t="n">
        <v>100</v>
      </c>
      <c r="O143" s="158" t="n">
        <v>485</v>
      </c>
      <c r="Q143" s="147"/>
    </row>
    <row r="144" s="114" customFormat="true" ht="12.8" hidden="false" customHeight="false" outlineLevel="2" collapsed="false">
      <c r="A144" s="115" t="s">
        <v>266</v>
      </c>
      <c r="B144" s="116" t="s">
        <v>267</v>
      </c>
      <c r="C144" s="117" t="s">
        <v>209</v>
      </c>
      <c r="D144" s="156" t="s">
        <v>254</v>
      </c>
      <c r="E144" s="153" t="n">
        <v>2</v>
      </c>
      <c r="F144" s="120"/>
      <c r="G144" s="121" t="n">
        <f aca="false">ROUND(E144*F144,2)</f>
        <v>0</v>
      </c>
      <c r="H144" s="122" t="n">
        <f aca="false">IF(K144="",$G$9,$G$8)</f>
        <v>0.1785</v>
      </c>
      <c r="I144" s="123" t="n">
        <f aca="false">ROUND(F144*H144+F144,2)</f>
        <v>0</v>
      </c>
      <c r="J144" s="124" t="n">
        <f aca="false">ROUND(E144*I144,2)</f>
        <v>0</v>
      </c>
      <c r="K144" s="101" t="s">
        <v>118</v>
      </c>
      <c r="M144" s="154" t="s">
        <v>263</v>
      </c>
      <c r="N144" s="114" t="n">
        <v>150</v>
      </c>
      <c r="O144" s="158" t="n">
        <v>530</v>
      </c>
      <c r="Q144" s="147"/>
    </row>
    <row r="145" s="114" customFormat="true" ht="12.8" hidden="false" customHeight="false" outlineLevel="2" collapsed="false">
      <c r="A145" s="115" t="s">
        <v>268</v>
      </c>
      <c r="B145" s="116" t="s">
        <v>269</v>
      </c>
      <c r="C145" s="117" t="s">
        <v>209</v>
      </c>
      <c r="D145" s="156" t="s">
        <v>254</v>
      </c>
      <c r="E145" s="153" t="n">
        <v>1</v>
      </c>
      <c r="F145" s="120"/>
      <c r="G145" s="121" t="n">
        <f aca="false">ROUND(E145*F145,2)</f>
        <v>0</v>
      </c>
      <c r="H145" s="122" t="n">
        <f aca="false">IF(K145="",$G$9,$G$8)</f>
        <v>0.1785</v>
      </c>
      <c r="I145" s="123" t="n">
        <f aca="false">ROUND(F145*H145+F145,2)</f>
        <v>0</v>
      </c>
      <c r="J145" s="124" t="n">
        <f aca="false">ROUND(E145*I145,2)</f>
        <v>0</v>
      </c>
      <c r="K145" s="101" t="s">
        <v>118</v>
      </c>
      <c r="M145" s="154" t="s">
        <v>263</v>
      </c>
      <c r="N145" s="114" t="n">
        <v>200</v>
      </c>
      <c r="O145" s="158" t="n">
        <v>580</v>
      </c>
      <c r="Q145" s="147"/>
    </row>
    <row r="146" s="114" customFormat="true" ht="12.8" hidden="false" customHeight="false" outlineLevel="2" collapsed="false">
      <c r="A146" s="115" t="s">
        <v>270</v>
      </c>
      <c r="B146" s="116" t="s">
        <v>271</v>
      </c>
      <c r="C146" s="117" t="n">
        <v>9841</v>
      </c>
      <c r="D146" s="156" t="s">
        <v>254</v>
      </c>
      <c r="E146" s="153" t="n">
        <v>1</v>
      </c>
      <c r="F146" s="120"/>
      <c r="G146" s="121" t="n">
        <f aca="false">ROUND(E146*F146,2)</f>
        <v>0</v>
      </c>
      <c r="H146" s="122" t="n">
        <f aca="false">IF(K146="",$G$9,$G$8)</f>
        <v>0.1785</v>
      </c>
      <c r="I146" s="123" t="n">
        <f aca="false">ROUND(F146*H146+F146,2)</f>
        <v>0</v>
      </c>
      <c r="J146" s="124" t="n">
        <f aca="false">ROUND(E146*I146,2)</f>
        <v>0</v>
      </c>
      <c r="K146" s="101" t="s">
        <v>118</v>
      </c>
      <c r="M146" s="154" t="s">
        <v>263</v>
      </c>
      <c r="N146" s="114" t="n">
        <v>250</v>
      </c>
      <c r="O146" s="158" t="n">
        <v>620</v>
      </c>
      <c r="Q146" s="147"/>
    </row>
    <row r="147" s="114" customFormat="true" ht="12.8" hidden="false" customHeight="false" outlineLevel="2" collapsed="false">
      <c r="A147" s="115" t="s">
        <v>272</v>
      </c>
      <c r="B147" s="116" t="s">
        <v>273</v>
      </c>
      <c r="C147" s="117" t="s">
        <v>209</v>
      </c>
      <c r="D147" s="156" t="s">
        <v>254</v>
      </c>
      <c r="E147" s="153" t="n">
        <v>2</v>
      </c>
      <c r="F147" s="120"/>
      <c r="G147" s="121" t="n">
        <f aca="false">ROUND(E147*F147,2)</f>
        <v>0</v>
      </c>
      <c r="H147" s="122" t="n">
        <f aca="false">IF(K147="",$G$9,$G$8)</f>
        <v>0.1785</v>
      </c>
      <c r="I147" s="123" t="n">
        <f aca="false">ROUND(F147*H147+F147,2)</f>
        <v>0</v>
      </c>
      <c r="J147" s="124" t="n">
        <f aca="false">ROUND(E147*I147,2)</f>
        <v>0</v>
      </c>
      <c r="K147" s="101" t="s">
        <v>118</v>
      </c>
      <c r="M147" s="154" t="s">
        <v>263</v>
      </c>
      <c r="N147" s="114" t="n">
        <v>300</v>
      </c>
      <c r="O147" s="158" t="n">
        <v>690</v>
      </c>
      <c r="Q147" s="147"/>
    </row>
    <row r="148" s="114" customFormat="true" ht="12.8" hidden="false" customHeight="false" outlineLevel="2" collapsed="false">
      <c r="A148" s="115" t="s">
        <v>274</v>
      </c>
      <c r="B148" s="116" t="s">
        <v>275</v>
      </c>
      <c r="C148" s="117" t="s">
        <v>276</v>
      </c>
      <c r="D148" s="156" t="s">
        <v>262</v>
      </c>
      <c r="E148" s="153" t="n">
        <v>1</v>
      </c>
      <c r="F148" s="120"/>
      <c r="G148" s="121" t="n">
        <f aca="false">ROUND(E148*F148,2)</f>
        <v>0</v>
      </c>
      <c r="H148" s="122" t="n">
        <f aca="false">IF(K148="",$G$9,$G$8)</f>
        <v>0.1785</v>
      </c>
      <c r="I148" s="123" t="n">
        <f aca="false">ROUND(F148*H148+F148,2)</f>
        <v>0</v>
      </c>
      <c r="J148" s="124" t="n">
        <f aca="false">ROUND(E148*I148,2)</f>
        <v>0</v>
      </c>
      <c r="K148" s="101" t="s">
        <v>118</v>
      </c>
      <c r="M148" s="154" t="s">
        <v>263</v>
      </c>
      <c r="N148" s="114" t="n">
        <v>350</v>
      </c>
      <c r="O148" s="158" t="n">
        <v>730</v>
      </c>
      <c r="Q148" s="147"/>
    </row>
    <row r="149" s="114" customFormat="true" ht="12.8" hidden="false" customHeight="false" outlineLevel="2" collapsed="false">
      <c r="A149" s="115" t="s">
        <v>277</v>
      </c>
      <c r="B149" s="116" t="s">
        <v>278</v>
      </c>
      <c r="C149" s="117" t="s">
        <v>209</v>
      </c>
      <c r="D149" s="156" t="s">
        <v>254</v>
      </c>
      <c r="E149" s="153" t="n">
        <v>1</v>
      </c>
      <c r="F149" s="120"/>
      <c r="G149" s="121" t="n">
        <f aca="false">ROUND(E149*F149,2)</f>
        <v>0</v>
      </c>
      <c r="H149" s="122" t="n">
        <f aca="false">IF(K149="",$G$9,$G$8)</f>
        <v>0.1785</v>
      </c>
      <c r="I149" s="123" t="n">
        <f aca="false">ROUND(F149*H149+F149,2)</f>
        <v>0</v>
      </c>
      <c r="J149" s="124" t="n">
        <f aca="false">ROUND(E149*I149,2)</f>
        <v>0</v>
      </c>
      <c r="K149" s="101" t="s">
        <v>118</v>
      </c>
      <c r="M149" s="154" t="s">
        <v>263</v>
      </c>
      <c r="N149" s="114" t="n">
        <v>400</v>
      </c>
      <c r="O149" s="158" t="n">
        <v>880</v>
      </c>
      <c r="Q149" s="147"/>
    </row>
    <row r="150" s="114" customFormat="true" ht="12.8" hidden="false" customHeight="false" outlineLevel="2" collapsed="false">
      <c r="A150" s="115" t="s">
        <v>279</v>
      </c>
      <c r="B150" s="116" t="s">
        <v>280</v>
      </c>
      <c r="C150" s="117" t="s">
        <v>209</v>
      </c>
      <c r="D150" s="156" t="s">
        <v>254</v>
      </c>
      <c r="E150" s="153" t="n">
        <v>1</v>
      </c>
      <c r="F150" s="120"/>
      <c r="G150" s="121" t="n">
        <f aca="false">ROUND(E150*F150,2)</f>
        <v>0</v>
      </c>
      <c r="H150" s="122" t="n">
        <f aca="false">IF(K150="",$G$9,$G$8)</f>
        <v>0.1785</v>
      </c>
      <c r="I150" s="123" t="n">
        <f aca="false">ROUND(F150*H150+F150,2)</f>
        <v>0</v>
      </c>
      <c r="J150" s="124" t="n">
        <f aca="false">ROUND(E150*I150,2)</f>
        <v>0</v>
      </c>
      <c r="K150" s="101" t="s">
        <v>118</v>
      </c>
      <c r="M150" s="154" t="s">
        <v>263</v>
      </c>
      <c r="N150" s="114" t="n">
        <v>600</v>
      </c>
      <c r="O150" s="158" t="n">
        <v>1350</v>
      </c>
      <c r="Q150" s="147"/>
    </row>
    <row r="151" s="114" customFormat="true" ht="12.8" hidden="false" customHeight="false" outlineLevel="2" collapsed="false">
      <c r="A151" s="115" t="s">
        <v>281</v>
      </c>
      <c r="B151" s="116" t="s">
        <v>282</v>
      </c>
      <c r="C151" s="117" t="s">
        <v>209</v>
      </c>
      <c r="D151" s="156" t="s">
        <v>254</v>
      </c>
      <c r="E151" s="153" t="n">
        <v>1</v>
      </c>
      <c r="F151" s="120"/>
      <c r="G151" s="121" t="n">
        <f aca="false">ROUND(E151*F151,2)</f>
        <v>0</v>
      </c>
      <c r="H151" s="122" t="n">
        <f aca="false">IF(K151="",$G$9,$G$8)</f>
        <v>0.1785</v>
      </c>
      <c r="I151" s="123" t="n">
        <f aca="false">ROUND(F151*H151+F151,2)</f>
        <v>0</v>
      </c>
      <c r="J151" s="124" t="n">
        <f aca="false">ROUND(E151*I151,2)</f>
        <v>0</v>
      </c>
      <c r="K151" s="101" t="s">
        <v>118</v>
      </c>
      <c r="M151" s="154"/>
      <c r="O151" s="158"/>
      <c r="Q151" s="147"/>
    </row>
    <row r="152" s="114" customFormat="true" ht="12.8" hidden="false" customHeight="false" outlineLevel="2" collapsed="false">
      <c r="A152" s="115" t="s">
        <v>283</v>
      </c>
      <c r="B152" s="116" t="s">
        <v>284</v>
      </c>
      <c r="C152" s="117" t="s">
        <v>209</v>
      </c>
      <c r="D152" s="156" t="s">
        <v>254</v>
      </c>
      <c r="E152" s="153" t="n">
        <v>1</v>
      </c>
      <c r="F152" s="120"/>
      <c r="G152" s="121" t="n">
        <f aca="false">ROUND(E152*F152,2)</f>
        <v>0</v>
      </c>
      <c r="H152" s="122" t="n">
        <f aca="false">IF(K152="",$G$9,$G$8)</f>
        <v>0.1785</v>
      </c>
      <c r="I152" s="123" t="n">
        <f aca="false">ROUND(F152*H152+F152,2)</f>
        <v>0</v>
      </c>
      <c r="J152" s="124" t="n">
        <f aca="false">ROUND(E152*I152,2)</f>
        <v>0</v>
      </c>
      <c r="K152" s="101" t="s">
        <v>118</v>
      </c>
      <c r="M152" s="154"/>
      <c r="O152" s="158"/>
      <c r="Q152" s="147"/>
    </row>
    <row r="153" s="114" customFormat="true" ht="12.8" hidden="false" customHeight="false" outlineLevel="2" collapsed="false">
      <c r="A153" s="115" t="s">
        <v>285</v>
      </c>
      <c r="B153" s="116" t="s">
        <v>286</v>
      </c>
      <c r="C153" s="117" t="s">
        <v>209</v>
      </c>
      <c r="D153" s="156" t="s">
        <v>262</v>
      </c>
      <c r="E153" s="153" t="n">
        <v>1</v>
      </c>
      <c r="F153" s="120"/>
      <c r="G153" s="121" t="n">
        <f aca="false">ROUND(E153*F153,2)</f>
        <v>0</v>
      </c>
      <c r="H153" s="122" t="n">
        <f aca="false">IF(K153="",$G$9,$G$8)</f>
        <v>0.1785</v>
      </c>
      <c r="I153" s="123" t="n">
        <f aca="false">ROUND(F153*H153+F153,2)</f>
        <v>0</v>
      </c>
      <c r="J153" s="124" t="n">
        <f aca="false">ROUND(E153*I153,2)</f>
        <v>0</v>
      </c>
      <c r="K153" s="101" t="s">
        <v>118</v>
      </c>
      <c r="M153" s="154"/>
      <c r="O153" s="158"/>
      <c r="Q153" s="147"/>
    </row>
    <row r="154" s="114" customFormat="true" ht="12.8" hidden="false" customHeight="false" outlineLevel="2" collapsed="false">
      <c r="A154" s="115" t="s">
        <v>287</v>
      </c>
      <c r="B154" s="116" t="s">
        <v>288</v>
      </c>
      <c r="C154" s="117" t="s">
        <v>289</v>
      </c>
      <c r="D154" s="156" t="s">
        <v>254</v>
      </c>
      <c r="E154" s="153" t="n">
        <v>1</v>
      </c>
      <c r="F154" s="120"/>
      <c r="G154" s="121" t="n">
        <f aca="false">ROUND(E154*F154,2)</f>
        <v>0</v>
      </c>
      <c r="H154" s="122" t="n">
        <f aca="false">IF(K154="",$G$9,$G$8)</f>
        <v>0.1785</v>
      </c>
      <c r="I154" s="123" t="n">
        <f aca="false">ROUND(F154*H154+F154,2)</f>
        <v>0</v>
      </c>
      <c r="J154" s="124" t="n">
        <f aca="false">ROUND(E154*I154,2)</f>
        <v>0</v>
      </c>
      <c r="K154" s="101" t="s">
        <v>118</v>
      </c>
      <c r="M154" s="154"/>
      <c r="O154" s="158"/>
      <c r="Q154" s="147"/>
    </row>
    <row r="155" s="114" customFormat="true" ht="12.8" hidden="false" customHeight="false" outlineLevel="2" collapsed="false">
      <c r="A155" s="115" t="s">
        <v>290</v>
      </c>
      <c r="B155" s="116" t="s">
        <v>291</v>
      </c>
      <c r="C155" s="117" t="s">
        <v>289</v>
      </c>
      <c r="D155" s="156" t="s">
        <v>254</v>
      </c>
      <c r="E155" s="153" t="n">
        <v>1</v>
      </c>
      <c r="F155" s="120"/>
      <c r="G155" s="121" t="n">
        <f aca="false">ROUND(E155*F155,2)</f>
        <v>0</v>
      </c>
      <c r="H155" s="122" t="n">
        <f aca="false">IF(K155="",$G$9,$G$8)</f>
        <v>0.1785</v>
      </c>
      <c r="I155" s="123" t="n">
        <f aca="false">ROUND(F155*H155+F155,2)</f>
        <v>0</v>
      </c>
      <c r="J155" s="124" t="n">
        <f aca="false">ROUND(E155*I155,2)</f>
        <v>0</v>
      </c>
      <c r="K155" s="101" t="s">
        <v>118</v>
      </c>
      <c r="M155" s="154"/>
      <c r="O155" s="158"/>
      <c r="Q155" s="147"/>
    </row>
    <row r="156" s="114" customFormat="true" ht="12.8" hidden="false" customHeight="false" outlineLevel="2" collapsed="false">
      <c r="A156" s="115" t="s">
        <v>292</v>
      </c>
      <c r="B156" s="116" t="s">
        <v>293</v>
      </c>
      <c r="C156" s="117" t="s">
        <v>209</v>
      </c>
      <c r="D156" s="156" t="s">
        <v>254</v>
      </c>
      <c r="E156" s="153" t="n">
        <v>2</v>
      </c>
      <c r="F156" s="120"/>
      <c r="G156" s="121" t="n">
        <f aca="false">ROUND(E156*F156,2)</f>
        <v>0</v>
      </c>
      <c r="H156" s="122" t="n">
        <f aca="false">IF(K156="",$G$9,$G$8)</f>
        <v>0.1785</v>
      </c>
      <c r="I156" s="123" t="n">
        <f aca="false">ROUND(F156*H156+F156,2)</f>
        <v>0</v>
      </c>
      <c r="J156" s="124" t="n">
        <f aca="false">ROUND(E156*I156,2)</f>
        <v>0</v>
      </c>
      <c r="K156" s="101" t="s">
        <v>118</v>
      </c>
      <c r="M156" s="154"/>
      <c r="O156" s="158"/>
      <c r="Q156" s="147"/>
    </row>
    <row r="157" s="114" customFormat="true" ht="12.8" hidden="false" customHeight="false" outlineLevel="2" collapsed="false">
      <c r="A157" s="115" t="s">
        <v>294</v>
      </c>
      <c r="B157" s="116" t="s">
        <v>295</v>
      </c>
      <c r="C157" s="117" t="s">
        <v>209</v>
      </c>
      <c r="D157" s="156" t="s">
        <v>254</v>
      </c>
      <c r="E157" s="153" t="n">
        <v>2</v>
      </c>
      <c r="F157" s="120"/>
      <c r="G157" s="121" t="n">
        <f aca="false">ROUND(E157*F157,2)</f>
        <v>0</v>
      </c>
      <c r="H157" s="122" t="n">
        <f aca="false">IF(K157="",$G$9,$G$8)</f>
        <v>0.1785</v>
      </c>
      <c r="I157" s="123" t="n">
        <f aca="false">ROUND(F157*H157+F157,2)</f>
        <v>0</v>
      </c>
      <c r="J157" s="124" t="n">
        <f aca="false">ROUND(E157*I157,2)</f>
        <v>0</v>
      </c>
      <c r="K157" s="101" t="s">
        <v>118</v>
      </c>
      <c r="M157" s="154"/>
      <c r="O157" s="158"/>
      <c r="Q157" s="147"/>
    </row>
    <row r="158" s="114" customFormat="true" ht="12.8" hidden="false" customHeight="false" outlineLevel="2" collapsed="false">
      <c r="A158" s="115" t="s">
        <v>296</v>
      </c>
      <c r="B158" s="116" t="s">
        <v>297</v>
      </c>
      <c r="C158" s="117" t="s">
        <v>298</v>
      </c>
      <c r="D158" s="156" t="s">
        <v>254</v>
      </c>
      <c r="E158" s="153" t="n">
        <v>1</v>
      </c>
      <c r="F158" s="120"/>
      <c r="G158" s="121" t="n">
        <f aca="false">ROUND(E158*F158,2)</f>
        <v>0</v>
      </c>
      <c r="H158" s="122" t="n">
        <f aca="false">IF(K158="",$G$9,$G$8)</f>
        <v>0.1785</v>
      </c>
      <c r="I158" s="123" t="n">
        <f aca="false">ROUND(F158*H158+F158,2)</f>
        <v>0</v>
      </c>
      <c r="J158" s="124" t="n">
        <f aca="false">ROUND(E158*I158,2)</f>
        <v>0</v>
      </c>
      <c r="K158" s="101" t="s">
        <v>118</v>
      </c>
      <c r="M158" s="154"/>
      <c r="O158" s="158"/>
      <c r="Q158" s="147"/>
    </row>
    <row r="159" s="114" customFormat="true" ht="12.8" hidden="false" customHeight="false" outlineLevel="2" collapsed="false">
      <c r="A159" s="115" t="s">
        <v>299</v>
      </c>
      <c r="B159" s="116" t="s">
        <v>300</v>
      </c>
      <c r="C159" s="117" t="s">
        <v>209</v>
      </c>
      <c r="D159" s="156" t="s">
        <v>254</v>
      </c>
      <c r="E159" s="153" t="n">
        <v>1</v>
      </c>
      <c r="F159" s="120"/>
      <c r="G159" s="121" t="n">
        <f aca="false">ROUND(E159*F159,2)</f>
        <v>0</v>
      </c>
      <c r="H159" s="122" t="n">
        <f aca="false">IF(K159="",$G$9,$G$8)</f>
        <v>0.1785</v>
      </c>
      <c r="I159" s="123" t="n">
        <f aca="false">ROUND(F159*H159+F159,2)</f>
        <v>0</v>
      </c>
      <c r="J159" s="124" t="n">
        <f aca="false">ROUND(E159*I159,2)</f>
        <v>0</v>
      </c>
      <c r="K159" s="101" t="s">
        <v>118</v>
      </c>
      <c r="M159" s="154"/>
      <c r="O159" s="158"/>
      <c r="Q159" s="147"/>
    </row>
    <row r="160" s="114" customFormat="true" ht="12.8" hidden="false" customHeight="false" outlineLevel="2" collapsed="false">
      <c r="A160" s="115" t="s">
        <v>301</v>
      </c>
      <c r="B160" s="116" t="s">
        <v>302</v>
      </c>
      <c r="C160" s="117" t="s">
        <v>209</v>
      </c>
      <c r="D160" s="156" t="s">
        <v>254</v>
      </c>
      <c r="E160" s="153" t="n">
        <v>4</v>
      </c>
      <c r="F160" s="120"/>
      <c r="G160" s="121" t="n">
        <f aca="false">ROUND(E160*F160,2)</f>
        <v>0</v>
      </c>
      <c r="H160" s="122" t="n">
        <f aca="false">IF(K160="",$G$9,$G$8)</f>
        <v>0.1785</v>
      </c>
      <c r="I160" s="123" t="n">
        <f aca="false">ROUND(F160*H160+F160,2)</f>
        <v>0</v>
      </c>
      <c r="J160" s="124" t="n">
        <f aca="false">ROUND(E160*I160,2)</f>
        <v>0</v>
      </c>
      <c r="K160" s="101" t="s">
        <v>118</v>
      </c>
      <c r="M160" s="154"/>
      <c r="O160" s="158"/>
      <c r="Q160" s="147"/>
    </row>
    <row r="161" s="114" customFormat="true" ht="12.8" hidden="false" customHeight="false" outlineLevel="2" collapsed="false">
      <c r="A161" s="115" t="s">
        <v>303</v>
      </c>
      <c r="B161" s="116" t="s">
        <v>304</v>
      </c>
      <c r="C161" s="117" t="s">
        <v>209</v>
      </c>
      <c r="D161" s="156" t="s">
        <v>254</v>
      </c>
      <c r="E161" s="153" t="n">
        <v>2</v>
      </c>
      <c r="F161" s="120"/>
      <c r="G161" s="121" t="n">
        <f aca="false">ROUND(E161*F161,2)</f>
        <v>0</v>
      </c>
      <c r="H161" s="122" t="n">
        <f aca="false">IF(K161="",$G$9,$G$8)</f>
        <v>0.1785</v>
      </c>
      <c r="I161" s="123" t="n">
        <f aca="false">ROUND(F161*H161+F161,2)</f>
        <v>0</v>
      </c>
      <c r="J161" s="124" t="n">
        <f aca="false">ROUND(E161*I161,2)</f>
        <v>0</v>
      </c>
      <c r="K161" s="101" t="s">
        <v>118</v>
      </c>
      <c r="M161" s="154"/>
      <c r="O161" s="158"/>
      <c r="Q161" s="147"/>
    </row>
    <row r="162" s="114" customFormat="true" ht="12.8" hidden="false" customHeight="false" outlineLevel="2" collapsed="false">
      <c r="A162" s="115" t="s">
        <v>305</v>
      </c>
      <c r="B162" s="116" t="s">
        <v>306</v>
      </c>
      <c r="C162" s="117" t="s">
        <v>209</v>
      </c>
      <c r="D162" s="156" t="s">
        <v>254</v>
      </c>
      <c r="E162" s="153" t="n">
        <v>1</v>
      </c>
      <c r="F162" s="120"/>
      <c r="G162" s="121" t="n">
        <f aca="false">ROUND(E162*F162,2)</f>
        <v>0</v>
      </c>
      <c r="H162" s="122" t="n">
        <f aca="false">IF(K162="",$G$9,$G$8)</f>
        <v>0.1785</v>
      </c>
      <c r="I162" s="123" t="n">
        <f aca="false">ROUND(F162*H162+F162,2)</f>
        <v>0</v>
      </c>
      <c r="J162" s="124" t="n">
        <f aca="false">ROUND(E162*I162,2)</f>
        <v>0</v>
      </c>
      <c r="K162" s="101" t="s">
        <v>118</v>
      </c>
      <c r="M162" s="154"/>
      <c r="O162" s="158"/>
      <c r="Q162" s="147"/>
    </row>
    <row r="163" s="114" customFormat="true" ht="12.8" hidden="false" customHeight="false" outlineLevel="2" collapsed="false">
      <c r="A163" s="115" t="s">
        <v>307</v>
      </c>
      <c r="B163" s="116" t="s">
        <v>308</v>
      </c>
      <c r="C163" s="117" t="s">
        <v>209</v>
      </c>
      <c r="D163" s="156" t="s">
        <v>254</v>
      </c>
      <c r="E163" s="153" t="n">
        <v>1</v>
      </c>
      <c r="F163" s="120"/>
      <c r="G163" s="121" t="n">
        <f aca="false">ROUND(E163*F163,2)</f>
        <v>0</v>
      </c>
      <c r="H163" s="122" t="n">
        <f aca="false">IF(K163="",$G$9,$G$8)</f>
        <v>0.1785</v>
      </c>
      <c r="I163" s="123" t="n">
        <f aca="false">ROUND(F163*H163+F163,2)</f>
        <v>0</v>
      </c>
      <c r="J163" s="124" t="n">
        <f aca="false">ROUND(E163*I163,2)</f>
        <v>0</v>
      </c>
      <c r="K163" s="101" t="s">
        <v>118</v>
      </c>
      <c r="M163" s="154"/>
      <c r="O163" s="158"/>
      <c r="Q163" s="147"/>
    </row>
    <row r="164" s="114" customFormat="true" ht="12.8" hidden="false" customHeight="false" outlineLevel="2" collapsed="false">
      <c r="A164" s="115" t="s">
        <v>309</v>
      </c>
      <c r="B164" s="116" t="s">
        <v>310</v>
      </c>
      <c r="C164" s="117" t="s">
        <v>209</v>
      </c>
      <c r="D164" s="156" t="s">
        <v>254</v>
      </c>
      <c r="E164" s="153" t="n">
        <v>1</v>
      </c>
      <c r="F164" s="120"/>
      <c r="G164" s="121" t="n">
        <f aca="false">ROUND(E164*F164,2)</f>
        <v>0</v>
      </c>
      <c r="H164" s="122" t="n">
        <f aca="false">IF(K164="",$G$9,$G$8)</f>
        <v>0.1785</v>
      </c>
      <c r="I164" s="123" t="n">
        <f aca="false">ROUND(F164*H164+F164,2)</f>
        <v>0</v>
      </c>
      <c r="J164" s="124" t="n">
        <f aca="false">ROUND(E164*I164,2)</f>
        <v>0</v>
      </c>
      <c r="K164" s="101" t="s">
        <v>118</v>
      </c>
      <c r="M164" s="154"/>
      <c r="O164" s="158"/>
      <c r="Q164" s="147"/>
    </row>
    <row r="165" s="114" customFormat="true" ht="19.4" hidden="false" customHeight="false" outlineLevel="2" collapsed="false">
      <c r="A165" s="115" t="s">
        <v>311</v>
      </c>
      <c r="B165" s="116" t="s">
        <v>312</v>
      </c>
      <c r="C165" s="117" t="s">
        <v>209</v>
      </c>
      <c r="D165" s="156" t="s">
        <v>254</v>
      </c>
      <c r="E165" s="153" t="n">
        <v>5</v>
      </c>
      <c r="F165" s="120"/>
      <c r="G165" s="121" t="n">
        <f aca="false">ROUND(E165*F165,2)</f>
        <v>0</v>
      </c>
      <c r="H165" s="122" t="n">
        <f aca="false">IF(K165="",$G$9,$G$8)</f>
        <v>0.1785</v>
      </c>
      <c r="I165" s="123" t="n">
        <f aca="false">ROUND(F165*H165+F165,2)</f>
        <v>0</v>
      </c>
      <c r="J165" s="124" t="n">
        <f aca="false">ROUND(E165*I165,2)</f>
        <v>0</v>
      </c>
      <c r="K165" s="101" t="s">
        <v>118</v>
      </c>
      <c r="M165" s="154"/>
      <c r="O165" s="158"/>
      <c r="Q165" s="147"/>
    </row>
    <row r="166" s="114" customFormat="true" ht="12.8" hidden="false" customHeight="false" outlineLevel="2" collapsed="false">
      <c r="A166" s="115" t="s">
        <v>313</v>
      </c>
      <c r="B166" s="116" t="s">
        <v>314</v>
      </c>
      <c r="C166" s="117" t="s">
        <v>209</v>
      </c>
      <c r="D166" s="156" t="s">
        <v>254</v>
      </c>
      <c r="E166" s="153" t="n">
        <v>5</v>
      </c>
      <c r="F166" s="120"/>
      <c r="G166" s="121" t="n">
        <f aca="false">ROUND(E166*F166,2)</f>
        <v>0</v>
      </c>
      <c r="H166" s="122" t="n">
        <f aca="false">IF(K166="",$G$9,$G$8)</f>
        <v>0.1785</v>
      </c>
      <c r="I166" s="123" t="n">
        <f aca="false">ROUND(F166*H166+F166,2)</f>
        <v>0</v>
      </c>
      <c r="J166" s="124" t="n">
        <f aca="false">ROUND(E166*I166,2)</f>
        <v>0</v>
      </c>
      <c r="K166" s="101" t="s">
        <v>118</v>
      </c>
      <c r="M166" s="154"/>
      <c r="O166" s="158"/>
      <c r="Q166" s="147"/>
    </row>
    <row r="167" s="114" customFormat="true" ht="19.4" hidden="false" customHeight="false" outlineLevel="2" collapsed="false">
      <c r="A167" s="115" t="s">
        <v>315</v>
      </c>
      <c r="B167" s="116" t="s">
        <v>316</v>
      </c>
      <c r="C167" s="117" t="s">
        <v>209</v>
      </c>
      <c r="D167" s="156" t="s">
        <v>254</v>
      </c>
      <c r="E167" s="153" t="n">
        <v>168</v>
      </c>
      <c r="F167" s="120"/>
      <c r="G167" s="121" t="n">
        <f aca="false">ROUND(E167*F167,2)</f>
        <v>0</v>
      </c>
      <c r="H167" s="122" t="n">
        <f aca="false">IF(K167="",$G$9,$G$8)</f>
        <v>0.1785</v>
      </c>
      <c r="I167" s="123" t="n">
        <f aca="false">ROUND(F167*H167+F167,2)</f>
        <v>0</v>
      </c>
      <c r="J167" s="124" t="n">
        <f aca="false">ROUND(E167*I167,2)</f>
        <v>0</v>
      </c>
      <c r="K167" s="101" t="s">
        <v>118</v>
      </c>
      <c r="M167" s="154"/>
      <c r="O167" s="158"/>
      <c r="Q167" s="147"/>
    </row>
    <row r="168" s="114" customFormat="true" ht="12.8" hidden="false" customHeight="false" outlineLevel="2" collapsed="false">
      <c r="A168" s="115" t="s">
        <v>317</v>
      </c>
      <c r="B168" s="116" t="s">
        <v>318</v>
      </c>
      <c r="C168" s="117" t="s">
        <v>209</v>
      </c>
      <c r="D168" s="156" t="s">
        <v>254</v>
      </c>
      <c r="E168" s="153" t="n">
        <v>14</v>
      </c>
      <c r="F168" s="120"/>
      <c r="G168" s="121" t="n">
        <f aca="false">ROUND(E168*F168,2)</f>
        <v>0</v>
      </c>
      <c r="H168" s="122" t="n">
        <f aca="false">IF(K168="",$G$9,$G$8)</f>
        <v>0.1785</v>
      </c>
      <c r="I168" s="123" t="n">
        <f aca="false">ROUND(F168*H168+F168,2)</f>
        <v>0</v>
      </c>
      <c r="J168" s="124" t="n">
        <f aca="false">ROUND(E168*I168,2)</f>
        <v>0</v>
      </c>
      <c r="K168" s="101" t="s">
        <v>118</v>
      </c>
      <c r="M168" s="154"/>
      <c r="O168" s="158"/>
      <c r="Q168" s="147"/>
    </row>
    <row r="169" s="114" customFormat="true" ht="19.4" hidden="false" customHeight="false" outlineLevel="2" collapsed="false">
      <c r="A169" s="115" t="s">
        <v>319</v>
      </c>
      <c r="B169" s="116" t="s">
        <v>320</v>
      </c>
      <c r="C169" s="117" t="s">
        <v>209</v>
      </c>
      <c r="D169" s="156" t="s">
        <v>254</v>
      </c>
      <c r="E169" s="153" t="n">
        <v>132</v>
      </c>
      <c r="F169" s="120"/>
      <c r="G169" s="121" t="n">
        <f aca="false">ROUND(E169*F169,2)</f>
        <v>0</v>
      </c>
      <c r="H169" s="122" t="n">
        <f aca="false">IF(K169="",$G$9,$G$8)</f>
        <v>0.1785</v>
      </c>
      <c r="I169" s="123" t="n">
        <f aca="false">ROUND(F169*H169+F169,2)</f>
        <v>0</v>
      </c>
      <c r="J169" s="124" t="n">
        <f aca="false">ROUND(E169*I169,2)</f>
        <v>0</v>
      </c>
      <c r="K169" s="101" t="s">
        <v>118</v>
      </c>
      <c r="M169" s="154"/>
      <c r="O169" s="158"/>
      <c r="Q169" s="147"/>
    </row>
    <row r="170" s="114" customFormat="true" ht="12.8" hidden="false" customHeight="false" outlineLevel="2" collapsed="false">
      <c r="A170" s="115" t="s">
        <v>321</v>
      </c>
      <c r="B170" s="116" t="s">
        <v>322</v>
      </c>
      <c r="C170" s="117" t="s">
        <v>209</v>
      </c>
      <c r="D170" s="156" t="s">
        <v>254</v>
      </c>
      <c r="E170" s="153" t="n">
        <v>11</v>
      </c>
      <c r="F170" s="120"/>
      <c r="G170" s="121" t="n">
        <f aca="false">ROUND(E170*F170,2)</f>
        <v>0</v>
      </c>
      <c r="H170" s="122" t="n">
        <f aca="false">IF(K170="",$G$9,$G$8)</f>
        <v>0.1785</v>
      </c>
      <c r="I170" s="123" t="n">
        <f aca="false">ROUND(F170*H170+F170,2)</f>
        <v>0</v>
      </c>
      <c r="J170" s="124" t="n">
        <f aca="false">ROUND(E170*I170,2)</f>
        <v>0</v>
      </c>
      <c r="K170" s="101" t="s">
        <v>118</v>
      </c>
      <c r="M170" s="154"/>
      <c r="O170" s="158"/>
      <c r="Q170" s="147"/>
    </row>
    <row r="171" s="114" customFormat="true" ht="19.4" hidden="false" customHeight="false" outlineLevel="2" collapsed="false">
      <c r="A171" s="115" t="s">
        <v>323</v>
      </c>
      <c r="B171" s="116" t="s">
        <v>324</v>
      </c>
      <c r="C171" s="117" t="s">
        <v>209</v>
      </c>
      <c r="D171" s="156" t="s">
        <v>254</v>
      </c>
      <c r="E171" s="153" t="n">
        <v>12</v>
      </c>
      <c r="F171" s="120"/>
      <c r="G171" s="121" t="n">
        <f aca="false">ROUND(E171*F171,2)</f>
        <v>0</v>
      </c>
      <c r="H171" s="122" t="n">
        <f aca="false">IF(K171="",$G$9,$G$8)</f>
        <v>0.1785</v>
      </c>
      <c r="I171" s="123" t="n">
        <f aca="false">ROUND(F171*H171+F171,2)</f>
        <v>0</v>
      </c>
      <c r="J171" s="124" t="n">
        <f aca="false">ROUND(E171*I171,2)</f>
        <v>0</v>
      </c>
      <c r="K171" s="101" t="s">
        <v>118</v>
      </c>
      <c r="M171" s="154"/>
      <c r="O171" s="158"/>
      <c r="Q171" s="147"/>
    </row>
    <row r="172" s="114" customFormat="true" ht="12.8" hidden="false" customHeight="false" outlineLevel="2" collapsed="false">
      <c r="A172" s="115" t="s">
        <v>325</v>
      </c>
      <c r="B172" s="116" t="s">
        <v>326</v>
      </c>
      <c r="C172" s="117" t="s">
        <v>209</v>
      </c>
      <c r="D172" s="156" t="s">
        <v>254</v>
      </c>
      <c r="E172" s="153" t="n">
        <v>1</v>
      </c>
      <c r="F172" s="120"/>
      <c r="G172" s="121" t="n">
        <f aca="false">ROUND(E172*F172,2)</f>
        <v>0</v>
      </c>
      <c r="H172" s="122" t="n">
        <f aca="false">IF(K172="",$G$9,$G$8)</f>
        <v>0.1785</v>
      </c>
      <c r="I172" s="123" t="n">
        <f aca="false">ROUND(F172*H172+F172,2)</f>
        <v>0</v>
      </c>
      <c r="J172" s="124" t="n">
        <f aca="false">ROUND(E172*I172,2)</f>
        <v>0</v>
      </c>
      <c r="K172" s="101" t="s">
        <v>118</v>
      </c>
      <c r="M172" s="154"/>
      <c r="O172" s="158"/>
      <c r="Q172" s="147"/>
    </row>
    <row r="173" s="114" customFormat="true" ht="19.4" hidden="false" customHeight="false" outlineLevel="2" collapsed="false">
      <c r="A173" s="115" t="s">
        <v>327</v>
      </c>
      <c r="B173" s="116" t="s">
        <v>328</v>
      </c>
      <c r="C173" s="117" t="s">
        <v>209</v>
      </c>
      <c r="D173" s="156" t="s">
        <v>254</v>
      </c>
      <c r="E173" s="153" t="n">
        <v>48</v>
      </c>
      <c r="F173" s="120"/>
      <c r="G173" s="121" t="n">
        <f aca="false">ROUND(E173*F173,2)</f>
        <v>0</v>
      </c>
      <c r="H173" s="122" t="n">
        <f aca="false">IF(K173="",$G$9,$G$8)</f>
        <v>0.1785</v>
      </c>
      <c r="I173" s="123" t="n">
        <f aca="false">ROUND(F173*H173+F173,2)</f>
        <v>0</v>
      </c>
      <c r="J173" s="124" t="n">
        <f aca="false">ROUND(E173*I173,2)</f>
        <v>0</v>
      </c>
      <c r="K173" s="101" t="s">
        <v>118</v>
      </c>
      <c r="M173" s="154"/>
      <c r="O173" s="158"/>
      <c r="Q173" s="147"/>
    </row>
    <row r="174" s="114" customFormat="true" ht="12.8" hidden="false" customHeight="false" outlineLevel="2" collapsed="false">
      <c r="A174" s="115" t="s">
        <v>329</v>
      </c>
      <c r="B174" s="116" t="s">
        <v>330</v>
      </c>
      <c r="C174" s="117" t="s">
        <v>209</v>
      </c>
      <c r="D174" s="156" t="s">
        <v>254</v>
      </c>
      <c r="E174" s="153" t="n">
        <v>3</v>
      </c>
      <c r="F174" s="120"/>
      <c r="G174" s="121" t="n">
        <f aca="false">ROUND(E174*F174,2)</f>
        <v>0</v>
      </c>
      <c r="H174" s="122" t="n">
        <f aca="false">IF(K174="",$G$9,$G$8)</f>
        <v>0.1785</v>
      </c>
      <c r="I174" s="123" t="n">
        <f aca="false">ROUND(F174*H174+F174,2)</f>
        <v>0</v>
      </c>
      <c r="J174" s="124" t="n">
        <f aca="false">ROUND(E174*I174,2)</f>
        <v>0</v>
      </c>
      <c r="K174" s="101" t="s">
        <v>118</v>
      </c>
      <c r="M174" s="154"/>
      <c r="O174" s="158"/>
      <c r="Q174" s="147"/>
    </row>
    <row r="175" s="114" customFormat="true" ht="12.8" hidden="false" customHeight="false" outlineLevel="2" collapsed="false">
      <c r="A175" s="115" t="s">
        <v>331</v>
      </c>
      <c r="B175" s="116" t="s">
        <v>332</v>
      </c>
      <c r="C175" s="117" t="s">
        <v>209</v>
      </c>
      <c r="D175" s="156" t="s">
        <v>254</v>
      </c>
      <c r="E175" s="153" t="n">
        <v>1</v>
      </c>
      <c r="F175" s="120"/>
      <c r="G175" s="121" t="n">
        <f aca="false">ROUND(E175*F175,2)</f>
        <v>0</v>
      </c>
      <c r="H175" s="122" t="n">
        <f aca="false">IF(K175="",$G$9,$G$8)</f>
        <v>0.1785</v>
      </c>
      <c r="I175" s="123" t="n">
        <f aca="false">ROUND(F175*H175+F175,2)</f>
        <v>0</v>
      </c>
      <c r="J175" s="124" t="n">
        <f aca="false">ROUND(E175*I175,2)</f>
        <v>0</v>
      </c>
      <c r="K175" s="101" t="s">
        <v>118</v>
      </c>
      <c r="M175" s="154"/>
      <c r="O175" s="158"/>
      <c r="Q175" s="147"/>
    </row>
    <row r="176" s="114" customFormat="true" ht="12.8" hidden="false" customHeight="false" outlineLevel="2" collapsed="false">
      <c r="A176" s="115" t="s">
        <v>333</v>
      </c>
      <c r="B176" s="116" t="s">
        <v>334</v>
      </c>
      <c r="C176" s="117" t="s">
        <v>335</v>
      </c>
      <c r="D176" s="156" t="s">
        <v>254</v>
      </c>
      <c r="E176" s="153" t="n">
        <v>2</v>
      </c>
      <c r="F176" s="120"/>
      <c r="G176" s="121" t="n">
        <f aca="false">ROUND(E176*F176,2)</f>
        <v>0</v>
      </c>
      <c r="H176" s="122" t="n">
        <f aca="false">IF(K176="",$G$9,$G$8)</f>
        <v>0.1785</v>
      </c>
      <c r="I176" s="123" t="n">
        <f aca="false">ROUND(F176*H176+F176,2)</f>
        <v>0</v>
      </c>
      <c r="J176" s="124" t="n">
        <f aca="false">ROUND(E176*I176,2)</f>
        <v>0</v>
      </c>
      <c r="K176" s="101" t="s">
        <v>118</v>
      </c>
      <c r="M176" s="154"/>
      <c r="O176" s="158"/>
      <c r="Q176" s="147"/>
    </row>
    <row r="177" s="114" customFormat="true" ht="12.8" hidden="false" customHeight="false" outlineLevel="2" collapsed="false">
      <c r="A177" s="115" t="s">
        <v>336</v>
      </c>
      <c r="B177" s="116" t="s">
        <v>337</v>
      </c>
      <c r="C177" s="117" t="s">
        <v>209</v>
      </c>
      <c r="D177" s="156" t="s">
        <v>254</v>
      </c>
      <c r="E177" s="153" t="n">
        <v>2</v>
      </c>
      <c r="F177" s="120"/>
      <c r="G177" s="121" t="n">
        <f aca="false">ROUND(E177*F177,2)</f>
        <v>0</v>
      </c>
      <c r="H177" s="122" t="n">
        <f aca="false">IF(K177="",$G$9,$G$8)</f>
        <v>0.1785</v>
      </c>
      <c r="I177" s="123" t="n">
        <f aca="false">ROUND(F177*H177+F177,2)</f>
        <v>0</v>
      </c>
      <c r="J177" s="124" t="n">
        <f aca="false">ROUND(E177*I177,2)</f>
        <v>0</v>
      </c>
      <c r="K177" s="101" t="s">
        <v>118</v>
      </c>
      <c r="M177" s="154"/>
      <c r="O177" s="158"/>
      <c r="Q177" s="147"/>
    </row>
    <row r="178" s="114" customFormat="true" ht="12.8" hidden="false" customHeight="false" outlineLevel="2" collapsed="false">
      <c r="A178" s="115" t="s">
        <v>338</v>
      </c>
      <c r="B178" s="116" t="s">
        <v>339</v>
      </c>
      <c r="C178" s="117" t="s">
        <v>209</v>
      </c>
      <c r="D178" s="156" t="s">
        <v>254</v>
      </c>
      <c r="E178" s="153" t="n">
        <v>1</v>
      </c>
      <c r="F178" s="120"/>
      <c r="G178" s="121" t="n">
        <f aca="false">ROUND(E178*F178,2)</f>
        <v>0</v>
      </c>
      <c r="H178" s="122" t="n">
        <f aca="false">IF(K178="",$G$9,$G$8)</f>
        <v>0.1785</v>
      </c>
      <c r="I178" s="123" t="n">
        <f aca="false">ROUND(F178*H178+F178,2)</f>
        <v>0</v>
      </c>
      <c r="J178" s="124" t="n">
        <f aca="false">ROUND(E178*I178,2)</f>
        <v>0</v>
      </c>
      <c r="K178" s="101" t="s">
        <v>118</v>
      </c>
      <c r="M178" s="154"/>
      <c r="O178" s="158"/>
      <c r="Q178" s="147"/>
    </row>
    <row r="179" s="114" customFormat="true" ht="19.4" hidden="false" customHeight="false" outlineLevel="2" collapsed="false">
      <c r="A179" s="115" t="s">
        <v>340</v>
      </c>
      <c r="B179" s="116" t="s">
        <v>341</v>
      </c>
      <c r="C179" s="117" t="s">
        <v>209</v>
      </c>
      <c r="D179" s="156" t="s">
        <v>254</v>
      </c>
      <c r="E179" s="153" t="n">
        <v>1</v>
      </c>
      <c r="F179" s="120"/>
      <c r="G179" s="121" t="n">
        <f aca="false">ROUND(E179*F179,2)</f>
        <v>0</v>
      </c>
      <c r="H179" s="122" t="n">
        <f aca="false">IF(K179="",$G$9,$G$8)</f>
        <v>0.1785</v>
      </c>
      <c r="I179" s="123" t="n">
        <f aca="false">ROUND(F179*H179+F179,2)</f>
        <v>0</v>
      </c>
      <c r="J179" s="124" t="n">
        <f aca="false">ROUND(E179*I179,2)</f>
        <v>0</v>
      </c>
      <c r="K179" s="101" t="s">
        <v>118</v>
      </c>
      <c r="M179" s="154"/>
      <c r="O179" s="158"/>
      <c r="Q179" s="147"/>
    </row>
    <row r="180" s="114" customFormat="true" ht="12.8" hidden="false" customHeight="false" outlineLevel="2" collapsed="false">
      <c r="A180" s="115" t="s">
        <v>342</v>
      </c>
      <c r="B180" s="116" t="str">
        <f aca="false">VLOOKUP(C180,'SINAPI OUT19+CPOS176'!$A$2:$C$95560,3, 0)</f>
        <v>INSTALADOR DE TUBULACOES (TUBOS/EQUIPAMENTOS)</v>
      </c>
      <c r="C180" s="117" t="n">
        <v>2701</v>
      </c>
      <c r="D180" s="118" t="str">
        <f aca="false">VLOOKUP(C180,'SINAPI OUT19+CPOS176'!$A$2:$D$95560,4, 0)</f>
        <v>H</v>
      </c>
      <c r="E180" s="153" t="n">
        <f aca="false">4*8*12</f>
        <v>384</v>
      </c>
      <c r="F180" s="120"/>
      <c r="G180" s="121" t="n">
        <f aca="false">ROUND(E180*F180,2)</f>
        <v>0</v>
      </c>
      <c r="H180" s="122" t="n">
        <f aca="false">IF(K180="",$G$9,$G$8)</f>
        <v>0.2334</v>
      </c>
      <c r="I180" s="123" t="n">
        <f aca="false">ROUND(F180*H180+F180,2)</f>
        <v>0</v>
      </c>
      <c r="J180" s="124" t="n">
        <f aca="false">ROUND(E180*I180,2)</f>
        <v>0</v>
      </c>
      <c r="K180" s="101"/>
      <c r="M180" s="154"/>
      <c r="O180" s="159"/>
      <c r="Q180" s="125"/>
    </row>
    <row r="181" s="137" customFormat="true" ht="11.25" hidden="false" customHeight="false" outlineLevel="1" collapsed="false">
      <c r="A181" s="127"/>
      <c r="B181" s="128" t="s">
        <v>44</v>
      </c>
      <c r="C181" s="129"/>
      <c r="D181" s="130"/>
      <c r="E181" s="131"/>
      <c r="F181" s="132"/>
      <c r="G181" s="133" t="n">
        <f aca="false">SUM(G140:G180)</f>
        <v>0</v>
      </c>
      <c r="H181" s="134"/>
      <c r="I181" s="135"/>
      <c r="J181" s="142" t="n">
        <f aca="false">SUM(J140:J180)</f>
        <v>0</v>
      </c>
      <c r="K181" s="101"/>
      <c r="M181" s="154"/>
      <c r="O181" s="138"/>
      <c r="Q181" s="138"/>
    </row>
    <row r="182" s="102" customFormat="true" ht="11.25" hidden="false" customHeight="false" outlineLevel="1" collapsed="false">
      <c r="A182" s="104" t="s">
        <v>343</v>
      </c>
      <c r="B182" s="105" t="s">
        <v>344</v>
      </c>
      <c r="C182" s="106"/>
      <c r="D182" s="107"/>
      <c r="E182" s="108"/>
      <c r="F182" s="109"/>
      <c r="G182" s="110"/>
      <c r="H182" s="111"/>
      <c r="I182" s="112"/>
      <c r="J182" s="113"/>
      <c r="K182" s="101"/>
      <c r="M182" s="154"/>
      <c r="O182" s="32"/>
      <c r="P182" s="114"/>
      <c r="Q182" s="32"/>
    </row>
    <row r="183" s="102" customFormat="true" ht="11.25" hidden="false" customHeight="false" outlineLevel="1" collapsed="false">
      <c r="A183" s="160" t="s">
        <v>345</v>
      </c>
      <c r="B183" s="161" t="s">
        <v>346</v>
      </c>
      <c r="C183" s="162"/>
      <c r="D183" s="163"/>
      <c r="E183" s="164"/>
      <c r="F183" s="165"/>
      <c r="G183" s="166"/>
      <c r="H183" s="167"/>
      <c r="I183" s="168"/>
      <c r="J183" s="169"/>
      <c r="K183" s="101"/>
      <c r="M183" s="154"/>
      <c r="O183" s="32"/>
      <c r="P183" s="114"/>
      <c r="Q183" s="32"/>
    </row>
    <row r="184" s="114" customFormat="true" ht="19.4" hidden="false" customHeight="false" outlineLevel="2" collapsed="false">
      <c r="A184" s="115" t="s">
        <v>347</v>
      </c>
      <c r="B184" s="116" t="s">
        <v>348</v>
      </c>
      <c r="C184" s="117" t="n">
        <v>5035</v>
      </c>
      <c r="D184" s="118" t="s">
        <v>349</v>
      </c>
      <c r="E184" s="153" t="n">
        <v>1</v>
      </c>
      <c r="F184" s="120"/>
      <c r="G184" s="121" t="n">
        <f aca="false">E184*F184</f>
        <v>0</v>
      </c>
      <c r="H184" s="122" t="n">
        <f aca="false">IF(K184="",$G$9,$G$8)</f>
        <v>0.1785</v>
      </c>
      <c r="I184" s="123" t="n">
        <f aca="false">ROUND(F184*H184+F184,2)</f>
        <v>0</v>
      </c>
      <c r="J184" s="124" t="n">
        <f aca="false">ROUND(E184*I184,2)</f>
        <v>0</v>
      </c>
      <c r="K184" s="101" t="s">
        <v>118</v>
      </c>
      <c r="L184" s="114" t="s">
        <v>350</v>
      </c>
      <c r="M184" s="149" t="n">
        <v>1638</v>
      </c>
      <c r="N184" s="114" t="s">
        <v>351</v>
      </c>
      <c r="O184" s="170" t="n">
        <v>1827</v>
      </c>
      <c r="P184" s="114" t="s">
        <v>352</v>
      </c>
      <c r="Q184" s="149" t="n">
        <v>1738.8</v>
      </c>
    </row>
    <row r="185" s="114" customFormat="true" ht="19.4" hidden="false" customHeight="false" outlineLevel="2" collapsed="false">
      <c r="A185" s="115" t="s">
        <v>353</v>
      </c>
      <c r="B185" s="116" t="s">
        <v>354</v>
      </c>
      <c r="C185" s="117" t="s">
        <v>209</v>
      </c>
      <c r="D185" s="118" t="s">
        <v>349</v>
      </c>
      <c r="E185" s="153" t="n">
        <v>1</v>
      </c>
      <c r="F185" s="120"/>
      <c r="G185" s="121" t="n">
        <f aca="false">E185*F185</f>
        <v>0</v>
      </c>
      <c r="H185" s="122" t="n">
        <f aca="false">IF(K185="",$G$9,$G$8)</f>
        <v>0.1785</v>
      </c>
      <c r="I185" s="123" t="n">
        <f aca="false">ROUND(F185*H185+F185,2)</f>
        <v>0</v>
      </c>
      <c r="J185" s="124" t="n">
        <f aca="false">ROUND(E185*I185,2)</f>
        <v>0</v>
      </c>
      <c r="K185" s="101" t="s">
        <v>118</v>
      </c>
      <c r="L185" s="114" t="s">
        <v>350</v>
      </c>
      <c r="M185" s="149" t="n">
        <v>110.5</v>
      </c>
      <c r="N185" s="114" t="s">
        <v>351</v>
      </c>
      <c r="O185" s="170" t="n">
        <v>123.25</v>
      </c>
      <c r="P185" s="114" t="s">
        <v>352</v>
      </c>
      <c r="Q185" s="149" t="n">
        <v>117.3</v>
      </c>
    </row>
    <row r="186" s="114" customFormat="true" ht="12.8" hidden="false" customHeight="false" outlineLevel="2" collapsed="false">
      <c r="A186" s="115" t="s">
        <v>355</v>
      </c>
      <c r="B186" s="116" t="s">
        <v>356</v>
      </c>
      <c r="C186" s="117" t="s">
        <v>357</v>
      </c>
      <c r="D186" s="118" t="s">
        <v>349</v>
      </c>
      <c r="E186" s="153" t="n">
        <v>2</v>
      </c>
      <c r="F186" s="120"/>
      <c r="G186" s="121" t="n">
        <f aca="false">E186*F186</f>
        <v>0</v>
      </c>
      <c r="H186" s="122" t="n">
        <f aca="false">IF(K186="",$G$9,$G$8)</f>
        <v>0.1785</v>
      </c>
      <c r="I186" s="123" t="n">
        <f aca="false">ROUND(F186*H186+F186,2)</f>
        <v>0</v>
      </c>
      <c r="J186" s="124" t="n">
        <f aca="false">ROUND(E186*I186,2)</f>
        <v>0</v>
      </c>
      <c r="K186" s="101" t="s">
        <v>118</v>
      </c>
      <c r="L186" s="114" t="s">
        <v>350</v>
      </c>
      <c r="M186" s="149" t="n">
        <v>69.34</v>
      </c>
      <c r="N186" s="114" t="s">
        <v>351</v>
      </c>
      <c r="O186" s="170" t="n">
        <v>77.34</v>
      </c>
      <c r="P186" s="114" t="s">
        <v>352</v>
      </c>
      <c r="Q186" s="149" t="n">
        <v>73.61</v>
      </c>
    </row>
    <row r="187" s="114" customFormat="true" ht="19.4" hidden="false" customHeight="false" outlineLevel="2" collapsed="false">
      <c r="A187" s="115" t="s">
        <v>358</v>
      </c>
      <c r="B187" s="116" t="s">
        <v>359</v>
      </c>
      <c r="C187" s="117" t="s">
        <v>360</v>
      </c>
      <c r="D187" s="118" t="s">
        <v>349</v>
      </c>
      <c r="E187" s="153" t="n">
        <v>3</v>
      </c>
      <c r="F187" s="120"/>
      <c r="G187" s="121" t="n">
        <f aca="false">E187*F187</f>
        <v>0</v>
      </c>
      <c r="H187" s="122" t="n">
        <f aca="false">IF(K187="",$G$9,$G$8)</f>
        <v>0.1785</v>
      </c>
      <c r="I187" s="123" t="n">
        <f aca="false">ROUND(F187*H187+F187,2)</f>
        <v>0</v>
      </c>
      <c r="J187" s="124" t="n">
        <f aca="false">ROUND(E187*I187,2)</f>
        <v>0</v>
      </c>
      <c r="K187" s="101" t="s">
        <v>118</v>
      </c>
      <c r="L187" s="114" t="s">
        <v>350</v>
      </c>
      <c r="M187" s="149" t="n">
        <v>36.35</v>
      </c>
      <c r="N187" s="114" t="s">
        <v>351</v>
      </c>
      <c r="O187" s="170" t="n">
        <v>40.54</v>
      </c>
      <c r="P187" s="114" t="s">
        <v>352</v>
      </c>
      <c r="Q187" s="149" t="n">
        <v>38.58</v>
      </c>
    </row>
    <row r="188" s="114" customFormat="true" ht="19.4" hidden="false" customHeight="false" outlineLevel="2" collapsed="false">
      <c r="A188" s="115" t="s">
        <v>361</v>
      </c>
      <c r="B188" s="116" t="s">
        <v>362</v>
      </c>
      <c r="C188" s="117" t="s">
        <v>360</v>
      </c>
      <c r="D188" s="118" t="s">
        <v>349</v>
      </c>
      <c r="E188" s="153" t="n">
        <v>2</v>
      </c>
      <c r="F188" s="120"/>
      <c r="G188" s="121" t="n">
        <f aca="false">E188*F188</f>
        <v>0</v>
      </c>
      <c r="H188" s="122" t="n">
        <f aca="false">IF(K188="",$G$9,$G$8)</f>
        <v>0.1785</v>
      </c>
      <c r="I188" s="123" t="n">
        <f aca="false">ROUND(F188*H188+F188,2)</f>
        <v>0</v>
      </c>
      <c r="J188" s="124" t="n">
        <f aca="false">ROUND(E188*I188,2)</f>
        <v>0</v>
      </c>
      <c r="K188" s="101" t="s">
        <v>118</v>
      </c>
      <c r="L188" s="114" t="s">
        <v>350</v>
      </c>
      <c r="M188" s="149" t="n">
        <v>38.13</v>
      </c>
      <c r="N188" s="114" t="s">
        <v>351</v>
      </c>
      <c r="O188" s="170" t="n">
        <v>42.53</v>
      </c>
      <c r="P188" s="114" t="s">
        <v>352</v>
      </c>
      <c r="Q188" s="149" t="n">
        <v>40.47</v>
      </c>
    </row>
    <row r="189" s="114" customFormat="true" ht="19.4" hidden="false" customHeight="false" outlineLevel="2" collapsed="false">
      <c r="A189" s="115" t="s">
        <v>363</v>
      </c>
      <c r="B189" s="116" t="s">
        <v>364</v>
      </c>
      <c r="C189" s="117" t="n">
        <v>12327</v>
      </c>
      <c r="D189" s="118" t="s">
        <v>349</v>
      </c>
      <c r="E189" s="153" t="n">
        <v>2</v>
      </c>
      <c r="F189" s="120"/>
      <c r="G189" s="121" t="n">
        <f aca="false">E189*F189</f>
        <v>0</v>
      </c>
      <c r="H189" s="122" t="n">
        <f aca="false">IF(K189="",$G$9,$G$8)</f>
        <v>0.1785</v>
      </c>
      <c r="I189" s="123" t="n">
        <f aca="false">ROUND(F189*H189+F189,2)</f>
        <v>0</v>
      </c>
      <c r="J189" s="124" t="n">
        <f aca="false">ROUND(E189*I189,2)</f>
        <v>0</v>
      </c>
      <c r="K189" s="101" t="s">
        <v>118</v>
      </c>
      <c r="L189" s="114" t="s">
        <v>350</v>
      </c>
      <c r="M189" s="149" t="n">
        <v>60.84</v>
      </c>
      <c r="N189" s="114" t="s">
        <v>351</v>
      </c>
      <c r="O189" s="170" t="n">
        <v>67.86</v>
      </c>
      <c r="P189" s="114" t="s">
        <v>352</v>
      </c>
      <c r="Q189" s="149" t="n">
        <v>64.58</v>
      </c>
    </row>
    <row r="190" s="114" customFormat="true" ht="12.8" hidden="false" customHeight="false" outlineLevel="2" collapsed="false">
      <c r="A190" s="115" t="s">
        <v>365</v>
      </c>
      <c r="B190" s="116" t="s">
        <v>366</v>
      </c>
      <c r="C190" s="117" t="s">
        <v>367</v>
      </c>
      <c r="D190" s="118" t="s">
        <v>349</v>
      </c>
      <c r="E190" s="153" t="n">
        <v>1</v>
      </c>
      <c r="F190" s="120"/>
      <c r="G190" s="121" t="n">
        <f aca="false">E190*F190</f>
        <v>0</v>
      </c>
      <c r="H190" s="122" t="n">
        <f aca="false">IF(K190="",$G$9,$G$8)</f>
        <v>0.1785</v>
      </c>
      <c r="I190" s="123" t="n">
        <f aca="false">ROUND(F190*H190+F190,2)</f>
        <v>0</v>
      </c>
      <c r="J190" s="124" t="n">
        <f aca="false">ROUND(E190*I190,2)</f>
        <v>0</v>
      </c>
      <c r="K190" s="101" t="s">
        <v>118</v>
      </c>
      <c r="L190" s="114" t="s">
        <v>350</v>
      </c>
      <c r="M190" s="149" t="n">
        <v>53.04</v>
      </c>
      <c r="N190" s="114" t="s">
        <v>351</v>
      </c>
      <c r="O190" s="170" t="n">
        <v>59.16</v>
      </c>
      <c r="P190" s="114" t="s">
        <v>352</v>
      </c>
      <c r="Q190" s="149" t="n">
        <v>56.3</v>
      </c>
    </row>
    <row r="191" s="114" customFormat="true" ht="12.8" hidden="false" customHeight="false" outlineLevel="2" collapsed="false">
      <c r="A191" s="115" t="s">
        <v>368</v>
      </c>
      <c r="B191" s="116" t="s">
        <v>369</v>
      </c>
      <c r="C191" s="117" t="s">
        <v>370</v>
      </c>
      <c r="D191" s="118" t="s">
        <v>349</v>
      </c>
      <c r="E191" s="153" t="n">
        <v>2</v>
      </c>
      <c r="F191" s="120"/>
      <c r="G191" s="121" t="n">
        <f aca="false">E191*F191</f>
        <v>0</v>
      </c>
      <c r="H191" s="122" t="n">
        <f aca="false">IF(K191="",$G$9,$G$8)</f>
        <v>0.1785</v>
      </c>
      <c r="I191" s="123" t="n">
        <f aca="false">ROUND(F191*H191+F191,2)</f>
        <v>0</v>
      </c>
      <c r="J191" s="124" t="n">
        <f aca="false">ROUND(E191*I191,2)</f>
        <v>0</v>
      </c>
      <c r="K191" s="101" t="s">
        <v>118</v>
      </c>
      <c r="L191" s="114" t="s">
        <v>350</v>
      </c>
      <c r="M191" s="149" t="n">
        <v>82.55</v>
      </c>
      <c r="N191" s="114" t="s">
        <v>351</v>
      </c>
      <c r="O191" s="170" t="n">
        <v>92.08</v>
      </c>
      <c r="P191" s="114" t="s">
        <v>352</v>
      </c>
      <c r="Q191" s="149" t="n">
        <v>87.63</v>
      </c>
    </row>
    <row r="192" s="114" customFormat="true" ht="19.4" hidden="false" customHeight="false" outlineLevel="2" collapsed="false">
      <c r="A192" s="115" t="s">
        <v>371</v>
      </c>
      <c r="B192" s="116" t="s">
        <v>372</v>
      </c>
      <c r="C192" s="117" t="s">
        <v>209</v>
      </c>
      <c r="D192" s="118" t="s">
        <v>349</v>
      </c>
      <c r="E192" s="153" t="n">
        <v>6</v>
      </c>
      <c r="F192" s="120"/>
      <c r="G192" s="121" t="n">
        <f aca="false">E192*F192</f>
        <v>0</v>
      </c>
      <c r="H192" s="122" t="n">
        <f aca="false">IF(K192="",$G$9,$G$8)</f>
        <v>0.1785</v>
      </c>
      <c r="I192" s="123" t="n">
        <f aca="false">ROUND(F192*H192+F192,2)</f>
        <v>0</v>
      </c>
      <c r="J192" s="124" t="n">
        <f aca="false">ROUND(E192*I192,2)</f>
        <v>0</v>
      </c>
      <c r="K192" s="101" t="s">
        <v>118</v>
      </c>
      <c r="L192" s="114" t="s">
        <v>350</v>
      </c>
      <c r="M192" s="149" t="n">
        <v>60.06</v>
      </c>
      <c r="N192" s="114" t="s">
        <v>351</v>
      </c>
      <c r="O192" s="170" t="n">
        <v>66.99</v>
      </c>
      <c r="P192" s="114" t="s">
        <v>352</v>
      </c>
      <c r="Q192" s="149" t="n">
        <v>63.76</v>
      </c>
    </row>
    <row r="193" s="114" customFormat="true" ht="12.8" hidden="false" customHeight="false" outlineLevel="2" collapsed="false">
      <c r="A193" s="115" t="s">
        <v>373</v>
      </c>
      <c r="B193" s="116" t="s">
        <v>374</v>
      </c>
      <c r="C193" s="117" t="n">
        <v>12362</v>
      </c>
      <c r="D193" s="118" t="s">
        <v>349</v>
      </c>
      <c r="E193" s="153" t="n">
        <v>4</v>
      </c>
      <c r="F193" s="120"/>
      <c r="G193" s="121" t="n">
        <f aca="false">E193*F193</f>
        <v>0</v>
      </c>
      <c r="H193" s="122" t="n">
        <f aca="false">IF(K193="",$G$9,$G$8)</f>
        <v>0.1785</v>
      </c>
      <c r="I193" s="123" t="n">
        <f aca="false">ROUND(F193*H193+F193,2)</f>
        <v>0</v>
      </c>
      <c r="J193" s="124" t="n">
        <f aca="false">ROUND(E193*I193,2)</f>
        <v>0</v>
      </c>
      <c r="K193" s="101" t="s">
        <v>118</v>
      </c>
      <c r="L193" s="114" t="s">
        <v>350</v>
      </c>
      <c r="M193" s="149" t="n">
        <v>8.49</v>
      </c>
      <c r="N193" s="114" t="s">
        <v>351</v>
      </c>
      <c r="O193" s="170" t="n">
        <v>9.47</v>
      </c>
      <c r="P193" s="114" t="s">
        <v>352</v>
      </c>
      <c r="Q193" s="149" t="n">
        <v>9.01</v>
      </c>
    </row>
    <row r="194" s="114" customFormat="true" ht="19.4" hidden="false" customHeight="false" outlineLevel="2" collapsed="false">
      <c r="A194" s="115" t="s">
        <v>375</v>
      </c>
      <c r="B194" s="116" t="s">
        <v>376</v>
      </c>
      <c r="C194" s="117" t="n">
        <v>7581</v>
      </c>
      <c r="D194" s="118" t="s">
        <v>349</v>
      </c>
      <c r="E194" s="153" t="n">
        <v>1</v>
      </c>
      <c r="F194" s="120"/>
      <c r="G194" s="121" t="n">
        <f aca="false">E194*F194</f>
        <v>0</v>
      </c>
      <c r="H194" s="122" t="n">
        <f aca="false">IF(K194="",$G$9,$G$8)</f>
        <v>0.1785</v>
      </c>
      <c r="I194" s="123" t="n">
        <f aca="false">ROUND(F194*H194+F194,2)</f>
        <v>0</v>
      </c>
      <c r="J194" s="124" t="n">
        <f aca="false">ROUND(E194*I194,2)</f>
        <v>0</v>
      </c>
      <c r="K194" s="101" t="s">
        <v>118</v>
      </c>
      <c r="L194" s="114" t="s">
        <v>350</v>
      </c>
      <c r="M194" s="149" t="n">
        <v>9.95</v>
      </c>
      <c r="N194" s="114" t="s">
        <v>351</v>
      </c>
      <c r="O194" s="170" t="n">
        <v>11.09</v>
      </c>
      <c r="P194" s="114" t="s">
        <v>352</v>
      </c>
      <c r="Q194" s="149" t="n">
        <v>10.56</v>
      </c>
    </row>
    <row r="195" s="114" customFormat="true" ht="19.4" hidden="false" customHeight="false" outlineLevel="2" collapsed="false">
      <c r="A195" s="115" t="s">
        <v>377</v>
      </c>
      <c r="B195" s="116" t="s">
        <v>378</v>
      </c>
      <c r="C195" s="117" t="s">
        <v>379</v>
      </c>
      <c r="D195" s="118" t="s">
        <v>349</v>
      </c>
      <c r="E195" s="153" t="n">
        <v>4</v>
      </c>
      <c r="F195" s="120"/>
      <c r="G195" s="121" t="n">
        <f aca="false">E195*F195</f>
        <v>0</v>
      </c>
      <c r="H195" s="122" t="n">
        <f aca="false">IF(K195="",$G$9,$G$8)</f>
        <v>0.1785</v>
      </c>
      <c r="I195" s="123" t="n">
        <f aca="false">ROUND(F195*H195+F195,2)</f>
        <v>0</v>
      </c>
      <c r="J195" s="124" t="n">
        <f aca="false">ROUND(E195*I195,2)</f>
        <v>0</v>
      </c>
      <c r="K195" s="101" t="s">
        <v>118</v>
      </c>
      <c r="L195" s="114" t="s">
        <v>350</v>
      </c>
      <c r="M195" s="149" t="n">
        <v>1.87</v>
      </c>
      <c r="N195" s="114" t="s">
        <v>351</v>
      </c>
      <c r="O195" s="170" t="n">
        <v>2.09</v>
      </c>
      <c r="P195" s="114" t="s">
        <v>352</v>
      </c>
      <c r="Q195" s="149" t="n">
        <v>1.99</v>
      </c>
    </row>
    <row r="196" s="114" customFormat="true" ht="19.4" hidden="false" customHeight="false" outlineLevel="2" collapsed="false">
      <c r="A196" s="115" t="s">
        <v>380</v>
      </c>
      <c r="B196" s="116" t="s">
        <v>381</v>
      </c>
      <c r="C196" s="117" t="s">
        <v>382</v>
      </c>
      <c r="D196" s="118" t="s">
        <v>349</v>
      </c>
      <c r="E196" s="153" t="n">
        <v>1</v>
      </c>
      <c r="F196" s="120"/>
      <c r="G196" s="121" t="n">
        <f aca="false">E196*F196</f>
        <v>0</v>
      </c>
      <c r="H196" s="122" t="n">
        <f aca="false">IF(K196="",$G$9,$G$8)</f>
        <v>0.1785</v>
      </c>
      <c r="I196" s="123" t="n">
        <f aca="false">ROUND(F196*H196+F196,2)</f>
        <v>0</v>
      </c>
      <c r="J196" s="124" t="n">
        <f aca="false">ROUND(E196*I196,2)</f>
        <v>0</v>
      </c>
      <c r="K196" s="101" t="s">
        <v>118</v>
      </c>
      <c r="L196" s="114" t="s">
        <v>350</v>
      </c>
      <c r="M196" s="149" t="n">
        <v>19.96</v>
      </c>
      <c r="N196" s="114" t="s">
        <v>351</v>
      </c>
      <c r="O196" s="170" t="n">
        <v>22.26</v>
      </c>
      <c r="P196" s="114" t="s">
        <v>352</v>
      </c>
      <c r="Q196" s="149" t="n">
        <v>21.18</v>
      </c>
    </row>
    <row r="197" s="114" customFormat="true" ht="12.8" hidden="false" customHeight="false" outlineLevel="2" collapsed="false">
      <c r="A197" s="115" t="s">
        <v>383</v>
      </c>
      <c r="B197" s="116" t="s">
        <v>384</v>
      </c>
      <c r="C197" s="117" t="s">
        <v>209</v>
      </c>
      <c r="D197" s="118" t="s">
        <v>349</v>
      </c>
      <c r="E197" s="153" t="n">
        <v>3</v>
      </c>
      <c r="F197" s="120"/>
      <c r="G197" s="121" t="n">
        <f aca="false">E197*F197</f>
        <v>0</v>
      </c>
      <c r="H197" s="122" t="n">
        <f aca="false">IF(K197="",$G$9,$G$8)</f>
        <v>0.1785</v>
      </c>
      <c r="I197" s="123" t="n">
        <f aca="false">ROUND(F197*H197+F197,2)</f>
        <v>0</v>
      </c>
      <c r="J197" s="124" t="n">
        <f aca="false">ROUND(E197*I197,2)</f>
        <v>0</v>
      </c>
      <c r="K197" s="101" t="s">
        <v>118</v>
      </c>
      <c r="L197" s="114" t="s">
        <v>350</v>
      </c>
      <c r="M197" s="149" t="n">
        <v>65</v>
      </c>
      <c r="N197" s="114" t="s">
        <v>351</v>
      </c>
      <c r="O197" s="170" t="n">
        <v>72.5</v>
      </c>
      <c r="P197" s="114" t="s">
        <v>352</v>
      </c>
      <c r="Q197" s="149" t="n">
        <v>69</v>
      </c>
    </row>
    <row r="198" s="114" customFormat="true" ht="19.4" hidden="false" customHeight="false" outlineLevel="2" collapsed="false">
      <c r="A198" s="115" t="s">
        <v>385</v>
      </c>
      <c r="B198" s="116" t="s">
        <v>386</v>
      </c>
      <c r="C198" s="117" t="s">
        <v>387</v>
      </c>
      <c r="D198" s="118" t="s">
        <v>349</v>
      </c>
      <c r="E198" s="153" t="n">
        <v>3</v>
      </c>
      <c r="F198" s="120"/>
      <c r="G198" s="121" t="n">
        <f aca="false">E198*F198</f>
        <v>0</v>
      </c>
      <c r="H198" s="122" t="n">
        <f aca="false">IF(K198="",$G$9,$G$8)</f>
        <v>0.1785</v>
      </c>
      <c r="I198" s="123" t="n">
        <f aca="false">ROUND(F198*H198+F198,2)</f>
        <v>0</v>
      </c>
      <c r="J198" s="124" t="n">
        <f aca="false">ROUND(E198*I198,2)</f>
        <v>0</v>
      </c>
      <c r="K198" s="101" t="s">
        <v>118</v>
      </c>
      <c r="M198" s="149" t="n">
        <v>20.36</v>
      </c>
      <c r="O198" s="170" t="n">
        <v>22.71</v>
      </c>
      <c r="Q198" s="149" t="n">
        <v>21.61</v>
      </c>
    </row>
    <row r="199" s="114" customFormat="true" ht="19.4" hidden="false" customHeight="false" outlineLevel="2" collapsed="false">
      <c r="A199" s="115" t="s">
        <v>388</v>
      </c>
      <c r="B199" s="116" t="s">
        <v>389</v>
      </c>
      <c r="C199" s="117" t="s">
        <v>209</v>
      </c>
      <c r="D199" s="118" t="s">
        <v>349</v>
      </c>
      <c r="E199" s="153" t="n">
        <v>3</v>
      </c>
      <c r="F199" s="120"/>
      <c r="G199" s="121" t="n">
        <f aca="false">E199*F199</f>
        <v>0</v>
      </c>
      <c r="H199" s="122" t="n">
        <f aca="false">IF(K199="",$G$9,$G$8)</f>
        <v>0.1785</v>
      </c>
      <c r="I199" s="123" t="n">
        <f aca="false">ROUND(F199*H199+F199,2)</f>
        <v>0</v>
      </c>
      <c r="J199" s="124" t="n">
        <f aca="false">ROUND(E199*I199,2)</f>
        <v>0</v>
      </c>
      <c r="K199" s="101" t="s">
        <v>118</v>
      </c>
      <c r="L199" s="114" t="s">
        <v>350</v>
      </c>
      <c r="M199" s="149" t="n">
        <v>62.4</v>
      </c>
      <c r="N199" s="114" t="s">
        <v>351</v>
      </c>
      <c r="O199" s="170" t="n">
        <v>69.6</v>
      </c>
      <c r="P199" s="114" t="s">
        <v>352</v>
      </c>
      <c r="Q199" s="149" t="n">
        <v>66.24</v>
      </c>
    </row>
    <row r="200" s="114" customFormat="true" ht="12.8" hidden="false" customHeight="false" outlineLevel="2" collapsed="false">
      <c r="A200" s="115" t="s">
        <v>390</v>
      </c>
      <c r="B200" s="116" t="s">
        <v>391</v>
      </c>
      <c r="C200" s="117" t="s">
        <v>209</v>
      </c>
      <c r="D200" s="118" t="s">
        <v>349</v>
      </c>
      <c r="E200" s="153" t="n">
        <v>3</v>
      </c>
      <c r="F200" s="120"/>
      <c r="G200" s="121" t="n">
        <f aca="false">E200*F200</f>
        <v>0</v>
      </c>
      <c r="H200" s="122" t="n">
        <f aca="false">IF(K200="",$G$9,$G$8)</f>
        <v>0.1785</v>
      </c>
      <c r="I200" s="123" t="n">
        <f aca="false">ROUND(F200*H200+F200,2)</f>
        <v>0</v>
      </c>
      <c r="J200" s="124" t="n">
        <f aca="false">ROUND(E200*I200,2)</f>
        <v>0</v>
      </c>
      <c r="K200" s="101" t="s">
        <v>118</v>
      </c>
      <c r="L200" s="114" t="s">
        <v>350</v>
      </c>
      <c r="M200" s="149" t="n">
        <v>32.5</v>
      </c>
      <c r="N200" s="114" t="s">
        <v>351</v>
      </c>
      <c r="O200" s="170" t="n">
        <v>36.25</v>
      </c>
      <c r="P200" s="114" t="s">
        <v>352</v>
      </c>
      <c r="Q200" s="149" t="n">
        <v>34.5</v>
      </c>
    </row>
    <row r="201" s="114" customFormat="true" ht="19.4" hidden="false" customHeight="false" outlineLevel="2" collapsed="false">
      <c r="A201" s="115" t="s">
        <v>392</v>
      </c>
      <c r="B201" s="116" t="s">
        <v>393</v>
      </c>
      <c r="C201" s="117" t="s">
        <v>209</v>
      </c>
      <c r="D201" s="118" t="s">
        <v>349</v>
      </c>
      <c r="E201" s="153" t="n">
        <v>3</v>
      </c>
      <c r="F201" s="120"/>
      <c r="G201" s="121" t="n">
        <f aca="false">E201*F201</f>
        <v>0</v>
      </c>
      <c r="H201" s="122" t="n">
        <f aca="false">IF(K201="",$G$9,$G$8)</f>
        <v>0.1785</v>
      </c>
      <c r="I201" s="123" t="n">
        <f aca="false">ROUND(F201*H201+F201,2)</f>
        <v>0</v>
      </c>
      <c r="J201" s="124" t="n">
        <f aca="false">ROUND(E201*I201,2)</f>
        <v>0</v>
      </c>
      <c r="K201" s="101" t="s">
        <v>118</v>
      </c>
      <c r="L201" s="114" t="s">
        <v>350</v>
      </c>
      <c r="M201" s="149" t="n">
        <v>11.95</v>
      </c>
      <c r="N201" s="114" t="s">
        <v>351</v>
      </c>
      <c r="O201" s="170" t="n">
        <v>13.33</v>
      </c>
      <c r="P201" s="114" t="s">
        <v>352</v>
      </c>
      <c r="Q201" s="149" t="n">
        <v>12.68</v>
      </c>
    </row>
    <row r="202" s="114" customFormat="true" ht="19.4" hidden="false" customHeight="false" outlineLevel="2" collapsed="false">
      <c r="A202" s="115" t="s">
        <v>394</v>
      </c>
      <c r="B202" s="116" t="s">
        <v>395</v>
      </c>
      <c r="C202" s="117" t="s">
        <v>209</v>
      </c>
      <c r="D202" s="118" t="s">
        <v>349</v>
      </c>
      <c r="E202" s="153" t="n">
        <v>3</v>
      </c>
      <c r="F202" s="120"/>
      <c r="G202" s="121" t="n">
        <f aca="false">E202*F202</f>
        <v>0</v>
      </c>
      <c r="H202" s="122" t="n">
        <f aca="false">IF(K202="",$G$9,$G$8)</f>
        <v>0.1785</v>
      </c>
      <c r="I202" s="123" t="n">
        <f aca="false">ROUND(F202*H202+F202,2)</f>
        <v>0</v>
      </c>
      <c r="J202" s="124" t="n">
        <f aca="false">ROUND(E202*I202,2)</f>
        <v>0</v>
      </c>
      <c r="K202" s="101" t="s">
        <v>118</v>
      </c>
      <c r="L202" s="114" t="s">
        <v>350</v>
      </c>
      <c r="M202" s="149" t="n">
        <v>5.85</v>
      </c>
      <c r="N202" s="114" t="s">
        <v>351</v>
      </c>
      <c r="O202" s="170" t="n">
        <v>6.53</v>
      </c>
      <c r="P202" s="114" t="s">
        <v>352</v>
      </c>
      <c r="Q202" s="149" t="n">
        <v>6.21</v>
      </c>
    </row>
    <row r="203" s="114" customFormat="true" ht="19.4" hidden="false" customHeight="false" outlineLevel="2" collapsed="false">
      <c r="A203" s="115" t="s">
        <v>396</v>
      </c>
      <c r="B203" s="116" t="s">
        <v>397</v>
      </c>
      <c r="C203" s="117" t="n">
        <v>11837</v>
      </c>
      <c r="D203" s="118" t="s">
        <v>349</v>
      </c>
      <c r="E203" s="153" t="n">
        <v>3</v>
      </c>
      <c r="F203" s="120"/>
      <c r="G203" s="121" t="n">
        <f aca="false">E203*F203</f>
        <v>0</v>
      </c>
      <c r="H203" s="122" t="n">
        <f aca="false">IF(K203="",$G$9,$G$8)</f>
        <v>0.1785</v>
      </c>
      <c r="I203" s="123" t="n">
        <f aca="false">ROUND(F203*H203+F203,2)</f>
        <v>0</v>
      </c>
      <c r="J203" s="124" t="n">
        <f aca="false">ROUND(E203*I203,2)</f>
        <v>0</v>
      </c>
      <c r="K203" s="101" t="s">
        <v>118</v>
      </c>
      <c r="L203" s="114" t="s">
        <v>350</v>
      </c>
      <c r="M203" s="149" t="n">
        <v>24.65</v>
      </c>
      <c r="N203" s="114" t="s">
        <v>351</v>
      </c>
      <c r="O203" s="170" t="n">
        <v>27.49</v>
      </c>
      <c r="P203" s="114" t="s">
        <v>352</v>
      </c>
      <c r="Q203" s="149" t="n">
        <v>26.16</v>
      </c>
    </row>
    <row r="204" s="114" customFormat="true" ht="12.8" hidden="false" customHeight="false" outlineLevel="2" collapsed="false">
      <c r="A204" s="115" t="s">
        <v>398</v>
      </c>
      <c r="B204" s="116" t="s">
        <v>399</v>
      </c>
      <c r="C204" s="117" t="s">
        <v>209</v>
      </c>
      <c r="D204" s="118" t="s">
        <v>349</v>
      </c>
      <c r="E204" s="153" t="n">
        <v>2</v>
      </c>
      <c r="F204" s="120"/>
      <c r="G204" s="121" t="n">
        <f aca="false">E204*F204</f>
        <v>0</v>
      </c>
      <c r="H204" s="122" t="n">
        <f aca="false">IF(K204="",$G$9,$G$8)</f>
        <v>0.1785</v>
      </c>
      <c r="I204" s="123" t="n">
        <f aca="false">ROUND(F204*H204+F204,2)</f>
        <v>0</v>
      </c>
      <c r="J204" s="124" t="n">
        <f aca="false">ROUND(E204*I204,2)</f>
        <v>0</v>
      </c>
      <c r="K204" s="101" t="s">
        <v>118</v>
      </c>
      <c r="L204" s="114" t="s">
        <v>350</v>
      </c>
      <c r="M204" s="149" t="n">
        <v>15.18</v>
      </c>
      <c r="N204" s="114" t="s">
        <v>351</v>
      </c>
      <c r="O204" s="170" t="n">
        <v>16.08</v>
      </c>
      <c r="P204" s="114" t="s">
        <v>352</v>
      </c>
      <c r="Q204" s="149" t="n">
        <v>14.73</v>
      </c>
    </row>
    <row r="205" s="114" customFormat="true" ht="19.4" hidden="false" customHeight="false" outlineLevel="2" collapsed="false">
      <c r="A205" s="115" t="s">
        <v>400</v>
      </c>
      <c r="B205" s="116" t="s">
        <v>401</v>
      </c>
      <c r="C205" s="117" t="s">
        <v>402</v>
      </c>
      <c r="D205" s="118" t="s">
        <v>349</v>
      </c>
      <c r="E205" s="153" t="n">
        <v>3</v>
      </c>
      <c r="F205" s="120"/>
      <c r="G205" s="121" t="n">
        <f aca="false">E205*F205</f>
        <v>0</v>
      </c>
      <c r="H205" s="122" t="n">
        <f aca="false">IF(K205="",$G$9,$G$8)</f>
        <v>0.1785</v>
      </c>
      <c r="I205" s="123" t="n">
        <f aca="false">ROUND(F205*H205+F205,2)</f>
        <v>0</v>
      </c>
      <c r="J205" s="124" t="n">
        <f aca="false">ROUND(E205*I205,2)</f>
        <v>0</v>
      </c>
      <c r="K205" s="101" t="s">
        <v>118</v>
      </c>
      <c r="L205" s="114" t="s">
        <v>350</v>
      </c>
      <c r="M205" s="149" t="n">
        <v>188.5</v>
      </c>
      <c r="N205" s="114" t="s">
        <v>351</v>
      </c>
      <c r="O205" s="170" t="n">
        <v>210.25</v>
      </c>
      <c r="P205" s="114" t="s">
        <v>352</v>
      </c>
      <c r="Q205" s="149" t="n">
        <v>200.1</v>
      </c>
    </row>
    <row r="206" s="114" customFormat="true" ht="19.4" hidden="false" customHeight="false" outlineLevel="2" collapsed="false">
      <c r="A206" s="115" t="s">
        <v>403</v>
      </c>
      <c r="B206" s="116" t="s">
        <v>404</v>
      </c>
      <c r="C206" s="117" t="s">
        <v>405</v>
      </c>
      <c r="D206" s="118" t="s">
        <v>349</v>
      </c>
      <c r="E206" s="153" t="n">
        <v>3</v>
      </c>
      <c r="F206" s="120"/>
      <c r="G206" s="121" t="n">
        <f aca="false">E206*F206</f>
        <v>0</v>
      </c>
      <c r="H206" s="122" t="n">
        <f aca="false">IF(K206="",$G$9,$G$8)</f>
        <v>0.1785</v>
      </c>
      <c r="I206" s="123" t="n">
        <f aca="false">ROUND(F206*H206+F206,2)</f>
        <v>0</v>
      </c>
      <c r="J206" s="124" t="n">
        <f aca="false">ROUND(E206*I206,2)</f>
        <v>0</v>
      </c>
      <c r="K206" s="101" t="s">
        <v>118</v>
      </c>
      <c r="L206" s="114" t="s">
        <v>350</v>
      </c>
      <c r="M206" s="149" t="n">
        <v>2597.4</v>
      </c>
      <c r="N206" s="114" t="s">
        <v>351</v>
      </c>
      <c r="O206" s="170" t="n">
        <v>2751.32</v>
      </c>
      <c r="P206" s="114" t="s">
        <v>352</v>
      </c>
      <c r="Q206" s="149" t="n">
        <v>2520.44</v>
      </c>
    </row>
    <row r="207" s="114" customFormat="true" ht="28.35" hidden="false" customHeight="false" outlineLevel="2" collapsed="false">
      <c r="A207" s="115" t="s">
        <v>406</v>
      </c>
      <c r="B207" s="116" t="s">
        <v>407</v>
      </c>
      <c r="C207" s="117" t="s">
        <v>408</v>
      </c>
      <c r="D207" s="118" t="s">
        <v>349</v>
      </c>
      <c r="E207" s="153" t="n">
        <v>1</v>
      </c>
      <c r="F207" s="120"/>
      <c r="G207" s="121" t="n">
        <f aca="false">E207*F207</f>
        <v>0</v>
      </c>
      <c r="H207" s="122" t="n">
        <f aca="false">IF(K207="",$G$9,$G$8)</f>
        <v>0.1785</v>
      </c>
      <c r="I207" s="123" t="n">
        <f aca="false">ROUND(F207*H207+F207,2)</f>
        <v>0</v>
      </c>
      <c r="J207" s="124" t="n">
        <f aca="false">ROUND(E207*I207,2)</f>
        <v>0</v>
      </c>
      <c r="K207" s="101" t="s">
        <v>118</v>
      </c>
      <c r="L207" s="114" t="s">
        <v>350</v>
      </c>
      <c r="M207" s="149" t="n">
        <v>20603.7</v>
      </c>
      <c r="N207" s="114" t="s">
        <v>351</v>
      </c>
      <c r="O207" s="170" t="n">
        <v>21824.66</v>
      </c>
      <c r="P207" s="114" t="s">
        <v>352</v>
      </c>
      <c r="Q207" s="149" t="n">
        <v>19993.22</v>
      </c>
    </row>
    <row r="208" s="114" customFormat="true" ht="19.4" hidden="false" customHeight="false" outlineLevel="2" collapsed="false">
      <c r="A208" s="115" t="s">
        <v>409</v>
      </c>
      <c r="B208" s="116" t="s">
        <v>410</v>
      </c>
      <c r="C208" s="117" t="s">
        <v>209</v>
      </c>
      <c r="D208" s="118" t="s">
        <v>349</v>
      </c>
      <c r="E208" s="153" t="n">
        <v>3</v>
      </c>
      <c r="F208" s="120"/>
      <c r="G208" s="121" t="n">
        <f aca="false">E208*F208</f>
        <v>0</v>
      </c>
      <c r="H208" s="122" t="n">
        <f aca="false">IF(K208="",$G$9,$G$8)</f>
        <v>0.1785</v>
      </c>
      <c r="I208" s="123" t="n">
        <f aca="false">ROUND(F208*H208+F208,2)</f>
        <v>0</v>
      </c>
      <c r="J208" s="124" t="n">
        <f aca="false">ROUND(E208*I208,2)</f>
        <v>0</v>
      </c>
      <c r="K208" s="101" t="s">
        <v>118</v>
      </c>
      <c r="L208" s="114" t="s">
        <v>350</v>
      </c>
      <c r="M208" s="149" t="n">
        <v>11.38</v>
      </c>
      <c r="N208" s="114" t="s">
        <v>351</v>
      </c>
      <c r="O208" s="170" t="n">
        <v>12.69</v>
      </c>
      <c r="P208" s="114" t="s">
        <v>352</v>
      </c>
      <c r="Q208" s="149" t="n">
        <v>12.08</v>
      </c>
    </row>
    <row r="209" s="114" customFormat="true" ht="19.4" hidden="false" customHeight="false" outlineLevel="2" collapsed="false">
      <c r="A209" s="115" t="s">
        <v>411</v>
      </c>
      <c r="B209" s="116" t="s">
        <v>412</v>
      </c>
      <c r="C209" s="117" t="s">
        <v>209</v>
      </c>
      <c r="D209" s="118" t="s">
        <v>349</v>
      </c>
      <c r="E209" s="153" t="n">
        <v>2</v>
      </c>
      <c r="F209" s="120"/>
      <c r="G209" s="121" t="n">
        <f aca="false">E209*F209</f>
        <v>0</v>
      </c>
      <c r="H209" s="122" t="n">
        <f aca="false">IF(K209="",$G$9,$G$8)</f>
        <v>0.1785</v>
      </c>
      <c r="I209" s="123" t="n">
        <f aca="false">ROUND(F209*H209+F209,2)</f>
        <v>0</v>
      </c>
      <c r="J209" s="124" t="n">
        <f aca="false">ROUND(E209*I209,2)</f>
        <v>0</v>
      </c>
      <c r="K209" s="101" t="s">
        <v>118</v>
      </c>
      <c r="L209" s="114" t="s">
        <v>350</v>
      </c>
      <c r="M209" s="149" t="n">
        <v>6.57</v>
      </c>
      <c r="N209" s="114" t="s">
        <v>351</v>
      </c>
      <c r="O209" s="170" t="n">
        <v>7.33</v>
      </c>
      <c r="P209" s="114" t="s">
        <v>352</v>
      </c>
      <c r="Q209" s="149" t="n">
        <v>6.97</v>
      </c>
    </row>
    <row r="210" s="114" customFormat="true" ht="19.4" hidden="false" customHeight="false" outlineLevel="2" collapsed="false">
      <c r="A210" s="115" t="s">
        <v>413</v>
      </c>
      <c r="B210" s="116" t="s">
        <v>414</v>
      </c>
      <c r="C210" s="117" t="s">
        <v>209</v>
      </c>
      <c r="D210" s="118" t="s">
        <v>415</v>
      </c>
      <c r="E210" s="153" t="n">
        <v>12</v>
      </c>
      <c r="F210" s="120"/>
      <c r="G210" s="121" t="n">
        <f aca="false">E210*F210</f>
        <v>0</v>
      </c>
      <c r="H210" s="122" t="n">
        <f aca="false">IF(K210="",$G$9,$G$8)</f>
        <v>0.1785</v>
      </c>
      <c r="I210" s="123" t="n">
        <f aca="false">ROUND(F210*H210+F210,2)</f>
        <v>0</v>
      </c>
      <c r="J210" s="124" t="n">
        <f aca="false">ROUND(E210*I210,2)</f>
        <v>0</v>
      </c>
      <c r="K210" s="101" t="s">
        <v>118</v>
      </c>
      <c r="L210" s="114" t="s">
        <v>350</v>
      </c>
      <c r="M210" s="149" t="n">
        <v>23.2</v>
      </c>
      <c r="N210" s="114" t="s">
        <v>351</v>
      </c>
      <c r="O210" s="170" t="n">
        <v>25.6</v>
      </c>
      <c r="P210" s="114" t="s">
        <v>352</v>
      </c>
      <c r="Q210" s="149" t="n">
        <v>21.92</v>
      </c>
    </row>
    <row r="211" s="114" customFormat="true" ht="12.8" hidden="false" customHeight="false" outlineLevel="2" collapsed="false">
      <c r="A211" s="115" t="s">
        <v>416</v>
      </c>
      <c r="B211" s="116" t="s">
        <v>417</v>
      </c>
      <c r="C211" s="117" t="s">
        <v>418</v>
      </c>
      <c r="D211" s="118" t="s">
        <v>415</v>
      </c>
      <c r="E211" s="153" t="n">
        <v>20</v>
      </c>
      <c r="F211" s="120"/>
      <c r="G211" s="121" t="n">
        <f aca="false">E211*F211</f>
        <v>0</v>
      </c>
      <c r="H211" s="122" t="n">
        <f aca="false">IF(K211="",$G$9,$G$8)</f>
        <v>0.1785</v>
      </c>
      <c r="I211" s="123" t="n">
        <f aca="false">ROUND(F211*H211+F211,2)</f>
        <v>0</v>
      </c>
      <c r="J211" s="124" t="n">
        <f aca="false">ROUND(E211*I211,2)</f>
        <v>0</v>
      </c>
      <c r="K211" s="101" t="s">
        <v>118</v>
      </c>
      <c r="L211" s="114" t="s">
        <v>350</v>
      </c>
      <c r="M211" s="149" t="n">
        <v>22.94</v>
      </c>
      <c r="N211" s="114" t="s">
        <v>351</v>
      </c>
      <c r="O211" s="170" t="n">
        <v>25.31</v>
      </c>
      <c r="P211" s="114" t="s">
        <v>352</v>
      </c>
      <c r="Q211" s="149" t="n">
        <v>21.67</v>
      </c>
    </row>
    <row r="212" s="114" customFormat="true" ht="19.4" hidden="false" customHeight="false" outlineLevel="2" collapsed="false">
      <c r="A212" s="115" t="s">
        <v>419</v>
      </c>
      <c r="B212" s="116" t="s">
        <v>420</v>
      </c>
      <c r="C212" s="117" t="n">
        <v>2630</v>
      </c>
      <c r="D212" s="118" t="s">
        <v>349</v>
      </c>
      <c r="E212" s="153" t="n">
        <v>1</v>
      </c>
      <c r="F212" s="120"/>
      <c r="G212" s="121" t="n">
        <f aca="false">E212*F212</f>
        <v>0</v>
      </c>
      <c r="H212" s="122" t="n">
        <f aca="false">IF(K212="",$G$9,$G$8)</f>
        <v>0.1785</v>
      </c>
      <c r="I212" s="123" t="n">
        <f aca="false">ROUND(F212*H212+F212,2)</f>
        <v>0</v>
      </c>
      <c r="J212" s="124" t="n">
        <f aca="false">ROUND(E212*I212,2)</f>
        <v>0</v>
      </c>
      <c r="K212" s="101" t="s">
        <v>118</v>
      </c>
      <c r="L212" s="114" t="s">
        <v>350</v>
      </c>
      <c r="M212" s="149" t="n">
        <v>74.52</v>
      </c>
      <c r="N212" s="114" t="s">
        <v>351</v>
      </c>
      <c r="O212" s="170" t="n">
        <v>83.12</v>
      </c>
      <c r="P212" s="114" t="s">
        <v>352</v>
      </c>
      <c r="Q212" s="149" t="n">
        <v>79.11</v>
      </c>
    </row>
    <row r="213" s="114" customFormat="true" ht="19.4" hidden="false" customHeight="false" outlineLevel="2" collapsed="false">
      <c r="A213" s="115" t="s">
        <v>421</v>
      </c>
      <c r="B213" s="116" t="s">
        <v>422</v>
      </c>
      <c r="C213" s="117" t="n">
        <v>2631</v>
      </c>
      <c r="D213" s="118" t="s">
        <v>349</v>
      </c>
      <c r="E213" s="153" t="n">
        <v>1</v>
      </c>
      <c r="F213" s="120"/>
      <c r="G213" s="121" t="n">
        <f aca="false">E213*F213</f>
        <v>0</v>
      </c>
      <c r="H213" s="122" t="n">
        <f aca="false">IF(K213="",$G$9,$G$8)</f>
        <v>0.1785</v>
      </c>
      <c r="I213" s="123" t="n">
        <f aca="false">ROUND(F213*H213+F213,2)</f>
        <v>0</v>
      </c>
      <c r="J213" s="124" t="n">
        <f aca="false">ROUND(E213*I213,2)</f>
        <v>0</v>
      </c>
      <c r="K213" s="101" t="s">
        <v>118</v>
      </c>
      <c r="L213" s="114" t="s">
        <v>350</v>
      </c>
      <c r="M213" s="149" t="n">
        <v>74.52</v>
      </c>
      <c r="N213" s="114" t="s">
        <v>351</v>
      </c>
      <c r="O213" s="170" t="n">
        <v>83.12</v>
      </c>
      <c r="P213" s="114" t="s">
        <v>352</v>
      </c>
      <c r="Q213" s="149" t="n">
        <v>79.11</v>
      </c>
    </row>
    <row r="214" s="114" customFormat="true" ht="19.4" hidden="false" customHeight="false" outlineLevel="2" collapsed="false">
      <c r="A214" s="115" t="s">
        <v>423</v>
      </c>
      <c r="B214" s="116" t="s">
        <v>424</v>
      </c>
      <c r="C214" s="117" t="s">
        <v>425</v>
      </c>
      <c r="D214" s="118" t="s">
        <v>349</v>
      </c>
      <c r="E214" s="153" t="n">
        <v>2</v>
      </c>
      <c r="F214" s="120"/>
      <c r="G214" s="121" t="n">
        <f aca="false">E214*F214</f>
        <v>0</v>
      </c>
      <c r="H214" s="122" t="n">
        <f aca="false">IF(K214="",$G$9,$G$8)</f>
        <v>0.1785</v>
      </c>
      <c r="I214" s="123" t="n">
        <f aca="false">ROUND(F214*H214+F214,2)</f>
        <v>0</v>
      </c>
      <c r="J214" s="124" t="n">
        <f aca="false">ROUND(E214*I214,2)</f>
        <v>0</v>
      </c>
      <c r="K214" s="101" t="s">
        <v>118</v>
      </c>
      <c r="L214" s="114" t="s">
        <v>350</v>
      </c>
      <c r="M214" s="149" t="n">
        <v>185.58</v>
      </c>
      <c r="N214" s="114" t="s">
        <v>351</v>
      </c>
      <c r="O214" s="170" t="n">
        <v>206.99</v>
      </c>
      <c r="P214" s="114" t="s">
        <v>352</v>
      </c>
      <c r="Q214" s="149" t="n">
        <v>197</v>
      </c>
    </row>
    <row r="215" s="114" customFormat="true" ht="12.8" hidden="false" customHeight="false" outlineLevel="2" collapsed="false">
      <c r="A215" s="115" t="s">
        <v>426</v>
      </c>
      <c r="B215" s="116" t="s">
        <v>427</v>
      </c>
      <c r="C215" s="117" t="n">
        <v>39179</v>
      </c>
      <c r="D215" s="118" t="s">
        <v>349</v>
      </c>
      <c r="E215" s="153" t="n">
        <v>4</v>
      </c>
      <c r="F215" s="120"/>
      <c r="G215" s="121" t="n">
        <f aca="false">E215*F215</f>
        <v>0</v>
      </c>
      <c r="H215" s="122" t="n">
        <f aca="false">IF(K215="",$G$9,$G$8)</f>
        <v>0.1785</v>
      </c>
      <c r="I215" s="123" t="n">
        <f aca="false">ROUND(F215*H215+F215,2)</f>
        <v>0</v>
      </c>
      <c r="J215" s="124" t="n">
        <f aca="false">ROUND(E215*I215,2)</f>
        <v>0</v>
      </c>
      <c r="K215" s="101" t="s">
        <v>118</v>
      </c>
      <c r="L215" s="114" t="s">
        <v>350</v>
      </c>
      <c r="M215" s="149" t="n">
        <v>2.62</v>
      </c>
      <c r="N215" s="114" t="s">
        <v>351</v>
      </c>
      <c r="O215" s="170" t="n">
        <v>2.92</v>
      </c>
      <c r="P215" s="114" t="s">
        <v>352</v>
      </c>
      <c r="Q215" s="149" t="n">
        <v>2.78</v>
      </c>
    </row>
    <row r="216" s="114" customFormat="true" ht="12.8" hidden="false" customHeight="false" outlineLevel="2" collapsed="false">
      <c r="A216" s="115" t="s">
        <v>428</v>
      </c>
      <c r="B216" s="116" t="s">
        <v>429</v>
      </c>
      <c r="C216" s="117" t="n">
        <v>39213</v>
      </c>
      <c r="D216" s="118" t="s">
        <v>349</v>
      </c>
      <c r="E216" s="153" t="n">
        <v>1</v>
      </c>
      <c r="F216" s="120"/>
      <c r="G216" s="121" t="n">
        <f aca="false">E216*F216</f>
        <v>0</v>
      </c>
      <c r="H216" s="122" t="n">
        <f aca="false">IF(K216="",$G$9,$G$8)</f>
        <v>0.1785</v>
      </c>
      <c r="I216" s="123" t="n">
        <f aca="false">ROUND(F216*H216+F216,2)</f>
        <v>0</v>
      </c>
      <c r="J216" s="124" t="n">
        <f aca="false">ROUND(E216*I216,2)</f>
        <v>0</v>
      </c>
      <c r="K216" s="101" t="s">
        <v>118</v>
      </c>
      <c r="L216" s="114" t="s">
        <v>350</v>
      </c>
      <c r="M216" s="149" t="n">
        <v>1.64</v>
      </c>
      <c r="N216" s="114" t="s">
        <v>351</v>
      </c>
      <c r="O216" s="170" t="n">
        <v>1.83</v>
      </c>
      <c r="P216" s="114" t="s">
        <v>352</v>
      </c>
      <c r="Q216" s="149" t="n">
        <v>1.74</v>
      </c>
    </row>
    <row r="217" s="114" customFormat="true" ht="19.4" hidden="false" customHeight="false" outlineLevel="2" collapsed="false">
      <c r="A217" s="115" t="s">
        <v>430</v>
      </c>
      <c r="B217" s="116" t="s">
        <v>431</v>
      </c>
      <c r="C217" s="117" t="n">
        <v>1884</v>
      </c>
      <c r="D217" s="118" t="s">
        <v>349</v>
      </c>
      <c r="E217" s="153" t="n">
        <v>1</v>
      </c>
      <c r="F217" s="120"/>
      <c r="G217" s="121" t="n">
        <f aca="false">E217*F217</f>
        <v>0</v>
      </c>
      <c r="H217" s="122" t="n">
        <f aca="false">IF(K217="",$G$9,$G$8)</f>
        <v>0.1785</v>
      </c>
      <c r="I217" s="123" t="n">
        <f aca="false">ROUND(F217*H217+F217,2)</f>
        <v>0</v>
      </c>
      <c r="J217" s="124" t="n">
        <f aca="false">ROUND(E217*I217,2)</f>
        <v>0</v>
      </c>
      <c r="K217" s="101" t="s">
        <v>118</v>
      </c>
      <c r="L217" s="114" t="s">
        <v>350</v>
      </c>
      <c r="M217" s="149" t="n">
        <v>6.75</v>
      </c>
      <c r="N217" s="114" t="s">
        <v>351</v>
      </c>
      <c r="O217" s="170" t="n">
        <v>7.53</v>
      </c>
      <c r="P217" s="114" t="s">
        <v>352</v>
      </c>
      <c r="Q217" s="149" t="n">
        <v>7.17</v>
      </c>
    </row>
    <row r="218" s="114" customFormat="true" ht="19.4" hidden="false" customHeight="false" outlineLevel="2" collapsed="false">
      <c r="A218" s="115" t="s">
        <v>432</v>
      </c>
      <c r="B218" s="116" t="s">
        <v>433</v>
      </c>
      <c r="C218" s="117" t="s">
        <v>434</v>
      </c>
      <c r="D218" s="118" t="s">
        <v>349</v>
      </c>
      <c r="E218" s="153" t="n">
        <v>2</v>
      </c>
      <c r="F218" s="120"/>
      <c r="G218" s="121" t="n">
        <f aca="false">E218*F218</f>
        <v>0</v>
      </c>
      <c r="H218" s="122" t="n">
        <f aca="false">IF(K218="",$G$9,$G$8)</f>
        <v>0.1785</v>
      </c>
      <c r="I218" s="123" t="n">
        <f aca="false">ROUND(F218*H218+F218,2)</f>
        <v>0</v>
      </c>
      <c r="J218" s="124" t="n">
        <f aca="false">ROUND(E218*I218,2)</f>
        <v>0</v>
      </c>
      <c r="K218" s="101" t="s">
        <v>118</v>
      </c>
      <c r="L218" s="114" t="s">
        <v>350</v>
      </c>
      <c r="M218" s="149" t="n">
        <v>28.97</v>
      </c>
      <c r="N218" s="114" t="s">
        <v>351</v>
      </c>
      <c r="O218" s="170" t="n">
        <v>32.31</v>
      </c>
      <c r="P218" s="114" t="s">
        <v>352</v>
      </c>
      <c r="Q218" s="149" t="n">
        <v>30.75</v>
      </c>
    </row>
    <row r="219" s="114" customFormat="true" ht="12.8" hidden="false" customHeight="false" outlineLevel="2" collapsed="false">
      <c r="A219" s="115" t="s">
        <v>435</v>
      </c>
      <c r="B219" s="116" t="s">
        <v>436</v>
      </c>
      <c r="C219" s="117" t="n">
        <v>39176</v>
      </c>
      <c r="D219" s="118" t="s">
        <v>349</v>
      </c>
      <c r="E219" s="153" t="n">
        <v>3</v>
      </c>
      <c r="F219" s="120"/>
      <c r="G219" s="121" t="n">
        <f aca="false">E219*F219</f>
        <v>0</v>
      </c>
      <c r="H219" s="122" t="n">
        <f aca="false">IF(K219="",$G$9,$G$8)</f>
        <v>0.1785</v>
      </c>
      <c r="I219" s="123" t="n">
        <f aca="false">ROUND(F219*H219+F219,2)</f>
        <v>0</v>
      </c>
      <c r="J219" s="124" t="n">
        <f aca="false">ROUND(E219*I219,2)</f>
        <v>0</v>
      </c>
      <c r="K219" s="101" t="s">
        <v>118</v>
      </c>
      <c r="L219" s="114" t="s">
        <v>350</v>
      </c>
      <c r="M219" s="149" t="n">
        <v>1.07</v>
      </c>
      <c r="N219" s="114" t="s">
        <v>351</v>
      </c>
      <c r="O219" s="170" t="n">
        <v>1.19</v>
      </c>
      <c r="P219" s="114" t="s">
        <v>352</v>
      </c>
      <c r="Q219" s="149" t="n">
        <v>1.14</v>
      </c>
    </row>
    <row r="220" s="114" customFormat="true" ht="12.8" hidden="false" customHeight="false" outlineLevel="2" collapsed="false">
      <c r="A220" s="115" t="s">
        <v>437</v>
      </c>
      <c r="B220" s="116" t="s">
        <v>438</v>
      </c>
      <c r="C220" s="117" t="n">
        <v>39210</v>
      </c>
      <c r="D220" s="118" t="s">
        <v>349</v>
      </c>
      <c r="E220" s="153" t="n">
        <v>1</v>
      </c>
      <c r="F220" s="120"/>
      <c r="G220" s="121" t="n">
        <f aca="false">E220*F220</f>
        <v>0</v>
      </c>
      <c r="H220" s="122" t="n">
        <f aca="false">IF(K220="",$G$9,$G$8)</f>
        <v>0.1785</v>
      </c>
      <c r="I220" s="123" t="n">
        <f aca="false">ROUND(F220*H220+F220,2)</f>
        <v>0</v>
      </c>
      <c r="J220" s="124" t="n">
        <f aca="false">ROUND(E220*I220,2)</f>
        <v>0</v>
      </c>
      <c r="K220" s="101" t="s">
        <v>118</v>
      </c>
      <c r="L220" s="114" t="s">
        <v>350</v>
      </c>
      <c r="M220" s="149" t="n">
        <v>0.74</v>
      </c>
      <c r="N220" s="114" t="s">
        <v>351</v>
      </c>
      <c r="O220" s="170" t="n">
        <v>0.83</v>
      </c>
      <c r="P220" s="114" t="s">
        <v>352</v>
      </c>
      <c r="Q220" s="149" t="n">
        <v>0.79</v>
      </c>
    </row>
    <row r="221" s="114" customFormat="true" ht="19.4" hidden="false" customHeight="false" outlineLevel="2" collapsed="false">
      <c r="A221" s="115" t="s">
        <v>439</v>
      </c>
      <c r="B221" s="116" t="s">
        <v>440</v>
      </c>
      <c r="C221" s="117" t="s">
        <v>209</v>
      </c>
      <c r="D221" s="118" t="s">
        <v>349</v>
      </c>
      <c r="E221" s="153" t="n">
        <v>1</v>
      </c>
      <c r="F221" s="120"/>
      <c r="G221" s="121" t="n">
        <f aca="false">E221*F221</f>
        <v>0</v>
      </c>
      <c r="H221" s="122" t="n">
        <f aca="false">IF(K221="",$G$9,$G$8)</f>
        <v>0.1785</v>
      </c>
      <c r="I221" s="123" t="n">
        <f aca="false">ROUND(F221*H221+F221,2)</f>
        <v>0</v>
      </c>
      <c r="J221" s="124" t="n">
        <f aca="false">ROUND(E221*I221,2)</f>
        <v>0</v>
      </c>
      <c r="K221" s="101" t="s">
        <v>118</v>
      </c>
      <c r="L221" s="114" t="s">
        <v>350</v>
      </c>
      <c r="M221" s="149" t="n">
        <v>2535</v>
      </c>
      <c r="N221" s="114" t="s">
        <v>351</v>
      </c>
      <c r="O221" s="170" t="n">
        <v>2827.5</v>
      </c>
      <c r="P221" s="114" t="s">
        <v>352</v>
      </c>
      <c r="Q221" s="149" t="n">
        <v>2691</v>
      </c>
    </row>
    <row r="222" s="114" customFormat="true" ht="12.8" hidden="false" customHeight="false" outlineLevel="2" collapsed="false">
      <c r="A222" s="115" t="s">
        <v>441</v>
      </c>
      <c r="B222" s="116" t="s">
        <v>442</v>
      </c>
      <c r="C222" s="117" t="n">
        <v>406</v>
      </c>
      <c r="D222" s="118" t="s">
        <v>349</v>
      </c>
      <c r="E222" s="153" t="n">
        <v>1</v>
      </c>
      <c r="F222" s="153"/>
      <c r="G222" s="121" t="n">
        <f aca="false">E222*F222</f>
        <v>0</v>
      </c>
      <c r="H222" s="122" t="n">
        <f aca="false">IF(K222="",$G$9,$G$8)</f>
        <v>0.1785</v>
      </c>
      <c r="I222" s="123" t="n">
        <f aca="false">ROUND(F222*H222+F222,2)</f>
        <v>0</v>
      </c>
      <c r="J222" s="124" t="n">
        <f aca="false">ROUND(E222*I222,2)</f>
        <v>0</v>
      </c>
      <c r="K222" s="101" t="s">
        <v>118</v>
      </c>
      <c r="L222" s="114" t="s">
        <v>350</v>
      </c>
      <c r="M222" s="149" t="n">
        <v>4.55</v>
      </c>
      <c r="N222" s="114" t="s">
        <v>351</v>
      </c>
      <c r="O222" s="170" t="n">
        <v>5.08</v>
      </c>
      <c r="P222" s="114" t="s">
        <v>352</v>
      </c>
      <c r="Q222" s="149" t="n">
        <v>4.83</v>
      </c>
    </row>
    <row r="223" s="114" customFormat="true" ht="12.8" hidden="false" customHeight="false" outlineLevel="2" collapsed="false">
      <c r="A223" s="115" t="s">
        <v>443</v>
      </c>
      <c r="B223" s="116" t="s">
        <v>444</v>
      </c>
      <c r="C223" s="117" t="s">
        <v>445</v>
      </c>
      <c r="D223" s="118" t="s">
        <v>415</v>
      </c>
      <c r="E223" s="153" t="n">
        <v>40</v>
      </c>
      <c r="F223" s="153"/>
      <c r="G223" s="121" t="n">
        <f aca="false">E223*F223</f>
        <v>0</v>
      </c>
      <c r="H223" s="122" t="n">
        <f aca="false">IF(K223="",$G$9,$G$8)</f>
        <v>0.1785</v>
      </c>
      <c r="I223" s="123" t="n">
        <f aca="false">ROUND(F223*H223+F223,2)</f>
        <v>0</v>
      </c>
      <c r="J223" s="124" t="n">
        <f aca="false">ROUND(E223*I223,2)</f>
        <v>0</v>
      </c>
      <c r="K223" s="101" t="s">
        <v>118</v>
      </c>
      <c r="L223" s="114" t="s">
        <v>350</v>
      </c>
      <c r="M223" s="149" t="n">
        <v>31.36</v>
      </c>
      <c r="N223" s="114" t="s">
        <v>351</v>
      </c>
      <c r="O223" s="170" t="n">
        <v>34.61</v>
      </c>
      <c r="P223" s="114" t="s">
        <v>352</v>
      </c>
      <c r="Q223" s="149" t="n">
        <v>29.63</v>
      </c>
    </row>
    <row r="224" s="114" customFormat="true" ht="19.4" hidden="false" customHeight="false" outlineLevel="2" collapsed="false">
      <c r="A224" s="115" t="s">
        <v>446</v>
      </c>
      <c r="B224" s="116" t="s">
        <v>447</v>
      </c>
      <c r="C224" s="117" t="s">
        <v>448</v>
      </c>
      <c r="D224" s="118" t="s">
        <v>349</v>
      </c>
      <c r="E224" s="153" t="n">
        <v>1</v>
      </c>
      <c r="F224" s="153"/>
      <c r="G224" s="121" t="n">
        <f aca="false">E224*F224</f>
        <v>0</v>
      </c>
      <c r="H224" s="122" t="n">
        <f aca="false">IF(K224="",$G$9,$G$8)</f>
        <v>0.1785</v>
      </c>
      <c r="I224" s="123" t="n">
        <f aca="false">ROUND(F224*H224+F224,2)</f>
        <v>0</v>
      </c>
      <c r="J224" s="124" t="n">
        <f aca="false">ROUND(E224*I224,2)</f>
        <v>0</v>
      </c>
      <c r="K224" s="101" t="s">
        <v>118</v>
      </c>
      <c r="L224" s="114" t="s">
        <v>350</v>
      </c>
      <c r="M224" s="149" t="n">
        <v>61.62</v>
      </c>
      <c r="N224" s="114" t="s">
        <v>351</v>
      </c>
      <c r="O224" s="170" t="n">
        <v>68.73</v>
      </c>
      <c r="P224" s="114" t="s">
        <v>352</v>
      </c>
      <c r="Q224" s="149" t="n">
        <v>65.41</v>
      </c>
    </row>
    <row r="225" s="114" customFormat="true" ht="19.4" hidden="false" customHeight="false" outlineLevel="2" collapsed="false">
      <c r="A225" s="115" t="s">
        <v>449</v>
      </c>
      <c r="B225" s="116" t="s">
        <v>450</v>
      </c>
      <c r="C225" s="171" t="n">
        <v>96985</v>
      </c>
      <c r="D225" s="118" t="s">
        <v>349</v>
      </c>
      <c r="E225" s="153" t="n">
        <v>4</v>
      </c>
      <c r="F225" s="153"/>
      <c r="G225" s="121" t="n">
        <f aca="false">E225*F225</f>
        <v>0</v>
      </c>
      <c r="H225" s="122" t="n">
        <f aca="false">IF(K225="",$G$9,$G$8)</f>
        <v>0.1785</v>
      </c>
      <c r="I225" s="123" t="n">
        <f aca="false">ROUND(F225*H225+F225,2)</f>
        <v>0</v>
      </c>
      <c r="J225" s="124" t="n">
        <f aca="false">ROUND(E225*I225,2)</f>
        <v>0</v>
      </c>
      <c r="K225" s="101" t="s">
        <v>118</v>
      </c>
      <c r="L225" s="114" t="s">
        <v>350</v>
      </c>
      <c r="M225" s="149" t="n">
        <v>46.32</v>
      </c>
      <c r="N225" s="114" t="s">
        <v>351</v>
      </c>
      <c r="O225" s="170" t="n">
        <v>51.66</v>
      </c>
      <c r="P225" s="114" t="s">
        <v>352</v>
      </c>
      <c r="Q225" s="149" t="n">
        <v>49.17</v>
      </c>
    </row>
    <row r="226" s="114" customFormat="true" ht="28.35" hidden="false" customHeight="false" outlineLevel="2" collapsed="false">
      <c r="A226" s="115" t="s">
        <v>451</v>
      </c>
      <c r="B226" s="116" t="s">
        <v>452</v>
      </c>
      <c r="C226" s="117" t="s">
        <v>209</v>
      </c>
      <c r="D226" s="118" t="s">
        <v>349</v>
      </c>
      <c r="E226" s="153" t="n">
        <v>1</v>
      </c>
      <c r="F226" s="153"/>
      <c r="G226" s="121" t="n">
        <f aca="false">E226*F226</f>
        <v>0</v>
      </c>
      <c r="H226" s="122" t="n">
        <f aca="false">IF(K226="",$G$9,$G$8)</f>
        <v>0.1785</v>
      </c>
      <c r="I226" s="123" t="n">
        <f aca="false">ROUND(F226*H226+F226,2)</f>
        <v>0</v>
      </c>
      <c r="J226" s="124" t="n">
        <f aca="false">ROUND(E226*I226,2)</f>
        <v>0</v>
      </c>
      <c r="K226" s="101" t="s">
        <v>118</v>
      </c>
      <c r="L226" s="114" t="s">
        <v>350</v>
      </c>
      <c r="M226" s="149" t="n">
        <v>1451.25</v>
      </c>
      <c r="N226" s="114" t="s">
        <v>351</v>
      </c>
      <c r="O226" s="170" t="n">
        <v>1591</v>
      </c>
      <c r="P226" s="114" t="s">
        <v>352</v>
      </c>
      <c r="Q226" s="149" t="n">
        <v>1354.5</v>
      </c>
    </row>
    <row r="227" s="114" customFormat="true" ht="19.4" hidden="false" customHeight="false" outlineLevel="2" collapsed="false">
      <c r="A227" s="115" t="s">
        <v>453</v>
      </c>
      <c r="B227" s="116" t="s">
        <v>454</v>
      </c>
      <c r="C227" s="117" t="s">
        <v>455</v>
      </c>
      <c r="D227" s="118" t="s">
        <v>415</v>
      </c>
      <c r="E227" s="153" t="n">
        <v>45</v>
      </c>
      <c r="F227" s="120"/>
      <c r="G227" s="121" t="n">
        <f aca="false">E227*F227</f>
        <v>0</v>
      </c>
      <c r="H227" s="122" t="n">
        <f aca="false">IF(K227="",$G$9,$G$8)</f>
        <v>0.1785</v>
      </c>
      <c r="I227" s="123" t="n">
        <f aca="false">ROUND(F227*H227+F227,2)</f>
        <v>0</v>
      </c>
      <c r="J227" s="124" t="n">
        <f aca="false">ROUND(E227*I227,2)</f>
        <v>0</v>
      </c>
      <c r="K227" s="101" t="s">
        <v>118</v>
      </c>
      <c r="L227" s="114" t="s">
        <v>350</v>
      </c>
      <c r="M227" s="149" t="n">
        <v>32.36</v>
      </c>
      <c r="N227" s="114" t="s">
        <v>351</v>
      </c>
      <c r="O227" s="170" t="n">
        <v>35.71</v>
      </c>
      <c r="P227" s="114" t="s">
        <v>352</v>
      </c>
      <c r="Q227" s="149" t="n">
        <v>30.58</v>
      </c>
    </row>
    <row r="228" s="114" customFormat="true" ht="19.4" hidden="false" customHeight="false" outlineLevel="2" collapsed="false">
      <c r="A228" s="115" t="s">
        <v>456</v>
      </c>
      <c r="B228" s="116" t="s">
        <v>457</v>
      </c>
      <c r="C228" s="117" t="s">
        <v>455</v>
      </c>
      <c r="D228" s="118" t="s">
        <v>415</v>
      </c>
      <c r="E228" s="153" t="n">
        <v>15</v>
      </c>
      <c r="F228" s="120"/>
      <c r="G228" s="121" t="n">
        <f aca="false">E228*F228</f>
        <v>0</v>
      </c>
      <c r="H228" s="122" t="n">
        <f aca="false">IF(K228="",$G$9,$G$8)</f>
        <v>0.1785</v>
      </c>
      <c r="I228" s="123" t="n">
        <f aca="false">ROUND(F228*H228+F228,2)</f>
        <v>0</v>
      </c>
      <c r="J228" s="124" t="n">
        <f aca="false">ROUND(E228*I228,2)</f>
        <v>0</v>
      </c>
      <c r="K228" s="101" t="s">
        <v>118</v>
      </c>
      <c r="L228" s="114" t="s">
        <v>350</v>
      </c>
      <c r="M228" s="149" t="n">
        <v>32.36</v>
      </c>
      <c r="N228" s="114" t="s">
        <v>351</v>
      </c>
      <c r="O228" s="170" t="n">
        <v>35.71</v>
      </c>
      <c r="P228" s="114" t="s">
        <v>352</v>
      </c>
      <c r="Q228" s="149" t="n">
        <v>30.58</v>
      </c>
    </row>
    <row r="229" s="114" customFormat="true" ht="19.4" hidden="false" customHeight="false" outlineLevel="2" collapsed="false">
      <c r="A229" s="115" t="s">
        <v>458</v>
      </c>
      <c r="B229" s="116" t="s">
        <v>459</v>
      </c>
      <c r="C229" s="117" t="s">
        <v>209</v>
      </c>
      <c r="D229" s="118" t="s">
        <v>349</v>
      </c>
      <c r="E229" s="153" t="n">
        <v>3</v>
      </c>
      <c r="F229" s="120"/>
      <c r="G229" s="121" t="n">
        <f aca="false">E229*F229</f>
        <v>0</v>
      </c>
      <c r="H229" s="122" t="n">
        <f aca="false">IF(K229="",$G$9,$G$8)</f>
        <v>0.1785</v>
      </c>
      <c r="I229" s="123" t="n">
        <f aca="false">ROUND(F229*H229+F229,2)</f>
        <v>0</v>
      </c>
      <c r="J229" s="124" t="n">
        <f aca="false">ROUND(E229*I229,2)</f>
        <v>0</v>
      </c>
      <c r="K229" s="101" t="s">
        <v>118</v>
      </c>
      <c r="L229" s="114" t="s">
        <v>350</v>
      </c>
      <c r="M229" s="149" t="n">
        <v>11.05</v>
      </c>
      <c r="N229" s="114" t="s">
        <v>351</v>
      </c>
      <c r="O229" s="170" t="n">
        <v>12.33</v>
      </c>
      <c r="P229" s="114" t="s">
        <v>352</v>
      </c>
      <c r="Q229" s="149" t="n">
        <v>11.73</v>
      </c>
    </row>
    <row r="230" s="114" customFormat="true" ht="12.8" hidden="false" customHeight="false" outlineLevel="2" collapsed="false">
      <c r="A230" s="115" t="s">
        <v>460</v>
      </c>
      <c r="B230" s="116" t="s">
        <v>461</v>
      </c>
      <c r="C230" s="117" t="s">
        <v>209</v>
      </c>
      <c r="D230" s="118" t="s">
        <v>349</v>
      </c>
      <c r="E230" s="153" t="n">
        <v>2</v>
      </c>
      <c r="F230" s="120"/>
      <c r="G230" s="121" t="n">
        <f aca="false">E230*F230</f>
        <v>0</v>
      </c>
      <c r="H230" s="122" t="n">
        <f aca="false">IF(K230="",$G$9,$G$8)</f>
        <v>0.1785</v>
      </c>
      <c r="I230" s="123" t="n">
        <f aca="false">ROUND(F230*H230+F230,2)</f>
        <v>0</v>
      </c>
      <c r="J230" s="124" t="n">
        <f aca="false">ROUND(E230*I230,2)</f>
        <v>0</v>
      </c>
      <c r="K230" s="101" t="s">
        <v>118</v>
      </c>
      <c r="L230" s="114" t="s">
        <v>350</v>
      </c>
      <c r="M230" s="149" t="n">
        <v>19.02</v>
      </c>
      <c r="N230" s="114" t="s">
        <v>351</v>
      </c>
      <c r="O230" s="170" t="n">
        <v>21.21</v>
      </c>
      <c r="P230" s="114" t="s">
        <v>352</v>
      </c>
      <c r="Q230" s="149" t="n">
        <v>20.19</v>
      </c>
    </row>
    <row r="231" s="114" customFormat="true" ht="12.8" hidden="false" customHeight="false" outlineLevel="2" collapsed="false">
      <c r="A231" s="115" t="s">
        <v>462</v>
      </c>
      <c r="B231" s="116" t="s">
        <v>463</v>
      </c>
      <c r="C231" s="117" t="s">
        <v>209</v>
      </c>
      <c r="D231" s="118" t="s">
        <v>349</v>
      </c>
      <c r="E231" s="153" t="n">
        <v>1</v>
      </c>
      <c r="F231" s="120"/>
      <c r="G231" s="121" t="n">
        <f aca="false">E231*F231</f>
        <v>0</v>
      </c>
      <c r="H231" s="122" t="n">
        <f aca="false">IF(K231="",$G$9,$G$8)</f>
        <v>0.1785</v>
      </c>
      <c r="I231" s="123" t="n">
        <f aca="false">ROUND(F231*H231+F231,2)</f>
        <v>0</v>
      </c>
      <c r="J231" s="124" t="n">
        <f aca="false">ROUND(E231*I231,2)</f>
        <v>0</v>
      </c>
      <c r="K231" s="101" t="s">
        <v>118</v>
      </c>
      <c r="L231" s="114" t="s">
        <v>350</v>
      </c>
      <c r="M231" s="149" t="n">
        <v>68.31</v>
      </c>
      <c r="N231" s="114" t="s">
        <v>351</v>
      </c>
      <c r="O231" s="170" t="n">
        <v>74.89</v>
      </c>
      <c r="P231" s="114" t="s">
        <v>352</v>
      </c>
      <c r="Q231" s="149" t="n">
        <v>63.76</v>
      </c>
    </row>
    <row r="232" s="114" customFormat="true" ht="19.4" hidden="false" customHeight="false" outlineLevel="2" collapsed="false">
      <c r="A232" s="115" t="s">
        <v>464</v>
      </c>
      <c r="B232" s="116" t="s">
        <v>465</v>
      </c>
      <c r="C232" s="117" t="s">
        <v>209</v>
      </c>
      <c r="D232" s="118" t="s">
        <v>349</v>
      </c>
      <c r="E232" s="153" t="n">
        <v>1</v>
      </c>
      <c r="F232" s="120"/>
      <c r="G232" s="121" t="n">
        <f aca="false">E232*F232</f>
        <v>0</v>
      </c>
      <c r="H232" s="122" t="n">
        <f aca="false">IF(K232="",$G$9,$G$8)</f>
        <v>0.1785</v>
      </c>
      <c r="I232" s="123" t="n">
        <f aca="false">ROUND(F232*H232+F232,2)</f>
        <v>0</v>
      </c>
      <c r="J232" s="124" t="n">
        <f aca="false">ROUND(E232*I232,2)</f>
        <v>0</v>
      </c>
      <c r="K232" s="101" t="s">
        <v>118</v>
      </c>
      <c r="L232" s="114" t="s">
        <v>350</v>
      </c>
      <c r="M232" s="149" t="n">
        <v>525.94</v>
      </c>
      <c r="N232" s="114" t="s">
        <v>351</v>
      </c>
      <c r="O232" s="170" t="n">
        <v>557.11</v>
      </c>
      <c r="P232" s="114" t="s">
        <v>352</v>
      </c>
      <c r="Q232" s="149" t="n">
        <v>510.36</v>
      </c>
    </row>
    <row r="233" s="114" customFormat="true" ht="12.8" hidden="false" customHeight="false" outlineLevel="2" collapsed="false">
      <c r="A233" s="115" t="s">
        <v>466</v>
      </c>
      <c r="B233" s="116" t="s">
        <v>467</v>
      </c>
      <c r="C233" s="117" t="s">
        <v>468</v>
      </c>
      <c r="D233" s="118" t="s">
        <v>349</v>
      </c>
      <c r="E233" s="153" t="n">
        <v>3</v>
      </c>
      <c r="F233" s="120"/>
      <c r="G233" s="121" t="n">
        <f aca="false">E233*F233</f>
        <v>0</v>
      </c>
      <c r="H233" s="122" t="n">
        <f aca="false">IF(K233="",$G$9,$G$8)</f>
        <v>0.1785</v>
      </c>
      <c r="I233" s="123" t="n">
        <f aca="false">ROUND(F233*H233+F233,2)</f>
        <v>0</v>
      </c>
      <c r="J233" s="124" t="n">
        <f aca="false">ROUND(E233*I233,2)</f>
        <v>0</v>
      </c>
      <c r="K233" s="101" t="s">
        <v>118</v>
      </c>
      <c r="L233" s="114" t="s">
        <v>350</v>
      </c>
      <c r="M233" s="149" t="n">
        <v>54.41</v>
      </c>
      <c r="N233" s="114" t="s">
        <v>351</v>
      </c>
      <c r="O233" s="170" t="n">
        <v>57.63</v>
      </c>
      <c r="P233" s="114" t="s">
        <v>352</v>
      </c>
      <c r="Q233" s="149" t="n">
        <v>52.79</v>
      </c>
    </row>
    <row r="234" s="114" customFormat="true" ht="19.4" hidden="false" customHeight="false" outlineLevel="2" collapsed="false">
      <c r="A234" s="115" t="s">
        <v>469</v>
      </c>
      <c r="B234" s="116" t="s">
        <v>470</v>
      </c>
      <c r="C234" s="117" t="s">
        <v>471</v>
      </c>
      <c r="D234" s="118" t="s">
        <v>415</v>
      </c>
      <c r="E234" s="153" t="n">
        <v>10</v>
      </c>
      <c r="F234" s="120"/>
      <c r="G234" s="121" t="n">
        <f aca="false">E234*F234</f>
        <v>0</v>
      </c>
      <c r="H234" s="122" t="n">
        <f aca="false">IF(K234="",$G$9,$G$8)</f>
        <v>0.1785</v>
      </c>
      <c r="I234" s="123" t="n">
        <f aca="false">ROUND(F234*H234+F234,2)</f>
        <v>0</v>
      </c>
      <c r="J234" s="124" t="n">
        <f aca="false">ROUND(E234*I234,2)</f>
        <v>0</v>
      </c>
      <c r="K234" s="101" t="s">
        <v>118</v>
      </c>
      <c r="L234" s="114" t="s">
        <v>350</v>
      </c>
      <c r="M234" s="149" t="n">
        <v>7.75</v>
      </c>
      <c r="N234" s="114" t="s">
        <v>351</v>
      </c>
      <c r="O234" s="170" t="n">
        <v>8.56</v>
      </c>
      <c r="P234" s="114" t="s">
        <v>352</v>
      </c>
      <c r="Q234" s="149" t="n">
        <v>7.33</v>
      </c>
    </row>
    <row r="235" s="114" customFormat="true" ht="19.4" hidden="false" customHeight="false" outlineLevel="2" collapsed="false">
      <c r="A235" s="115" t="s">
        <v>472</v>
      </c>
      <c r="B235" s="116" t="s">
        <v>473</v>
      </c>
      <c r="C235" s="117" t="s">
        <v>360</v>
      </c>
      <c r="D235" s="118" t="s">
        <v>349</v>
      </c>
      <c r="E235" s="153" t="n">
        <v>1</v>
      </c>
      <c r="F235" s="120"/>
      <c r="G235" s="121" t="n">
        <f aca="false">E235*F235</f>
        <v>0</v>
      </c>
      <c r="H235" s="122" t="n">
        <f aca="false">IF(K235="",$G$9,$G$8)</f>
        <v>0.1785</v>
      </c>
      <c r="I235" s="123" t="n">
        <f aca="false">ROUND(F235*H235+F235,2)</f>
        <v>0</v>
      </c>
      <c r="J235" s="124" t="n">
        <f aca="false">ROUND(E235*I235,2)</f>
        <v>0</v>
      </c>
      <c r="K235" s="101" t="s">
        <v>118</v>
      </c>
      <c r="L235" s="114" t="s">
        <v>350</v>
      </c>
      <c r="M235" s="149" t="n">
        <v>38.13</v>
      </c>
      <c r="N235" s="114" t="s">
        <v>351</v>
      </c>
      <c r="O235" s="170" t="n">
        <v>42.53</v>
      </c>
      <c r="P235" s="114" t="s">
        <v>352</v>
      </c>
      <c r="Q235" s="149" t="n">
        <v>40.47</v>
      </c>
    </row>
    <row r="236" s="114" customFormat="true" ht="19.4" hidden="false" customHeight="false" outlineLevel="2" collapsed="false">
      <c r="A236" s="115" t="s">
        <v>474</v>
      </c>
      <c r="B236" s="116" t="s">
        <v>475</v>
      </c>
      <c r="C236" s="117" t="s">
        <v>476</v>
      </c>
      <c r="D236" s="118" t="s">
        <v>349</v>
      </c>
      <c r="E236" s="153" t="n">
        <v>1</v>
      </c>
      <c r="F236" s="120"/>
      <c r="G236" s="121" t="n">
        <f aca="false">E236*F236</f>
        <v>0</v>
      </c>
      <c r="H236" s="122" t="n">
        <f aca="false">IF(K236="",$G$9,$G$8)</f>
        <v>0.1785</v>
      </c>
      <c r="I236" s="123" t="n">
        <f aca="false">ROUND(F236*H236+F236,2)</f>
        <v>0</v>
      </c>
      <c r="J236" s="124" t="n">
        <f aca="false">ROUND(E236*I236,2)</f>
        <v>0</v>
      </c>
      <c r="K236" s="101" t="s">
        <v>118</v>
      </c>
      <c r="L236" s="114" t="s">
        <v>350</v>
      </c>
      <c r="M236" s="149" t="n">
        <v>28.86</v>
      </c>
      <c r="N236" s="114" t="s">
        <v>351</v>
      </c>
      <c r="O236" s="170" t="n">
        <v>32.19</v>
      </c>
      <c r="P236" s="114" t="s">
        <v>352</v>
      </c>
      <c r="Q236" s="149" t="n">
        <v>30.64</v>
      </c>
    </row>
    <row r="237" s="114" customFormat="true" ht="19.4" hidden="false" customHeight="false" outlineLevel="2" collapsed="false">
      <c r="A237" s="115" t="s">
        <v>477</v>
      </c>
      <c r="B237" s="116" t="s">
        <v>478</v>
      </c>
      <c r="C237" s="117" t="s">
        <v>479</v>
      </c>
      <c r="D237" s="118" t="s">
        <v>349</v>
      </c>
      <c r="E237" s="153" t="n">
        <v>2</v>
      </c>
      <c r="F237" s="120"/>
      <c r="G237" s="121" t="n">
        <f aca="false">E237*F237</f>
        <v>0</v>
      </c>
      <c r="H237" s="122" t="n">
        <f aca="false">IF(K237="",$G$9,$G$8)</f>
        <v>0.1785</v>
      </c>
      <c r="I237" s="123" t="n">
        <f aca="false">ROUND(F237*H237+F237,2)</f>
        <v>0</v>
      </c>
      <c r="J237" s="124" t="n">
        <f aca="false">ROUND(E237*I237,2)</f>
        <v>0</v>
      </c>
      <c r="K237" s="101" t="s">
        <v>118</v>
      </c>
      <c r="L237" s="114" t="s">
        <v>350</v>
      </c>
      <c r="M237" s="149" t="n">
        <v>102.96</v>
      </c>
      <c r="N237" s="114" t="s">
        <v>351</v>
      </c>
      <c r="O237" s="170" t="n">
        <v>114.84</v>
      </c>
      <c r="P237" s="114" t="s">
        <v>352</v>
      </c>
      <c r="Q237" s="149" t="n">
        <v>109.3</v>
      </c>
    </row>
    <row r="238" s="114" customFormat="true" ht="19.4" hidden="false" customHeight="false" outlineLevel="2" collapsed="false">
      <c r="A238" s="115" t="s">
        <v>480</v>
      </c>
      <c r="B238" s="116" t="s">
        <v>481</v>
      </c>
      <c r="C238" s="117" t="s">
        <v>209</v>
      </c>
      <c r="D238" s="118" t="s">
        <v>349</v>
      </c>
      <c r="E238" s="153" t="n">
        <v>1</v>
      </c>
      <c r="F238" s="120"/>
      <c r="G238" s="121" t="n">
        <f aca="false">E238*F238</f>
        <v>0</v>
      </c>
      <c r="H238" s="122" t="n">
        <f aca="false">IF(K238="",$G$9,$G$8)</f>
        <v>0.1785</v>
      </c>
      <c r="I238" s="123" t="n">
        <f aca="false">ROUND(F238*H238+F238,2)</f>
        <v>0</v>
      </c>
      <c r="J238" s="124" t="n">
        <f aca="false">ROUND(E238*I238,2)</f>
        <v>0</v>
      </c>
      <c r="K238" s="101" t="s">
        <v>118</v>
      </c>
      <c r="L238" s="114" t="s">
        <v>350</v>
      </c>
      <c r="M238" s="149" t="n">
        <v>1000</v>
      </c>
      <c r="N238" s="114" t="s">
        <v>351</v>
      </c>
      <c r="O238" s="170" t="n">
        <v>1500</v>
      </c>
      <c r="P238" s="114" t="s">
        <v>352</v>
      </c>
      <c r="Q238" s="149" t="n">
        <v>750</v>
      </c>
    </row>
    <row r="239" s="137" customFormat="true" ht="11.25" hidden="false" customHeight="false" outlineLevel="1" collapsed="false">
      <c r="A239" s="127"/>
      <c r="B239" s="128" t="s">
        <v>44</v>
      </c>
      <c r="C239" s="129"/>
      <c r="D239" s="130"/>
      <c r="E239" s="131"/>
      <c r="F239" s="132"/>
      <c r="G239" s="133" t="n">
        <f aca="false">SUM(G184:G238)</f>
        <v>0</v>
      </c>
      <c r="H239" s="134"/>
      <c r="I239" s="135"/>
      <c r="J239" s="142" t="n">
        <f aca="false">SUM(J184:J238)</f>
        <v>0</v>
      </c>
      <c r="K239" s="101" t="s">
        <v>118</v>
      </c>
      <c r="M239" s="154"/>
      <c r="O239" s="138"/>
      <c r="Q239" s="138"/>
    </row>
    <row r="240" s="102" customFormat="true" ht="11.25" hidden="false" customHeight="false" outlineLevel="1" collapsed="false">
      <c r="A240" s="160" t="s">
        <v>482</v>
      </c>
      <c r="B240" s="161" t="s">
        <v>483</v>
      </c>
      <c r="C240" s="162"/>
      <c r="D240" s="163"/>
      <c r="E240" s="164"/>
      <c r="F240" s="165"/>
      <c r="G240" s="166"/>
      <c r="H240" s="167"/>
      <c r="I240" s="168"/>
      <c r="J240" s="169"/>
      <c r="K240" s="101" t="s">
        <v>118</v>
      </c>
      <c r="M240" s="154"/>
      <c r="O240" s="32"/>
      <c r="P240" s="114"/>
      <c r="Q240" s="32"/>
    </row>
    <row r="241" s="114" customFormat="true" ht="28.35" hidden="false" customHeight="false" outlineLevel="2" collapsed="false">
      <c r="A241" s="115" t="s">
        <v>484</v>
      </c>
      <c r="B241" s="116" t="s">
        <v>485</v>
      </c>
      <c r="C241" s="117" t="s">
        <v>209</v>
      </c>
      <c r="D241" s="118" t="s">
        <v>349</v>
      </c>
      <c r="E241" s="153" t="n">
        <v>2</v>
      </c>
      <c r="F241" s="120"/>
      <c r="G241" s="121" t="n">
        <f aca="false">E241*F241</f>
        <v>0</v>
      </c>
      <c r="H241" s="122" t="n">
        <f aca="false">IF(K241="",$G$9,$G$8)</f>
        <v>0.1785</v>
      </c>
      <c r="I241" s="123" t="n">
        <f aca="false">ROUND(F241*H241+F241,2)</f>
        <v>0</v>
      </c>
      <c r="J241" s="124" t="n">
        <f aca="false">ROUND(E241*I241,2)</f>
        <v>0</v>
      </c>
      <c r="K241" s="101" t="s">
        <v>118</v>
      </c>
      <c r="L241" s="114" t="s">
        <v>350</v>
      </c>
      <c r="M241" s="149" t="n">
        <v>9180</v>
      </c>
      <c r="N241" s="114" t="s">
        <v>351</v>
      </c>
      <c r="O241" s="170" t="n">
        <v>9724</v>
      </c>
      <c r="P241" s="114" t="s">
        <v>352</v>
      </c>
      <c r="Q241" s="149" t="n">
        <v>8908</v>
      </c>
    </row>
    <row r="242" s="114" customFormat="true" ht="28.35" hidden="false" customHeight="false" outlineLevel="2" collapsed="false">
      <c r="A242" s="115" t="s">
        <v>486</v>
      </c>
      <c r="B242" s="116" t="s">
        <v>487</v>
      </c>
      <c r="C242" s="117" t="s">
        <v>209</v>
      </c>
      <c r="D242" s="118" t="s">
        <v>349</v>
      </c>
      <c r="E242" s="153" t="n">
        <v>1</v>
      </c>
      <c r="F242" s="120"/>
      <c r="G242" s="121" t="n">
        <f aca="false">E242*F242</f>
        <v>0</v>
      </c>
      <c r="H242" s="122" t="n">
        <f aca="false">IF(K242="",$G$9,$G$8)</f>
        <v>0.1785</v>
      </c>
      <c r="I242" s="123" t="n">
        <f aca="false">ROUND(F242*H242+F242,2)</f>
        <v>0</v>
      </c>
      <c r="J242" s="124" t="n">
        <f aca="false">ROUND(E242*I242,2)</f>
        <v>0</v>
      </c>
      <c r="K242" s="101" t="s">
        <v>118</v>
      </c>
      <c r="L242" s="114" t="s">
        <v>350</v>
      </c>
      <c r="M242" s="149" t="n">
        <v>10125</v>
      </c>
      <c r="N242" s="114" t="s">
        <v>351</v>
      </c>
      <c r="O242" s="170" t="n">
        <v>10725</v>
      </c>
      <c r="P242" s="114" t="s">
        <v>352</v>
      </c>
      <c r="Q242" s="149" t="n">
        <v>9825</v>
      </c>
    </row>
    <row r="243" s="114" customFormat="true" ht="12.8" hidden="false" customHeight="false" outlineLevel="2" collapsed="false">
      <c r="A243" s="115" t="s">
        <v>488</v>
      </c>
      <c r="B243" s="116" t="s">
        <v>489</v>
      </c>
      <c r="C243" s="117" t="s">
        <v>490</v>
      </c>
      <c r="D243" s="118" t="s">
        <v>349</v>
      </c>
      <c r="E243" s="153" t="n">
        <v>1</v>
      </c>
      <c r="F243" s="120"/>
      <c r="G243" s="121" t="n">
        <f aca="false">E243*F243</f>
        <v>0</v>
      </c>
      <c r="H243" s="122" t="n">
        <f aca="false">IF(K243="",$G$9,$G$8)</f>
        <v>0.1785</v>
      </c>
      <c r="I243" s="123" t="n">
        <f aca="false">ROUND(F243*H243+F243,2)</f>
        <v>0</v>
      </c>
      <c r="J243" s="124" t="n">
        <f aca="false">ROUND(E243*I243,2)</f>
        <v>0</v>
      </c>
      <c r="K243" s="101" t="s">
        <v>118</v>
      </c>
      <c r="L243" s="114" t="s">
        <v>350</v>
      </c>
      <c r="M243" s="149" t="n">
        <v>648.88</v>
      </c>
      <c r="N243" s="114" t="s">
        <v>351</v>
      </c>
      <c r="O243" s="170" t="n">
        <v>687.33</v>
      </c>
      <c r="P243" s="114" t="s">
        <v>352</v>
      </c>
      <c r="Q243" s="149" t="n">
        <v>629.65</v>
      </c>
    </row>
    <row r="244" s="114" customFormat="true" ht="19.4" hidden="false" customHeight="false" outlineLevel="2" collapsed="false">
      <c r="A244" s="115" t="s">
        <v>491</v>
      </c>
      <c r="B244" s="116" t="s">
        <v>492</v>
      </c>
      <c r="C244" s="117" t="s">
        <v>493</v>
      </c>
      <c r="D244" s="118" t="s">
        <v>349</v>
      </c>
      <c r="E244" s="153" t="n">
        <v>2</v>
      </c>
      <c r="F244" s="120"/>
      <c r="G244" s="121" t="n">
        <f aca="false">E244*F244</f>
        <v>0</v>
      </c>
      <c r="H244" s="122" t="n">
        <f aca="false">IF(K244="",$G$9,$G$8)</f>
        <v>0.1785</v>
      </c>
      <c r="I244" s="123" t="n">
        <f aca="false">ROUND(F244*H244+F244,2)</f>
        <v>0</v>
      </c>
      <c r="J244" s="124" t="n">
        <f aca="false">ROUND(E244*I244,2)</f>
        <v>0</v>
      </c>
      <c r="K244" s="101" t="s">
        <v>118</v>
      </c>
      <c r="L244" s="114" t="s">
        <v>350</v>
      </c>
      <c r="M244" s="149" t="n">
        <v>130.26</v>
      </c>
      <c r="N244" s="114" t="s">
        <v>351</v>
      </c>
      <c r="O244" s="170" t="n">
        <v>137.97</v>
      </c>
      <c r="P244" s="114" t="s">
        <v>352</v>
      </c>
      <c r="Q244" s="149" t="n">
        <v>126.4</v>
      </c>
    </row>
    <row r="245" s="114" customFormat="true" ht="19.4" hidden="false" customHeight="false" outlineLevel="2" collapsed="false">
      <c r="A245" s="115" t="s">
        <v>494</v>
      </c>
      <c r="B245" s="116" t="s">
        <v>495</v>
      </c>
      <c r="C245" s="117" t="s">
        <v>209</v>
      </c>
      <c r="D245" s="118" t="s">
        <v>349</v>
      </c>
      <c r="E245" s="153" t="n">
        <v>2</v>
      </c>
      <c r="F245" s="120"/>
      <c r="G245" s="121" t="n">
        <f aca="false">E245*F245</f>
        <v>0</v>
      </c>
      <c r="H245" s="122" t="n">
        <f aca="false">IF(K245="",$G$9,$G$8)</f>
        <v>0.1785</v>
      </c>
      <c r="I245" s="123" t="n">
        <f aca="false">ROUND(F245*H245+F245,2)</f>
        <v>0</v>
      </c>
      <c r="J245" s="124" t="n">
        <f aca="false">ROUND(E245*I245,2)</f>
        <v>0</v>
      </c>
      <c r="K245" s="101" t="s">
        <v>118</v>
      </c>
      <c r="L245" s="114" t="s">
        <v>350</v>
      </c>
      <c r="M245" s="149" t="n">
        <v>87.75</v>
      </c>
      <c r="N245" s="114" t="s">
        <v>351</v>
      </c>
      <c r="O245" s="170" t="n">
        <v>96.2</v>
      </c>
      <c r="P245" s="114" t="s">
        <v>352</v>
      </c>
      <c r="Q245" s="149" t="n">
        <v>81.9</v>
      </c>
    </row>
    <row r="246" s="114" customFormat="true" ht="12.8" hidden="false" customHeight="false" outlineLevel="2" collapsed="false">
      <c r="A246" s="115" t="s">
        <v>496</v>
      </c>
      <c r="B246" s="116" t="s">
        <v>497</v>
      </c>
      <c r="C246" s="117" t="s">
        <v>498</v>
      </c>
      <c r="D246" s="118" t="s">
        <v>349</v>
      </c>
      <c r="E246" s="153" t="n">
        <v>6</v>
      </c>
      <c r="F246" s="120"/>
      <c r="G246" s="121" t="n">
        <f aca="false">E246*F246</f>
        <v>0</v>
      </c>
      <c r="H246" s="122" t="n">
        <f aca="false">IF(K246="",$G$9,$G$8)</f>
        <v>0.1785</v>
      </c>
      <c r="I246" s="123" t="n">
        <f aca="false">ROUND(F246*H246+F246,2)</f>
        <v>0</v>
      </c>
      <c r="J246" s="124" t="n">
        <f aca="false">ROUND(E246*I246,2)</f>
        <v>0</v>
      </c>
      <c r="K246" s="101" t="s">
        <v>118</v>
      </c>
      <c r="L246" s="114" t="s">
        <v>350</v>
      </c>
      <c r="M246" s="149" t="n">
        <v>11.04</v>
      </c>
      <c r="N246" s="114" t="s">
        <v>351</v>
      </c>
      <c r="O246" s="170" t="n">
        <v>11.69</v>
      </c>
      <c r="P246" s="114" t="s">
        <v>352</v>
      </c>
      <c r="Q246" s="149" t="n">
        <v>10.71</v>
      </c>
    </row>
    <row r="247" s="114" customFormat="true" ht="12.8" hidden="false" customHeight="false" outlineLevel="2" collapsed="false">
      <c r="A247" s="115" t="s">
        <v>499</v>
      </c>
      <c r="B247" s="116" t="s">
        <v>500</v>
      </c>
      <c r="C247" s="117" t="s">
        <v>501</v>
      </c>
      <c r="D247" s="118" t="s">
        <v>349</v>
      </c>
      <c r="E247" s="153" t="n">
        <v>3</v>
      </c>
      <c r="F247" s="120"/>
      <c r="G247" s="121" t="n">
        <f aca="false">E247*F247</f>
        <v>0</v>
      </c>
      <c r="H247" s="122" t="n">
        <f aca="false">IF(K247="",$G$9,$G$8)</f>
        <v>0.1785</v>
      </c>
      <c r="I247" s="123" t="n">
        <f aca="false">ROUND(F247*H247+F247,2)</f>
        <v>0</v>
      </c>
      <c r="J247" s="124" t="n">
        <f aca="false">ROUND(E247*I247,2)</f>
        <v>0</v>
      </c>
      <c r="K247" s="101" t="s">
        <v>118</v>
      </c>
      <c r="L247" s="114" t="s">
        <v>350</v>
      </c>
      <c r="M247" s="149" t="n">
        <v>1.91</v>
      </c>
      <c r="N247" s="114" t="s">
        <v>351</v>
      </c>
      <c r="O247" s="170" t="n">
        <v>2.03</v>
      </c>
      <c r="P247" s="114" t="s">
        <v>352</v>
      </c>
      <c r="Q247" s="149" t="n">
        <v>1.86</v>
      </c>
    </row>
    <row r="248" s="114" customFormat="true" ht="12.8" hidden="false" customHeight="false" outlineLevel="2" collapsed="false">
      <c r="A248" s="115" t="s">
        <v>502</v>
      </c>
      <c r="B248" s="116" t="s">
        <v>503</v>
      </c>
      <c r="C248" s="117" t="s">
        <v>501</v>
      </c>
      <c r="D248" s="118" t="s">
        <v>349</v>
      </c>
      <c r="E248" s="153" t="n">
        <v>2</v>
      </c>
      <c r="F248" s="120"/>
      <c r="G248" s="121" t="n">
        <f aca="false">E248*F248</f>
        <v>0</v>
      </c>
      <c r="H248" s="122" t="n">
        <f aca="false">IF(K248="",$G$9,$G$8)</f>
        <v>0.1785</v>
      </c>
      <c r="I248" s="123" t="n">
        <f aca="false">ROUND(F248*H248+F248,2)</f>
        <v>0</v>
      </c>
      <c r="J248" s="124" t="n">
        <f aca="false">ROUND(E248*I248,2)</f>
        <v>0</v>
      </c>
      <c r="K248" s="101" t="s">
        <v>118</v>
      </c>
      <c r="L248" s="114" t="s">
        <v>350</v>
      </c>
      <c r="M248" s="149" t="n">
        <v>1.91</v>
      </c>
      <c r="N248" s="114" t="s">
        <v>351</v>
      </c>
      <c r="O248" s="170" t="n">
        <v>2.03</v>
      </c>
      <c r="P248" s="114" t="s">
        <v>352</v>
      </c>
      <c r="Q248" s="149" t="n">
        <v>1.86</v>
      </c>
    </row>
    <row r="249" s="114" customFormat="true" ht="12.8" hidden="false" customHeight="false" outlineLevel="2" collapsed="false">
      <c r="A249" s="115" t="s">
        <v>504</v>
      </c>
      <c r="B249" s="116" t="s">
        <v>505</v>
      </c>
      <c r="C249" s="117" t="s">
        <v>209</v>
      </c>
      <c r="D249" s="118" t="s">
        <v>349</v>
      </c>
      <c r="E249" s="153" t="n">
        <v>3</v>
      </c>
      <c r="F249" s="120"/>
      <c r="G249" s="121" t="n">
        <f aca="false">E249*F249</f>
        <v>0</v>
      </c>
      <c r="H249" s="122" t="n">
        <f aca="false">IF(K249="",$G$9,$G$8)</f>
        <v>0.1785</v>
      </c>
      <c r="I249" s="123" t="n">
        <f aca="false">ROUND(F249*H249+F249,2)</f>
        <v>0</v>
      </c>
      <c r="J249" s="124" t="n">
        <f aca="false">ROUND(E249*I249,2)</f>
        <v>0</v>
      </c>
      <c r="K249" s="101" t="s">
        <v>118</v>
      </c>
      <c r="L249" s="114" t="s">
        <v>350</v>
      </c>
      <c r="M249" s="149" t="n">
        <v>3.47</v>
      </c>
      <c r="N249" s="114" t="s">
        <v>351</v>
      </c>
      <c r="O249" s="170" t="n">
        <v>3.68</v>
      </c>
      <c r="P249" s="114" t="s">
        <v>352</v>
      </c>
      <c r="Q249" s="149" t="n">
        <v>3.37</v>
      </c>
    </row>
    <row r="250" s="114" customFormat="true" ht="12.8" hidden="false" customHeight="false" outlineLevel="2" collapsed="false">
      <c r="A250" s="115" t="s">
        <v>506</v>
      </c>
      <c r="B250" s="116" t="s">
        <v>507</v>
      </c>
      <c r="C250" s="117" t="s">
        <v>209</v>
      </c>
      <c r="D250" s="118" t="s">
        <v>349</v>
      </c>
      <c r="E250" s="153" t="n">
        <v>2</v>
      </c>
      <c r="F250" s="120"/>
      <c r="G250" s="121" t="n">
        <f aca="false">E250*F250</f>
        <v>0</v>
      </c>
      <c r="H250" s="122" t="n">
        <f aca="false">IF(K250="",$G$9,$G$8)</f>
        <v>0.1785</v>
      </c>
      <c r="I250" s="123" t="n">
        <f aca="false">ROUND(F250*H250+F250,2)</f>
        <v>0</v>
      </c>
      <c r="J250" s="124" t="n">
        <f aca="false">ROUND(E250*I250,2)</f>
        <v>0</v>
      </c>
      <c r="K250" s="101" t="s">
        <v>118</v>
      </c>
      <c r="L250" s="114" t="s">
        <v>350</v>
      </c>
      <c r="M250" s="149" t="n">
        <v>3.47</v>
      </c>
      <c r="N250" s="114" t="s">
        <v>351</v>
      </c>
      <c r="O250" s="170" t="n">
        <v>3.68</v>
      </c>
      <c r="P250" s="114" t="s">
        <v>352</v>
      </c>
      <c r="Q250" s="149" t="n">
        <v>3.37</v>
      </c>
    </row>
    <row r="251" s="114" customFormat="true" ht="12.8" hidden="false" customHeight="false" outlineLevel="2" collapsed="false">
      <c r="A251" s="115" t="s">
        <v>508</v>
      </c>
      <c r="B251" s="116" t="s">
        <v>509</v>
      </c>
      <c r="C251" s="117" t="s">
        <v>209</v>
      </c>
      <c r="D251" s="118" t="s">
        <v>349</v>
      </c>
      <c r="E251" s="153" t="n">
        <v>5</v>
      </c>
      <c r="F251" s="120"/>
      <c r="G251" s="121" t="n">
        <f aca="false">E251*F251</f>
        <v>0</v>
      </c>
      <c r="H251" s="122" t="n">
        <f aca="false">IF(K251="",$G$9,$G$8)</f>
        <v>0.1785</v>
      </c>
      <c r="I251" s="123" t="n">
        <f aca="false">ROUND(F251*H251+F251,2)</f>
        <v>0</v>
      </c>
      <c r="J251" s="124" t="n">
        <f aca="false">ROUND(E251*I251,2)</f>
        <v>0</v>
      </c>
      <c r="K251" s="101" t="s">
        <v>118</v>
      </c>
      <c r="L251" s="114" t="s">
        <v>350</v>
      </c>
      <c r="M251" s="149" t="n">
        <v>3.84</v>
      </c>
      <c r="N251" s="114" t="s">
        <v>351</v>
      </c>
      <c r="O251" s="170" t="n">
        <v>4.07</v>
      </c>
      <c r="P251" s="114" t="s">
        <v>352</v>
      </c>
      <c r="Q251" s="149" t="n">
        <v>3.73</v>
      </c>
    </row>
    <row r="252" s="114" customFormat="true" ht="12.8" hidden="false" customHeight="false" outlineLevel="2" collapsed="false">
      <c r="A252" s="115" t="s">
        <v>510</v>
      </c>
      <c r="B252" s="116" t="s">
        <v>511</v>
      </c>
      <c r="C252" s="117" t="s">
        <v>512</v>
      </c>
      <c r="D252" s="118" t="s">
        <v>349</v>
      </c>
      <c r="E252" s="153" t="n">
        <v>5</v>
      </c>
      <c r="F252" s="120"/>
      <c r="G252" s="121" t="n">
        <f aca="false">E252*F252</f>
        <v>0</v>
      </c>
      <c r="H252" s="122" t="n">
        <f aca="false">IF(K252="",$G$9,$G$8)</f>
        <v>0.1785</v>
      </c>
      <c r="I252" s="123" t="n">
        <f aca="false">ROUND(F252*H252+F252,2)</f>
        <v>0</v>
      </c>
      <c r="J252" s="124" t="n">
        <f aca="false">ROUND(E252*I252,2)</f>
        <v>0</v>
      </c>
      <c r="K252" s="101" t="s">
        <v>118</v>
      </c>
      <c r="L252" s="114" t="s">
        <v>350</v>
      </c>
      <c r="M252" s="149" t="n">
        <v>8.76</v>
      </c>
      <c r="N252" s="114" t="s">
        <v>351</v>
      </c>
      <c r="O252" s="170" t="n">
        <v>9.28</v>
      </c>
      <c r="P252" s="114" t="s">
        <v>352</v>
      </c>
      <c r="Q252" s="149" t="n">
        <v>8.5</v>
      </c>
    </row>
    <row r="253" s="114" customFormat="true" ht="12.8" hidden="false" customHeight="false" outlineLevel="2" collapsed="false">
      <c r="A253" s="115" t="s">
        <v>513</v>
      </c>
      <c r="B253" s="116" t="s">
        <v>514</v>
      </c>
      <c r="C253" s="117" t="s">
        <v>209</v>
      </c>
      <c r="D253" s="118" t="s">
        <v>349</v>
      </c>
      <c r="E253" s="153" t="n">
        <v>5</v>
      </c>
      <c r="F253" s="120"/>
      <c r="G253" s="121" t="n">
        <f aca="false">E253*F253</f>
        <v>0</v>
      </c>
      <c r="H253" s="122" t="n">
        <f aca="false">IF(K253="",$G$9,$G$8)</f>
        <v>0.1785</v>
      </c>
      <c r="I253" s="123" t="n">
        <f aca="false">ROUND(F253*H253+F253,2)</f>
        <v>0</v>
      </c>
      <c r="J253" s="124" t="n">
        <f aca="false">ROUND(E253*I253,2)</f>
        <v>0</v>
      </c>
      <c r="K253" s="101" t="s">
        <v>118</v>
      </c>
      <c r="L253" s="114" t="s">
        <v>350</v>
      </c>
      <c r="M253" s="149" t="n">
        <v>6.56</v>
      </c>
      <c r="N253" s="114" t="s">
        <v>351</v>
      </c>
      <c r="O253" s="170" t="n">
        <v>6.95</v>
      </c>
      <c r="P253" s="114" t="s">
        <v>352</v>
      </c>
      <c r="Q253" s="149" t="n">
        <v>6.37</v>
      </c>
    </row>
    <row r="254" s="114" customFormat="true" ht="19.4" hidden="false" customHeight="false" outlineLevel="2" collapsed="false">
      <c r="A254" s="115" t="s">
        <v>515</v>
      </c>
      <c r="B254" s="116" t="s">
        <v>516</v>
      </c>
      <c r="C254" s="117" t="s">
        <v>209</v>
      </c>
      <c r="D254" s="118" t="s">
        <v>349</v>
      </c>
      <c r="E254" s="153" t="n">
        <v>1</v>
      </c>
      <c r="F254" s="120"/>
      <c r="G254" s="121" t="n">
        <f aca="false">E254*F254</f>
        <v>0</v>
      </c>
      <c r="H254" s="122" t="n">
        <f aca="false">IF(K254="",$G$9,$G$8)</f>
        <v>0.1785</v>
      </c>
      <c r="I254" s="123" t="n">
        <f aca="false">ROUND(F254*H254+F254,2)</f>
        <v>0</v>
      </c>
      <c r="J254" s="124" t="n">
        <f aca="false">ROUND(E254*I254,2)</f>
        <v>0</v>
      </c>
      <c r="K254" s="101" t="s">
        <v>118</v>
      </c>
      <c r="L254" s="114" t="s">
        <v>350</v>
      </c>
      <c r="M254" s="149" t="n">
        <v>4590</v>
      </c>
      <c r="N254" s="114" t="s">
        <v>351</v>
      </c>
      <c r="O254" s="170" t="n">
        <v>4862</v>
      </c>
      <c r="P254" s="114" t="s">
        <v>352</v>
      </c>
      <c r="Q254" s="149" t="n">
        <v>4454</v>
      </c>
    </row>
    <row r="255" s="114" customFormat="true" ht="19.4" hidden="false" customHeight="false" outlineLevel="2" collapsed="false">
      <c r="A255" s="115" t="s">
        <v>517</v>
      </c>
      <c r="B255" s="116" t="s">
        <v>518</v>
      </c>
      <c r="C255" s="117" t="n">
        <v>39469</v>
      </c>
      <c r="D255" s="118" t="s">
        <v>349</v>
      </c>
      <c r="E255" s="153" t="n">
        <v>1</v>
      </c>
      <c r="F255" s="120"/>
      <c r="G255" s="121" t="n">
        <f aca="false">E255*F255</f>
        <v>0</v>
      </c>
      <c r="H255" s="122" t="n">
        <f aca="false">IF(K255="",$G$9,$G$8)</f>
        <v>0.1785</v>
      </c>
      <c r="I255" s="123" t="n">
        <f aca="false">ROUND(F255*H255+F255,2)</f>
        <v>0</v>
      </c>
      <c r="J255" s="124" t="n">
        <f aca="false">ROUND(E255*I255,2)</f>
        <v>0</v>
      </c>
      <c r="K255" s="101" t="s">
        <v>118</v>
      </c>
      <c r="L255" s="114" t="s">
        <v>350</v>
      </c>
      <c r="M255" s="149" t="n">
        <v>623.7</v>
      </c>
      <c r="N255" s="114" t="s">
        <v>351</v>
      </c>
      <c r="O255" s="170" t="n">
        <v>660.66</v>
      </c>
      <c r="P255" s="114" t="s">
        <v>352</v>
      </c>
      <c r="Q255" s="149" t="n">
        <v>605.22</v>
      </c>
    </row>
    <row r="256" s="114" customFormat="true" ht="19.4" hidden="false" customHeight="false" outlineLevel="2" collapsed="false">
      <c r="A256" s="115" t="s">
        <v>519</v>
      </c>
      <c r="B256" s="116" t="s">
        <v>520</v>
      </c>
      <c r="C256" s="117" t="s">
        <v>209</v>
      </c>
      <c r="D256" s="118" t="s">
        <v>349</v>
      </c>
      <c r="E256" s="153" t="n">
        <v>2</v>
      </c>
      <c r="F256" s="120"/>
      <c r="G256" s="121" t="n">
        <f aca="false">E256*F256</f>
        <v>0</v>
      </c>
      <c r="H256" s="122" t="n">
        <f aca="false">IF(K256="",$G$9,$G$8)</f>
        <v>0.1785</v>
      </c>
      <c r="I256" s="123" t="n">
        <f aca="false">ROUND(F256*H256+F256,2)</f>
        <v>0</v>
      </c>
      <c r="J256" s="124" t="n">
        <f aca="false">ROUND(E256*I256,2)</f>
        <v>0</v>
      </c>
      <c r="K256" s="101" t="s">
        <v>118</v>
      </c>
      <c r="L256" s="114" t="s">
        <v>350</v>
      </c>
      <c r="M256" s="149" t="n">
        <v>895.05</v>
      </c>
      <c r="N256" s="114" t="s">
        <v>351</v>
      </c>
      <c r="O256" s="170" t="n">
        <v>948.09</v>
      </c>
      <c r="P256" s="114" t="s">
        <v>352</v>
      </c>
      <c r="Q256" s="149" t="n">
        <v>868.53</v>
      </c>
    </row>
    <row r="257" s="114" customFormat="true" ht="19.4" hidden="false" customHeight="false" outlineLevel="2" collapsed="false">
      <c r="A257" s="115" t="s">
        <v>521</v>
      </c>
      <c r="B257" s="116" t="s">
        <v>522</v>
      </c>
      <c r="C257" s="117" t="s">
        <v>209</v>
      </c>
      <c r="D257" s="118" t="s">
        <v>349</v>
      </c>
      <c r="E257" s="153" t="n">
        <v>1</v>
      </c>
      <c r="F257" s="120"/>
      <c r="G257" s="121" t="n">
        <f aca="false">E257*F257</f>
        <v>0</v>
      </c>
      <c r="H257" s="122" t="n">
        <f aca="false">IF(K257="",$G$9,$G$8)</f>
        <v>0.1785</v>
      </c>
      <c r="I257" s="123" t="n">
        <f aca="false">ROUND(F257*H257+F257,2)</f>
        <v>0</v>
      </c>
      <c r="J257" s="124" t="n">
        <f aca="false">ROUND(E257*I257,2)</f>
        <v>0</v>
      </c>
      <c r="K257" s="101" t="s">
        <v>118</v>
      </c>
      <c r="L257" s="114" t="s">
        <v>350</v>
      </c>
      <c r="M257" s="149" t="n">
        <v>641.25</v>
      </c>
      <c r="N257" s="114" t="s">
        <v>351</v>
      </c>
      <c r="O257" s="170" t="n">
        <v>679.25</v>
      </c>
      <c r="P257" s="114" t="s">
        <v>352</v>
      </c>
      <c r="Q257" s="149" t="n">
        <v>622.25</v>
      </c>
    </row>
    <row r="258" s="114" customFormat="true" ht="19.4" hidden="false" customHeight="false" outlineLevel="2" collapsed="false">
      <c r="A258" s="115" t="s">
        <v>523</v>
      </c>
      <c r="B258" s="116" t="s">
        <v>524</v>
      </c>
      <c r="C258" s="117" t="s">
        <v>209</v>
      </c>
      <c r="D258" s="118" t="s">
        <v>349</v>
      </c>
      <c r="E258" s="153" t="n">
        <v>1</v>
      </c>
      <c r="F258" s="120"/>
      <c r="G258" s="121" t="n">
        <f aca="false">E258*F258</f>
        <v>0</v>
      </c>
      <c r="H258" s="122" t="n">
        <f aca="false">IF(K258="",$G$9,$G$8)</f>
        <v>0.1785</v>
      </c>
      <c r="I258" s="123" t="n">
        <f aca="false">ROUND(F258*H258+F258,2)</f>
        <v>0</v>
      </c>
      <c r="J258" s="124" t="n">
        <f aca="false">ROUND(E258*I258,2)</f>
        <v>0</v>
      </c>
      <c r="K258" s="101" t="s">
        <v>118</v>
      </c>
      <c r="L258" s="114" t="s">
        <v>350</v>
      </c>
      <c r="M258" s="149" t="n">
        <v>165.2</v>
      </c>
      <c r="N258" s="114" t="s">
        <v>351</v>
      </c>
      <c r="O258" s="170" t="n">
        <v>181.11</v>
      </c>
      <c r="P258" s="114" t="s">
        <v>352</v>
      </c>
      <c r="Q258" s="149" t="n">
        <v>154.19</v>
      </c>
    </row>
    <row r="259" s="114" customFormat="true" ht="19.4" hidden="false" customHeight="false" outlineLevel="2" collapsed="false">
      <c r="A259" s="115" t="s">
        <v>525</v>
      </c>
      <c r="B259" s="116" t="s">
        <v>526</v>
      </c>
      <c r="C259" s="117" t="s">
        <v>209</v>
      </c>
      <c r="D259" s="118" t="s">
        <v>349</v>
      </c>
      <c r="E259" s="153" t="n">
        <v>1</v>
      </c>
      <c r="F259" s="120"/>
      <c r="G259" s="121" t="n">
        <f aca="false">E259*F259</f>
        <v>0</v>
      </c>
      <c r="H259" s="122" t="n">
        <f aca="false">IF(K259="",$G$9,$G$8)</f>
        <v>0.1785</v>
      </c>
      <c r="I259" s="123" t="n">
        <f aca="false">ROUND(F259*H259+F259,2)</f>
        <v>0</v>
      </c>
      <c r="J259" s="124" t="n">
        <f aca="false">ROUND(E259*I259,2)</f>
        <v>0</v>
      </c>
      <c r="K259" s="101" t="s">
        <v>118</v>
      </c>
      <c r="L259" s="114" t="s">
        <v>350</v>
      </c>
      <c r="M259" s="149" t="n">
        <v>330.75</v>
      </c>
      <c r="N259" s="114" t="s">
        <v>351</v>
      </c>
      <c r="O259" s="170" t="n">
        <v>362.6</v>
      </c>
      <c r="P259" s="114" t="s">
        <v>352</v>
      </c>
      <c r="Q259" s="149" t="n">
        <v>308.7</v>
      </c>
    </row>
    <row r="260" s="114" customFormat="true" ht="12.8" hidden="false" customHeight="false" outlineLevel="2" collapsed="false">
      <c r="A260" s="115" t="s">
        <v>527</v>
      </c>
      <c r="B260" s="116" t="s">
        <v>528</v>
      </c>
      <c r="C260" s="117" t="s">
        <v>529</v>
      </c>
      <c r="D260" s="118" t="s">
        <v>349</v>
      </c>
      <c r="E260" s="153" t="n">
        <v>1</v>
      </c>
      <c r="F260" s="120"/>
      <c r="G260" s="121" t="n">
        <f aca="false">E260*F260</f>
        <v>0</v>
      </c>
      <c r="H260" s="122" t="n">
        <f aca="false">IF(K260="",$G$9,$G$8)</f>
        <v>0.1785</v>
      </c>
      <c r="I260" s="123" t="n">
        <f aca="false">ROUND(F260*H260+F260,2)</f>
        <v>0</v>
      </c>
      <c r="J260" s="124" t="n">
        <f aca="false">ROUND(E260*I260,2)</f>
        <v>0</v>
      </c>
      <c r="K260" s="101" t="s">
        <v>118</v>
      </c>
      <c r="L260" s="114" t="s">
        <v>350</v>
      </c>
      <c r="M260" s="149" t="n">
        <v>278.32</v>
      </c>
      <c r="N260" s="114" t="s">
        <v>351</v>
      </c>
      <c r="O260" s="170" t="n">
        <v>305.12</v>
      </c>
      <c r="P260" s="114" t="s">
        <v>352</v>
      </c>
      <c r="Q260" s="149" t="n">
        <v>259.76</v>
      </c>
    </row>
    <row r="261" s="114" customFormat="true" ht="12.8" hidden="false" customHeight="false" outlineLevel="2" collapsed="false">
      <c r="A261" s="115" t="s">
        <v>530</v>
      </c>
      <c r="B261" s="116" t="s">
        <v>531</v>
      </c>
      <c r="C261" s="117" t="s">
        <v>532</v>
      </c>
      <c r="D261" s="118" t="s">
        <v>349</v>
      </c>
      <c r="E261" s="153" t="n">
        <v>1</v>
      </c>
      <c r="F261" s="120"/>
      <c r="G261" s="121" t="n">
        <f aca="false">E261*F261</f>
        <v>0</v>
      </c>
      <c r="H261" s="122" t="n">
        <f aca="false">IF(K261="",$G$9,$G$8)</f>
        <v>0.1785</v>
      </c>
      <c r="I261" s="123" t="n">
        <f aca="false">ROUND(F261*H261+F261,2)</f>
        <v>0</v>
      </c>
      <c r="J261" s="124" t="n">
        <f aca="false">ROUND(E261*I261,2)</f>
        <v>0</v>
      </c>
      <c r="K261" s="101" t="s">
        <v>118</v>
      </c>
      <c r="L261" s="114" t="s">
        <v>350</v>
      </c>
      <c r="M261" s="149" t="n">
        <v>206.08</v>
      </c>
      <c r="N261" s="114" t="s">
        <v>351</v>
      </c>
      <c r="O261" s="170" t="n">
        <v>225.92</v>
      </c>
      <c r="P261" s="114" t="s">
        <v>352</v>
      </c>
      <c r="Q261" s="149" t="n">
        <v>192.34</v>
      </c>
    </row>
    <row r="262" s="114" customFormat="true" ht="12.8" hidden="false" customHeight="false" outlineLevel="2" collapsed="false">
      <c r="A262" s="115" t="s">
        <v>533</v>
      </c>
      <c r="B262" s="116" t="s">
        <v>534</v>
      </c>
      <c r="C262" s="117" t="s">
        <v>532</v>
      </c>
      <c r="D262" s="118" t="s">
        <v>349</v>
      </c>
      <c r="E262" s="153" t="n">
        <v>1</v>
      </c>
      <c r="F262" s="120"/>
      <c r="G262" s="121" t="n">
        <f aca="false">E262*F262</f>
        <v>0</v>
      </c>
      <c r="H262" s="122" t="n">
        <f aca="false">IF(K262="",$G$9,$G$8)</f>
        <v>0.1785</v>
      </c>
      <c r="I262" s="123" t="n">
        <f aca="false">ROUND(F262*H262+F262,2)</f>
        <v>0</v>
      </c>
      <c r="J262" s="124" t="n">
        <f aca="false">ROUND(E262*I262,2)</f>
        <v>0</v>
      </c>
      <c r="K262" s="101" t="s">
        <v>118</v>
      </c>
      <c r="L262" s="114" t="s">
        <v>350</v>
      </c>
      <c r="M262" s="149" t="n">
        <v>206.08</v>
      </c>
      <c r="N262" s="114" t="s">
        <v>351</v>
      </c>
      <c r="O262" s="170" t="n">
        <v>225.92</v>
      </c>
      <c r="P262" s="114" t="s">
        <v>352</v>
      </c>
      <c r="Q262" s="149" t="n">
        <v>192.34</v>
      </c>
    </row>
    <row r="263" s="114" customFormat="true" ht="12.8" hidden="false" customHeight="false" outlineLevel="2" collapsed="false">
      <c r="A263" s="115" t="s">
        <v>535</v>
      </c>
      <c r="B263" s="116" t="s">
        <v>536</v>
      </c>
      <c r="C263" s="117" t="s">
        <v>537</v>
      </c>
      <c r="D263" s="118" t="s">
        <v>349</v>
      </c>
      <c r="E263" s="153" t="n">
        <v>2</v>
      </c>
      <c r="F263" s="120"/>
      <c r="G263" s="121" t="n">
        <f aca="false">E263*F263</f>
        <v>0</v>
      </c>
      <c r="H263" s="122" t="n">
        <f aca="false">IF(K263="",$G$9,$G$8)</f>
        <v>0.1785</v>
      </c>
      <c r="I263" s="123" t="n">
        <f aca="false">ROUND(F263*H263+F263,2)</f>
        <v>0</v>
      </c>
      <c r="J263" s="124" t="n">
        <f aca="false">ROUND(E263*I263,2)</f>
        <v>0</v>
      </c>
      <c r="K263" s="101" t="s">
        <v>118</v>
      </c>
      <c r="L263" s="114" t="s">
        <v>350</v>
      </c>
      <c r="M263" s="149" t="n">
        <v>125.24</v>
      </c>
      <c r="N263" s="114" t="s">
        <v>351</v>
      </c>
      <c r="O263" s="170" t="n">
        <v>137.3</v>
      </c>
      <c r="P263" s="114" t="s">
        <v>352</v>
      </c>
      <c r="Q263" s="149" t="n">
        <v>116.89</v>
      </c>
    </row>
    <row r="264" s="114" customFormat="true" ht="12.8" hidden="false" customHeight="false" outlineLevel="2" collapsed="false">
      <c r="A264" s="115" t="s">
        <v>538</v>
      </c>
      <c r="B264" s="116" t="s">
        <v>539</v>
      </c>
      <c r="C264" s="117" t="s">
        <v>209</v>
      </c>
      <c r="D264" s="118" t="s">
        <v>349</v>
      </c>
      <c r="E264" s="153" t="n">
        <v>2</v>
      </c>
      <c r="F264" s="120"/>
      <c r="G264" s="121" t="n">
        <f aca="false">E264*F264</f>
        <v>0</v>
      </c>
      <c r="H264" s="122" t="n">
        <f aca="false">IF(K264="",$G$9,$G$8)</f>
        <v>0.1785</v>
      </c>
      <c r="I264" s="123" t="n">
        <f aca="false">ROUND(F264*H264+F264,2)</f>
        <v>0</v>
      </c>
      <c r="J264" s="124" t="n">
        <f aca="false">ROUND(E264*I264,2)</f>
        <v>0</v>
      </c>
      <c r="K264" s="101" t="s">
        <v>118</v>
      </c>
      <c r="L264" s="114" t="s">
        <v>350</v>
      </c>
      <c r="M264" s="149" t="n">
        <v>250.46</v>
      </c>
      <c r="N264" s="114" t="s">
        <v>351</v>
      </c>
      <c r="O264" s="170" t="n">
        <v>274.58</v>
      </c>
      <c r="P264" s="114" t="s">
        <v>352</v>
      </c>
      <c r="Q264" s="149" t="n">
        <v>233.77</v>
      </c>
    </row>
    <row r="265" s="114" customFormat="true" ht="12.8" hidden="false" customHeight="false" outlineLevel="2" collapsed="false">
      <c r="A265" s="115" t="s">
        <v>540</v>
      </c>
      <c r="B265" s="116" t="s">
        <v>541</v>
      </c>
      <c r="C265" s="117" t="s">
        <v>209</v>
      </c>
      <c r="D265" s="118" t="s">
        <v>349</v>
      </c>
      <c r="E265" s="153" t="n">
        <v>1</v>
      </c>
      <c r="F265" s="120"/>
      <c r="G265" s="121" t="n">
        <f aca="false">E265*F265</f>
        <v>0</v>
      </c>
      <c r="H265" s="122" t="n">
        <f aca="false">IF(K265="",$G$9,$G$8)</f>
        <v>0.1785</v>
      </c>
      <c r="I265" s="123" t="n">
        <f aca="false">ROUND(F265*H265+F265,2)</f>
        <v>0</v>
      </c>
      <c r="J265" s="124" t="n">
        <f aca="false">ROUND(E265*I265,2)</f>
        <v>0</v>
      </c>
      <c r="K265" s="101" t="s">
        <v>118</v>
      </c>
      <c r="L265" s="114" t="s">
        <v>350</v>
      </c>
      <c r="M265" s="149" t="n">
        <v>250.46</v>
      </c>
      <c r="N265" s="114" t="s">
        <v>351</v>
      </c>
      <c r="O265" s="170" t="n">
        <v>274.58</v>
      </c>
      <c r="P265" s="114" t="s">
        <v>352</v>
      </c>
      <c r="Q265" s="149" t="n">
        <v>233.77</v>
      </c>
    </row>
    <row r="266" s="114" customFormat="true" ht="12.8" hidden="false" customHeight="false" outlineLevel="2" collapsed="false">
      <c r="A266" s="115" t="s">
        <v>542</v>
      </c>
      <c r="B266" s="116" t="s">
        <v>543</v>
      </c>
      <c r="C266" s="117" t="s">
        <v>544</v>
      </c>
      <c r="D266" s="118" t="s">
        <v>349</v>
      </c>
      <c r="E266" s="153" t="n">
        <v>2</v>
      </c>
      <c r="F266" s="120"/>
      <c r="G266" s="121" t="n">
        <f aca="false">E266*F266</f>
        <v>0</v>
      </c>
      <c r="H266" s="122" t="n">
        <f aca="false">IF(K266="",$G$9,$G$8)</f>
        <v>0.2334</v>
      </c>
      <c r="I266" s="123" t="n">
        <f aca="false">ROUND(F266*H266+F266,2)</f>
        <v>0</v>
      </c>
      <c r="J266" s="124" t="n">
        <f aca="false">ROUND(E266*I266,2)</f>
        <v>0</v>
      </c>
      <c r="K266" s="101"/>
      <c r="L266" s="114" t="s">
        <v>350</v>
      </c>
      <c r="M266" s="149" t="n">
        <v>40.41</v>
      </c>
      <c r="N266" s="114" t="s">
        <v>351</v>
      </c>
      <c r="O266" s="170" t="n">
        <v>44.3</v>
      </c>
      <c r="P266" s="114" t="s">
        <v>352</v>
      </c>
      <c r="Q266" s="149" t="n">
        <v>37.72</v>
      </c>
    </row>
    <row r="267" s="114" customFormat="true" ht="12.8" hidden="false" customHeight="false" outlineLevel="2" collapsed="false">
      <c r="A267" s="115" t="s">
        <v>545</v>
      </c>
      <c r="B267" s="116" t="s">
        <v>546</v>
      </c>
      <c r="C267" s="117" t="s">
        <v>209</v>
      </c>
      <c r="D267" s="118" t="s">
        <v>349</v>
      </c>
      <c r="E267" s="153" t="n">
        <v>3</v>
      </c>
      <c r="F267" s="120"/>
      <c r="G267" s="121" t="n">
        <f aca="false">E267*F267</f>
        <v>0</v>
      </c>
      <c r="H267" s="122" t="n">
        <f aca="false">IF(K267="",$G$9,$G$8)</f>
        <v>0.2334</v>
      </c>
      <c r="I267" s="123" t="n">
        <f aca="false">ROUND(F267*H267+F267,2)</f>
        <v>0</v>
      </c>
      <c r="J267" s="124" t="n">
        <f aca="false">ROUND(E267*I267,2)</f>
        <v>0</v>
      </c>
      <c r="K267" s="101"/>
      <c r="L267" s="114" t="s">
        <v>350</v>
      </c>
      <c r="M267" s="149" t="n">
        <v>80.82</v>
      </c>
      <c r="N267" s="114" t="s">
        <v>351</v>
      </c>
      <c r="O267" s="170" t="n">
        <v>88.61</v>
      </c>
      <c r="P267" s="114" t="s">
        <v>352</v>
      </c>
      <c r="Q267" s="149" t="n">
        <v>75.43</v>
      </c>
    </row>
    <row r="268" s="114" customFormat="true" ht="12.8" hidden="false" customHeight="false" outlineLevel="2" collapsed="false">
      <c r="A268" s="115" t="s">
        <v>547</v>
      </c>
      <c r="B268" s="116" t="s">
        <v>548</v>
      </c>
      <c r="C268" s="117" t="s">
        <v>209</v>
      </c>
      <c r="D268" s="118" t="s">
        <v>349</v>
      </c>
      <c r="E268" s="153" t="n">
        <v>9</v>
      </c>
      <c r="F268" s="120"/>
      <c r="G268" s="121" t="n">
        <f aca="false">E268*F268</f>
        <v>0</v>
      </c>
      <c r="H268" s="122" t="n">
        <f aca="false">IF(K268="",$G$9,$G$8)</f>
        <v>0.2334</v>
      </c>
      <c r="I268" s="123" t="n">
        <f aca="false">ROUND(F268*H268+F268,2)</f>
        <v>0</v>
      </c>
      <c r="J268" s="124" t="n">
        <f aca="false">ROUND(E268*I268,2)</f>
        <v>0</v>
      </c>
      <c r="K268" s="101"/>
      <c r="L268" s="114" t="s">
        <v>350</v>
      </c>
      <c r="M268" s="149" t="n">
        <v>80.82</v>
      </c>
      <c r="N268" s="114" t="s">
        <v>351</v>
      </c>
      <c r="O268" s="170" t="n">
        <v>88.61</v>
      </c>
      <c r="P268" s="114" t="s">
        <v>352</v>
      </c>
      <c r="Q268" s="149" t="n">
        <v>75.43</v>
      </c>
    </row>
    <row r="269" s="114" customFormat="true" ht="12.8" hidden="false" customHeight="false" outlineLevel="2" collapsed="false">
      <c r="A269" s="115" t="s">
        <v>549</v>
      </c>
      <c r="B269" s="116" t="s">
        <v>550</v>
      </c>
      <c r="C269" s="117" t="s">
        <v>209</v>
      </c>
      <c r="D269" s="118" t="s">
        <v>349</v>
      </c>
      <c r="E269" s="153" t="n">
        <v>1</v>
      </c>
      <c r="F269" s="120"/>
      <c r="G269" s="121" t="n">
        <f aca="false">E269*F269</f>
        <v>0</v>
      </c>
      <c r="H269" s="122" t="n">
        <f aca="false">IF(K269="",$G$9,$G$8)</f>
        <v>0.2334</v>
      </c>
      <c r="I269" s="123" t="n">
        <f aca="false">ROUND(F269*H269+F269,2)</f>
        <v>0</v>
      </c>
      <c r="J269" s="124" t="n">
        <f aca="false">ROUND(E269*I269,2)</f>
        <v>0</v>
      </c>
      <c r="K269" s="101"/>
      <c r="L269" s="114" t="s">
        <v>350</v>
      </c>
      <c r="M269" s="149" t="n">
        <v>1822.92</v>
      </c>
      <c r="N269" s="114" t="s">
        <v>351</v>
      </c>
      <c r="O269" s="170" t="n">
        <v>1930.94</v>
      </c>
      <c r="P269" s="114" t="s">
        <v>352</v>
      </c>
      <c r="Q269" s="149" t="n">
        <v>1768.91</v>
      </c>
    </row>
    <row r="270" s="114" customFormat="true" ht="19.4" hidden="false" customHeight="false" outlineLevel="2" collapsed="false">
      <c r="A270" s="115" t="s">
        <v>551</v>
      </c>
      <c r="B270" s="116" t="s">
        <v>552</v>
      </c>
      <c r="C270" s="117" t="s">
        <v>553</v>
      </c>
      <c r="D270" s="118" t="s">
        <v>349</v>
      </c>
      <c r="E270" s="153" t="n">
        <v>3</v>
      </c>
      <c r="F270" s="120"/>
      <c r="G270" s="121" t="n">
        <f aca="false">E270*F270</f>
        <v>0</v>
      </c>
      <c r="H270" s="122" t="n">
        <f aca="false">IF(K270="",$G$9,$G$8)</f>
        <v>0.2334</v>
      </c>
      <c r="I270" s="123" t="n">
        <f aca="false">ROUND(F270*H270+F270,2)</f>
        <v>0</v>
      </c>
      <c r="J270" s="124" t="n">
        <f aca="false">ROUND(E270*I270,2)</f>
        <v>0</v>
      </c>
      <c r="K270" s="101"/>
      <c r="L270" s="114" t="s">
        <v>350</v>
      </c>
      <c r="M270" s="149" t="n">
        <v>125.17</v>
      </c>
      <c r="N270" s="114" t="s">
        <v>351</v>
      </c>
      <c r="O270" s="170" t="n">
        <v>132.58</v>
      </c>
      <c r="P270" s="114" t="s">
        <v>352</v>
      </c>
      <c r="Q270" s="149" t="n">
        <v>121.46</v>
      </c>
    </row>
    <row r="271" s="114" customFormat="true" ht="19.4" hidden="false" customHeight="false" outlineLevel="2" collapsed="false">
      <c r="A271" s="115" t="s">
        <v>554</v>
      </c>
      <c r="B271" s="116" t="s">
        <v>555</v>
      </c>
      <c r="C271" s="117" t="s">
        <v>209</v>
      </c>
      <c r="D271" s="118" t="s">
        <v>349</v>
      </c>
      <c r="E271" s="153" t="n">
        <v>2</v>
      </c>
      <c r="F271" s="120"/>
      <c r="G271" s="121" t="n">
        <f aca="false">E271*F271</f>
        <v>0</v>
      </c>
      <c r="H271" s="122" t="n">
        <f aca="false">IF(K271="",$G$9,$G$8)</f>
        <v>0.2334</v>
      </c>
      <c r="I271" s="123" t="n">
        <f aca="false">ROUND(F271*H271+F271,2)</f>
        <v>0</v>
      </c>
      <c r="J271" s="124" t="n">
        <f aca="false">ROUND(E271*I271,2)</f>
        <v>0</v>
      </c>
      <c r="K271" s="101"/>
      <c r="L271" s="114" t="s">
        <v>350</v>
      </c>
      <c r="M271" s="149" t="n">
        <v>452.63</v>
      </c>
      <c r="N271" s="114" t="s">
        <v>351</v>
      </c>
      <c r="O271" s="170" t="n">
        <v>479.45</v>
      </c>
      <c r="P271" s="114" t="s">
        <v>352</v>
      </c>
      <c r="Q271" s="149" t="n">
        <v>439.22</v>
      </c>
    </row>
    <row r="272" s="114" customFormat="true" ht="19.4" hidden="false" customHeight="false" outlineLevel="2" collapsed="false">
      <c r="A272" s="115" t="s">
        <v>556</v>
      </c>
      <c r="B272" s="116" t="s">
        <v>557</v>
      </c>
      <c r="C272" s="117" t="s">
        <v>209</v>
      </c>
      <c r="D272" s="118" t="s">
        <v>349</v>
      </c>
      <c r="E272" s="153" t="n">
        <v>1</v>
      </c>
      <c r="F272" s="120"/>
      <c r="G272" s="121" t="n">
        <f aca="false">E272*F272</f>
        <v>0</v>
      </c>
      <c r="H272" s="122" t="n">
        <f aca="false">IF(K272="",$G$9,$G$8)</f>
        <v>0.2334</v>
      </c>
      <c r="I272" s="123" t="n">
        <f aca="false">ROUND(F272*H272+F272,2)</f>
        <v>0</v>
      </c>
      <c r="J272" s="124" t="n">
        <f aca="false">ROUND(E272*I272,2)</f>
        <v>0</v>
      </c>
      <c r="K272" s="101"/>
      <c r="L272" s="114" t="s">
        <v>350</v>
      </c>
      <c r="M272" s="149" t="n">
        <v>1322.74</v>
      </c>
      <c r="N272" s="114" t="s">
        <v>351</v>
      </c>
      <c r="O272" s="170" t="n">
        <v>1401.13</v>
      </c>
      <c r="P272" s="114" t="s">
        <v>352</v>
      </c>
      <c r="Q272" s="149" t="n">
        <v>1283.55</v>
      </c>
    </row>
    <row r="273" s="114" customFormat="true" ht="19.4" hidden="false" customHeight="false" outlineLevel="2" collapsed="false">
      <c r="A273" s="115" t="s">
        <v>558</v>
      </c>
      <c r="B273" s="116" t="s">
        <v>559</v>
      </c>
      <c r="C273" s="117" t="s">
        <v>209</v>
      </c>
      <c r="D273" s="118" t="s">
        <v>349</v>
      </c>
      <c r="E273" s="153" t="n">
        <v>1</v>
      </c>
      <c r="F273" s="120"/>
      <c r="G273" s="121" t="n">
        <f aca="false">E273*F273</f>
        <v>0</v>
      </c>
      <c r="H273" s="122" t="n">
        <f aca="false">IF(K273="",$G$9,$G$8)</f>
        <v>0.2334</v>
      </c>
      <c r="I273" s="123" t="n">
        <f aca="false">ROUND(F273*H273+F273,2)</f>
        <v>0</v>
      </c>
      <c r="J273" s="124" t="n">
        <f aca="false">ROUND(E273*I273,2)</f>
        <v>0</v>
      </c>
      <c r="K273" s="101"/>
      <c r="L273" s="114" t="s">
        <v>350</v>
      </c>
      <c r="M273" s="149" t="n">
        <v>8100</v>
      </c>
      <c r="N273" s="114" t="s">
        <v>351</v>
      </c>
      <c r="O273" s="170" t="n">
        <v>8580</v>
      </c>
      <c r="P273" s="114" t="s">
        <v>352</v>
      </c>
      <c r="Q273" s="149" t="n">
        <v>7860</v>
      </c>
    </row>
    <row r="274" s="114" customFormat="true" ht="19.4" hidden="false" customHeight="false" outlineLevel="2" collapsed="false">
      <c r="A274" s="115" t="s">
        <v>560</v>
      </c>
      <c r="B274" s="116" t="s">
        <v>561</v>
      </c>
      <c r="C274" s="117" t="s">
        <v>209</v>
      </c>
      <c r="D274" s="118" t="s">
        <v>349</v>
      </c>
      <c r="E274" s="153" t="n">
        <v>2</v>
      </c>
      <c r="F274" s="120"/>
      <c r="G274" s="121" t="n">
        <f aca="false">E274*F274</f>
        <v>0</v>
      </c>
      <c r="H274" s="122" t="n">
        <f aca="false">IF(K274="",$G$9,$G$8)</f>
        <v>0.2334</v>
      </c>
      <c r="I274" s="123" t="n">
        <f aca="false">ROUND(F274*H274+F274,2)</f>
        <v>0</v>
      </c>
      <c r="J274" s="124" t="n">
        <f aca="false">ROUND(E274*I274,2)</f>
        <v>0</v>
      </c>
      <c r="K274" s="101"/>
      <c r="L274" s="114" t="s">
        <v>350</v>
      </c>
      <c r="M274" s="149" t="n">
        <v>982.98</v>
      </c>
      <c r="N274" s="114" t="s">
        <v>351</v>
      </c>
      <c r="O274" s="170" t="n">
        <v>1041.23</v>
      </c>
      <c r="P274" s="114" t="s">
        <v>352</v>
      </c>
      <c r="Q274" s="149" t="n">
        <v>953.85</v>
      </c>
    </row>
    <row r="275" s="114" customFormat="true" ht="19.4" hidden="false" customHeight="false" outlineLevel="2" collapsed="false">
      <c r="A275" s="115" t="s">
        <v>562</v>
      </c>
      <c r="B275" s="116" t="s">
        <v>563</v>
      </c>
      <c r="C275" s="117" t="s">
        <v>209</v>
      </c>
      <c r="D275" s="118" t="s">
        <v>349</v>
      </c>
      <c r="E275" s="153" t="n">
        <v>1</v>
      </c>
      <c r="F275" s="120"/>
      <c r="G275" s="121" t="n">
        <f aca="false">E275*F275</f>
        <v>0</v>
      </c>
      <c r="H275" s="122" t="n">
        <f aca="false">IF(K275="",$G$9,$G$8)</f>
        <v>0.2334</v>
      </c>
      <c r="I275" s="123" t="n">
        <f aca="false">ROUND(F275*H275+F275,2)</f>
        <v>0</v>
      </c>
      <c r="J275" s="124" t="n">
        <f aca="false">ROUND(E275*I275,2)</f>
        <v>0</v>
      </c>
      <c r="K275" s="101"/>
      <c r="L275" s="114" t="s">
        <v>350</v>
      </c>
      <c r="M275" s="149" t="n">
        <v>545.4</v>
      </c>
      <c r="N275" s="114" t="s">
        <v>351</v>
      </c>
      <c r="O275" s="170" t="n">
        <v>597.92</v>
      </c>
      <c r="P275" s="114" t="s">
        <v>352</v>
      </c>
      <c r="Q275" s="149" t="n">
        <v>509.04</v>
      </c>
    </row>
    <row r="276" s="114" customFormat="true" ht="28.35" hidden="false" customHeight="false" outlineLevel="2" collapsed="false">
      <c r="A276" s="115" t="s">
        <v>564</v>
      </c>
      <c r="B276" s="116" t="s">
        <v>565</v>
      </c>
      <c r="C276" s="117" t="s">
        <v>209</v>
      </c>
      <c r="D276" s="118" t="s">
        <v>349</v>
      </c>
      <c r="E276" s="153" t="n">
        <v>1</v>
      </c>
      <c r="F276" s="120"/>
      <c r="G276" s="121" t="n">
        <f aca="false">E276*F276</f>
        <v>0</v>
      </c>
      <c r="H276" s="122" t="n">
        <f aca="false">IF(K276="",$G$9,$G$8)</f>
        <v>0.2334</v>
      </c>
      <c r="I276" s="123" t="n">
        <f aca="false">ROUND(F276*H276+F276,2)</f>
        <v>0</v>
      </c>
      <c r="J276" s="124" t="n">
        <f aca="false">ROUND(E276*I276,2)</f>
        <v>0</v>
      </c>
      <c r="K276" s="101"/>
      <c r="L276" s="114" t="s">
        <v>350</v>
      </c>
      <c r="M276" s="149" t="n">
        <v>418.5</v>
      </c>
      <c r="N276" s="114" t="s">
        <v>351</v>
      </c>
      <c r="O276" s="170" t="n">
        <v>458.8</v>
      </c>
      <c r="P276" s="114" t="s">
        <v>352</v>
      </c>
      <c r="Q276" s="149" t="n">
        <v>390.6</v>
      </c>
    </row>
    <row r="277" s="114" customFormat="true" ht="19.4" hidden="false" customHeight="false" outlineLevel="2" collapsed="false">
      <c r="A277" s="115" t="s">
        <v>566</v>
      </c>
      <c r="B277" s="116" t="s">
        <v>567</v>
      </c>
      <c r="C277" s="117" t="s">
        <v>209</v>
      </c>
      <c r="D277" s="118" t="s">
        <v>349</v>
      </c>
      <c r="E277" s="153" t="n">
        <v>4</v>
      </c>
      <c r="F277" s="120"/>
      <c r="G277" s="121" t="n">
        <f aca="false">E277*F277</f>
        <v>0</v>
      </c>
      <c r="H277" s="122" t="n">
        <f aca="false">IF(K277="",$G$9,$G$8)</f>
        <v>0.2334</v>
      </c>
      <c r="I277" s="123" t="n">
        <f aca="false">ROUND(F277*H277+F277,2)</f>
        <v>0</v>
      </c>
      <c r="J277" s="124" t="n">
        <f aca="false">ROUND(E277*I277,2)</f>
        <v>0</v>
      </c>
      <c r="K277" s="101"/>
      <c r="L277" s="114" t="s">
        <v>350</v>
      </c>
      <c r="M277" s="149" t="n">
        <v>211.89</v>
      </c>
      <c r="N277" s="114" t="s">
        <v>351</v>
      </c>
      <c r="O277" s="170" t="n">
        <v>232.29</v>
      </c>
      <c r="P277" s="114" t="s">
        <v>352</v>
      </c>
      <c r="Q277" s="149" t="n">
        <v>197.76</v>
      </c>
    </row>
    <row r="278" s="114" customFormat="true" ht="19.4" hidden="false" customHeight="false" outlineLevel="2" collapsed="false">
      <c r="A278" s="115" t="s">
        <v>568</v>
      </c>
      <c r="B278" s="116" t="s">
        <v>569</v>
      </c>
      <c r="C278" s="117" t="s">
        <v>209</v>
      </c>
      <c r="D278" s="118" t="s">
        <v>349</v>
      </c>
      <c r="E278" s="153" t="n">
        <v>2</v>
      </c>
      <c r="F278" s="120"/>
      <c r="G278" s="121" t="n">
        <f aca="false">E278*F278</f>
        <v>0</v>
      </c>
      <c r="H278" s="122" t="n">
        <f aca="false">IF(K278="",$G$9,$G$8)</f>
        <v>0.2334</v>
      </c>
      <c r="I278" s="123" t="n">
        <f aca="false">ROUND(F278*H278+F278,2)</f>
        <v>0</v>
      </c>
      <c r="J278" s="124" t="n">
        <f aca="false">ROUND(E278*I278,2)</f>
        <v>0</v>
      </c>
      <c r="K278" s="101"/>
      <c r="L278" s="114" t="s">
        <v>350</v>
      </c>
      <c r="M278" s="149" t="n">
        <v>295.98</v>
      </c>
      <c r="N278" s="114" t="s">
        <v>351</v>
      </c>
      <c r="O278" s="170" t="n">
        <v>324.49</v>
      </c>
      <c r="P278" s="114" t="s">
        <v>352</v>
      </c>
      <c r="Q278" s="149" t="n">
        <v>276.25</v>
      </c>
    </row>
    <row r="279" s="114" customFormat="true" ht="12.8" hidden="false" customHeight="false" outlineLevel="2" collapsed="false">
      <c r="A279" s="115" t="s">
        <v>570</v>
      </c>
      <c r="B279" s="116" t="s">
        <v>571</v>
      </c>
      <c r="C279" s="117" t="s">
        <v>209</v>
      </c>
      <c r="D279" s="118" t="s">
        <v>349</v>
      </c>
      <c r="E279" s="153" t="n">
        <v>1</v>
      </c>
      <c r="F279" s="120"/>
      <c r="G279" s="121" t="n">
        <f aca="false">E279*F279</f>
        <v>0</v>
      </c>
      <c r="H279" s="122" t="n">
        <f aca="false">IF(K279="",$G$9,$G$8)</f>
        <v>0.2334</v>
      </c>
      <c r="I279" s="123" t="n">
        <f aca="false">ROUND(F279*H279+F279,2)</f>
        <v>0</v>
      </c>
      <c r="J279" s="124" t="n">
        <f aca="false">ROUND(E279*I279,2)</f>
        <v>0</v>
      </c>
      <c r="K279" s="101"/>
      <c r="L279" s="114" t="s">
        <v>350</v>
      </c>
      <c r="M279" s="149" t="n">
        <v>152.21</v>
      </c>
      <c r="N279" s="114" t="s">
        <v>351</v>
      </c>
      <c r="O279" s="170" t="n">
        <v>166.86</v>
      </c>
      <c r="P279" s="114" t="s">
        <v>352</v>
      </c>
      <c r="Q279" s="149" t="n">
        <v>142.06</v>
      </c>
    </row>
    <row r="280" s="114" customFormat="true" ht="12.8" hidden="false" customHeight="false" outlineLevel="2" collapsed="false">
      <c r="A280" s="115" t="s">
        <v>572</v>
      </c>
      <c r="B280" s="116" t="s">
        <v>573</v>
      </c>
      <c r="C280" s="117" t="s">
        <v>209</v>
      </c>
      <c r="D280" s="118" t="s">
        <v>349</v>
      </c>
      <c r="E280" s="153" t="n">
        <v>1</v>
      </c>
      <c r="F280" s="120"/>
      <c r="G280" s="121" t="n">
        <f aca="false">E280*F280</f>
        <v>0</v>
      </c>
      <c r="H280" s="122" t="n">
        <f aca="false">IF(K280="",$G$9,$G$8)</f>
        <v>0.2334</v>
      </c>
      <c r="I280" s="123" t="n">
        <f aca="false">ROUND(F280*H280+F280,2)</f>
        <v>0</v>
      </c>
      <c r="J280" s="124" t="n">
        <f aca="false">ROUND(E280*I280,2)</f>
        <v>0</v>
      </c>
      <c r="K280" s="101"/>
      <c r="L280" s="114" t="s">
        <v>350</v>
      </c>
      <c r="M280" s="149" t="n">
        <v>43.47</v>
      </c>
      <c r="N280" s="114" t="s">
        <v>351</v>
      </c>
      <c r="O280" s="170" t="n">
        <v>46.05</v>
      </c>
      <c r="P280" s="114" t="s">
        <v>352</v>
      </c>
      <c r="Q280" s="149" t="n">
        <v>42.18</v>
      </c>
    </row>
    <row r="281" s="114" customFormat="true" ht="12.8" hidden="false" customHeight="false" outlineLevel="2" collapsed="false">
      <c r="A281" s="115" t="s">
        <v>574</v>
      </c>
      <c r="B281" s="116" t="s">
        <v>575</v>
      </c>
      <c r="C281" s="117" t="s">
        <v>209</v>
      </c>
      <c r="D281" s="118" t="s">
        <v>349</v>
      </c>
      <c r="E281" s="153" t="n">
        <v>8</v>
      </c>
      <c r="F281" s="120"/>
      <c r="G281" s="121" t="n">
        <f aca="false">E281*F281</f>
        <v>0</v>
      </c>
      <c r="H281" s="122" t="n">
        <f aca="false">IF(K281="",$G$9,$G$8)</f>
        <v>0.2334</v>
      </c>
      <c r="I281" s="123" t="n">
        <f aca="false">ROUND(F281*H281+F281,2)</f>
        <v>0</v>
      </c>
      <c r="J281" s="124" t="n">
        <f aca="false">ROUND(E281*I281,2)</f>
        <v>0</v>
      </c>
      <c r="K281" s="101"/>
      <c r="L281" s="114" t="s">
        <v>350</v>
      </c>
      <c r="M281" s="149" t="n">
        <v>66.6</v>
      </c>
      <c r="N281" s="114" t="s">
        <v>351</v>
      </c>
      <c r="O281" s="170" t="n">
        <v>73.02</v>
      </c>
      <c r="P281" s="114" t="s">
        <v>352</v>
      </c>
      <c r="Q281" s="149" t="n">
        <v>62.16</v>
      </c>
    </row>
    <row r="282" s="114" customFormat="true" ht="12.8" hidden="false" customHeight="false" outlineLevel="2" collapsed="false">
      <c r="A282" s="115" t="s">
        <v>576</v>
      </c>
      <c r="B282" s="116" t="s">
        <v>577</v>
      </c>
      <c r="C282" s="117" t="s">
        <v>209</v>
      </c>
      <c r="D282" s="118" t="s">
        <v>349</v>
      </c>
      <c r="E282" s="153" t="n">
        <v>7</v>
      </c>
      <c r="F282" s="120"/>
      <c r="G282" s="121" t="n">
        <f aca="false">E282*F282</f>
        <v>0</v>
      </c>
      <c r="H282" s="122" t="n">
        <f aca="false">IF(K282="",$G$9,$G$8)</f>
        <v>0.2334</v>
      </c>
      <c r="I282" s="123" t="n">
        <f aca="false">ROUND(F282*H282+F282,2)</f>
        <v>0</v>
      </c>
      <c r="J282" s="124" t="n">
        <f aca="false">ROUND(E282*I282,2)</f>
        <v>0</v>
      </c>
      <c r="K282" s="101"/>
      <c r="L282" s="114" t="s">
        <v>350</v>
      </c>
      <c r="M282" s="149" t="n">
        <v>66.6</v>
      </c>
      <c r="N282" s="114" t="s">
        <v>351</v>
      </c>
      <c r="O282" s="170" t="n">
        <v>73.02</v>
      </c>
      <c r="P282" s="114" t="s">
        <v>352</v>
      </c>
      <c r="Q282" s="149" t="n">
        <v>62.16</v>
      </c>
    </row>
    <row r="283" s="114" customFormat="true" ht="19.4" hidden="false" customHeight="false" outlineLevel="2" collapsed="false">
      <c r="A283" s="115" t="s">
        <v>578</v>
      </c>
      <c r="B283" s="116" t="s">
        <v>579</v>
      </c>
      <c r="C283" s="117" t="s">
        <v>209</v>
      </c>
      <c r="D283" s="118" t="s">
        <v>349</v>
      </c>
      <c r="E283" s="153" t="n">
        <v>5</v>
      </c>
      <c r="F283" s="120"/>
      <c r="G283" s="121" t="n">
        <f aca="false">E283*F283</f>
        <v>0</v>
      </c>
      <c r="H283" s="122" t="n">
        <f aca="false">IF(K283="",$G$9,$G$8)</f>
        <v>0.2334</v>
      </c>
      <c r="I283" s="123" t="n">
        <f aca="false">ROUND(F283*H283+F283,2)</f>
        <v>0</v>
      </c>
      <c r="J283" s="124" t="n">
        <f aca="false">ROUND(E283*I283,2)</f>
        <v>0</v>
      </c>
      <c r="K283" s="101"/>
      <c r="L283" s="114" t="s">
        <v>350</v>
      </c>
      <c r="M283" s="149" t="n">
        <v>52.93</v>
      </c>
      <c r="N283" s="114" t="s">
        <v>351</v>
      </c>
      <c r="O283" s="170" t="n">
        <v>56.07</v>
      </c>
      <c r="P283" s="114" t="s">
        <v>352</v>
      </c>
      <c r="Q283" s="149" t="n">
        <v>51.36</v>
      </c>
    </row>
    <row r="284" s="114" customFormat="true" ht="12.8" hidden="false" customHeight="false" outlineLevel="2" collapsed="false">
      <c r="A284" s="115" t="s">
        <v>580</v>
      </c>
      <c r="B284" s="116" t="s">
        <v>581</v>
      </c>
      <c r="C284" s="117" t="s">
        <v>209</v>
      </c>
      <c r="D284" s="118" t="s">
        <v>349</v>
      </c>
      <c r="E284" s="153" t="n">
        <v>1</v>
      </c>
      <c r="F284" s="120"/>
      <c r="G284" s="121" t="n">
        <f aca="false">E284*F284</f>
        <v>0</v>
      </c>
      <c r="H284" s="122" t="n">
        <f aca="false">IF(K284="",$G$9,$G$8)</f>
        <v>0.2334</v>
      </c>
      <c r="I284" s="123" t="n">
        <f aca="false">ROUND(F284*H284+F284,2)</f>
        <v>0</v>
      </c>
      <c r="J284" s="124" t="n">
        <f aca="false">ROUND(E284*I284,2)</f>
        <v>0</v>
      </c>
      <c r="K284" s="101"/>
      <c r="L284" s="114" t="s">
        <v>350</v>
      </c>
      <c r="M284" s="149" t="n">
        <v>307.13</v>
      </c>
      <c r="N284" s="114" t="s">
        <v>351</v>
      </c>
      <c r="O284" s="170" t="n">
        <v>325.33</v>
      </c>
      <c r="P284" s="114" t="s">
        <v>352</v>
      </c>
      <c r="Q284" s="149" t="n">
        <v>298.03</v>
      </c>
    </row>
    <row r="285" s="114" customFormat="true" ht="12.8" hidden="false" customHeight="false" outlineLevel="2" collapsed="false">
      <c r="A285" s="115" t="s">
        <v>582</v>
      </c>
      <c r="B285" s="116" t="s">
        <v>583</v>
      </c>
      <c r="C285" s="117" t="s">
        <v>209</v>
      </c>
      <c r="D285" s="118" t="s">
        <v>349</v>
      </c>
      <c r="E285" s="153" t="n">
        <v>1</v>
      </c>
      <c r="F285" s="120"/>
      <c r="G285" s="121" t="n">
        <f aca="false">E285*F285</f>
        <v>0</v>
      </c>
      <c r="H285" s="122" t="n">
        <f aca="false">IF(K285="",$G$9,$G$8)</f>
        <v>0.2334</v>
      </c>
      <c r="I285" s="123" t="n">
        <f aca="false">ROUND(F285*H285+F285,2)</f>
        <v>0</v>
      </c>
      <c r="J285" s="124" t="n">
        <f aca="false">ROUND(E285*I285,2)</f>
        <v>0</v>
      </c>
      <c r="K285" s="101"/>
      <c r="L285" s="114" t="s">
        <v>350</v>
      </c>
      <c r="M285" s="149" t="n">
        <v>308.88</v>
      </c>
      <c r="N285" s="114" t="s">
        <v>351</v>
      </c>
      <c r="O285" s="170" t="n">
        <v>327.18</v>
      </c>
      <c r="P285" s="114" t="s">
        <v>352</v>
      </c>
      <c r="Q285" s="149" t="n">
        <v>299.73</v>
      </c>
    </row>
    <row r="286" s="114" customFormat="true" ht="12.8" hidden="false" customHeight="false" outlineLevel="2" collapsed="false">
      <c r="A286" s="115" t="s">
        <v>584</v>
      </c>
      <c r="B286" s="116" t="s">
        <v>585</v>
      </c>
      <c r="C286" s="117" t="s">
        <v>209</v>
      </c>
      <c r="D286" s="118" t="s">
        <v>349</v>
      </c>
      <c r="E286" s="153" t="n">
        <v>2</v>
      </c>
      <c r="F286" s="120"/>
      <c r="G286" s="121" t="n">
        <f aca="false">E286*F286</f>
        <v>0</v>
      </c>
      <c r="H286" s="122" t="n">
        <f aca="false">IF(K286="",$G$9,$G$8)</f>
        <v>0.2334</v>
      </c>
      <c r="I286" s="123" t="n">
        <f aca="false">ROUND(F286*H286+F286,2)</f>
        <v>0</v>
      </c>
      <c r="J286" s="124" t="n">
        <f aca="false">ROUND(E286*I286,2)</f>
        <v>0</v>
      </c>
      <c r="K286" s="101"/>
      <c r="L286" s="114" t="s">
        <v>350</v>
      </c>
      <c r="M286" s="149" t="n">
        <v>422.96</v>
      </c>
      <c r="N286" s="114" t="s">
        <v>351</v>
      </c>
      <c r="O286" s="170" t="n">
        <v>448.02</v>
      </c>
      <c r="P286" s="114" t="s">
        <v>352</v>
      </c>
      <c r="Q286" s="149" t="n">
        <v>410.42</v>
      </c>
    </row>
    <row r="287" s="114" customFormat="true" ht="28.35" hidden="false" customHeight="false" outlineLevel="2" collapsed="false">
      <c r="A287" s="115" t="s">
        <v>586</v>
      </c>
      <c r="B287" s="116" t="s">
        <v>587</v>
      </c>
      <c r="C287" s="117" t="s">
        <v>209</v>
      </c>
      <c r="D287" s="118" t="s">
        <v>349</v>
      </c>
      <c r="E287" s="153" t="n">
        <v>2</v>
      </c>
      <c r="F287" s="120"/>
      <c r="G287" s="121" t="n">
        <f aca="false">E287*F287</f>
        <v>0</v>
      </c>
      <c r="H287" s="122" t="n">
        <f aca="false">IF(K287="",$G$9,$G$8)</f>
        <v>0.2334</v>
      </c>
      <c r="I287" s="123" t="n">
        <f aca="false">ROUND(F287*H287+F287,2)</f>
        <v>0</v>
      </c>
      <c r="J287" s="124" t="n">
        <f aca="false">ROUND(E287*I287,2)</f>
        <v>0</v>
      </c>
      <c r="K287" s="101"/>
      <c r="L287" s="114" t="s">
        <v>350</v>
      </c>
      <c r="M287" s="149" t="n">
        <v>18600</v>
      </c>
      <c r="N287" s="114" t="s">
        <v>351</v>
      </c>
      <c r="O287" s="170" t="n">
        <v>27550</v>
      </c>
      <c r="P287" s="114" t="s">
        <v>352</v>
      </c>
      <c r="Q287" s="149" t="n">
        <v>23500</v>
      </c>
    </row>
    <row r="288" s="114" customFormat="true" ht="12.8" hidden="false" customHeight="false" outlineLevel="2" collapsed="false">
      <c r="A288" s="115" t="s">
        <v>588</v>
      </c>
      <c r="B288" s="116" t="s">
        <v>589</v>
      </c>
      <c r="C288" s="117" t="s">
        <v>209</v>
      </c>
      <c r="D288" s="118" t="s">
        <v>349</v>
      </c>
      <c r="E288" s="153" t="n">
        <v>2</v>
      </c>
      <c r="F288" s="120"/>
      <c r="G288" s="121" t="n">
        <f aca="false">E288*F288</f>
        <v>0</v>
      </c>
      <c r="H288" s="122" t="n">
        <f aca="false">IF(K288="",$G$9,$G$8)</f>
        <v>0.2334</v>
      </c>
      <c r="I288" s="123" t="n">
        <f aca="false">ROUND(F288*H288+F288,2)</f>
        <v>0</v>
      </c>
      <c r="J288" s="124" t="n">
        <f aca="false">ROUND(E288*I288,2)</f>
        <v>0</v>
      </c>
      <c r="K288" s="101"/>
      <c r="L288" s="114" t="s">
        <v>350</v>
      </c>
      <c r="M288" s="149" t="n">
        <v>1620</v>
      </c>
      <c r="N288" s="114" t="s">
        <v>351</v>
      </c>
      <c r="O288" s="170" t="n">
        <v>1776</v>
      </c>
      <c r="P288" s="114" t="s">
        <v>352</v>
      </c>
      <c r="Q288" s="149" t="n">
        <v>1512</v>
      </c>
    </row>
    <row r="289" s="114" customFormat="true" ht="12.8" hidden="false" customHeight="false" outlineLevel="2" collapsed="false">
      <c r="A289" s="115" t="s">
        <v>590</v>
      </c>
      <c r="B289" s="116" t="s">
        <v>591</v>
      </c>
      <c r="C289" s="117" t="s">
        <v>209</v>
      </c>
      <c r="D289" s="118" t="s">
        <v>349</v>
      </c>
      <c r="E289" s="153" t="n">
        <v>3</v>
      </c>
      <c r="F289" s="120"/>
      <c r="G289" s="121" t="n">
        <f aca="false">E289*F289</f>
        <v>0</v>
      </c>
      <c r="H289" s="122" t="n">
        <f aca="false">IF(K289="",$G$9,$G$8)</f>
        <v>0.2334</v>
      </c>
      <c r="I289" s="123" t="n">
        <f aca="false">ROUND(F289*H289+F289,2)</f>
        <v>0</v>
      </c>
      <c r="J289" s="124" t="n">
        <f aca="false">ROUND(E289*I289,2)</f>
        <v>0</v>
      </c>
      <c r="K289" s="101"/>
      <c r="L289" s="114" t="s">
        <v>350</v>
      </c>
      <c r="M289" s="149" t="n">
        <v>4.6</v>
      </c>
      <c r="N289" s="114" t="s">
        <v>351</v>
      </c>
      <c r="O289" s="170" t="n">
        <v>4.87</v>
      </c>
      <c r="P289" s="114" t="s">
        <v>352</v>
      </c>
      <c r="Q289" s="149" t="n">
        <v>4.46</v>
      </c>
    </row>
    <row r="290" s="114" customFormat="true" ht="12.8" hidden="false" customHeight="false" outlineLevel="2" collapsed="false">
      <c r="A290" s="115" t="s">
        <v>592</v>
      </c>
      <c r="B290" s="116" t="s">
        <v>593</v>
      </c>
      <c r="C290" s="117" t="s">
        <v>209</v>
      </c>
      <c r="D290" s="118" t="s">
        <v>349</v>
      </c>
      <c r="E290" s="153" t="n">
        <v>1</v>
      </c>
      <c r="F290" s="120"/>
      <c r="G290" s="121" t="n">
        <f aca="false">E290*F290</f>
        <v>0</v>
      </c>
      <c r="H290" s="122" t="n">
        <f aca="false">IF(K290="",$G$9,$G$8)</f>
        <v>0.2334</v>
      </c>
      <c r="I290" s="123" t="n">
        <f aca="false">ROUND(F290*H290+F290,2)</f>
        <v>0</v>
      </c>
      <c r="J290" s="124" t="n">
        <f aca="false">ROUND(E290*I290,2)</f>
        <v>0</v>
      </c>
      <c r="K290" s="101"/>
      <c r="L290" s="114" t="s">
        <v>350</v>
      </c>
      <c r="M290" s="149" t="n">
        <v>13.46</v>
      </c>
      <c r="N290" s="114" t="s">
        <v>351</v>
      </c>
      <c r="O290" s="170" t="n">
        <v>14.26</v>
      </c>
      <c r="P290" s="114" t="s">
        <v>352</v>
      </c>
      <c r="Q290" s="149" t="n">
        <v>13.06</v>
      </c>
    </row>
    <row r="291" s="114" customFormat="true" ht="12.8" hidden="false" customHeight="false" outlineLevel="2" collapsed="false">
      <c r="A291" s="115" t="s">
        <v>594</v>
      </c>
      <c r="B291" s="116" t="s">
        <v>595</v>
      </c>
      <c r="C291" s="117" t="s">
        <v>209</v>
      </c>
      <c r="D291" s="118" t="s">
        <v>349</v>
      </c>
      <c r="E291" s="153" t="n">
        <v>35</v>
      </c>
      <c r="F291" s="120"/>
      <c r="G291" s="121" t="n">
        <f aca="false">E291*F291</f>
        <v>0</v>
      </c>
      <c r="H291" s="122" t="n">
        <f aca="false">IF(K291="",$G$9,$G$8)</f>
        <v>0.2334</v>
      </c>
      <c r="I291" s="123" t="n">
        <f aca="false">ROUND(F291*H291+F291,2)</f>
        <v>0</v>
      </c>
      <c r="J291" s="124" t="n">
        <f aca="false">ROUND(E291*I291,2)</f>
        <v>0</v>
      </c>
      <c r="K291" s="101"/>
      <c r="L291" s="114" t="s">
        <v>350</v>
      </c>
      <c r="M291" s="149" t="n">
        <v>3.67</v>
      </c>
      <c r="N291" s="114" t="s">
        <v>351</v>
      </c>
      <c r="O291" s="170" t="n">
        <v>3.89</v>
      </c>
      <c r="P291" s="114" t="s">
        <v>352</v>
      </c>
      <c r="Q291" s="149" t="n">
        <v>3.56</v>
      </c>
    </row>
    <row r="292" s="114" customFormat="true" ht="12.8" hidden="false" customHeight="false" outlineLevel="2" collapsed="false">
      <c r="A292" s="115" t="s">
        <v>596</v>
      </c>
      <c r="B292" s="116" t="s">
        <v>597</v>
      </c>
      <c r="C292" s="117" t="s">
        <v>209</v>
      </c>
      <c r="D292" s="118" t="s">
        <v>349</v>
      </c>
      <c r="E292" s="153" t="n">
        <v>15</v>
      </c>
      <c r="F292" s="120"/>
      <c r="G292" s="121" t="n">
        <f aca="false">E292*F292</f>
        <v>0</v>
      </c>
      <c r="H292" s="122" t="n">
        <f aca="false">IF(K292="",$G$9,$G$8)</f>
        <v>0.2334</v>
      </c>
      <c r="I292" s="123" t="n">
        <f aca="false">ROUND(F292*H292+F292,2)</f>
        <v>0</v>
      </c>
      <c r="J292" s="124" t="n">
        <f aca="false">ROUND(E292*I292,2)</f>
        <v>0</v>
      </c>
      <c r="K292" s="101"/>
      <c r="L292" s="114" t="s">
        <v>350</v>
      </c>
      <c r="M292" s="149" t="n">
        <v>12.85</v>
      </c>
      <c r="N292" s="114" t="s">
        <v>351</v>
      </c>
      <c r="O292" s="170" t="n">
        <v>13.61</v>
      </c>
      <c r="P292" s="114" t="s">
        <v>352</v>
      </c>
      <c r="Q292" s="149" t="n">
        <v>12.47</v>
      </c>
    </row>
    <row r="293" s="114" customFormat="true" ht="12.8" hidden="false" customHeight="false" outlineLevel="2" collapsed="false">
      <c r="A293" s="115" t="s">
        <v>598</v>
      </c>
      <c r="B293" s="116" t="s">
        <v>599</v>
      </c>
      <c r="C293" s="117" t="s">
        <v>209</v>
      </c>
      <c r="D293" s="118" t="s">
        <v>349</v>
      </c>
      <c r="E293" s="153" t="n">
        <v>15</v>
      </c>
      <c r="F293" s="120"/>
      <c r="G293" s="121" t="n">
        <f aca="false">E293*F293</f>
        <v>0</v>
      </c>
      <c r="H293" s="122" t="n">
        <f aca="false">IF(K293="",$G$9,$G$8)</f>
        <v>0.2334</v>
      </c>
      <c r="I293" s="123" t="n">
        <f aca="false">ROUND(F293*H293+F293,2)</f>
        <v>0</v>
      </c>
      <c r="J293" s="124" t="n">
        <f aca="false">ROUND(E293*I293,2)</f>
        <v>0</v>
      </c>
      <c r="K293" s="101"/>
      <c r="L293" s="114" t="s">
        <v>350</v>
      </c>
      <c r="M293" s="149" t="n">
        <v>2.18</v>
      </c>
      <c r="N293" s="114" t="s">
        <v>351</v>
      </c>
      <c r="O293" s="170" t="n">
        <v>2.31</v>
      </c>
      <c r="P293" s="114" t="s">
        <v>352</v>
      </c>
      <c r="Q293" s="149" t="n">
        <v>2.11</v>
      </c>
    </row>
    <row r="294" s="114" customFormat="true" ht="12.8" hidden="false" customHeight="false" outlineLevel="2" collapsed="false">
      <c r="A294" s="115" t="s">
        <v>600</v>
      </c>
      <c r="B294" s="116" t="s">
        <v>601</v>
      </c>
      <c r="C294" s="117" t="s">
        <v>209</v>
      </c>
      <c r="D294" s="118" t="s">
        <v>349</v>
      </c>
      <c r="E294" s="153" t="n">
        <v>20</v>
      </c>
      <c r="F294" s="120"/>
      <c r="G294" s="121" t="n">
        <f aca="false">E294*F294</f>
        <v>0</v>
      </c>
      <c r="H294" s="122" t="n">
        <f aca="false">IF(K294="",$G$9,$G$8)</f>
        <v>0.2334</v>
      </c>
      <c r="I294" s="123" t="n">
        <f aca="false">ROUND(F294*H294+F294,2)</f>
        <v>0</v>
      </c>
      <c r="J294" s="124" t="n">
        <f aca="false">ROUND(E294*I294,2)</f>
        <v>0</v>
      </c>
      <c r="K294" s="101"/>
      <c r="L294" s="114" t="s">
        <v>350</v>
      </c>
      <c r="M294" s="149" t="n">
        <v>2.37</v>
      </c>
      <c r="N294" s="114" t="s">
        <v>351</v>
      </c>
      <c r="O294" s="170" t="n">
        <v>2.51</v>
      </c>
      <c r="P294" s="114" t="s">
        <v>352</v>
      </c>
      <c r="Q294" s="149" t="n">
        <v>2.3</v>
      </c>
    </row>
    <row r="295" s="114" customFormat="true" ht="12.8" hidden="false" customHeight="false" outlineLevel="2" collapsed="false">
      <c r="A295" s="115" t="s">
        <v>602</v>
      </c>
      <c r="B295" s="116" t="s">
        <v>603</v>
      </c>
      <c r="C295" s="117" t="s">
        <v>209</v>
      </c>
      <c r="D295" s="118" t="s">
        <v>349</v>
      </c>
      <c r="E295" s="153" t="n">
        <v>1</v>
      </c>
      <c r="F295" s="120"/>
      <c r="G295" s="121" t="n">
        <f aca="false">E295*F295</f>
        <v>0</v>
      </c>
      <c r="H295" s="122" t="n">
        <f aca="false">IF(K295="",$G$9,$G$8)</f>
        <v>0.2334</v>
      </c>
      <c r="I295" s="123" t="n">
        <f aca="false">ROUND(F295*H295+F295,2)</f>
        <v>0</v>
      </c>
      <c r="J295" s="124" t="n">
        <f aca="false">ROUND(E295*I295,2)</f>
        <v>0</v>
      </c>
      <c r="K295" s="101"/>
      <c r="L295" s="114" t="s">
        <v>350</v>
      </c>
      <c r="M295" s="149" t="n">
        <v>71.15</v>
      </c>
      <c r="N295" s="114" t="s">
        <v>351</v>
      </c>
      <c r="O295" s="170" t="n">
        <v>75.36</v>
      </c>
      <c r="P295" s="114" t="s">
        <v>352</v>
      </c>
      <c r="Q295" s="149" t="n">
        <v>69.04</v>
      </c>
    </row>
    <row r="296" s="114" customFormat="true" ht="19.4" hidden="false" customHeight="false" outlineLevel="2" collapsed="false">
      <c r="A296" s="115" t="s">
        <v>604</v>
      </c>
      <c r="B296" s="116" t="s">
        <v>605</v>
      </c>
      <c r="C296" s="117" t="s">
        <v>209</v>
      </c>
      <c r="D296" s="118" t="s">
        <v>349</v>
      </c>
      <c r="E296" s="153" t="n">
        <v>1</v>
      </c>
      <c r="F296" s="120"/>
      <c r="G296" s="121" t="n">
        <f aca="false">E296*F296</f>
        <v>0</v>
      </c>
      <c r="H296" s="122" t="n">
        <f aca="false">IF(K296="",$G$9,$G$8)</f>
        <v>0.2334</v>
      </c>
      <c r="I296" s="123" t="n">
        <f aca="false">ROUND(F296*H296+F296,2)</f>
        <v>0</v>
      </c>
      <c r="J296" s="124" t="n">
        <f aca="false">ROUND(E296*I296,2)</f>
        <v>0</v>
      </c>
      <c r="K296" s="101"/>
      <c r="L296" s="114" t="s">
        <v>350</v>
      </c>
      <c r="M296" s="149" t="n">
        <v>184.28</v>
      </c>
      <c r="N296" s="114" t="s">
        <v>351</v>
      </c>
      <c r="O296" s="170" t="n">
        <v>195.2</v>
      </c>
      <c r="P296" s="114" t="s">
        <v>352</v>
      </c>
      <c r="Q296" s="149" t="n">
        <v>178.82</v>
      </c>
    </row>
    <row r="297" s="114" customFormat="true" ht="19.4" hidden="false" customHeight="false" outlineLevel="2" collapsed="false">
      <c r="A297" s="115" t="s">
        <v>606</v>
      </c>
      <c r="B297" s="116" t="s">
        <v>607</v>
      </c>
      <c r="C297" s="117" t="s">
        <v>209</v>
      </c>
      <c r="D297" s="118" t="s">
        <v>349</v>
      </c>
      <c r="E297" s="153" t="n">
        <v>3</v>
      </c>
      <c r="F297" s="120"/>
      <c r="G297" s="121" t="n">
        <f aca="false">E297*F297</f>
        <v>0</v>
      </c>
      <c r="H297" s="122" t="n">
        <f aca="false">IF(K297="",$G$9,$G$8)</f>
        <v>0.2334</v>
      </c>
      <c r="I297" s="123" t="n">
        <f aca="false">ROUND(F297*H297+F297,2)</f>
        <v>0</v>
      </c>
      <c r="J297" s="124" t="n">
        <f aca="false">ROUND(E297*I297,2)</f>
        <v>0</v>
      </c>
      <c r="K297" s="101"/>
      <c r="L297" s="114" t="s">
        <v>350</v>
      </c>
      <c r="M297" s="149" t="n">
        <v>272.9</v>
      </c>
      <c r="N297" s="114" t="s">
        <v>351</v>
      </c>
      <c r="O297" s="170" t="n">
        <v>289.07</v>
      </c>
      <c r="P297" s="114" t="s">
        <v>352</v>
      </c>
      <c r="Q297" s="149" t="n">
        <v>264.82</v>
      </c>
    </row>
    <row r="298" s="114" customFormat="true" ht="19.4" hidden="false" customHeight="false" outlineLevel="2" collapsed="false">
      <c r="A298" s="115" t="s">
        <v>608</v>
      </c>
      <c r="B298" s="116" t="s">
        <v>609</v>
      </c>
      <c r="C298" s="117" t="s">
        <v>209</v>
      </c>
      <c r="D298" s="118" t="s">
        <v>349</v>
      </c>
      <c r="E298" s="153" t="n">
        <v>1</v>
      </c>
      <c r="F298" s="120"/>
      <c r="G298" s="121" t="n">
        <f aca="false">E298*F298</f>
        <v>0</v>
      </c>
      <c r="H298" s="122" t="n">
        <f aca="false">IF(K298="",$G$9,$G$8)</f>
        <v>0.2334</v>
      </c>
      <c r="I298" s="123" t="n">
        <f aca="false">ROUND(F298*H298+F298,2)</f>
        <v>0</v>
      </c>
      <c r="J298" s="124" t="n">
        <f aca="false">ROUND(E298*I298,2)</f>
        <v>0</v>
      </c>
      <c r="K298" s="101"/>
      <c r="L298" s="114" t="s">
        <v>350</v>
      </c>
      <c r="M298" s="149" t="n">
        <v>472.8</v>
      </c>
      <c r="N298" s="114" t="s">
        <v>351</v>
      </c>
      <c r="O298" s="170" t="n">
        <v>500.81</v>
      </c>
      <c r="P298" s="114" t="s">
        <v>352</v>
      </c>
      <c r="Q298" s="149" t="n">
        <v>458.79</v>
      </c>
    </row>
    <row r="299" s="114" customFormat="true" ht="12.8" hidden="false" customHeight="false" outlineLevel="2" collapsed="false">
      <c r="A299" s="115" t="s">
        <v>610</v>
      </c>
      <c r="B299" s="116" t="s">
        <v>611</v>
      </c>
      <c r="C299" s="117" t="s">
        <v>209</v>
      </c>
      <c r="D299" s="118" t="s">
        <v>349</v>
      </c>
      <c r="E299" s="153" t="n">
        <v>1</v>
      </c>
      <c r="F299" s="120"/>
      <c r="G299" s="121" t="n">
        <f aca="false">E299*F299</f>
        <v>0</v>
      </c>
      <c r="H299" s="122" t="n">
        <f aca="false">IF(K299="",$G$9,$G$8)</f>
        <v>0.2334</v>
      </c>
      <c r="I299" s="123" t="n">
        <f aca="false">ROUND(F299*H299+F299,2)</f>
        <v>0</v>
      </c>
      <c r="J299" s="124" t="n">
        <f aca="false">ROUND(E299*I299,2)</f>
        <v>0</v>
      </c>
      <c r="K299" s="101"/>
      <c r="L299" s="114" t="s">
        <v>350</v>
      </c>
      <c r="M299" s="149" t="n">
        <v>109.69</v>
      </c>
      <c r="N299" s="114" t="s">
        <v>351</v>
      </c>
      <c r="O299" s="170" t="n">
        <v>116.19</v>
      </c>
      <c r="P299" s="114" t="s">
        <v>352</v>
      </c>
      <c r="Q299" s="149" t="n">
        <v>106.44</v>
      </c>
    </row>
    <row r="300" s="114" customFormat="true" ht="12.8" hidden="false" customHeight="false" outlineLevel="2" collapsed="false">
      <c r="A300" s="115" t="s">
        <v>612</v>
      </c>
      <c r="B300" s="116" t="s">
        <v>613</v>
      </c>
      <c r="C300" s="117" t="s">
        <v>209</v>
      </c>
      <c r="D300" s="118" t="s">
        <v>349</v>
      </c>
      <c r="E300" s="153" t="n">
        <v>3</v>
      </c>
      <c r="F300" s="120"/>
      <c r="G300" s="121" t="n">
        <f aca="false">E300*F300</f>
        <v>0</v>
      </c>
      <c r="H300" s="122" t="n">
        <f aca="false">IF(K300="",$G$9,$G$8)</f>
        <v>0.2334</v>
      </c>
      <c r="I300" s="123" t="n">
        <f aca="false">ROUND(F300*H300+F300,2)</f>
        <v>0</v>
      </c>
      <c r="J300" s="124" t="n">
        <f aca="false">ROUND(E300*I300,2)</f>
        <v>0</v>
      </c>
      <c r="K300" s="101"/>
      <c r="L300" s="114" t="s">
        <v>350</v>
      </c>
      <c r="M300" s="149" t="n">
        <v>55.26</v>
      </c>
      <c r="N300" s="114" t="s">
        <v>351</v>
      </c>
      <c r="O300" s="170" t="n">
        <v>58.54</v>
      </c>
      <c r="P300" s="114" t="s">
        <v>352</v>
      </c>
      <c r="Q300" s="149" t="n">
        <v>53.63</v>
      </c>
    </row>
    <row r="301" s="114" customFormat="true" ht="19.4" hidden="false" customHeight="false" outlineLevel="2" collapsed="false">
      <c r="A301" s="115" t="s">
        <v>614</v>
      </c>
      <c r="B301" s="116" t="s">
        <v>615</v>
      </c>
      <c r="C301" s="117" t="s">
        <v>209</v>
      </c>
      <c r="D301" s="118" t="s">
        <v>349</v>
      </c>
      <c r="E301" s="153" t="n">
        <v>1</v>
      </c>
      <c r="F301" s="120"/>
      <c r="G301" s="121" t="n">
        <f aca="false">E301*F301</f>
        <v>0</v>
      </c>
      <c r="H301" s="122" t="n">
        <f aca="false">IF(K301="",$G$9,$G$8)</f>
        <v>0.2334</v>
      </c>
      <c r="I301" s="123" t="n">
        <f aca="false">ROUND(F301*H301+F301,2)</f>
        <v>0</v>
      </c>
      <c r="J301" s="124" t="n">
        <f aca="false">ROUND(E301*I301,2)</f>
        <v>0</v>
      </c>
      <c r="K301" s="101"/>
      <c r="L301" s="114" t="s">
        <v>350</v>
      </c>
      <c r="M301" s="149" t="n">
        <v>77.16</v>
      </c>
      <c r="N301" s="114" t="s">
        <v>351</v>
      </c>
      <c r="O301" s="170" t="n">
        <v>84.59</v>
      </c>
      <c r="P301" s="114" t="s">
        <v>352</v>
      </c>
      <c r="Q301" s="149" t="n">
        <v>72.02</v>
      </c>
    </row>
    <row r="302" s="114" customFormat="true" ht="12.8" hidden="false" customHeight="false" outlineLevel="2" collapsed="false">
      <c r="A302" s="115" t="s">
        <v>616</v>
      </c>
      <c r="B302" s="116" t="s">
        <v>617</v>
      </c>
      <c r="C302" s="117" t="s">
        <v>209</v>
      </c>
      <c r="D302" s="118" t="s">
        <v>349</v>
      </c>
      <c r="E302" s="153" t="n">
        <v>1</v>
      </c>
      <c r="F302" s="120"/>
      <c r="G302" s="121" t="n">
        <f aca="false">E302*F302</f>
        <v>0</v>
      </c>
      <c r="H302" s="122" t="n">
        <f aca="false">IF(K302="",$G$9,$G$8)</f>
        <v>0.2334</v>
      </c>
      <c r="I302" s="123" t="n">
        <f aca="false">ROUND(F302*H302+F302,2)</f>
        <v>0</v>
      </c>
      <c r="J302" s="124" t="n">
        <f aca="false">ROUND(E302*I302,2)</f>
        <v>0</v>
      </c>
      <c r="K302" s="101"/>
      <c r="L302" s="114" t="s">
        <v>350</v>
      </c>
      <c r="M302" s="149" t="n">
        <v>36.29</v>
      </c>
      <c r="N302" s="114" t="s">
        <v>351</v>
      </c>
      <c r="O302" s="170" t="n">
        <v>38.44</v>
      </c>
      <c r="P302" s="114" t="s">
        <v>352</v>
      </c>
      <c r="Q302" s="149" t="n">
        <v>35.22</v>
      </c>
    </row>
    <row r="303" s="114" customFormat="true" ht="12.8" hidden="false" customHeight="false" outlineLevel="2" collapsed="false">
      <c r="A303" s="115" t="s">
        <v>618</v>
      </c>
      <c r="B303" s="116" t="s">
        <v>619</v>
      </c>
      <c r="C303" s="117" t="s">
        <v>209</v>
      </c>
      <c r="D303" s="118" t="s">
        <v>349</v>
      </c>
      <c r="E303" s="153" t="n">
        <v>4</v>
      </c>
      <c r="F303" s="120"/>
      <c r="G303" s="121" t="n">
        <f aca="false">E303*F303</f>
        <v>0</v>
      </c>
      <c r="H303" s="122" t="n">
        <f aca="false">IF(K303="",$G$9,$G$8)</f>
        <v>0.2334</v>
      </c>
      <c r="I303" s="123" t="n">
        <f aca="false">ROUND(F303*H303+F303,2)</f>
        <v>0</v>
      </c>
      <c r="J303" s="124" t="n">
        <f aca="false">ROUND(E303*I303,2)</f>
        <v>0</v>
      </c>
      <c r="K303" s="101"/>
      <c r="L303" s="114" t="s">
        <v>350</v>
      </c>
      <c r="M303" s="149" t="n">
        <v>36.29</v>
      </c>
      <c r="N303" s="114" t="s">
        <v>351</v>
      </c>
      <c r="O303" s="170" t="n">
        <v>38.44</v>
      </c>
      <c r="P303" s="114" t="s">
        <v>352</v>
      </c>
      <c r="Q303" s="149" t="n">
        <v>35.22</v>
      </c>
    </row>
    <row r="304" s="114" customFormat="true" ht="12.8" hidden="false" customHeight="false" outlineLevel="2" collapsed="false">
      <c r="A304" s="115" t="s">
        <v>620</v>
      </c>
      <c r="B304" s="116" t="s">
        <v>621</v>
      </c>
      <c r="C304" s="117" t="s">
        <v>209</v>
      </c>
      <c r="D304" s="118" t="s">
        <v>349</v>
      </c>
      <c r="E304" s="153" t="n">
        <v>4</v>
      </c>
      <c r="F304" s="120"/>
      <c r="G304" s="121" t="n">
        <f aca="false">E304*F304</f>
        <v>0</v>
      </c>
      <c r="H304" s="122" t="n">
        <f aca="false">IF(K304="",$G$9,$G$8)</f>
        <v>0.2334</v>
      </c>
      <c r="I304" s="123" t="n">
        <f aca="false">ROUND(F304*H304+F304,2)</f>
        <v>0</v>
      </c>
      <c r="J304" s="124" t="n">
        <f aca="false">ROUND(E304*I304,2)</f>
        <v>0</v>
      </c>
      <c r="K304" s="101"/>
      <c r="L304" s="114" t="s">
        <v>350</v>
      </c>
      <c r="M304" s="149" t="n">
        <v>36.29</v>
      </c>
      <c r="N304" s="114" t="s">
        <v>351</v>
      </c>
      <c r="O304" s="170" t="n">
        <v>38.44</v>
      </c>
      <c r="P304" s="114" t="s">
        <v>352</v>
      </c>
      <c r="Q304" s="149" t="n">
        <v>35.22</v>
      </c>
    </row>
    <row r="305" s="114" customFormat="true" ht="19.4" hidden="false" customHeight="false" outlineLevel="2" collapsed="false">
      <c r="A305" s="115" t="s">
        <v>622</v>
      </c>
      <c r="B305" s="116" t="s">
        <v>623</v>
      </c>
      <c r="C305" s="117" t="s">
        <v>209</v>
      </c>
      <c r="D305" s="118" t="s">
        <v>349</v>
      </c>
      <c r="E305" s="153" t="n">
        <v>5</v>
      </c>
      <c r="F305" s="120"/>
      <c r="G305" s="121" t="n">
        <f aca="false">E305*F305</f>
        <v>0</v>
      </c>
      <c r="H305" s="122" t="n">
        <f aca="false">IF(K305="",$G$9,$G$8)</f>
        <v>0.2334</v>
      </c>
      <c r="I305" s="123" t="n">
        <f aca="false">ROUND(F305*H305+F305,2)</f>
        <v>0</v>
      </c>
      <c r="J305" s="124" t="n">
        <f aca="false">ROUND(E305*I305,2)</f>
        <v>0</v>
      </c>
      <c r="K305" s="101"/>
      <c r="L305" s="114" t="s">
        <v>350</v>
      </c>
      <c r="M305" s="149" t="n">
        <v>74.5</v>
      </c>
      <c r="N305" s="114" t="s">
        <v>351</v>
      </c>
      <c r="O305" s="170" t="n">
        <v>78.91</v>
      </c>
      <c r="P305" s="114" t="s">
        <v>352</v>
      </c>
      <c r="Q305" s="149" t="n">
        <v>72.29</v>
      </c>
    </row>
    <row r="306" s="114" customFormat="true" ht="12.8" hidden="false" customHeight="false" outlineLevel="2" collapsed="false">
      <c r="A306" s="115" t="s">
        <v>624</v>
      </c>
      <c r="B306" s="116" t="s">
        <v>625</v>
      </c>
      <c r="C306" s="117" t="s">
        <v>209</v>
      </c>
      <c r="D306" s="118" t="s">
        <v>349</v>
      </c>
      <c r="E306" s="153" t="n">
        <v>4</v>
      </c>
      <c r="F306" s="120"/>
      <c r="G306" s="121" t="n">
        <f aca="false">E306*F306</f>
        <v>0</v>
      </c>
      <c r="H306" s="122" t="n">
        <f aca="false">IF(K306="",$G$9,$G$8)</f>
        <v>0.2334</v>
      </c>
      <c r="I306" s="123" t="n">
        <f aca="false">ROUND(F306*H306+F306,2)</f>
        <v>0</v>
      </c>
      <c r="J306" s="124" t="n">
        <f aca="false">ROUND(E306*I306,2)</f>
        <v>0</v>
      </c>
      <c r="K306" s="101"/>
      <c r="L306" s="114" t="s">
        <v>350</v>
      </c>
      <c r="M306" s="149" t="n">
        <v>74.81</v>
      </c>
      <c r="N306" s="114" t="s">
        <v>351</v>
      </c>
      <c r="O306" s="170" t="n">
        <v>82.02</v>
      </c>
      <c r="P306" s="114" t="s">
        <v>352</v>
      </c>
      <c r="Q306" s="149" t="n">
        <v>69.83</v>
      </c>
    </row>
    <row r="307" s="114" customFormat="true" ht="12.8" hidden="false" customHeight="false" outlineLevel="2" collapsed="false">
      <c r="A307" s="115" t="s">
        <v>626</v>
      </c>
      <c r="B307" s="116" t="s">
        <v>627</v>
      </c>
      <c r="C307" s="117" t="s">
        <v>209</v>
      </c>
      <c r="D307" s="118" t="s">
        <v>349</v>
      </c>
      <c r="E307" s="153" t="n">
        <v>4</v>
      </c>
      <c r="F307" s="120"/>
      <c r="G307" s="121" t="n">
        <f aca="false">E307*F307</f>
        <v>0</v>
      </c>
      <c r="H307" s="122" t="n">
        <f aca="false">IF(K307="",$G$9,$G$8)</f>
        <v>0.2334</v>
      </c>
      <c r="I307" s="123" t="n">
        <f aca="false">ROUND(F307*H307+F307,2)</f>
        <v>0</v>
      </c>
      <c r="J307" s="124" t="n">
        <f aca="false">ROUND(E307*I307,2)</f>
        <v>0</v>
      </c>
      <c r="K307" s="101"/>
      <c r="L307" s="114" t="s">
        <v>350</v>
      </c>
      <c r="M307" s="149" t="n">
        <v>74.81</v>
      </c>
      <c r="N307" s="114" t="s">
        <v>351</v>
      </c>
      <c r="O307" s="170" t="n">
        <v>82.02</v>
      </c>
      <c r="P307" s="114" t="s">
        <v>352</v>
      </c>
      <c r="Q307" s="149" t="n">
        <v>69.83</v>
      </c>
    </row>
    <row r="308" s="114" customFormat="true" ht="12.8" hidden="false" customHeight="false" outlineLevel="2" collapsed="false">
      <c r="A308" s="115" t="s">
        <v>628</v>
      </c>
      <c r="B308" s="116" t="s">
        <v>629</v>
      </c>
      <c r="C308" s="117" t="s">
        <v>209</v>
      </c>
      <c r="D308" s="118" t="s">
        <v>349</v>
      </c>
      <c r="E308" s="153" t="n">
        <v>2</v>
      </c>
      <c r="F308" s="120"/>
      <c r="G308" s="121" t="n">
        <f aca="false">E308*F308</f>
        <v>0</v>
      </c>
      <c r="H308" s="122" t="n">
        <f aca="false">IF(K308="",$G$9,$G$8)</f>
        <v>0.2334</v>
      </c>
      <c r="I308" s="123" t="n">
        <f aca="false">ROUND(F308*H308+F308,2)</f>
        <v>0</v>
      </c>
      <c r="J308" s="124" t="n">
        <f aca="false">ROUND(E308*I308,2)</f>
        <v>0</v>
      </c>
      <c r="K308" s="101"/>
      <c r="L308" s="114" t="s">
        <v>350</v>
      </c>
      <c r="M308" s="149" t="n">
        <v>74.81</v>
      </c>
      <c r="N308" s="114" t="s">
        <v>351</v>
      </c>
      <c r="O308" s="170" t="n">
        <v>82.02</v>
      </c>
      <c r="P308" s="114" t="s">
        <v>352</v>
      </c>
      <c r="Q308" s="149" t="n">
        <v>69.83</v>
      </c>
    </row>
    <row r="309" s="114" customFormat="true" ht="12.8" hidden="false" customHeight="false" outlineLevel="2" collapsed="false">
      <c r="A309" s="115" t="s">
        <v>630</v>
      </c>
      <c r="B309" s="116" t="s">
        <v>631</v>
      </c>
      <c r="C309" s="117" t="s">
        <v>209</v>
      </c>
      <c r="D309" s="118" t="s">
        <v>349</v>
      </c>
      <c r="E309" s="153" t="n">
        <v>1</v>
      </c>
      <c r="F309" s="120"/>
      <c r="G309" s="121" t="n">
        <f aca="false">E309*F309</f>
        <v>0</v>
      </c>
      <c r="H309" s="122" t="n">
        <f aca="false">IF(K309="",$G$9,$G$8)</f>
        <v>0.2334</v>
      </c>
      <c r="I309" s="123" t="n">
        <f aca="false">ROUND(F309*H309+F309,2)</f>
        <v>0</v>
      </c>
      <c r="J309" s="124" t="n">
        <f aca="false">ROUND(E309*I309,2)</f>
        <v>0</v>
      </c>
      <c r="K309" s="101"/>
      <c r="L309" s="114" t="s">
        <v>350</v>
      </c>
      <c r="M309" s="149" t="n">
        <v>868.78</v>
      </c>
      <c r="N309" s="114" t="s">
        <v>351</v>
      </c>
      <c r="O309" s="170" t="n">
        <v>920.26</v>
      </c>
      <c r="P309" s="114" t="s">
        <v>352</v>
      </c>
      <c r="Q309" s="149" t="n">
        <v>843.04</v>
      </c>
    </row>
    <row r="310" s="114" customFormat="true" ht="19.4" hidden="false" customHeight="false" outlineLevel="2" collapsed="false">
      <c r="A310" s="115" t="s">
        <v>632</v>
      </c>
      <c r="B310" s="116" t="s">
        <v>633</v>
      </c>
      <c r="C310" s="117" t="s">
        <v>209</v>
      </c>
      <c r="D310" s="118" t="s">
        <v>349</v>
      </c>
      <c r="E310" s="153" t="n">
        <v>1</v>
      </c>
      <c r="F310" s="120"/>
      <c r="G310" s="121" t="n">
        <f aca="false">E310*F310</f>
        <v>0</v>
      </c>
      <c r="H310" s="122" t="n">
        <f aca="false">IF(K310="",$G$9,$G$8)</f>
        <v>0.2334</v>
      </c>
      <c r="I310" s="123" t="n">
        <f aca="false">ROUND(F310*H310+F310,2)</f>
        <v>0</v>
      </c>
      <c r="J310" s="124" t="n">
        <f aca="false">ROUND(E310*I310,2)</f>
        <v>0</v>
      </c>
      <c r="K310" s="101"/>
      <c r="L310" s="114" t="s">
        <v>350</v>
      </c>
      <c r="M310" s="149" t="n">
        <v>337.5</v>
      </c>
      <c r="N310" s="114" t="s">
        <v>351</v>
      </c>
      <c r="O310" s="170" t="n">
        <v>370</v>
      </c>
      <c r="P310" s="114" t="s">
        <v>352</v>
      </c>
      <c r="Q310" s="149" t="n">
        <v>315</v>
      </c>
    </row>
    <row r="311" s="114" customFormat="true" ht="12.8" hidden="false" customHeight="false" outlineLevel="2" collapsed="false">
      <c r="A311" s="115" t="s">
        <v>634</v>
      </c>
      <c r="B311" s="116" t="s">
        <v>635</v>
      </c>
      <c r="C311" s="117" t="s">
        <v>209</v>
      </c>
      <c r="D311" s="118" t="s">
        <v>636</v>
      </c>
      <c r="E311" s="153" t="n">
        <v>1</v>
      </c>
      <c r="F311" s="120"/>
      <c r="G311" s="121" t="n">
        <f aca="false">E311*F311</f>
        <v>0</v>
      </c>
      <c r="H311" s="122" t="n">
        <f aca="false">IF(K311="",$G$9,$G$8)</f>
        <v>0.2334</v>
      </c>
      <c r="I311" s="123" t="n">
        <f aca="false">ROUND(F311*H311+F311,2)</f>
        <v>0</v>
      </c>
      <c r="J311" s="124" t="n">
        <f aca="false">ROUND(E311*I311,2)</f>
        <v>0</v>
      </c>
      <c r="K311" s="101"/>
      <c r="L311" s="114" t="s">
        <v>350</v>
      </c>
      <c r="M311" s="149" t="n">
        <v>4000</v>
      </c>
      <c r="N311" s="114" t="s">
        <v>351</v>
      </c>
      <c r="O311" s="170" t="n">
        <v>4500</v>
      </c>
      <c r="P311" s="114" t="s">
        <v>352</v>
      </c>
      <c r="Q311" s="149" t="n">
        <v>2950</v>
      </c>
    </row>
    <row r="312" s="114" customFormat="true" ht="12.8" hidden="false" customHeight="false" outlineLevel="2" collapsed="false">
      <c r="A312" s="115" t="s">
        <v>637</v>
      </c>
      <c r="B312" s="116" t="s">
        <v>638</v>
      </c>
      <c r="C312" s="117" t="s">
        <v>209</v>
      </c>
      <c r="D312" s="118" t="s">
        <v>639</v>
      </c>
      <c r="E312" s="153" t="n">
        <v>1</v>
      </c>
      <c r="F312" s="120"/>
      <c r="G312" s="121" t="n">
        <f aca="false">E312*F312</f>
        <v>0</v>
      </c>
      <c r="H312" s="122" t="n">
        <f aca="false">IF(K312="",$G$9,$G$8)</f>
        <v>0.2334</v>
      </c>
      <c r="I312" s="123" t="n">
        <f aca="false">ROUND(F312*H312+F312,2)</f>
        <v>0</v>
      </c>
      <c r="J312" s="124" t="n">
        <f aca="false">ROUND(E312*I312,2)</f>
        <v>0</v>
      </c>
      <c r="K312" s="101"/>
      <c r="L312" s="114" t="s">
        <v>350</v>
      </c>
      <c r="M312" s="149" t="n">
        <v>19500</v>
      </c>
      <c r="N312" s="114" t="s">
        <v>351</v>
      </c>
      <c r="O312" s="170" t="n">
        <v>22000</v>
      </c>
      <c r="P312" s="114" t="s">
        <v>352</v>
      </c>
      <c r="Q312" s="149" t="n">
        <v>21000</v>
      </c>
    </row>
    <row r="313" s="137" customFormat="true" ht="11.25" hidden="false" customHeight="false" outlineLevel="1" collapsed="false">
      <c r="A313" s="127"/>
      <c r="B313" s="128" t="s">
        <v>44</v>
      </c>
      <c r="C313" s="129"/>
      <c r="D313" s="130"/>
      <c r="E313" s="131"/>
      <c r="F313" s="132"/>
      <c r="G313" s="133" t="n">
        <f aca="false">SUM(G241:G312)</f>
        <v>0</v>
      </c>
      <c r="H313" s="134"/>
      <c r="I313" s="135"/>
      <c r="J313" s="133" t="n">
        <f aca="false">SUM(J241:J312)</f>
        <v>0</v>
      </c>
      <c r="K313" s="101"/>
      <c r="L313" s="114"/>
      <c r="M313" s="154"/>
      <c r="N313" s="114"/>
      <c r="O313" s="159"/>
      <c r="P313" s="114"/>
      <c r="Q313" s="138"/>
    </row>
    <row r="314" s="102" customFormat="true" ht="11.25" hidden="false" customHeight="false" outlineLevel="1" collapsed="false">
      <c r="A314" s="160" t="s">
        <v>640</v>
      </c>
      <c r="B314" s="161" t="s">
        <v>641</v>
      </c>
      <c r="C314" s="162"/>
      <c r="D314" s="163"/>
      <c r="E314" s="164"/>
      <c r="F314" s="165"/>
      <c r="G314" s="166"/>
      <c r="H314" s="167"/>
      <c r="I314" s="168"/>
      <c r="J314" s="169"/>
      <c r="K314" s="101"/>
      <c r="L314" s="114"/>
      <c r="M314" s="154"/>
      <c r="N314" s="114"/>
      <c r="O314" s="159"/>
      <c r="P314" s="114"/>
      <c r="Q314" s="32"/>
    </row>
    <row r="315" s="114" customFormat="true" ht="19.4" hidden="false" customHeight="false" outlineLevel="2" collapsed="false">
      <c r="A315" s="115" t="s">
        <v>642</v>
      </c>
      <c r="B315" s="116" t="s">
        <v>643</v>
      </c>
      <c r="C315" s="117" t="s">
        <v>644</v>
      </c>
      <c r="D315" s="118" t="s">
        <v>415</v>
      </c>
      <c r="E315" s="153" t="n">
        <v>150</v>
      </c>
      <c r="F315" s="120"/>
      <c r="G315" s="121" t="n">
        <f aca="false">E315*F315</f>
        <v>0</v>
      </c>
      <c r="H315" s="122" t="n">
        <f aca="false">IF(K315="",$G$9,$G$8)</f>
        <v>0.2334</v>
      </c>
      <c r="I315" s="123" t="n">
        <f aca="false">ROUND(F315*H315+F315,2)</f>
        <v>0</v>
      </c>
      <c r="J315" s="124" t="n">
        <f aca="false">ROUND(E315*I315,2)</f>
        <v>0</v>
      </c>
      <c r="K315" s="101"/>
      <c r="L315" s="114" t="s">
        <v>350</v>
      </c>
      <c r="M315" s="149" t="n">
        <v>41.67</v>
      </c>
      <c r="N315" s="114" t="s">
        <v>351</v>
      </c>
      <c r="O315" s="170" t="n">
        <v>45.98</v>
      </c>
      <c r="P315" s="114" t="s">
        <v>352</v>
      </c>
      <c r="Q315" s="149" t="n">
        <v>39.37</v>
      </c>
    </row>
    <row r="316" s="114" customFormat="true" ht="19.4" hidden="false" customHeight="false" outlineLevel="2" collapsed="false">
      <c r="A316" s="115" t="s">
        <v>645</v>
      </c>
      <c r="B316" s="116" t="s">
        <v>646</v>
      </c>
      <c r="C316" s="117" t="s">
        <v>644</v>
      </c>
      <c r="D316" s="118" t="s">
        <v>415</v>
      </c>
      <c r="E316" s="153" t="n">
        <v>50</v>
      </c>
      <c r="F316" s="120"/>
      <c r="G316" s="121" t="n">
        <f aca="false">E316*F316</f>
        <v>0</v>
      </c>
      <c r="H316" s="122" t="n">
        <f aca="false">IF(K316="",$G$9,$G$8)</f>
        <v>0.2334</v>
      </c>
      <c r="I316" s="123" t="n">
        <f aca="false">ROUND(F316*H316+F316,2)</f>
        <v>0</v>
      </c>
      <c r="J316" s="124" t="n">
        <f aca="false">ROUND(E316*I316,2)</f>
        <v>0</v>
      </c>
      <c r="K316" s="101"/>
      <c r="L316" s="114" t="s">
        <v>350</v>
      </c>
      <c r="M316" s="149" t="n">
        <v>41.67</v>
      </c>
      <c r="N316" s="114" t="s">
        <v>351</v>
      </c>
      <c r="O316" s="170" t="n">
        <v>45.98</v>
      </c>
      <c r="P316" s="114" t="s">
        <v>352</v>
      </c>
      <c r="Q316" s="149" t="n">
        <v>39.37</v>
      </c>
    </row>
    <row r="317" s="114" customFormat="true" ht="19.4" hidden="false" customHeight="false" outlineLevel="2" collapsed="false">
      <c r="A317" s="115" t="s">
        <v>647</v>
      </c>
      <c r="B317" s="116" t="s">
        <v>648</v>
      </c>
      <c r="C317" s="117" t="s">
        <v>649</v>
      </c>
      <c r="D317" s="118" t="s">
        <v>415</v>
      </c>
      <c r="E317" s="153" t="n">
        <v>50</v>
      </c>
      <c r="F317" s="120"/>
      <c r="G317" s="121" t="n">
        <f aca="false">E317*F317</f>
        <v>0</v>
      </c>
      <c r="H317" s="122" t="n">
        <f aca="false">IF(K317="",$G$9,$G$8)</f>
        <v>0.2334</v>
      </c>
      <c r="I317" s="123" t="n">
        <f aca="false">ROUND(F317*H317+F317,2)</f>
        <v>0</v>
      </c>
      <c r="J317" s="124" t="n">
        <f aca="false">ROUND(E317*I317,2)</f>
        <v>0</v>
      </c>
      <c r="K317" s="101"/>
      <c r="L317" s="114" t="s">
        <v>350</v>
      </c>
      <c r="M317" s="149" t="n">
        <v>23.35</v>
      </c>
      <c r="N317" s="114" t="s">
        <v>351</v>
      </c>
      <c r="O317" s="170" t="n">
        <v>25.76</v>
      </c>
      <c r="P317" s="114" t="s">
        <v>352</v>
      </c>
      <c r="Q317" s="149" t="n">
        <v>22.06</v>
      </c>
    </row>
    <row r="318" s="114" customFormat="true" ht="19.4" hidden="false" customHeight="false" outlineLevel="2" collapsed="false">
      <c r="A318" s="115" t="s">
        <v>650</v>
      </c>
      <c r="B318" s="116" t="s">
        <v>651</v>
      </c>
      <c r="C318" s="117" t="s">
        <v>455</v>
      </c>
      <c r="D318" s="118" t="s">
        <v>415</v>
      </c>
      <c r="E318" s="153" t="n">
        <v>90</v>
      </c>
      <c r="F318" s="120"/>
      <c r="G318" s="121" t="n">
        <f aca="false">E318*F318</f>
        <v>0</v>
      </c>
      <c r="H318" s="122" t="n">
        <f aca="false">IF(K318="",$G$9,$G$8)</f>
        <v>0.2334</v>
      </c>
      <c r="I318" s="123" t="n">
        <f aca="false">ROUND(F318*H318+F318,2)</f>
        <v>0</v>
      </c>
      <c r="J318" s="124" t="n">
        <f aca="false">ROUND(E318*I318,2)</f>
        <v>0</v>
      </c>
      <c r="K318" s="101"/>
      <c r="L318" s="114" t="s">
        <v>350</v>
      </c>
      <c r="M318" s="149" t="n">
        <v>32.36</v>
      </c>
      <c r="N318" s="114" t="s">
        <v>351</v>
      </c>
      <c r="O318" s="170" t="n">
        <v>35.71</v>
      </c>
      <c r="P318" s="114" t="s">
        <v>352</v>
      </c>
      <c r="Q318" s="149" t="n">
        <v>30.58</v>
      </c>
    </row>
    <row r="319" s="114" customFormat="true" ht="19.4" hidden="false" customHeight="false" outlineLevel="2" collapsed="false">
      <c r="A319" s="115" t="s">
        <v>652</v>
      </c>
      <c r="B319" s="116" t="s">
        <v>653</v>
      </c>
      <c r="C319" s="117" t="s">
        <v>654</v>
      </c>
      <c r="D319" s="118" t="s">
        <v>415</v>
      </c>
      <c r="E319" s="153" t="n">
        <v>30</v>
      </c>
      <c r="F319" s="120"/>
      <c r="G319" s="121" t="n">
        <f aca="false">E319*F319</f>
        <v>0</v>
      </c>
      <c r="H319" s="122" t="n">
        <f aca="false">IF(K319="",$G$9,$G$8)</f>
        <v>0.2334</v>
      </c>
      <c r="I319" s="123" t="n">
        <f aca="false">ROUND(F319*H319+F319,2)</f>
        <v>0</v>
      </c>
      <c r="J319" s="124" t="n">
        <f aca="false">ROUND(E319*I319,2)</f>
        <v>0</v>
      </c>
      <c r="K319" s="101"/>
      <c r="L319" s="114" t="s">
        <v>350</v>
      </c>
      <c r="M319" s="149" t="n">
        <v>16.53</v>
      </c>
      <c r="N319" s="114" t="s">
        <v>351</v>
      </c>
      <c r="O319" s="170" t="n">
        <v>18.24</v>
      </c>
      <c r="P319" s="114" t="s">
        <v>352</v>
      </c>
      <c r="Q319" s="149" t="n">
        <v>15.62</v>
      </c>
    </row>
    <row r="320" s="114" customFormat="true" ht="19.4" hidden="false" customHeight="false" outlineLevel="2" collapsed="false">
      <c r="A320" s="115" t="s">
        <v>655</v>
      </c>
      <c r="B320" s="116" t="s">
        <v>656</v>
      </c>
      <c r="C320" s="117" t="s">
        <v>209</v>
      </c>
      <c r="D320" s="118" t="s">
        <v>415</v>
      </c>
      <c r="E320" s="153" t="n">
        <v>10</v>
      </c>
      <c r="F320" s="120"/>
      <c r="G320" s="121" t="n">
        <f aca="false">E320*F320</f>
        <v>0</v>
      </c>
      <c r="H320" s="122" t="n">
        <f aca="false">IF(K320="",$G$9,$G$8)</f>
        <v>0.2334</v>
      </c>
      <c r="I320" s="123" t="n">
        <f aca="false">ROUND(F320*H320+F320,2)</f>
        <v>0</v>
      </c>
      <c r="J320" s="124" t="n">
        <f aca="false">ROUND(E320*I320,2)</f>
        <v>0</v>
      </c>
      <c r="K320" s="101"/>
      <c r="L320" s="114" t="s">
        <v>350</v>
      </c>
      <c r="M320" s="149" t="n">
        <v>16.33</v>
      </c>
      <c r="N320" s="114" t="s">
        <v>351</v>
      </c>
      <c r="O320" s="170" t="n">
        <v>18.02</v>
      </c>
      <c r="P320" s="114" t="s">
        <v>352</v>
      </c>
      <c r="Q320" s="149" t="n">
        <v>15.43</v>
      </c>
    </row>
    <row r="321" s="114" customFormat="true" ht="19.4" hidden="false" customHeight="false" outlineLevel="2" collapsed="false">
      <c r="A321" s="115" t="s">
        <v>657</v>
      </c>
      <c r="B321" s="116" t="s">
        <v>658</v>
      </c>
      <c r="C321" s="117" t="s">
        <v>209</v>
      </c>
      <c r="D321" s="118" t="s">
        <v>415</v>
      </c>
      <c r="E321" s="153" t="n">
        <v>25</v>
      </c>
      <c r="F321" s="120"/>
      <c r="G321" s="121" t="n">
        <f aca="false">E321*F321</f>
        <v>0</v>
      </c>
      <c r="H321" s="122" t="n">
        <f aca="false">IF(K321="",$G$9,$G$8)</f>
        <v>0.2334</v>
      </c>
      <c r="I321" s="123" t="n">
        <f aca="false">ROUND(F321*H321+F321,2)</f>
        <v>0</v>
      </c>
      <c r="J321" s="124" t="n">
        <f aca="false">ROUND(E321*I321,2)</f>
        <v>0</v>
      </c>
      <c r="K321" s="101"/>
      <c r="L321" s="114" t="s">
        <v>350</v>
      </c>
      <c r="M321" s="149" t="n">
        <v>9.86</v>
      </c>
      <c r="N321" s="114" t="s">
        <v>351</v>
      </c>
      <c r="O321" s="170" t="n">
        <v>10.88</v>
      </c>
      <c r="P321" s="114" t="s">
        <v>352</v>
      </c>
      <c r="Q321" s="149" t="n">
        <v>9.32</v>
      </c>
    </row>
    <row r="322" s="114" customFormat="true" ht="19.4" hidden="false" customHeight="false" outlineLevel="2" collapsed="false">
      <c r="A322" s="115" t="s">
        <v>659</v>
      </c>
      <c r="B322" s="116" t="s">
        <v>660</v>
      </c>
      <c r="C322" s="117" t="s">
        <v>209</v>
      </c>
      <c r="D322" s="118" t="s">
        <v>415</v>
      </c>
      <c r="E322" s="153" t="n">
        <v>75</v>
      </c>
      <c r="F322" s="120"/>
      <c r="G322" s="121" t="n">
        <f aca="false">E322*F322</f>
        <v>0</v>
      </c>
      <c r="H322" s="122" t="n">
        <f aca="false">IF(K322="",$G$9,$G$8)</f>
        <v>0.2334</v>
      </c>
      <c r="I322" s="123" t="n">
        <f aca="false">ROUND(F322*H322+F322,2)</f>
        <v>0</v>
      </c>
      <c r="J322" s="124" t="n">
        <f aca="false">ROUND(E322*I322,2)</f>
        <v>0</v>
      </c>
      <c r="K322" s="101"/>
      <c r="L322" s="114" t="s">
        <v>350</v>
      </c>
      <c r="M322" s="149" t="n">
        <v>6.84</v>
      </c>
      <c r="N322" s="114" t="s">
        <v>351</v>
      </c>
      <c r="O322" s="170" t="n">
        <v>7.55</v>
      </c>
      <c r="P322" s="114" t="s">
        <v>352</v>
      </c>
      <c r="Q322" s="149" t="n">
        <v>6.47</v>
      </c>
    </row>
    <row r="323" s="114" customFormat="true" ht="19.4" hidden="false" customHeight="false" outlineLevel="2" collapsed="false">
      <c r="A323" s="115" t="s">
        <v>661</v>
      </c>
      <c r="B323" s="116" t="s">
        <v>662</v>
      </c>
      <c r="C323" s="117" t="n">
        <v>39258</v>
      </c>
      <c r="D323" s="118" t="s">
        <v>415</v>
      </c>
      <c r="E323" s="153" t="n">
        <v>10</v>
      </c>
      <c r="F323" s="120"/>
      <c r="G323" s="121" t="n">
        <f aca="false">E323*F323</f>
        <v>0</v>
      </c>
      <c r="H323" s="122" t="n">
        <f aca="false">IF(K323="",$G$9,$G$8)</f>
        <v>0.2334</v>
      </c>
      <c r="I323" s="123" t="n">
        <f aca="false">ROUND(F323*H323+F323,2)</f>
        <v>0</v>
      </c>
      <c r="J323" s="124" t="n">
        <f aca="false">ROUND(E323*I323,2)</f>
        <v>0</v>
      </c>
      <c r="K323" s="101"/>
      <c r="L323" s="114" t="s">
        <v>350</v>
      </c>
      <c r="M323" s="149" t="n">
        <v>8.69</v>
      </c>
      <c r="N323" s="114" t="s">
        <v>351</v>
      </c>
      <c r="O323" s="170" t="n">
        <v>9.59</v>
      </c>
      <c r="P323" s="114" t="s">
        <v>352</v>
      </c>
      <c r="Q323" s="149" t="n">
        <v>8.21</v>
      </c>
    </row>
    <row r="324" s="114" customFormat="true" ht="19.4" hidden="false" customHeight="false" outlineLevel="2" collapsed="false">
      <c r="A324" s="115" t="s">
        <v>663</v>
      </c>
      <c r="B324" s="116" t="s">
        <v>664</v>
      </c>
      <c r="C324" s="117" t="s">
        <v>209</v>
      </c>
      <c r="D324" s="118" t="s">
        <v>415</v>
      </c>
      <c r="E324" s="153" t="n">
        <v>15</v>
      </c>
      <c r="F324" s="120"/>
      <c r="G324" s="121" t="n">
        <f aca="false">E324*F324</f>
        <v>0</v>
      </c>
      <c r="H324" s="122" t="n">
        <f aca="false">IF(K324="",$G$9,$G$8)</f>
        <v>0.2334</v>
      </c>
      <c r="I324" s="123" t="n">
        <f aca="false">ROUND(F324*H324+F324,2)</f>
        <v>0</v>
      </c>
      <c r="J324" s="124" t="n">
        <f aca="false">ROUND(E324*I324,2)</f>
        <v>0</v>
      </c>
      <c r="K324" s="101"/>
      <c r="L324" s="114" t="s">
        <v>350</v>
      </c>
      <c r="M324" s="149" t="n">
        <v>13.28</v>
      </c>
      <c r="N324" s="114" t="s">
        <v>351</v>
      </c>
      <c r="O324" s="170" t="n">
        <v>14.65</v>
      </c>
      <c r="P324" s="114" t="s">
        <v>352</v>
      </c>
      <c r="Q324" s="149" t="n">
        <v>12.54</v>
      </c>
    </row>
    <row r="325" s="114" customFormat="true" ht="19.4" hidden="false" customHeight="false" outlineLevel="2" collapsed="false">
      <c r="A325" s="115" t="s">
        <v>665</v>
      </c>
      <c r="B325" s="116" t="s">
        <v>666</v>
      </c>
      <c r="C325" s="117" t="s">
        <v>209</v>
      </c>
      <c r="D325" s="118" t="s">
        <v>415</v>
      </c>
      <c r="E325" s="153" t="n">
        <v>40</v>
      </c>
      <c r="F325" s="120"/>
      <c r="G325" s="121" t="n">
        <f aca="false">E325*F325</f>
        <v>0</v>
      </c>
      <c r="H325" s="122" t="n">
        <f aca="false">IF(K325="",$G$9,$G$8)</f>
        <v>0.2334</v>
      </c>
      <c r="I325" s="123" t="n">
        <f aca="false">ROUND(F325*H325+F325,2)</f>
        <v>0</v>
      </c>
      <c r="J325" s="124" t="n">
        <f aca="false">ROUND(E325*I325,2)</f>
        <v>0</v>
      </c>
      <c r="K325" s="101"/>
      <c r="L325" s="114" t="s">
        <v>350</v>
      </c>
      <c r="M325" s="149" t="n">
        <v>3.05</v>
      </c>
      <c r="N325" s="114" t="s">
        <v>351</v>
      </c>
      <c r="O325" s="170" t="n">
        <v>3.36</v>
      </c>
      <c r="P325" s="114" t="s">
        <v>352</v>
      </c>
      <c r="Q325" s="149" t="n">
        <v>2.88</v>
      </c>
    </row>
    <row r="326" s="114" customFormat="true" ht="19.4" hidden="false" customHeight="false" outlineLevel="2" collapsed="false">
      <c r="A326" s="115" t="s">
        <v>667</v>
      </c>
      <c r="B326" s="116" t="s">
        <v>668</v>
      </c>
      <c r="C326" s="117" t="s">
        <v>209</v>
      </c>
      <c r="D326" s="118" t="s">
        <v>415</v>
      </c>
      <c r="E326" s="153" t="n">
        <v>75</v>
      </c>
      <c r="F326" s="120"/>
      <c r="G326" s="121" t="n">
        <f aca="false">E326*F326</f>
        <v>0</v>
      </c>
      <c r="H326" s="122" t="n">
        <f aca="false">IF(K326="",$G$9,$G$8)</f>
        <v>0.2334</v>
      </c>
      <c r="I326" s="123" t="n">
        <f aca="false">ROUND(F326*H326+F326,2)</f>
        <v>0</v>
      </c>
      <c r="J326" s="124" t="n">
        <f aca="false">ROUND(E326*I326,2)</f>
        <v>0</v>
      </c>
      <c r="K326" s="101"/>
      <c r="L326" s="114" t="s">
        <v>350</v>
      </c>
      <c r="M326" s="149" t="n">
        <v>2.9</v>
      </c>
      <c r="N326" s="114" t="s">
        <v>351</v>
      </c>
      <c r="O326" s="170" t="n">
        <v>3.2</v>
      </c>
      <c r="P326" s="114" t="s">
        <v>352</v>
      </c>
      <c r="Q326" s="149" t="n">
        <v>2.74</v>
      </c>
    </row>
    <row r="327" s="114" customFormat="true" ht="12.8" hidden="false" customHeight="false" outlineLevel="2" collapsed="false">
      <c r="A327" s="115" t="s">
        <v>669</v>
      </c>
      <c r="B327" s="116" t="s">
        <v>670</v>
      </c>
      <c r="C327" s="117" t="n">
        <v>1014</v>
      </c>
      <c r="D327" s="118" t="s">
        <v>415</v>
      </c>
      <c r="E327" s="153" t="n">
        <v>100</v>
      </c>
      <c r="F327" s="120"/>
      <c r="G327" s="121" t="n">
        <f aca="false">E327*F327</f>
        <v>0</v>
      </c>
      <c r="H327" s="122" t="n">
        <f aca="false">IF(K327="",$G$9,$G$8)</f>
        <v>0.2334</v>
      </c>
      <c r="I327" s="123" t="n">
        <f aca="false">ROUND(F327*H327+F327,2)</f>
        <v>0</v>
      </c>
      <c r="J327" s="124" t="n">
        <f aca="false">ROUND(E327*I327,2)</f>
        <v>0</v>
      </c>
      <c r="K327" s="101"/>
      <c r="L327" s="114" t="s">
        <v>350</v>
      </c>
      <c r="M327" s="149" t="n">
        <v>1.34</v>
      </c>
      <c r="N327" s="114" t="s">
        <v>351</v>
      </c>
      <c r="O327" s="170" t="n">
        <v>1.48</v>
      </c>
      <c r="P327" s="114" t="s">
        <v>352</v>
      </c>
      <c r="Q327" s="149" t="n">
        <v>1.27</v>
      </c>
    </row>
    <row r="328" s="114" customFormat="true" ht="12.8" hidden="false" customHeight="false" outlineLevel="2" collapsed="false">
      <c r="A328" s="115" t="s">
        <v>671</v>
      </c>
      <c r="B328" s="116" t="s">
        <v>672</v>
      </c>
      <c r="C328" s="117" t="n">
        <v>1014</v>
      </c>
      <c r="D328" s="118" t="s">
        <v>415</v>
      </c>
      <c r="E328" s="153" t="n">
        <v>25</v>
      </c>
      <c r="F328" s="120"/>
      <c r="G328" s="121" t="n">
        <f aca="false">E328*F328</f>
        <v>0</v>
      </c>
      <c r="H328" s="122" t="n">
        <f aca="false">IF(K328="",$G$9,$G$8)</f>
        <v>0.2334</v>
      </c>
      <c r="I328" s="123" t="n">
        <f aca="false">ROUND(F328*H328+F328,2)</f>
        <v>0</v>
      </c>
      <c r="J328" s="124" t="n">
        <f aca="false">ROUND(E328*I328,2)</f>
        <v>0</v>
      </c>
      <c r="K328" s="101"/>
      <c r="L328" s="114" t="s">
        <v>350</v>
      </c>
      <c r="M328" s="149" t="n">
        <v>1.34</v>
      </c>
      <c r="N328" s="114" t="s">
        <v>351</v>
      </c>
      <c r="O328" s="170" t="n">
        <v>1.48</v>
      </c>
      <c r="P328" s="114" t="s">
        <v>352</v>
      </c>
      <c r="Q328" s="149" t="n">
        <v>1.27</v>
      </c>
    </row>
    <row r="329" s="114" customFormat="true" ht="12.8" hidden="false" customHeight="false" outlineLevel="2" collapsed="false">
      <c r="A329" s="115" t="s">
        <v>673</v>
      </c>
      <c r="B329" s="116" t="s">
        <v>674</v>
      </c>
      <c r="C329" s="117" t="n">
        <v>1014</v>
      </c>
      <c r="D329" s="118" t="s">
        <v>415</v>
      </c>
      <c r="E329" s="153" t="n">
        <v>50</v>
      </c>
      <c r="F329" s="120"/>
      <c r="G329" s="121" t="n">
        <f aca="false">E329*F329</f>
        <v>0</v>
      </c>
      <c r="H329" s="122" t="n">
        <f aca="false">IF(K329="",$G$9,$G$8)</f>
        <v>0.2334</v>
      </c>
      <c r="I329" s="123" t="n">
        <f aca="false">ROUND(F329*H329+F329,2)</f>
        <v>0</v>
      </c>
      <c r="J329" s="124" t="n">
        <f aca="false">ROUND(E329*I329,2)</f>
        <v>0</v>
      </c>
      <c r="K329" s="101"/>
      <c r="L329" s="114" t="s">
        <v>350</v>
      </c>
      <c r="M329" s="149" t="n">
        <v>1.34</v>
      </c>
      <c r="N329" s="114" t="s">
        <v>351</v>
      </c>
      <c r="O329" s="170" t="n">
        <v>1.48</v>
      </c>
      <c r="P329" s="114" t="s">
        <v>352</v>
      </c>
      <c r="Q329" s="149" t="n">
        <v>1.27</v>
      </c>
    </row>
    <row r="330" s="114" customFormat="true" ht="12.8" hidden="false" customHeight="false" outlineLevel="2" collapsed="false">
      <c r="A330" s="115" t="s">
        <v>675</v>
      </c>
      <c r="B330" s="116" t="s">
        <v>676</v>
      </c>
      <c r="C330" s="117" t="n">
        <v>1014</v>
      </c>
      <c r="D330" s="118" t="s">
        <v>415</v>
      </c>
      <c r="E330" s="153" t="n">
        <v>50</v>
      </c>
      <c r="F330" s="120"/>
      <c r="G330" s="121" t="n">
        <f aca="false">E330*F330</f>
        <v>0</v>
      </c>
      <c r="H330" s="122" t="n">
        <f aca="false">IF(K330="",$G$9,$G$8)</f>
        <v>0.2334</v>
      </c>
      <c r="I330" s="123" t="n">
        <f aca="false">ROUND(F330*H330+F330,2)</f>
        <v>0</v>
      </c>
      <c r="J330" s="124" t="n">
        <f aca="false">ROUND(E330*I330,2)</f>
        <v>0</v>
      </c>
      <c r="K330" s="101"/>
      <c r="L330" s="114" t="s">
        <v>350</v>
      </c>
      <c r="M330" s="149" t="n">
        <v>1.34</v>
      </c>
      <c r="N330" s="114" t="s">
        <v>351</v>
      </c>
      <c r="O330" s="170" t="n">
        <v>1.48</v>
      </c>
      <c r="P330" s="114" t="s">
        <v>352</v>
      </c>
      <c r="Q330" s="149" t="n">
        <v>1.27</v>
      </c>
    </row>
    <row r="331" s="114" customFormat="true" ht="12.8" hidden="false" customHeight="false" outlineLevel="2" collapsed="false">
      <c r="A331" s="115" t="s">
        <v>677</v>
      </c>
      <c r="B331" s="116" t="s">
        <v>678</v>
      </c>
      <c r="C331" s="117" t="s">
        <v>209</v>
      </c>
      <c r="D331" s="118" t="s">
        <v>636</v>
      </c>
      <c r="E331" s="153" t="n">
        <v>1</v>
      </c>
      <c r="F331" s="120"/>
      <c r="G331" s="121" t="n">
        <f aca="false">E331*F331</f>
        <v>0</v>
      </c>
      <c r="H331" s="122" t="n">
        <f aca="false">IF(K331="",$G$9,$G$8)</f>
        <v>0.2334</v>
      </c>
      <c r="I331" s="123" t="n">
        <f aca="false">ROUND(F331*H331+F331,2)</f>
        <v>0</v>
      </c>
      <c r="J331" s="124" t="n">
        <f aca="false">ROUND(E331*I331,2)</f>
        <v>0</v>
      </c>
      <c r="K331" s="101"/>
      <c r="L331" s="114" t="s">
        <v>350</v>
      </c>
      <c r="M331" s="149" t="n">
        <v>650</v>
      </c>
      <c r="N331" s="114" t="s">
        <v>351</v>
      </c>
      <c r="O331" s="170" t="n">
        <v>1250</v>
      </c>
      <c r="P331" s="114" t="s">
        <v>352</v>
      </c>
      <c r="Q331" s="149" t="n">
        <v>1500</v>
      </c>
    </row>
    <row r="332" s="137" customFormat="true" ht="11.25" hidden="false" customHeight="false" outlineLevel="1" collapsed="false">
      <c r="A332" s="127"/>
      <c r="B332" s="128" t="s">
        <v>44</v>
      </c>
      <c r="C332" s="129"/>
      <c r="D332" s="130"/>
      <c r="E332" s="131"/>
      <c r="F332" s="132"/>
      <c r="G332" s="133" t="n">
        <f aca="false">SUM(G315:G331)</f>
        <v>0</v>
      </c>
      <c r="H332" s="134"/>
      <c r="I332" s="135"/>
      <c r="J332" s="133" t="n">
        <f aca="false">SUM(J315:J331)</f>
        <v>0</v>
      </c>
      <c r="K332" s="101"/>
      <c r="L332" s="114"/>
      <c r="M332" s="154"/>
      <c r="N332" s="114"/>
      <c r="O332" s="159"/>
      <c r="P332" s="114"/>
      <c r="Q332" s="138"/>
    </row>
    <row r="333" s="102" customFormat="true" ht="11.25" hidden="false" customHeight="false" outlineLevel="1" collapsed="false">
      <c r="A333" s="160" t="s">
        <v>679</v>
      </c>
      <c r="B333" s="161" t="s">
        <v>680</v>
      </c>
      <c r="C333" s="162"/>
      <c r="D333" s="163"/>
      <c r="E333" s="164"/>
      <c r="F333" s="165"/>
      <c r="G333" s="166"/>
      <c r="H333" s="167"/>
      <c r="I333" s="168"/>
      <c r="J333" s="169"/>
      <c r="K333" s="101"/>
      <c r="L333" s="114"/>
      <c r="M333" s="154"/>
      <c r="N333" s="114"/>
      <c r="O333" s="159"/>
      <c r="P333" s="114"/>
      <c r="Q333" s="32"/>
    </row>
    <row r="334" s="114" customFormat="true" ht="12.8" hidden="false" customHeight="false" outlineLevel="2" collapsed="false">
      <c r="A334" s="115" t="s">
        <v>681</v>
      </c>
      <c r="B334" s="116" t="s">
        <v>682</v>
      </c>
      <c r="C334" s="117" t="s">
        <v>209</v>
      </c>
      <c r="D334" s="118" t="s">
        <v>349</v>
      </c>
      <c r="E334" s="153" t="n">
        <v>7</v>
      </c>
      <c r="F334" s="120"/>
      <c r="G334" s="121" t="n">
        <f aca="false">E334*F334</f>
        <v>0</v>
      </c>
      <c r="H334" s="122" t="n">
        <f aca="false">IF(K334="",$G$9,$G$8)</f>
        <v>0.2334</v>
      </c>
      <c r="I334" s="123" t="n">
        <f aca="false">ROUND(F334*H334+F334,2)</f>
        <v>0</v>
      </c>
      <c r="J334" s="124" t="n">
        <f aca="false">ROUND(E334*I334,2)</f>
        <v>0</v>
      </c>
      <c r="K334" s="101"/>
      <c r="L334" s="114" t="s">
        <v>350</v>
      </c>
      <c r="M334" s="149" t="n">
        <v>552.79</v>
      </c>
      <c r="N334" s="114" t="s">
        <v>351</v>
      </c>
      <c r="O334" s="170" t="n">
        <v>616.57</v>
      </c>
      <c r="P334" s="114" t="s">
        <v>352</v>
      </c>
      <c r="Q334" s="149" t="n">
        <v>586.8</v>
      </c>
    </row>
    <row r="335" s="114" customFormat="true" ht="12.8" hidden="false" customHeight="false" outlineLevel="2" collapsed="false">
      <c r="A335" s="115" t="s">
        <v>683</v>
      </c>
      <c r="B335" s="116" t="s">
        <v>684</v>
      </c>
      <c r="C335" s="117" t="s">
        <v>685</v>
      </c>
      <c r="D335" s="118" t="s">
        <v>415</v>
      </c>
      <c r="E335" s="153" t="n">
        <v>100</v>
      </c>
      <c r="F335" s="120"/>
      <c r="G335" s="121" t="n">
        <f aca="false">E335*F335</f>
        <v>0</v>
      </c>
      <c r="H335" s="122" t="n">
        <f aca="false">IF(K335="",$G$9,$G$8)</f>
        <v>0.2334</v>
      </c>
      <c r="I335" s="123" t="n">
        <f aca="false">ROUND(F335*H335+F335,2)</f>
        <v>0</v>
      </c>
      <c r="J335" s="124" t="n">
        <f aca="false">ROUND(E335*I335,2)</f>
        <v>0</v>
      </c>
      <c r="K335" s="101"/>
      <c r="L335" s="114" t="s">
        <v>350</v>
      </c>
      <c r="M335" s="149" t="n">
        <v>15.21</v>
      </c>
      <c r="N335" s="114" t="s">
        <v>351</v>
      </c>
      <c r="O335" s="170" t="n">
        <v>16.97</v>
      </c>
      <c r="P335" s="114" t="s">
        <v>352</v>
      </c>
      <c r="Q335" s="149" t="n">
        <v>16.15</v>
      </c>
    </row>
    <row r="336" s="114" customFormat="true" ht="12.8" hidden="false" customHeight="false" outlineLevel="2" collapsed="false">
      <c r="A336" s="115" t="s">
        <v>686</v>
      </c>
      <c r="B336" s="116" t="s">
        <v>687</v>
      </c>
      <c r="C336" s="117" t="s">
        <v>688</v>
      </c>
      <c r="D336" s="118" t="s">
        <v>415</v>
      </c>
      <c r="E336" s="153" t="n">
        <v>70</v>
      </c>
      <c r="F336" s="120"/>
      <c r="G336" s="121" t="n">
        <f aca="false">E336*F336</f>
        <v>0</v>
      </c>
      <c r="H336" s="122" t="n">
        <f aca="false">IF(K336="",$G$9,$G$8)</f>
        <v>0.2334</v>
      </c>
      <c r="I336" s="123" t="n">
        <f aca="false">ROUND(F336*H336+F336,2)</f>
        <v>0</v>
      </c>
      <c r="J336" s="124" t="n">
        <f aca="false">ROUND(E336*I336,2)</f>
        <v>0</v>
      </c>
      <c r="K336" s="101"/>
      <c r="L336" s="114" t="s">
        <v>350</v>
      </c>
      <c r="M336" s="149" t="n">
        <v>9.05</v>
      </c>
      <c r="N336" s="114" t="s">
        <v>351</v>
      </c>
      <c r="O336" s="170" t="n">
        <v>10.09</v>
      </c>
      <c r="P336" s="114" t="s">
        <v>352</v>
      </c>
      <c r="Q336" s="149" t="n">
        <v>9.6</v>
      </c>
    </row>
    <row r="337" s="114" customFormat="true" ht="12.8" hidden="false" customHeight="false" outlineLevel="2" collapsed="false">
      <c r="A337" s="115" t="s">
        <v>689</v>
      </c>
      <c r="B337" s="116" t="s">
        <v>461</v>
      </c>
      <c r="C337" s="117" t="s">
        <v>209</v>
      </c>
      <c r="D337" s="118" t="s">
        <v>349</v>
      </c>
      <c r="E337" s="153" t="n">
        <v>8</v>
      </c>
      <c r="F337" s="120"/>
      <c r="G337" s="121" t="n">
        <f aca="false">E337*F337</f>
        <v>0</v>
      </c>
      <c r="H337" s="122" t="n">
        <f aca="false">IF(K337="",$G$9,$G$8)</f>
        <v>0.2334</v>
      </c>
      <c r="I337" s="123" t="n">
        <f aca="false">ROUND(F337*H337+F337,2)</f>
        <v>0</v>
      </c>
      <c r="J337" s="124" t="n">
        <f aca="false">ROUND(E337*I337,2)</f>
        <v>0</v>
      </c>
      <c r="K337" s="101"/>
      <c r="L337" s="114" t="s">
        <v>350</v>
      </c>
      <c r="M337" s="149" t="n">
        <v>19.02</v>
      </c>
      <c r="N337" s="114" t="s">
        <v>351</v>
      </c>
      <c r="O337" s="170" t="n">
        <v>21.21</v>
      </c>
      <c r="P337" s="114" t="s">
        <v>352</v>
      </c>
      <c r="Q337" s="149" t="n">
        <v>20.19</v>
      </c>
    </row>
    <row r="338" s="114" customFormat="true" ht="12.8" hidden="false" customHeight="false" outlineLevel="2" collapsed="false">
      <c r="A338" s="115" t="s">
        <v>690</v>
      </c>
      <c r="B338" s="116" t="s">
        <v>691</v>
      </c>
      <c r="C338" s="117" t="s">
        <v>209</v>
      </c>
      <c r="D338" s="118" t="s">
        <v>636</v>
      </c>
      <c r="E338" s="153" t="n">
        <v>1</v>
      </c>
      <c r="F338" s="120"/>
      <c r="G338" s="121" t="n">
        <f aca="false">E338*F338</f>
        <v>0</v>
      </c>
      <c r="H338" s="122" t="n">
        <f aca="false">IF(K338="",$G$9,$G$8)</f>
        <v>0.2334</v>
      </c>
      <c r="I338" s="123" t="n">
        <f aca="false">ROUND(F338*H338+F338,2)</f>
        <v>0</v>
      </c>
      <c r="J338" s="124" t="n">
        <f aca="false">ROUND(E338*I338,2)</f>
        <v>0</v>
      </c>
      <c r="K338" s="101"/>
      <c r="L338" s="114" t="s">
        <v>350</v>
      </c>
      <c r="M338" s="149" t="n">
        <v>500</v>
      </c>
      <c r="N338" s="114" t="s">
        <v>351</v>
      </c>
      <c r="O338" s="170" t="n">
        <v>900</v>
      </c>
      <c r="P338" s="114" t="s">
        <v>352</v>
      </c>
      <c r="Q338" s="149" t="n">
        <v>300</v>
      </c>
    </row>
    <row r="339" s="137" customFormat="true" ht="11.25" hidden="false" customHeight="false" outlineLevel="1" collapsed="false">
      <c r="A339" s="127"/>
      <c r="B339" s="128" t="s">
        <v>44</v>
      </c>
      <c r="C339" s="129"/>
      <c r="D339" s="130"/>
      <c r="E339" s="131"/>
      <c r="F339" s="132"/>
      <c r="G339" s="133" t="n">
        <f aca="false">SUM(G334:G338)</f>
        <v>0</v>
      </c>
      <c r="H339" s="134"/>
      <c r="I339" s="135"/>
      <c r="J339" s="133" t="n">
        <f aca="false">SUM(J334:J338)</f>
        <v>0</v>
      </c>
      <c r="K339" s="101"/>
      <c r="L339" s="114"/>
      <c r="M339" s="154"/>
      <c r="N339" s="114"/>
      <c r="O339" s="159"/>
      <c r="P339" s="114"/>
      <c r="Q339" s="138"/>
    </row>
    <row r="340" s="102" customFormat="true" ht="11.25" hidden="false" customHeight="false" outlineLevel="1" collapsed="false">
      <c r="A340" s="160" t="s">
        <v>692</v>
      </c>
      <c r="B340" s="161" t="s">
        <v>693</v>
      </c>
      <c r="C340" s="162"/>
      <c r="D340" s="163"/>
      <c r="E340" s="164"/>
      <c r="F340" s="165"/>
      <c r="G340" s="166"/>
      <c r="H340" s="167"/>
      <c r="I340" s="168"/>
      <c r="J340" s="169"/>
      <c r="K340" s="101"/>
      <c r="L340" s="114"/>
      <c r="M340" s="154"/>
      <c r="N340" s="114"/>
      <c r="O340" s="159"/>
      <c r="P340" s="114"/>
      <c r="Q340" s="32"/>
    </row>
    <row r="341" s="114" customFormat="true" ht="12.8" hidden="false" customHeight="false" outlineLevel="2" collapsed="false">
      <c r="A341" s="115" t="s">
        <v>694</v>
      </c>
      <c r="B341" s="116" t="s">
        <v>682</v>
      </c>
      <c r="C341" s="117" t="s">
        <v>209</v>
      </c>
      <c r="D341" s="118" t="s">
        <v>349</v>
      </c>
      <c r="E341" s="153" t="n">
        <v>5</v>
      </c>
      <c r="F341" s="120"/>
      <c r="G341" s="121" t="n">
        <f aca="false">E341*F341</f>
        <v>0</v>
      </c>
      <c r="H341" s="122" t="n">
        <f aca="false">IF(K341="",$G$9,$G$8)</f>
        <v>0.2334</v>
      </c>
      <c r="I341" s="123" t="n">
        <f aca="false">ROUND(F341*H341+F341,2)</f>
        <v>0</v>
      </c>
      <c r="J341" s="124" t="n">
        <f aca="false">ROUND(E341*I341,2)</f>
        <v>0</v>
      </c>
      <c r="K341" s="101"/>
      <c r="L341" s="114" t="s">
        <v>350</v>
      </c>
      <c r="M341" s="149" t="n">
        <v>552.79</v>
      </c>
      <c r="N341" s="114" t="s">
        <v>351</v>
      </c>
      <c r="O341" s="170" t="n">
        <v>616.57</v>
      </c>
      <c r="P341" s="114" t="s">
        <v>352</v>
      </c>
      <c r="Q341" s="149" t="n">
        <v>586.8</v>
      </c>
    </row>
    <row r="342" s="114" customFormat="true" ht="12.8" hidden="false" customHeight="false" outlineLevel="2" collapsed="false">
      <c r="A342" s="115" t="s">
        <v>695</v>
      </c>
      <c r="B342" s="116" t="s">
        <v>687</v>
      </c>
      <c r="C342" s="117" t="s">
        <v>688</v>
      </c>
      <c r="D342" s="118" t="s">
        <v>415</v>
      </c>
      <c r="E342" s="153" t="n">
        <v>55</v>
      </c>
      <c r="F342" s="120"/>
      <c r="G342" s="121" t="n">
        <f aca="false">E342*F342</f>
        <v>0</v>
      </c>
      <c r="H342" s="122" t="n">
        <f aca="false">IF(K342="",$G$9,$G$8)</f>
        <v>0.2334</v>
      </c>
      <c r="I342" s="123" t="n">
        <f aca="false">ROUND(F342*H342+F342,2)</f>
        <v>0</v>
      </c>
      <c r="J342" s="124" t="n">
        <f aca="false">ROUND(E342*I342,2)</f>
        <v>0</v>
      </c>
      <c r="K342" s="101"/>
      <c r="L342" s="114" t="s">
        <v>350</v>
      </c>
      <c r="M342" s="149" t="n">
        <v>9.05</v>
      </c>
      <c r="N342" s="114" t="s">
        <v>351</v>
      </c>
      <c r="O342" s="170" t="n">
        <v>10.09</v>
      </c>
      <c r="P342" s="114" t="s">
        <v>352</v>
      </c>
      <c r="Q342" s="149" t="n">
        <v>9.6</v>
      </c>
    </row>
    <row r="343" s="114" customFormat="true" ht="12.8" hidden="false" customHeight="false" outlineLevel="2" collapsed="false">
      <c r="A343" s="115" t="s">
        <v>696</v>
      </c>
      <c r="B343" s="116" t="s">
        <v>697</v>
      </c>
      <c r="C343" s="117" t="s">
        <v>698</v>
      </c>
      <c r="D343" s="118" t="s">
        <v>349</v>
      </c>
      <c r="E343" s="153" t="n">
        <v>5</v>
      </c>
      <c r="F343" s="120"/>
      <c r="G343" s="121" t="n">
        <f aca="false">E343*F343</f>
        <v>0</v>
      </c>
      <c r="H343" s="122" t="n">
        <f aca="false">IF(K343="",$G$9,$G$8)</f>
        <v>0.2334</v>
      </c>
      <c r="I343" s="123" t="n">
        <f aca="false">ROUND(F343*H343+F343,2)</f>
        <v>0</v>
      </c>
      <c r="J343" s="124" t="n">
        <f aca="false">ROUND(E343*I343,2)</f>
        <v>0</v>
      </c>
      <c r="K343" s="101"/>
      <c r="L343" s="114" t="s">
        <v>350</v>
      </c>
      <c r="M343" s="149" t="n">
        <v>1092</v>
      </c>
      <c r="N343" s="114" t="s">
        <v>351</v>
      </c>
      <c r="O343" s="170" t="n">
        <v>1218</v>
      </c>
      <c r="P343" s="114" t="s">
        <v>352</v>
      </c>
      <c r="Q343" s="149" t="n">
        <v>1159.2</v>
      </c>
    </row>
    <row r="344" s="114" customFormat="true" ht="12.8" hidden="false" customHeight="false" outlineLevel="2" collapsed="false">
      <c r="A344" s="115" t="s">
        <v>699</v>
      </c>
      <c r="B344" s="116" t="s">
        <v>700</v>
      </c>
      <c r="C344" s="117" t="s">
        <v>701</v>
      </c>
      <c r="D344" s="118" t="s">
        <v>349</v>
      </c>
      <c r="E344" s="153" t="n">
        <v>5</v>
      </c>
      <c r="F344" s="120"/>
      <c r="G344" s="121" t="n">
        <f aca="false">E344*F344</f>
        <v>0</v>
      </c>
      <c r="H344" s="122" t="n">
        <f aca="false">IF(K344="",$G$9,$G$8)</f>
        <v>0.2334</v>
      </c>
      <c r="I344" s="123" t="n">
        <f aca="false">ROUND(F344*H344+F344,2)</f>
        <v>0</v>
      </c>
      <c r="J344" s="124" t="n">
        <f aca="false">ROUND(E344*I344,2)</f>
        <v>0</v>
      </c>
      <c r="K344" s="101"/>
      <c r="L344" s="114" t="s">
        <v>350</v>
      </c>
      <c r="M344" s="149" t="n">
        <v>76.44</v>
      </c>
      <c r="N344" s="114" t="s">
        <v>351</v>
      </c>
      <c r="O344" s="170" t="n">
        <v>85.26</v>
      </c>
      <c r="P344" s="114" t="s">
        <v>352</v>
      </c>
      <c r="Q344" s="149" t="n">
        <v>81.14</v>
      </c>
    </row>
    <row r="345" s="114" customFormat="true" ht="28.35" hidden="false" customHeight="false" outlineLevel="2" collapsed="false">
      <c r="A345" s="115" t="s">
        <v>702</v>
      </c>
      <c r="B345" s="116" t="s">
        <v>703</v>
      </c>
      <c r="C345" s="117" t="s">
        <v>704</v>
      </c>
      <c r="D345" s="118" t="s">
        <v>349</v>
      </c>
      <c r="E345" s="153" t="n">
        <v>5</v>
      </c>
      <c r="F345" s="120"/>
      <c r="G345" s="121" t="n">
        <f aca="false">E345*F345</f>
        <v>0</v>
      </c>
      <c r="H345" s="122" t="n">
        <f aca="false">IF(K345="",$G$9,$G$8)</f>
        <v>0.2334</v>
      </c>
      <c r="I345" s="123" t="n">
        <f aca="false">ROUND(F345*H345+F345,2)</f>
        <v>0</v>
      </c>
      <c r="J345" s="124" t="n">
        <f aca="false">ROUND(E345*I345,2)</f>
        <v>0</v>
      </c>
      <c r="K345" s="101"/>
      <c r="L345" s="114" t="s">
        <v>350</v>
      </c>
      <c r="M345" s="149" t="n">
        <v>659.88</v>
      </c>
      <c r="N345" s="114" t="s">
        <v>351</v>
      </c>
      <c r="O345" s="170" t="n">
        <v>736.02</v>
      </c>
      <c r="P345" s="114" t="s">
        <v>352</v>
      </c>
      <c r="Q345" s="149" t="n">
        <v>700.49</v>
      </c>
    </row>
    <row r="346" s="114" customFormat="true" ht="12.8" hidden="false" customHeight="false" outlineLevel="2" collapsed="false">
      <c r="A346" s="115" t="s">
        <v>705</v>
      </c>
      <c r="B346" s="116" t="s">
        <v>706</v>
      </c>
      <c r="C346" s="117" t="s">
        <v>707</v>
      </c>
      <c r="D346" s="118" t="s">
        <v>349</v>
      </c>
      <c r="E346" s="153" t="n">
        <v>5</v>
      </c>
      <c r="F346" s="120"/>
      <c r="G346" s="121" t="n">
        <f aca="false">E346*F346</f>
        <v>0</v>
      </c>
      <c r="H346" s="122" t="n">
        <f aca="false">IF(K346="",$G$9,$G$8)</f>
        <v>0.2334</v>
      </c>
      <c r="I346" s="123" t="n">
        <f aca="false">ROUND(F346*H346+F346,2)</f>
        <v>0</v>
      </c>
      <c r="J346" s="124" t="n">
        <f aca="false">ROUND(E346*I346,2)</f>
        <v>0</v>
      </c>
      <c r="K346" s="101"/>
      <c r="L346" s="114" t="s">
        <v>350</v>
      </c>
      <c r="M346" s="149" t="n">
        <v>37.56</v>
      </c>
      <c r="N346" s="114" t="s">
        <v>351</v>
      </c>
      <c r="O346" s="170" t="n">
        <v>41.9</v>
      </c>
      <c r="P346" s="114" t="s">
        <v>352</v>
      </c>
      <c r="Q346" s="149" t="n">
        <v>39.88</v>
      </c>
    </row>
    <row r="347" s="114" customFormat="true" ht="12.8" hidden="false" customHeight="false" outlineLevel="2" collapsed="false">
      <c r="A347" s="115" t="s">
        <v>708</v>
      </c>
      <c r="B347" s="116" t="s">
        <v>709</v>
      </c>
      <c r="C347" s="117" t="s">
        <v>710</v>
      </c>
      <c r="D347" s="118" t="s">
        <v>349</v>
      </c>
      <c r="E347" s="153" t="n">
        <v>5</v>
      </c>
      <c r="F347" s="120"/>
      <c r="G347" s="121" t="n">
        <f aca="false">E347*F347</f>
        <v>0</v>
      </c>
      <c r="H347" s="122" t="n">
        <f aca="false">IF(K347="",$G$9,$G$8)</f>
        <v>0.2334</v>
      </c>
      <c r="I347" s="123" t="n">
        <f aca="false">ROUND(F347*H347+F347,2)</f>
        <v>0</v>
      </c>
      <c r="J347" s="124" t="n">
        <f aca="false">ROUND(E347*I347,2)</f>
        <v>0</v>
      </c>
      <c r="K347" s="101"/>
      <c r="L347" s="114" t="s">
        <v>350</v>
      </c>
      <c r="M347" s="149" t="n">
        <v>83.02</v>
      </c>
      <c r="N347" s="114" t="s">
        <v>351</v>
      </c>
      <c r="O347" s="170" t="n">
        <v>92.6</v>
      </c>
      <c r="P347" s="114" t="s">
        <v>352</v>
      </c>
      <c r="Q347" s="149" t="n">
        <v>88.13</v>
      </c>
    </row>
    <row r="348" s="114" customFormat="true" ht="12.8" hidden="false" customHeight="false" outlineLevel="2" collapsed="false">
      <c r="A348" s="115" t="s">
        <v>711</v>
      </c>
      <c r="B348" s="116" t="s">
        <v>670</v>
      </c>
      <c r="C348" s="117" t="n">
        <v>1014</v>
      </c>
      <c r="D348" s="118" t="s">
        <v>415</v>
      </c>
      <c r="E348" s="153" t="n">
        <v>100</v>
      </c>
      <c r="F348" s="120"/>
      <c r="G348" s="121" t="n">
        <f aca="false">E348*F348</f>
        <v>0</v>
      </c>
      <c r="H348" s="122" t="n">
        <f aca="false">IF(K348="",$G$9,$G$8)</f>
        <v>0.2334</v>
      </c>
      <c r="I348" s="123" t="n">
        <f aca="false">ROUND(F348*H348+F348,2)</f>
        <v>0</v>
      </c>
      <c r="J348" s="124" t="n">
        <f aca="false">ROUND(E348*I348,2)</f>
        <v>0</v>
      </c>
      <c r="K348" s="101"/>
      <c r="L348" s="114" t="s">
        <v>350</v>
      </c>
      <c r="M348" s="149" t="n">
        <v>1.34</v>
      </c>
      <c r="N348" s="114" t="s">
        <v>351</v>
      </c>
      <c r="O348" s="170" t="n">
        <v>1.48</v>
      </c>
      <c r="P348" s="114" t="s">
        <v>352</v>
      </c>
      <c r="Q348" s="149" t="n">
        <v>1.27</v>
      </c>
    </row>
    <row r="349" s="114" customFormat="true" ht="12.8" hidden="false" customHeight="false" outlineLevel="2" collapsed="false">
      <c r="A349" s="115" t="s">
        <v>712</v>
      </c>
      <c r="B349" s="116" t="s">
        <v>676</v>
      </c>
      <c r="C349" s="117" t="n">
        <v>1014</v>
      </c>
      <c r="D349" s="118" t="s">
        <v>415</v>
      </c>
      <c r="E349" s="153" t="n">
        <v>50</v>
      </c>
      <c r="F349" s="120"/>
      <c r="G349" s="121" t="n">
        <f aca="false">E349*F349</f>
        <v>0</v>
      </c>
      <c r="H349" s="122" t="n">
        <f aca="false">IF(K349="",$G$9,$G$8)</f>
        <v>0.2334</v>
      </c>
      <c r="I349" s="123" t="n">
        <f aca="false">ROUND(F349*H349+F349,2)</f>
        <v>0</v>
      </c>
      <c r="J349" s="124" t="n">
        <f aca="false">ROUND(E349*I349,2)</f>
        <v>0</v>
      </c>
      <c r="K349" s="101"/>
      <c r="L349" s="114" t="s">
        <v>350</v>
      </c>
      <c r="M349" s="149" t="n">
        <v>1.34</v>
      </c>
      <c r="N349" s="114" t="s">
        <v>351</v>
      </c>
      <c r="O349" s="170" t="n">
        <v>1.48</v>
      </c>
      <c r="P349" s="114" t="s">
        <v>352</v>
      </c>
      <c r="Q349" s="149" t="n">
        <v>1.27</v>
      </c>
    </row>
    <row r="350" s="114" customFormat="true" ht="12.8" hidden="false" customHeight="false" outlineLevel="2" collapsed="false">
      <c r="A350" s="115" t="s">
        <v>713</v>
      </c>
      <c r="B350" s="116" t="s">
        <v>714</v>
      </c>
      <c r="C350" s="117" t="s">
        <v>715</v>
      </c>
      <c r="D350" s="118" t="s">
        <v>349</v>
      </c>
      <c r="E350" s="153" t="n">
        <v>5</v>
      </c>
      <c r="F350" s="120"/>
      <c r="G350" s="121" t="n">
        <f aca="false">E350*F350</f>
        <v>0</v>
      </c>
      <c r="H350" s="122" t="n">
        <f aca="false">IF(K350="",$G$9,$G$8)</f>
        <v>0.2334</v>
      </c>
      <c r="I350" s="123" t="n">
        <f aca="false">ROUND(F350*H350+F350,2)</f>
        <v>0</v>
      </c>
      <c r="J350" s="124" t="n">
        <f aca="false">ROUND(E350*I350,2)</f>
        <v>0</v>
      </c>
      <c r="K350" s="101"/>
      <c r="L350" s="114" t="s">
        <v>350</v>
      </c>
      <c r="M350" s="149" t="n">
        <v>151.91</v>
      </c>
      <c r="N350" s="114" t="s">
        <v>351</v>
      </c>
      <c r="O350" s="170" t="n">
        <v>169.43</v>
      </c>
      <c r="P350" s="114" t="s">
        <v>352</v>
      </c>
      <c r="Q350" s="149" t="n">
        <v>161.25</v>
      </c>
    </row>
    <row r="351" s="114" customFormat="true" ht="12.8" hidden="false" customHeight="false" outlineLevel="2" collapsed="false">
      <c r="A351" s="115" t="s">
        <v>716</v>
      </c>
      <c r="B351" s="116" t="s">
        <v>717</v>
      </c>
      <c r="C351" s="117" t="s">
        <v>718</v>
      </c>
      <c r="D351" s="118" t="s">
        <v>415</v>
      </c>
      <c r="E351" s="153" t="n">
        <v>5</v>
      </c>
      <c r="F351" s="120"/>
      <c r="G351" s="121" t="n">
        <f aca="false">E351*F351</f>
        <v>0</v>
      </c>
      <c r="H351" s="122" t="n">
        <f aca="false">IF(K351="",$G$9,$G$8)</f>
        <v>0.2334</v>
      </c>
      <c r="I351" s="123" t="n">
        <f aca="false">ROUND(F351*H351+F351,2)</f>
        <v>0</v>
      </c>
      <c r="J351" s="124" t="n">
        <f aca="false">ROUND(E351*I351,2)</f>
        <v>0</v>
      </c>
      <c r="K351" s="101"/>
      <c r="L351" s="114" t="s">
        <v>350</v>
      </c>
      <c r="M351" s="149" t="n">
        <v>11.17</v>
      </c>
      <c r="N351" s="114" t="s">
        <v>351</v>
      </c>
      <c r="O351" s="170" t="n">
        <v>12.32</v>
      </c>
      <c r="P351" s="114" t="s">
        <v>352</v>
      </c>
      <c r="Q351" s="149" t="n">
        <v>10.55</v>
      </c>
    </row>
    <row r="352" s="114" customFormat="true" ht="12.8" hidden="false" customHeight="false" outlineLevel="2" collapsed="false">
      <c r="A352" s="115" t="s">
        <v>719</v>
      </c>
      <c r="B352" s="116" t="s">
        <v>461</v>
      </c>
      <c r="C352" s="117" t="s">
        <v>209</v>
      </c>
      <c r="D352" s="118" t="s">
        <v>349</v>
      </c>
      <c r="E352" s="153" t="n">
        <v>5</v>
      </c>
      <c r="F352" s="120"/>
      <c r="G352" s="121" t="n">
        <f aca="false">E352*F352</f>
        <v>0</v>
      </c>
      <c r="H352" s="122" t="n">
        <f aca="false">IF(K352="",$G$9,$G$8)</f>
        <v>0.2334</v>
      </c>
      <c r="I352" s="123" t="n">
        <f aca="false">ROUND(F352*H352+F352,2)</f>
        <v>0</v>
      </c>
      <c r="J352" s="124" t="n">
        <f aca="false">ROUND(E352*I352,2)</f>
        <v>0</v>
      </c>
      <c r="K352" s="101"/>
      <c r="L352" s="114" t="s">
        <v>350</v>
      </c>
      <c r="M352" s="149" t="n">
        <v>19.02</v>
      </c>
      <c r="N352" s="114" t="s">
        <v>351</v>
      </c>
      <c r="O352" s="170" t="n">
        <v>21.21</v>
      </c>
      <c r="P352" s="114" t="s">
        <v>352</v>
      </c>
      <c r="Q352" s="149" t="n">
        <v>20.19</v>
      </c>
    </row>
    <row r="353" s="114" customFormat="true" ht="12.8" hidden="false" customHeight="false" outlineLevel="2" collapsed="false">
      <c r="A353" s="115" t="s">
        <v>720</v>
      </c>
      <c r="B353" s="116" t="s">
        <v>721</v>
      </c>
      <c r="C353" s="117" t="s">
        <v>209</v>
      </c>
      <c r="D353" s="118" t="s">
        <v>636</v>
      </c>
      <c r="E353" s="153" t="n">
        <v>1</v>
      </c>
      <c r="F353" s="120"/>
      <c r="G353" s="121" t="n">
        <f aca="false">E353*F353</f>
        <v>0</v>
      </c>
      <c r="H353" s="122" t="n">
        <f aca="false">IF(K353="",$G$9,$G$8)</f>
        <v>0.2334</v>
      </c>
      <c r="I353" s="123" t="n">
        <f aca="false">ROUND(F353*H353+F353,2)</f>
        <v>0</v>
      </c>
      <c r="J353" s="124" t="n">
        <f aca="false">ROUND(E353*I353,2)</f>
        <v>0</v>
      </c>
      <c r="K353" s="101"/>
      <c r="L353" s="114" t="s">
        <v>350</v>
      </c>
      <c r="M353" s="149" t="n">
        <v>500</v>
      </c>
      <c r="N353" s="114" t="s">
        <v>351</v>
      </c>
      <c r="O353" s="170" t="n">
        <v>900</v>
      </c>
      <c r="P353" s="114" t="s">
        <v>352</v>
      </c>
      <c r="Q353" s="149" t="n">
        <v>700</v>
      </c>
    </row>
    <row r="354" s="137" customFormat="true" ht="11.25" hidden="false" customHeight="false" outlineLevel="1" collapsed="false">
      <c r="A354" s="127"/>
      <c r="B354" s="128" t="s">
        <v>44</v>
      </c>
      <c r="C354" s="129"/>
      <c r="D354" s="130"/>
      <c r="E354" s="131"/>
      <c r="F354" s="132"/>
      <c r="G354" s="133" t="n">
        <f aca="false">SUM(G341:G353)</f>
        <v>0</v>
      </c>
      <c r="H354" s="134"/>
      <c r="I354" s="135"/>
      <c r="J354" s="133" t="n">
        <f aca="false">SUM(J341:J353)</f>
        <v>0</v>
      </c>
      <c r="K354" s="101"/>
      <c r="L354" s="114"/>
      <c r="M354" s="154"/>
      <c r="N354" s="114"/>
      <c r="O354" s="159"/>
      <c r="P354" s="114"/>
      <c r="Q354" s="138"/>
    </row>
    <row r="355" s="102" customFormat="true" ht="11.25" hidden="false" customHeight="false" outlineLevel="1" collapsed="false">
      <c r="A355" s="160" t="s">
        <v>722</v>
      </c>
      <c r="B355" s="161" t="s">
        <v>723</v>
      </c>
      <c r="C355" s="162"/>
      <c r="D355" s="163"/>
      <c r="E355" s="164"/>
      <c r="F355" s="165"/>
      <c r="G355" s="166"/>
      <c r="H355" s="167"/>
      <c r="I355" s="168"/>
      <c r="J355" s="169"/>
      <c r="K355" s="101"/>
      <c r="L355" s="114"/>
      <c r="M355" s="154"/>
      <c r="N355" s="114"/>
      <c r="O355" s="159"/>
      <c r="P355" s="114"/>
      <c r="Q355" s="32"/>
    </row>
    <row r="356" s="114" customFormat="true" ht="19.4" hidden="false" customHeight="false" outlineLevel="2" collapsed="false">
      <c r="A356" s="115" t="s">
        <v>724</v>
      </c>
      <c r="B356" s="116" t="s">
        <v>725</v>
      </c>
      <c r="C356" s="117" t="s">
        <v>726</v>
      </c>
      <c r="D356" s="118" t="s">
        <v>349</v>
      </c>
      <c r="E356" s="153" t="n">
        <v>1</v>
      </c>
      <c r="F356" s="120"/>
      <c r="G356" s="121" t="n">
        <f aca="false">E356*F356</f>
        <v>0</v>
      </c>
      <c r="H356" s="122" t="n">
        <f aca="false">IF(K356="",$G$9,$G$8)</f>
        <v>0.2334</v>
      </c>
      <c r="I356" s="123" t="n">
        <f aca="false">ROUND(F356*H356+F356,2)</f>
        <v>0</v>
      </c>
      <c r="J356" s="124" t="n">
        <f aca="false">ROUND(E356*I356,2)</f>
        <v>0</v>
      </c>
      <c r="K356" s="101"/>
      <c r="L356" s="114" t="s">
        <v>350</v>
      </c>
      <c r="M356" s="149" t="n">
        <v>29.03</v>
      </c>
      <c r="N356" s="114" t="s">
        <v>351</v>
      </c>
      <c r="O356" s="170" t="n">
        <v>32.38</v>
      </c>
      <c r="P356" s="114" t="s">
        <v>352</v>
      </c>
      <c r="Q356" s="149" t="n">
        <v>30.82</v>
      </c>
    </row>
    <row r="357" s="114" customFormat="true" ht="12.8" hidden="false" customHeight="false" outlineLevel="2" collapsed="false">
      <c r="A357" s="115" t="s">
        <v>727</v>
      </c>
      <c r="B357" s="116" t="s">
        <v>728</v>
      </c>
      <c r="C357" s="117" t="n">
        <v>2571</v>
      </c>
      <c r="D357" s="118" t="s">
        <v>349</v>
      </c>
      <c r="E357" s="153" t="n">
        <v>1</v>
      </c>
      <c r="F357" s="120"/>
      <c r="G357" s="121" t="n">
        <f aca="false">E357*F357</f>
        <v>0</v>
      </c>
      <c r="H357" s="122" t="n">
        <f aca="false">IF(K357="",$G$9,$G$8)</f>
        <v>0.2334</v>
      </c>
      <c r="I357" s="123" t="n">
        <f aca="false">ROUND(F357*H357+F357,2)</f>
        <v>0</v>
      </c>
      <c r="J357" s="124" t="n">
        <f aca="false">ROUND(E357*I357,2)</f>
        <v>0</v>
      </c>
      <c r="K357" s="101"/>
      <c r="L357" s="114" t="s">
        <v>350</v>
      </c>
      <c r="M357" s="149" t="n">
        <v>42.17</v>
      </c>
      <c r="N357" s="114" t="s">
        <v>351</v>
      </c>
      <c r="O357" s="170" t="n">
        <v>47.04</v>
      </c>
      <c r="P357" s="114" t="s">
        <v>352</v>
      </c>
      <c r="Q357" s="149" t="n">
        <v>44.77</v>
      </c>
    </row>
    <row r="358" s="114" customFormat="true" ht="12.8" hidden="false" customHeight="false" outlineLevel="2" collapsed="false">
      <c r="A358" s="115" t="s">
        <v>729</v>
      </c>
      <c r="B358" s="116" t="s">
        <v>730</v>
      </c>
      <c r="C358" s="117" t="n">
        <v>2571</v>
      </c>
      <c r="D358" s="118" t="s">
        <v>349</v>
      </c>
      <c r="E358" s="153" t="n">
        <v>1</v>
      </c>
      <c r="F358" s="120"/>
      <c r="G358" s="121" t="n">
        <f aca="false">E358*F358</f>
        <v>0</v>
      </c>
      <c r="H358" s="122" t="n">
        <f aca="false">IF(K358="",$G$9,$G$8)</f>
        <v>0.2334</v>
      </c>
      <c r="I358" s="123" t="n">
        <f aca="false">ROUND(F358*H358+F358,2)</f>
        <v>0</v>
      </c>
      <c r="J358" s="124" t="n">
        <f aca="false">ROUND(E358*I358,2)</f>
        <v>0</v>
      </c>
      <c r="K358" s="101"/>
      <c r="L358" s="114" t="s">
        <v>350</v>
      </c>
      <c r="M358" s="149" t="n">
        <v>42.17</v>
      </c>
      <c r="N358" s="114" t="s">
        <v>351</v>
      </c>
      <c r="O358" s="170" t="n">
        <v>47.04</v>
      </c>
      <c r="P358" s="114" t="s">
        <v>352</v>
      </c>
      <c r="Q358" s="149" t="n">
        <v>44.77</v>
      </c>
    </row>
    <row r="359" s="114" customFormat="true" ht="12.8" hidden="false" customHeight="false" outlineLevel="2" collapsed="false">
      <c r="A359" s="115" t="s">
        <v>731</v>
      </c>
      <c r="B359" s="116" t="s">
        <v>732</v>
      </c>
      <c r="C359" s="117" t="n">
        <v>2577</v>
      </c>
      <c r="D359" s="118" t="s">
        <v>349</v>
      </c>
      <c r="E359" s="153" t="n">
        <v>1</v>
      </c>
      <c r="F359" s="120"/>
      <c r="G359" s="121" t="n">
        <f aca="false">E359*F359</f>
        <v>0</v>
      </c>
      <c r="H359" s="122" t="n">
        <f aca="false">IF(K359="",$G$9,$G$8)</f>
        <v>0.2334</v>
      </c>
      <c r="I359" s="123" t="n">
        <f aca="false">ROUND(F359*H359+F359,2)</f>
        <v>0</v>
      </c>
      <c r="J359" s="124" t="n">
        <f aca="false">ROUND(E359*I359,2)</f>
        <v>0</v>
      </c>
      <c r="K359" s="101"/>
      <c r="L359" s="114" t="s">
        <v>350</v>
      </c>
      <c r="M359" s="149" t="n">
        <v>43.91</v>
      </c>
      <c r="N359" s="114" t="s">
        <v>351</v>
      </c>
      <c r="O359" s="170" t="n">
        <v>48.98</v>
      </c>
      <c r="P359" s="114" t="s">
        <v>352</v>
      </c>
      <c r="Q359" s="149" t="n">
        <v>46.62</v>
      </c>
    </row>
    <row r="360" s="114" customFormat="true" ht="12.8" hidden="false" customHeight="false" outlineLevel="2" collapsed="false">
      <c r="A360" s="115" t="s">
        <v>733</v>
      </c>
      <c r="B360" s="116" t="s">
        <v>734</v>
      </c>
      <c r="C360" s="117" t="s">
        <v>209</v>
      </c>
      <c r="D360" s="118" t="s">
        <v>349</v>
      </c>
      <c r="E360" s="153" t="n">
        <v>1</v>
      </c>
      <c r="F360" s="120"/>
      <c r="G360" s="121" t="n">
        <f aca="false">E360*F360</f>
        <v>0</v>
      </c>
      <c r="H360" s="122" t="n">
        <f aca="false">IF(K360="",$G$9,$G$8)</f>
        <v>0.2334</v>
      </c>
      <c r="I360" s="123" t="n">
        <f aca="false">ROUND(F360*H360+F360,2)</f>
        <v>0</v>
      </c>
      <c r="J360" s="124" t="n">
        <f aca="false">ROUND(E360*I360,2)</f>
        <v>0</v>
      </c>
      <c r="K360" s="101"/>
      <c r="L360" s="114" t="s">
        <v>350</v>
      </c>
      <c r="M360" s="149" t="n">
        <v>39.2</v>
      </c>
      <c r="N360" s="114" t="s">
        <v>351</v>
      </c>
      <c r="O360" s="170" t="n">
        <v>43.73</v>
      </c>
      <c r="P360" s="114" t="s">
        <v>352</v>
      </c>
      <c r="Q360" s="149" t="n">
        <v>41.62</v>
      </c>
    </row>
    <row r="361" s="114" customFormat="true" ht="12.8" hidden="false" customHeight="false" outlineLevel="2" collapsed="false">
      <c r="A361" s="115" t="s">
        <v>735</v>
      </c>
      <c r="B361" s="116" t="s">
        <v>736</v>
      </c>
      <c r="C361" s="117" t="n">
        <v>2567</v>
      </c>
      <c r="D361" s="118" t="s">
        <v>349</v>
      </c>
      <c r="E361" s="153" t="n">
        <v>1</v>
      </c>
      <c r="F361" s="120"/>
      <c r="G361" s="121" t="n">
        <f aca="false">E361*F361</f>
        <v>0</v>
      </c>
      <c r="H361" s="122" t="n">
        <f aca="false">IF(K361="",$G$9,$G$8)</f>
        <v>0.2334</v>
      </c>
      <c r="I361" s="123" t="n">
        <f aca="false">ROUND(F361*H361+F361,2)</f>
        <v>0</v>
      </c>
      <c r="J361" s="124" t="n">
        <f aca="false">ROUND(E361*I361,2)</f>
        <v>0</v>
      </c>
      <c r="K361" s="101"/>
      <c r="L361" s="114" t="s">
        <v>350</v>
      </c>
      <c r="M361" s="149" t="n">
        <v>36.86</v>
      </c>
      <c r="N361" s="114" t="s">
        <v>351</v>
      </c>
      <c r="O361" s="170" t="n">
        <v>41.12</v>
      </c>
      <c r="P361" s="114" t="s">
        <v>352</v>
      </c>
      <c r="Q361" s="149" t="n">
        <v>39.13</v>
      </c>
    </row>
    <row r="362" s="114" customFormat="true" ht="12.8" hidden="false" customHeight="false" outlineLevel="2" collapsed="false">
      <c r="A362" s="115" t="s">
        <v>737</v>
      </c>
      <c r="B362" s="116" t="s">
        <v>738</v>
      </c>
      <c r="C362" s="117" t="s">
        <v>209</v>
      </c>
      <c r="D362" s="118" t="s">
        <v>349</v>
      </c>
      <c r="E362" s="153" t="n">
        <v>1</v>
      </c>
      <c r="F362" s="120"/>
      <c r="G362" s="121" t="n">
        <f aca="false">E362*F362</f>
        <v>0</v>
      </c>
      <c r="H362" s="122" t="n">
        <f aca="false">IF(K362="",$G$9,$G$8)</f>
        <v>0.1785</v>
      </c>
      <c r="I362" s="123" t="n">
        <f aca="false">ROUND(F362*H362+F362,2)</f>
        <v>0</v>
      </c>
      <c r="J362" s="124" t="n">
        <f aca="false">ROUND(E362*I362,2)</f>
        <v>0</v>
      </c>
      <c r="K362" s="101" t="s">
        <v>118</v>
      </c>
      <c r="L362" s="114" t="s">
        <v>350</v>
      </c>
      <c r="M362" s="149" t="n">
        <v>18.41</v>
      </c>
      <c r="N362" s="114" t="s">
        <v>351</v>
      </c>
      <c r="O362" s="170" t="n">
        <v>20.53</v>
      </c>
      <c r="P362" s="114" t="s">
        <v>352</v>
      </c>
      <c r="Q362" s="149" t="n">
        <v>19.54</v>
      </c>
    </row>
    <row r="363" s="114" customFormat="true" ht="19.4" hidden="false" customHeight="false" outlineLevel="2" collapsed="false">
      <c r="A363" s="115" t="s">
        <v>739</v>
      </c>
      <c r="B363" s="116" t="s">
        <v>740</v>
      </c>
      <c r="C363" s="117" t="s">
        <v>209</v>
      </c>
      <c r="D363" s="118" t="s">
        <v>349</v>
      </c>
      <c r="E363" s="153" t="n">
        <v>1</v>
      </c>
      <c r="F363" s="120"/>
      <c r="G363" s="121" t="n">
        <f aca="false">E363*F363</f>
        <v>0</v>
      </c>
      <c r="H363" s="122" t="n">
        <f aca="false">IF(K363="",$G$9,$G$8)</f>
        <v>0.1785</v>
      </c>
      <c r="I363" s="123" t="n">
        <f aca="false">ROUND(F363*H363+F363,2)</f>
        <v>0</v>
      </c>
      <c r="J363" s="124" t="n">
        <f aca="false">ROUND(E363*I363,2)</f>
        <v>0</v>
      </c>
      <c r="K363" s="101" t="s">
        <v>118</v>
      </c>
      <c r="L363" s="114" t="s">
        <v>350</v>
      </c>
      <c r="M363" s="149" t="n">
        <v>28.6</v>
      </c>
      <c r="N363" s="114" t="s">
        <v>351</v>
      </c>
      <c r="O363" s="170" t="n">
        <v>31.9</v>
      </c>
      <c r="P363" s="114" t="s">
        <v>352</v>
      </c>
      <c r="Q363" s="149" t="n">
        <v>30.36</v>
      </c>
    </row>
    <row r="364" s="114" customFormat="true" ht="19.4" hidden="false" customHeight="false" outlineLevel="2" collapsed="false">
      <c r="A364" s="115" t="s">
        <v>741</v>
      </c>
      <c r="B364" s="116" t="s">
        <v>742</v>
      </c>
      <c r="C364" s="117" t="s">
        <v>209</v>
      </c>
      <c r="D364" s="118" t="s">
        <v>349</v>
      </c>
      <c r="E364" s="153" t="n">
        <v>1</v>
      </c>
      <c r="F364" s="120"/>
      <c r="G364" s="121" t="n">
        <f aca="false">E364*F364</f>
        <v>0</v>
      </c>
      <c r="H364" s="122" t="n">
        <f aca="false">IF(K364="",$G$9,$G$8)</f>
        <v>0.1785</v>
      </c>
      <c r="I364" s="123" t="n">
        <f aca="false">ROUND(F364*H364+F364,2)</f>
        <v>0</v>
      </c>
      <c r="J364" s="124" t="n">
        <f aca="false">ROUND(E364*I364,2)</f>
        <v>0</v>
      </c>
      <c r="K364" s="101" t="s">
        <v>118</v>
      </c>
      <c r="L364" s="114" t="s">
        <v>350</v>
      </c>
      <c r="M364" s="149" t="n">
        <v>53.3</v>
      </c>
      <c r="N364" s="114" t="s">
        <v>351</v>
      </c>
      <c r="O364" s="170" t="n">
        <v>59.45</v>
      </c>
      <c r="P364" s="114" t="s">
        <v>352</v>
      </c>
      <c r="Q364" s="149" t="n">
        <v>56.58</v>
      </c>
    </row>
    <row r="365" s="114" customFormat="true" ht="19.4" hidden="false" customHeight="false" outlineLevel="2" collapsed="false">
      <c r="A365" s="115" t="s">
        <v>743</v>
      </c>
      <c r="B365" s="116" t="s">
        <v>744</v>
      </c>
      <c r="C365" s="117" t="s">
        <v>434</v>
      </c>
      <c r="D365" s="118" t="s">
        <v>349</v>
      </c>
      <c r="E365" s="153" t="n">
        <v>3</v>
      </c>
      <c r="F365" s="120"/>
      <c r="G365" s="121" t="n">
        <f aca="false">E365*F365</f>
        <v>0</v>
      </c>
      <c r="H365" s="122" t="n">
        <f aca="false">IF(K365="",$G$9,$G$8)</f>
        <v>0.1785</v>
      </c>
      <c r="I365" s="123" t="n">
        <f aca="false">ROUND(F365*H365+F365,2)</f>
        <v>0</v>
      </c>
      <c r="J365" s="124" t="n">
        <f aca="false">ROUND(E365*I365,2)</f>
        <v>0</v>
      </c>
      <c r="K365" s="101" t="s">
        <v>118</v>
      </c>
      <c r="L365" s="114" t="s">
        <v>350</v>
      </c>
      <c r="M365" s="149" t="n">
        <v>28.97</v>
      </c>
      <c r="N365" s="114" t="s">
        <v>351</v>
      </c>
      <c r="O365" s="170" t="n">
        <v>32.31</v>
      </c>
      <c r="P365" s="114" t="s">
        <v>352</v>
      </c>
      <c r="Q365" s="149" t="n">
        <v>30.75</v>
      </c>
    </row>
    <row r="366" s="114" customFormat="true" ht="12.8" hidden="false" customHeight="false" outlineLevel="2" collapsed="false">
      <c r="A366" s="115" t="s">
        <v>745</v>
      </c>
      <c r="B366" s="116" t="s">
        <v>746</v>
      </c>
      <c r="C366" s="117" t="n">
        <v>2570</v>
      </c>
      <c r="D366" s="118" t="s">
        <v>349</v>
      </c>
      <c r="E366" s="153" t="n">
        <v>2</v>
      </c>
      <c r="F366" s="120"/>
      <c r="G366" s="121" t="n">
        <f aca="false">E366*F366</f>
        <v>0</v>
      </c>
      <c r="H366" s="122" t="n">
        <f aca="false">IF(K366="",$G$9,$G$8)</f>
        <v>0.1785</v>
      </c>
      <c r="I366" s="123" t="n">
        <f aca="false">ROUND(F366*H366+F366,2)</f>
        <v>0</v>
      </c>
      <c r="J366" s="124" t="n">
        <f aca="false">ROUND(E366*I366,2)</f>
        <v>0</v>
      </c>
      <c r="K366" s="101" t="s">
        <v>118</v>
      </c>
      <c r="L366" s="114" t="s">
        <v>350</v>
      </c>
      <c r="M366" s="149" t="n">
        <v>11.19</v>
      </c>
      <c r="N366" s="114" t="s">
        <v>351</v>
      </c>
      <c r="O366" s="170" t="n">
        <v>12.48</v>
      </c>
      <c r="P366" s="114" t="s">
        <v>352</v>
      </c>
      <c r="Q366" s="149" t="n">
        <v>11.88</v>
      </c>
    </row>
    <row r="367" s="114" customFormat="true" ht="12.8" hidden="false" customHeight="false" outlineLevel="2" collapsed="false">
      <c r="A367" s="115" t="s">
        <v>747</v>
      </c>
      <c r="B367" s="116" t="s">
        <v>748</v>
      </c>
      <c r="C367" s="117" t="n">
        <v>2570</v>
      </c>
      <c r="D367" s="118" t="s">
        <v>349</v>
      </c>
      <c r="E367" s="153" t="n">
        <v>1</v>
      </c>
      <c r="F367" s="120"/>
      <c r="G367" s="121" t="n">
        <f aca="false">E367*F367</f>
        <v>0</v>
      </c>
      <c r="H367" s="122" t="n">
        <f aca="false">IF(K367="",$G$9,$G$8)</f>
        <v>0.1785</v>
      </c>
      <c r="I367" s="123" t="n">
        <f aca="false">ROUND(F367*H367+F367,2)</f>
        <v>0</v>
      </c>
      <c r="J367" s="124" t="n">
        <f aca="false">ROUND(E367*I367,2)</f>
        <v>0</v>
      </c>
      <c r="K367" s="101" t="s">
        <v>118</v>
      </c>
      <c r="M367" s="149" t="n">
        <v>11.19</v>
      </c>
      <c r="O367" s="170" t="n">
        <v>12.48</v>
      </c>
      <c r="Q367" s="149" t="n">
        <v>11.88</v>
      </c>
    </row>
    <row r="368" s="114" customFormat="true" ht="12.8" hidden="false" customHeight="false" outlineLevel="2" collapsed="false">
      <c r="A368" s="115" t="s">
        <v>749</v>
      </c>
      <c r="B368" s="116" t="s">
        <v>750</v>
      </c>
      <c r="C368" s="117" t="n">
        <v>2560</v>
      </c>
      <c r="D368" s="118" t="s">
        <v>349</v>
      </c>
      <c r="E368" s="153" t="n">
        <v>1</v>
      </c>
      <c r="F368" s="120"/>
      <c r="G368" s="121" t="n">
        <f aca="false">E368*F368</f>
        <v>0</v>
      </c>
      <c r="H368" s="122" t="n">
        <f aca="false">IF(K368="",$G$9,$G$8)</f>
        <v>0.1785</v>
      </c>
      <c r="I368" s="123" t="n">
        <f aca="false">ROUND(F368*H368+F368,2)</f>
        <v>0</v>
      </c>
      <c r="J368" s="124" t="n">
        <f aca="false">ROUND(E368*I368,2)</f>
        <v>0</v>
      </c>
      <c r="K368" s="101" t="s">
        <v>118</v>
      </c>
      <c r="L368" s="114" t="s">
        <v>350</v>
      </c>
      <c r="M368" s="149" t="n">
        <v>11.06</v>
      </c>
      <c r="N368" s="114" t="s">
        <v>351</v>
      </c>
      <c r="O368" s="170" t="n">
        <v>12.34</v>
      </c>
      <c r="P368" s="114" t="s">
        <v>352</v>
      </c>
      <c r="Q368" s="149" t="n">
        <v>11.74</v>
      </c>
    </row>
    <row r="369" s="114" customFormat="true" ht="12.8" hidden="false" customHeight="false" outlineLevel="2" collapsed="false">
      <c r="A369" s="115" t="s">
        <v>751</v>
      </c>
      <c r="B369" s="116" t="s">
        <v>752</v>
      </c>
      <c r="C369" s="117" t="n">
        <v>1600</v>
      </c>
      <c r="D369" s="118" t="s">
        <v>349</v>
      </c>
      <c r="E369" s="153" t="n">
        <v>1</v>
      </c>
      <c r="F369" s="120"/>
      <c r="G369" s="121" t="n">
        <f aca="false">E369*F369</f>
        <v>0</v>
      </c>
      <c r="H369" s="122" t="n">
        <f aca="false">IF(K369="",$G$9,$G$8)</f>
        <v>0.1785</v>
      </c>
      <c r="I369" s="123" t="n">
        <f aca="false">ROUND(F369*H369+F369,2)</f>
        <v>0</v>
      </c>
      <c r="J369" s="124" t="n">
        <f aca="false">ROUND(E369*I369,2)</f>
        <v>0</v>
      </c>
      <c r="K369" s="101" t="s">
        <v>118</v>
      </c>
      <c r="L369" s="114" t="s">
        <v>350</v>
      </c>
      <c r="M369" s="149" t="n">
        <v>11.17</v>
      </c>
      <c r="N369" s="114" t="s">
        <v>351</v>
      </c>
      <c r="O369" s="170" t="n">
        <v>12.46</v>
      </c>
      <c r="P369" s="114" t="s">
        <v>352</v>
      </c>
      <c r="Q369" s="149" t="n">
        <v>11.86</v>
      </c>
    </row>
    <row r="370" s="114" customFormat="true" ht="19.4" hidden="false" customHeight="false" outlineLevel="2" collapsed="false">
      <c r="A370" s="115" t="s">
        <v>753</v>
      </c>
      <c r="B370" s="116" t="s">
        <v>754</v>
      </c>
      <c r="C370" s="117" t="s">
        <v>209</v>
      </c>
      <c r="D370" s="118" t="s">
        <v>349</v>
      </c>
      <c r="E370" s="153" t="n">
        <v>1</v>
      </c>
      <c r="F370" s="120"/>
      <c r="G370" s="121" t="n">
        <f aca="false">E370*F370</f>
        <v>0</v>
      </c>
      <c r="H370" s="122" t="n">
        <f aca="false">IF(K370="",$G$9,$G$8)</f>
        <v>0.1785</v>
      </c>
      <c r="I370" s="123" t="n">
        <f aca="false">ROUND(F370*H370+F370,2)</f>
        <v>0</v>
      </c>
      <c r="J370" s="124" t="n">
        <f aca="false">ROUND(E370*I370,2)</f>
        <v>0</v>
      </c>
      <c r="K370" s="101" t="s">
        <v>118</v>
      </c>
      <c r="L370" s="114" t="s">
        <v>350</v>
      </c>
      <c r="M370" s="149" t="n">
        <v>20.97</v>
      </c>
      <c r="N370" s="114" t="s">
        <v>351</v>
      </c>
      <c r="O370" s="170" t="n">
        <v>23.39</v>
      </c>
      <c r="P370" s="114" t="s">
        <v>352</v>
      </c>
      <c r="Q370" s="149" t="n">
        <v>22.26</v>
      </c>
    </row>
    <row r="371" s="114" customFormat="true" ht="19.4" hidden="false" customHeight="false" outlineLevel="2" collapsed="false">
      <c r="A371" s="115" t="s">
        <v>755</v>
      </c>
      <c r="B371" s="116" t="s">
        <v>756</v>
      </c>
      <c r="C371" s="117" t="s">
        <v>757</v>
      </c>
      <c r="D371" s="118" t="s">
        <v>349</v>
      </c>
      <c r="E371" s="153" t="n">
        <v>3</v>
      </c>
      <c r="F371" s="120"/>
      <c r="G371" s="121" t="n">
        <f aca="false">E371*F371</f>
        <v>0</v>
      </c>
      <c r="H371" s="122" t="n">
        <f aca="false">IF(K371="",$G$9,$G$8)</f>
        <v>0.1785</v>
      </c>
      <c r="I371" s="123" t="n">
        <f aca="false">ROUND(F371*H371+F371,2)</f>
        <v>0</v>
      </c>
      <c r="J371" s="124" t="n">
        <f aca="false">ROUND(E371*I371,2)</f>
        <v>0</v>
      </c>
      <c r="K371" s="101" t="s">
        <v>118</v>
      </c>
      <c r="L371" s="114" t="s">
        <v>350</v>
      </c>
      <c r="M371" s="149" t="n">
        <v>17.36</v>
      </c>
      <c r="N371" s="114" t="s">
        <v>351</v>
      </c>
      <c r="O371" s="170" t="n">
        <v>19.37</v>
      </c>
      <c r="P371" s="114" t="s">
        <v>352</v>
      </c>
      <c r="Q371" s="149" t="n">
        <v>18.43</v>
      </c>
    </row>
    <row r="372" s="114" customFormat="true" ht="12.8" hidden="false" customHeight="false" outlineLevel="2" collapsed="false">
      <c r="A372" s="115" t="s">
        <v>758</v>
      </c>
      <c r="B372" s="116" t="s">
        <v>759</v>
      </c>
      <c r="C372" s="117" t="n">
        <v>2593</v>
      </c>
      <c r="D372" s="118" t="s">
        <v>349</v>
      </c>
      <c r="E372" s="153" t="n">
        <v>3</v>
      </c>
      <c r="F372" s="120"/>
      <c r="G372" s="121" t="n">
        <f aca="false">E372*F372</f>
        <v>0</v>
      </c>
      <c r="H372" s="122" t="n">
        <f aca="false">IF(K372="",$G$9,$G$8)</f>
        <v>0.1785</v>
      </c>
      <c r="I372" s="123" t="n">
        <f aca="false">ROUND(F372*H372+F372,2)</f>
        <v>0</v>
      </c>
      <c r="J372" s="124" t="n">
        <f aca="false">ROUND(E372*I372,2)</f>
        <v>0</v>
      </c>
      <c r="K372" s="101" t="s">
        <v>118</v>
      </c>
      <c r="L372" s="114" t="s">
        <v>350</v>
      </c>
      <c r="M372" s="149" t="n">
        <v>8.31</v>
      </c>
      <c r="N372" s="114" t="s">
        <v>351</v>
      </c>
      <c r="O372" s="170" t="n">
        <v>9.26</v>
      </c>
      <c r="P372" s="114" t="s">
        <v>352</v>
      </c>
      <c r="Q372" s="149" t="n">
        <v>8.82</v>
      </c>
    </row>
    <row r="373" s="114" customFormat="true" ht="12.8" hidden="false" customHeight="false" outlineLevel="2" collapsed="false">
      <c r="A373" s="115" t="s">
        <v>760</v>
      </c>
      <c r="B373" s="116" t="s">
        <v>761</v>
      </c>
      <c r="C373" s="117" t="n">
        <v>2593</v>
      </c>
      <c r="D373" s="118" t="s">
        <v>349</v>
      </c>
      <c r="E373" s="153" t="n">
        <v>3</v>
      </c>
      <c r="F373" s="120"/>
      <c r="G373" s="121" t="n">
        <f aca="false">E373*F373</f>
        <v>0</v>
      </c>
      <c r="H373" s="122" t="n">
        <f aca="false">IF(K373="",$G$9,$G$8)</f>
        <v>0.1785</v>
      </c>
      <c r="I373" s="123" t="n">
        <f aca="false">ROUND(F373*H373+F373,2)</f>
        <v>0</v>
      </c>
      <c r="J373" s="124" t="n">
        <f aca="false">ROUND(E373*I373,2)</f>
        <v>0</v>
      </c>
      <c r="K373" s="101" t="s">
        <v>118</v>
      </c>
      <c r="L373" s="114" t="s">
        <v>350</v>
      </c>
      <c r="M373" s="149" t="n">
        <v>8.3</v>
      </c>
      <c r="N373" s="114" t="s">
        <v>351</v>
      </c>
      <c r="O373" s="170" t="n">
        <v>9.26</v>
      </c>
      <c r="P373" s="114" t="s">
        <v>352</v>
      </c>
      <c r="Q373" s="149" t="n">
        <v>8.81</v>
      </c>
    </row>
    <row r="374" s="114" customFormat="true" ht="12.8" hidden="false" customHeight="false" outlineLevel="2" collapsed="false">
      <c r="A374" s="115" t="s">
        <v>762</v>
      </c>
      <c r="B374" s="116" t="s">
        <v>763</v>
      </c>
      <c r="C374" s="117" t="n">
        <v>1599</v>
      </c>
      <c r="D374" s="118" t="s">
        <v>349</v>
      </c>
      <c r="E374" s="153" t="n">
        <v>3</v>
      </c>
      <c r="F374" s="120"/>
      <c r="G374" s="121" t="n">
        <f aca="false">E374*F374</f>
        <v>0</v>
      </c>
      <c r="H374" s="122" t="n">
        <f aca="false">IF(K374="",$G$9,$G$8)</f>
        <v>0.1785</v>
      </c>
      <c r="I374" s="123" t="n">
        <f aca="false">ROUND(F374*H374+F374,2)</f>
        <v>0</v>
      </c>
      <c r="J374" s="124" t="n">
        <f aca="false">ROUND(E374*I374,2)</f>
        <v>0</v>
      </c>
      <c r="K374" s="101" t="s">
        <v>118</v>
      </c>
      <c r="L374" s="114" t="s">
        <v>350</v>
      </c>
      <c r="M374" s="149" t="n">
        <v>8.26</v>
      </c>
      <c r="N374" s="114" t="s">
        <v>351</v>
      </c>
      <c r="O374" s="170" t="n">
        <v>9.21</v>
      </c>
      <c r="P374" s="114" t="s">
        <v>352</v>
      </c>
      <c r="Q374" s="149" t="n">
        <v>8.76</v>
      </c>
    </row>
    <row r="375" s="114" customFormat="true" ht="12.8" hidden="false" customHeight="false" outlineLevel="2" collapsed="false">
      <c r="A375" s="115" t="s">
        <v>764</v>
      </c>
      <c r="B375" s="116" t="s">
        <v>765</v>
      </c>
      <c r="C375" s="117" t="s">
        <v>209</v>
      </c>
      <c r="D375" s="118" t="s">
        <v>349</v>
      </c>
      <c r="E375" s="153" t="n">
        <v>1</v>
      </c>
      <c r="F375" s="120"/>
      <c r="G375" s="121" t="n">
        <f aca="false">E375*F375</f>
        <v>0</v>
      </c>
      <c r="H375" s="122" t="n">
        <f aca="false">IF(K375="",$G$9,$G$8)</f>
        <v>0.1785</v>
      </c>
      <c r="I375" s="123" t="n">
        <f aca="false">ROUND(F375*H375+F375,2)</f>
        <v>0</v>
      </c>
      <c r="J375" s="124" t="n">
        <f aca="false">ROUND(E375*I375,2)</f>
        <v>0</v>
      </c>
      <c r="K375" s="101" t="s">
        <v>118</v>
      </c>
      <c r="L375" s="114" t="s">
        <v>350</v>
      </c>
      <c r="M375" s="149" t="n">
        <v>13.67</v>
      </c>
      <c r="N375" s="114" t="s">
        <v>351</v>
      </c>
      <c r="O375" s="170" t="n">
        <v>15.24</v>
      </c>
      <c r="P375" s="114" t="s">
        <v>352</v>
      </c>
      <c r="Q375" s="149" t="n">
        <v>14.51</v>
      </c>
    </row>
    <row r="376" s="114" customFormat="true" ht="12.8" hidden="false" customHeight="false" outlineLevel="2" collapsed="false">
      <c r="A376" s="115" t="s">
        <v>766</v>
      </c>
      <c r="B376" s="116" t="s">
        <v>767</v>
      </c>
      <c r="C376" s="117" t="s">
        <v>209</v>
      </c>
      <c r="D376" s="118" t="s">
        <v>349</v>
      </c>
      <c r="E376" s="153" t="n">
        <v>2</v>
      </c>
      <c r="F376" s="120"/>
      <c r="G376" s="121" t="n">
        <f aca="false">E376*F376</f>
        <v>0</v>
      </c>
      <c r="H376" s="122" t="n">
        <f aca="false">IF(K376="",$G$9,$G$8)</f>
        <v>0.1785</v>
      </c>
      <c r="I376" s="123" t="n">
        <f aca="false">ROUND(F376*H376+F376,2)</f>
        <v>0</v>
      </c>
      <c r="J376" s="124" t="n">
        <f aca="false">ROUND(E376*I376,2)</f>
        <v>0</v>
      </c>
      <c r="K376" s="101" t="s">
        <v>118</v>
      </c>
      <c r="L376" s="114" t="s">
        <v>350</v>
      </c>
      <c r="M376" s="149" t="n">
        <v>5.3</v>
      </c>
      <c r="N376" s="114" t="s">
        <v>351</v>
      </c>
      <c r="O376" s="170" t="n">
        <v>5.92</v>
      </c>
      <c r="P376" s="114" t="s">
        <v>352</v>
      </c>
      <c r="Q376" s="149" t="n">
        <v>5.63</v>
      </c>
    </row>
    <row r="377" s="114" customFormat="true" ht="28.35" hidden="false" customHeight="false" outlineLevel="2" collapsed="false">
      <c r="A377" s="115" t="s">
        <v>768</v>
      </c>
      <c r="B377" s="116" t="s">
        <v>769</v>
      </c>
      <c r="C377" s="117" t="s">
        <v>770</v>
      </c>
      <c r="D377" s="118" t="s">
        <v>349</v>
      </c>
      <c r="E377" s="153" t="n">
        <v>1</v>
      </c>
      <c r="F377" s="120"/>
      <c r="G377" s="121" t="n">
        <f aca="false">E377*F377</f>
        <v>0</v>
      </c>
      <c r="H377" s="122" t="n">
        <f aca="false">IF(K377="",$G$9,$G$8)</f>
        <v>0.1785</v>
      </c>
      <c r="I377" s="123" t="n">
        <f aca="false">ROUND(F377*H377+F377,2)</f>
        <v>0</v>
      </c>
      <c r="J377" s="124" t="n">
        <f aca="false">ROUND(E377*I377,2)</f>
        <v>0</v>
      </c>
      <c r="K377" s="101" t="s">
        <v>118</v>
      </c>
      <c r="L377" s="114" t="s">
        <v>350</v>
      </c>
      <c r="M377" s="149" t="n">
        <v>177.84</v>
      </c>
      <c r="N377" s="114" t="s">
        <v>351</v>
      </c>
      <c r="O377" s="170" t="n">
        <v>198.36</v>
      </c>
      <c r="P377" s="114" t="s">
        <v>352</v>
      </c>
      <c r="Q377" s="149" t="n">
        <v>188.78</v>
      </c>
    </row>
    <row r="378" s="114" customFormat="true" ht="12.8" hidden="false" customHeight="false" outlineLevel="2" collapsed="false">
      <c r="A378" s="115" t="s">
        <v>771</v>
      </c>
      <c r="B378" s="116" t="s">
        <v>772</v>
      </c>
      <c r="C378" s="117" t="s">
        <v>773</v>
      </c>
      <c r="D378" s="118" t="s">
        <v>349</v>
      </c>
      <c r="E378" s="153" t="n">
        <v>2</v>
      </c>
      <c r="F378" s="120"/>
      <c r="G378" s="121" t="n">
        <f aca="false">E378*F378</f>
        <v>0</v>
      </c>
      <c r="H378" s="122" t="n">
        <f aca="false">IF(K378="",$G$9,$G$8)</f>
        <v>0.1785</v>
      </c>
      <c r="I378" s="123" t="n">
        <f aca="false">ROUND(F378*H378+F378,2)</f>
        <v>0</v>
      </c>
      <c r="J378" s="124" t="n">
        <f aca="false">ROUND(E378*I378,2)</f>
        <v>0</v>
      </c>
      <c r="K378" s="101" t="s">
        <v>118</v>
      </c>
      <c r="L378" s="114" t="s">
        <v>350</v>
      </c>
      <c r="M378" s="149" t="n">
        <v>4.87</v>
      </c>
      <c r="N378" s="114" t="s">
        <v>351</v>
      </c>
      <c r="O378" s="170" t="n">
        <v>5.43</v>
      </c>
      <c r="P378" s="114" t="s">
        <v>352</v>
      </c>
      <c r="Q378" s="149" t="n">
        <v>5.17</v>
      </c>
    </row>
    <row r="379" s="114" customFormat="true" ht="12.8" hidden="false" customHeight="false" outlineLevel="2" collapsed="false">
      <c r="A379" s="115" t="s">
        <v>774</v>
      </c>
      <c r="B379" s="116" t="s">
        <v>775</v>
      </c>
      <c r="C379" s="117" t="s">
        <v>776</v>
      </c>
      <c r="D379" s="118" t="s">
        <v>349</v>
      </c>
      <c r="E379" s="153" t="n">
        <v>1</v>
      </c>
      <c r="F379" s="120"/>
      <c r="G379" s="121" t="n">
        <f aca="false">E379*F379</f>
        <v>0</v>
      </c>
      <c r="H379" s="122" t="n">
        <f aca="false">IF(K379="",$G$9,$G$8)</f>
        <v>0.1785</v>
      </c>
      <c r="I379" s="123" t="n">
        <f aca="false">ROUND(F379*H379+F379,2)</f>
        <v>0</v>
      </c>
      <c r="J379" s="124" t="n">
        <f aca="false">ROUND(E379*I379,2)</f>
        <v>0</v>
      </c>
      <c r="K379" s="101" t="s">
        <v>118</v>
      </c>
      <c r="L379" s="114" t="s">
        <v>350</v>
      </c>
      <c r="M379" s="149" t="n">
        <v>28.14</v>
      </c>
      <c r="N379" s="114" t="s">
        <v>351</v>
      </c>
      <c r="O379" s="170" t="n">
        <v>31.38</v>
      </c>
      <c r="P379" s="114" t="s">
        <v>352</v>
      </c>
      <c r="Q379" s="149" t="n">
        <v>29.87</v>
      </c>
    </row>
    <row r="380" s="114" customFormat="true" ht="12.8" hidden="false" customHeight="false" outlineLevel="2" collapsed="false">
      <c r="A380" s="115" t="s">
        <v>777</v>
      </c>
      <c r="B380" s="116" t="s">
        <v>778</v>
      </c>
      <c r="C380" s="117" t="s">
        <v>209</v>
      </c>
      <c r="D380" s="118" t="s">
        <v>636</v>
      </c>
      <c r="E380" s="153" t="n">
        <v>1</v>
      </c>
      <c r="F380" s="120"/>
      <c r="G380" s="121" t="n">
        <f aca="false">E380*F380</f>
        <v>0</v>
      </c>
      <c r="H380" s="122" t="n">
        <f aca="false">IF(K380="",$G$9,$G$8)</f>
        <v>0.1785</v>
      </c>
      <c r="I380" s="123" t="n">
        <f aca="false">ROUND(F380*H380+F380,2)</f>
        <v>0</v>
      </c>
      <c r="J380" s="124" t="n">
        <f aca="false">ROUND(E380*I380,2)</f>
        <v>0</v>
      </c>
      <c r="K380" s="101" t="s">
        <v>118</v>
      </c>
      <c r="L380" s="114" t="s">
        <v>350</v>
      </c>
      <c r="M380" s="149" t="n">
        <v>200</v>
      </c>
      <c r="N380" s="114" t="s">
        <v>351</v>
      </c>
      <c r="O380" s="170" t="n">
        <v>500</v>
      </c>
      <c r="P380" s="114" t="s">
        <v>352</v>
      </c>
      <c r="Q380" s="149" t="n">
        <v>450</v>
      </c>
    </row>
    <row r="381" s="137" customFormat="true" ht="11.25" hidden="false" customHeight="false" outlineLevel="1" collapsed="false">
      <c r="A381" s="127"/>
      <c r="B381" s="128" t="s">
        <v>44</v>
      </c>
      <c r="C381" s="129"/>
      <c r="D381" s="130"/>
      <c r="E381" s="131"/>
      <c r="F381" s="132"/>
      <c r="G381" s="133" t="n">
        <f aca="false">SUM(G356:G380)</f>
        <v>0</v>
      </c>
      <c r="H381" s="134"/>
      <c r="I381" s="135"/>
      <c r="J381" s="133" t="n">
        <f aca="false">SUM(J356:J380)</f>
        <v>0</v>
      </c>
      <c r="K381" s="101"/>
      <c r="L381" s="114"/>
      <c r="M381" s="154"/>
      <c r="O381" s="138"/>
      <c r="Q381" s="138"/>
    </row>
    <row r="382" s="102" customFormat="true" ht="11.25" hidden="false" customHeight="false" outlineLevel="1" collapsed="false">
      <c r="A382" s="160" t="s">
        <v>779</v>
      </c>
      <c r="B382" s="161" t="s">
        <v>780</v>
      </c>
      <c r="C382" s="162"/>
      <c r="D382" s="163"/>
      <c r="E382" s="164"/>
      <c r="F382" s="165"/>
      <c r="G382" s="166"/>
      <c r="H382" s="167"/>
      <c r="I382" s="168"/>
      <c r="J382" s="169"/>
      <c r="K382" s="101" t="s">
        <v>118</v>
      </c>
      <c r="M382" s="154"/>
      <c r="O382" s="32"/>
      <c r="P382" s="114"/>
      <c r="Q382" s="32"/>
    </row>
    <row r="383" s="114" customFormat="true" ht="12.8" hidden="false" customHeight="false" outlineLevel="2" collapsed="false">
      <c r="A383" s="115" t="s">
        <v>781</v>
      </c>
      <c r="B383" s="116" t="s">
        <v>782</v>
      </c>
      <c r="C383" s="171" t="n">
        <v>96985</v>
      </c>
      <c r="D383" s="118" t="s">
        <v>349</v>
      </c>
      <c r="E383" s="153" t="n">
        <v>15</v>
      </c>
      <c r="F383" s="120"/>
      <c r="G383" s="121" t="n">
        <f aca="false">E383*F383</f>
        <v>0</v>
      </c>
      <c r="H383" s="122" t="n">
        <f aca="false">IF(K383="",$G$9,$G$8)</f>
        <v>0.1785</v>
      </c>
      <c r="I383" s="123" t="n">
        <f aca="false">ROUND(F383*H383+F383,2)</f>
        <v>0</v>
      </c>
      <c r="J383" s="124" t="n">
        <f aca="false">ROUND(E383*I383,2)</f>
        <v>0</v>
      </c>
      <c r="K383" s="101" t="s">
        <v>118</v>
      </c>
      <c r="M383" s="149" t="n">
        <v>46.32</v>
      </c>
      <c r="O383" s="170" t="n">
        <v>51.66</v>
      </c>
      <c r="Q383" s="149" t="n">
        <v>49.17</v>
      </c>
    </row>
    <row r="384" s="114" customFormat="true" ht="12.8" hidden="false" customHeight="false" outlineLevel="2" collapsed="false">
      <c r="A384" s="115" t="s">
        <v>783</v>
      </c>
      <c r="B384" s="116" t="s">
        <v>784</v>
      </c>
      <c r="C384" s="117" t="s">
        <v>445</v>
      </c>
      <c r="D384" s="118" t="s">
        <v>415</v>
      </c>
      <c r="E384" s="153" t="n">
        <v>100</v>
      </c>
      <c r="F384" s="120"/>
      <c r="G384" s="121" t="n">
        <f aca="false">E384*F384</f>
        <v>0</v>
      </c>
      <c r="H384" s="122" t="n">
        <f aca="false">IF(K384="",$G$9,$G$8)</f>
        <v>0.1785</v>
      </c>
      <c r="I384" s="123" t="n">
        <f aca="false">ROUND(F384*H384+F384,2)</f>
        <v>0</v>
      </c>
      <c r="J384" s="124" t="n">
        <f aca="false">ROUND(E384*I384,2)</f>
        <v>0</v>
      </c>
      <c r="K384" s="101" t="s">
        <v>118</v>
      </c>
      <c r="L384" s="114" t="s">
        <v>350</v>
      </c>
      <c r="M384" s="149" t="n">
        <v>31.36</v>
      </c>
      <c r="N384" s="114" t="s">
        <v>351</v>
      </c>
      <c r="O384" s="170" t="n">
        <v>34.61</v>
      </c>
      <c r="P384" s="114" t="s">
        <v>352</v>
      </c>
      <c r="Q384" s="149" t="n">
        <v>29.63</v>
      </c>
    </row>
    <row r="385" s="114" customFormat="true" ht="12.8" hidden="false" customHeight="false" outlineLevel="2" collapsed="false">
      <c r="A385" s="115" t="s">
        <v>785</v>
      </c>
      <c r="B385" s="116" t="s">
        <v>786</v>
      </c>
      <c r="C385" s="117" t="s">
        <v>418</v>
      </c>
      <c r="D385" s="118" t="s">
        <v>415</v>
      </c>
      <c r="E385" s="153" t="n">
        <v>35</v>
      </c>
      <c r="F385" s="120"/>
      <c r="G385" s="121" t="n">
        <f aca="false">E385*F385</f>
        <v>0</v>
      </c>
      <c r="H385" s="122" t="n">
        <f aca="false">IF(K385="",$G$9,$G$8)</f>
        <v>0.1785</v>
      </c>
      <c r="I385" s="123" t="n">
        <f aca="false">ROUND(F385*H385+F385,2)</f>
        <v>0</v>
      </c>
      <c r="J385" s="124" t="n">
        <f aca="false">ROUND(E385*I385,2)</f>
        <v>0</v>
      </c>
      <c r="K385" s="101" t="s">
        <v>118</v>
      </c>
      <c r="L385" s="114" t="s">
        <v>350</v>
      </c>
      <c r="M385" s="149" t="n">
        <v>22.94</v>
      </c>
      <c r="N385" s="114" t="s">
        <v>351</v>
      </c>
      <c r="O385" s="170" t="n">
        <v>25.31</v>
      </c>
      <c r="P385" s="114" t="s">
        <v>352</v>
      </c>
      <c r="Q385" s="149" t="n">
        <v>21.67</v>
      </c>
    </row>
    <row r="386" s="114" customFormat="true" ht="12.8" hidden="false" customHeight="false" outlineLevel="2" collapsed="false">
      <c r="A386" s="115" t="s">
        <v>787</v>
      </c>
      <c r="B386" s="116" t="s">
        <v>788</v>
      </c>
      <c r="C386" s="117" t="s">
        <v>209</v>
      </c>
      <c r="D386" s="118" t="s">
        <v>636</v>
      </c>
      <c r="E386" s="153" t="n">
        <v>1</v>
      </c>
      <c r="F386" s="120"/>
      <c r="G386" s="121" t="n">
        <f aca="false">E386*F386</f>
        <v>0</v>
      </c>
      <c r="H386" s="122" t="n">
        <f aca="false">IF(K386="",$G$9,$G$8)</f>
        <v>0.1785</v>
      </c>
      <c r="I386" s="123" t="n">
        <f aca="false">ROUND(F386*H386+F386,2)</f>
        <v>0</v>
      </c>
      <c r="J386" s="124" t="n">
        <f aca="false">ROUND(E386*I386,2)</f>
        <v>0</v>
      </c>
      <c r="K386" s="101" t="s">
        <v>118</v>
      </c>
      <c r="L386" s="114" t="s">
        <v>350</v>
      </c>
      <c r="M386" s="149" t="n">
        <v>2500</v>
      </c>
      <c r="N386" s="114" t="s">
        <v>351</v>
      </c>
      <c r="O386" s="170" t="n">
        <v>4000</v>
      </c>
      <c r="P386" s="114" t="s">
        <v>352</v>
      </c>
      <c r="Q386" s="149" t="n">
        <v>1650</v>
      </c>
    </row>
    <row r="387" s="137" customFormat="true" ht="11.25" hidden="false" customHeight="false" outlineLevel="1" collapsed="false">
      <c r="A387" s="127"/>
      <c r="B387" s="128" t="s">
        <v>44</v>
      </c>
      <c r="C387" s="129"/>
      <c r="D387" s="130"/>
      <c r="E387" s="131"/>
      <c r="F387" s="132"/>
      <c r="G387" s="133" t="n">
        <f aca="false">SUM(G383:G386)</f>
        <v>0</v>
      </c>
      <c r="H387" s="134"/>
      <c r="I387" s="135"/>
      <c r="J387" s="133" t="n">
        <f aca="false">SUM(J383:J386)</f>
        <v>0</v>
      </c>
      <c r="K387" s="101"/>
      <c r="L387" s="114"/>
      <c r="M387" s="154"/>
      <c r="O387" s="138"/>
      <c r="Q387" s="138"/>
    </row>
    <row r="388" s="102" customFormat="true" ht="11.25" hidden="false" customHeight="false" outlineLevel="1" collapsed="false">
      <c r="A388" s="160" t="s">
        <v>789</v>
      </c>
      <c r="B388" s="161" t="s">
        <v>790</v>
      </c>
      <c r="C388" s="162"/>
      <c r="D388" s="163"/>
      <c r="E388" s="164"/>
      <c r="F388" s="165"/>
      <c r="G388" s="166"/>
      <c r="H388" s="167"/>
      <c r="I388" s="168"/>
      <c r="J388" s="169"/>
      <c r="K388" s="101" t="s">
        <v>118</v>
      </c>
      <c r="M388" s="154"/>
      <c r="O388" s="32"/>
      <c r="P388" s="114"/>
      <c r="Q388" s="32"/>
    </row>
    <row r="389" s="114" customFormat="true" ht="12.8" hidden="false" customHeight="false" outlineLevel="2" collapsed="false">
      <c r="A389" s="115" t="s">
        <v>791</v>
      </c>
      <c r="B389" s="116" t="s">
        <v>682</v>
      </c>
      <c r="C389" s="117" t="s">
        <v>209</v>
      </c>
      <c r="D389" s="118" t="s">
        <v>349</v>
      </c>
      <c r="E389" s="153" t="n">
        <v>4</v>
      </c>
      <c r="F389" s="120"/>
      <c r="G389" s="121" t="n">
        <f aca="false">E389*F389</f>
        <v>0</v>
      </c>
      <c r="H389" s="122" t="n">
        <f aca="false">IF(K389="",$G$9,$G$8)</f>
        <v>0.1785</v>
      </c>
      <c r="I389" s="123" t="n">
        <f aca="false">ROUND(F389*H389+F389,2)</f>
        <v>0</v>
      </c>
      <c r="J389" s="124" t="n">
        <f aca="false">ROUND(E389*I389,2)</f>
        <v>0</v>
      </c>
      <c r="K389" s="101" t="s">
        <v>118</v>
      </c>
      <c r="M389" s="149" t="n">
        <v>552.79</v>
      </c>
      <c r="O389" s="170" t="n">
        <v>616.57</v>
      </c>
      <c r="Q389" s="149" t="n">
        <v>586.8</v>
      </c>
    </row>
    <row r="390" s="114" customFormat="true" ht="12.8" hidden="false" customHeight="false" outlineLevel="2" collapsed="false">
      <c r="A390" s="115" t="s">
        <v>792</v>
      </c>
      <c r="B390" s="116" t="s">
        <v>687</v>
      </c>
      <c r="C390" s="117" t="s">
        <v>688</v>
      </c>
      <c r="D390" s="118" t="s">
        <v>415</v>
      </c>
      <c r="E390" s="153" t="n">
        <v>60</v>
      </c>
      <c r="F390" s="120"/>
      <c r="G390" s="121" t="n">
        <f aca="false">E390*F390</f>
        <v>0</v>
      </c>
      <c r="H390" s="122" t="n">
        <f aca="false">IF(K390="",$G$9,$G$8)</f>
        <v>0.1785</v>
      </c>
      <c r="I390" s="123" t="n">
        <f aca="false">ROUND(F390*H390+F390,2)</f>
        <v>0</v>
      </c>
      <c r="J390" s="124" t="n">
        <f aca="false">ROUND(E390*I390,2)</f>
        <v>0</v>
      </c>
      <c r="K390" s="101" t="s">
        <v>118</v>
      </c>
      <c r="L390" s="114" t="s">
        <v>350</v>
      </c>
      <c r="M390" s="149" t="n">
        <v>9.05</v>
      </c>
      <c r="N390" s="114" t="s">
        <v>351</v>
      </c>
      <c r="O390" s="170" t="n">
        <v>10.09</v>
      </c>
      <c r="P390" s="114" t="s">
        <v>352</v>
      </c>
      <c r="Q390" s="149" t="n">
        <v>9.6</v>
      </c>
    </row>
    <row r="391" s="114" customFormat="true" ht="19.4" hidden="false" customHeight="false" outlineLevel="2" collapsed="false">
      <c r="A391" s="115" t="s">
        <v>793</v>
      </c>
      <c r="B391" s="116" t="s">
        <v>794</v>
      </c>
      <c r="C391" s="117" t="s">
        <v>209</v>
      </c>
      <c r="D391" s="118" t="s">
        <v>349</v>
      </c>
      <c r="E391" s="153" t="n">
        <v>1</v>
      </c>
      <c r="F391" s="120"/>
      <c r="G391" s="121" t="n">
        <f aca="false">E391*F391</f>
        <v>0</v>
      </c>
      <c r="H391" s="122" t="n">
        <f aca="false">IF(K391="",$G$9,$G$8)</f>
        <v>0.1785</v>
      </c>
      <c r="I391" s="123" t="n">
        <f aca="false">ROUND(F391*H391+F391,2)</f>
        <v>0</v>
      </c>
      <c r="J391" s="124" t="n">
        <f aca="false">ROUND(E391*I391,2)</f>
        <v>0</v>
      </c>
      <c r="K391" s="101" t="s">
        <v>118</v>
      </c>
      <c r="L391" s="114" t="s">
        <v>350</v>
      </c>
      <c r="M391" s="149" t="n">
        <v>2092.5</v>
      </c>
      <c r="N391" s="114" t="s">
        <v>351</v>
      </c>
      <c r="O391" s="170" t="n">
        <v>2216.5</v>
      </c>
      <c r="P391" s="114" t="s">
        <v>352</v>
      </c>
      <c r="Q391" s="149" t="n">
        <v>2030.5</v>
      </c>
    </row>
    <row r="392" s="114" customFormat="true" ht="19.4" hidden="false" customHeight="false" outlineLevel="2" collapsed="false">
      <c r="A392" s="115" t="s">
        <v>795</v>
      </c>
      <c r="B392" s="116" t="s">
        <v>796</v>
      </c>
      <c r="C392" s="117" t="s">
        <v>425</v>
      </c>
      <c r="D392" s="118" t="s">
        <v>349</v>
      </c>
      <c r="E392" s="153" t="n">
        <v>4</v>
      </c>
      <c r="F392" s="120"/>
      <c r="G392" s="121" t="n">
        <f aca="false">E392*F392</f>
        <v>0</v>
      </c>
      <c r="H392" s="122" t="n">
        <f aca="false">IF(K392="",$G$9,$G$8)</f>
        <v>0.1785</v>
      </c>
      <c r="I392" s="123" t="n">
        <f aca="false">ROUND(F392*H392+F392,2)</f>
        <v>0</v>
      </c>
      <c r="J392" s="124" t="n">
        <f aca="false">ROUND(E392*I392,2)</f>
        <v>0</v>
      </c>
      <c r="K392" s="101" t="s">
        <v>118</v>
      </c>
      <c r="L392" s="114" t="s">
        <v>350</v>
      </c>
      <c r="M392" s="149" t="n">
        <v>185.58</v>
      </c>
      <c r="N392" s="114" t="s">
        <v>351</v>
      </c>
      <c r="O392" s="170" t="n">
        <v>206.99</v>
      </c>
      <c r="P392" s="114" t="s">
        <v>352</v>
      </c>
      <c r="Q392" s="149" t="n">
        <v>197</v>
      </c>
    </row>
    <row r="393" s="114" customFormat="true" ht="12.8" hidden="false" customHeight="false" outlineLevel="2" collapsed="false">
      <c r="A393" s="115" t="s">
        <v>797</v>
      </c>
      <c r="B393" s="116" t="s">
        <v>798</v>
      </c>
      <c r="C393" s="117" t="s">
        <v>209</v>
      </c>
      <c r="D393" s="118" t="s">
        <v>349</v>
      </c>
      <c r="E393" s="153" t="n">
        <v>4</v>
      </c>
      <c r="F393" s="120"/>
      <c r="G393" s="121" t="n">
        <f aca="false">E393*F393</f>
        <v>0</v>
      </c>
      <c r="H393" s="122" t="n">
        <f aca="false">IF(K393="",$G$9,$G$8)</f>
        <v>0.1785</v>
      </c>
      <c r="I393" s="123" t="n">
        <f aca="false">ROUND(F393*H393+F393,2)</f>
        <v>0</v>
      </c>
      <c r="J393" s="124" t="n">
        <f aca="false">ROUND(E393*I393,2)</f>
        <v>0</v>
      </c>
      <c r="K393" s="101" t="s">
        <v>118</v>
      </c>
      <c r="L393" s="114" t="s">
        <v>350</v>
      </c>
      <c r="M393" s="149" t="n">
        <v>4.42</v>
      </c>
      <c r="N393" s="114" t="s">
        <v>351</v>
      </c>
      <c r="O393" s="170" t="n">
        <v>4.93</v>
      </c>
      <c r="P393" s="114" t="s">
        <v>352</v>
      </c>
      <c r="Q393" s="149" t="n">
        <v>4.69</v>
      </c>
    </row>
    <row r="394" s="114" customFormat="true" ht="12.8" hidden="false" customHeight="false" outlineLevel="2" collapsed="false">
      <c r="A394" s="115" t="s">
        <v>799</v>
      </c>
      <c r="B394" s="116" t="s">
        <v>461</v>
      </c>
      <c r="C394" s="117" t="s">
        <v>209</v>
      </c>
      <c r="D394" s="118" t="s">
        <v>349</v>
      </c>
      <c r="E394" s="153" t="n">
        <v>4</v>
      </c>
      <c r="F394" s="120"/>
      <c r="G394" s="121" t="n">
        <f aca="false">E394*F394</f>
        <v>0</v>
      </c>
      <c r="H394" s="122" t="n">
        <f aca="false">IF(K394="",$G$9,$G$8)</f>
        <v>0.1785</v>
      </c>
      <c r="I394" s="123" t="n">
        <f aca="false">ROUND(F394*H394+F394,2)</f>
        <v>0</v>
      </c>
      <c r="J394" s="124" t="n">
        <f aca="false">ROUND(E394*I394,2)</f>
        <v>0</v>
      </c>
      <c r="K394" s="101" t="s">
        <v>118</v>
      </c>
      <c r="L394" s="114" t="s">
        <v>350</v>
      </c>
      <c r="M394" s="149" t="n">
        <v>19.02</v>
      </c>
      <c r="N394" s="114" t="s">
        <v>351</v>
      </c>
      <c r="O394" s="170" t="n">
        <v>21.21</v>
      </c>
      <c r="P394" s="114" t="s">
        <v>352</v>
      </c>
      <c r="Q394" s="149" t="n">
        <v>20.19</v>
      </c>
    </row>
    <row r="395" s="114" customFormat="true" ht="12.8" hidden="false" customHeight="false" outlineLevel="2" collapsed="false">
      <c r="A395" s="115" t="s">
        <v>800</v>
      </c>
      <c r="B395" s="116" t="s">
        <v>801</v>
      </c>
      <c r="C395" s="117" t="s">
        <v>209</v>
      </c>
      <c r="D395" s="118" t="s">
        <v>636</v>
      </c>
      <c r="E395" s="153" t="n">
        <v>1</v>
      </c>
      <c r="F395" s="120"/>
      <c r="G395" s="121" t="n">
        <f aca="false">E395*F395</f>
        <v>0</v>
      </c>
      <c r="H395" s="122" t="n">
        <f aca="false">IF(K395="",$G$9,$G$8)</f>
        <v>0.1785</v>
      </c>
      <c r="I395" s="123" t="n">
        <f aca="false">ROUND(F395*H395+F395,2)</f>
        <v>0</v>
      </c>
      <c r="J395" s="124" t="n">
        <f aca="false">ROUND(E395*I395,2)</f>
        <v>0</v>
      </c>
      <c r="K395" s="101" t="s">
        <v>118</v>
      </c>
      <c r="L395" s="114" t="s">
        <v>350</v>
      </c>
      <c r="M395" s="149" t="n">
        <v>500</v>
      </c>
      <c r="N395" s="114" t="s">
        <v>351</v>
      </c>
      <c r="O395" s="170" t="n">
        <v>900</v>
      </c>
      <c r="P395" s="114" t="s">
        <v>352</v>
      </c>
      <c r="Q395" s="149" t="n">
        <v>450</v>
      </c>
    </row>
    <row r="396" s="137" customFormat="true" ht="11.25" hidden="false" customHeight="false" outlineLevel="1" collapsed="false">
      <c r="A396" s="127"/>
      <c r="B396" s="128" t="s">
        <v>44</v>
      </c>
      <c r="C396" s="129"/>
      <c r="D396" s="130"/>
      <c r="E396" s="131"/>
      <c r="F396" s="132"/>
      <c r="G396" s="133" t="n">
        <f aca="false">SUM(G389:G395)</f>
        <v>0</v>
      </c>
      <c r="H396" s="134"/>
      <c r="I396" s="135"/>
      <c r="J396" s="133" t="n">
        <f aca="false">SUM(J389:J395)</f>
        <v>0</v>
      </c>
      <c r="K396" s="101"/>
      <c r="L396" s="114"/>
      <c r="M396" s="154"/>
      <c r="O396" s="138"/>
      <c r="Q396" s="138"/>
    </row>
    <row r="397" s="102" customFormat="true" ht="11.25" hidden="false" customHeight="false" outlineLevel="1" collapsed="false">
      <c r="A397" s="160" t="s">
        <v>802</v>
      </c>
      <c r="B397" s="161" t="s">
        <v>803</v>
      </c>
      <c r="C397" s="162"/>
      <c r="D397" s="163"/>
      <c r="E397" s="164"/>
      <c r="F397" s="165"/>
      <c r="G397" s="166"/>
      <c r="H397" s="167"/>
      <c r="I397" s="168"/>
      <c r="J397" s="169"/>
      <c r="K397" s="101" t="s">
        <v>118</v>
      </c>
      <c r="M397" s="154"/>
      <c r="O397" s="32"/>
      <c r="P397" s="114"/>
      <c r="Q397" s="32"/>
    </row>
    <row r="398" s="114" customFormat="true" ht="12.8" hidden="false" customHeight="false" outlineLevel="2" collapsed="false">
      <c r="A398" s="115" t="s">
        <v>804</v>
      </c>
      <c r="B398" s="116" t="s">
        <v>805</v>
      </c>
      <c r="C398" s="117" t="s">
        <v>209</v>
      </c>
      <c r="D398" s="118" t="s">
        <v>349</v>
      </c>
      <c r="E398" s="153" t="n">
        <v>2</v>
      </c>
      <c r="F398" s="120"/>
      <c r="G398" s="121" t="n">
        <f aca="false">E398*F398</f>
        <v>0</v>
      </c>
      <c r="H398" s="122" t="n">
        <f aca="false">IF(K398="",$G$9,$G$8)</f>
        <v>0.1785</v>
      </c>
      <c r="I398" s="123" t="n">
        <f aca="false">ROUND(F398*H398+F398,2)</f>
        <v>0</v>
      </c>
      <c r="J398" s="124" t="n">
        <f aca="false">ROUND(E398*I398,2)</f>
        <v>0</v>
      </c>
      <c r="K398" s="101" t="s">
        <v>118</v>
      </c>
      <c r="L398" s="114" t="s">
        <v>350</v>
      </c>
      <c r="M398" s="149" t="n">
        <v>174.72</v>
      </c>
      <c r="N398" s="114" t="s">
        <v>351</v>
      </c>
      <c r="O398" s="170" t="n">
        <v>194.88</v>
      </c>
      <c r="P398" s="114" t="s">
        <v>352</v>
      </c>
      <c r="Q398" s="149" t="n">
        <v>185.47</v>
      </c>
    </row>
    <row r="399" s="114" customFormat="true" ht="19.4" hidden="false" customHeight="false" outlineLevel="2" collapsed="false">
      <c r="A399" s="115" t="s">
        <v>806</v>
      </c>
      <c r="B399" s="116" t="s">
        <v>744</v>
      </c>
      <c r="C399" s="117" t="s">
        <v>434</v>
      </c>
      <c r="D399" s="118" t="s">
        <v>349</v>
      </c>
      <c r="E399" s="153" t="n">
        <v>2</v>
      </c>
      <c r="F399" s="120"/>
      <c r="G399" s="121" t="n">
        <f aca="false">E399*F399</f>
        <v>0</v>
      </c>
      <c r="H399" s="122" t="n">
        <f aca="false">IF(K399="",$G$9,$G$8)</f>
        <v>0.1785</v>
      </c>
      <c r="I399" s="123" t="n">
        <f aca="false">ROUND(F399*H399+F399,2)</f>
        <v>0</v>
      </c>
      <c r="J399" s="124" t="n">
        <f aca="false">ROUND(E399*I399,2)</f>
        <v>0</v>
      </c>
      <c r="K399" s="101" t="s">
        <v>118</v>
      </c>
      <c r="L399" s="114" t="s">
        <v>350</v>
      </c>
      <c r="M399" s="149" t="n">
        <v>28.97</v>
      </c>
      <c r="N399" s="114" t="s">
        <v>351</v>
      </c>
      <c r="O399" s="170" t="n">
        <v>32.31</v>
      </c>
      <c r="P399" s="114" t="s">
        <v>352</v>
      </c>
      <c r="Q399" s="149" t="n">
        <v>30.75</v>
      </c>
    </row>
    <row r="400" s="114" customFormat="true" ht="12.8" hidden="false" customHeight="false" outlineLevel="2" collapsed="false">
      <c r="A400" s="115" t="s">
        <v>807</v>
      </c>
      <c r="B400" s="116" t="s">
        <v>746</v>
      </c>
      <c r="C400" s="117" t="n">
        <v>2570</v>
      </c>
      <c r="D400" s="118" t="s">
        <v>349</v>
      </c>
      <c r="E400" s="153" t="n">
        <v>1</v>
      </c>
      <c r="F400" s="120"/>
      <c r="G400" s="121" t="n">
        <f aca="false">E400*F400</f>
        <v>0</v>
      </c>
      <c r="H400" s="122" t="n">
        <f aca="false">IF(K400="",$G$9,$G$8)</f>
        <v>0.1785</v>
      </c>
      <c r="I400" s="123" t="n">
        <f aca="false">ROUND(F400*H400+F400,2)</f>
        <v>0</v>
      </c>
      <c r="J400" s="124" t="n">
        <f aca="false">ROUND(E400*I400,2)</f>
        <v>0</v>
      </c>
      <c r="K400" s="101" t="s">
        <v>118</v>
      </c>
      <c r="L400" s="114" t="s">
        <v>350</v>
      </c>
      <c r="M400" s="149" t="n">
        <v>11.19</v>
      </c>
      <c r="N400" s="114" t="s">
        <v>351</v>
      </c>
      <c r="O400" s="170" t="n">
        <v>12.48</v>
      </c>
      <c r="P400" s="114" t="s">
        <v>352</v>
      </c>
      <c r="Q400" s="149" t="n">
        <v>11.88</v>
      </c>
    </row>
    <row r="401" s="114" customFormat="true" ht="12.8" hidden="false" customHeight="false" outlineLevel="2" collapsed="false">
      <c r="A401" s="115" t="s">
        <v>808</v>
      </c>
      <c r="B401" s="116" t="s">
        <v>748</v>
      </c>
      <c r="C401" s="117" t="n">
        <v>2570</v>
      </c>
      <c r="D401" s="118" t="s">
        <v>349</v>
      </c>
      <c r="E401" s="153" t="n">
        <v>1</v>
      </c>
      <c r="F401" s="120"/>
      <c r="G401" s="121" t="n">
        <f aca="false">E401*F401</f>
        <v>0</v>
      </c>
      <c r="H401" s="122" t="n">
        <f aca="false">IF(K401="",$G$9,$G$8)</f>
        <v>0.1785</v>
      </c>
      <c r="I401" s="123" t="n">
        <f aca="false">ROUND(F401*H401+F401,2)</f>
        <v>0</v>
      </c>
      <c r="J401" s="124" t="n">
        <f aca="false">ROUND(E401*I401,2)</f>
        <v>0</v>
      </c>
      <c r="K401" s="101" t="s">
        <v>118</v>
      </c>
      <c r="L401" s="114" t="s">
        <v>350</v>
      </c>
      <c r="M401" s="149" t="n">
        <v>11.19</v>
      </c>
      <c r="N401" s="114" t="s">
        <v>351</v>
      </c>
      <c r="O401" s="170" t="n">
        <v>12.48</v>
      </c>
      <c r="P401" s="114" t="s">
        <v>352</v>
      </c>
      <c r="Q401" s="149" t="n">
        <v>11.88</v>
      </c>
    </row>
    <row r="402" s="114" customFormat="true" ht="12.8" hidden="false" customHeight="false" outlineLevel="2" collapsed="false">
      <c r="A402" s="115" t="s">
        <v>809</v>
      </c>
      <c r="B402" s="116" t="s">
        <v>752</v>
      </c>
      <c r="C402" s="117" t="n">
        <v>1600</v>
      </c>
      <c r="D402" s="118" t="s">
        <v>349</v>
      </c>
      <c r="E402" s="153" t="n">
        <v>1</v>
      </c>
      <c r="F402" s="120"/>
      <c r="G402" s="121" t="n">
        <f aca="false">E402*F402</f>
        <v>0</v>
      </c>
      <c r="H402" s="122" t="n">
        <f aca="false">IF(K402="",$G$9,$G$8)</f>
        <v>0.1785</v>
      </c>
      <c r="I402" s="123" t="n">
        <f aca="false">ROUND(F402*H402+F402,2)</f>
        <v>0</v>
      </c>
      <c r="J402" s="124" t="n">
        <f aca="false">ROUND(E402*I402,2)</f>
        <v>0</v>
      </c>
      <c r="K402" s="101" t="s">
        <v>118</v>
      </c>
      <c r="L402" s="114" t="s">
        <v>350</v>
      </c>
      <c r="M402" s="149" t="n">
        <v>11.17</v>
      </c>
      <c r="N402" s="114" t="s">
        <v>351</v>
      </c>
      <c r="O402" s="170" t="n">
        <v>12.46</v>
      </c>
      <c r="P402" s="114" t="s">
        <v>352</v>
      </c>
      <c r="Q402" s="149" t="n">
        <v>11.86</v>
      </c>
    </row>
    <row r="403" s="114" customFormat="true" ht="19.4" hidden="false" customHeight="false" outlineLevel="2" collapsed="false">
      <c r="A403" s="115" t="s">
        <v>810</v>
      </c>
      <c r="B403" s="116" t="s">
        <v>811</v>
      </c>
      <c r="C403" s="117" t="s">
        <v>209</v>
      </c>
      <c r="D403" s="118" t="s">
        <v>349</v>
      </c>
      <c r="E403" s="153" t="n">
        <v>1</v>
      </c>
      <c r="F403" s="120"/>
      <c r="G403" s="121" t="n">
        <f aca="false">E403*F403</f>
        <v>0</v>
      </c>
      <c r="H403" s="122" t="n">
        <f aca="false">IF(K403="",$G$9,$G$8)</f>
        <v>0.1785</v>
      </c>
      <c r="I403" s="123" t="n">
        <f aca="false">ROUND(F403*H403+F403,2)</f>
        <v>0</v>
      </c>
      <c r="J403" s="124" t="n">
        <f aca="false">ROUND(E403*I403,2)</f>
        <v>0</v>
      </c>
      <c r="K403" s="101" t="s">
        <v>118</v>
      </c>
      <c r="M403" s="149" t="n">
        <v>16.69</v>
      </c>
      <c r="O403" s="170" t="n">
        <v>18.62</v>
      </c>
      <c r="Q403" s="149" t="n">
        <v>17.72</v>
      </c>
    </row>
    <row r="404" s="114" customFormat="true" ht="12.8" hidden="false" customHeight="false" outlineLevel="2" collapsed="false">
      <c r="A404" s="115" t="s">
        <v>812</v>
      </c>
      <c r="B404" s="116" t="s">
        <v>734</v>
      </c>
      <c r="C404" s="117" t="s">
        <v>209</v>
      </c>
      <c r="D404" s="118" t="s">
        <v>349</v>
      </c>
      <c r="E404" s="153" t="n">
        <v>1</v>
      </c>
      <c r="F404" s="120"/>
      <c r="G404" s="121" t="n">
        <f aca="false">E404*F404</f>
        <v>0</v>
      </c>
      <c r="H404" s="122" t="n">
        <f aca="false">IF(K404="",$G$9,$G$8)</f>
        <v>0.1785</v>
      </c>
      <c r="I404" s="123" t="n">
        <f aca="false">ROUND(F404*H404+F404,2)</f>
        <v>0</v>
      </c>
      <c r="J404" s="124" t="n">
        <f aca="false">ROUND(E404*I404,2)</f>
        <v>0</v>
      </c>
      <c r="K404" s="101" t="s">
        <v>118</v>
      </c>
      <c r="L404" s="114" t="s">
        <v>350</v>
      </c>
      <c r="M404" s="149" t="n">
        <v>39.2</v>
      </c>
      <c r="N404" s="114" t="s">
        <v>351</v>
      </c>
      <c r="O404" s="170" t="n">
        <v>43.73</v>
      </c>
      <c r="P404" s="114" t="s">
        <v>352</v>
      </c>
      <c r="Q404" s="149" t="n">
        <v>41.62</v>
      </c>
    </row>
    <row r="405" s="114" customFormat="true" ht="12.8" hidden="false" customHeight="false" outlineLevel="2" collapsed="false">
      <c r="A405" s="115" t="s">
        <v>813</v>
      </c>
      <c r="B405" s="116" t="s">
        <v>738</v>
      </c>
      <c r="C405" s="117" t="s">
        <v>209</v>
      </c>
      <c r="D405" s="118" t="s">
        <v>349</v>
      </c>
      <c r="E405" s="153" t="n">
        <v>1</v>
      </c>
      <c r="F405" s="120"/>
      <c r="G405" s="121" t="n">
        <f aca="false">E405*F405</f>
        <v>0</v>
      </c>
      <c r="H405" s="122" t="n">
        <f aca="false">IF(K405="",$G$9,$G$8)</f>
        <v>0.1785</v>
      </c>
      <c r="I405" s="123" t="n">
        <f aca="false">ROUND(F405*H405+F405,2)</f>
        <v>0</v>
      </c>
      <c r="J405" s="124" t="n">
        <f aca="false">ROUND(E405*I405,2)</f>
        <v>0</v>
      </c>
      <c r="K405" s="101" t="s">
        <v>118</v>
      </c>
      <c r="L405" s="114" t="s">
        <v>350</v>
      </c>
      <c r="M405" s="149" t="n">
        <v>18.41</v>
      </c>
      <c r="N405" s="114" t="s">
        <v>351</v>
      </c>
      <c r="O405" s="170" t="n">
        <v>20.53</v>
      </c>
      <c r="P405" s="114" t="s">
        <v>352</v>
      </c>
      <c r="Q405" s="149" t="n">
        <v>19.54</v>
      </c>
    </row>
    <row r="406" s="114" customFormat="true" ht="12.8" hidden="false" customHeight="false" outlineLevel="2" collapsed="false">
      <c r="A406" s="115" t="s">
        <v>814</v>
      </c>
      <c r="B406" s="116" t="s">
        <v>815</v>
      </c>
      <c r="C406" s="117" t="s">
        <v>209</v>
      </c>
      <c r="D406" s="118" t="s">
        <v>349</v>
      </c>
      <c r="E406" s="153" t="n">
        <v>1</v>
      </c>
      <c r="F406" s="120"/>
      <c r="G406" s="121" t="n">
        <f aca="false">E406*F406</f>
        <v>0</v>
      </c>
      <c r="H406" s="122" t="n">
        <f aca="false">IF(K406="",$G$9,$G$8)</f>
        <v>0.1785</v>
      </c>
      <c r="I406" s="123" t="n">
        <f aca="false">ROUND(F406*H406+F406,2)</f>
        <v>0</v>
      </c>
      <c r="J406" s="124" t="n">
        <f aca="false">ROUND(E406*I406,2)</f>
        <v>0</v>
      </c>
      <c r="K406" s="101" t="s">
        <v>118</v>
      </c>
      <c r="L406" s="114" t="s">
        <v>350</v>
      </c>
      <c r="M406" s="149" t="n">
        <v>800</v>
      </c>
      <c r="N406" s="114" t="s">
        <v>351</v>
      </c>
      <c r="O406" s="170" t="n">
        <v>1000</v>
      </c>
      <c r="P406" s="114" t="s">
        <v>352</v>
      </c>
      <c r="Q406" s="149" t="n">
        <v>2000</v>
      </c>
    </row>
    <row r="407" s="114" customFormat="true" ht="12.8" hidden="false" customHeight="false" outlineLevel="2" collapsed="false">
      <c r="A407" s="115" t="s">
        <v>816</v>
      </c>
      <c r="B407" s="116" t="s">
        <v>817</v>
      </c>
      <c r="C407" s="117" t="s">
        <v>209</v>
      </c>
      <c r="D407" s="118" t="s">
        <v>636</v>
      </c>
      <c r="E407" s="153" t="n">
        <v>1</v>
      </c>
      <c r="F407" s="120"/>
      <c r="G407" s="121" t="n">
        <f aca="false">E407*F407</f>
        <v>0</v>
      </c>
      <c r="H407" s="122" t="n">
        <f aca="false">IF(K407="",$G$9,$G$8)</f>
        <v>0.1785</v>
      </c>
      <c r="I407" s="123" t="n">
        <f aca="false">ROUND(F407*H407+F407,2)</f>
        <v>0</v>
      </c>
      <c r="J407" s="124" t="n">
        <f aca="false">ROUND(E407*I407,2)</f>
        <v>0</v>
      </c>
      <c r="K407" s="101" t="s">
        <v>118</v>
      </c>
      <c r="L407" s="114" t="s">
        <v>350</v>
      </c>
      <c r="M407" s="149" t="n">
        <v>300</v>
      </c>
      <c r="N407" s="114" t="s">
        <v>351</v>
      </c>
      <c r="O407" s="170" t="n">
        <v>500</v>
      </c>
      <c r="P407" s="114" t="s">
        <v>352</v>
      </c>
      <c r="Q407" s="149" t="n">
        <v>100</v>
      </c>
    </row>
    <row r="408" s="137" customFormat="true" ht="11.25" hidden="false" customHeight="false" outlineLevel="1" collapsed="false">
      <c r="A408" s="127"/>
      <c r="B408" s="128" t="s">
        <v>44</v>
      </c>
      <c r="C408" s="129"/>
      <c r="D408" s="130"/>
      <c r="E408" s="131"/>
      <c r="F408" s="132"/>
      <c r="G408" s="133" t="n">
        <f aca="false">SUM(G398:G407)</f>
        <v>0</v>
      </c>
      <c r="H408" s="134"/>
      <c r="I408" s="135"/>
      <c r="J408" s="133" t="n">
        <f aca="false">SUM(J398:J407)</f>
        <v>0</v>
      </c>
      <c r="K408" s="101"/>
      <c r="L408" s="114"/>
      <c r="M408" s="154"/>
      <c r="O408" s="138"/>
      <c r="Q408" s="138"/>
    </row>
    <row r="409" s="102" customFormat="true" ht="11.25" hidden="false" customHeight="false" outlineLevel="1" collapsed="false">
      <c r="A409" s="160" t="s">
        <v>818</v>
      </c>
      <c r="B409" s="161" t="s">
        <v>819</v>
      </c>
      <c r="C409" s="162"/>
      <c r="D409" s="163"/>
      <c r="E409" s="164"/>
      <c r="F409" s="165"/>
      <c r="G409" s="166"/>
      <c r="H409" s="167"/>
      <c r="I409" s="168"/>
      <c r="J409" s="169"/>
      <c r="K409" s="101" t="s">
        <v>118</v>
      </c>
      <c r="M409" s="154"/>
      <c r="O409" s="32"/>
      <c r="P409" s="114"/>
      <c r="Q409" s="32"/>
    </row>
    <row r="410" s="114" customFormat="true" ht="19.4" hidden="false" customHeight="false" outlineLevel="2" collapsed="false">
      <c r="A410" s="115" t="s">
        <v>820</v>
      </c>
      <c r="B410" s="116" t="s">
        <v>821</v>
      </c>
      <c r="C410" s="117" t="s">
        <v>209</v>
      </c>
      <c r="D410" s="118" t="s">
        <v>349</v>
      </c>
      <c r="E410" s="153" t="n">
        <v>3</v>
      </c>
      <c r="F410" s="120"/>
      <c r="G410" s="121" t="n">
        <f aca="false">E410*F410</f>
        <v>0</v>
      </c>
      <c r="H410" s="122" t="n">
        <f aca="false">IF(K410="",$G$9,$G$8)</f>
        <v>0.1785</v>
      </c>
      <c r="I410" s="123" t="n">
        <f aca="false">ROUND(F410*H410+F410,2)</f>
        <v>0</v>
      </c>
      <c r="J410" s="124" t="n">
        <f aca="false">ROUND(E410*I410,2)</f>
        <v>0</v>
      </c>
      <c r="K410" s="101" t="s">
        <v>118</v>
      </c>
      <c r="L410" s="114" t="s">
        <v>350</v>
      </c>
      <c r="M410" s="149" t="n">
        <v>275.54</v>
      </c>
      <c r="N410" s="114" t="s">
        <v>351</v>
      </c>
      <c r="O410" s="170" t="n">
        <v>291.86</v>
      </c>
      <c r="P410" s="114" t="s">
        <v>352</v>
      </c>
      <c r="Q410" s="149" t="n">
        <v>267.37</v>
      </c>
    </row>
    <row r="411" s="114" customFormat="true" ht="28.35" hidden="false" customHeight="false" outlineLevel="2" collapsed="false">
      <c r="A411" s="115" t="s">
        <v>822</v>
      </c>
      <c r="B411" s="116" t="s">
        <v>823</v>
      </c>
      <c r="C411" s="117" t="s">
        <v>209</v>
      </c>
      <c r="D411" s="118" t="s">
        <v>349</v>
      </c>
      <c r="E411" s="153" t="n">
        <v>1</v>
      </c>
      <c r="F411" s="120"/>
      <c r="G411" s="121" t="n">
        <f aca="false">E411*F411</f>
        <v>0</v>
      </c>
      <c r="H411" s="122" t="n">
        <f aca="false">IF(K411="",$G$9,$G$8)</f>
        <v>0.1785</v>
      </c>
      <c r="I411" s="123" t="n">
        <f aca="false">ROUND(F411*H411+F411,2)</f>
        <v>0</v>
      </c>
      <c r="J411" s="124" t="n">
        <f aca="false">ROUND(E411*I411,2)</f>
        <v>0</v>
      </c>
      <c r="K411" s="101" t="s">
        <v>118</v>
      </c>
      <c r="L411" s="114" t="s">
        <v>350</v>
      </c>
      <c r="M411" s="149" t="n">
        <v>19600</v>
      </c>
      <c r="N411" s="114" t="s">
        <v>351</v>
      </c>
      <c r="O411" s="170" t="n">
        <v>23650</v>
      </c>
      <c r="P411" s="114" t="s">
        <v>352</v>
      </c>
      <c r="Q411" s="149" t="n">
        <v>16750</v>
      </c>
    </row>
    <row r="412" s="114" customFormat="true" ht="12.8" hidden="false" customHeight="false" outlineLevel="2" collapsed="false">
      <c r="A412" s="115" t="s">
        <v>824</v>
      </c>
      <c r="B412" s="116" t="s">
        <v>825</v>
      </c>
      <c r="C412" s="117" t="s">
        <v>209</v>
      </c>
      <c r="D412" s="118" t="s">
        <v>636</v>
      </c>
      <c r="E412" s="153" t="n">
        <v>1</v>
      </c>
      <c r="F412" s="120"/>
      <c r="G412" s="121" t="n">
        <f aca="false">E412*F412</f>
        <v>0</v>
      </c>
      <c r="H412" s="122" t="n">
        <f aca="false">IF(K412="",$G$9,$G$8)</f>
        <v>0.1785</v>
      </c>
      <c r="I412" s="123" t="n">
        <f aca="false">ROUND(F412*H412+F412,2)</f>
        <v>0</v>
      </c>
      <c r="J412" s="124" t="n">
        <f aca="false">ROUND(E412*I412,2)</f>
        <v>0</v>
      </c>
      <c r="K412" s="101" t="s">
        <v>118</v>
      </c>
      <c r="L412" s="114" t="s">
        <v>350</v>
      </c>
      <c r="M412" s="149" t="n">
        <v>300</v>
      </c>
      <c r="N412" s="114" t="s">
        <v>351</v>
      </c>
      <c r="O412" s="170" t="n">
        <v>1000</v>
      </c>
      <c r="P412" s="114" t="s">
        <v>352</v>
      </c>
      <c r="Q412" s="149" t="n">
        <v>100</v>
      </c>
    </row>
    <row r="413" s="137" customFormat="true" ht="11.25" hidden="false" customHeight="false" outlineLevel="1" collapsed="false">
      <c r="A413" s="127"/>
      <c r="B413" s="128" t="s">
        <v>44</v>
      </c>
      <c r="C413" s="129"/>
      <c r="D413" s="130"/>
      <c r="E413" s="131"/>
      <c r="F413" s="132"/>
      <c r="G413" s="133" t="n">
        <f aca="false">SUM(G410:G412)</f>
        <v>0</v>
      </c>
      <c r="H413" s="134"/>
      <c r="I413" s="135"/>
      <c r="J413" s="133" t="n">
        <f aca="false">SUM(J410:J412)</f>
        <v>0</v>
      </c>
      <c r="K413" s="101"/>
      <c r="L413" s="114"/>
      <c r="M413" s="154"/>
      <c r="O413" s="138"/>
      <c r="Q413" s="138"/>
    </row>
    <row r="414" s="102" customFormat="true" ht="11.25" hidden="false" customHeight="false" outlineLevel="1" collapsed="false">
      <c r="A414" s="160" t="s">
        <v>826</v>
      </c>
      <c r="B414" s="161" t="s">
        <v>827</v>
      </c>
      <c r="C414" s="162"/>
      <c r="D414" s="163"/>
      <c r="E414" s="164"/>
      <c r="F414" s="165"/>
      <c r="G414" s="166"/>
      <c r="H414" s="167"/>
      <c r="I414" s="168"/>
      <c r="J414" s="169"/>
      <c r="K414" s="101" t="s">
        <v>118</v>
      </c>
      <c r="M414" s="154"/>
      <c r="O414" s="32"/>
      <c r="P414" s="114"/>
      <c r="Q414" s="172"/>
    </row>
    <row r="415" s="114" customFormat="true" ht="12.8" hidden="false" customHeight="false" outlineLevel="2" collapsed="false">
      <c r="A415" s="115" t="s">
        <v>828</v>
      </c>
      <c r="B415" s="116" t="s">
        <v>829</v>
      </c>
      <c r="C415" s="117" t="s">
        <v>209</v>
      </c>
      <c r="D415" s="118" t="s">
        <v>349</v>
      </c>
      <c r="E415" s="153" t="n">
        <v>1</v>
      </c>
      <c r="F415" s="120"/>
      <c r="G415" s="121" t="n">
        <f aca="false">E415*F415</f>
        <v>0</v>
      </c>
      <c r="H415" s="122" t="n">
        <f aca="false">IF(K415="",$G$9,$G$8)</f>
        <v>0.1785</v>
      </c>
      <c r="I415" s="123" t="n">
        <f aca="false">ROUND(F415*H415+F415,2)</f>
        <v>0</v>
      </c>
      <c r="J415" s="124" t="n">
        <f aca="false">ROUND(E415*I415,2)</f>
        <v>0</v>
      </c>
      <c r="K415" s="101" t="s">
        <v>118</v>
      </c>
      <c r="L415" s="114" t="s">
        <v>350</v>
      </c>
      <c r="M415" s="149" t="n">
        <v>42000</v>
      </c>
      <c r="N415" s="114" t="s">
        <v>351</v>
      </c>
      <c r="O415" s="170" t="n">
        <v>67200</v>
      </c>
      <c r="P415" s="114" t="s">
        <v>352</v>
      </c>
      <c r="Q415" s="125" t="n">
        <v>57200</v>
      </c>
    </row>
    <row r="416" s="137" customFormat="true" ht="11.25" hidden="false" customHeight="false" outlineLevel="1" collapsed="false">
      <c r="A416" s="127"/>
      <c r="B416" s="128" t="s">
        <v>44</v>
      </c>
      <c r="C416" s="129"/>
      <c r="D416" s="130"/>
      <c r="E416" s="131"/>
      <c r="F416" s="132"/>
      <c r="G416" s="133" t="n">
        <f aca="false">SUM(G415)</f>
        <v>0</v>
      </c>
      <c r="H416" s="134"/>
      <c r="I416" s="135"/>
      <c r="J416" s="133" t="n">
        <f aca="false">SUM(J415)</f>
        <v>0</v>
      </c>
      <c r="K416" s="101"/>
      <c r="L416" s="114"/>
      <c r="M416" s="154"/>
      <c r="O416" s="138"/>
      <c r="Q416" s="138"/>
    </row>
    <row r="417" s="102" customFormat="true" ht="11.25" hidden="false" customHeight="false" outlineLevel="1" collapsed="false">
      <c r="A417" s="104" t="s">
        <v>830</v>
      </c>
      <c r="B417" s="105" t="s">
        <v>831</v>
      </c>
      <c r="C417" s="106"/>
      <c r="D417" s="107"/>
      <c r="E417" s="108"/>
      <c r="F417" s="109"/>
      <c r="G417" s="110"/>
      <c r="H417" s="111"/>
      <c r="I417" s="112"/>
      <c r="J417" s="113"/>
      <c r="K417" s="101"/>
      <c r="L417" s="114"/>
      <c r="M417" s="154"/>
      <c r="O417" s="32"/>
      <c r="P417" s="114"/>
      <c r="Q417" s="32"/>
    </row>
    <row r="418" s="114" customFormat="true" ht="28.35" hidden="false" customHeight="false" outlineLevel="2" collapsed="false">
      <c r="A418" s="115" t="s">
        <v>832</v>
      </c>
      <c r="B418" s="116" t="str">
        <f aca="false">VLOOKUP(C418,'SINAPI OUT19+CPOS176'!$A$2:$C$95560,3, 0)</f>
        <v>ALAMBRADO EM TUBOS DE ACO GALVANIZADO, COM COSTURA, DIN 2440, DIAMETRO 2", ALTURA 3M, FIXADOS A CADA 2M EM BLOCOS DE CONCRETO, COM TELA DE ARAME GALVANIZADO REVESTIDO COM PVC, FIO 12 BWG E MALHA 7,5X7,5CM</v>
      </c>
      <c r="C418" s="173" t="s">
        <v>833</v>
      </c>
      <c r="D418" s="118" t="str">
        <f aca="false">VLOOKUP(C418,'SINAPI OUT19+CPOS176'!$A$2:$D$95560,4, 0)</f>
        <v>M2</v>
      </c>
      <c r="E418" s="119" t="n">
        <f aca="false">82*2</f>
        <v>164</v>
      </c>
      <c r="F418" s="120"/>
      <c r="G418" s="121" t="n">
        <f aca="false">ROUND(E418*F418,2)</f>
        <v>0</v>
      </c>
      <c r="H418" s="122" t="n">
        <f aca="false">IF(K418="",$G$9,$G$8)</f>
        <v>0.2334</v>
      </c>
      <c r="I418" s="123" t="n">
        <f aca="false">ROUND(F418*H418+F418,2)</f>
        <v>0</v>
      </c>
      <c r="J418" s="124" t="n">
        <f aca="false">ROUND(E418*I418,2)</f>
        <v>0</v>
      </c>
      <c r="K418" s="101"/>
      <c r="M418" s="154"/>
      <c r="O418" s="125"/>
      <c r="Q418" s="125"/>
    </row>
    <row r="419" s="114" customFormat="true" ht="19.4" hidden="false" customHeight="false" outlineLevel="2" collapsed="false">
      <c r="A419" s="115" t="s">
        <v>834</v>
      </c>
      <c r="B419" s="116" t="str">
        <f aca="false">VLOOKUP(C419,'SINAPI OUT19+CPOS176'!$A$2:$C$95560,3, 0)</f>
        <v>PORTAO EM TELA ARAME GALVANIZADO N.12 MALHA 2" E MOLDURA EM TUBOS DE ACO COM DUAS FOLHAS DE ABRIR, INCLUSO FERRAGENS</v>
      </c>
      <c r="C419" s="173" t="s">
        <v>835</v>
      </c>
      <c r="D419" s="118" t="str">
        <f aca="false">VLOOKUP(C419,'SINAPI OUT19+CPOS176'!$A$2:$D$95560,4, 0)</f>
        <v>M2</v>
      </c>
      <c r="E419" s="119" t="n">
        <f aca="false">4.5*2</f>
        <v>9</v>
      </c>
      <c r="F419" s="120"/>
      <c r="G419" s="121" t="n">
        <f aca="false">ROUND(E419*F419,2)</f>
        <v>0</v>
      </c>
      <c r="H419" s="122" t="n">
        <f aca="false">IF(K419="",$G$9,$G$8)</f>
        <v>0.2334</v>
      </c>
      <c r="I419" s="123" t="n">
        <f aca="false">ROUND(F419*H419+F419,2)</f>
        <v>0</v>
      </c>
      <c r="J419" s="124" t="n">
        <f aca="false">ROUND(E419*I419,2)</f>
        <v>0</v>
      </c>
      <c r="K419" s="101"/>
      <c r="M419" s="154"/>
      <c r="O419" s="125"/>
      <c r="Q419" s="125"/>
    </row>
    <row r="420" s="114" customFormat="true" ht="12.8" hidden="false" customHeight="false" outlineLevel="2" collapsed="false">
      <c r="A420" s="115" t="s">
        <v>836</v>
      </c>
      <c r="B420" s="116" t="str">
        <f aca="false">VLOOKUP(C420,'SINAPI OUT19+CPOS176'!$A$2:$C$95560,3, 0)</f>
        <v>PEDRA BRITADA N. 4 (50 A 76 MM) POSTO PEDREIRA/FORNECEDOR, SEM FRETE</v>
      </c>
      <c r="C420" s="173" t="n">
        <v>4723</v>
      </c>
      <c r="D420" s="118" t="str">
        <f aca="false">VLOOKUP(C420,'SINAPI OUT19+CPOS176'!$A$2:$D$95560,4, 0)</f>
        <v>M3</v>
      </c>
      <c r="E420" s="119" t="n">
        <v>78.59</v>
      </c>
      <c r="F420" s="120"/>
      <c r="G420" s="121" t="n">
        <f aca="false">ROUND(E420*F420,2)</f>
        <v>0</v>
      </c>
      <c r="H420" s="122" t="n">
        <f aca="false">IF(K420="",$G$9,$G$8)</f>
        <v>0.2334</v>
      </c>
      <c r="I420" s="123" t="n">
        <f aca="false">ROUND(F420*H420+F420,2)</f>
        <v>0</v>
      </c>
      <c r="J420" s="124" t="n">
        <f aca="false">ROUND(E420*I420,2)</f>
        <v>0</v>
      </c>
      <c r="K420" s="101"/>
      <c r="M420" s="154"/>
      <c r="O420" s="125"/>
      <c r="Q420" s="125"/>
    </row>
    <row r="421" s="114" customFormat="true" ht="19.4" hidden="false" customHeight="false" outlineLevel="2" collapsed="false">
      <c r="A421" s="115" t="s">
        <v>837</v>
      </c>
      <c r="B421" s="116" t="str">
        <f aca="false">VLOOKUP(C421,'SINAPI OUT19+CPOS176'!$A$2:$C$95560,3, 0)</f>
        <v>TRANSPORTE COM CAMINHÃO BASCULANTE DE 10 M3, EM VIA URBANA PAVIMENTADA, DMT ACIMA DE 30KM (UNIDADE: M3XKM). AF_04/2016</v>
      </c>
      <c r="C421" s="173" t="s">
        <v>838</v>
      </c>
      <c r="D421" s="118" t="str">
        <f aca="false">VLOOKUP(C421,'SINAPI OUT19+CPOS176'!$A$2:$D$95560,4, 0)</f>
        <v>M3XKM</v>
      </c>
      <c r="E421" s="119" t="n">
        <f aca="false">E420*L8</f>
        <v>1964.75</v>
      </c>
      <c r="F421" s="120"/>
      <c r="G421" s="121" t="n">
        <f aca="false">ROUND(E421*F421,2)</f>
        <v>0</v>
      </c>
      <c r="H421" s="122" t="n">
        <f aca="false">IF(K421="",$G$9,$G$8)</f>
        <v>0.2334</v>
      </c>
      <c r="I421" s="123" t="n">
        <f aca="false">ROUND(F421*H421+F421,2)</f>
        <v>0</v>
      </c>
      <c r="J421" s="124" t="n">
        <f aca="false">ROUND(E421*I421,2)</f>
        <v>0</v>
      </c>
      <c r="K421" s="101"/>
      <c r="M421" s="154"/>
      <c r="O421" s="125"/>
      <c r="Q421" s="125"/>
    </row>
    <row r="422" s="114" customFormat="true" ht="19.4" hidden="false" customHeight="false" outlineLevel="2" collapsed="false">
      <c r="A422" s="115" t="s">
        <v>839</v>
      </c>
      <c r="B422" s="116" t="str">
        <f aca="false">VLOOKUP(C422,'SINAPI OUT19+CPOS176'!$A$2:$C$95560,3, 0)</f>
        <v>TRANSPORTE COM CAMINHÃO BASCULANTE DE 10 M3, EM VIA URBANA PAVIMENTADA, DMT ACIMA DE 30KM (UNIDADE: M3XKM). AF_04/2016</v>
      </c>
      <c r="C422" s="173" t="s">
        <v>838</v>
      </c>
      <c r="D422" s="118" t="str">
        <f aca="false">VLOOKUP(C422,'SINAPI OUT19+CPOS176'!$A$2:$D$95560,4, 0)</f>
        <v>M3XKM</v>
      </c>
      <c r="E422" s="119" t="n">
        <v>247.2</v>
      </c>
      <c r="F422" s="120"/>
      <c r="G422" s="121" t="n">
        <f aca="false">ROUND(E422*F422,2)</f>
        <v>0</v>
      </c>
      <c r="H422" s="122" t="n">
        <f aca="false">IF(K422="",$G$9,$G$8)</f>
        <v>0.2334</v>
      </c>
      <c r="I422" s="123" t="n">
        <f aca="false">ROUND(F422*H422+F422,2)</f>
        <v>0</v>
      </c>
      <c r="J422" s="124" t="n">
        <f aca="false">ROUND(E422*I422,2)</f>
        <v>0</v>
      </c>
      <c r="K422" s="101"/>
      <c r="M422" s="154"/>
      <c r="O422" s="125"/>
      <c r="Q422" s="125"/>
    </row>
    <row r="423" s="114" customFormat="true" ht="19.4" hidden="false" customHeight="false" outlineLevel="2" collapsed="false">
      <c r="A423" s="115" t="s">
        <v>840</v>
      </c>
      <c r="B423" s="116" t="str">
        <f aca="false">VLOOKUP(C423,'SINAPI OUT19+CPOS176'!$A$2:$C$95560,3, 0)</f>
        <v>EXECUÇÃO DE PASSEIO (CALÇADA) OU PISO DE CONCRETO COM CONCRETO MOLDADO IN LOCO, USINADO, ACABAMENTO CONVENCIONAL, ESPESSURA 10 CM, ARMADO. AF_07/2016</v>
      </c>
      <c r="C423" s="173" t="s">
        <v>841</v>
      </c>
      <c r="D423" s="118" t="str">
        <f aca="false">VLOOKUP(C423,'SINAPI OUT19+CPOS176'!$A$2:$D$95560,4, 0)</f>
        <v>M2</v>
      </c>
      <c r="E423" s="119" t="n">
        <f aca="false">44.77*0.1</f>
        <v>4.477</v>
      </c>
      <c r="F423" s="120"/>
      <c r="G423" s="121" t="n">
        <f aca="false">ROUND(E423*F423,2)</f>
        <v>0</v>
      </c>
      <c r="H423" s="122" t="n">
        <f aca="false">IF(K423="",$G$9,$G$8)</f>
        <v>0.2334</v>
      </c>
      <c r="I423" s="123" t="n">
        <f aca="false">ROUND(F423*H423+F423,2)</f>
        <v>0</v>
      </c>
      <c r="J423" s="124" t="n">
        <f aca="false">ROUND(E423*I423,2)</f>
        <v>0</v>
      </c>
      <c r="K423" s="101"/>
      <c r="M423" s="154"/>
      <c r="O423" s="125"/>
      <c r="Q423" s="125"/>
    </row>
    <row r="424" s="137" customFormat="true" ht="12" hidden="false" customHeight="false" outlineLevel="1" collapsed="false">
      <c r="A424" s="127"/>
      <c r="B424" s="128" t="s">
        <v>44</v>
      </c>
      <c r="C424" s="129"/>
      <c r="D424" s="130"/>
      <c r="E424" s="131"/>
      <c r="F424" s="132"/>
      <c r="G424" s="133" t="n">
        <f aca="false">SUM(G418:G423)</f>
        <v>0</v>
      </c>
      <c r="H424" s="134"/>
      <c r="I424" s="135"/>
      <c r="J424" s="142" t="n">
        <f aca="false">SUM(J418:J423)</f>
        <v>0</v>
      </c>
      <c r="K424" s="101"/>
      <c r="L424" s="114"/>
      <c r="M424" s="154"/>
      <c r="O424" s="138"/>
      <c r="Q424" s="138"/>
    </row>
    <row r="425" s="139" customFormat="true" ht="16.5" hidden="false" customHeight="false" outlineLevel="0" collapsed="false">
      <c r="A425" s="80" t="s">
        <v>11</v>
      </c>
      <c r="B425" s="81" t="s">
        <v>842</v>
      </c>
      <c r="C425" s="82"/>
      <c r="D425" s="83"/>
      <c r="E425" s="84"/>
      <c r="F425" s="85"/>
      <c r="G425" s="86" t="n">
        <f aca="false">G426</f>
        <v>0</v>
      </c>
      <c r="H425" s="87"/>
      <c r="I425" s="84"/>
      <c r="J425" s="88" t="n">
        <f aca="false">J426</f>
        <v>0</v>
      </c>
      <c r="K425" s="89"/>
      <c r="L425" s="114"/>
      <c r="M425" s="154"/>
      <c r="O425" s="140"/>
      <c r="P425" s="79"/>
      <c r="Q425" s="92"/>
      <c r="R425" s="79"/>
    </row>
    <row r="426" s="102" customFormat="true" ht="15.75" hidden="false" customHeight="false" outlineLevel="0" collapsed="false">
      <c r="A426" s="93" t="n">
        <v>4</v>
      </c>
      <c r="B426" s="94" t="s">
        <v>842</v>
      </c>
      <c r="C426" s="95"/>
      <c r="D426" s="96"/>
      <c r="E426" s="94"/>
      <c r="F426" s="97"/>
      <c r="G426" s="98" t="n">
        <f aca="false">G429+G433</f>
        <v>0</v>
      </c>
      <c r="H426" s="99"/>
      <c r="I426" s="94"/>
      <c r="J426" s="100" t="n">
        <f aca="false">J429+J433</f>
        <v>0</v>
      </c>
      <c r="K426" s="101"/>
      <c r="M426" s="154"/>
      <c r="O426" s="32"/>
      <c r="P426" s="139"/>
      <c r="Q426" s="141"/>
      <c r="R426" s="139"/>
    </row>
    <row r="427" s="102" customFormat="true" ht="11.25" hidden="false" customHeight="false" outlineLevel="1" collapsed="false">
      <c r="A427" s="104" t="s">
        <v>843</v>
      </c>
      <c r="B427" s="105" t="s">
        <v>102</v>
      </c>
      <c r="C427" s="106"/>
      <c r="D427" s="107"/>
      <c r="E427" s="108"/>
      <c r="F427" s="109"/>
      <c r="G427" s="110"/>
      <c r="H427" s="111"/>
      <c r="I427" s="112"/>
      <c r="J427" s="113"/>
      <c r="K427" s="101"/>
      <c r="M427" s="154"/>
      <c r="O427" s="32"/>
      <c r="P427" s="114"/>
      <c r="Q427" s="32"/>
    </row>
    <row r="428" s="114" customFormat="true" ht="19.4" hidden="false" customHeight="false" outlineLevel="2" collapsed="false">
      <c r="A428" s="115" t="s">
        <v>844</v>
      </c>
      <c r="B428" s="116" t="str">
        <f aca="false">VLOOKUP(C428,'SINAPI OUT19+CPOS176'!$A$2:$C$95560,3, 0)</f>
        <v>LASTRO COM PREPARO DE FUNDO, LARGURA MAIOR OU IGUAL A 1,5 M, COM CAMADA DE BRITA, LANÇAMENTO MANUAL, EM LOCAL COM NÍVEL BAIXO DE INTERFERÊNCIA. AF_06/2016</v>
      </c>
      <c r="C428" s="173" t="s">
        <v>845</v>
      </c>
      <c r="D428" s="118" t="str">
        <f aca="false">VLOOKUP(C428,'SINAPI OUT19+CPOS176'!$A$2:$D$95560,4, 0)</f>
        <v>M3</v>
      </c>
      <c r="E428" s="119" t="n">
        <f aca="false">E431*0.6*0.1</f>
        <v>4.2906</v>
      </c>
      <c r="F428" s="120"/>
      <c r="G428" s="121" t="n">
        <f aca="false">ROUND(E428*F428,2)</f>
        <v>0</v>
      </c>
      <c r="H428" s="122" t="n">
        <f aca="false">IF(K428="",$G$9,$G$8)</f>
        <v>0.2334</v>
      </c>
      <c r="I428" s="123" t="n">
        <f aca="false">ROUND(F428*H428+F428,2)</f>
        <v>0</v>
      </c>
      <c r="J428" s="124" t="n">
        <f aca="false">ROUND(E428*I428,2)</f>
        <v>0</v>
      </c>
      <c r="K428" s="101"/>
      <c r="M428" s="154"/>
      <c r="O428" s="125"/>
      <c r="Q428" s="125"/>
    </row>
    <row r="429" s="143" customFormat="true" ht="11.25" hidden="false" customHeight="false" outlineLevel="1" collapsed="false">
      <c r="A429" s="127"/>
      <c r="B429" s="128" t="s">
        <v>44</v>
      </c>
      <c r="C429" s="129"/>
      <c r="D429" s="130"/>
      <c r="E429" s="131"/>
      <c r="F429" s="132"/>
      <c r="G429" s="133" t="n">
        <f aca="false">SUM(G428)</f>
        <v>0</v>
      </c>
      <c r="H429" s="134"/>
      <c r="I429" s="135"/>
      <c r="J429" s="142" t="n">
        <f aca="false">SUM(J428)</f>
        <v>0</v>
      </c>
      <c r="K429" s="101"/>
      <c r="M429" s="154"/>
      <c r="O429" s="144"/>
      <c r="Q429" s="144"/>
    </row>
    <row r="430" s="102" customFormat="true" ht="11.25" hidden="false" customHeight="false" outlineLevel="1" collapsed="false">
      <c r="A430" s="104" t="s">
        <v>846</v>
      </c>
      <c r="B430" s="105" t="s">
        <v>115</v>
      </c>
      <c r="C430" s="106"/>
      <c r="D430" s="107"/>
      <c r="E430" s="108"/>
      <c r="F430" s="109"/>
      <c r="G430" s="110"/>
      <c r="H430" s="111"/>
      <c r="I430" s="112"/>
      <c r="J430" s="113"/>
      <c r="K430" s="101"/>
      <c r="M430" s="154"/>
      <c r="O430" s="32"/>
      <c r="P430" s="114"/>
      <c r="Q430" s="32"/>
    </row>
    <row r="431" s="114" customFormat="true" ht="12.8" hidden="false" customHeight="false" outlineLevel="2" collapsed="false">
      <c r="A431" s="115" t="s">
        <v>847</v>
      </c>
      <c r="B431" s="116" t="str">
        <f aca="false">VLOOKUP(C431,'SINAPI OUT19+CPOS176'!$A$2:$C$95560,3, 0)</f>
        <v>Tubo de ferro fundido classe K-7 com junta elástica, DN= 250mm, inclusive conexões</v>
      </c>
      <c r="C431" s="117" t="s">
        <v>848</v>
      </c>
      <c r="D431" s="118" t="str">
        <f aca="false">VLOOKUP(C431,'SINAPI OUT19+CPOS176'!$A$2:$D$95560,4, 0)</f>
        <v>m</v>
      </c>
      <c r="E431" s="153" t="n">
        <v>71.51</v>
      </c>
      <c r="F431" s="120"/>
      <c r="G431" s="121" t="n">
        <f aca="false">ROUND(E431*F431,2)</f>
        <v>0</v>
      </c>
      <c r="H431" s="122" t="n">
        <f aca="false">IF(K431="",$G$10,$G$9)</f>
        <v>0.2334</v>
      </c>
      <c r="I431" s="123" t="n">
        <f aca="false">ROUND(F431*H431+F431,2)</f>
        <v>0</v>
      </c>
      <c r="J431" s="124" t="n">
        <f aca="false">ROUND(E431*I431,2)</f>
        <v>0</v>
      </c>
      <c r="K431" s="101" t="s">
        <v>118</v>
      </c>
      <c r="M431" s="154"/>
      <c r="O431" s="125"/>
      <c r="Q431" s="125"/>
    </row>
    <row r="432" s="114" customFormat="true" ht="28.35" hidden="false" customHeight="false" outlineLevel="2" collapsed="false">
      <c r="A432" s="115" t="s">
        <v>849</v>
      </c>
      <c r="B432" s="116" t="str">
        <f aca="false">VLOOKUP(C432,'SINAPI OUT19+CPOS176'!$A$2:$C$95560,3, 0)</f>
        <v>ASSENTAMENTO DE TUBO DE FERRO FUNDIDO PARA REDE DE ÁGUA, DN 250 MM, JUNTA ELÁSTICA, INSTALADO EM LOCAL COM NÍVEL BAIXO DE INTERFERÊNCIAS (NÃO INCLUI FORNECIMENTO). AF_11/2017</v>
      </c>
      <c r="C432" s="117" t="s">
        <v>850</v>
      </c>
      <c r="D432" s="118" t="str">
        <f aca="false">VLOOKUP(C432,'SINAPI OUT19+CPOS176'!$A$2:$D$95560,4, 0)</f>
        <v>M</v>
      </c>
      <c r="E432" s="153" t="n">
        <f aca="false">E431</f>
        <v>71.51</v>
      </c>
      <c r="F432" s="120"/>
      <c r="G432" s="121" t="n">
        <f aca="false">ROUND(E432*F432,2)</f>
        <v>0</v>
      </c>
      <c r="H432" s="122" t="n">
        <f aca="false">IF(K432="",$G$9,$G$8)</f>
        <v>0.2334</v>
      </c>
      <c r="I432" s="123" t="n">
        <f aca="false">ROUND(F432*H432+F432,2)</f>
        <v>0</v>
      </c>
      <c r="J432" s="124" t="n">
        <f aca="false">ROUND(E432*I432,2)</f>
        <v>0</v>
      </c>
      <c r="K432" s="101"/>
      <c r="M432" s="154"/>
      <c r="O432" s="125"/>
      <c r="Q432" s="125"/>
    </row>
    <row r="433" s="143" customFormat="true" ht="11.25" hidden="false" customHeight="false" outlineLevel="1" collapsed="false">
      <c r="A433" s="127"/>
      <c r="B433" s="128" t="s">
        <v>44</v>
      </c>
      <c r="C433" s="129"/>
      <c r="D433" s="130"/>
      <c r="E433" s="131"/>
      <c r="F433" s="132"/>
      <c r="G433" s="133" t="n">
        <f aca="false">SUM(G431:G432)</f>
        <v>0</v>
      </c>
      <c r="H433" s="134"/>
      <c r="I433" s="135"/>
      <c r="J433" s="142" t="n">
        <f aca="false">SUM(J431:J432)</f>
        <v>0</v>
      </c>
      <c r="K433" s="101"/>
      <c r="M433" s="144"/>
      <c r="O433" s="144"/>
      <c r="Q433" s="144"/>
    </row>
    <row r="435" customFormat="false" ht="33" hidden="false" customHeight="true" outlineLevel="0" collapsed="false">
      <c r="B435" s="174"/>
    </row>
    <row r="436" customFormat="false" ht="15" hidden="false" customHeight="false" outlineLevel="0" collapsed="false">
      <c r="B436" s="2" t="s">
        <v>851</v>
      </c>
      <c r="F436" s="175"/>
      <c r="G436" s="175" t="s">
        <v>852</v>
      </c>
      <c r="H436" s="176"/>
    </row>
    <row r="437" customFormat="false" ht="15" hidden="false" customHeight="false" outlineLevel="0" collapsed="false">
      <c r="G437" s="5" t="s">
        <v>853</v>
      </c>
    </row>
    <row r="438" customFormat="false" ht="15" hidden="false" customHeight="false" outlineLevel="0" collapsed="false">
      <c r="G438" s="177" t="s">
        <v>854</v>
      </c>
    </row>
    <row r="439" customFormat="false" ht="15" hidden="false" customHeight="false" outlineLevel="0" collapsed="false">
      <c r="E439" s="178" t="n">
        <f aca="false">E176+E175</f>
        <v>3</v>
      </c>
    </row>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3">
    <mergeCell ref="A1:J1"/>
    <mergeCell ref="H2:I2"/>
    <mergeCell ref="A8:B9"/>
  </mergeCells>
  <conditionalFormatting sqref="C71 C416 C78 C147:C179 C91:C92 C11:C20 C199:C214 C24:C30 C99:C100 C106:C107 C121:C122 C124:C131 C422:C423 C419 C356:C380 C133:C136 C216:C234 C236:C238 C241:C265 C114:C115">
    <cfRule type="expression" priority="2" aboveAverage="0" equalAverage="0" bottom="0" percent="0" rank="0" text="" dxfId="0">
      <formula>IF(AND(LEFT(C11,3)&lt;&gt;"VIR",LEFT(C11,3)&lt;&gt;"DUV",C11&lt;&gt;""),1,0)</formula>
    </cfRule>
  </conditionalFormatting>
  <conditionalFormatting sqref="C417">
    <cfRule type="expression" priority="3" aboveAverage="0" equalAverage="0" bottom="0" percent="0" rank="0" text="" dxfId="1">
      <formula>IF(AND(LEFT(C417,3)&lt;&gt;"VIR",LEFT(C417,3)&lt;&gt;"DUV",C417&lt;&gt;""),1,0)</formula>
    </cfRule>
  </conditionalFormatting>
  <conditionalFormatting sqref="C138 C424:C433 C181">
    <cfRule type="expression" priority="4" aboveAverage="0" equalAverage="0" bottom="0" percent="0" rank="0" text="" dxfId="2">
      <formula>IF(AND(LEFT(C138,3)&lt;&gt;"VIR",LEFT(C138,3)&lt;&gt;"DUV",C138&lt;&gt;""),1,0)</formula>
    </cfRule>
  </conditionalFormatting>
  <conditionalFormatting sqref="C67">
    <cfRule type="expression" priority="5" aboveAverage="0" equalAverage="0" bottom="0" percent="0" rank="0" text="" dxfId="3">
      <formula>IF(AND(LEFT(C67,3)&lt;&gt;"VIR",LEFT(C67,3)&lt;&gt;"DUV",C67&lt;&gt;""),1,0)</formula>
    </cfRule>
  </conditionalFormatting>
  <conditionalFormatting sqref="C68">
    <cfRule type="expression" priority="6" aboveAverage="0" equalAverage="0" bottom="0" percent="0" rank="0" text="" dxfId="4">
      <formula>IF(AND(LEFT(C68,3)&lt;&gt;"VIR",LEFT(C68,3)&lt;&gt;"DUV",C68&lt;&gt;""),1,0)</formula>
    </cfRule>
  </conditionalFormatting>
  <conditionalFormatting sqref="C72">
    <cfRule type="expression" priority="7" aboveAverage="0" equalAverage="0" bottom="0" percent="0" rank="0" text="" dxfId="5">
      <formula>IF(AND(LEFT(C72,3)&lt;&gt;"VIR",LEFT(C72,3)&lt;&gt;"DUV",C72&lt;&gt;""),1,0)</formula>
    </cfRule>
  </conditionalFormatting>
  <conditionalFormatting sqref="C83">
    <cfRule type="expression" priority="8" aboveAverage="0" equalAverage="0" bottom="0" percent="0" rank="0" text="" dxfId="6">
      <formula>IF(AND(LEFT(C83,3)&lt;&gt;"VIR",LEFT(C83,3)&lt;&gt;"DUV",C83&lt;&gt;""),1,0)</formula>
    </cfRule>
  </conditionalFormatting>
  <conditionalFormatting sqref="C123">
    <cfRule type="expression" priority="9" aboveAverage="0" equalAverage="0" bottom="0" percent="0" rank="0" text="" dxfId="7">
      <formula>IF(AND(LEFT(C123,3)&lt;&gt;"VIR",LEFT(C123,3)&lt;&gt;"DUV",C123&lt;&gt;""),1,0)</formula>
    </cfRule>
  </conditionalFormatting>
  <conditionalFormatting sqref="C139">
    <cfRule type="expression" priority="10" aboveAverage="0" equalAverage="0" bottom="0" percent="0" rank="0" text="" dxfId="8">
      <formula>IF(AND(LEFT(C139,3)&lt;&gt;"VIR",LEFT(C139,3)&lt;&gt;"DUV",C139&lt;&gt;""),1,0)</formula>
    </cfRule>
  </conditionalFormatting>
  <conditionalFormatting sqref="C182">
    <cfRule type="expression" priority="11" aboveAverage="0" equalAverage="0" bottom="0" percent="0" rank="0" text="" dxfId="9">
      <formula>IF(AND(LEFT(C182,3)&lt;&gt;"VIR",LEFT(C182,3)&lt;&gt;"DUV",C182&lt;&gt;""),1,0)</formula>
    </cfRule>
  </conditionalFormatting>
  <conditionalFormatting sqref="C66">
    <cfRule type="expression" priority="12" aboveAverage="0" equalAverage="0" bottom="0" percent="0" rank="0" text="" dxfId="10">
      <formula>IF(AND(LEFT(C66,3)&lt;&gt;"VIR",LEFT(C66,3)&lt;&gt;"DUV",C66&lt;&gt;""),1,0)</formula>
    </cfRule>
  </conditionalFormatting>
  <conditionalFormatting sqref="C418:C420">
    <cfRule type="expression" priority="13" aboveAverage="0" equalAverage="0" bottom="0" percent="0" rank="0" text="" dxfId="11">
      <formula>IF(AND(LEFT(C418,3)&lt;&gt;"VIR",LEFT(C418,3)&lt;&gt;"DUV",C418&lt;&gt;""),1,0)</formula>
    </cfRule>
  </conditionalFormatting>
  <conditionalFormatting sqref="C82">
    <cfRule type="expression" priority="14" aboveAverage="0" equalAverage="0" bottom="0" percent="0" rank="0" text="" dxfId="12">
      <formula>IF(AND(LEFT(C82,3)&lt;&gt;"VIR",LEFT(C82,3)&lt;&gt;"DUV",C82&lt;&gt;""),1,0)</formula>
    </cfRule>
  </conditionalFormatting>
  <conditionalFormatting sqref="C79">
    <cfRule type="expression" priority="15" aboveAverage="0" equalAverage="0" bottom="0" percent="0" rank="0" text="" dxfId="13">
      <formula>IF(AND(LEFT(C79,3)&lt;&gt;"VIR",LEFT(C79,3)&lt;&gt;"DUV",C79&lt;&gt;""),1,0)</formula>
    </cfRule>
  </conditionalFormatting>
  <conditionalFormatting sqref="C140:C145 C180">
    <cfRule type="expression" priority="16" aboveAverage="0" equalAverage="0" bottom="0" percent="0" rank="0" text="" dxfId="14">
      <formula>IF(AND(LEFT(C140,3)&lt;&gt;"VIR",LEFT(C140,3)&lt;&gt;"DUV",C140&lt;&gt;""),1,0)</formula>
    </cfRule>
  </conditionalFormatting>
  <conditionalFormatting sqref="C100">
    <cfRule type="expression" priority="17" aboveAverage="0" equalAverage="0" bottom="0" percent="0" rank="0" text="" dxfId="15">
      <formula>IF(AND(LEFT(C100,3)&lt;&gt;"VIR",LEFT(C100,3)&lt;&gt;"DUV",C100&lt;&gt;""),1,0)</formula>
    </cfRule>
  </conditionalFormatting>
  <conditionalFormatting sqref="C92">
    <cfRule type="expression" priority="18" aboveAverage="0" equalAverage="0" bottom="0" percent="0" rank="0" text="" dxfId="16">
      <formula>IF(AND(LEFT(C92,3)&lt;&gt;"VIR",LEFT(C92,3)&lt;&gt;"DUV",C92&lt;&gt;""),1,0)</formula>
    </cfRule>
  </conditionalFormatting>
  <conditionalFormatting sqref="C73:C77">
    <cfRule type="expression" priority="19" aboveAverage="0" equalAverage="0" bottom="0" percent="0" rank="0" text="" dxfId="17">
      <formula>IF(AND(LEFT(C73,3)&lt;&gt;"VIR",LEFT(C73,3)&lt;&gt;"DUV",C73&lt;&gt;""),1,0)</formula>
    </cfRule>
  </conditionalFormatting>
  <conditionalFormatting sqref="C146">
    <cfRule type="expression" priority="20" aboveAverage="0" equalAverage="0" bottom="0" percent="0" rank="0" text="" dxfId="18">
      <formula>IF(AND(LEFT(C146,3)&lt;&gt;"VIR",LEFT(C146,3)&lt;&gt;"DUV",C146&lt;&gt;""),1,0)</formula>
    </cfRule>
  </conditionalFormatting>
  <conditionalFormatting sqref="C137">
    <cfRule type="expression" priority="21" aboveAverage="0" equalAverage="0" bottom="0" percent="0" rank="0" text="" dxfId="19">
      <formula>IF(AND(LEFT(C137,3)&lt;&gt;"VIR",LEFT(C137,3)&lt;&gt;"DUV",C137&lt;&gt;""),1,0)</formula>
    </cfRule>
  </conditionalFormatting>
  <conditionalFormatting sqref="C84 C87:C89">
    <cfRule type="expression" priority="22" aboveAverage="0" equalAverage="0" bottom="0" percent="0" rank="0" text="" dxfId="20">
      <formula>IF(AND(LEFT(C84,3)&lt;&gt;"VIR",LEFT(C84,3)&lt;&gt;"DUV",C84&lt;&gt;""),1,0)</formula>
    </cfRule>
  </conditionalFormatting>
  <conditionalFormatting sqref="C69:C70">
    <cfRule type="expression" priority="23" aboveAverage="0" equalAverage="0" bottom="0" percent="0" rank="0" text="" dxfId="21">
      <formula>IF(AND(LEFT(C69,3)&lt;&gt;"VIR",LEFT(C69,3)&lt;&gt;"DUV",C69&lt;&gt;""),1,0)</formula>
    </cfRule>
  </conditionalFormatting>
  <conditionalFormatting sqref="C183">
    <cfRule type="expression" priority="24" aboveAverage="0" equalAverage="0" bottom="0" percent="0" rank="0" text="" dxfId="22">
      <formula>IF(AND(LEFT(C183,3)&lt;&gt;"VIR",LEFT(C183,3)&lt;&gt;"DUV",C183&lt;&gt;""),1,0)</formula>
    </cfRule>
  </conditionalFormatting>
  <conditionalFormatting sqref="C404:C407">
    <cfRule type="expression" priority="25" aboveAverage="0" equalAverage="0" bottom="0" percent="0" rank="0" text="" dxfId="23">
      <formula>IF(AND(LEFT(C404,3)&lt;&gt;"VIR",LEFT(C404,3)&lt;&gt;"DUV",C404&lt;&gt;""),1,0)</formula>
    </cfRule>
  </conditionalFormatting>
  <conditionalFormatting sqref="C54">
    <cfRule type="expression" priority="26" aboveAverage="0" equalAverage="0" bottom="0" percent="0" rank="0" text="" dxfId="24">
      <formula>IF(AND(LEFT(C54,3)&lt;&gt;"VIR",LEFT(C54,3)&lt;&gt;"DUV",C54&lt;&gt;""),1,0)</formula>
    </cfRule>
  </conditionalFormatting>
  <conditionalFormatting sqref="C398:C399 C391:C395 C385:C386 C403">
    <cfRule type="expression" priority="27" aboveAverage="0" equalAverage="0" bottom="0" percent="0" rank="0" text="" dxfId="25">
      <formula>IF(AND(LEFT(C385,3)&lt;&gt;"VIR",LEFT(C385,3)&lt;&gt;"DUV",C385&lt;&gt;""),1,0)</formula>
    </cfRule>
  </conditionalFormatting>
  <conditionalFormatting sqref="C184:C198">
    <cfRule type="expression" priority="28" aboveAverage="0" equalAverage="0" bottom="0" percent="0" rank="0" text="" dxfId="26">
      <formula>IF(AND(LEFT(C184,3)&lt;&gt;"VIR",LEFT(C184,3)&lt;&gt;"DUV",C184&lt;&gt;""),1,0)</formula>
    </cfRule>
  </conditionalFormatting>
  <conditionalFormatting sqref="C426">
    <cfRule type="expression" priority="29" aboveAverage="0" equalAverage="0" bottom="0" percent="0" rank="0" text="" dxfId="27">
      <formula>IF(AND(LEFT(C426,3)&lt;&gt;"VIR",LEFT(C426,3)&lt;&gt;"DUV",C426&lt;&gt;""),1,0)</formula>
    </cfRule>
  </conditionalFormatting>
  <conditionalFormatting sqref="C31">
    <cfRule type="expression" priority="30" aboveAverage="0" equalAverage="0" bottom="0" percent="0" rank="0" text="" dxfId="28">
      <formula>IF(AND(LEFT(C31,3)&lt;&gt;"VIR",LEFT(C31,3)&lt;&gt;"DUV",C31&lt;&gt;""),1,0)</formula>
    </cfRule>
  </conditionalFormatting>
  <conditionalFormatting sqref="C410:C412">
    <cfRule type="expression" priority="31" aboveAverage="0" equalAverage="0" bottom="0" percent="0" rank="0" text="" dxfId="29">
      <formula>IF(AND(LEFT(C410,3)&lt;&gt;"VIR",LEFT(C410,3)&lt;&gt;"DUV",C410&lt;&gt;""),1,0)</formula>
    </cfRule>
  </conditionalFormatting>
  <conditionalFormatting sqref="C52">
    <cfRule type="expression" priority="32" aboveAverage="0" equalAverage="0" bottom="0" percent="0" rank="0" text="" dxfId="30">
      <formula>IF(AND(LEFT(C52,3)&lt;&gt;"VIR",LEFT(C52,3)&lt;&gt;"DUV",C52&lt;&gt;""),1,0)</formula>
    </cfRule>
  </conditionalFormatting>
  <conditionalFormatting sqref="C47:C49">
    <cfRule type="expression" priority="33" aboveAverage="0" equalAverage="0" bottom="0" percent="0" rank="0" text="" dxfId="31">
      <formula>IF(AND(LEFT(C47,3)&lt;&gt;"VIR",LEFT(C47,3)&lt;&gt;"DUV",C47&lt;&gt;""),1,0)</formula>
    </cfRule>
  </conditionalFormatting>
  <conditionalFormatting sqref="C32">
    <cfRule type="expression" priority="34" aboveAverage="0" equalAverage="0" bottom="0" percent="0" rank="0" text="" dxfId="32">
      <formula>IF(AND(LEFT(C32,3)&lt;&gt;"VIR",LEFT(C32,3)&lt;&gt;"DUV",C32&lt;&gt;""),1,0)</formula>
    </cfRule>
  </conditionalFormatting>
  <conditionalFormatting sqref="C215">
    <cfRule type="expression" priority="35" aboveAverage="0" equalAverage="0" bottom="0" percent="0" rank="0" text="" dxfId="33">
      <formula>IF(AND(LEFT(C215,3)&lt;&gt;"VIR",LEFT(C215,3)&lt;&gt;"DUV",C215&lt;&gt;""),1,0)</formula>
    </cfRule>
  </conditionalFormatting>
  <conditionalFormatting sqref="C53 C45 C65 C429 C50 C57 C431:C433 C34:C37 C60:C61">
    <cfRule type="expression" priority="36" aboveAverage="0" equalAverage="0" bottom="0" percent="0" rank="0" text="" dxfId="34">
      <formula>IF(AND(LEFT(C34,3)&lt;&gt;"VIR",LEFT(C34,3)&lt;&gt;"DUV",C34&lt;&gt;""),1,0)</formula>
    </cfRule>
  </conditionalFormatting>
  <conditionalFormatting sqref="C62">
    <cfRule type="expression" priority="37" aboveAverage="0" equalAverage="0" bottom="0" percent="0" rank="0" text="" dxfId="35">
      <formula>IF(AND(LEFT(C62,3)&lt;&gt;"VIR",LEFT(C62,3)&lt;&gt;"DUV",C62&lt;&gt;""),1,0)</formula>
    </cfRule>
  </conditionalFormatting>
  <conditionalFormatting sqref="C46">
    <cfRule type="expression" priority="38" aboveAverage="0" equalAverage="0" bottom="0" percent="0" rank="0" text="" dxfId="36">
      <formula>IF(AND(LEFT(C46,3)&lt;&gt;"VIR",LEFT(C46,3)&lt;&gt;"DUV",C46&lt;&gt;""),1,0)</formula>
    </cfRule>
  </conditionalFormatting>
  <conditionalFormatting sqref="C23">
    <cfRule type="expression" priority="39" aboveAverage="0" equalAverage="0" bottom="0" percent="0" rank="0" text="" dxfId="37">
      <formula>IF(AND(LEFT(C23,3)&lt;&gt;"VIR",LEFT(C23,3)&lt;&gt;"DUV",C23&lt;&gt;""),1,0)</formula>
    </cfRule>
  </conditionalFormatting>
  <conditionalFormatting sqref="C38">
    <cfRule type="expression" priority="40" aboveAverage="0" equalAverage="0" bottom="0" percent="0" rank="0" text="" dxfId="38">
      <formula>IF(AND(LEFT(C38,3)&lt;&gt;"VIR",LEFT(C38,3)&lt;&gt;"DUV",C38&lt;&gt;""),1,0)</formula>
    </cfRule>
  </conditionalFormatting>
  <conditionalFormatting sqref="C51">
    <cfRule type="expression" priority="41" aboveAverage="0" equalAverage="0" bottom="0" percent="0" rank="0" text="" dxfId="39">
      <formula>IF(AND(LEFT(C51,3)&lt;&gt;"VIR",LEFT(C51,3)&lt;&gt;"DUV",C51&lt;&gt;""),1,0)</formula>
    </cfRule>
  </conditionalFormatting>
  <conditionalFormatting sqref="C21:C22">
    <cfRule type="expression" priority="42" aboveAverage="0" equalAverage="0" bottom="0" percent="0" rank="0" text="" dxfId="40">
      <formula>IF(AND(LEFT(C21,3)&lt;&gt;"VIR",LEFT(C21,3)&lt;&gt;"DUV",C21&lt;&gt;""),1,0)</formula>
    </cfRule>
  </conditionalFormatting>
  <conditionalFormatting sqref="C37">
    <cfRule type="expression" priority="43" aboveAverage="0" equalAverage="0" bottom="0" percent="0" rank="0" text="" dxfId="41">
      <formula>IF(AND(LEFT(C37,7)&lt;&gt;"ENGEPAV",LEFT(C37,7)&lt;&gt;"DUV",C37&lt;&gt;""),1,0)</formula>
    </cfRule>
  </conditionalFormatting>
  <conditionalFormatting sqref="C425">
    <cfRule type="expression" priority="44" aboveAverage="0" equalAverage="0" bottom="0" percent="0" rank="0" text="" dxfId="42">
      <formula>IF(AND(LEFT(C425,3)&lt;&gt;"VIR",LEFT(C425,3)&lt;&gt;"DUV",C425&lt;&gt;""),1,0)</formula>
    </cfRule>
  </conditionalFormatting>
  <conditionalFormatting sqref="C427">
    <cfRule type="expression" priority="45" aboveAverage="0" equalAverage="0" bottom="0" percent="0" rank="0" text="" dxfId="43">
      <formula>IF(AND(LEFT(C427,3)&lt;&gt;"VIR",LEFT(C427,3)&lt;&gt;"DUV",C427&lt;&gt;""),1,0)</formula>
    </cfRule>
  </conditionalFormatting>
  <conditionalFormatting sqref="C430">
    <cfRule type="expression" priority="46" aboveAverage="0" equalAverage="0" bottom="0" percent="0" rank="0" text="" dxfId="44">
      <formula>IF(AND(LEFT(C430,3)&lt;&gt;"VIR",LEFT(C430,3)&lt;&gt;"DUV",C430&lt;&gt;""),1,0)</formula>
    </cfRule>
  </conditionalFormatting>
  <conditionalFormatting sqref="C39:C44">
    <cfRule type="expression" priority="47" aboveAverage="0" equalAverage="0" bottom="0" percent="0" rank="0" text="" dxfId="45">
      <formula>IF(AND(LEFT(C39,3)&lt;&gt;"VIR",LEFT(C39,3)&lt;&gt;"DUV",C39&lt;&gt;""),1,0)</formula>
    </cfRule>
  </conditionalFormatting>
  <conditionalFormatting sqref="C64">
    <cfRule type="expression" priority="48" aboveAverage="0" equalAverage="0" bottom="0" percent="0" rank="0" text="" dxfId="46">
      <formula>IF(AND(LEFT(C64,3)&lt;&gt;"VIR",LEFT(C64,3)&lt;&gt;"DUV",C64&lt;&gt;""),1,0)</formula>
    </cfRule>
  </conditionalFormatting>
  <conditionalFormatting sqref="C33">
    <cfRule type="expression" priority="49" aboveAverage="0" equalAverage="0" bottom="0" percent="0" rank="0" text="" dxfId="47">
      <formula>IF(AND(LEFT(C33,3)&lt;&gt;"VIR",LEFT(C33,3)&lt;&gt;"DUV",C33&lt;&gt;""),1,0)</formula>
    </cfRule>
  </conditionalFormatting>
  <conditionalFormatting sqref="C428">
    <cfRule type="expression" priority="50" aboveAverage="0" equalAverage="0" bottom="0" percent="0" rank="0" text="" dxfId="48">
      <formula>IF(AND(LEFT(C428,3)&lt;&gt;"VIR",LEFT(C428,3)&lt;&gt;"DUV",C428&lt;&gt;""),1,0)</formula>
    </cfRule>
  </conditionalFormatting>
  <conditionalFormatting sqref="C93 C96:C98">
    <cfRule type="expression" priority="51" aboveAverage="0" equalAverage="0" bottom="0" percent="0" rank="0" text="" dxfId="49">
      <formula>IF(AND(LEFT(C93,3)&lt;&gt;"VIR",LEFT(C93,3)&lt;&gt;"DUV",C93&lt;&gt;""),1,0)</formula>
    </cfRule>
  </conditionalFormatting>
  <conditionalFormatting sqref="C86">
    <cfRule type="expression" priority="52" aboveAverage="0" equalAverage="0" bottom="0" percent="0" rank="0" text="" dxfId="50">
      <formula>IF(AND(LEFT(C86,3)&lt;&gt;"VIR",LEFT(C86,3)&lt;&gt;"DUV",C86&lt;&gt;""),1,0)</formula>
    </cfRule>
  </conditionalFormatting>
  <conditionalFormatting sqref="C90">
    <cfRule type="expression" priority="53" aboveAverage="0" equalAverage="0" bottom="0" percent="0" rank="0" text="" dxfId="51">
      <formula>IF(AND(LEFT(C90,3)&lt;&gt;"VIR",LEFT(C90,3)&lt;&gt;"DUV",C90&lt;&gt;""),1,0)</formula>
    </cfRule>
  </conditionalFormatting>
  <conditionalFormatting sqref="C101">
    <cfRule type="expression" priority="54" aboveAverage="0" equalAverage="0" bottom="0" percent="0" rank="0" text="" dxfId="52">
      <formula>IF(AND(LEFT(C101,3)&lt;&gt;"VIR",LEFT(C101,3)&lt;&gt;"DUV",C101&lt;&gt;""),1,0)</formula>
    </cfRule>
  </conditionalFormatting>
  <conditionalFormatting sqref="C107">
    <cfRule type="expression" priority="55" aboveAverage="0" equalAverage="0" bottom="0" percent="0" rank="0" text="" dxfId="53">
      <formula>IF(AND(LEFT(C107,3)&lt;&gt;"VIR",LEFT(C107,3)&lt;&gt;"DUV",C107&lt;&gt;""),1,0)</formula>
    </cfRule>
  </conditionalFormatting>
  <conditionalFormatting sqref="C101">
    <cfRule type="expression" priority="56" aboveAverage="0" equalAverage="0" bottom="0" percent="0" rank="0" text="" dxfId="54">
      <formula>IF(AND(LEFT(C101,3)&lt;&gt;"VIR",LEFT(C101,3)&lt;&gt;"DUV",C101&lt;&gt;""),1,0)</formula>
    </cfRule>
  </conditionalFormatting>
  <conditionalFormatting sqref="C102:C105">
    <cfRule type="expression" priority="57" aboveAverage="0" equalAverage="0" bottom="0" percent="0" rank="0" text="" dxfId="55">
      <formula>IF(AND(LEFT(C102,3)&lt;&gt;"VIR",LEFT(C102,3)&lt;&gt;"DUV",C102&lt;&gt;""),1,0)</formula>
    </cfRule>
  </conditionalFormatting>
  <conditionalFormatting sqref="C108">
    <cfRule type="expression" priority="58" aboveAverage="0" equalAverage="0" bottom="0" percent="0" rank="0" text="" dxfId="56">
      <formula>IF(AND(LEFT(C108,3)&lt;&gt;"VIR",LEFT(C108,3)&lt;&gt;"DUV",C108&lt;&gt;""),1,0)</formula>
    </cfRule>
  </conditionalFormatting>
  <conditionalFormatting sqref="C115">
    <cfRule type="expression" priority="59" aboveAverage="0" equalAverage="0" bottom="0" percent="0" rank="0" text="" dxfId="57">
      <formula>IF(AND(LEFT(C115,3)&lt;&gt;"VIR",LEFT(C115,3)&lt;&gt;"DUV",C115&lt;&gt;""),1,0)</formula>
    </cfRule>
  </conditionalFormatting>
  <conditionalFormatting sqref="C108">
    <cfRule type="expression" priority="60" aboveAverage="0" equalAverage="0" bottom="0" percent="0" rank="0" text="" dxfId="58">
      <formula>IF(AND(LEFT(C108,3)&lt;&gt;"VIR",LEFT(C108,3)&lt;&gt;"DUV",C108&lt;&gt;""),1,0)</formula>
    </cfRule>
  </conditionalFormatting>
  <conditionalFormatting sqref="C109 C111:C113">
    <cfRule type="expression" priority="61" aboveAverage="0" equalAverage="0" bottom="0" percent="0" rank="0" text="" dxfId="59">
      <formula>IF(AND(LEFT(C109,3)&lt;&gt;"VIR",LEFT(C109,3)&lt;&gt;"DUV",C109&lt;&gt;""),1,0)</formula>
    </cfRule>
  </conditionalFormatting>
  <conditionalFormatting sqref="C116">
    <cfRule type="expression" priority="62" aboveAverage="0" equalAverage="0" bottom="0" percent="0" rank="0" text="" dxfId="60">
      <formula>IF(AND(LEFT(C116,3)&lt;&gt;"VIR",LEFT(C116,3)&lt;&gt;"DUV",C116&lt;&gt;""),1,0)</formula>
    </cfRule>
  </conditionalFormatting>
  <conditionalFormatting sqref="C122">
    <cfRule type="expression" priority="63" aboveAverage="0" equalAverage="0" bottom="0" percent="0" rank="0" text="" dxfId="61">
      <formula>IF(AND(LEFT(C122,3)&lt;&gt;"VIR",LEFT(C122,3)&lt;&gt;"DUV",C122&lt;&gt;""),1,0)</formula>
    </cfRule>
  </conditionalFormatting>
  <conditionalFormatting sqref="C116">
    <cfRule type="expression" priority="64" aboveAverage="0" equalAverage="0" bottom="0" percent="0" rank="0" text="" dxfId="62">
      <formula>IF(AND(LEFT(C116,3)&lt;&gt;"VIR",LEFT(C116,3)&lt;&gt;"DUV",C116&lt;&gt;""),1,0)</formula>
    </cfRule>
  </conditionalFormatting>
  <conditionalFormatting sqref="C117:C120">
    <cfRule type="expression" priority="65" aboveAverage="0" equalAverage="0" bottom="0" percent="0" rank="0" text="" dxfId="63">
      <formula>IF(AND(LEFT(C117,3)&lt;&gt;"VIR",LEFT(C117,3)&lt;&gt;"DUV",C117&lt;&gt;""),1,0)</formula>
    </cfRule>
  </conditionalFormatting>
  <conditionalFormatting sqref="C421">
    <cfRule type="expression" priority="66" aboveAverage="0" equalAverage="0" bottom="0" percent="0" rank="0" text="" dxfId="64">
      <formula>IF(AND(LEFT(C421,3)&lt;&gt;"VIR",LEFT(C421,3)&lt;&gt;"DUV",C421&lt;&gt;""),1,0)</formula>
    </cfRule>
  </conditionalFormatting>
  <conditionalFormatting sqref="C55">
    <cfRule type="expression" priority="67" aboveAverage="0" equalAverage="0" bottom="0" percent="0" rank="0" text="" dxfId="65">
      <formula>IF(AND(LEFT(C55,3)&lt;&gt;"VIR",LEFT(C55,3)&lt;&gt;"DUV",C55&lt;&gt;""),1,0)</formula>
    </cfRule>
  </conditionalFormatting>
  <conditionalFormatting sqref="C56">
    <cfRule type="expression" priority="68" aboveAverage="0" equalAverage="0" bottom="0" percent="0" rank="0" text="" dxfId="66">
      <formula>IF(AND(LEFT(C56,3)&lt;&gt;"VIR",LEFT(C56,3)&lt;&gt;"DUV",C56&lt;&gt;""),1,0)</formula>
    </cfRule>
  </conditionalFormatting>
  <conditionalFormatting sqref="C59">
    <cfRule type="expression" priority="69" aboveAverage="0" equalAverage="0" bottom="0" percent="0" rank="0" text="" dxfId="67">
      <formula>IF(AND(LEFT(C59,3)&lt;&gt;"VIR",LEFT(C59,3)&lt;&gt;"DUV",C59&lt;&gt;""),1,0)</formula>
    </cfRule>
  </conditionalFormatting>
  <conditionalFormatting sqref="C58">
    <cfRule type="expression" priority="70" aboveAverage="0" equalAverage="0" bottom="0" percent="0" rank="0" text="" dxfId="68">
      <formula>IF(AND(LEFT(C58,3)&lt;&gt;"VIR",LEFT(C58,3)&lt;&gt;"DUV",C58&lt;&gt;""),1,0)</formula>
    </cfRule>
  </conditionalFormatting>
  <conditionalFormatting sqref="C63">
    <cfRule type="expression" priority="71" aboveAverage="0" equalAverage="0" bottom="0" percent="0" rank="0" text="" dxfId="69">
      <formula>IF(AND(LEFT(C63,3)&lt;&gt;"VIR",LEFT(C63,3)&lt;&gt;"DUV",C63&lt;&gt;""),1,0)</formula>
    </cfRule>
  </conditionalFormatting>
  <conditionalFormatting sqref="C95">
    <cfRule type="expression" priority="72" aboveAverage="0" equalAverage="0" bottom="0" percent="0" rank="0" text="" dxfId="70">
      <formula>IF(AND(LEFT(C95,3)&lt;&gt;"VIR",LEFT(C95,3)&lt;&gt;"DUV",C95&lt;&gt;""),1,0)</formula>
    </cfRule>
  </conditionalFormatting>
  <conditionalFormatting sqref="C132">
    <cfRule type="expression" priority="73" aboveAverage="0" equalAverage="0" bottom="0" percent="0" rank="0" text="" dxfId="71">
      <formula>IF(AND(LEFT(C132,3)&lt;&gt;"VIR",LEFT(C132,3)&lt;&gt;"DUV",C132&lt;&gt;""),1,0)</formula>
    </cfRule>
  </conditionalFormatting>
  <conditionalFormatting sqref="C354">
    <cfRule type="expression" priority="74" aboveAverage="0" equalAverage="0" bottom="0" percent="0" rank="0" text="" dxfId="72">
      <formula>IF(AND(LEFT(C354,3)&lt;&gt;"VIR",LEFT(C354,3)&lt;&gt;"DUV",C354&lt;&gt;""),1,0)</formula>
    </cfRule>
  </conditionalFormatting>
  <conditionalFormatting sqref="C239">
    <cfRule type="expression" priority="75" aboveAverage="0" equalAverage="0" bottom="0" percent="0" rank="0" text="" dxfId="73">
      <formula>IF(AND(LEFT(C239,3)&lt;&gt;"VIR",LEFT(C239,3)&lt;&gt;"DUV",C239&lt;&gt;""),1,0)</formula>
    </cfRule>
  </conditionalFormatting>
  <conditionalFormatting sqref="C408">
    <cfRule type="expression" priority="76" aboveAverage="0" equalAverage="0" bottom="0" percent="0" rank="0" text="" dxfId="74">
      <formula>IF(AND(LEFT(C408,3)&lt;&gt;"VIR",LEFT(C408,3)&lt;&gt;"DUV",C408&lt;&gt;""),1,0)</formula>
    </cfRule>
  </conditionalFormatting>
  <conditionalFormatting sqref="C381">
    <cfRule type="expression" priority="77" aboveAverage="0" equalAverage="0" bottom="0" percent="0" rank="0" text="" dxfId="75">
      <formula>IF(AND(LEFT(C381,3)&lt;&gt;"VIR",LEFT(C381,3)&lt;&gt;"DUV",C381&lt;&gt;""),1,0)</formula>
    </cfRule>
  </conditionalFormatting>
  <conditionalFormatting sqref="C396">
    <cfRule type="expression" priority="78" aboveAverage="0" equalAverage="0" bottom="0" percent="0" rank="0" text="" dxfId="76">
      <formula>IF(AND(LEFT(C396,3)&lt;&gt;"VIR",LEFT(C396,3)&lt;&gt;"DUV",C396&lt;&gt;""),1,0)</formula>
    </cfRule>
  </conditionalFormatting>
  <conditionalFormatting sqref="C339">
    <cfRule type="expression" priority="79" aboveAverage="0" equalAverage="0" bottom="0" percent="0" rank="0" text="" dxfId="77">
      <formula>IF(AND(LEFT(C339,3)&lt;&gt;"VIR",LEFT(C339,3)&lt;&gt;"DUV",C339&lt;&gt;""),1,0)</formula>
    </cfRule>
  </conditionalFormatting>
  <conditionalFormatting sqref="C332">
    <cfRule type="expression" priority="80" aboveAverage="0" equalAverage="0" bottom="0" percent="0" rank="0" text="" dxfId="78">
      <formula>IF(AND(LEFT(C332,3)&lt;&gt;"VIR",LEFT(C332,3)&lt;&gt;"DUV",C332&lt;&gt;""),1,0)</formula>
    </cfRule>
  </conditionalFormatting>
  <conditionalFormatting sqref="C313">
    <cfRule type="expression" priority="81" aboveAverage="0" equalAverage="0" bottom="0" percent="0" rank="0" text="" dxfId="79">
      <formula>IF(AND(LEFT(C313,3)&lt;&gt;"VIR",LEFT(C313,3)&lt;&gt;"DUV",C313&lt;&gt;""),1,0)</formula>
    </cfRule>
  </conditionalFormatting>
  <conditionalFormatting sqref="C314">
    <cfRule type="expression" priority="82" aboveAverage="0" equalAverage="0" bottom="0" percent="0" rank="0" text="" dxfId="80">
      <formula>IF(AND(LEFT(C314,3)&lt;&gt;"VIR",LEFT(C314,3)&lt;&gt;"DUV",C314&lt;&gt;""),1,0)</formula>
    </cfRule>
  </conditionalFormatting>
  <conditionalFormatting sqref="C333">
    <cfRule type="expression" priority="83" aboveAverage="0" equalAverage="0" bottom="0" percent="0" rank="0" text="" dxfId="81">
      <formula>IF(AND(LEFT(C333,3)&lt;&gt;"VIR",LEFT(C333,3)&lt;&gt;"DUV",C333&lt;&gt;""),1,0)</formula>
    </cfRule>
  </conditionalFormatting>
  <conditionalFormatting sqref="C340">
    <cfRule type="expression" priority="84" aboveAverage="0" equalAverage="0" bottom="0" percent="0" rank="0" text="" dxfId="82">
      <formula>IF(AND(LEFT(C340,3)&lt;&gt;"VIR",LEFT(C340,3)&lt;&gt;"DUV",C340&lt;&gt;""),1,0)</formula>
    </cfRule>
  </conditionalFormatting>
  <conditionalFormatting sqref="C355">
    <cfRule type="expression" priority="85" aboveAverage="0" equalAverage="0" bottom="0" percent="0" rank="0" text="" dxfId="83">
      <formula>IF(AND(LEFT(C355,3)&lt;&gt;"VIR",LEFT(C355,3)&lt;&gt;"DUV",C355&lt;&gt;""),1,0)</formula>
    </cfRule>
  </conditionalFormatting>
  <conditionalFormatting sqref="C382">
    <cfRule type="expression" priority="86" aboveAverage="0" equalAverage="0" bottom="0" percent="0" rank="0" text="" dxfId="84">
      <formula>IF(AND(LEFT(C382,3)&lt;&gt;"VIR",LEFT(C382,3)&lt;&gt;"DUV",C382&lt;&gt;""),1,0)</formula>
    </cfRule>
  </conditionalFormatting>
  <conditionalFormatting sqref="C397">
    <cfRule type="expression" priority="87" aboveAverage="0" equalAverage="0" bottom="0" percent="0" rank="0" text="" dxfId="85">
      <formula>IF(AND(LEFT(C397,3)&lt;&gt;"VIR",LEFT(C397,3)&lt;&gt;"DUV",C397&lt;&gt;""),1,0)</formula>
    </cfRule>
  </conditionalFormatting>
  <conditionalFormatting sqref="C409">
    <cfRule type="expression" priority="88" aboveAverage="0" equalAverage="0" bottom="0" percent="0" rank="0" text="" dxfId="86">
      <formula>IF(AND(LEFT(C409,3)&lt;&gt;"VIR",LEFT(C409,3)&lt;&gt;"DUV",C409&lt;&gt;""),1,0)</formula>
    </cfRule>
  </conditionalFormatting>
  <conditionalFormatting sqref="C415">
    <cfRule type="expression" priority="89" aboveAverage="0" equalAverage="0" bottom="0" percent="0" rank="0" text="" dxfId="87">
      <formula>IF(AND(LEFT(C415,3)&lt;&gt;"VIR",LEFT(C415,3)&lt;&gt;"DUV",C415&lt;&gt;""),1,0)</formula>
    </cfRule>
  </conditionalFormatting>
  <conditionalFormatting sqref="C389">
    <cfRule type="expression" priority="90" aboveAverage="0" equalAverage="0" bottom="0" percent="0" rank="0" text="" dxfId="88">
      <formula>IF(AND(LEFT(C389,3)&lt;&gt;"VIR",LEFT(C389,3)&lt;&gt;"DUV",C389&lt;&gt;""),1,0)</formula>
    </cfRule>
  </conditionalFormatting>
  <conditionalFormatting sqref="C80">
    <cfRule type="expression" priority="91" aboveAverage="0" equalAverage="0" bottom="0" percent="0" rank="0" text="" dxfId="89">
      <formula>IF(AND(LEFT(C80,3)&lt;&gt;"VIR",LEFT(C80,3)&lt;&gt;"DUV",C80&lt;&gt;""),1,0)</formula>
    </cfRule>
  </conditionalFormatting>
  <conditionalFormatting sqref="C341 C343:C347 C350:C353">
    <cfRule type="expression" priority="92" aboveAverage="0" equalAverage="0" bottom="0" percent="0" rank="0" text="" dxfId="90">
      <formula>IF(AND(LEFT(C341,3)&lt;&gt;"VIR",LEFT(C341,3)&lt;&gt;"DUV",C341&lt;&gt;""),1,0)</formula>
    </cfRule>
  </conditionalFormatting>
  <conditionalFormatting sqref="C334:C338">
    <cfRule type="expression" priority="93" aboveAverage="0" equalAverage="0" bottom="0" percent="0" rank="0" text="" dxfId="91">
      <formula>IF(AND(LEFT(C334,3)&lt;&gt;"VIR",LEFT(C334,3)&lt;&gt;"DUV",C334&lt;&gt;""),1,0)</formula>
    </cfRule>
  </conditionalFormatting>
  <conditionalFormatting sqref="C315:C331">
    <cfRule type="expression" priority="94" aboveAverage="0" equalAverage="0" bottom="0" percent="0" rank="0" text="" dxfId="92">
      <formula>IF(AND(LEFT(C315,3)&lt;&gt;"VIR",LEFT(C315,3)&lt;&gt;"DUV",C315&lt;&gt;""),1,0)</formula>
    </cfRule>
  </conditionalFormatting>
  <conditionalFormatting sqref="C266:C312">
    <cfRule type="expression" priority="95" aboveAverage="0" equalAverage="0" bottom="0" percent="0" rank="0" text="" dxfId="93">
      <formula>IF(AND(LEFT(C266,3)&lt;&gt;"VIR",LEFT(C266,3)&lt;&gt;"DUV",C266&lt;&gt;""),1,0)</formula>
    </cfRule>
  </conditionalFormatting>
  <conditionalFormatting sqref="C387">
    <cfRule type="expression" priority="96" aboveAverage="0" equalAverage="0" bottom="0" percent="0" rank="0" text="" dxfId="94">
      <formula>IF(AND(LEFT(C387,3)&lt;&gt;"VIR",LEFT(C387,3)&lt;&gt;"DUV",C387&lt;&gt;""),1,0)</formula>
    </cfRule>
  </conditionalFormatting>
  <conditionalFormatting sqref="C388">
    <cfRule type="expression" priority="97" aboveAverage="0" equalAverage="0" bottom="0" percent="0" rank="0" text="" dxfId="95">
      <formula>IF(AND(LEFT(C388,3)&lt;&gt;"VIR",LEFT(C388,3)&lt;&gt;"DUV",C388&lt;&gt;""),1,0)</formula>
    </cfRule>
  </conditionalFormatting>
  <conditionalFormatting sqref="C413">
    <cfRule type="expression" priority="98" aboveAverage="0" equalAverage="0" bottom="0" percent="0" rank="0" text="" dxfId="96">
      <formula>IF(AND(LEFT(C413,3)&lt;&gt;"VIR",LEFT(C413,3)&lt;&gt;"DUV",C413&lt;&gt;""),1,0)</formula>
    </cfRule>
  </conditionalFormatting>
  <conditionalFormatting sqref="C414">
    <cfRule type="expression" priority="99" aboveAverage="0" equalAverage="0" bottom="0" percent="0" rank="0" text="" dxfId="97">
      <formula>IF(AND(LEFT(C414,3)&lt;&gt;"VIR",LEFT(C414,3)&lt;&gt;"DUV",C414&lt;&gt;""),1,0)</formula>
    </cfRule>
  </conditionalFormatting>
  <conditionalFormatting sqref="C81">
    <cfRule type="expression" priority="100" aboveAverage="0" equalAverage="0" bottom="0" percent="0" rank="0" text="" dxfId="98">
      <formula>IF(AND(LEFT(C81,3)&lt;&gt;"VIR",LEFT(C81,3)&lt;&gt;"DUV",C81&lt;&gt;""),1,0)</formula>
    </cfRule>
  </conditionalFormatting>
  <conditionalFormatting sqref="C235">
    <cfRule type="expression" priority="101" aboveAverage="0" equalAverage="0" bottom="0" percent="0" rank="0" text="" dxfId="99">
      <formula>IF(AND(LEFT(C235,3)&lt;&gt;"VIR",LEFT(C235,3)&lt;&gt;"DUV",C235&lt;&gt;""),1,0)</formula>
    </cfRule>
  </conditionalFormatting>
  <conditionalFormatting sqref="C240">
    <cfRule type="expression" priority="102" aboveAverage="0" equalAverage="0" bottom="0" percent="0" rank="0" text="" dxfId="100">
      <formula>IF(AND(LEFT(C240,3)&lt;&gt;"VIR",LEFT(C240,3)&lt;&gt;"DUV",C240&lt;&gt;""),1,0)</formula>
    </cfRule>
  </conditionalFormatting>
  <conditionalFormatting sqref="C342">
    <cfRule type="expression" priority="103" aboveAverage="0" equalAverage="0" bottom="0" percent="0" rank="0" text="" dxfId="101">
      <formula>IF(AND(LEFT(C342,3)&lt;&gt;"VIR",LEFT(C342,3)&lt;&gt;"DUV",C342&lt;&gt;""),1,0)</formula>
    </cfRule>
  </conditionalFormatting>
  <conditionalFormatting sqref="C348">
    <cfRule type="expression" priority="104" aboveAverage="0" equalAverage="0" bottom="0" percent="0" rank="0" text="" dxfId="102">
      <formula>IF(AND(LEFT(C348,3)&lt;&gt;"VIR",LEFT(C348,3)&lt;&gt;"DUV",C348&lt;&gt;""),1,0)</formula>
    </cfRule>
  </conditionalFormatting>
  <conditionalFormatting sqref="C349">
    <cfRule type="expression" priority="105" aboveAverage="0" equalAverage="0" bottom="0" percent="0" rank="0" text="" dxfId="103">
      <formula>IF(AND(LEFT(C349,3)&lt;&gt;"VIR",LEFT(C349,3)&lt;&gt;"DUV",C349&lt;&gt;""),1,0)</formula>
    </cfRule>
  </conditionalFormatting>
  <conditionalFormatting sqref="C383">
    <cfRule type="expression" priority="106" aboveAverage="0" equalAverage="0" bottom="0" percent="0" rank="0" text="" dxfId="104">
      <formula>IF(AND(LEFT(C383,3)&lt;&gt;"VIR",LEFT(C383,3)&lt;&gt;"DUV",C383&lt;&gt;""),1,0)</formula>
    </cfRule>
  </conditionalFormatting>
  <conditionalFormatting sqref="C384">
    <cfRule type="expression" priority="107" aboveAverage="0" equalAverage="0" bottom="0" percent="0" rank="0" text="" dxfId="105">
      <formula>IF(AND(LEFT(C384,3)&lt;&gt;"VIR",LEFT(C384,3)&lt;&gt;"DUV",C384&lt;&gt;""),1,0)</formula>
    </cfRule>
  </conditionalFormatting>
  <conditionalFormatting sqref="C390">
    <cfRule type="expression" priority="108" aboveAverage="0" equalAverage="0" bottom="0" percent="0" rank="0" text="" dxfId="106">
      <formula>IF(AND(LEFT(C390,3)&lt;&gt;"VIR",LEFT(C390,3)&lt;&gt;"DUV",C390&lt;&gt;""),1,0)</formula>
    </cfRule>
  </conditionalFormatting>
  <conditionalFormatting sqref="C400:C401">
    <cfRule type="expression" priority="109" aboveAverage="0" equalAverage="0" bottom="0" percent="0" rank="0" text="" dxfId="107">
      <formula>IF(AND(LEFT(C400,3)&lt;&gt;"VIR",LEFT(C400,3)&lt;&gt;"DUV",C400&lt;&gt;""),1,0)</formula>
    </cfRule>
  </conditionalFormatting>
  <conditionalFormatting sqref="C402">
    <cfRule type="expression" priority="110" aboveAverage="0" equalAverage="0" bottom="0" percent="0" rank="0" text="" dxfId="108">
      <formula>IF(AND(LEFT(C402,3)&lt;&gt;"VIR",LEFT(C402,3)&lt;&gt;"DUV",C402&lt;&gt;""),1,0)</formula>
    </cfRule>
  </conditionalFormatting>
  <conditionalFormatting sqref="C85">
    <cfRule type="expression" priority="111" aboveAverage="0" equalAverage="0" bottom="0" percent="0" rank="0" text="" dxfId="109">
      <formula>IF(AND(LEFT(C85,3)&lt;&gt;"VIR",LEFT(C85,3)&lt;&gt;"DUV",C85&lt;&gt;""),1,0)</formula>
    </cfRule>
  </conditionalFormatting>
  <conditionalFormatting sqref="C94">
    <cfRule type="expression" priority="112" aboveAverage="0" equalAverage="0" bottom="0" percent="0" rank="0" text="" dxfId="110">
      <formula>IF(AND(LEFT(C94,3)&lt;&gt;"VIR",LEFT(C94,3)&lt;&gt;"DUV",C94&lt;&gt;""),1,0)</formula>
    </cfRule>
  </conditionalFormatting>
  <conditionalFormatting sqref="C110">
    <cfRule type="expression" priority="113" aboveAverage="0" equalAverage="0" bottom="0" percent="0" rank="0" text="" dxfId="111">
      <formula>IF(AND(LEFT(C110,3)&lt;&gt;"VIR",LEFT(C110,3)&lt;&gt;"DUV",C110&lt;&gt;""),1,0)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67"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15" manualBreakCount="15">
    <brk id="41" man="true" max="16383" min="0"/>
    <brk id="65" man="true" max="16383" min="0"/>
    <brk id="100" man="true" max="16383" min="0"/>
    <brk id="138" man="true" max="16383" min="0"/>
    <brk id="171" man="true" max="16383" min="0"/>
    <brk id="197" man="true" max="16383" min="0"/>
    <brk id="218" man="true" max="16383" min="0"/>
    <brk id="239" man="true" max="16383" min="0"/>
    <brk id="262" man="true" max="16383" min="0"/>
    <brk id="284" man="true" max="16383" min="0"/>
    <brk id="306" man="true" max="16383" min="0"/>
    <brk id="332" man="true" max="16383" min="0"/>
    <brk id="363" man="true" max="16383" min="0"/>
    <brk id="387" man="true" max="16383" min="0"/>
    <brk id="416"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AD1048576"/>
  <sheetViews>
    <sheetView showFormulas="false" showGridLines="true" showRowColHeaders="true" showZeros="true" rightToLeft="false" tabSelected="false" showOutlineSymbols="true" defaultGridColor="true" view="pageBreakPreview" topLeftCell="A1" colorId="64" zoomScale="75" zoomScaleNormal="100" zoomScalePageLayoutView="75" workbookViewId="0">
      <selection pane="topLeft" activeCell="A1" activeCellId="1" sqref="F431:F432 A1"/>
    </sheetView>
  </sheetViews>
  <sheetFormatPr defaultColWidth="9.13671875" defaultRowHeight="15" zeroHeight="false" outlineLevelRow="0" outlineLevelCol="0"/>
  <cols>
    <col collapsed="false" customWidth="true" hidden="false" outlineLevel="0" max="1" min="1" style="179" width="5.7"/>
    <col collapsed="false" customWidth="true" hidden="false" outlineLevel="0" max="2" min="2" style="180" width="46.57"/>
    <col collapsed="false" customWidth="true" hidden="false" outlineLevel="0" max="3" min="3" style="181" width="10.71"/>
    <col collapsed="false" customWidth="true" hidden="true" outlineLevel="0" max="4" min="4" style="181" width="11.86"/>
    <col collapsed="false" customWidth="true" hidden="false" outlineLevel="0" max="5" min="5" style="181" width="11.86"/>
    <col collapsed="false" customWidth="true" hidden="false" outlineLevel="0" max="8" min="6" style="179" width="15.42"/>
    <col collapsed="false" customWidth="true" hidden="false" outlineLevel="0" max="10" min="9" style="180" width="15.42"/>
    <col collapsed="false" customWidth="true" hidden="true" outlineLevel="0" max="11" min="11" style="180" width="0.29"/>
    <col collapsed="false" customWidth="true" hidden="true" outlineLevel="0" max="14" min="12" style="180" width="14.01"/>
    <col collapsed="false" customWidth="true" hidden="false" outlineLevel="0" max="15" min="15" style="180" width="13.29"/>
    <col collapsed="false" customWidth="true" hidden="true" outlineLevel="0" max="16" min="16" style="180" width="14.28"/>
    <col collapsed="false" customWidth="true" hidden="false" outlineLevel="0" max="17" min="17" style="180" width="14.28"/>
    <col collapsed="false" customWidth="true" hidden="false" outlineLevel="0" max="18" min="18" style="180" width="14.43"/>
    <col collapsed="false" customWidth="true" hidden="false" outlineLevel="0" max="19" min="19" style="180" width="15.42"/>
    <col collapsed="false" customWidth="true" hidden="false" outlineLevel="0" max="27" min="20" style="180" width="14.28"/>
    <col collapsed="false" customWidth="true" hidden="false" outlineLevel="0" max="28" min="28" style="180" width="12.42"/>
    <col collapsed="false" customWidth="false" hidden="false" outlineLevel="0" max="1024" min="29" style="180" width="9.13"/>
  </cols>
  <sheetData>
    <row r="1" s="183" customFormat="true" ht="29.25" hidden="false" customHeight="true" outlineLevel="0" collapsed="false">
      <c r="A1" s="182" t="s">
        <v>855</v>
      </c>
      <c r="B1" s="182"/>
      <c r="C1" s="182"/>
      <c r="D1" s="182"/>
      <c r="E1" s="182"/>
      <c r="F1" s="182"/>
      <c r="G1" s="182"/>
      <c r="H1" s="182"/>
      <c r="I1" s="182"/>
      <c r="J1" s="182"/>
      <c r="Q1" s="184"/>
    </row>
    <row r="2" s="9" customFormat="true" ht="15.75" hidden="false" customHeight="false" outlineLevel="0" collapsed="false">
      <c r="A2" s="185" t="s">
        <v>16</v>
      </c>
      <c r="B2" s="185"/>
      <c r="C2" s="186"/>
      <c r="D2" s="187"/>
      <c r="E2" s="187"/>
      <c r="F2" s="188"/>
      <c r="G2" s="188"/>
      <c r="H2" s="188"/>
      <c r="I2" s="59" t="s">
        <v>17</v>
      </c>
      <c r="J2" s="189" t="n">
        <f aca="false">'planilha EEE ORC. JD PARAÍSO'!$G$8</f>
        <v>0.1785</v>
      </c>
      <c r="M2" s="183"/>
      <c r="N2" s="183"/>
      <c r="O2" s="183"/>
      <c r="Q2" s="190"/>
    </row>
    <row r="3" s="9" customFormat="true" ht="12" hidden="false" customHeight="true" outlineLevel="0" collapsed="false">
      <c r="A3" s="185"/>
      <c r="B3" s="185"/>
      <c r="C3" s="191"/>
      <c r="D3" s="192"/>
      <c r="E3" s="192"/>
      <c r="F3" s="193"/>
      <c r="G3" s="193"/>
      <c r="H3" s="193"/>
      <c r="I3" s="66" t="s">
        <v>19</v>
      </c>
      <c r="J3" s="194" t="n">
        <f aca="false">'planilha EEE ORC. JD PARAÍSO'!$G$9</f>
        <v>0.2334</v>
      </c>
      <c r="N3" s="195" t="e">
        <f aca="false">#REF!*2.5%</f>
        <v>#REF!</v>
      </c>
    </row>
    <row r="4" customFormat="false" ht="30" hidden="false" customHeight="true" outlineLevel="0" collapsed="false">
      <c r="A4" s="196" t="s">
        <v>856</v>
      </c>
      <c r="B4" s="196"/>
      <c r="C4" s="196"/>
      <c r="D4" s="196"/>
      <c r="E4" s="196"/>
      <c r="F4" s="196"/>
      <c r="G4" s="196"/>
      <c r="H4" s="196"/>
      <c r="I4" s="196"/>
      <c r="J4" s="196"/>
      <c r="K4" s="197"/>
      <c r="L4" s="197"/>
      <c r="M4" s="197"/>
      <c r="N4" s="198"/>
      <c r="O4" s="199"/>
    </row>
    <row r="5" customFormat="false" ht="30.75" hidden="false" customHeight="false" outlineLevel="0" collapsed="false">
      <c r="A5" s="200" t="s">
        <v>1</v>
      </c>
      <c r="B5" s="200" t="s">
        <v>857</v>
      </c>
      <c r="C5" s="201" t="s">
        <v>858</v>
      </c>
      <c r="D5" s="202"/>
      <c r="E5" s="202" t="s">
        <v>859</v>
      </c>
      <c r="F5" s="203" t="s">
        <v>860</v>
      </c>
      <c r="G5" s="203" t="s">
        <v>861</v>
      </c>
      <c r="H5" s="203" t="s">
        <v>862</v>
      </c>
      <c r="I5" s="203" t="s">
        <v>863</v>
      </c>
      <c r="J5" s="200" t="s">
        <v>864</v>
      </c>
      <c r="K5" s="204"/>
      <c r="L5" s="205"/>
      <c r="M5" s="205"/>
      <c r="N5" s="206"/>
    </row>
    <row r="6" s="213" customFormat="true" ht="13.5" hidden="false" customHeight="false" outlineLevel="0" collapsed="false">
      <c r="A6" s="207" t="n">
        <v>1</v>
      </c>
      <c r="B6" s="208" t="str">
        <f aca="false">'planilha EEE ORC. JD PARAÍSO'!B12</f>
        <v>SERVIÇOS GERAIS</v>
      </c>
      <c r="C6" s="209"/>
      <c r="D6" s="210"/>
      <c r="E6" s="208"/>
      <c r="F6" s="211"/>
      <c r="G6" s="211"/>
      <c r="H6" s="211"/>
      <c r="I6" s="211"/>
      <c r="J6" s="212"/>
      <c r="K6" s="211"/>
      <c r="L6" s="211"/>
      <c r="M6" s="211"/>
      <c r="N6" s="211"/>
    </row>
    <row r="7" customFormat="false" ht="15" hidden="false" customHeight="false" outlineLevel="0" collapsed="false">
      <c r="A7" s="214" t="str">
        <f aca="false">'planilha EEE ORC. JD PARAÍSO'!A13</f>
        <v>1.1</v>
      </c>
      <c r="B7" s="214" t="str">
        <f aca="false">'planilha EEE ORC. JD PARAÍSO'!B13</f>
        <v>GERAL</v>
      </c>
      <c r="C7" s="215" t="n">
        <v>5</v>
      </c>
      <c r="D7" s="216" t="s">
        <v>865</v>
      </c>
      <c r="E7" s="217" t="n">
        <f aca="false">'planilha EEE ORC. JD PARAÍSO'!$J$20</f>
        <v>0</v>
      </c>
      <c r="F7" s="218"/>
      <c r="G7" s="219"/>
      <c r="H7" s="219"/>
      <c r="I7" s="219"/>
      <c r="J7" s="220"/>
      <c r="K7" s="221"/>
      <c r="L7" s="222"/>
      <c r="M7" s="222"/>
      <c r="O7" s="223"/>
      <c r="P7" s="181"/>
      <c r="Q7" s="224"/>
      <c r="R7" s="225"/>
      <c r="S7" s="226"/>
    </row>
    <row r="8" customFormat="false" ht="15" hidden="false" customHeight="false" outlineLevel="0" collapsed="false">
      <c r="A8" s="214"/>
      <c r="B8" s="214"/>
      <c r="C8" s="215"/>
      <c r="D8" s="227"/>
      <c r="E8" s="228"/>
      <c r="F8" s="229" t="n">
        <f aca="false">E7/C7</f>
        <v>0</v>
      </c>
      <c r="G8" s="230" t="n">
        <f aca="false">F8</f>
        <v>0</v>
      </c>
      <c r="H8" s="230" t="n">
        <f aca="false">G8</f>
        <v>0</v>
      </c>
      <c r="I8" s="230" t="n">
        <f aca="false">H8</f>
        <v>0</v>
      </c>
      <c r="J8" s="231" t="n">
        <f aca="false">I8</f>
        <v>0</v>
      </c>
      <c r="K8" s="232"/>
      <c r="L8" s="233"/>
      <c r="M8" s="233"/>
      <c r="O8" s="223"/>
      <c r="P8" s="181"/>
      <c r="Q8" s="224"/>
      <c r="R8" s="225"/>
    </row>
    <row r="9" customFormat="false" ht="15.75" hidden="false" customHeight="false" outlineLevel="0" collapsed="false">
      <c r="A9" s="214"/>
      <c r="B9" s="214"/>
      <c r="C9" s="215"/>
      <c r="D9" s="234"/>
      <c r="E9" s="235"/>
      <c r="F9" s="236"/>
      <c r="G9" s="237"/>
      <c r="H9" s="237"/>
      <c r="I9" s="237"/>
      <c r="J9" s="238"/>
      <c r="K9" s="239"/>
      <c r="L9" s="240"/>
      <c r="M9" s="240"/>
      <c r="O9" s="223"/>
      <c r="P9" s="181"/>
      <c r="Q9" s="224"/>
      <c r="R9" s="225"/>
    </row>
    <row r="10" s="102" customFormat="true" ht="16.5" hidden="false" customHeight="false" outlineLevel="0" collapsed="false">
      <c r="A10" s="207" t="n">
        <v>2</v>
      </c>
      <c r="B10" s="208" t="str">
        <f aca="false">'planilha EEE ORC. JD PARAÍSO'!$B$22</f>
        <v>REDES DE INTERLIGAÇÃO ENTRE O SISTEMA EXISTENTE E A NOVA EEEB</v>
      </c>
      <c r="C10" s="209"/>
      <c r="D10" s="210"/>
      <c r="E10" s="208"/>
      <c r="F10" s="211"/>
      <c r="G10" s="211"/>
      <c r="H10" s="211"/>
      <c r="I10" s="211"/>
      <c r="J10" s="212"/>
      <c r="K10" s="97"/>
      <c r="L10" s="97"/>
      <c r="M10" s="97"/>
      <c r="N10" s="97"/>
      <c r="O10" s="139"/>
    </row>
    <row r="11" customFormat="false" ht="15" hidden="false" customHeight="false" outlineLevel="0" collapsed="false">
      <c r="A11" s="241" t="s">
        <v>46</v>
      </c>
      <c r="B11" s="241" t="str">
        <f aca="false">'planilha EEE ORC. JD PARAÍSO'!$B$23</f>
        <v>SERVIÇOS PRELIMINARES</v>
      </c>
      <c r="C11" s="242" t="n">
        <v>1</v>
      </c>
      <c r="D11" s="216" t="s">
        <v>865</v>
      </c>
      <c r="E11" s="217" t="n">
        <f aca="false">'planilha EEE ORC. JD PARAÍSO'!$J$30</f>
        <v>0</v>
      </c>
      <c r="F11" s="243"/>
      <c r="G11" s="244"/>
      <c r="H11" s="244"/>
      <c r="I11" s="244"/>
      <c r="J11" s="245"/>
      <c r="K11" s="246"/>
      <c r="L11" s="247"/>
      <c r="M11" s="247"/>
      <c r="N11" s="248"/>
      <c r="P11" s="181"/>
      <c r="Q11" s="224"/>
      <c r="R11" s="225"/>
      <c r="S11" s="226"/>
    </row>
    <row r="12" customFormat="false" ht="15" hidden="false" customHeight="false" outlineLevel="0" collapsed="false">
      <c r="A12" s="241"/>
      <c r="B12" s="241"/>
      <c r="C12" s="242"/>
      <c r="D12" s="227"/>
      <c r="E12" s="228"/>
      <c r="F12" s="229" t="n">
        <f aca="false">E11/C11</f>
        <v>0</v>
      </c>
      <c r="G12" s="249"/>
      <c r="H12" s="249"/>
      <c r="I12" s="249"/>
      <c r="J12" s="250"/>
      <c r="K12" s="251"/>
      <c r="L12" s="252"/>
      <c r="M12" s="252"/>
      <c r="N12" s="253"/>
      <c r="P12" s="181"/>
      <c r="Q12" s="224"/>
      <c r="R12" s="225"/>
    </row>
    <row r="13" customFormat="false" ht="15.75" hidden="false" customHeight="false" outlineLevel="0" collapsed="false">
      <c r="A13" s="241"/>
      <c r="B13" s="241"/>
      <c r="C13" s="242"/>
      <c r="D13" s="254"/>
      <c r="E13" s="255"/>
      <c r="F13" s="256"/>
      <c r="G13" s="237"/>
      <c r="H13" s="237"/>
      <c r="I13" s="237"/>
      <c r="J13" s="238"/>
      <c r="K13" s="257"/>
      <c r="L13" s="258"/>
      <c r="M13" s="258"/>
      <c r="N13" s="259"/>
      <c r="P13" s="181"/>
      <c r="Q13" s="224"/>
      <c r="R13" s="225"/>
    </row>
    <row r="14" customFormat="false" ht="15" hidden="false" customHeight="false" outlineLevel="0" collapsed="false">
      <c r="A14" s="241" t="s">
        <v>66</v>
      </c>
      <c r="B14" s="260" t="str">
        <f aca="false">'planilha EEE ORC. JD PARAÍSO'!$B$31</f>
        <v>RECONSTITUIÇÃO DE ASFALTO</v>
      </c>
      <c r="C14" s="261" t="n">
        <v>2</v>
      </c>
      <c r="D14" s="262" t="s">
        <v>865</v>
      </c>
      <c r="E14" s="263" t="n">
        <f aca="false">'planilha EEE ORC. JD PARAÍSO'!$J$37</f>
        <v>0</v>
      </c>
      <c r="F14" s="264"/>
      <c r="G14" s="219"/>
      <c r="H14" s="219"/>
      <c r="I14" s="219"/>
      <c r="J14" s="220"/>
      <c r="K14" s="246"/>
      <c r="L14" s="247"/>
      <c r="M14" s="247"/>
      <c r="N14" s="248"/>
      <c r="P14" s="181"/>
      <c r="Q14" s="224"/>
      <c r="R14" s="225"/>
      <c r="S14" s="226"/>
    </row>
    <row r="15" customFormat="false" ht="15" hidden="false" customHeight="false" outlineLevel="0" collapsed="false">
      <c r="A15" s="241"/>
      <c r="B15" s="241"/>
      <c r="C15" s="261"/>
      <c r="D15" s="227"/>
      <c r="E15" s="228"/>
      <c r="F15" s="229" t="n">
        <f aca="false">E14/C14</f>
        <v>0</v>
      </c>
      <c r="G15" s="230" t="n">
        <f aca="false">F15</f>
        <v>0</v>
      </c>
      <c r="H15" s="249"/>
      <c r="I15" s="249"/>
      <c r="J15" s="250"/>
      <c r="K15" s="251"/>
      <c r="L15" s="252"/>
      <c r="M15" s="252"/>
      <c r="N15" s="253"/>
      <c r="P15" s="181"/>
      <c r="Q15" s="224"/>
      <c r="R15" s="225"/>
    </row>
    <row r="16" customFormat="false" ht="15.75" hidden="false" customHeight="false" outlineLevel="0" collapsed="false">
      <c r="A16" s="241"/>
      <c r="B16" s="241"/>
      <c r="C16" s="261"/>
      <c r="D16" s="254"/>
      <c r="E16" s="255"/>
      <c r="F16" s="256"/>
      <c r="G16" s="237"/>
      <c r="H16" s="237"/>
      <c r="I16" s="237"/>
      <c r="J16" s="238"/>
      <c r="K16" s="257"/>
      <c r="L16" s="258"/>
      <c r="M16" s="258"/>
      <c r="N16" s="259"/>
      <c r="P16" s="181"/>
      <c r="Q16" s="224"/>
      <c r="R16" s="225"/>
    </row>
    <row r="17" customFormat="false" ht="15" hidden="false" customHeight="false" outlineLevel="0" collapsed="false">
      <c r="A17" s="241" t="s">
        <v>82</v>
      </c>
      <c r="B17" s="260" t="str">
        <f aca="false">'planilha EEE ORC. JD PARAÍSO'!$B$38</f>
        <v>MOVIMENTO DE TERRA</v>
      </c>
      <c r="C17" s="261" t="n">
        <v>3</v>
      </c>
      <c r="D17" s="262" t="s">
        <v>865</v>
      </c>
      <c r="E17" s="263" t="n">
        <f aca="false">'planilha EEE ORC. JD PARAÍSO'!$J$45</f>
        <v>0</v>
      </c>
      <c r="F17" s="264"/>
      <c r="G17" s="219"/>
      <c r="H17" s="219"/>
      <c r="I17" s="219"/>
      <c r="J17" s="220"/>
      <c r="K17" s="246"/>
      <c r="L17" s="247"/>
      <c r="M17" s="247"/>
      <c r="N17" s="248"/>
      <c r="O17" s="226"/>
      <c r="P17" s="181"/>
      <c r="Q17" s="224"/>
      <c r="R17" s="225"/>
      <c r="S17" s="226"/>
    </row>
    <row r="18" customFormat="false" ht="15" hidden="false" customHeight="false" outlineLevel="0" collapsed="false">
      <c r="A18" s="241"/>
      <c r="B18" s="241"/>
      <c r="C18" s="261"/>
      <c r="D18" s="227"/>
      <c r="E18" s="228"/>
      <c r="F18" s="229" t="n">
        <f aca="false">E17/C17</f>
        <v>0</v>
      </c>
      <c r="G18" s="230" t="n">
        <f aca="false">F18</f>
        <v>0</v>
      </c>
      <c r="H18" s="230" t="n">
        <f aca="false">G18</f>
        <v>0</v>
      </c>
      <c r="I18" s="249"/>
      <c r="J18" s="250"/>
      <c r="K18" s="232"/>
      <c r="L18" s="233"/>
      <c r="M18" s="252"/>
      <c r="N18" s="253"/>
      <c r="O18" s="226"/>
      <c r="P18" s="181"/>
      <c r="Q18" s="224"/>
      <c r="R18" s="225"/>
    </row>
    <row r="19" customFormat="false" ht="15.75" hidden="false" customHeight="false" outlineLevel="0" collapsed="false">
      <c r="A19" s="241"/>
      <c r="B19" s="241"/>
      <c r="C19" s="261"/>
      <c r="D19" s="254"/>
      <c r="E19" s="255"/>
      <c r="F19" s="256"/>
      <c r="G19" s="237"/>
      <c r="H19" s="237"/>
      <c r="I19" s="237"/>
      <c r="J19" s="238"/>
      <c r="K19" s="265"/>
      <c r="L19" s="266"/>
      <c r="M19" s="258"/>
      <c r="N19" s="259"/>
      <c r="O19" s="226"/>
      <c r="P19" s="181"/>
      <c r="Q19" s="224"/>
      <c r="R19" s="225"/>
    </row>
    <row r="20" customFormat="false" ht="15" hidden="false" customHeight="false" outlineLevel="0" collapsed="false">
      <c r="A20" s="241" t="s">
        <v>101</v>
      </c>
      <c r="B20" s="260" t="str">
        <f aca="false">'planilha EEE ORC. JD PARAÍSO'!$B$46</f>
        <v>EMBASAMENTO</v>
      </c>
      <c r="C20" s="261" t="n">
        <v>2</v>
      </c>
      <c r="D20" s="262" t="s">
        <v>865</v>
      </c>
      <c r="E20" s="263" t="n">
        <f aca="false">'planilha EEE ORC. JD PARAÍSO'!$J$50</f>
        <v>0</v>
      </c>
      <c r="F20" s="264"/>
      <c r="G20" s="219"/>
      <c r="H20" s="219"/>
      <c r="I20" s="219"/>
      <c r="J20" s="220"/>
      <c r="K20" s="246"/>
      <c r="L20" s="247"/>
      <c r="M20" s="247"/>
      <c r="N20" s="248"/>
      <c r="O20" s="226"/>
      <c r="P20" s="181"/>
      <c r="Q20" s="224"/>
      <c r="R20" s="225"/>
      <c r="S20" s="226"/>
    </row>
    <row r="21" customFormat="false" ht="15" hidden="false" customHeight="false" outlineLevel="0" collapsed="false">
      <c r="A21" s="241"/>
      <c r="B21" s="241"/>
      <c r="C21" s="261"/>
      <c r="D21" s="227"/>
      <c r="E21" s="228"/>
      <c r="F21" s="267"/>
      <c r="G21" s="230" t="n">
        <f aca="false">E20/C20</f>
        <v>0</v>
      </c>
      <c r="H21" s="230" t="n">
        <f aca="false">G21</f>
        <v>0</v>
      </c>
      <c r="I21" s="249"/>
      <c r="J21" s="250"/>
      <c r="K21" s="232"/>
      <c r="L21" s="233"/>
      <c r="M21" s="252"/>
      <c r="N21" s="253"/>
      <c r="O21" s="226"/>
      <c r="P21" s="181"/>
      <c r="Q21" s="224"/>
      <c r="R21" s="225"/>
    </row>
    <row r="22" customFormat="false" ht="15.75" hidden="false" customHeight="false" outlineLevel="0" collapsed="false">
      <c r="A22" s="241"/>
      <c r="B22" s="241"/>
      <c r="C22" s="261"/>
      <c r="D22" s="254"/>
      <c r="E22" s="255"/>
      <c r="F22" s="256"/>
      <c r="G22" s="237"/>
      <c r="H22" s="237"/>
      <c r="I22" s="237"/>
      <c r="J22" s="238"/>
      <c r="K22" s="265"/>
      <c r="L22" s="266"/>
      <c r="M22" s="258"/>
      <c r="N22" s="259"/>
      <c r="O22" s="226"/>
      <c r="P22" s="181"/>
      <c r="Q22" s="224"/>
      <c r="R22" s="225"/>
    </row>
    <row r="23" customFormat="false" ht="15" hidden="false" customHeight="false" outlineLevel="0" collapsed="false">
      <c r="A23" s="241" t="s">
        <v>109</v>
      </c>
      <c r="B23" s="260" t="str">
        <f aca="false">'planilha EEE ORC. JD PARAÍSO'!$B$51</f>
        <v>ESCORAMENTO</v>
      </c>
      <c r="C23" s="261" t="n">
        <v>2</v>
      </c>
      <c r="D23" s="262" t="s">
        <v>865</v>
      </c>
      <c r="E23" s="263" t="n">
        <f aca="false">'planilha EEE ORC. JD PARAÍSO'!$J$53</f>
        <v>0</v>
      </c>
      <c r="F23" s="264"/>
      <c r="G23" s="219"/>
      <c r="H23" s="219"/>
      <c r="I23" s="219"/>
      <c r="J23" s="220"/>
      <c r="K23" s="246"/>
      <c r="L23" s="247"/>
      <c r="M23" s="247"/>
      <c r="N23" s="248"/>
      <c r="O23" s="226"/>
      <c r="P23" s="181"/>
      <c r="Q23" s="224"/>
      <c r="R23" s="225"/>
      <c r="S23" s="226"/>
    </row>
    <row r="24" customFormat="false" ht="15" hidden="false" customHeight="false" outlineLevel="0" collapsed="false">
      <c r="A24" s="241"/>
      <c r="B24" s="241"/>
      <c r="C24" s="261"/>
      <c r="D24" s="227"/>
      <c r="E24" s="228"/>
      <c r="F24" s="267"/>
      <c r="G24" s="230" t="n">
        <f aca="false">E23/C23</f>
        <v>0</v>
      </c>
      <c r="H24" s="230" t="n">
        <f aca="false">G24</f>
        <v>0</v>
      </c>
      <c r="I24" s="249"/>
      <c r="J24" s="250"/>
      <c r="K24" s="232"/>
      <c r="L24" s="233"/>
      <c r="M24" s="252"/>
      <c r="N24" s="253"/>
      <c r="P24" s="181"/>
      <c r="Q24" s="224"/>
      <c r="R24" s="225"/>
    </row>
    <row r="25" customFormat="false" ht="15.75" hidden="false" customHeight="false" outlineLevel="0" collapsed="false">
      <c r="A25" s="241"/>
      <c r="B25" s="241"/>
      <c r="C25" s="261"/>
      <c r="D25" s="254"/>
      <c r="E25" s="255"/>
      <c r="F25" s="256"/>
      <c r="G25" s="237"/>
      <c r="H25" s="237"/>
      <c r="I25" s="237"/>
      <c r="J25" s="238"/>
      <c r="K25" s="265"/>
      <c r="L25" s="266"/>
      <c r="M25" s="258"/>
      <c r="N25" s="259"/>
      <c r="O25" s="226"/>
      <c r="P25" s="181"/>
      <c r="Q25" s="224"/>
      <c r="R25" s="225"/>
    </row>
    <row r="26" customFormat="false" ht="15" hidden="false" customHeight="false" outlineLevel="0" collapsed="false">
      <c r="A26" s="241" t="s">
        <v>114</v>
      </c>
      <c r="B26" s="260" t="str">
        <f aca="false">'planilha EEE ORC. JD PARAÍSO'!$B$54</f>
        <v>HIDRÁULICA</v>
      </c>
      <c r="C26" s="261" t="n">
        <v>2</v>
      </c>
      <c r="D26" s="262" t="s">
        <v>865</v>
      </c>
      <c r="E26" s="263" t="n">
        <f aca="false">'planilha EEE ORC. JD PARAÍSO'!$J$61</f>
        <v>0</v>
      </c>
      <c r="F26" s="264"/>
      <c r="G26" s="219"/>
      <c r="H26" s="219"/>
      <c r="I26" s="219"/>
      <c r="J26" s="220"/>
      <c r="K26" s="246"/>
      <c r="L26" s="247"/>
      <c r="M26" s="247"/>
      <c r="N26" s="248"/>
      <c r="O26" s="226"/>
      <c r="P26" s="181"/>
      <c r="Q26" s="224"/>
      <c r="R26" s="225"/>
      <c r="S26" s="226"/>
    </row>
    <row r="27" customFormat="false" ht="15" hidden="false" customHeight="false" outlineLevel="0" collapsed="false">
      <c r="A27" s="241"/>
      <c r="B27" s="241"/>
      <c r="C27" s="261"/>
      <c r="D27" s="227"/>
      <c r="E27" s="228"/>
      <c r="F27" s="267"/>
      <c r="G27" s="230" t="n">
        <f aca="false">E26/C26</f>
        <v>0</v>
      </c>
      <c r="H27" s="230" t="n">
        <f aca="false">G27</f>
        <v>0</v>
      </c>
      <c r="I27" s="249"/>
      <c r="J27" s="250"/>
      <c r="K27" s="232"/>
      <c r="L27" s="233"/>
      <c r="M27" s="252"/>
      <c r="N27" s="253"/>
      <c r="P27" s="181"/>
      <c r="Q27" s="224"/>
      <c r="R27" s="225"/>
    </row>
    <row r="28" customFormat="false" ht="15.75" hidden="false" customHeight="false" outlineLevel="0" collapsed="false">
      <c r="A28" s="241"/>
      <c r="B28" s="241"/>
      <c r="C28" s="261"/>
      <c r="D28" s="254"/>
      <c r="E28" s="255"/>
      <c r="F28" s="256"/>
      <c r="G28" s="237"/>
      <c r="H28" s="237"/>
      <c r="I28" s="237"/>
      <c r="J28" s="238"/>
      <c r="K28" s="265"/>
      <c r="L28" s="266"/>
      <c r="M28" s="258"/>
      <c r="N28" s="259"/>
      <c r="O28" s="226"/>
      <c r="P28" s="181"/>
      <c r="Q28" s="224"/>
      <c r="R28" s="225"/>
    </row>
    <row r="29" customFormat="false" ht="15" hidden="false" customHeight="false" outlineLevel="0" collapsed="false">
      <c r="A29" s="241" t="s">
        <v>132</v>
      </c>
      <c r="B29" s="260" t="str">
        <f aca="false">'planilha EEE ORC. JD PARAÍSO'!$B$62</f>
        <v>PV's</v>
      </c>
      <c r="C29" s="261" t="n">
        <v>2</v>
      </c>
      <c r="D29" s="262" t="s">
        <v>865</v>
      </c>
      <c r="E29" s="263" t="n">
        <f aca="false">'planilha EEE ORC. JD PARAÍSO'!$J$65</f>
        <v>0</v>
      </c>
      <c r="F29" s="264"/>
      <c r="G29" s="219"/>
      <c r="H29" s="219"/>
      <c r="I29" s="219"/>
      <c r="J29" s="220"/>
      <c r="K29" s="246"/>
      <c r="L29" s="247"/>
      <c r="M29" s="247"/>
      <c r="N29" s="248"/>
      <c r="O29" s="226"/>
      <c r="P29" s="181"/>
      <c r="Q29" s="224"/>
      <c r="R29" s="225"/>
      <c r="S29" s="226"/>
    </row>
    <row r="30" customFormat="false" ht="15" hidden="false" customHeight="false" outlineLevel="0" collapsed="false">
      <c r="A30" s="241"/>
      <c r="B30" s="241"/>
      <c r="C30" s="261"/>
      <c r="D30" s="227"/>
      <c r="E30" s="228"/>
      <c r="F30" s="267"/>
      <c r="G30" s="230" t="n">
        <f aca="false">E29/C29</f>
        <v>0</v>
      </c>
      <c r="H30" s="230" t="n">
        <f aca="false">G30</f>
        <v>0</v>
      </c>
      <c r="I30" s="249"/>
      <c r="J30" s="250"/>
      <c r="K30" s="232"/>
      <c r="L30" s="233"/>
      <c r="M30" s="252"/>
      <c r="N30" s="253"/>
      <c r="P30" s="181"/>
      <c r="Q30" s="224"/>
      <c r="R30" s="225"/>
    </row>
    <row r="31" customFormat="false" ht="15.75" hidden="false" customHeight="false" outlineLevel="0" collapsed="false">
      <c r="A31" s="241"/>
      <c r="B31" s="241"/>
      <c r="C31" s="261"/>
      <c r="D31" s="254"/>
      <c r="E31" s="255"/>
      <c r="F31" s="256"/>
      <c r="G31" s="237"/>
      <c r="H31" s="237"/>
      <c r="I31" s="237"/>
      <c r="J31" s="238"/>
      <c r="K31" s="265"/>
      <c r="L31" s="266"/>
      <c r="M31" s="258"/>
      <c r="N31" s="259"/>
      <c r="O31" s="226"/>
      <c r="P31" s="181"/>
      <c r="Q31" s="224"/>
      <c r="R31" s="225"/>
    </row>
    <row r="32" s="102" customFormat="true" ht="16.5" hidden="false" customHeight="false" outlineLevel="0" collapsed="false">
      <c r="A32" s="207" t="n">
        <v>3</v>
      </c>
      <c r="B32" s="208" t="str">
        <f aca="false">'planilha EEE ORC. JD PARAÍSO'!B67</f>
        <v>ESTAÇÃO ELEVATÓRIA DE ESGOTO BRUTO JARDIM PARAÍSO</v>
      </c>
      <c r="C32" s="209"/>
      <c r="D32" s="210"/>
      <c r="E32" s="208"/>
      <c r="F32" s="211"/>
      <c r="G32" s="211"/>
      <c r="H32" s="211"/>
      <c r="I32" s="211"/>
      <c r="J32" s="212"/>
      <c r="K32" s="97"/>
      <c r="L32" s="97"/>
      <c r="M32" s="97"/>
      <c r="N32" s="97"/>
      <c r="O32" s="139"/>
    </row>
    <row r="33" customFormat="false" ht="15" hidden="false" customHeight="false" outlineLevel="0" collapsed="false">
      <c r="A33" s="241" t="s">
        <v>140</v>
      </c>
      <c r="B33" s="241" t="str">
        <f aca="false">'planilha EEE ORC. JD PARAÍSO'!B68</f>
        <v>SERVIÇOS PRELIMINARES</v>
      </c>
      <c r="C33" s="242" t="n">
        <v>1</v>
      </c>
      <c r="D33" s="216" t="s">
        <v>865</v>
      </c>
      <c r="E33" s="217" t="n">
        <f aca="false">'planilha EEE ORC. JD PARAÍSO'!$J$71</f>
        <v>0</v>
      </c>
      <c r="F33" s="243"/>
      <c r="G33" s="244"/>
      <c r="H33" s="244"/>
      <c r="I33" s="244"/>
      <c r="J33" s="245"/>
      <c r="K33" s="246"/>
      <c r="L33" s="247"/>
      <c r="M33" s="247"/>
      <c r="N33" s="248"/>
      <c r="P33" s="181"/>
      <c r="Q33" s="224"/>
      <c r="R33" s="225"/>
      <c r="S33" s="226"/>
    </row>
    <row r="34" customFormat="false" ht="15" hidden="false" customHeight="false" outlineLevel="0" collapsed="false">
      <c r="A34" s="241"/>
      <c r="B34" s="241"/>
      <c r="C34" s="242"/>
      <c r="D34" s="227"/>
      <c r="E34" s="228"/>
      <c r="F34" s="229" t="n">
        <f aca="false">E33/C33</f>
        <v>0</v>
      </c>
      <c r="G34" s="249"/>
      <c r="H34" s="249"/>
      <c r="I34" s="249"/>
      <c r="J34" s="250"/>
      <c r="K34" s="251"/>
      <c r="L34" s="252"/>
      <c r="M34" s="252"/>
      <c r="N34" s="253"/>
      <c r="P34" s="181"/>
      <c r="Q34" s="224"/>
      <c r="R34" s="225"/>
    </row>
    <row r="35" customFormat="false" ht="15.75" hidden="false" customHeight="false" outlineLevel="0" collapsed="false">
      <c r="A35" s="241"/>
      <c r="B35" s="241"/>
      <c r="C35" s="242"/>
      <c r="D35" s="254"/>
      <c r="E35" s="255"/>
      <c r="F35" s="256"/>
      <c r="G35" s="237"/>
      <c r="H35" s="237"/>
      <c r="I35" s="237"/>
      <c r="J35" s="238"/>
      <c r="K35" s="257"/>
      <c r="L35" s="258"/>
      <c r="M35" s="258"/>
      <c r="N35" s="259"/>
      <c r="P35" s="181"/>
      <c r="Q35" s="224"/>
      <c r="R35" s="225"/>
    </row>
    <row r="36" customFormat="false" ht="15" hidden="false" customHeight="false" outlineLevel="0" collapsed="false">
      <c r="A36" s="241" t="s">
        <v>144</v>
      </c>
      <c r="B36" s="260" t="str">
        <f aca="false">'planilha EEE ORC. JD PARAÍSO'!B72</f>
        <v>MOVIMENTO DE TERRA</v>
      </c>
      <c r="C36" s="261" t="n">
        <v>2</v>
      </c>
      <c r="D36" s="262" t="s">
        <v>865</v>
      </c>
      <c r="E36" s="263" t="n">
        <f aca="false">'planilha EEE ORC. JD PARAÍSO'!$J$78</f>
        <v>0</v>
      </c>
      <c r="F36" s="264"/>
      <c r="G36" s="219"/>
      <c r="H36" s="219"/>
      <c r="I36" s="219"/>
      <c r="J36" s="220"/>
      <c r="K36" s="246"/>
      <c r="L36" s="247"/>
      <c r="M36" s="247"/>
      <c r="N36" s="248"/>
      <c r="P36" s="181"/>
      <c r="Q36" s="224"/>
      <c r="R36" s="225"/>
      <c r="S36" s="226"/>
    </row>
    <row r="37" customFormat="false" ht="15" hidden="false" customHeight="false" outlineLevel="0" collapsed="false">
      <c r="A37" s="241"/>
      <c r="B37" s="241"/>
      <c r="C37" s="261"/>
      <c r="D37" s="227"/>
      <c r="E37" s="228"/>
      <c r="F37" s="229" t="n">
        <f aca="false">E36/C36</f>
        <v>0</v>
      </c>
      <c r="G37" s="230" t="n">
        <f aca="false">F37</f>
        <v>0</v>
      </c>
      <c r="H37" s="249"/>
      <c r="I37" s="249"/>
      <c r="J37" s="250"/>
      <c r="K37" s="251"/>
      <c r="L37" s="252"/>
      <c r="M37" s="252"/>
      <c r="N37" s="253"/>
      <c r="P37" s="181"/>
      <c r="Q37" s="224"/>
      <c r="R37" s="225"/>
    </row>
    <row r="38" customFormat="false" ht="15.75" hidden="false" customHeight="false" outlineLevel="0" collapsed="false">
      <c r="A38" s="241"/>
      <c r="B38" s="241"/>
      <c r="C38" s="261"/>
      <c r="D38" s="254"/>
      <c r="E38" s="255"/>
      <c r="F38" s="256"/>
      <c r="G38" s="237"/>
      <c r="H38" s="237"/>
      <c r="I38" s="237"/>
      <c r="J38" s="238"/>
      <c r="K38" s="257"/>
      <c r="L38" s="258"/>
      <c r="M38" s="258"/>
      <c r="N38" s="259"/>
      <c r="P38" s="181"/>
      <c r="Q38" s="224"/>
      <c r="R38" s="225"/>
    </row>
    <row r="39" customFormat="false" ht="15" hidden="false" customHeight="false" outlineLevel="0" collapsed="false">
      <c r="A39" s="241" t="s">
        <v>152</v>
      </c>
      <c r="B39" s="260" t="str">
        <f aca="false">'planilha EEE ORC. JD PARAÍSO'!B79</f>
        <v>ESGOTAMENTO</v>
      </c>
      <c r="C39" s="261" t="n">
        <v>3</v>
      </c>
      <c r="D39" s="262" t="s">
        <v>865</v>
      </c>
      <c r="E39" s="263" t="n">
        <f aca="false">'planilha EEE ORC. JD PARAÍSO'!J82</f>
        <v>0</v>
      </c>
      <c r="F39" s="264"/>
      <c r="G39" s="219"/>
      <c r="H39" s="219"/>
      <c r="I39" s="219"/>
      <c r="J39" s="220"/>
      <c r="K39" s="246"/>
      <c r="L39" s="247"/>
      <c r="M39" s="247"/>
      <c r="N39" s="248"/>
      <c r="O39" s="226"/>
      <c r="P39" s="181"/>
      <c r="Q39" s="224"/>
      <c r="R39" s="225"/>
      <c r="S39" s="226"/>
    </row>
    <row r="40" customFormat="false" ht="15" hidden="false" customHeight="false" outlineLevel="0" collapsed="false">
      <c r="A40" s="241"/>
      <c r="B40" s="241"/>
      <c r="C40" s="261"/>
      <c r="D40" s="227"/>
      <c r="E40" s="228"/>
      <c r="F40" s="229" t="n">
        <f aca="false">E39/C39</f>
        <v>0</v>
      </c>
      <c r="G40" s="230" t="n">
        <f aca="false">F40</f>
        <v>0</v>
      </c>
      <c r="H40" s="230" t="n">
        <f aca="false">G40</f>
        <v>0</v>
      </c>
      <c r="I40" s="249"/>
      <c r="J40" s="250"/>
      <c r="K40" s="232"/>
      <c r="L40" s="233"/>
      <c r="M40" s="252"/>
      <c r="N40" s="253"/>
      <c r="O40" s="226"/>
      <c r="P40" s="181"/>
      <c r="Q40" s="224"/>
      <c r="R40" s="225"/>
    </row>
    <row r="41" customFormat="false" ht="15.75" hidden="false" customHeight="false" outlineLevel="0" collapsed="false">
      <c r="A41" s="241"/>
      <c r="B41" s="241"/>
      <c r="C41" s="261"/>
      <c r="D41" s="254"/>
      <c r="E41" s="255"/>
      <c r="F41" s="256"/>
      <c r="G41" s="237"/>
      <c r="H41" s="237"/>
      <c r="I41" s="237"/>
      <c r="J41" s="238"/>
      <c r="K41" s="265"/>
      <c r="L41" s="266"/>
      <c r="M41" s="258"/>
      <c r="N41" s="259"/>
      <c r="O41" s="226"/>
      <c r="P41" s="181"/>
      <c r="Q41" s="224"/>
      <c r="R41" s="225"/>
    </row>
    <row r="42" customFormat="false" ht="15" hidden="false" customHeight="false" outlineLevel="0" collapsed="false">
      <c r="A42" s="241" t="s">
        <v>159</v>
      </c>
      <c r="B42" s="260" t="str">
        <f aca="false">'planilha EEE ORC. JD PARAÍSO'!B83</f>
        <v>ESTRUTURAS PV DE ENTRADA</v>
      </c>
      <c r="C42" s="261" t="n">
        <v>2</v>
      </c>
      <c r="D42" s="262" t="s">
        <v>865</v>
      </c>
      <c r="E42" s="263" t="n">
        <f aca="false">'planilha EEE ORC. JD PARAÍSO'!$J$91</f>
        <v>0</v>
      </c>
      <c r="F42" s="264"/>
      <c r="G42" s="219"/>
      <c r="H42" s="219"/>
      <c r="I42" s="219"/>
      <c r="J42" s="220"/>
      <c r="K42" s="246"/>
      <c r="L42" s="247"/>
      <c r="M42" s="247"/>
      <c r="N42" s="248"/>
      <c r="O42" s="226"/>
      <c r="P42" s="181"/>
      <c r="Q42" s="224"/>
      <c r="R42" s="225"/>
      <c r="S42" s="226"/>
    </row>
    <row r="43" customFormat="false" ht="15" hidden="false" customHeight="false" outlineLevel="0" collapsed="false">
      <c r="A43" s="241"/>
      <c r="B43" s="241"/>
      <c r="C43" s="261"/>
      <c r="D43" s="227"/>
      <c r="E43" s="228"/>
      <c r="F43" s="267"/>
      <c r="G43" s="230" t="n">
        <f aca="false">E42/C42</f>
        <v>0</v>
      </c>
      <c r="H43" s="230" t="n">
        <f aca="false">G43</f>
        <v>0</v>
      </c>
      <c r="I43" s="249"/>
      <c r="J43" s="250"/>
      <c r="K43" s="232"/>
      <c r="L43" s="233"/>
      <c r="M43" s="252"/>
      <c r="N43" s="253"/>
      <c r="O43" s="226"/>
      <c r="P43" s="181"/>
      <c r="Q43" s="224"/>
      <c r="R43" s="225"/>
    </row>
    <row r="44" customFormat="false" ht="15.75" hidden="false" customHeight="false" outlineLevel="0" collapsed="false">
      <c r="A44" s="241"/>
      <c r="B44" s="241"/>
      <c r="C44" s="261"/>
      <c r="D44" s="254"/>
      <c r="E44" s="255"/>
      <c r="F44" s="256"/>
      <c r="G44" s="237"/>
      <c r="H44" s="237"/>
      <c r="I44" s="237"/>
      <c r="J44" s="238"/>
      <c r="K44" s="265"/>
      <c r="L44" s="266"/>
      <c r="M44" s="258"/>
      <c r="N44" s="259"/>
      <c r="O44" s="226"/>
      <c r="P44" s="181"/>
      <c r="Q44" s="224"/>
      <c r="R44" s="225"/>
    </row>
    <row r="45" customFormat="false" ht="15" hidden="false" customHeight="false" outlineLevel="0" collapsed="false">
      <c r="A45" s="241" t="s">
        <v>175</v>
      </c>
      <c r="B45" s="260" t="str">
        <f aca="false">'planilha EEE ORC. JD PARAÍSO'!B92</f>
        <v>ESTRUTURAS POÇO DE GRADEAMENTO</v>
      </c>
      <c r="C45" s="261" t="n">
        <v>2</v>
      </c>
      <c r="D45" s="262" t="s">
        <v>865</v>
      </c>
      <c r="E45" s="263" t="n">
        <f aca="false">'planilha EEE ORC. JD PARAÍSO'!$J$100</f>
        <v>0</v>
      </c>
      <c r="F45" s="264"/>
      <c r="G45" s="219"/>
      <c r="H45" s="219"/>
      <c r="I45" s="219"/>
      <c r="J45" s="220"/>
      <c r="K45" s="246"/>
      <c r="L45" s="247"/>
      <c r="M45" s="247"/>
      <c r="N45" s="248"/>
      <c r="O45" s="226"/>
      <c r="P45" s="181"/>
      <c r="Q45" s="224"/>
      <c r="R45" s="225"/>
      <c r="S45" s="226"/>
    </row>
    <row r="46" customFormat="false" ht="15" hidden="false" customHeight="false" outlineLevel="0" collapsed="false">
      <c r="A46" s="241"/>
      <c r="B46" s="241"/>
      <c r="C46" s="261"/>
      <c r="D46" s="227"/>
      <c r="E46" s="228"/>
      <c r="F46" s="267"/>
      <c r="G46" s="230" t="n">
        <f aca="false">E45/C45</f>
        <v>0</v>
      </c>
      <c r="H46" s="230" t="n">
        <f aca="false">G46</f>
        <v>0</v>
      </c>
      <c r="I46" s="249"/>
      <c r="J46" s="250"/>
      <c r="K46" s="232"/>
      <c r="L46" s="233"/>
      <c r="M46" s="252"/>
      <c r="N46" s="253"/>
      <c r="P46" s="181"/>
      <c r="Q46" s="224"/>
      <c r="R46" s="225"/>
    </row>
    <row r="47" customFormat="false" ht="15.75" hidden="false" customHeight="false" outlineLevel="0" collapsed="false">
      <c r="A47" s="241"/>
      <c r="B47" s="241"/>
      <c r="C47" s="261"/>
      <c r="D47" s="254"/>
      <c r="E47" s="255"/>
      <c r="F47" s="256"/>
      <c r="G47" s="237"/>
      <c r="H47" s="237"/>
      <c r="I47" s="237"/>
      <c r="J47" s="238"/>
      <c r="K47" s="265"/>
      <c r="L47" s="266"/>
      <c r="M47" s="258"/>
      <c r="N47" s="259"/>
      <c r="O47" s="226"/>
      <c r="P47" s="181"/>
      <c r="Q47" s="224"/>
      <c r="R47" s="225"/>
    </row>
    <row r="48" customFormat="false" ht="15" hidden="false" customHeight="false" outlineLevel="0" collapsed="false">
      <c r="A48" s="241" t="s">
        <v>183</v>
      </c>
      <c r="B48" s="260" t="str">
        <f aca="false">'planilha EEE ORC. JD PARAÍSO'!$B$101</f>
        <v>ESTRUTURAS POÇO DE SUCÇÃO</v>
      </c>
      <c r="C48" s="261" t="n">
        <v>2</v>
      </c>
      <c r="D48" s="262" t="s">
        <v>865</v>
      </c>
      <c r="E48" s="263" t="n">
        <f aca="false">'planilha EEE ORC. JD PARAÍSO'!$J$107</f>
        <v>0</v>
      </c>
      <c r="F48" s="264"/>
      <c r="G48" s="219"/>
      <c r="H48" s="219"/>
      <c r="I48" s="219"/>
      <c r="J48" s="220"/>
      <c r="K48" s="246"/>
      <c r="L48" s="247"/>
      <c r="M48" s="247"/>
      <c r="N48" s="248"/>
      <c r="O48" s="226"/>
      <c r="P48" s="181"/>
      <c r="Q48" s="224"/>
      <c r="R48" s="225"/>
      <c r="S48" s="226"/>
    </row>
    <row r="49" customFormat="false" ht="15" hidden="false" customHeight="false" outlineLevel="0" collapsed="false">
      <c r="A49" s="241"/>
      <c r="B49" s="241"/>
      <c r="C49" s="261"/>
      <c r="D49" s="227"/>
      <c r="E49" s="228"/>
      <c r="F49" s="267"/>
      <c r="G49" s="230" t="n">
        <f aca="false">E48/C48</f>
        <v>0</v>
      </c>
      <c r="H49" s="230" t="n">
        <f aca="false">G49</f>
        <v>0</v>
      </c>
      <c r="I49" s="249"/>
      <c r="J49" s="250"/>
      <c r="K49" s="232"/>
      <c r="L49" s="233"/>
      <c r="M49" s="252"/>
      <c r="N49" s="253"/>
      <c r="P49" s="181"/>
      <c r="Q49" s="224"/>
      <c r="R49" s="225"/>
    </row>
    <row r="50" customFormat="false" ht="15.75" hidden="false" customHeight="false" outlineLevel="0" collapsed="false">
      <c r="A50" s="241"/>
      <c r="B50" s="241"/>
      <c r="C50" s="261"/>
      <c r="D50" s="254"/>
      <c r="E50" s="255"/>
      <c r="F50" s="256"/>
      <c r="G50" s="237"/>
      <c r="H50" s="237"/>
      <c r="I50" s="237"/>
      <c r="J50" s="238"/>
      <c r="K50" s="265"/>
      <c r="L50" s="266"/>
      <c r="M50" s="258"/>
      <c r="N50" s="259"/>
      <c r="O50" s="226"/>
      <c r="P50" s="181"/>
      <c r="Q50" s="224"/>
      <c r="R50" s="225"/>
    </row>
    <row r="51" customFormat="false" ht="15" hidden="false" customHeight="false" outlineLevel="0" collapsed="false">
      <c r="A51" s="241" t="s">
        <v>190</v>
      </c>
      <c r="B51" s="260" t="str">
        <f aca="false">'planilha EEE ORC. JD PARAÍSO'!$B$108</f>
        <v>ESTRUTURAS CAIXA DO BARRILETE</v>
      </c>
      <c r="C51" s="261" t="n">
        <v>2</v>
      </c>
      <c r="D51" s="262" t="s">
        <v>865</v>
      </c>
      <c r="E51" s="263" t="n">
        <f aca="false">'planilha EEE ORC. JD PARAÍSO'!$J$115</f>
        <v>0</v>
      </c>
      <c r="F51" s="264"/>
      <c r="G51" s="219"/>
      <c r="H51" s="219"/>
      <c r="I51" s="219"/>
      <c r="J51" s="220"/>
      <c r="K51" s="246"/>
      <c r="L51" s="247"/>
      <c r="M51" s="247"/>
      <c r="N51" s="248"/>
      <c r="O51" s="226"/>
      <c r="P51" s="181"/>
      <c r="Q51" s="224"/>
      <c r="R51" s="225"/>
      <c r="S51" s="226"/>
    </row>
    <row r="52" customFormat="false" ht="15" hidden="false" customHeight="false" outlineLevel="0" collapsed="false">
      <c r="A52" s="241"/>
      <c r="B52" s="241"/>
      <c r="C52" s="261"/>
      <c r="D52" s="227"/>
      <c r="E52" s="228"/>
      <c r="F52" s="267"/>
      <c r="G52" s="230" t="n">
        <f aca="false">E51/C51</f>
        <v>0</v>
      </c>
      <c r="H52" s="230" t="n">
        <f aca="false">G52</f>
        <v>0</v>
      </c>
      <c r="I52" s="249"/>
      <c r="J52" s="250"/>
      <c r="K52" s="232"/>
      <c r="L52" s="233"/>
      <c r="M52" s="252"/>
      <c r="N52" s="253"/>
      <c r="P52" s="181"/>
      <c r="Q52" s="224"/>
      <c r="R52" s="225"/>
    </row>
    <row r="53" customFormat="false" ht="15.75" hidden="false" customHeight="false" outlineLevel="0" collapsed="false">
      <c r="A53" s="241"/>
      <c r="B53" s="241"/>
      <c r="C53" s="261"/>
      <c r="D53" s="254"/>
      <c r="E53" s="255"/>
      <c r="F53" s="256"/>
      <c r="G53" s="237"/>
      <c r="H53" s="237"/>
      <c r="I53" s="237"/>
      <c r="J53" s="238"/>
      <c r="K53" s="265"/>
      <c r="L53" s="266"/>
      <c r="M53" s="258"/>
      <c r="N53" s="259"/>
      <c r="O53" s="226"/>
      <c r="P53" s="181"/>
      <c r="Q53" s="224"/>
      <c r="R53" s="225"/>
    </row>
    <row r="54" customFormat="false" ht="15" hidden="false" customHeight="false" outlineLevel="0" collapsed="false">
      <c r="A54" s="241" t="s">
        <v>198</v>
      </c>
      <c r="B54" s="260" t="str">
        <f aca="false">'planilha EEE ORC. JD PARAÍSO'!$B$116</f>
        <v>ESTRUTURAS TANQUE DE ACUMULAÇÃO</v>
      </c>
      <c r="C54" s="261" t="n">
        <v>2</v>
      </c>
      <c r="D54" s="262" t="s">
        <v>865</v>
      </c>
      <c r="E54" s="263" t="n">
        <f aca="false">'planilha EEE ORC. JD PARAÍSO'!$J$122</f>
        <v>0</v>
      </c>
      <c r="F54" s="264"/>
      <c r="G54" s="219"/>
      <c r="H54" s="219"/>
      <c r="I54" s="219"/>
      <c r="J54" s="220"/>
      <c r="K54" s="246"/>
      <c r="L54" s="247"/>
      <c r="M54" s="247"/>
      <c r="N54" s="248"/>
      <c r="O54" s="226"/>
      <c r="P54" s="181"/>
      <c r="Q54" s="224"/>
      <c r="R54" s="225"/>
      <c r="S54" s="226"/>
    </row>
    <row r="55" customFormat="false" ht="15" hidden="false" customHeight="false" outlineLevel="0" collapsed="false">
      <c r="A55" s="241"/>
      <c r="B55" s="241"/>
      <c r="C55" s="261"/>
      <c r="D55" s="227"/>
      <c r="E55" s="228"/>
      <c r="F55" s="267"/>
      <c r="G55" s="230" t="n">
        <f aca="false">E54/C54</f>
        <v>0</v>
      </c>
      <c r="H55" s="230" t="n">
        <f aca="false">G55</f>
        <v>0</v>
      </c>
      <c r="I55" s="249"/>
      <c r="J55" s="250"/>
      <c r="K55" s="232"/>
      <c r="L55" s="233"/>
      <c r="M55" s="252"/>
      <c r="N55" s="253"/>
      <c r="P55" s="181"/>
      <c r="Q55" s="224"/>
      <c r="R55" s="225"/>
    </row>
    <row r="56" customFormat="false" ht="15.75" hidden="false" customHeight="false" outlineLevel="0" collapsed="false">
      <c r="A56" s="241"/>
      <c r="B56" s="241"/>
      <c r="C56" s="261"/>
      <c r="D56" s="254"/>
      <c r="E56" s="255"/>
      <c r="F56" s="256"/>
      <c r="G56" s="237"/>
      <c r="H56" s="237"/>
      <c r="I56" s="237"/>
      <c r="J56" s="238"/>
      <c r="K56" s="265"/>
      <c r="L56" s="266"/>
      <c r="M56" s="258"/>
      <c r="N56" s="259"/>
      <c r="O56" s="226"/>
      <c r="P56" s="181"/>
      <c r="Q56" s="224"/>
      <c r="R56" s="225"/>
    </row>
    <row r="57" customFormat="false" ht="15" hidden="false" customHeight="false" outlineLevel="0" collapsed="false">
      <c r="A57" s="241" t="s">
        <v>205</v>
      </c>
      <c r="B57" s="260" t="str">
        <f aca="false">'planilha EEE ORC. JD PARAÍSO'!B123</f>
        <v>EQUIPAMENTOS E SERRALHERIA</v>
      </c>
      <c r="C57" s="261" t="n">
        <v>1</v>
      </c>
      <c r="D57" s="262" t="s">
        <v>865</v>
      </c>
      <c r="E57" s="263" t="n">
        <f aca="false">'planilha EEE ORC. JD PARAÍSO'!$J$138</f>
        <v>0</v>
      </c>
      <c r="F57" s="264"/>
      <c r="G57" s="219"/>
      <c r="H57" s="219"/>
      <c r="I57" s="219"/>
      <c r="J57" s="220"/>
      <c r="K57" s="246"/>
      <c r="L57" s="247"/>
      <c r="M57" s="247"/>
      <c r="N57" s="248"/>
      <c r="O57" s="226"/>
      <c r="P57" s="181"/>
      <c r="Q57" s="224"/>
      <c r="R57" s="225"/>
      <c r="S57" s="226"/>
    </row>
    <row r="58" customFormat="false" ht="15" hidden="false" customHeight="false" outlineLevel="0" collapsed="false">
      <c r="A58" s="241"/>
      <c r="B58" s="241"/>
      <c r="C58" s="261"/>
      <c r="D58" s="227"/>
      <c r="E58" s="228"/>
      <c r="F58" s="267"/>
      <c r="G58" s="268"/>
      <c r="H58" s="230" t="n">
        <f aca="false">E57/C57</f>
        <v>0</v>
      </c>
      <c r="I58" s="249"/>
      <c r="J58" s="250"/>
      <c r="K58" s="232"/>
      <c r="L58" s="233"/>
      <c r="M58" s="252"/>
      <c r="N58" s="253"/>
      <c r="P58" s="181"/>
      <c r="Q58" s="224"/>
      <c r="R58" s="225"/>
    </row>
    <row r="59" customFormat="false" ht="15.75" hidden="false" customHeight="false" outlineLevel="0" collapsed="false">
      <c r="A59" s="241"/>
      <c r="B59" s="241"/>
      <c r="C59" s="261"/>
      <c r="D59" s="254"/>
      <c r="E59" s="255"/>
      <c r="F59" s="256"/>
      <c r="G59" s="237"/>
      <c r="H59" s="237"/>
      <c r="I59" s="237"/>
      <c r="J59" s="238"/>
      <c r="K59" s="265"/>
      <c r="L59" s="266"/>
      <c r="M59" s="258"/>
      <c r="N59" s="259"/>
      <c r="O59" s="226"/>
      <c r="P59" s="181"/>
      <c r="Q59" s="224"/>
      <c r="R59" s="225"/>
    </row>
    <row r="60" customFormat="false" ht="15" hidden="false" customHeight="false" outlineLevel="0" collapsed="false">
      <c r="A60" s="241" t="s">
        <v>249</v>
      </c>
      <c r="B60" s="260" t="str">
        <f aca="false">'planilha EEE ORC. JD PARAÍSO'!B139</f>
        <v>HIDRÁULICA</v>
      </c>
      <c r="C60" s="261" t="n">
        <v>1</v>
      </c>
      <c r="D60" s="262" t="s">
        <v>865</v>
      </c>
      <c r="E60" s="263" t="n">
        <f aca="false">'planilha EEE ORC. JD PARAÍSO'!$J$181</f>
        <v>0</v>
      </c>
      <c r="F60" s="264"/>
      <c r="G60" s="219"/>
      <c r="H60" s="269"/>
      <c r="I60" s="219"/>
      <c r="J60" s="220"/>
      <c r="K60" s="246"/>
      <c r="L60" s="247"/>
      <c r="M60" s="247"/>
      <c r="N60" s="248"/>
      <c r="O60" s="226"/>
      <c r="P60" s="181"/>
      <c r="Q60" s="224"/>
      <c r="R60" s="225"/>
      <c r="S60" s="226"/>
    </row>
    <row r="61" customFormat="false" ht="15" hidden="false" customHeight="false" outlineLevel="0" collapsed="false">
      <c r="A61" s="241"/>
      <c r="B61" s="241"/>
      <c r="C61" s="261"/>
      <c r="D61" s="227"/>
      <c r="E61" s="228"/>
      <c r="F61" s="267"/>
      <c r="G61" s="249"/>
      <c r="H61" s="268"/>
      <c r="I61" s="230" t="n">
        <f aca="false">E60/C60</f>
        <v>0</v>
      </c>
      <c r="J61" s="250"/>
      <c r="K61" s="232"/>
      <c r="L61" s="233"/>
      <c r="M61" s="233"/>
      <c r="N61" s="253"/>
      <c r="O61" s="226"/>
      <c r="P61" s="181"/>
      <c r="Q61" s="224"/>
      <c r="R61" s="225"/>
    </row>
    <row r="62" customFormat="false" ht="15.75" hidden="false" customHeight="false" outlineLevel="0" collapsed="false">
      <c r="A62" s="241"/>
      <c r="B62" s="241"/>
      <c r="C62" s="261"/>
      <c r="D62" s="254"/>
      <c r="E62" s="255"/>
      <c r="F62" s="256"/>
      <c r="G62" s="237"/>
      <c r="H62" s="270"/>
      <c r="I62" s="237"/>
      <c r="J62" s="238"/>
      <c r="K62" s="265"/>
      <c r="L62" s="266"/>
      <c r="M62" s="266"/>
      <c r="N62" s="259"/>
      <c r="O62" s="226"/>
      <c r="P62" s="181"/>
      <c r="Q62" s="224"/>
      <c r="R62" s="225"/>
    </row>
    <row r="63" customFormat="false" ht="15" hidden="false" customHeight="false" outlineLevel="0" collapsed="false">
      <c r="A63" s="241" t="s">
        <v>343</v>
      </c>
      <c r="B63" s="260" t="str">
        <f aca="false">'planilha EEE ORC. JD PARAÍSO'!B182</f>
        <v>INSTALAÇÕES ELÉTRICAS</v>
      </c>
      <c r="C63" s="261" t="n">
        <v>2</v>
      </c>
      <c r="D63" s="262" t="s">
        <v>865</v>
      </c>
      <c r="E63" s="263" t="n">
        <f aca="false">'planilha EEE ORC. JD PARAÍSO'!$J$416+'planilha EEE ORC. JD PARAÍSO'!$J$413+'planilha EEE ORC. JD PARAÍSO'!$J$408+'planilha EEE ORC. JD PARAÍSO'!$J$396+'planilha EEE ORC. JD PARAÍSO'!$J$387+'planilha EEE ORC. JD PARAÍSO'!$J$381+'planilha EEE ORC. JD PARAÍSO'!$J$354+'planilha EEE ORC. JD PARAÍSO'!$J$339+'planilha EEE ORC. JD PARAÍSO'!$J$332+'planilha EEE ORC. JD PARAÍSO'!$J$313+'planilha EEE ORC. JD PARAÍSO'!$J$239</f>
        <v>0</v>
      </c>
      <c r="F63" s="264"/>
      <c r="G63" s="219"/>
      <c r="H63" s="269"/>
      <c r="I63" s="219"/>
      <c r="J63" s="220"/>
      <c r="K63" s="246"/>
      <c r="L63" s="247"/>
      <c r="M63" s="247"/>
      <c r="N63" s="248"/>
      <c r="O63" s="226"/>
      <c r="P63" s="181"/>
      <c r="Q63" s="224"/>
      <c r="R63" s="225"/>
      <c r="S63" s="226"/>
    </row>
    <row r="64" customFormat="false" ht="15" hidden="false" customHeight="false" outlineLevel="0" collapsed="false">
      <c r="A64" s="241"/>
      <c r="B64" s="241"/>
      <c r="C64" s="261"/>
      <c r="D64" s="227"/>
      <c r="E64" s="228"/>
      <c r="F64" s="267"/>
      <c r="G64" s="249"/>
      <c r="H64" s="268"/>
      <c r="I64" s="230" t="n">
        <f aca="false">E63/C63</f>
        <v>0</v>
      </c>
      <c r="J64" s="231" t="n">
        <f aca="false">I64</f>
        <v>0</v>
      </c>
      <c r="K64" s="232"/>
      <c r="L64" s="233"/>
      <c r="M64" s="233"/>
      <c r="N64" s="253"/>
      <c r="O64" s="226"/>
      <c r="P64" s="181"/>
      <c r="Q64" s="224"/>
      <c r="R64" s="225"/>
    </row>
    <row r="65" customFormat="false" ht="15.75" hidden="false" customHeight="false" outlineLevel="0" collapsed="false">
      <c r="A65" s="241"/>
      <c r="B65" s="241"/>
      <c r="C65" s="261"/>
      <c r="D65" s="254"/>
      <c r="E65" s="255"/>
      <c r="F65" s="256"/>
      <c r="G65" s="237"/>
      <c r="H65" s="270"/>
      <c r="I65" s="237"/>
      <c r="J65" s="238"/>
      <c r="K65" s="265"/>
      <c r="L65" s="266"/>
      <c r="M65" s="266"/>
      <c r="N65" s="259"/>
      <c r="O65" s="226"/>
      <c r="P65" s="181"/>
      <c r="Q65" s="224"/>
      <c r="R65" s="225"/>
    </row>
    <row r="66" customFormat="false" ht="15" hidden="false" customHeight="false" outlineLevel="0" collapsed="false">
      <c r="A66" s="241" t="s">
        <v>830</v>
      </c>
      <c r="B66" s="260" t="str">
        <f aca="false">'planilha EEE ORC. JD PARAÍSO'!B417</f>
        <v>URBANISMO</v>
      </c>
      <c r="C66" s="261" t="n">
        <v>1</v>
      </c>
      <c r="D66" s="262" t="s">
        <v>865</v>
      </c>
      <c r="E66" s="263" t="n">
        <f aca="false">'planilha EEE ORC. JD PARAÍSO'!$J$424</f>
        <v>0</v>
      </c>
      <c r="F66" s="264"/>
      <c r="G66" s="219"/>
      <c r="H66" s="219"/>
      <c r="I66" s="219"/>
      <c r="J66" s="220"/>
      <c r="K66" s="246"/>
      <c r="L66" s="247"/>
      <c r="M66" s="247"/>
      <c r="N66" s="248"/>
      <c r="O66" s="226"/>
      <c r="P66" s="181"/>
      <c r="Q66" s="224"/>
      <c r="R66" s="225"/>
      <c r="S66" s="226"/>
    </row>
    <row r="67" customFormat="false" ht="15" hidden="false" customHeight="false" outlineLevel="0" collapsed="false">
      <c r="A67" s="241"/>
      <c r="B67" s="241"/>
      <c r="C67" s="261"/>
      <c r="D67" s="227"/>
      <c r="E67" s="228"/>
      <c r="F67" s="267"/>
      <c r="G67" s="249"/>
      <c r="H67" s="249"/>
      <c r="I67" s="268"/>
      <c r="J67" s="231" t="n">
        <f aca="false">E66/C66</f>
        <v>0</v>
      </c>
      <c r="K67" s="251"/>
      <c r="L67" s="233"/>
      <c r="M67" s="233"/>
      <c r="N67" s="271"/>
      <c r="O67" s="226"/>
      <c r="P67" s="181"/>
      <c r="Q67" s="224"/>
      <c r="R67" s="225"/>
    </row>
    <row r="68" customFormat="false" ht="15.75" hidden="false" customHeight="false" outlineLevel="0" collapsed="false">
      <c r="A68" s="241"/>
      <c r="B68" s="241"/>
      <c r="C68" s="261"/>
      <c r="D68" s="254"/>
      <c r="E68" s="255"/>
      <c r="F68" s="256"/>
      <c r="G68" s="237"/>
      <c r="H68" s="237"/>
      <c r="I68" s="237"/>
      <c r="J68" s="238"/>
      <c r="K68" s="257"/>
      <c r="L68" s="266"/>
      <c r="M68" s="266"/>
      <c r="N68" s="272"/>
      <c r="O68" s="226"/>
      <c r="P68" s="181"/>
      <c r="R68" s="225"/>
    </row>
    <row r="69" s="102" customFormat="true" ht="16.5" hidden="false" customHeight="false" outlineLevel="0" collapsed="false">
      <c r="A69" s="207" t="n">
        <v>4</v>
      </c>
      <c r="B69" s="208" t="str">
        <f aca="false">'planilha EEE ORC. JD PARAÍSO'!$B$426</f>
        <v>LINHA DE RECALQUE ENTRE A EEEB NOVA E A EEEB ANTIGA</v>
      </c>
      <c r="C69" s="209"/>
      <c r="D69" s="210"/>
      <c r="E69" s="208"/>
      <c r="F69" s="211"/>
      <c r="G69" s="211"/>
      <c r="H69" s="211"/>
      <c r="I69" s="211"/>
      <c r="J69" s="212"/>
      <c r="K69" s="97"/>
      <c r="L69" s="97"/>
      <c r="M69" s="97"/>
      <c r="N69" s="97"/>
      <c r="O69" s="139"/>
    </row>
    <row r="70" customFormat="false" ht="15" hidden="false" customHeight="false" outlineLevel="0" collapsed="false">
      <c r="A70" s="241" t="s">
        <v>843</v>
      </c>
      <c r="B70" s="241" t="str">
        <f aca="false">'planilha EEE ORC. JD PARAÍSO'!$B$427</f>
        <v>EMBASAMENTO</v>
      </c>
      <c r="C70" s="242" t="n">
        <v>1</v>
      </c>
      <c r="D70" s="216" t="s">
        <v>865</v>
      </c>
      <c r="E70" s="262" t="n">
        <f aca="false">'planilha EEE ORC. JD PARAÍSO'!$J$429</f>
        <v>0</v>
      </c>
      <c r="F70" s="273"/>
      <c r="G70" s="244"/>
      <c r="H70" s="244"/>
      <c r="I70" s="244"/>
      <c r="J70" s="245"/>
      <c r="K70" s="246"/>
      <c r="L70" s="247"/>
      <c r="M70" s="247"/>
      <c r="N70" s="248"/>
      <c r="P70" s="181"/>
      <c r="Q70" s="224"/>
      <c r="R70" s="225"/>
      <c r="S70" s="226"/>
    </row>
    <row r="71" s="180" customFormat="true" ht="15" hidden="false" customHeight="false" outlineLevel="0" collapsed="false">
      <c r="A71" s="241"/>
      <c r="B71" s="241"/>
      <c r="C71" s="242"/>
      <c r="D71" s="227"/>
      <c r="E71" s="227"/>
      <c r="G71" s="249"/>
      <c r="H71" s="268"/>
      <c r="I71" s="230" t="n">
        <f aca="false">E70/C70</f>
        <v>0</v>
      </c>
      <c r="J71" s="250"/>
      <c r="K71" s="251"/>
      <c r="L71" s="252"/>
      <c r="M71" s="252"/>
      <c r="N71" s="253"/>
      <c r="P71" s="181"/>
      <c r="Q71" s="224"/>
      <c r="R71" s="225"/>
    </row>
    <row r="72" customFormat="false" ht="15.75" hidden="false" customHeight="false" outlineLevel="0" collapsed="false">
      <c r="A72" s="241"/>
      <c r="B72" s="241"/>
      <c r="C72" s="242"/>
      <c r="D72" s="254"/>
      <c r="E72" s="254"/>
      <c r="F72" s="274"/>
      <c r="G72" s="237"/>
      <c r="H72" s="237"/>
      <c r="I72" s="237"/>
      <c r="J72" s="238"/>
      <c r="K72" s="257"/>
      <c r="L72" s="258"/>
      <c r="M72" s="258"/>
      <c r="N72" s="259"/>
      <c r="P72" s="181"/>
      <c r="Q72" s="224"/>
      <c r="R72" s="225"/>
    </row>
    <row r="73" customFormat="false" ht="15" hidden="false" customHeight="false" outlineLevel="0" collapsed="false">
      <c r="A73" s="241" t="s">
        <v>846</v>
      </c>
      <c r="B73" s="260" t="str">
        <f aca="false">'planilha EEE ORC. JD PARAÍSO'!$B$430</f>
        <v>HIDRÁULICA</v>
      </c>
      <c r="C73" s="261" t="n">
        <v>2</v>
      </c>
      <c r="D73" s="262" t="s">
        <v>865</v>
      </c>
      <c r="E73" s="262" t="n">
        <f aca="false">'planilha EEE ORC. JD PARAÍSO'!$J$433</f>
        <v>0</v>
      </c>
      <c r="F73" s="275"/>
      <c r="G73" s="219"/>
      <c r="H73" s="219"/>
      <c r="I73" s="219"/>
      <c r="J73" s="220"/>
      <c r="K73" s="246"/>
      <c r="L73" s="247"/>
      <c r="M73" s="247"/>
      <c r="N73" s="248"/>
      <c r="P73" s="181"/>
      <c r="Q73" s="224"/>
      <c r="R73" s="225"/>
      <c r="S73" s="226"/>
    </row>
    <row r="74" s="180" customFormat="true" ht="15" hidden="false" customHeight="false" outlineLevel="0" collapsed="false">
      <c r="A74" s="241"/>
      <c r="B74" s="241"/>
      <c r="C74" s="261"/>
      <c r="D74" s="227"/>
      <c r="E74" s="227"/>
      <c r="G74" s="276"/>
      <c r="H74" s="268"/>
      <c r="I74" s="230" t="n">
        <f aca="false">E73/C73</f>
        <v>0</v>
      </c>
      <c r="J74" s="230" t="n">
        <f aca="false">I74</f>
        <v>0</v>
      </c>
      <c r="K74" s="251"/>
      <c r="L74" s="252"/>
      <c r="M74" s="252"/>
      <c r="N74" s="253"/>
      <c r="P74" s="181"/>
      <c r="Q74" s="224"/>
      <c r="R74" s="225"/>
    </row>
    <row r="75" customFormat="false" ht="15.75" hidden="false" customHeight="false" outlineLevel="0" collapsed="false">
      <c r="A75" s="241"/>
      <c r="B75" s="241"/>
      <c r="C75" s="261"/>
      <c r="D75" s="254"/>
      <c r="E75" s="254"/>
      <c r="F75" s="274"/>
      <c r="G75" s="237"/>
      <c r="H75" s="237"/>
      <c r="I75" s="237"/>
      <c r="J75" s="238"/>
      <c r="K75" s="257"/>
      <c r="L75" s="258"/>
      <c r="M75" s="258"/>
      <c r="N75" s="259"/>
      <c r="P75" s="181"/>
      <c r="Q75" s="224"/>
      <c r="R75" s="225"/>
    </row>
    <row r="76" customFormat="false" ht="4.5" hidden="false" customHeight="true" outlineLevel="0" collapsed="false">
      <c r="A76" s="277"/>
      <c r="B76" s="278"/>
      <c r="C76" s="279"/>
      <c r="D76" s="279"/>
      <c r="E76" s="279"/>
      <c r="F76" s="280"/>
      <c r="G76" s="281"/>
      <c r="H76" s="281"/>
      <c r="I76" s="281"/>
      <c r="J76" s="282"/>
      <c r="K76" s="283"/>
      <c r="L76" s="284"/>
      <c r="M76" s="284"/>
      <c r="N76" s="285"/>
      <c r="O76" s="286"/>
    </row>
    <row r="77" customFormat="false" ht="15" hidden="false" customHeight="false" outlineLevel="0" collapsed="false">
      <c r="A77" s="287"/>
      <c r="B77" s="288"/>
      <c r="C77" s="289" t="s">
        <v>866</v>
      </c>
      <c r="D77" s="289" t="s">
        <v>867</v>
      </c>
      <c r="E77" s="290"/>
      <c r="F77" s="291" t="n">
        <f aca="false">SUM(F7:F75)</f>
        <v>0</v>
      </c>
      <c r="G77" s="292" t="n">
        <f aca="false">SUM(G7:G75)</f>
        <v>0</v>
      </c>
      <c r="H77" s="292" t="n">
        <f aca="false">SUM(H7:H75)</f>
        <v>0</v>
      </c>
      <c r="I77" s="292" t="n">
        <f aca="false">SUM(I7:I75)</f>
        <v>0</v>
      </c>
      <c r="J77" s="293" t="n">
        <f aca="false">SUM(J7:J75)</f>
        <v>0</v>
      </c>
      <c r="K77" s="294"/>
      <c r="L77" s="295"/>
      <c r="M77" s="295"/>
      <c r="N77" s="296"/>
      <c r="P77" s="225"/>
      <c r="Q77" s="297"/>
      <c r="R77" s="225"/>
    </row>
    <row r="78" customFormat="false" ht="15.75" hidden="false" customHeight="false" outlineLevel="0" collapsed="false">
      <c r="A78" s="298"/>
      <c r="B78" s="299"/>
      <c r="C78" s="300" t="s">
        <v>868</v>
      </c>
      <c r="D78" s="300" t="s">
        <v>869</v>
      </c>
      <c r="E78" s="301"/>
      <c r="F78" s="302" t="n">
        <f aca="false">F77</f>
        <v>0</v>
      </c>
      <c r="G78" s="303" t="n">
        <f aca="false">G77+F78</f>
        <v>0</v>
      </c>
      <c r="H78" s="303" t="n">
        <f aca="false">H77+G78</f>
        <v>0</v>
      </c>
      <c r="I78" s="303" t="n">
        <f aca="false">I77+H78</f>
        <v>0</v>
      </c>
      <c r="J78" s="304" t="n">
        <f aca="false">J77+I78</f>
        <v>0</v>
      </c>
      <c r="K78" s="305"/>
      <c r="L78" s="306"/>
      <c r="M78" s="306"/>
      <c r="N78" s="307"/>
      <c r="P78" s="225"/>
      <c r="Q78" s="308"/>
    </row>
    <row r="79" customFormat="false" ht="15" hidden="false" customHeight="false" outlineLevel="0" collapsed="false">
      <c r="F79" s="226"/>
      <c r="G79" s="226"/>
      <c r="H79" s="226"/>
      <c r="I79" s="226"/>
      <c r="J79" s="226"/>
      <c r="K79" s="226"/>
      <c r="L79" s="226"/>
      <c r="M79" s="226"/>
      <c r="N79" s="226"/>
      <c r="P79" s="224"/>
      <c r="Q79" s="308"/>
      <c r="W79" s="225" t="n">
        <f aca="false">SUM(P77:P78)</f>
        <v>0</v>
      </c>
      <c r="X79" s="225"/>
    </row>
    <row r="80" s="9" customFormat="true" ht="28.9" hidden="false" customHeight="true" outlineLevel="0" collapsed="false">
      <c r="A80" s="1"/>
      <c r="B80" s="174"/>
      <c r="C80" s="3"/>
      <c r="D80" s="4"/>
      <c r="E80" s="4"/>
      <c r="F80" s="5"/>
      <c r="G80" s="5"/>
      <c r="H80" s="6"/>
      <c r="I80" s="7"/>
      <c r="J80" s="5"/>
      <c r="K80" s="309"/>
      <c r="M80" s="0"/>
    </row>
    <row r="81" s="9" customFormat="true" ht="15" hidden="false" customHeight="false" outlineLevel="0" collapsed="false">
      <c r="A81" s="1"/>
      <c r="B81" s="2" t="s">
        <v>851</v>
      </c>
      <c r="C81" s="3"/>
      <c r="D81" s="4"/>
      <c r="E81" s="4"/>
      <c r="F81" s="175"/>
      <c r="G81" s="175" t="s">
        <v>852</v>
      </c>
      <c r="H81" s="176"/>
      <c r="I81" s="7"/>
      <c r="J81" s="5"/>
      <c r="K81" s="309"/>
      <c r="M81" s="0"/>
    </row>
    <row r="82" s="9" customFormat="true" ht="15" hidden="false" customHeight="false" outlineLevel="0" collapsed="false">
      <c r="A82" s="1"/>
      <c r="B82" s="2"/>
      <c r="C82" s="3"/>
      <c r="D82" s="4"/>
      <c r="E82" s="4"/>
      <c r="F82" s="5"/>
      <c r="G82" s="5" t="s">
        <v>853</v>
      </c>
      <c r="H82" s="6"/>
      <c r="I82" s="7"/>
      <c r="J82" s="5"/>
      <c r="K82" s="309"/>
      <c r="M82" s="0"/>
    </row>
    <row r="83" s="9" customFormat="true" ht="15" hidden="false" customHeight="false" outlineLevel="0" collapsed="false">
      <c r="A83" s="1"/>
      <c r="B83" s="2"/>
      <c r="C83" s="3"/>
      <c r="D83" s="4"/>
      <c r="E83" s="4"/>
      <c r="F83" s="5"/>
      <c r="G83" s="177" t="s">
        <v>854</v>
      </c>
      <c r="H83" s="6"/>
      <c r="I83" s="7"/>
      <c r="J83" s="5"/>
      <c r="K83" s="309"/>
      <c r="M83" s="0"/>
    </row>
    <row r="84" customFormat="false" ht="15" hidden="false" customHeight="false" outlineLevel="0" collapsed="false">
      <c r="B84" s="179"/>
      <c r="C84" s="179"/>
      <c r="D84" s="179"/>
      <c r="E84" s="179"/>
      <c r="I84" s="179"/>
      <c r="J84" s="179"/>
      <c r="K84" s="179"/>
      <c r="L84" s="179"/>
      <c r="M84" s="179"/>
      <c r="N84" s="179"/>
      <c r="O84" s="179"/>
      <c r="P84" s="179"/>
      <c r="Q84" s="179"/>
      <c r="R84" s="179"/>
      <c r="S84" s="179"/>
      <c r="T84" s="179"/>
      <c r="U84" s="179"/>
      <c r="V84" s="179"/>
      <c r="W84" s="179"/>
      <c r="X84" s="179"/>
      <c r="Y84" s="179"/>
      <c r="Z84" s="179"/>
      <c r="AA84" s="179"/>
      <c r="AB84" s="179"/>
      <c r="AC84" s="179"/>
      <c r="AD84" s="179"/>
    </row>
    <row r="85" customFormat="false" ht="15" hidden="false" customHeight="false" outlineLevel="0" collapsed="false">
      <c r="B85" s="179"/>
      <c r="C85" s="179"/>
      <c r="D85" s="179"/>
      <c r="E85" s="179"/>
      <c r="I85" s="179"/>
      <c r="J85" s="179"/>
      <c r="K85" s="179"/>
      <c r="L85" s="179"/>
      <c r="M85" s="179"/>
      <c r="N85" s="179"/>
      <c r="O85" s="179"/>
      <c r="P85" s="179"/>
      <c r="Q85" s="179"/>
      <c r="R85" s="179"/>
      <c r="S85" s="179"/>
      <c r="T85" s="179"/>
      <c r="U85" s="179"/>
      <c r="V85" s="179"/>
      <c r="W85" s="179"/>
      <c r="X85" s="179"/>
      <c r="Y85" s="179"/>
      <c r="Z85" s="179"/>
      <c r="AA85" s="179"/>
      <c r="AB85" s="179"/>
      <c r="AC85" s="179"/>
      <c r="AD85" s="179"/>
    </row>
    <row r="86" customFormat="false" ht="15" hidden="false" customHeight="false" outlineLevel="0" collapsed="false">
      <c r="B86" s="179"/>
      <c r="C86" s="179"/>
      <c r="D86" s="179"/>
      <c r="E86" s="179"/>
      <c r="I86" s="179"/>
      <c r="J86" s="179"/>
      <c r="K86" s="179"/>
      <c r="L86" s="179"/>
      <c r="M86" s="179"/>
      <c r="N86" s="179"/>
      <c r="O86" s="179"/>
      <c r="P86" s="179"/>
      <c r="Q86" s="179"/>
      <c r="R86" s="179"/>
      <c r="S86" s="179"/>
      <c r="T86" s="179"/>
      <c r="U86" s="179"/>
      <c r="V86" s="179"/>
      <c r="W86" s="179"/>
      <c r="X86" s="179"/>
      <c r="Y86" s="179"/>
      <c r="Z86" s="179"/>
      <c r="AA86" s="179"/>
      <c r="AB86" s="179"/>
      <c r="AC86" s="179"/>
      <c r="AD86" s="179"/>
    </row>
    <row r="87" customFormat="false" ht="15" hidden="false" customHeight="false" outlineLevel="0" collapsed="false">
      <c r="B87" s="179"/>
      <c r="C87" s="179"/>
      <c r="D87" s="179"/>
      <c r="E87" s="179"/>
      <c r="I87" s="179"/>
      <c r="J87" s="179"/>
      <c r="K87" s="179"/>
      <c r="L87" s="179"/>
      <c r="M87" s="179"/>
      <c r="N87" s="179"/>
      <c r="O87" s="179"/>
      <c r="P87" s="179"/>
      <c r="Q87" s="179"/>
      <c r="R87" s="179"/>
      <c r="S87" s="179"/>
      <c r="T87" s="179"/>
      <c r="U87" s="179"/>
      <c r="V87" s="179"/>
      <c r="W87" s="179"/>
      <c r="X87" s="179"/>
      <c r="Y87" s="179"/>
      <c r="Z87" s="179"/>
      <c r="AA87" s="179"/>
      <c r="AB87" s="179"/>
      <c r="AC87" s="179"/>
      <c r="AD87" s="179"/>
    </row>
    <row r="88" customFormat="false" ht="15" hidden="false" customHeight="false" outlineLevel="0" collapsed="false">
      <c r="B88" s="179"/>
      <c r="C88" s="179"/>
      <c r="D88" s="179"/>
      <c r="E88" s="179"/>
      <c r="I88" s="179"/>
      <c r="J88" s="179"/>
      <c r="K88" s="179"/>
      <c r="L88" s="179"/>
      <c r="M88" s="179"/>
      <c r="N88" s="179"/>
      <c r="O88" s="179"/>
      <c r="P88" s="179"/>
      <c r="Q88" s="179"/>
      <c r="R88" s="179"/>
      <c r="S88" s="179"/>
      <c r="T88" s="179"/>
      <c r="U88" s="179"/>
      <c r="V88" s="179"/>
      <c r="W88" s="179"/>
      <c r="X88" s="179"/>
      <c r="Y88" s="179"/>
      <c r="Z88" s="179"/>
      <c r="AA88" s="179"/>
      <c r="AB88" s="179"/>
      <c r="AC88" s="179"/>
      <c r="AD88" s="179"/>
    </row>
    <row r="89" customFormat="false" ht="15" hidden="false" customHeight="false" outlineLevel="0" collapsed="false">
      <c r="B89" s="179"/>
      <c r="C89" s="179"/>
      <c r="D89" s="179"/>
      <c r="E89" s="179"/>
      <c r="I89" s="179"/>
      <c r="J89" s="179"/>
      <c r="K89" s="179"/>
      <c r="L89" s="179"/>
      <c r="M89" s="179"/>
      <c r="N89" s="179"/>
      <c r="O89" s="179"/>
      <c r="P89" s="179"/>
      <c r="Q89" s="179"/>
      <c r="R89" s="179"/>
      <c r="S89" s="179"/>
      <c r="T89" s="179"/>
      <c r="U89" s="179"/>
      <c r="V89" s="179"/>
      <c r="W89" s="179"/>
      <c r="X89" s="179"/>
      <c r="Y89" s="179"/>
      <c r="Z89" s="179"/>
      <c r="AA89" s="179"/>
      <c r="AB89" s="179"/>
      <c r="AC89" s="179"/>
      <c r="AD89" s="179"/>
    </row>
    <row r="90" customFormat="false" ht="15" hidden="false" customHeight="false" outlineLevel="0" collapsed="false">
      <c r="B90" s="179"/>
      <c r="C90" s="179"/>
      <c r="D90" s="179"/>
      <c r="E90" s="179"/>
      <c r="I90" s="179"/>
      <c r="J90" s="179"/>
      <c r="K90" s="179"/>
      <c r="L90" s="179"/>
      <c r="M90" s="179"/>
      <c r="N90" s="179"/>
      <c r="O90" s="179"/>
      <c r="P90" s="179"/>
      <c r="Q90" s="179"/>
      <c r="R90" s="179"/>
      <c r="S90" s="179"/>
      <c r="T90" s="179"/>
      <c r="U90" s="179"/>
      <c r="V90" s="179"/>
      <c r="W90" s="179"/>
      <c r="X90" s="179"/>
      <c r="Y90" s="179"/>
      <c r="Z90" s="179"/>
      <c r="AA90" s="179"/>
      <c r="AB90" s="179"/>
      <c r="AC90" s="179"/>
      <c r="AD90" s="179"/>
    </row>
    <row r="91" customFormat="false" ht="15" hidden="false" customHeight="false" outlineLevel="0" collapsed="false">
      <c r="B91" s="179"/>
      <c r="C91" s="179"/>
      <c r="D91" s="179"/>
      <c r="E91" s="179"/>
      <c r="I91" s="179"/>
      <c r="J91" s="179"/>
      <c r="K91" s="179"/>
      <c r="L91" s="179"/>
      <c r="M91" s="179"/>
      <c r="N91" s="179"/>
      <c r="O91" s="179"/>
      <c r="P91" s="179"/>
      <c r="Q91" s="179"/>
      <c r="R91" s="179"/>
      <c r="S91" s="179"/>
      <c r="T91" s="179"/>
      <c r="U91" s="179"/>
      <c r="V91" s="179"/>
      <c r="W91" s="179"/>
      <c r="X91" s="179"/>
      <c r="Y91" s="179"/>
      <c r="Z91" s="179"/>
      <c r="AA91" s="179"/>
      <c r="AB91" s="179"/>
      <c r="AC91" s="179"/>
      <c r="AD91" s="179"/>
    </row>
    <row r="92" customFormat="false" ht="15" hidden="false" customHeight="false" outlineLevel="0" collapsed="false">
      <c r="B92" s="179"/>
      <c r="C92" s="179"/>
      <c r="D92" s="179"/>
      <c r="E92" s="179"/>
      <c r="I92" s="179"/>
      <c r="J92" s="179"/>
      <c r="K92" s="179"/>
      <c r="L92" s="179"/>
      <c r="M92" s="179"/>
      <c r="N92" s="179"/>
      <c r="O92" s="179"/>
      <c r="P92" s="179"/>
      <c r="Q92" s="179"/>
      <c r="R92" s="179"/>
      <c r="S92" s="179"/>
      <c r="T92" s="179"/>
      <c r="U92" s="179"/>
      <c r="V92" s="179"/>
      <c r="W92" s="179"/>
      <c r="X92" s="179"/>
      <c r="Y92" s="179"/>
      <c r="Z92" s="179"/>
      <c r="AA92" s="179"/>
      <c r="AB92" s="179"/>
      <c r="AC92" s="179"/>
      <c r="AD92" s="179"/>
    </row>
    <row r="93" customFormat="false" ht="15" hidden="false" customHeight="false" outlineLevel="0" collapsed="false">
      <c r="B93" s="179"/>
      <c r="C93" s="179"/>
      <c r="D93" s="179"/>
      <c r="E93" s="179"/>
      <c r="I93" s="179"/>
      <c r="J93" s="179"/>
      <c r="K93" s="179"/>
      <c r="L93" s="179"/>
      <c r="M93" s="179"/>
      <c r="N93" s="179"/>
      <c r="O93" s="179"/>
      <c r="P93" s="179"/>
      <c r="Q93" s="179"/>
      <c r="R93" s="179"/>
      <c r="S93" s="179"/>
      <c r="T93" s="179"/>
      <c r="U93" s="179"/>
      <c r="V93" s="179"/>
      <c r="W93" s="179"/>
      <c r="X93" s="179"/>
      <c r="Y93" s="179"/>
      <c r="Z93" s="179"/>
      <c r="AA93" s="179"/>
      <c r="AB93" s="179"/>
      <c r="AC93" s="179"/>
      <c r="AD93" s="179"/>
    </row>
    <row r="94" customFormat="false" ht="15" hidden="false" customHeight="false" outlineLevel="0" collapsed="false">
      <c r="B94" s="179"/>
      <c r="C94" s="179"/>
      <c r="D94" s="179"/>
      <c r="E94" s="179"/>
      <c r="I94" s="179"/>
      <c r="J94" s="179"/>
      <c r="K94" s="179"/>
      <c r="L94" s="179"/>
      <c r="M94" s="179"/>
      <c r="N94" s="179"/>
      <c r="O94" s="179"/>
      <c r="P94" s="179"/>
      <c r="Q94" s="179"/>
      <c r="R94" s="179"/>
      <c r="S94" s="179"/>
      <c r="T94" s="179"/>
      <c r="U94" s="179"/>
      <c r="V94" s="179"/>
      <c r="W94" s="179"/>
      <c r="X94" s="179"/>
      <c r="Y94" s="179"/>
      <c r="Z94" s="179"/>
      <c r="AA94" s="179"/>
      <c r="AB94" s="179"/>
      <c r="AC94" s="179"/>
      <c r="AD94" s="179"/>
    </row>
    <row r="95" customFormat="false" ht="15" hidden="false" customHeight="false" outlineLevel="0" collapsed="false">
      <c r="B95" s="179"/>
      <c r="C95" s="179"/>
      <c r="D95" s="179"/>
      <c r="E95" s="179"/>
      <c r="I95" s="179"/>
      <c r="J95" s="179"/>
      <c r="K95" s="179"/>
      <c r="L95" s="179"/>
      <c r="M95" s="179"/>
      <c r="N95" s="179"/>
      <c r="O95" s="179"/>
      <c r="P95" s="179"/>
      <c r="Q95" s="179"/>
      <c r="R95" s="179"/>
      <c r="S95" s="179"/>
      <c r="T95" s="179"/>
      <c r="U95" s="179"/>
      <c r="V95" s="179"/>
      <c r="W95" s="179"/>
      <c r="X95" s="179"/>
      <c r="Y95" s="179"/>
      <c r="Z95" s="179"/>
      <c r="AA95" s="179"/>
      <c r="AB95" s="179"/>
      <c r="AC95" s="179"/>
      <c r="AD95" s="179"/>
    </row>
    <row r="96" customFormat="false" ht="15" hidden="false" customHeight="false" outlineLevel="0" collapsed="false">
      <c r="B96" s="179"/>
      <c r="C96" s="179"/>
      <c r="D96" s="179"/>
      <c r="E96" s="179"/>
      <c r="I96" s="179"/>
      <c r="J96" s="179"/>
      <c r="K96" s="179"/>
      <c r="L96" s="179"/>
      <c r="M96" s="179"/>
      <c r="N96" s="179"/>
      <c r="O96" s="179"/>
      <c r="P96" s="179"/>
      <c r="Q96" s="179"/>
      <c r="R96" s="179"/>
      <c r="S96" s="179"/>
      <c r="T96" s="179"/>
      <c r="U96" s="179"/>
      <c r="V96" s="179"/>
      <c r="W96" s="179"/>
      <c r="X96" s="179"/>
      <c r="Y96" s="179"/>
      <c r="Z96" s="179"/>
      <c r="AA96" s="179"/>
      <c r="AB96" s="179"/>
      <c r="AC96" s="179"/>
      <c r="AD96" s="179"/>
    </row>
    <row r="97" customFormat="false" ht="15" hidden="false" customHeight="false" outlineLevel="0" collapsed="false">
      <c r="B97" s="179"/>
      <c r="C97" s="179"/>
      <c r="D97" s="179"/>
      <c r="E97" s="179"/>
      <c r="I97" s="179"/>
      <c r="J97" s="179"/>
      <c r="K97" s="179"/>
      <c r="L97" s="179"/>
      <c r="M97" s="179"/>
      <c r="N97" s="179"/>
      <c r="O97" s="179"/>
      <c r="P97" s="179"/>
      <c r="Q97" s="179"/>
      <c r="R97" s="179"/>
      <c r="S97" s="179"/>
      <c r="T97" s="179"/>
      <c r="U97" s="179"/>
      <c r="V97" s="179"/>
      <c r="W97" s="179"/>
      <c r="X97" s="179"/>
      <c r="Y97" s="179"/>
      <c r="Z97" s="179"/>
      <c r="AA97" s="179"/>
      <c r="AB97" s="179"/>
      <c r="AC97" s="179"/>
      <c r="AD97" s="179"/>
    </row>
    <row r="98" customFormat="false" ht="15" hidden="false" customHeight="false" outlineLevel="0" collapsed="false">
      <c r="B98" s="179"/>
      <c r="C98" s="179"/>
      <c r="D98" s="179"/>
      <c r="E98" s="179"/>
      <c r="I98" s="179"/>
      <c r="J98" s="179"/>
      <c r="K98" s="179"/>
      <c r="L98" s="179"/>
      <c r="M98" s="179"/>
      <c r="N98" s="179"/>
      <c r="O98" s="179"/>
      <c r="P98" s="179"/>
      <c r="Q98" s="179"/>
      <c r="R98" s="179"/>
      <c r="S98" s="179"/>
      <c r="T98" s="179"/>
      <c r="U98" s="179"/>
      <c r="V98" s="179"/>
      <c r="W98" s="179"/>
      <c r="X98" s="179"/>
      <c r="Y98" s="179"/>
      <c r="Z98" s="179"/>
      <c r="AA98" s="179"/>
      <c r="AB98" s="179"/>
      <c r="AC98" s="179"/>
      <c r="AD98" s="179"/>
    </row>
    <row r="99" customFormat="false" ht="15" hidden="false" customHeight="false" outlineLevel="0" collapsed="false">
      <c r="B99" s="179"/>
      <c r="C99" s="179"/>
      <c r="D99" s="179"/>
      <c r="E99" s="179"/>
      <c r="I99" s="179"/>
      <c r="J99" s="179"/>
      <c r="K99" s="179"/>
      <c r="L99" s="179"/>
      <c r="M99" s="179"/>
      <c r="N99" s="179"/>
      <c r="O99" s="179"/>
      <c r="P99" s="179"/>
      <c r="Q99" s="179"/>
      <c r="R99" s="179"/>
      <c r="S99" s="179"/>
      <c r="T99" s="179"/>
      <c r="U99" s="179"/>
      <c r="V99" s="179"/>
      <c r="W99" s="179"/>
      <c r="X99" s="179"/>
      <c r="Y99" s="179"/>
      <c r="Z99" s="179"/>
      <c r="AA99" s="179"/>
      <c r="AB99" s="179"/>
      <c r="AC99" s="179"/>
      <c r="AD99" s="179"/>
    </row>
    <row r="100" customFormat="false" ht="15" hidden="false" customHeight="false" outlineLevel="0" collapsed="false">
      <c r="B100" s="179"/>
      <c r="C100" s="179"/>
      <c r="D100" s="179"/>
      <c r="E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row>
    <row r="101" customFormat="false" ht="15" hidden="false" customHeight="false" outlineLevel="0" collapsed="false">
      <c r="B101" s="179"/>
      <c r="C101" s="179"/>
      <c r="D101" s="179"/>
      <c r="E101" s="179"/>
      <c r="I101" s="179"/>
      <c r="J101" s="179"/>
      <c r="K101" s="179"/>
      <c r="L101" s="179"/>
      <c r="M101" s="179"/>
      <c r="N101" s="179"/>
      <c r="O101" s="179"/>
      <c r="P101" s="179"/>
      <c r="Q101" s="179"/>
      <c r="R101" s="179"/>
      <c r="S101" s="179"/>
      <c r="T101" s="179"/>
      <c r="U101" s="179"/>
      <c r="V101" s="179"/>
      <c r="W101" s="179"/>
      <c r="X101" s="179"/>
      <c r="Y101" s="179"/>
      <c r="Z101" s="179"/>
      <c r="AA101" s="179"/>
      <c r="AB101" s="179"/>
      <c r="AC101" s="179"/>
      <c r="AD101" s="179"/>
    </row>
    <row r="102" customFormat="false" ht="15" hidden="false" customHeight="false" outlineLevel="0" collapsed="false">
      <c r="B102" s="179"/>
      <c r="C102" s="179"/>
      <c r="D102" s="179"/>
      <c r="E102" s="179"/>
      <c r="I102" s="179"/>
      <c r="J102" s="179"/>
      <c r="K102" s="179"/>
      <c r="L102" s="179"/>
      <c r="M102" s="179"/>
      <c r="N102" s="179"/>
      <c r="O102" s="179"/>
      <c r="P102" s="179"/>
      <c r="Q102" s="179"/>
      <c r="R102" s="179"/>
      <c r="S102" s="179"/>
      <c r="T102" s="179"/>
      <c r="U102" s="179"/>
      <c r="V102" s="179"/>
      <c r="W102" s="179"/>
      <c r="X102" s="179"/>
      <c r="Y102" s="179"/>
      <c r="Z102" s="179"/>
      <c r="AA102" s="179"/>
      <c r="AB102" s="179"/>
      <c r="AC102" s="179"/>
      <c r="AD102" s="179"/>
    </row>
    <row r="103" customFormat="false" ht="15" hidden="false" customHeight="false" outlineLevel="0" collapsed="false">
      <c r="B103" s="179"/>
      <c r="C103" s="179"/>
      <c r="D103" s="179"/>
      <c r="E103" s="179"/>
      <c r="I103" s="179"/>
      <c r="J103" s="179"/>
      <c r="K103" s="179"/>
      <c r="L103" s="179"/>
      <c r="M103" s="179"/>
      <c r="N103" s="179"/>
      <c r="O103" s="179"/>
      <c r="P103" s="179"/>
      <c r="Q103" s="179"/>
      <c r="R103" s="179"/>
      <c r="S103" s="179"/>
      <c r="T103" s="179"/>
      <c r="U103" s="179"/>
      <c r="V103" s="179"/>
      <c r="W103" s="179"/>
      <c r="X103" s="179"/>
      <c r="Y103" s="179"/>
      <c r="Z103" s="179"/>
      <c r="AA103" s="179"/>
      <c r="AB103" s="179"/>
      <c r="AC103" s="179"/>
      <c r="AD103" s="179"/>
    </row>
    <row r="104" customFormat="false" ht="15" hidden="false" customHeight="false" outlineLevel="0" collapsed="false">
      <c r="B104" s="179"/>
      <c r="C104" s="179"/>
      <c r="D104" s="179"/>
      <c r="E104" s="179"/>
      <c r="I104" s="179"/>
      <c r="J104" s="179"/>
      <c r="K104" s="179"/>
      <c r="L104" s="179"/>
      <c r="M104" s="179"/>
      <c r="N104" s="179"/>
      <c r="O104" s="179"/>
      <c r="P104" s="179"/>
      <c r="Q104" s="179"/>
      <c r="R104" s="179"/>
      <c r="S104" s="179"/>
      <c r="T104" s="179"/>
      <c r="U104" s="179"/>
      <c r="V104" s="179"/>
      <c r="W104" s="179"/>
      <c r="X104" s="179"/>
      <c r="Y104" s="179"/>
      <c r="Z104" s="179"/>
      <c r="AA104" s="179"/>
      <c r="AB104" s="179"/>
      <c r="AC104" s="179"/>
      <c r="AD104" s="179"/>
    </row>
    <row r="105" customFormat="false" ht="15" hidden="false" customHeight="false" outlineLevel="0" collapsed="false">
      <c r="B105" s="179"/>
      <c r="C105" s="179"/>
      <c r="D105" s="179"/>
      <c r="E105" s="179"/>
      <c r="I105" s="179"/>
      <c r="J105" s="179"/>
      <c r="K105" s="179"/>
      <c r="L105" s="179"/>
      <c r="M105" s="179"/>
      <c r="N105" s="179"/>
      <c r="O105" s="179"/>
      <c r="P105" s="179"/>
      <c r="Q105" s="179"/>
      <c r="R105" s="179"/>
      <c r="S105" s="179"/>
      <c r="T105" s="179"/>
      <c r="U105" s="179"/>
      <c r="V105" s="179"/>
      <c r="W105" s="179"/>
      <c r="X105" s="179"/>
      <c r="Y105" s="179"/>
      <c r="Z105" s="179"/>
      <c r="AA105" s="179"/>
      <c r="AB105" s="179"/>
      <c r="AC105" s="179"/>
      <c r="AD105" s="179"/>
    </row>
    <row r="106" customFormat="false" ht="15" hidden="false" customHeight="false" outlineLevel="0" collapsed="false">
      <c r="B106" s="179"/>
      <c r="C106" s="179"/>
      <c r="D106" s="179"/>
      <c r="E106" s="179"/>
      <c r="I106" s="179"/>
      <c r="J106" s="179"/>
      <c r="K106" s="179"/>
      <c r="L106" s="179"/>
      <c r="M106" s="179"/>
      <c r="N106" s="179"/>
      <c r="O106" s="179"/>
      <c r="P106" s="179"/>
      <c r="Q106" s="179"/>
      <c r="R106" s="179"/>
      <c r="S106" s="179"/>
      <c r="T106" s="179"/>
      <c r="U106" s="179"/>
      <c r="V106" s="179"/>
      <c r="W106" s="179"/>
      <c r="X106" s="179"/>
      <c r="Y106" s="179"/>
      <c r="Z106" s="179"/>
      <c r="AA106" s="179"/>
      <c r="AB106" s="179"/>
      <c r="AC106" s="179"/>
      <c r="AD106" s="179"/>
    </row>
    <row r="107" customFormat="false" ht="15" hidden="false" customHeight="false" outlineLevel="0" collapsed="false">
      <c r="B107" s="179"/>
      <c r="C107" s="179"/>
      <c r="D107" s="179"/>
      <c r="E107" s="179"/>
      <c r="I107" s="179"/>
      <c r="J107" s="179"/>
      <c r="K107" s="179"/>
      <c r="L107" s="179"/>
      <c r="M107" s="179"/>
      <c r="N107" s="179"/>
      <c r="O107" s="179"/>
      <c r="P107" s="179"/>
      <c r="Q107" s="179"/>
      <c r="R107" s="179"/>
      <c r="S107" s="179"/>
      <c r="T107" s="179"/>
      <c r="U107" s="179"/>
      <c r="V107" s="179"/>
      <c r="W107" s="179"/>
      <c r="X107" s="179"/>
      <c r="Y107" s="179"/>
      <c r="Z107" s="179"/>
      <c r="AA107" s="179"/>
      <c r="AB107" s="179"/>
      <c r="AC107" s="179"/>
      <c r="AD107" s="179"/>
    </row>
    <row r="108" customFormat="false" ht="15" hidden="false" customHeight="false" outlineLevel="0" collapsed="false">
      <c r="B108" s="179"/>
      <c r="C108" s="179"/>
      <c r="D108" s="179"/>
      <c r="E108" s="179"/>
      <c r="I108" s="179"/>
      <c r="J108" s="179"/>
      <c r="K108" s="179"/>
      <c r="L108" s="179"/>
      <c r="M108" s="179"/>
      <c r="N108" s="179"/>
      <c r="O108" s="179"/>
      <c r="P108" s="179"/>
      <c r="Q108" s="179"/>
      <c r="R108" s="179"/>
      <c r="S108" s="179"/>
      <c r="T108" s="179"/>
      <c r="U108" s="179"/>
      <c r="V108" s="179"/>
      <c r="W108" s="179"/>
      <c r="X108" s="179"/>
      <c r="Y108" s="179"/>
      <c r="Z108" s="179"/>
      <c r="AA108" s="179"/>
      <c r="AB108" s="179"/>
      <c r="AC108" s="179"/>
      <c r="AD108" s="179"/>
    </row>
    <row r="109" customFormat="false" ht="15" hidden="false" customHeight="false" outlineLevel="0" collapsed="false">
      <c r="B109" s="179"/>
      <c r="C109" s="179"/>
      <c r="D109" s="179"/>
      <c r="E109" s="179"/>
      <c r="I109" s="179"/>
      <c r="J109" s="179"/>
      <c r="K109" s="179"/>
      <c r="L109" s="179"/>
      <c r="M109" s="179"/>
      <c r="N109" s="179"/>
      <c r="O109" s="179"/>
      <c r="P109" s="179"/>
      <c r="Q109" s="179"/>
      <c r="R109" s="179"/>
      <c r="S109" s="179"/>
      <c r="T109" s="179"/>
      <c r="U109" s="179"/>
      <c r="V109" s="179"/>
      <c r="W109" s="179"/>
      <c r="X109" s="179"/>
      <c r="Y109" s="179"/>
      <c r="Z109" s="179"/>
      <c r="AA109" s="179"/>
      <c r="AB109" s="179"/>
      <c r="AC109" s="179"/>
      <c r="AD109" s="179"/>
    </row>
    <row r="110" customFormat="false" ht="15" hidden="false" customHeight="false" outlineLevel="0" collapsed="false">
      <c r="B110" s="179"/>
      <c r="C110" s="179"/>
      <c r="D110" s="179"/>
      <c r="E110" s="179"/>
      <c r="I110" s="179"/>
      <c r="J110" s="179"/>
      <c r="K110" s="179"/>
      <c r="L110" s="179"/>
      <c r="M110" s="179"/>
      <c r="N110" s="179"/>
      <c r="O110" s="179"/>
      <c r="P110" s="179"/>
      <c r="Q110" s="179"/>
      <c r="R110" s="179"/>
      <c r="S110" s="179"/>
      <c r="T110" s="179"/>
      <c r="U110" s="179"/>
      <c r="V110" s="179"/>
      <c r="W110" s="179"/>
      <c r="X110" s="179"/>
      <c r="Y110" s="179"/>
      <c r="Z110" s="179"/>
      <c r="AA110" s="179"/>
      <c r="AB110" s="179"/>
      <c r="AC110" s="179"/>
      <c r="AD110" s="179"/>
    </row>
    <row r="111" customFormat="false" ht="15" hidden="false" customHeight="false" outlineLevel="0" collapsed="false">
      <c r="B111" s="179"/>
      <c r="C111" s="179"/>
      <c r="D111" s="179"/>
      <c r="E111" s="179"/>
      <c r="I111" s="179"/>
      <c r="J111" s="179"/>
      <c r="K111" s="179"/>
      <c r="L111" s="179"/>
      <c r="M111" s="179"/>
      <c r="N111" s="179"/>
      <c r="O111" s="179"/>
      <c r="P111" s="179"/>
      <c r="Q111" s="179"/>
      <c r="R111" s="179"/>
      <c r="S111" s="179"/>
      <c r="T111" s="179"/>
      <c r="U111" s="179"/>
      <c r="V111" s="179"/>
      <c r="W111" s="179"/>
      <c r="X111" s="179"/>
      <c r="Y111" s="179"/>
      <c r="Z111" s="179"/>
      <c r="AA111" s="179"/>
      <c r="AB111" s="179"/>
      <c r="AC111" s="179"/>
      <c r="AD111" s="179"/>
    </row>
    <row r="112" customFormat="false" ht="15" hidden="false" customHeight="false" outlineLevel="0" collapsed="false">
      <c r="B112" s="179"/>
      <c r="C112" s="179"/>
      <c r="D112" s="179"/>
      <c r="E112" s="179"/>
      <c r="I112" s="179"/>
      <c r="J112" s="179"/>
      <c r="K112" s="179"/>
      <c r="L112" s="179"/>
      <c r="M112" s="179"/>
      <c r="N112" s="179"/>
      <c r="O112" s="179"/>
      <c r="P112" s="179"/>
      <c r="Q112" s="179"/>
      <c r="R112" s="179"/>
      <c r="S112" s="179"/>
      <c r="T112" s="179"/>
      <c r="U112" s="179"/>
      <c r="V112" s="179"/>
      <c r="W112" s="179"/>
      <c r="X112" s="179"/>
      <c r="Y112" s="179"/>
      <c r="Z112" s="179"/>
      <c r="AA112" s="179"/>
      <c r="AB112" s="179"/>
      <c r="AC112" s="179"/>
      <c r="AD112" s="179"/>
    </row>
    <row r="113" customFormat="false" ht="15" hidden="false" customHeight="false" outlineLevel="0" collapsed="false">
      <c r="B113" s="179"/>
      <c r="C113" s="179"/>
      <c r="D113" s="179"/>
      <c r="E113" s="179"/>
      <c r="I113" s="179"/>
      <c r="J113" s="179"/>
      <c r="K113" s="179"/>
      <c r="L113" s="179"/>
      <c r="M113" s="179"/>
      <c r="N113" s="179"/>
      <c r="O113" s="179"/>
      <c r="P113" s="179"/>
      <c r="Q113" s="179"/>
      <c r="R113" s="179"/>
      <c r="S113" s="179"/>
      <c r="T113" s="179"/>
      <c r="U113" s="179"/>
      <c r="V113" s="179"/>
      <c r="W113" s="179"/>
      <c r="X113" s="179"/>
      <c r="Y113" s="179"/>
      <c r="Z113" s="179"/>
      <c r="AA113" s="179"/>
      <c r="AB113" s="179"/>
      <c r="AC113" s="179"/>
      <c r="AD113" s="179"/>
    </row>
    <row r="114" customFormat="false" ht="15" hidden="false" customHeight="false" outlineLevel="0" collapsed="false">
      <c r="B114" s="179"/>
      <c r="C114" s="179"/>
      <c r="D114" s="179"/>
      <c r="E114" s="179"/>
      <c r="I114" s="179"/>
      <c r="J114" s="179"/>
      <c r="K114" s="179"/>
      <c r="L114" s="179"/>
      <c r="M114" s="179"/>
      <c r="N114" s="179"/>
      <c r="O114" s="179"/>
      <c r="P114" s="179"/>
      <c r="Q114" s="179"/>
      <c r="R114" s="179"/>
      <c r="S114" s="179"/>
      <c r="T114" s="179"/>
      <c r="U114" s="179"/>
      <c r="V114" s="179"/>
      <c r="W114" s="179"/>
      <c r="X114" s="179"/>
      <c r="Y114" s="179"/>
      <c r="Z114" s="179"/>
      <c r="AA114" s="179"/>
      <c r="AB114" s="179"/>
      <c r="AC114" s="179"/>
      <c r="AD114" s="179"/>
    </row>
    <row r="115" customFormat="false" ht="15" hidden="false" customHeight="false" outlineLevel="0" collapsed="false">
      <c r="B115" s="179"/>
      <c r="C115" s="179"/>
      <c r="D115" s="179"/>
      <c r="E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row>
    <row r="116" customFormat="false" ht="15" hidden="false" customHeight="false" outlineLevel="0" collapsed="false">
      <c r="B116" s="179"/>
      <c r="C116" s="179"/>
      <c r="D116" s="179"/>
      <c r="E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row>
    <row r="117" customFormat="false" ht="15" hidden="false" customHeight="false" outlineLevel="0" collapsed="false">
      <c r="B117" s="179"/>
      <c r="C117" s="179"/>
      <c r="D117" s="179"/>
      <c r="E117" s="179"/>
      <c r="I117" s="179"/>
      <c r="J117" s="179"/>
      <c r="K117" s="179"/>
      <c r="L117" s="179"/>
      <c r="M117" s="179"/>
      <c r="N117" s="179"/>
      <c r="O117" s="179"/>
      <c r="P117" s="179"/>
      <c r="Q117" s="179"/>
      <c r="R117" s="179"/>
      <c r="S117" s="179"/>
      <c r="T117" s="179"/>
      <c r="U117" s="179"/>
      <c r="V117" s="179"/>
      <c r="W117" s="179"/>
      <c r="X117" s="179"/>
      <c r="Y117" s="179"/>
      <c r="Z117" s="179"/>
      <c r="AA117" s="179"/>
      <c r="AB117" s="179"/>
      <c r="AC117" s="179"/>
      <c r="AD117" s="179"/>
    </row>
    <row r="118" customFormat="false" ht="15" hidden="false" customHeight="false" outlineLevel="0" collapsed="false">
      <c r="B118" s="179"/>
      <c r="C118" s="179"/>
      <c r="D118" s="179"/>
      <c r="E118" s="179"/>
      <c r="I118" s="179"/>
      <c r="J118" s="179"/>
      <c r="K118" s="179"/>
      <c r="L118" s="179"/>
      <c r="M118" s="179"/>
      <c r="N118" s="179"/>
      <c r="O118" s="179"/>
      <c r="P118" s="179"/>
      <c r="Q118" s="179"/>
      <c r="R118" s="179"/>
      <c r="S118" s="179"/>
      <c r="T118" s="179"/>
      <c r="U118" s="179"/>
      <c r="V118" s="179"/>
      <c r="W118" s="179"/>
      <c r="X118" s="179"/>
      <c r="Y118" s="179"/>
      <c r="Z118" s="179"/>
      <c r="AA118" s="179"/>
      <c r="AB118" s="179"/>
      <c r="AC118" s="179"/>
      <c r="AD118" s="179"/>
    </row>
    <row r="119" customFormat="false" ht="15" hidden="false" customHeight="false" outlineLevel="0" collapsed="false">
      <c r="B119" s="179"/>
      <c r="C119" s="179"/>
      <c r="D119" s="179"/>
      <c r="E119" s="179"/>
      <c r="I119" s="179"/>
      <c r="J119" s="179"/>
      <c r="K119" s="179"/>
      <c r="L119" s="179"/>
      <c r="M119" s="179"/>
      <c r="N119" s="179"/>
      <c r="O119" s="179"/>
      <c r="P119" s="179"/>
      <c r="Q119" s="179"/>
      <c r="R119" s="179"/>
      <c r="S119" s="179"/>
      <c r="T119" s="179"/>
      <c r="U119" s="179"/>
      <c r="V119" s="179"/>
      <c r="W119" s="179"/>
      <c r="X119" s="179"/>
      <c r="Y119" s="179"/>
      <c r="Z119" s="179"/>
      <c r="AA119" s="179"/>
      <c r="AB119" s="179"/>
      <c r="AC119" s="179"/>
      <c r="AD119" s="179"/>
    </row>
    <row r="120" customFormat="false" ht="15" hidden="false" customHeight="false" outlineLevel="0" collapsed="false">
      <c r="B120" s="179"/>
      <c r="C120" s="179"/>
      <c r="D120" s="179"/>
      <c r="E120" s="179"/>
      <c r="I120" s="179"/>
      <c r="J120" s="179"/>
      <c r="K120" s="179"/>
      <c r="L120" s="179"/>
      <c r="M120" s="179"/>
      <c r="N120" s="179"/>
      <c r="O120" s="179"/>
      <c r="P120" s="179"/>
      <c r="Q120" s="179"/>
      <c r="R120" s="179"/>
      <c r="S120" s="179"/>
      <c r="T120" s="179"/>
      <c r="U120" s="179"/>
      <c r="V120" s="179"/>
      <c r="W120" s="179"/>
      <c r="X120" s="179"/>
      <c r="Y120" s="179"/>
      <c r="Z120" s="179"/>
      <c r="AA120" s="179"/>
      <c r="AB120" s="179"/>
      <c r="AC120" s="179"/>
      <c r="AD120" s="179"/>
    </row>
    <row r="121" customFormat="false" ht="15" hidden="false" customHeight="false" outlineLevel="0" collapsed="false">
      <c r="B121" s="179"/>
      <c r="C121" s="179"/>
      <c r="D121" s="179"/>
      <c r="E121" s="179"/>
      <c r="I121" s="179"/>
      <c r="J121" s="179"/>
      <c r="K121" s="179"/>
      <c r="L121" s="179"/>
      <c r="M121" s="179"/>
      <c r="N121" s="179"/>
      <c r="O121" s="179"/>
      <c r="P121" s="179"/>
      <c r="Q121" s="179"/>
      <c r="R121" s="179"/>
      <c r="S121" s="179"/>
      <c r="T121" s="179"/>
      <c r="U121" s="179"/>
      <c r="V121" s="179"/>
      <c r="W121" s="179"/>
      <c r="X121" s="179"/>
      <c r="Y121" s="179"/>
      <c r="Z121" s="179"/>
      <c r="AA121" s="179"/>
      <c r="AB121" s="179"/>
      <c r="AC121" s="179"/>
      <c r="AD121" s="179"/>
    </row>
    <row r="122" customFormat="false" ht="15" hidden="false" customHeight="false" outlineLevel="0" collapsed="false">
      <c r="B122" s="179"/>
      <c r="C122" s="179"/>
      <c r="D122" s="179"/>
      <c r="E122" s="179"/>
      <c r="I122" s="179"/>
      <c r="J122" s="179"/>
      <c r="K122" s="179"/>
      <c r="L122" s="179"/>
      <c r="M122" s="179"/>
      <c r="N122" s="179"/>
      <c r="O122" s="179"/>
      <c r="P122" s="179"/>
      <c r="Q122" s="179"/>
      <c r="R122" s="179"/>
      <c r="S122" s="179"/>
      <c r="T122" s="179"/>
      <c r="U122" s="179"/>
      <c r="V122" s="179"/>
      <c r="W122" s="179"/>
      <c r="X122" s="179"/>
      <c r="Y122" s="179"/>
      <c r="Z122" s="179"/>
      <c r="AA122" s="179"/>
      <c r="AB122" s="179"/>
      <c r="AC122" s="179"/>
      <c r="AD122" s="179"/>
    </row>
    <row r="123" customFormat="false" ht="15" hidden="false" customHeight="false" outlineLevel="0" collapsed="false">
      <c r="B123" s="179"/>
      <c r="C123" s="179"/>
      <c r="D123" s="179"/>
      <c r="E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row>
    <row r="124" customFormat="false" ht="15" hidden="false" customHeight="false" outlineLevel="0" collapsed="false">
      <c r="B124" s="179"/>
      <c r="C124" s="179"/>
      <c r="D124" s="179"/>
      <c r="E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row>
    <row r="125" customFormat="false" ht="15" hidden="false" customHeight="false" outlineLevel="0" collapsed="false">
      <c r="B125" s="179"/>
      <c r="C125" s="179"/>
      <c r="D125" s="179"/>
      <c r="E125" s="179"/>
      <c r="I125" s="179"/>
      <c r="J125" s="179"/>
      <c r="K125" s="179"/>
      <c r="L125" s="179"/>
      <c r="M125" s="179"/>
      <c r="N125" s="179"/>
      <c r="O125" s="179"/>
      <c r="P125" s="179"/>
      <c r="Q125" s="179"/>
      <c r="R125" s="179"/>
      <c r="S125" s="179"/>
      <c r="T125" s="179"/>
      <c r="U125" s="179"/>
      <c r="V125" s="179"/>
      <c r="W125" s="179"/>
      <c r="X125" s="179"/>
      <c r="Y125" s="179"/>
      <c r="Z125" s="179"/>
      <c r="AA125" s="179"/>
      <c r="AB125" s="179"/>
      <c r="AC125" s="179"/>
      <c r="AD125" s="179"/>
    </row>
    <row r="126" customFormat="false" ht="15" hidden="false" customHeight="false" outlineLevel="0" collapsed="false">
      <c r="B126" s="179"/>
      <c r="C126" s="179"/>
      <c r="D126" s="179"/>
      <c r="E126" s="179"/>
      <c r="I126" s="179"/>
      <c r="J126" s="179"/>
      <c r="K126" s="179"/>
      <c r="L126" s="179"/>
      <c r="M126" s="179"/>
      <c r="N126" s="179"/>
      <c r="O126" s="179"/>
      <c r="P126" s="179"/>
      <c r="Q126" s="179"/>
      <c r="R126" s="179"/>
      <c r="S126" s="179"/>
      <c r="T126" s="179"/>
      <c r="U126" s="179"/>
      <c r="V126" s="179"/>
      <c r="W126" s="179"/>
      <c r="X126" s="179"/>
      <c r="Y126" s="179"/>
      <c r="Z126" s="179"/>
      <c r="AA126" s="179"/>
      <c r="AB126" s="179"/>
      <c r="AC126" s="179"/>
      <c r="AD126" s="179"/>
    </row>
    <row r="127" customFormat="false" ht="15" hidden="false" customHeight="false" outlineLevel="0" collapsed="false">
      <c r="B127" s="179"/>
      <c r="C127" s="179"/>
      <c r="D127" s="179"/>
      <c r="E127" s="179"/>
      <c r="I127" s="179"/>
      <c r="J127" s="179"/>
      <c r="K127" s="179"/>
      <c r="L127" s="179"/>
      <c r="M127" s="179"/>
      <c r="N127" s="179"/>
      <c r="O127" s="179"/>
      <c r="P127" s="179"/>
      <c r="Q127" s="179"/>
      <c r="R127" s="179"/>
      <c r="S127" s="179"/>
      <c r="T127" s="179"/>
      <c r="U127" s="179"/>
      <c r="V127" s="179"/>
      <c r="W127" s="179"/>
      <c r="X127" s="179"/>
      <c r="Y127" s="179"/>
      <c r="Z127" s="179"/>
      <c r="AA127" s="179"/>
      <c r="AB127" s="179"/>
      <c r="AC127" s="179"/>
      <c r="AD127" s="179"/>
    </row>
    <row r="128" customFormat="false" ht="15" hidden="false" customHeight="false" outlineLevel="0" collapsed="false">
      <c r="B128" s="179"/>
      <c r="C128" s="179"/>
      <c r="D128" s="179"/>
      <c r="E128" s="179"/>
      <c r="I128" s="179"/>
      <c r="J128" s="179"/>
      <c r="K128" s="179"/>
      <c r="L128" s="179"/>
      <c r="M128" s="179"/>
      <c r="N128" s="179"/>
      <c r="O128" s="179"/>
      <c r="P128" s="179"/>
      <c r="Q128" s="179"/>
      <c r="R128" s="179"/>
      <c r="S128" s="179"/>
      <c r="T128" s="179"/>
      <c r="U128" s="179"/>
      <c r="V128" s="179"/>
      <c r="W128" s="179"/>
      <c r="X128" s="179"/>
      <c r="Y128" s="179"/>
      <c r="Z128" s="179"/>
      <c r="AA128" s="179"/>
      <c r="AB128" s="179"/>
      <c r="AC128" s="179"/>
      <c r="AD128" s="179"/>
    </row>
    <row r="129" customFormat="false" ht="15" hidden="false" customHeight="false" outlineLevel="0" collapsed="false">
      <c r="B129" s="179"/>
      <c r="C129" s="179"/>
      <c r="D129" s="179"/>
      <c r="E129" s="179"/>
      <c r="I129" s="179"/>
      <c r="J129" s="179"/>
      <c r="K129" s="179"/>
      <c r="L129" s="179"/>
      <c r="M129" s="179"/>
      <c r="N129" s="179"/>
      <c r="O129" s="179"/>
      <c r="P129" s="179"/>
      <c r="Q129" s="179"/>
      <c r="R129" s="179"/>
      <c r="S129" s="179"/>
      <c r="T129" s="179"/>
      <c r="U129" s="179"/>
      <c r="V129" s="179"/>
      <c r="W129" s="179"/>
      <c r="X129" s="179"/>
      <c r="Y129" s="179"/>
      <c r="Z129" s="179"/>
      <c r="AA129" s="179"/>
      <c r="AB129" s="179"/>
      <c r="AC129" s="179"/>
      <c r="AD129" s="179"/>
    </row>
    <row r="130" customFormat="false" ht="15" hidden="false" customHeight="false" outlineLevel="0" collapsed="false">
      <c r="B130" s="179"/>
      <c r="C130" s="179"/>
      <c r="D130" s="179"/>
      <c r="E130" s="179"/>
      <c r="I130" s="179"/>
      <c r="J130" s="179"/>
      <c r="K130" s="179"/>
      <c r="L130" s="179"/>
      <c r="M130" s="179"/>
      <c r="N130" s="179"/>
      <c r="O130" s="179"/>
      <c r="P130" s="179"/>
      <c r="Q130" s="179"/>
      <c r="R130" s="179"/>
      <c r="S130" s="179"/>
      <c r="T130" s="179"/>
      <c r="U130" s="179"/>
      <c r="V130" s="179"/>
      <c r="W130" s="179"/>
      <c r="X130" s="179"/>
      <c r="Y130" s="179"/>
      <c r="Z130" s="179"/>
      <c r="AA130" s="179"/>
      <c r="AB130" s="179"/>
      <c r="AC130" s="179"/>
      <c r="AD130" s="179"/>
    </row>
    <row r="131" customFormat="false" ht="15" hidden="false" customHeight="false" outlineLevel="0" collapsed="false">
      <c r="B131" s="179"/>
      <c r="C131" s="179"/>
      <c r="D131" s="179"/>
      <c r="E131" s="179"/>
      <c r="I131" s="179"/>
      <c r="J131" s="179"/>
      <c r="K131" s="179"/>
      <c r="L131" s="179"/>
      <c r="M131" s="179"/>
      <c r="N131" s="179"/>
      <c r="O131" s="179"/>
      <c r="P131" s="179"/>
      <c r="Q131" s="179"/>
      <c r="R131" s="179"/>
      <c r="S131" s="179"/>
      <c r="T131" s="179"/>
      <c r="U131" s="179"/>
      <c r="V131" s="179"/>
      <c r="W131" s="179"/>
      <c r="X131" s="179"/>
      <c r="Y131" s="179"/>
      <c r="Z131" s="179"/>
      <c r="AA131" s="179"/>
      <c r="AB131" s="179"/>
      <c r="AC131" s="179"/>
      <c r="AD131" s="179"/>
    </row>
    <row r="132" customFormat="false" ht="15" hidden="false" customHeight="false" outlineLevel="0" collapsed="false">
      <c r="B132" s="179"/>
      <c r="C132" s="179"/>
      <c r="D132" s="179"/>
      <c r="E132" s="179"/>
      <c r="I132" s="179"/>
      <c r="J132" s="179"/>
      <c r="K132" s="179"/>
      <c r="L132" s="179"/>
      <c r="M132" s="179"/>
      <c r="N132" s="179"/>
      <c r="O132" s="179"/>
      <c r="P132" s="179"/>
      <c r="Q132" s="179"/>
      <c r="R132" s="179"/>
      <c r="S132" s="179"/>
      <c r="T132" s="179"/>
      <c r="U132" s="179"/>
      <c r="V132" s="179"/>
      <c r="W132" s="179"/>
      <c r="X132" s="179"/>
      <c r="Y132" s="179"/>
      <c r="Z132" s="179"/>
      <c r="AA132" s="179"/>
      <c r="AB132" s="179"/>
      <c r="AC132" s="179"/>
      <c r="AD132" s="179"/>
    </row>
    <row r="133" customFormat="false" ht="15" hidden="false" customHeight="false" outlineLevel="0" collapsed="false">
      <c r="B133" s="179"/>
      <c r="C133" s="179"/>
      <c r="D133" s="179"/>
      <c r="E133" s="179"/>
      <c r="I133" s="179"/>
      <c r="J133" s="179"/>
      <c r="K133" s="179"/>
      <c r="L133" s="179"/>
      <c r="M133" s="179"/>
      <c r="N133" s="179"/>
      <c r="O133" s="179"/>
      <c r="P133" s="179"/>
      <c r="Q133" s="179"/>
      <c r="R133" s="179"/>
      <c r="S133" s="179"/>
      <c r="T133" s="179"/>
      <c r="U133" s="179"/>
      <c r="V133" s="179"/>
      <c r="W133" s="179"/>
      <c r="X133" s="179"/>
      <c r="Y133" s="179"/>
      <c r="Z133" s="179"/>
      <c r="AA133" s="179"/>
      <c r="AB133" s="179"/>
      <c r="AC133" s="179"/>
      <c r="AD133" s="179"/>
    </row>
    <row r="134" customFormat="false" ht="15" hidden="false" customHeight="false" outlineLevel="0" collapsed="false">
      <c r="B134" s="179"/>
      <c r="C134" s="179"/>
      <c r="D134" s="179"/>
      <c r="E134" s="179"/>
      <c r="I134" s="179"/>
      <c r="J134" s="179"/>
      <c r="K134" s="179"/>
      <c r="L134" s="179"/>
      <c r="M134" s="179"/>
      <c r="N134" s="179"/>
      <c r="O134" s="179"/>
      <c r="P134" s="179"/>
      <c r="Q134" s="179"/>
      <c r="R134" s="179"/>
      <c r="S134" s="179"/>
      <c r="T134" s="179"/>
      <c r="U134" s="179"/>
      <c r="V134" s="179"/>
      <c r="W134" s="179"/>
      <c r="X134" s="179"/>
      <c r="Y134" s="179"/>
      <c r="Z134" s="179"/>
      <c r="AA134" s="179"/>
      <c r="AB134" s="179"/>
      <c r="AC134" s="179"/>
      <c r="AD134" s="179"/>
    </row>
    <row r="135" customFormat="false" ht="15" hidden="false" customHeight="false" outlineLevel="0" collapsed="false">
      <c r="B135" s="179"/>
      <c r="C135" s="179"/>
      <c r="D135" s="179"/>
      <c r="E135" s="179"/>
      <c r="I135" s="179"/>
      <c r="J135" s="179"/>
      <c r="K135" s="179"/>
      <c r="L135" s="179"/>
      <c r="M135" s="179"/>
      <c r="N135" s="179"/>
      <c r="O135" s="179"/>
      <c r="P135" s="179"/>
      <c r="Q135" s="179"/>
      <c r="R135" s="179"/>
      <c r="S135" s="179"/>
      <c r="T135" s="179"/>
      <c r="U135" s="179"/>
      <c r="V135" s="179"/>
      <c r="W135" s="179"/>
      <c r="X135" s="179"/>
      <c r="Y135" s="179"/>
      <c r="Z135" s="179"/>
      <c r="AA135" s="179"/>
      <c r="AB135" s="179"/>
      <c r="AC135" s="179"/>
      <c r="AD135" s="179"/>
    </row>
    <row r="136" customFormat="false" ht="15" hidden="false" customHeight="false" outlineLevel="0" collapsed="false">
      <c r="B136" s="179"/>
      <c r="C136" s="179"/>
      <c r="D136" s="179"/>
      <c r="E136" s="179"/>
      <c r="I136" s="179"/>
      <c r="J136" s="179"/>
      <c r="K136" s="179"/>
      <c r="L136" s="179"/>
      <c r="M136" s="179"/>
      <c r="N136" s="179"/>
      <c r="O136" s="179"/>
      <c r="P136" s="179"/>
      <c r="Q136" s="179"/>
      <c r="R136" s="179"/>
      <c r="S136" s="179"/>
      <c r="T136" s="179"/>
      <c r="U136" s="179"/>
      <c r="V136" s="179"/>
      <c r="W136" s="179"/>
      <c r="X136" s="179"/>
      <c r="Y136" s="179"/>
      <c r="Z136" s="179"/>
      <c r="AA136" s="179"/>
      <c r="AB136" s="179"/>
      <c r="AC136" s="179"/>
      <c r="AD136" s="179"/>
    </row>
    <row r="137" customFormat="false" ht="15" hidden="false" customHeight="false" outlineLevel="0" collapsed="false">
      <c r="B137" s="179"/>
      <c r="C137" s="179"/>
      <c r="D137" s="179"/>
      <c r="E137" s="179"/>
      <c r="I137" s="179"/>
      <c r="J137" s="179"/>
      <c r="K137" s="179"/>
      <c r="L137" s="179"/>
      <c r="M137" s="179"/>
      <c r="N137" s="179"/>
      <c r="O137" s="179"/>
      <c r="P137" s="179"/>
      <c r="Q137" s="179"/>
      <c r="R137" s="179"/>
      <c r="S137" s="179"/>
      <c r="T137" s="179"/>
      <c r="U137" s="179"/>
      <c r="V137" s="179"/>
      <c r="W137" s="179"/>
      <c r="X137" s="179"/>
      <c r="Y137" s="179"/>
      <c r="Z137" s="179"/>
      <c r="AA137" s="179"/>
      <c r="AB137" s="179"/>
      <c r="AC137" s="179"/>
      <c r="AD137" s="179"/>
    </row>
    <row r="138" customFormat="false" ht="15" hidden="false" customHeight="false" outlineLevel="0" collapsed="false">
      <c r="B138" s="179"/>
      <c r="C138" s="179"/>
      <c r="D138" s="179"/>
      <c r="E138" s="179"/>
      <c r="I138" s="179"/>
      <c r="J138" s="179"/>
      <c r="K138" s="179"/>
      <c r="L138" s="179"/>
      <c r="M138" s="179"/>
      <c r="N138" s="179"/>
      <c r="O138" s="179"/>
      <c r="P138" s="179"/>
      <c r="Q138" s="179"/>
      <c r="R138" s="179"/>
      <c r="S138" s="179"/>
      <c r="T138" s="179"/>
      <c r="U138" s="179"/>
      <c r="V138" s="179"/>
      <c r="W138" s="179"/>
      <c r="X138" s="179"/>
      <c r="Y138" s="179"/>
      <c r="Z138" s="179"/>
      <c r="AA138" s="179"/>
      <c r="AB138" s="179"/>
      <c r="AC138" s="179"/>
      <c r="AD138" s="179"/>
    </row>
    <row r="139" customFormat="false" ht="15" hidden="false" customHeight="false" outlineLevel="0" collapsed="false">
      <c r="B139" s="179"/>
      <c r="C139" s="179"/>
      <c r="D139" s="179"/>
      <c r="E139" s="179"/>
      <c r="I139" s="179"/>
      <c r="J139" s="179"/>
      <c r="K139" s="179"/>
      <c r="L139" s="179"/>
      <c r="M139" s="179"/>
      <c r="N139" s="179"/>
      <c r="O139" s="179"/>
      <c r="P139" s="179"/>
      <c r="Q139" s="179"/>
      <c r="R139" s="179"/>
      <c r="S139" s="179"/>
      <c r="T139" s="179"/>
      <c r="U139" s="179"/>
      <c r="V139" s="179"/>
      <c r="W139" s="179"/>
      <c r="X139" s="179"/>
      <c r="Y139" s="179"/>
      <c r="Z139" s="179"/>
      <c r="AA139" s="179"/>
      <c r="AB139" s="179"/>
      <c r="AC139" s="179"/>
      <c r="AD139" s="179"/>
    </row>
    <row r="140" customFormat="false" ht="15" hidden="false" customHeight="false" outlineLevel="0" collapsed="false">
      <c r="B140" s="179"/>
      <c r="C140" s="179"/>
      <c r="D140" s="179"/>
      <c r="E140" s="179"/>
      <c r="I140" s="179"/>
      <c r="J140" s="179"/>
      <c r="K140" s="179"/>
      <c r="L140" s="179"/>
      <c r="M140" s="179"/>
      <c r="N140" s="179"/>
      <c r="O140" s="179"/>
      <c r="P140" s="179"/>
      <c r="Q140" s="179"/>
      <c r="R140" s="179"/>
      <c r="S140" s="179"/>
      <c r="T140" s="179"/>
      <c r="U140" s="179"/>
      <c r="V140" s="179"/>
      <c r="W140" s="179"/>
      <c r="X140" s="179"/>
      <c r="Y140" s="179"/>
      <c r="Z140" s="179"/>
      <c r="AA140" s="179"/>
      <c r="AB140" s="179"/>
      <c r="AC140" s="179"/>
      <c r="AD140" s="179"/>
    </row>
    <row r="141" customFormat="false" ht="15" hidden="false" customHeight="false" outlineLevel="0" collapsed="false">
      <c r="B141" s="179"/>
      <c r="C141" s="179"/>
      <c r="D141" s="179"/>
      <c r="E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row>
    <row r="142" customFormat="false" ht="15" hidden="false" customHeight="false" outlineLevel="0" collapsed="false">
      <c r="B142" s="179"/>
      <c r="C142" s="179"/>
      <c r="D142" s="179"/>
      <c r="E142" s="179"/>
      <c r="I142" s="179"/>
      <c r="J142" s="179"/>
      <c r="K142" s="179"/>
      <c r="L142" s="179"/>
      <c r="M142" s="179"/>
      <c r="N142" s="179"/>
      <c r="O142" s="179"/>
      <c r="P142" s="179"/>
      <c r="Q142" s="179"/>
      <c r="R142" s="179"/>
      <c r="S142" s="179"/>
      <c r="T142" s="179"/>
      <c r="U142" s="179"/>
      <c r="V142" s="179"/>
      <c r="W142" s="179"/>
      <c r="X142" s="179"/>
      <c r="Y142" s="179"/>
      <c r="Z142" s="179"/>
      <c r="AA142" s="179"/>
      <c r="AB142" s="179"/>
      <c r="AC142" s="179"/>
      <c r="AD142" s="179"/>
    </row>
    <row r="143" customFormat="false" ht="15" hidden="false" customHeight="false" outlineLevel="0" collapsed="false">
      <c r="B143" s="179"/>
      <c r="C143" s="179"/>
      <c r="D143" s="179"/>
      <c r="E143" s="179"/>
      <c r="I143" s="179"/>
      <c r="J143" s="179"/>
      <c r="K143" s="179"/>
      <c r="L143" s="179"/>
      <c r="M143" s="179"/>
      <c r="N143" s="179"/>
      <c r="O143" s="179"/>
      <c r="P143" s="179"/>
      <c r="Q143" s="179"/>
      <c r="R143" s="179"/>
      <c r="S143" s="179"/>
      <c r="T143" s="179"/>
      <c r="U143" s="179"/>
      <c r="V143" s="179"/>
      <c r="W143" s="179"/>
      <c r="X143" s="179"/>
      <c r="Y143" s="179"/>
      <c r="Z143" s="179"/>
      <c r="AA143" s="179"/>
      <c r="AB143" s="179"/>
      <c r="AC143" s="179"/>
      <c r="AD143" s="179"/>
    </row>
    <row r="144" customFormat="false" ht="15" hidden="false" customHeight="false" outlineLevel="0" collapsed="false">
      <c r="B144" s="179"/>
      <c r="C144" s="179"/>
      <c r="D144" s="179"/>
      <c r="E144" s="179"/>
      <c r="I144" s="179"/>
      <c r="J144" s="179"/>
      <c r="K144" s="179"/>
      <c r="L144" s="179"/>
      <c r="M144" s="179"/>
      <c r="N144" s="179"/>
      <c r="O144" s="179"/>
      <c r="P144" s="179"/>
      <c r="Q144" s="179"/>
      <c r="R144" s="179"/>
      <c r="S144" s="179"/>
      <c r="T144" s="179"/>
      <c r="U144" s="179"/>
      <c r="V144" s="179"/>
      <c r="W144" s="179"/>
      <c r="X144" s="179"/>
      <c r="Y144" s="179"/>
      <c r="Z144" s="179"/>
      <c r="AA144" s="179"/>
      <c r="AB144" s="179"/>
      <c r="AC144" s="179"/>
      <c r="AD144" s="179"/>
    </row>
    <row r="145" customFormat="false" ht="15" hidden="false" customHeight="false" outlineLevel="0" collapsed="false">
      <c r="B145" s="179"/>
      <c r="C145" s="179"/>
      <c r="D145" s="179"/>
      <c r="E145" s="179"/>
      <c r="I145" s="179"/>
      <c r="J145" s="179"/>
      <c r="K145" s="179"/>
      <c r="L145" s="179"/>
      <c r="M145" s="179"/>
      <c r="N145" s="179"/>
      <c r="O145" s="179"/>
      <c r="P145" s="179"/>
      <c r="Q145" s="179"/>
      <c r="R145" s="179"/>
      <c r="S145" s="179"/>
      <c r="T145" s="179"/>
      <c r="U145" s="179"/>
      <c r="V145" s="179"/>
      <c r="W145" s="179"/>
      <c r="X145" s="179"/>
      <c r="Y145" s="179"/>
      <c r="Z145" s="179"/>
      <c r="AA145" s="179"/>
      <c r="AB145" s="179"/>
      <c r="AC145" s="179"/>
      <c r="AD145" s="179"/>
    </row>
    <row r="146" customFormat="false" ht="15" hidden="false" customHeight="false" outlineLevel="0" collapsed="false">
      <c r="B146" s="179"/>
      <c r="C146" s="179"/>
      <c r="D146" s="179"/>
      <c r="E146" s="179"/>
      <c r="I146" s="179"/>
      <c r="J146" s="179"/>
      <c r="K146" s="179"/>
      <c r="L146" s="179"/>
      <c r="M146" s="179"/>
      <c r="N146" s="179"/>
      <c r="O146" s="179"/>
      <c r="P146" s="179"/>
      <c r="Q146" s="179"/>
      <c r="R146" s="179"/>
      <c r="S146" s="179"/>
      <c r="T146" s="179"/>
      <c r="U146" s="179"/>
      <c r="V146" s="179"/>
      <c r="W146" s="179"/>
      <c r="X146" s="179"/>
      <c r="Y146" s="179"/>
      <c r="Z146" s="179"/>
      <c r="AA146" s="179"/>
      <c r="AB146" s="179"/>
      <c r="AC146" s="179"/>
      <c r="AD146" s="179"/>
    </row>
    <row r="147" customFormat="false" ht="15" hidden="false" customHeight="false" outlineLevel="0" collapsed="false">
      <c r="B147" s="179"/>
      <c r="C147" s="179"/>
      <c r="D147" s="179"/>
      <c r="E147" s="179"/>
      <c r="I147" s="179"/>
      <c r="J147" s="179"/>
      <c r="K147" s="179"/>
      <c r="L147" s="179"/>
      <c r="M147" s="179"/>
      <c r="N147" s="179"/>
      <c r="O147" s="179"/>
      <c r="P147" s="179"/>
      <c r="Q147" s="179"/>
      <c r="R147" s="179"/>
      <c r="S147" s="179"/>
      <c r="T147" s="179"/>
      <c r="U147" s="179"/>
      <c r="V147" s="179"/>
      <c r="W147" s="179"/>
      <c r="X147" s="179"/>
      <c r="Y147" s="179"/>
      <c r="Z147" s="179"/>
      <c r="AA147" s="179"/>
      <c r="AB147" s="179"/>
      <c r="AC147" s="179"/>
      <c r="AD147" s="179"/>
    </row>
    <row r="148" customFormat="false" ht="15" hidden="false" customHeight="false" outlineLevel="0" collapsed="false">
      <c r="B148" s="179"/>
      <c r="C148" s="179"/>
      <c r="D148" s="179"/>
      <c r="E148" s="179"/>
      <c r="I148" s="179"/>
      <c r="J148" s="179"/>
      <c r="K148" s="179"/>
      <c r="L148" s="179"/>
      <c r="M148" s="179"/>
      <c r="N148" s="179"/>
      <c r="O148" s="179"/>
      <c r="P148" s="179"/>
      <c r="Q148" s="179"/>
      <c r="R148" s="179"/>
      <c r="S148" s="179"/>
      <c r="T148" s="179"/>
      <c r="U148" s="179"/>
      <c r="V148" s="179"/>
      <c r="W148" s="179"/>
      <c r="X148" s="179"/>
      <c r="Y148" s="179"/>
      <c r="Z148" s="179"/>
      <c r="AA148" s="179"/>
      <c r="AB148" s="179"/>
      <c r="AC148" s="179"/>
      <c r="AD148" s="179"/>
    </row>
    <row r="149" customFormat="false" ht="15" hidden="false" customHeight="false" outlineLevel="0" collapsed="false">
      <c r="B149" s="179"/>
      <c r="C149" s="179"/>
      <c r="D149" s="179"/>
      <c r="E149" s="179"/>
      <c r="I149" s="179"/>
      <c r="J149" s="179"/>
      <c r="K149" s="179"/>
      <c r="L149" s="179"/>
      <c r="M149" s="179"/>
      <c r="N149" s="179"/>
      <c r="O149" s="179"/>
      <c r="P149" s="179"/>
      <c r="Q149" s="179"/>
      <c r="R149" s="179"/>
      <c r="S149" s="179"/>
      <c r="T149" s="179"/>
      <c r="U149" s="179"/>
      <c r="V149" s="179"/>
      <c r="W149" s="179"/>
      <c r="X149" s="179"/>
      <c r="Y149" s="179"/>
      <c r="Z149" s="179"/>
      <c r="AA149" s="179"/>
      <c r="AB149" s="179"/>
      <c r="AC149" s="179"/>
      <c r="AD149" s="179"/>
    </row>
    <row r="150" customFormat="false" ht="15" hidden="false" customHeight="false" outlineLevel="0" collapsed="false">
      <c r="B150" s="179"/>
      <c r="C150" s="179"/>
      <c r="D150" s="179"/>
      <c r="E150" s="179"/>
      <c r="I150" s="179"/>
      <c r="J150" s="179"/>
      <c r="K150" s="179"/>
      <c r="L150" s="179"/>
      <c r="M150" s="179"/>
      <c r="N150" s="179"/>
      <c r="O150" s="179"/>
      <c r="P150" s="179"/>
      <c r="Q150" s="179"/>
      <c r="R150" s="179"/>
      <c r="S150" s="179"/>
      <c r="T150" s="179"/>
      <c r="U150" s="179"/>
      <c r="V150" s="179"/>
      <c r="W150" s="179"/>
      <c r="X150" s="179"/>
      <c r="Y150" s="179"/>
      <c r="Z150" s="179"/>
      <c r="AA150" s="179"/>
      <c r="AB150" s="179"/>
      <c r="AC150" s="179"/>
      <c r="AD150" s="179"/>
    </row>
    <row r="151" customFormat="false" ht="15" hidden="false" customHeight="false" outlineLevel="0" collapsed="false">
      <c r="B151" s="179"/>
      <c r="C151" s="179"/>
      <c r="D151" s="179"/>
      <c r="E151" s="179"/>
      <c r="I151" s="179"/>
      <c r="J151" s="179"/>
      <c r="K151" s="179"/>
      <c r="L151" s="179"/>
      <c r="M151" s="179"/>
      <c r="N151" s="179"/>
      <c r="O151" s="179"/>
      <c r="P151" s="179"/>
      <c r="Q151" s="179"/>
      <c r="R151" s="179"/>
      <c r="S151" s="179"/>
      <c r="T151" s="179"/>
      <c r="U151" s="179"/>
      <c r="V151" s="179"/>
      <c r="W151" s="179"/>
      <c r="X151" s="179"/>
      <c r="Y151" s="179"/>
      <c r="Z151" s="179"/>
      <c r="AA151" s="179"/>
      <c r="AB151" s="179"/>
      <c r="AC151" s="179"/>
      <c r="AD151" s="179"/>
    </row>
    <row r="152" customFormat="false" ht="15" hidden="false" customHeight="false" outlineLevel="0" collapsed="false">
      <c r="B152" s="179"/>
      <c r="C152" s="179"/>
      <c r="D152" s="179"/>
      <c r="E152" s="179"/>
      <c r="I152" s="179"/>
      <c r="J152" s="179"/>
      <c r="K152" s="179"/>
      <c r="L152" s="179"/>
      <c r="M152" s="179"/>
      <c r="N152" s="179"/>
      <c r="O152" s="179"/>
      <c r="P152" s="179"/>
      <c r="Q152" s="179"/>
      <c r="R152" s="179"/>
      <c r="S152" s="179"/>
      <c r="T152" s="179"/>
      <c r="U152" s="179"/>
      <c r="V152" s="179"/>
      <c r="W152" s="179"/>
      <c r="X152" s="179"/>
      <c r="Y152" s="179"/>
      <c r="Z152" s="179"/>
      <c r="AA152" s="179"/>
      <c r="AB152" s="179"/>
      <c r="AC152" s="179"/>
      <c r="AD152" s="179"/>
    </row>
    <row r="153" customFormat="false" ht="15" hidden="false" customHeight="false" outlineLevel="0" collapsed="false">
      <c r="B153" s="179"/>
      <c r="C153" s="179"/>
      <c r="D153" s="179"/>
      <c r="E153" s="179"/>
      <c r="I153" s="179"/>
      <c r="J153" s="179"/>
      <c r="K153" s="179"/>
      <c r="L153" s="179"/>
      <c r="M153" s="179"/>
      <c r="N153" s="179"/>
      <c r="O153" s="179"/>
      <c r="P153" s="179"/>
      <c r="Q153" s="179"/>
      <c r="R153" s="179"/>
      <c r="S153" s="179"/>
      <c r="T153" s="179"/>
      <c r="U153" s="179"/>
      <c r="V153" s="179"/>
      <c r="W153" s="179"/>
      <c r="X153" s="179"/>
      <c r="Y153" s="179"/>
      <c r="Z153" s="179"/>
      <c r="AA153" s="179"/>
      <c r="AB153" s="179"/>
      <c r="AC153" s="179"/>
      <c r="AD153" s="179"/>
    </row>
    <row r="154" customFormat="false" ht="15" hidden="false" customHeight="false" outlineLevel="0" collapsed="false">
      <c r="B154" s="179"/>
      <c r="C154" s="179"/>
      <c r="D154" s="179"/>
      <c r="E154" s="179"/>
      <c r="I154" s="179"/>
      <c r="J154" s="179"/>
      <c r="K154" s="179"/>
      <c r="L154" s="179"/>
      <c r="M154" s="179"/>
      <c r="N154" s="179"/>
      <c r="O154" s="179"/>
      <c r="P154" s="179"/>
      <c r="Q154" s="179"/>
      <c r="R154" s="179"/>
      <c r="S154" s="179"/>
      <c r="T154" s="179"/>
      <c r="U154" s="179"/>
      <c r="V154" s="179"/>
      <c r="W154" s="179"/>
      <c r="X154" s="179"/>
      <c r="Y154" s="179"/>
      <c r="Z154" s="179"/>
      <c r="AA154" s="179"/>
      <c r="AB154" s="179"/>
      <c r="AC154" s="179"/>
      <c r="AD154" s="179"/>
    </row>
    <row r="155" customFormat="false" ht="15" hidden="false" customHeight="false" outlineLevel="0" collapsed="false">
      <c r="B155" s="179"/>
      <c r="C155" s="179"/>
      <c r="D155" s="179"/>
      <c r="E155" s="179"/>
      <c r="I155" s="179"/>
      <c r="J155" s="179"/>
      <c r="K155" s="179"/>
      <c r="L155" s="179"/>
      <c r="M155" s="179"/>
      <c r="N155" s="179"/>
      <c r="O155" s="179"/>
      <c r="P155" s="179"/>
      <c r="Q155" s="179"/>
      <c r="R155" s="179"/>
      <c r="S155" s="179"/>
      <c r="T155" s="179"/>
      <c r="U155" s="179"/>
      <c r="V155" s="179"/>
      <c r="W155" s="179"/>
      <c r="X155" s="179"/>
      <c r="Y155" s="179"/>
      <c r="Z155" s="179"/>
      <c r="AA155" s="179"/>
      <c r="AB155" s="179"/>
      <c r="AC155" s="179"/>
      <c r="AD155" s="179"/>
    </row>
    <row r="156" customFormat="false" ht="15" hidden="false" customHeight="false" outlineLevel="0" collapsed="false">
      <c r="B156" s="179"/>
      <c r="C156" s="179"/>
      <c r="D156" s="179"/>
      <c r="E156" s="179"/>
      <c r="I156" s="179"/>
      <c r="J156" s="179"/>
      <c r="K156" s="179"/>
      <c r="L156" s="179"/>
      <c r="M156" s="179"/>
      <c r="N156" s="179"/>
      <c r="O156" s="179"/>
      <c r="P156" s="179"/>
      <c r="Q156" s="179"/>
      <c r="R156" s="179"/>
      <c r="S156" s="179"/>
      <c r="T156" s="179"/>
      <c r="U156" s="179"/>
      <c r="V156" s="179"/>
      <c r="W156" s="179"/>
      <c r="X156" s="179"/>
      <c r="Y156" s="179"/>
      <c r="Z156" s="179"/>
      <c r="AA156" s="179"/>
      <c r="AB156" s="179"/>
      <c r="AC156" s="179"/>
      <c r="AD156" s="179"/>
    </row>
    <row r="157" customFormat="false" ht="15" hidden="false" customHeight="false" outlineLevel="0" collapsed="false">
      <c r="B157" s="179"/>
      <c r="C157" s="179"/>
      <c r="D157" s="179"/>
      <c r="E157" s="179"/>
      <c r="I157" s="179"/>
      <c r="J157" s="179"/>
      <c r="K157" s="179"/>
      <c r="L157" s="179"/>
      <c r="M157" s="179"/>
      <c r="N157" s="179"/>
      <c r="O157" s="179"/>
      <c r="P157" s="179"/>
      <c r="Q157" s="179"/>
      <c r="R157" s="179"/>
      <c r="S157" s="179"/>
      <c r="T157" s="179"/>
      <c r="U157" s="179"/>
      <c r="V157" s="179"/>
      <c r="W157" s="179"/>
      <c r="X157" s="179"/>
      <c r="Y157" s="179"/>
      <c r="Z157" s="179"/>
      <c r="AA157" s="179"/>
      <c r="AB157" s="179"/>
      <c r="AC157" s="179"/>
      <c r="AD157" s="179"/>
    </row>
    <row r="158" customFormat="false" ht="15" hidden="false" customHeight="false" outlineLevel="0" collapsed="false">
      <c r="B158" s="179"/>
      <c r="C158" s="179"/>
      <c r="D158" s="179"/>
      <c r="E158" s="179"/>
      <c r="I158" s="179"/>
      <c r="J158" s="179"/>
      <c r="K158" s="179"/>
      <c r="L158" s="179"/>
      <c r="M158" s="179"/>
      <c r="N158" s="179"/>
      <c r="O158" s="179"/>
      <c r="P158" s="179"/>
      <c r="Q158" s="179"/>
      <c r="R158" s="179"/>
      <c r="S158" s="179"/>
      <c r="T158" s="179"/>
      <c r="U158" s="179"/>
      <c r="V158" s="179"/>
      <c r="W158" s="179"/>
      <c r="X158" s="179"/>
      <c r="Y158" s="179"/>
      <c r="Z158" s="179"/>
      <c r="AA158" s="179"/>
      <c r="AB158" s="179"/>
      <c r="AC158" s="179"/>
      <c r="AD158" s="179"/>
    </row>
    <row r="159" customFormat="false" ht="15" hidden="false" customHeight="false" outlineLevel="0" collapsed="false">
      <c r="B159" s="179"/>
      <c r="C159" s="179"/>
      <c r="D159" s="179"/>
      <c r="E159" s="179"/>
      <c r="I159" s="179"/>
      <c r="J159" s="179"/>
      <c r="K159" s="179"/>
      <c r="L159" s="179"/>
      <c r="M159" s="179"/>
      <c r="N159" s="179"/>
      <c r="O159" s="179"/>
      <c r="P159" s="179"/>
      <c r="Q159" s="179"/>
      <c r="R159" s="179"/>
      <c r="S159" s="179"/>
      <c r="T159" s="179"/>
      <c r="U159" s="179"/>
      <c r="V159" s="179"/>
      <c r="W159" s="179"/>
      <c r="X159" s="179"/>
      <c r="Y159" s="179"/>
      <c r="Z159" s="179"/>
      <c r="AA159" s="179"/>
      <c r="AB159" s="179"/>
      <c r="AC159" s="179"/>
      <c r="AD159" s="179"/>
    </row>
    <row r="160" customFormat="false" ht="15" hidden="false" customHeight="false" outlineLevel="0" collapsed="false">
      <c r="B160" s="179"/>
      <c r="C160" s="179"/>
      <c r="D160" s="179"/>
      <c r="E160" s="179"/>
      <c r="I160" s="179"/>
      <c r="J160" s="179"/>
      <c r="K160" s="179"/>
      <c r="L160" s="179"/>
      <c r="M160" s="179"/>
      <c r="N160" s="179"/>
      <c r="O160" s="179"/>
      <c r="P160" s="179"/>
      <c r="Q160" s="179"/>
      <c r="R160" s="179"/>
      <c r="S160" s="179"/>
      <c r="T160" s="179"/>
      <c r="U160" s="179"/>
      <c r="V160" s="179"/>
      <c r="W160" s="179"/>
      <c r="X160" s="179"/>
      <c r="Y160" s="179"/>
      <c r="Z160" s="179"/>
      <c r="AA160" s="179"/>
      <c r="AB160" s="179"/>
      <c r="AC160" s="179"/>
      <c r="AD160" s="179"/>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69">
    <mergeCell ref="A1:J1"/>
    <mergeCell ref="A2:B3"/>
    <mergeCell ref="A4:J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3:A35"/>
    <mergeCell ref="B33:B35"/>
    <mergeCell ref="C33:C35"/>
    <mergeCell ref="A36:A38"/>
    <mergeCell ref="B36:B38"/>
    <mergeCell ref="C36:C38"/>
    <mergeCell ref="A39:A41"/>
    <mergeCell ref="B39:B41"/>
    <mergeCell ref="C39:C41"/>
    <mergeCell ref="A42:A44"/>
    <mergeCell ref="B42:B44"/>
    <mergeCell ref="C42:C44"/>
    <mergeCell ref="A45:A47"/>
    <mergeCell ref="B45:B47"/>
    <mergeCell ref="C45:C47"/>
    <mergeCell ref="A48:A50"/>
    <mergeCell ref="B48:B50"/>
    <mergeCell ref="C48:C50"/>
    <mergeCell ref="A51:A53"/>
    <mergeCell ref="B51:B53"/>
    <mergeCell ref="C51:C53"/>
    <mergeCell ref="A54:A56"/>
    <mergeCell ref="B54:B56"/>
    <mergeCell ref="C54:C56"/>
    <mergeCell ref="A57:A59"/>
    <mergeCell ref="B57:B59"/>
    <mergeCell ref="C57:C59"/>
    <mergeCell ref="A60:A62"/>
    <mergeCell ref="B60:B62"/>
    <mergeCell ref="C60:C62"/>
    <mergeCell ref="A63:A65"/>
    <mergeCell ref="B63:B65"/>
    <mergeCell ref="C63:C65"/>
    <mergeCell ref="A66:A68"/>
    <mergeCell ref="B66:B68"/>
    <mergeCell ref="C66:C68"/>
    <mergeCell ref="A70:A72"/>
    <mergeCell ref="B70:B72"/>
    <mergeCell ref="C70:C72"/>
    <mergeCell ref="A73:A75"/>
    <mergeCell ref="B73:B75"/>
    <mergeCell ref="C73:C75"/>
  </mergeCells>
  <conditionalFormatting sqref="C32">
    <cfRule type="expression" priority="2" aboveAverage="0" equalAverage="0" bottom="0" percent="0" rank="0" text="" dxfId="112">
      <formula>IF(AND(LEFT(C32,3)&lt;&gt;"VIR",LEFT(C32,3)&lt;&gt;"DUV",C32&lt;&gt;""),1,0)</formula>
    </cfRule>
  </conditionalFormatting>
  <conditionalFormatting sqref="C6">
    <cfRule type="expression" priority="3" aboveAverage="0" equalAverage="0" bottom="0" percent="0" rank="0" text="" dxfId="113">
      <formula>IF(AND(LEFT(C6,3)&lt;&gt;"VIR",LEFT(C6,3)&lt;&gt;"DUV",C6&lt;&gt;""),1,0)</formula>
    </cfRule>
  </conditionalFormatting>
  <conditionalFormatting sqref="C10">
    <cfRule type="expression" priority="4" aboveAverage="0" equalAverage="0" bottom="0" percent="0" rank="0" text="" dxfId="114">
      <formula>IF(AND(LEFT(C10,3)&lt;&gt;"VIR",LEFT(C10,3)&lt;&gt;"DUV",C10&lt;&gt;""),1,0)</formula>
    </cfRule>
  </conditionalFormatting>
  <conditionalFormatting sqref="C69">
    <cfRule type="expression" priority="5" aboveAverage="0" equalAverage="0" bottom="0" percent="0" rank="0" text="" dxfId="115">
      <formula>IF(AND(LEFT(C69,3)&lt;&gt;"VIR",LEFT(C69,3)&lt;&gt;"DUV",C69&lt;&gt;""),1,0)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7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1" man="true" max="16383" min="0"/>
    <brk id="126"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E20011"/>
  <sheetViews>
    <sheetView showFormulas="false" showGridLines="true" showRowColHeaders="true" showZeros="true" rightToLeft="false" tabSelected="false" showOutlineSymbols="true" defaultGridColor="true" view="pageBreakPreview" topLeftCell="A18590" colorId="64" zoomScale="75" zoomScaleNormal="100" zoomScalePageLayoutView="75" workbookViewId="0">
      <selection pane="topLeft" activeCell="A18625" activeCellId="1" sqref="F431:F432 A18625"/>
    </sheetView>
  </sheetViews>
  <sheetFormatPr defaultColWidth="8.6796875" defaultRowHeight="15" zeroHeight="false" outlineLevelRow="0" outlineLevelCol="0"/>
  <cols>
    <col collapsed="false" customWidth="true" hidden="false" outlineLevel="0" max="1" min="1" style="310" width="17.71"/>
    <col collapsed="false" customWidth="true" hidden="false" outlineLevel="0" max="2" min="2" style="0" width="9.13"/>
    <col collapsed="false" customWidth="true" hidden="false" outlineLevel="0" max="3" min="3" style="311" width="140.7"/>
    <col collapsed="false" customWidth="true" hidden="false" outlineLevel="0" max="4" min="4" style="0" width="9.13"/>
    <col collapsed="false" customWidth="true" hidden="false" outlineLevel="0" max="5" min="5" style="312" width="13.29"/>
    <col collapsed="false" customWidth="true" hidden="false" outlineLevel="0" max="257" min="257" style="0" width="24.57"/>
    <col collapsed="false" customWidth="true" hidden="false" outlineLevel="0" max="258" min="258" style="0" width="48.69"/>
    <col collapsed="false" customWidth="true" hidden="false" outlineLevel="0" max="259" min="259" style="0" width="8.14"/>
    <col collapsed="false" customWidth="true" hidden="false" outlineLevel="0" max="260" min="260" style="0" width="21.14"/>
    <col collapsed="false" customWidth="true" hidden="false" outlineLevel="0" max="513" min="513" style="0" width="24.57"/>
    <col collapsed="false" customWidth="true" hidden="false" outlineLevel="0" max="514" min="514" style="0" width="48.69"/>
    <col collapsed="false" customWidth="true" hidden="false" outlineLevel="0" max="515" min="515" style="0" width="8.14"/>
    <col collapsed="false" customWidth="true" hidden="false" outlineLevel="0" max="516" min="516" style="0" width="21.14"/>
    <col collapsed="false" customWidth="true" hidden="false" outlineLevel="0" max="769" min="769" style="0" width="24.57"/>
    <col collapsed="false" customWidth="true" hidden="false" outlineLevel="0" max="770" min="770" style="0" width="48.69"/>
    <col collapsed="false" customWidth="true" hidden="false" outlineLevel="0" max="771" min="771" style="0" width="8.14"/>
    <col collapsed="false" customWidth="true" hidden="false" outlineLevel="0" max="772" min="772" style="0" width="21.14"/>
  </cols>
  <sheetData>
    <row r="1" customFormat="false" ht="15" hidden="false" customHeight="false" outlineLevel="0" collapsed="false">
      <c r="E1" s="313"/>
    </row>
    <row r="2" customFormat="false" ht="18" hidden="false" customHeight="true" outlineLevel="0" collapsed="false">
      <c r="C2" s="314" t="s">
        <v>870</v>
      </c>
      <c r="D2" s="314"/>
      <c r="E2" s="314"/>
    </row>
    <row r="3" customFormat="false" ht="15" hidden="false" customHeight="true" outlineLevel="0" collapsed="false">
      <c r="C3" s="315" t="s">
        <v>871</v>
      </c>
      <c r="D3" s="315"/>
      <c r="E3" s="315"/>
    </row>
    <row r="4" customFormat="false" ht="15" hidden="false" customHeight="false" outlineLevel="0" collapsed="false">
      <c r="A4" s="316"/>
      <c r="C4" s="317"/>
      <c r="D4" s="318"/>
      <c r="E4" s="319" t="s">
        <v>872</v>
      </c>
    </row>
    <row r="5" customFormat="false" ht="15" hidden="false" customHeight="false" outlineLevel="0" collapsed="false">
      <c r="A5" s="316"/>
      <c r="C5" s="320"/>
      <c r="D5" s="318"/>
      <c r="E5" s="321" t="s">
        <v>873</v>
      </c>
    </row>
    <row r="6" customFormat="false" ht="15" hidden="false" customHeight="false" outlineLevel="0" collapsed="false">
      <c r="A6" s="316"/>
      <c r="C6" s="320"/>
      <c r="D6" s="322"/>
      <c r="E6" s="323"/>
    </row>
    <row r="7" customFormat="false" ht="15" hidden="false" customHeight="false" outlineLevel="0" collapsed="false">
      <c r="A7" s="324" t="s">
        <v>874</v>
      </c>
      <c r="B7" s="325"/>
      <c r="C7" s="326" t="s">
        <v>875</v>
      </c>
      <c r="D7" s="326" t="s">
        <v>876</v>
      </c>
      <c r="E7" s="327" t="s">
        <v>877</v>
      </c>
    </row>
    <row r="8" customFormat="false" ht="15" hidden="false" customHeight="false" outlineLevel="0" collapsed="false">
      <c r="A8" s="328" t="s">
        <v>878</v>
      </c>
      <c r="C8" s="329" t="s">
        <v>879</v>
      </c>
      <c r="D8" s="330" t="s">
        <v>880</v>
      </c>
      <c r="E8" s="331" t="n">
        <v>1.48</v>
      </c>
    </row>
    <row r="9" customFormat="false" ht="15" hidden="false" customHeight="false" outlineLevel="0" collapsed="false">
      <c r="A9" s="328" t="s">
        <v>881</v>
      </c>
      <c r="C9" s="329" t="s">
        <v>882</v>
      </c>
      <c r="D9" s="330" t="s">
        <v>880</v>
      </c>
      <c r="E9" s="331" t="n">
        <v>5.08</v>
      </c>
    </row>
    <row r="10" customFormat="false" ht="15" hidden="false" customHeight="false" outlineLevel="0" collapsed="false">
      <c r="A10" s="328" t="s">
        <v>883</v>
      </c>
      <c r="C10" s="329" t="s">
        <v>884</v>
      </c>
      <c r="D10" s="330" t="s">
        <v>885</v>
      </c>
      <c r="E10" s="331" t="n">
        <v>14145.33</v>
      </c>
    </row>
    <row r="11" customFormat="false" ht="15" hidden="false" customHeight="false" outlineLevel="0" collapsed="false">
      <c r="A11" s="328" t="s">
        <v>886</v>
      </c>
      <c r="C11" s="329" t="s">
        <v>887</v>
      </c>
      <c r="D11" s="330" t="s">
        <v>885</v>
      </c>
      <c r="E11" s="331" t="n">
        <v>6106.65</v>
      </c>
    </row>
    <row r="12" customFormat="false" ht="15" hidden="false" customHeight="false" outlineLevel="0" collapsed="false">
      <c r="A12" s="328" t="s">
        <v>888</v>
      </c>
      <c r="C12" s="329" t="s">
        <v>889</v>
      </c>
      <c r="D12" s="330" t="s">
        <v>890</v>
      </c>
      <c r="E12" s="331" t="n">
        <v>559.01</v>
      </c>
    </row>
    <row r="13" customFormat="false" ht="15" hidden="false" customHeight="false" outlineLevel="0" collapsed="false">
      <c r="A13" s="328" t="s">
        <v>891</v>
      </c>
      <c r="C13" s="329" t="s">
        <v>892</v>
      </c>
      <c r="D13" s="330" t="s">
        <v>880</v>
      </c>
      <c r="E13" s="331" t="n">
        <v>346.03</v>
      </c>
    </row>
    <row r="14" customFormat="false" ht="15" hidden="false" customHeight="false" outlineLevel="0" collapsed="false">
      <c r="A14" s="328" t="s">
        <v>893</v>
      </c>
      <c r="C14" s="329" t="s">
        <v>894</v>
      </c>
      <c r="D14" s="330" t="s">
        <v>895</v>
      </c>
      <c r="E14" s="331" t="n">
        <v>33.53</v>
      </c>
    </row>
    <row r="15" customFormat="false" ht="15" hidden="false" customHeight="false" outlineLevel="0" collapsed="false">
      <c r="A15" s="328" t="s">
        <v>896</v>
      </c>
      <c r="C15" s="329" t="s">
        <v>897</v>
      </c>
      <c r="D15" s="330" t="s">
        <v>895</v>
      </c>
      <c r="E15" s="331" t="n">
        <v>66.21</v>
      </c>
    </row>
    <row r="16" customFormat="false" ht="15" hidden="false" customHeight="false" outlineLevel="0" collapsed="false">
      <c r="A16" s="328" t="s">
        <v>898</v>
      </c>
      <c r="C16" s="329" t="s">
        <v>899</v>
      </c>
      <c r="D16" s="330" t="s">
        <v>895</v>
      </c>
      <c r="E16" s="331" t="n">
        <v>44.23</v>
      </c>
    </row>
    <row r="17" customFormat="false" ht="15" hidden="false" customHeight="false" outlineLevel="0" collapsed="false">
      <c r="A17" s="328" t="s">
        <v>900</v>
      </c>
      <c r="C17" s="329" t="s">
        <v>901</v>
      </c>
      <c r="D17" s="330" t="s">
        <v>895</v>
      </c>
      <c r="E17" s="331" t="n">
        <v>81.36</v>
      </c>
    </row>
    <row r="18" customFormat="false" ht="15" hidden="false" customHeight="false" outlineLevel="0" collapsed="false">
      <c r="A18" s="328" t="s">
        <v>902</v>
      </c>
      <c r="C18" s="329" t="s">
        <v>903</v>
      </c>
      <c r="D18" s="330" t="s">
        <v>895</v>
      </c>
      <c r="E18" s="331" t="n">
        <v>23.33</v>
      </c>
    </row>
    <row r="19" customFormat="false" ht="15" hidden="false" customHeight="false" outlineLevel="0" collapsed="false">
      <c r="A19" s="328" t="s">
        <v>904</v>
      </c>
      <c r="C19" s="329" t="s">
        <v>905</v>
      </c>
      <c r="D19" s="330" t="s">
        <v>895</v>
      </c>
      <c r="E19" s="331" t="n">
        <v>16.67</v>
      </c>
    </row>
    <row r="20" customFormat="false" ht="15" hidden="false" customHeight="false" outlineLevel="0" collapsed="false">
      <c r="A20" s="328" t="s">
        <v>906</v>
      </c>
      <c r="C20" s="329" t="s">
        <v>907</v>
      </c>
      <c r="D20" s="330" t="s">
        <v>908</v>
      </c>
      <c r="E20" s="331" t="n">
        <v>31</v>
      </c>
    </row>
    <row r="21" customFormat="false" ht="15" hidden="false" customHeight="false" outlineLevel="0" collapsed="false">
      <c r="A21" s="328" t="s">
        <v>909</v>
      </c>
      <c r="C21" s="329" t="s">
        <v>910</v>
      </c>
      <c r="D21" s="330" t="s">
        <v>908</v>
      </c>
      <c r="E21" s="331" t="n">
        <v>79.82</v>
      </c>
    </row>
    <row r="22" customFormat="false" ht="15" hidden="false" customHeight="false" outlineLevel="0" collapsed="false">
      <c r="A22" s="328" t="s">
        <v>911</v>
      </c>
      <c r="C22" s="329" t="s">
        <v>912</v>
      </c>
      <c r="D22" s="330" t="s">
        <v>908</v>
      </c>
      <c r="E22" s="331" t="n">
        <v>77.93</v>
      </c>
    </row>
    <row r="23" customFormat="false" ht="15" hidden="false" customHeight="false" outlineLevel="0" collapsed="false">
      <c r="A23" s="328" t="s">
        <v>913</v>
      </c>
      <c r="C23" s="329" t="s">
        <v>914</v>
      </c>
      <c r="D23" s="330" t="s">
        <v>895</v>
      </c>
      <c r="E23" s="331" t="n">
        <v>794</v>
      </c>
    </row>
    <row r="24" customFormat="false" ht="15" hidden="false" customHeight="false" outlineLevel="0" collapsed="false">
      <c r="A24" s="328" t="s">
        <v>915</v>
      </c>
      <c r="C24" s="329" t="s">
        <v>916</v>
      </c>
      <c r="D24" s="330" t="s">
        <v>908</v>
      </c>
      <c r="E24" s="331" t="n">
        <v>83.3</v>
      </c>
    </row>
    <row r="25" customFormat="false" ht="15" hidden="false" customHeight="false" outlineLevel="0" collapsed="false">
      <c r="A25" s="328" t="s">
        <v>917</v>
      </c>
      <c r="C25" s="329" t="s">
        <v>918</v>
      </c>
      <c r="D25" s="330" t="s">
        <v>908</v>
      </c>
      <c r="E25" s="331" t="n">
        <v>84.15</v>
      </c>
    </row>
    <row r="26" customFormat="false" ht="15" hidden="false" customHeight="false" outlineLevel="0" collapsed="false">
      <c r="A26" s="328" t="s">
        <v>919</v>
      </c>
      <c r="C26" s="329" t="s">
        <v>920</v>
      </c>
      <c r="D26" s="330" t="s">
        <v>921</v>
      </c>
      <c r="E26" s="331" t="n">
        <v>55</v>
      </c>
    </row>
    <row r="27" customFormat="false" ht="15" hidden="false" customHeight="false" outlineLevel="0" collapsed="false">
      <c r="A27" s="328" t="s">
        <v>922</v>
      </c>
      <c r="C27" s="329" t="s">
        <v>923</v>
      </c>
      <c r="D27" s="330" t="s">
        <v>924</v>
      </c>
      <c r="E27" s="331" t="n">
        <v>14.4</v>
      </c>
    </row>
    <row r="28" customFormat="false" ht="15" hidden="false" customHeight="false" outlineLevel="0" collapsed="false">
      <c r="A28" s="328" t="s">
        <v>925</v>
      </c>
      <c r="C28" s="329" t="s">
        <v>926</v>
      </c>
      <c r="D28" s="330" t="s">
        <v>880</v>
      </c>
      <c r="E28" s="331" t="n">
        <v>109191.67</v>
      </c>
    </row>
    <row r="29" customFormat="false" ht="15" hidden="false" customHeight="false" outlineLevel="0" collapsed="false">
      <c r="A29" s="328" t="s">
        <v>927</v>
      </c>
      <c r="C29" s="329" t="s">
        <v>928</v>
      </c>
      <c r="D29" s="330" t="s">
        <v>929</v>
      </c>
      <c r="E29" s="331" t="n">
        <v>2.4</v>
      </c>
    </row>
    <row r="30" customFormat="false" ht="30" hidden="false" customHeight="false" outlineLevel="0" collapsed="false">
      <c r="A30" s="328" t="s">
        <v>930</v>
      </c>
      <c r="C30" s="329" t="s">
        <v>931</v>
      </c>
      <c r="D30" s="330" t="s">
        <v>929</v>
      </c>
      <c r="E30" s="331" t="n">
        <v>1.58</v>
      </c>
    </row>
    <row r="31" customFormat="false" ht="30" hidden="false" customHeight="false" outlineLevel="0" collapsed="false">
      <c r="A31" s="328" t="s">
        <v>932</v>
      </c>
      <c r="C31" s="329" t="s">
        <v>933</v>
      </c>
      <c r="D31" s="330" t="s">
        <v>934</v>
      </c>
      <c r="E31" s="331" t="n">
        <v>1334.87</v>
      </c>
    </row>
    <row r="32" customFormat="false" ht="15" hidden="false" customHeight="false" outlineLevel="0" collapsed="false">
      <c r="A32" s="328" t="s">
        <v>935</v>
      </c>
      <c r="C32" s="329" t="s">
        <v>936</v>
      </c>
      <c r="D32" s="330" t="s">
        <v>929</v>
      </c>
      <c r="E32" s="331" t="n">
        <v>56.25</v>
      </c>
    </row>
    <row r="33" customFormat="false" ht="15" hidden="false" customHeight="false" outlineLevel="0" collapsed="false">
      <c r="A33" s="328" t="s">
        <v>937</v>
      </c>
      <c r="C33" s="329" t="s">
        <v>938</v>
      </c>
      <c r="D33" s="330" t="s">
        <v>934</v>
      </c>
      <c r="E33" s="331" t="n">
        <v>5361.33</v>
      </c>
    </row>
    <row r="34" customFormat="false" ht="30" hidden="false" customHeight="false" outlineLevel="0" collapsed="false">
      <c r="A34" s="328" t="s">
        <v>939</v>
      </c>
      <c r="C34" s="329" t="s">
        <v>940</v>
      </c>
      <c r="D34" s="330" t="s">
        <v>934</v>
      </c>
      <c r="E34" s="331" t="n">
        <v>9039.33</v>
      </c>
    </row>
    <row r="35" customFormat="false" ht="15" hidden="false" customHeight="false" outlineLevel="0" collapsed="false">
      <c r="A35" s="328" t="s">
        <v>941</v>
      </c>
      <c r="C35" s="329" t="s">
        <v>942</v>
      </c>
      <c r="D35" s="330" t="s">
        <v>908</v>
      </c>
      <c r="E35" s="331" t="n">
        <v>24.4</v>
      </c>
    </row>
    <row r="36" customFormat="false" ht="15" hidden="false" customHeight="false" outlineLevel="0" collapsed="false">
      <c r="A36" s="328" t="s">
        <v>943</v>
      </c>
      <c r="C36" s="329" t="s">
        <v>944</v>
      </c>
      <c r="D36" s="330" t="s">
        <v>945</v>
      </c>
      <c r="E36" s="331" t="n">
        <v>11.26</v>
      </c>
    </row>
    <row r="37" customFormat="false" ht="15" hidden="false" customHeight="false" outlineLevel="0" collapsed="false">
      <c r="A37" s="328" t="s">
        <v>946</v>
      </c>
      <c r="C37" s="329" t="s">
        <v>947</v>
      </c>
      <c r="D37" s="330" t="s">
        <v>880</v>
      </c>
      <c r="E37" s="331" t="n">
        <v>751.2</v>
      </c>
    </row>
    <row r="38" customFormat="false" ht="15" hidden="false" customHeight="false" outlineLevel="0" collapsed="false">
      <c r="A38" s="328" t="s">
        <v>948</v>
      </c>
      <c r="C38" s="329" t="s">
        <v>949</v>
      </c>
      <c r="D38" s="330" t="s">
        <v>880</v>
      </c>
      <c r="E38" s="331" t="n">
        <v>204.14</v>
      </c>
    </row>
    <row r="39" customFormat="false" ht="15" hidden="false" customHeight="false" outlineLevel="0" collapsed="false">
      <c r="A39" s="328" t="s">
        <v>950</v>
      </c>
      <c r="C39" s="329" t="s">
        <v>951</v>
      </c>
      <c r="D39" s="330" t="s">
        <v>885</v>
      </c>
      <c r="E39" s="331" t="n">
        <v>4733.9</v>
      </c>
    </row>
    <row r="40" customFormat="false" ht="15" hidden="false" customHeight="false" outlineLevel="0" collapsed="false">
      <c r="A40" s="328" t="s">
        <v>952</v>
      </c>
      <c r="C40" s="329" t="s">
        <v>953</v>
      </c>
      <c r="D40" s="330" t="s">
        <v>885</v>
      </c>
      <c r="E40" s="331" t="n">
        <v>1085.85</v>
      </c>
    </row>
    <row r="41" customFormat="false" ht="15" hidden="false" customHeight="false" outlineLevel="0" collapsed="false">
      <c r="A41" s="328" t="s">
        <v>954</v>
      </c>
      <c r="C41" s="329" t="s">
        <v>955</v>
      </c>
      <c r="D41" s="330" t="s">
        <v>885</v>
      </c>
      <c r="E41" s="331" t="n">
        <v>987</v>
      </c>
    </row>
    <row r="42" customFormat="false" ht="15" hidden="false" customHeight="false" outlineLevel="0" collapsed="false">
      <c r="A42" s="328" t="s">
        <v>956</v>
      </c>
      <c r="C42" s="329" t="s">
        <v>957</v>
      </c>
      <c r="D42" s="330" t="s">
        <v>262</v>
      </c>
      <c r="E42" s="331" t="n">
        <v>103.31</v>
      </c>
    </row>
    <row r="43" customFormat="false" ht="15" hidden="false" customHeight="false" outlineLevel="0" collapsed="false">
      <c r="A43" s="328" t="s">
        <v>958</v>
      </c>
      <c r="C43" s="329" t="s">
        <v>959</v>
      </c>
      <c r="D43" s="330" t="s">
        <v>262</v>
      </c>
      <c r="E43" s="331" t="n">
        <v>299.06</v>
      </c>
    </row>
    <row r="44" customFormat="false" ht="15" hidden="false" customHeight="false" outlineLevel="0" collapsed="false">
      <c r="A44" s="328" t="s">
        <v>960</v>
      </c>
      <c r="C44" s="329" t="s">
        <v>961</v>
      </c>
      <c r="D44" s="330" t="s">
        <v>262</v>
      </c>
      <c r="E44" s="331" t="n">
        <v>1048.09</v>
      </c>
    </row>
    <row r="45" customFormat="false" ht="15" hidden="false" customHeight="false" outlineLevel="0" collapsed="false">
      <c r="A45" s="328" t="s">
        <v>962</v>
      </c>
      <c r="C45" s="329" t="s">
        <v>963</v>
      </c>
      <c r="D45" s="330" t="s">
        <v>262</v>
      </c>
      <c r="E45" s="331" t="n">
        <v>90.94</v>
      </c>
    </row>
    <row r="46" customFormat="false" ht="15" hidden="false" customHeight="false" outlineLevel="0" collapsed="false">
      <c r="A46" s="328" t="s">
        <v>964</v>
      </c>
      <c r="C46" s="329" t="s">
        <v>965</v>
      </c>
      <c r="D46" s="330" t="s">
        <v>262</v>
      </c>
      <c r="E46" s="331" t="n">
        <v>109.14</v>
      </c>
    </row>
    <row r="47" customFormat="false" ht="15" hidden="false" customHeight="false" outlineLevel="0" collapsed="false">
      <c r="A47" s="328" t="s">
        <v>966</v>
      </c>
      <c r="C47" s="329" t="s">
        <v>967</v>
      </c>
      <c r="D47" s="330" t="s">
        <v>885</v>
      </c>
      <c r="E47" s="331" t="n">
        <v>6000</v>
      </c>
    </row>
    <row r="48" customFormat="false" ht="15" hidden="false" customHeight="false" outlineLevel="0" collapsed="false">
      <c r="A48" s="328" t="s">
        <v>968</v>
      </c>
      <c r="C48" s="329" t="s">
        <v>969</v>
      </c>
      <c r="D48" s="330" t="s">
        <v>885</v>
      </c>
      <c r="E48" s="331" t="n">
        <v>1423.57</v>
      </c>
    </row>
    <row r="49" customFormat="false" ht="15" hidden="false" customHeight="false" outlineLevel="0" collapsed="false">
      <c r="A49" s="328" t="s">
        <v>970</v>
      </c>
      <c r="C49" s="329" t="s">
        <v>971</v>
      </c>
      <c r="D49" s="330" t="s">
        <v>885</v>
      </c>
      <c r="E49" s="331" t="n">
        <v>1672.42</v>
      </c>
    </row>
    <row r="50" customFormat="false" ht="15" hidden="false" customHeight="false" outlineLevel="0" collapsed="false">
      <c r="A50" s="328" t="s">
        <v>972</v>
      </c>
      <c r="C50" s="329" t="s">
        <v>973</v>
      </c>
      <c r="D50" s="330" t="s">
        <v>885</v>
      </c>
      <c r="E50" s="331" t="n">
        <v>14411.66</v>
      </c>
    </row>
    <row r="51" customFormat="false" ht="15" hidden="false" customHeight="false" outlineLevel="0" collapsed="false">
      <c r="A51" s="328" t="s">
        <v>974</v>
      </c>
      <c r="C51" s="329" t="s">
        <v>975</v>
      </c>
      <c r="D51" s="330" t="s">
        <v>885</v>
      </c>
      <c r="E51" s="331" t="n">
        <v>1462.74</v>
      </c>
    </row>
    <row r="52" customFormat="false" ht="15" hidden="false" customHeight="false" outlineLevel="0" collapsed="false">
      <c r="A52" s="328" t="s">
        <v>976</v>
      </c>
      <c r="C52" s="329" t="s">
        <v>977</v>
      </c>
      <c r="D52" s="330" t="s">
        <v>262</v>
      </c>
      <c r="E52" s="331" t="n">
        <v>30.08</v>
      </c>
    </row>
    <row r="53" customFormat="false" ht="15" hidden="false" customHeight="false" outlineLevel="0" collapsed="false">
      <c r="A53" s="328" t="s">
        <v>978</v>
      </c>
      <c r="C53" s="329" t="s">
        <v>979</v>
      </c>
      <c r="D53" s="330" t="s">
        <v>262</v>
      </c>
      <c r="E53" s="331" t="n">
        <v>34.53</v>
      </c>
    </row>
    <row r="54" customFormat="false" ht="15" hidden="false" customHeight="false" outlineLevel="0" collapsed="false">
      <c r="A54" s="328" t="s">
        <v>980</v>
      </c>
      <c r="C54" s="329" t="s">
        <v>981</v>
      </c>
      <c r="D54" s="330" t="s">
        <v>262</v>
      </c>
      <c r="E54" s="331" t="n">
        <v>41.63</v>
      </c>
    </row>
    <row r="55" customFormat="false" ht="15" hidden="false" customHeight="false" outlineLevel="0" collapsed="false">
      <c r="A55" s="328" t="s">
        <v>982</v>
      </c>
      <c r="C55" s="329" t="s">
        <v>983</v>
      </c>
      <c r="D55" s="330" t="s">
        <v>984</v>
      </c>
      <c r="E55" s="331" t="n">
        <v>6.91</v>
      </c>
    </row>
    <row r="56" customFormat="false" ht="15" hidden="false" customHeight="false" outlineLevel="0" collapsed="false">
      <c r="A56" s="328" t="s">
        <v>985</v>
      </c>
      <c r="C56" s="329" t="s">
        <v>986</v>
      </c>
      <c r="D56" s="330" t="s">
        <v>262</v>
      </c>
      <c r="E56" s="331" t="n">
        <v>23.44</v>
      </c>
    </row>
    <row r="57" customFormat="false" ht="15" hidden="false" customHeight="false" outlineLevel="0" collapsed="false">
      <c r="A57" s="328" t="s">
        <v>987</v>
      </c>
      <c r="C57" s="329" t="s">
        <v>988</v>
      </c>
      <c r="D57" s="330" t="s">
        <v>262</v>
      </c>
      <c r="E57" s="331" t="n">
        <v>25.94</v>
      </c>
    </row>
    <row r="58" customFormat="false" ht="15" hidden="false" customHeight="false" outlineLevel="0" collapsed="false">
      <c r="A58" s="328" t="s">
        <v>989</v>
      </c>
      <c r="C58" s="329" t="s">
        <v>990</v>
      </c>
      <c r="D58" s="330" t="s">
        <v>262</v>
      </c>
      <c r="E58" s="331" t="n">
        <v>40.83</v>
      </c>
    </row>
    <row r="59" customFormat="false" ht="15" hidden="false" customHeight="false" outlineLevel="0" collapsed="false">
      <c r="A59" s="328" t="s">
        <v>991</v>
      </c>
      <c r="C59" s="329" t="s">
        <v>992</v>
      </c>
      <c r="D59" s="330" t="s">
        <v>885</v>
      </c>
      <c r="E59" s="331" t="n">
        <v>21651.82</v>
      </c>
    </row>
    <row r="60" customFormat="false" ht="15" hidden="false" customHeight="false" outlineLevel="0" collapsed="false">
      <c r="A60" s="328" t="s">
        <v>993</v>
      </c>
      <c r="C60" s="329" t="s">
        <v>994</v>
      </c>
      <c r="D60" s="330" t="s">
        <v>262</v>
      </c>
      <c r="E60" s="331" t="n">
        <v>34.86</v>
      </c>
    </row>
    <row r="61" customFormat="false" ht="15" hidden="false" customHeight="false" outlineLevel="0" collapsed="false">
      <c r="A61" s="328" t="s">
        <v>995</v>
      </c>
      <c r="C61" s="329" t="s">
        <v>996</v>
      </c>
      <c r="D61" s="330" t="s">
        <v>262</v>
      </c>
      <c r="E61" s="331" t="n">
        <v>58.81</v>
      </c>
    </row>
    <row r="62" customFormat="false" ht="15" hidden="false" customHeight="false" outlineLevel="0" collapsed="false">
      <c r="A62" s="328" t="s">
        <v>997</v>
      </c>
      <c r="C62" s="329" t="s">
        <v>998</v>
      </c>
      <c r="D62" s="330" t="s">
        <v>262</v>
      </c>
      <c r="E62" s="331" t="n">
        <v>30.74</v>
      </c>
    </row>
    <row r="63" customFormat="false" ht="15" hidden="false" customHeight="false" outlineLevel="0" collapsed="false">
      <c r="A63" s="328" t="s">
        <v>999</v>
      </c>
      <c r="C63" s="329" t="s">
        <v>1000</v>
      </c>
      <c r="D63" s="330" t="s">
        <v>262</v>
      </c>
      <c r="E63" s="331" t="n">
        <v>12.03</v>
      </c>
    </row>
    <row r="64" customFormat="false" ht="15" hidden="false" customHeight="false" outlineLevel="0" collapsed="false">
      <c r="A64" s="328" t="s">
        <v>1001</v>
      </c>
      <c r="C64" s="329" t="s">
        <v>1002</v>
      </c>
      <c r="D64" s="330" t="s">
        <v>262</v>
      </c>
      <c r="E64" s="331" t="n">
        <v>12.89</v>
      </c>
    </row>
    <row r="65" customFormat="false" ht="15" hidden="false" customHeight="false" outlineLevel="0" collapsed="false">
      <c r="A65" s="328" t="s">
        <v>1003</v>
      </c>
      <c r="C65" s="329" t="s">
        <v>1004</v>
      </c>
      <c r="D65" s="330" t="s">
        <v>262</v>
      </c>
      <c r="E65" s="331" t="n">
        <v>15.05</v>
      </c>
    </row>
    <row r="66" customFormat="false" ht="15" hidden="false" customHeight="false" outlineLevel="0" collapsed="false">
      <c r="A66" s="328" t="s">
        <v>1005</v>
      </c>
      <c r="C66" s="329" t="s">
        <v>1006</v>
      </c>
      <c r="D66" s="330" t="s">
        <v>262</v>
      </c>
      <c r="E66" s="331" t="n">
        <v>17.28</v>
      </c>
    </row>
    <row r="67" customFormat="false" ht="15" hidden="false" customHeight="false" outlineLevel="0" collapsed="false">
      <c r="A67" s="328" t="s">
        <v>1007</v>
      </c>
      <c r="C67" s="329" t="s">
        <v>1008</v>
      </c>
      <c r="D67" s="330" t="s">
        <v>262</v>
      </c>
      <c r="E67" s="331" t="n">
        <v>22.63</v>
      </c>
    </row>
    <row r="68" customFormat="false" ht="15" hidden="false" customHeight="false" outlineLevel="0" collapsed="false">
      <c r="A68" s="328" t="s">
        <v>1009</v>
      </c>
      <c r="C68" s="329" t="s">
        <v>1010</v>
      </c>
      <c r="D68" s="330" t="s">
        <v>262</v>
      </c>
      <c r="E68" s="331" t="n">
        <v>39.63</v>
      </c>
    </row>
    <row r="69" customFormat="false" ht="15" hidden="false" customHeight="false" outlineLevel="0" collapsed="false">
      <c r="A69" s="328" t="s">
        <v>1011</v>
      </c>
      <c r="C69" s="329" t="s">
        <v>1012</v>
      </c>
      <c r="D69" s="330" t="s">
        <v>262</v>
      </c>
      <c r="E69" s="331" t="n">
        <v>49.22</v>
      </c>
    </row>
    <row r="70" customFormat="false" ht="15" hidden="false" customHeight="false" outlineLevel="0" collapsed="false">
      <c r="A70" s="328" t="s">
        <v>1013</v>
      </c>
      <c r="C70" s="329" t="s">
        <v>1014</v>
      </c>
      <c r="D70" s="330" t="s">
        <v>262</v>
      </c>
      <c r="E70" s="331" t="n">
        <v>78.68</v>
      </c>
    </row>
    <row r="71" customFormat="false" ht="15" hidden="false" customHeight="false" outlineLevel="0" collapsed="false">
      <c r="A71" s="328" t="s">
        <v>1015</v>
      </c>
      <c r="C71" s="329" t="s">
        <v>1016</v>
      </c>
      <c r="D71" s="330" t="s">
        <v>262</v>
      </c>
      <c r="E71" s="331" t="n">
        <v>57.71</v>
      </c>
    </row>
    <row r="72" customFormat="false" ht="15" hidden="false" customHeight="false" outlineLevel="0" collapsed="false">
      <c r="A72" s="328" t="s">
        <v>1017</v>
      </c>
      <c r="C72" s="329" t="s">
        <v>1018</v>
      </c>
      <c r="D72" s="330" t="s">
        <v>262</v>
      </c>
      <c r="E72" s="331" t="n">
        <v>62.78</v>
      </c>
    </row>
    <row r="73" customFormat="false" ht="15" hidden="false" customHeight="false" outlineLevel="0" collapsed="false">
      <c r="A73" s="328" t="s">
        <v>1019</v>
      </c>
      <c r="C73" s="329" t="s">
        <v>1020</v>
      </c>
      <c r="D73" s="330" t="s">
        <v>262</v>
      </c>
      <c r="E73" s="331" t="n">
        <v>77.61</v>
      </c>
    </row>
    <row r="74" customFormat="false" ht="15" hidden="false" customHeight="false" outlineLevel="0" collapsed="false">
      <c r="A74" s="328" t="s">
        <v>1021</v>
      </c>
      <c r="C74" s="329" t="s">
        <v>1022</v>
      </c>
      <c r="D74" s="330" t="s">
        <v>262</v>
      </c>
      <c r="E74" s="331" t="n">
        <v>130.4</v>
      </c>
    </row>
    <row r="75" customFormat="false" ht="15" hidden="false" customHeight="false" outlineLevel="0" collapsed="false">
      <c r="A75" s="328" t="s">
        <v>1023</v>
      </c>
      <c r="C75" s="329" t="s">
        <v>1024</v>
      </c>
      <c r="D75" s="330" t="s">
        <v>262</v>
      </c>
      <c r="E75" s="331" t="n">
        <v>62.9</v>
      </c>
    </row>
    <row r="76" customFormat="false" ht="15" hidden="false" customHeight="false" outlineLevel="0" collapsed="false">
      <c r="A76" s="328" t="s">
        <v>1025</v>
      </c>
      <c r="C76" s="329" t="s">
        <v>1026</v>
      </c>
      <c r="D76" s="330" t="s">
        <v>262</v>
      </c>
      <c r="E76" s="331" t="n">
        <v>68.36</v>
      </c>
    </row>
    <row r="77" customFormat="false" ht="15" hidden="false" customHeight="false" outlineLevel="0" collapsed="false">
      <c r="A77" s="328" t="s">
        <v>1027</v>
      </c>
      <c r="C77" s="329" t="s">
        <v>1028</v>
      </c>
      <c r="D77" s="330" t="s">
        <v>885</v>
      </c>
      <c r="E77" s="331" t="n">
        <v>14411.66</v>
      </c>
    </row>
    <row r="78" customFormat="false" ht="15" hidden="false" customHeight="false" outlineLevel="0" collapsed="false">
      <c r="A78" s="328" t="s">
        <v>1029</v>
      </c>
      <c r="C78" s="329" t="s">
        <v>1030</v>
      </c>
      <c r="D78" s="330" t="s">
        <v>262</v>
      </c>
      <c r="E78" s="331" t="n">
        <v>123.69</v>
      </c>
    </row>
    <row r="79" customFormat="false" ht="15" hidden="false" customHeight="false" outlineLevel="0" collapsed="false">
      <c r="A79" s="328" t="s">
        <v>1031</v>
      </c>
      <c r="C79" s="329" t="s">
        <v>1032</v>
      </c>
      <c r="D79" s="330" t="s">
        <v>262</v>
      </c>
      <c r="E79" s="331" t="n">
        <v>203.81</v>
      </c>
    </row>
    <row r="80" customFormat="false" ht="15" hidden="false" customHeight="false" outlineLevel="0" collapsed="false">
      <c r="A80" s="328" t="s">
        <v>1033</v>
      </c>
      <c r="C80" s="329" t="s">
        <v>1034</v>
      </c>
      <c r="D80" s="330" t="s">
        <v>262</v>
      </c>
      <c r="E80" s="331" t="n">
        <v>270.17</v>
      </c>
    </row>
    <row r="81" customFormat="false" ht="15" hidden="false" customHeight="false" outlineLevel="0" collapsed="false">
      <c r="A81" s="328" t="s">
        <v>1035</v>
      </c>
      <c r="C81" s="329" t="s">
        <v>1036</v>
      </c>
      <c r="D81" s="330" t="s">
        <v>262</v>
      </c>
      <c r="E81" s="331" t="n">
        <v>128.47</v>
      </c>
    </row>
    <row r="82" customFormat="false" ht="15" hidden="false" customHeight="false" outlineLevel="0" collapsed="false">
      <c r="A82" s="328" t="s">
        <v>1037</v>
      </c>
      <c r="C82" s="329" t="s">
        <v>1038</v>
      </c>
      <c r="D82" s="330" t="s">
        <v>262</v>
      </c>
      <c r="E82" s="331" t="n">
        <v>142.34</v>
      </c>
    </row>
    <row r="83" customFormat="false" ht="15" hidden="false" customHeight="false" outlineLevel="0" collapsed="false">
      <c r="A83" s="328" t="s">
        <v>1039</v>
      </c>
      <c r="C83" s="329" t="s">
        <v>1040</v>
      </c>
      <c r="D83" s="330" t="s">
        <v>262</v>
      </c>
      <c r="E83" s="331" t="n">
        <v>148.7</v>
      </c>
    </row>
    <row r="84" customFormat="false" ht="15" hidden="false" customHeight="false" outlineLevel="0" collapsed="false">
      <c r="A84" s="328" t="s">
        <v>1041</v>
      </c>
      <c r="C84" s="329" t="s">
        <v>1042</v>
      </c>
      <c r="D84" s="330" t="s">
        <v>262</v>
      </c>
      <c r="E84" s="331" t="n">
        <v>162.46</v>
      </c>
    </row>
    <row r="85" customFormat="false" ht="15" hidden="false" customHeight="false" outlineLevel="0" collapsed="false">
      <c r="A85" s="328" t="s">
        <v>1043</v>
      </c>
      <c r="C85" s="329" t="s">
        <v>1044</v>
      </c>
      <c r="D85" s="330" t="s">
        <v>262</v>
      </c>
      <c r="E85" s="331" t="n">
        <v>181.63</v>
      </c>
    </row>
    <row r="86" customFormat="false" ht="15" hidden="false" customHeight="false" outlineLevel="0" collapsed="false">
      <c r="A86" s="328" t="s">
        <v>1045</v>
      </c>
      <c r="C86" s="329" t="s">
        <v>1046</v>
      </c>
      <c r="D86" s="330" t="s">
        <v>262</v>
      </c>
      <c r="E86" s="331" t="n">
        <v>433.76</v>
      </c>
    </row>
    <row r="87" customFormat="false" ht="15" hidden="false" customHeight="false" outlineLevel="0" collapsed="false">
      <c r="A87" s="328" t="s">
        <v>1047</v>
      </c>
      <c r="C87" s="329" t="s">
        <v>1048</v>
      </c>
      <c r="D87" s="330" t="s">
        <v>262</v>
      </c>
      <c r="E87" s="331" t="n">
        <v>804</v>
      </c>
    </row>
    <row r="88" customFormat="false" ht="15" hidden="false" customHeight="false" outlineLevel="0" collapsed="false">
      <c r="A88" s="328" t="s">
        <v>1049</v>
      </c>
      <c r="C88" s="329" t="s">
        <v>1050</v>
      </c>
      <c r="D88" s="330" t="s">
        <v>262</v>
      </c>
      <c r="E88" s="331" t="n">
        <v>1032.92</v>
      </c>
    </row>
    <row r="89" customFormat="false" ht="15" hidden="false" customHeight="false" outlineLevel="0" collapsed="false">
      <c r="A89" s="328" t="s">
        <v>1051</v>
      </c>
      <c r="C89" s="329" t="s">
        <v>1052</v>
      </c>
      <c r="D89" s="330" t="s">
        <v>262</v>
      </c>
      <c r="E89" s="331" t="n">
        <v>1186.65</v>
      </c>
    </row>
    <row r="90" customFormat="false" ht="15" hidden="false" customHeight="false" outlineLevel="0" collapsed="false">
      <c r="A90" s="328" t="s">
        <v>1053</v>
      </c>
      <c r="C90" s="329" t="s">
        <v>1054</v>
      </c>
      <c r="D90" s="330" t="s">
        <v>262</v>
      </c>
      <c r="E90" s="331" t="n">
        <v>154.63</v>
      </c>
    </row>
    <row r="91" customFormat="false" ht="15" hidden="false" customHeight="false" outlineLevel="0" collapsed="false">
      <c r="A91" s="328" t="s">
        <v>1055</v>
      </c>
      <c r="C91" s="329" t="s">
        <v>1056</v>
      </c>
      <c r="D91" s="330" t="s">
        <v>262</v>
      </c>
      <c r="E91" s="331" t="n">
        <v>181.84</v>
      </c>
    </row>
    <row r="92" customFormat="false" ht="15" hidden="false" customHeight="false" outlineLevel="0" collapsed="false">
      <c r="A92" s="328" t="s">
        <v>1057</v>
      </c>
      <c r="C92" s="329" t="s">
        <v>1058</v>
      </c>
      <c r="D92" s="330" t="s">
        <v>262</v>
      </c>
      <c r="E92" s="331" t="n">
        <v>207.44</v>
      </c>
    </row>
    <row r="93" customFormat="false" ht="15" hidden="false" customHeight="false" outlineLevel="0" collapsed="false">
      <c r="A93" s="328" t="s">
        <v>1059</v>
      </c>
      <c r="C93" s="329" t="s">
        <v>1060</v>
      </c>
      <c r="D93" s="330" t="s">
        <v>262</v>
      </c>
      <c r="E93" s="331" t="n">
        <v>95.79</v>
      </c>
    </row>
    <row r="94" customFormat="false" ht="30" hidden="false" customHeight="false" outlineLevel="0" collapsed="false">
      <c r="A94" s="328" t="s">
        <v>1061</v>
      </c>
      <c r="C94" s="329" t="s">
        <v>1062</v>
      </c>
      <c r="D94" s="330" t="s">
        <v>262</v>
      </c>
      <c r="E94" s="331" t="n">
        <v>944.62</v>
      </c>
    </row>
    <row r="95" customFormat="false" ht="15" hidden="false" customHeight="false" outlineLevel="0" collapsed="false">
      <c r="A95" s="328" t="s">
        <v>1063</v>
      </c>
      <c r="C95" s="329" t="s">
        <v>1064</v>
      </c>
      <c r="D95" s="330" t="s">
        <v>262</v>
      </c>
      <c r="E95" s="331" t="n">
        <v>692.62</v>
      </c>
    </row>
    <row r="96" customFormat="false" ht="15" hidden="false" customHeight="false" outlineLevel="0" collapsed="false">
      <c r="A96" s="328" t="s">
        <v>1065</v>
      </c>
      <c r="C96" s="329" t="s">
        <v>1066</v>
      </c>
      <c r="D96" s="330" t="s">
        <v>880</v>
      </c>
      <c r="E96" s="331" t="n">
        <v>1320.59</v>
      </c>
    </row>
    <row r="97" customFormat="false" ht="15" hidden="false" customHeight="false" outlineLevel="0" collapsed="false">
      <c r="A97" s="328" t="s">
        <v>1067</v>
      </c>
      <c r="C97" s="329" t="s">
        <v>1068</v>
      </c>
      <c r="D97" s="330" t="s">
        <v>908</v>
      </c>
      <c r="E97" s="331" t="n">
        <v>1415.43</v>
      </c>
    </row>
    <row r="98" customFormat="false" ht="15" hidden="false" customHeight="false" outlineLevel="0" collapsed="false">
      <c r="A98" s="328" t="s">
        <v>1069</v>
      </c>
      <c r="C98" s="329" t="s">
        <v>1070</v>
      </c>
      <c r="D98" s="330" t="s">
        <v>929</v>
      </c>
      <c r="E98" s="331" t="n">
        <v>243.69</v>
      </c>
    </row>
    <row r="99" customFormat="false" ht="15" hidden="false" customHeight="false" outlineLevel="0" collapsed="false">
      <c r="A99" s="328" t="s">
        <v>1071</v>
      </c>
      <c r="C99" s="329" t="s">
        <v>1072</v>
      </c>
      <c r="D99" s="330" t="s">
        <v>262</v>
      </c>
      <c r="E99" s="331" t="n">
        <v>609.63</v>
      </c>
    </row>
    <row r="100" customFormat="false" ht="15" hidden="false" customHeight="false" outlineLevel="0" collapsed="false">
      <c r="A100" s="328" t="s">
        <v>1073</v>
      </c>
      <c r="C100" s="329" t="s">
        <v>1074</v>
      </c>
      <c r="D100" s="330" t="s">
        <v>929</v>
      </c>
      <c r="E100" s="331" t="n">
        <v>270.39</v>
      </c>
    </row>
    <row r="101" customFormat="false" ht="15" hidden="false" customHeight="false" outlineLevel="0" collapsed="false">
      <c r="A101" s="328" t="s">
        <v>1075</v>
      </c>
      <c r="C101" s="329" t="s">
        <v>1076</v>
      </c>
      <c r="D101" s="330" t="s">
        <v>262</v>
      </c>
      <c r="E101" s="331" t="n">
        <v>688.62</v>
      </c>
    </row>
    <row r="102" customFormat="false" ht="15" hidden="false" customHeight="false" outlineLevel="0" collapsed="false">
      <c r="A102" s="328" t="s">
        <v>1077</v>
      </c>
      <c r="C102" s="329" t="s">
        <v>1078</v>
      </c>
      <c r="D102" s="330" t="s">
        <v>262</v>
      </c>
      <c r="E102" s="331" t="n">
        <v>824.36</v>
      </c>
    </row>
    <row r="103" customFormat="false" ht="15" hidden="false" customHeight="false" outlineLevel="0" collapsed="false">
      <c r="A103" s="328" t="s">
        <v>1079</v>
      </c>
      <c r="C103" s="329" t="s">
        <v>1080</v>
      </c>
      <c r="D103" s="330" t="s">
        <v>262</v>
      </c>
      <c r="E103" s="331" t="n">
        <v>984.82</v>
      </c>
    </row>
    <row r="104" customFormat="false" ht="15" hidden="false" customHeight="false" outlineLevel="0" collapsed="false">
      <c r="A104" s="328" t="s">
        <v>1081</v>
      </c>
      <c r="C104" s="329" t="s">
        <v>1082</v>
      </c>
      <c r="D104" s="330" t="s">
        <v>262</v>
      </c>
      <c r="E104" s="331" t="n">
        <v>398.59</v>
      </c>
    </row>
    <row r="105" customFormat="false" ht="15" hidden="false" customHeight="false" outlineLevel="0" collapsed="false">
      <c r="A105" s="328" t="s">
        <v>1083</v>
      </c>
      <c r="C105" s="329" t="s">
        <v>1084</v>
      </c>
      <c r="D105" s="330" t="s">
        <v>262</v>
      </c>
      <c r="E105" s="331" t="n">
        <v>511.95</v>
      </c>
    </row>
    <row r="106" customFormat="false" ht="15" hidden="false" customHeight="false" outlineLevel="0" collapsed="false">
      <c r="A106" s="328" t="s">
        <v>1085</v>
      </c>
      <c r="C106" s="329" t="s">
        <v>1086</v>
      </c>
      <c r="D106" s="330" t="s">
        <v>262</v>
      </c>
      <c r="E106" s="331" t="n">
        <v>333.8</v>
      </c>
    </row>
    <row r="107" customFormat="false" ht="15" hidden="false" customHeight="false" outlineLevel="0" collapsed="false">
      <c r="A107" s="328" t="s">
        <v>1087</v>
      </c>
      <c r="C107" s="329" t="s">
        <v>1088</v>
      </c>
      <c r="D107" s="330" t="s">
        <v>262</v>
      </c>
      <c r="E107" s="331" t="n">
        <v>450.7</v>
      </c>
    </row>
    <row r="108" customFormat="false" ht="15" hidden="false" customHeight="false" outlineLevel="0" collapsed="false">
      <c r="A108" s="328" t="s">
        <v>1089</v>
      </c>
      <c r="C108" s="329" t="s">
        <v>1090</v>
      </c>
      <c r="D108" s="330" t="s">
        <v>262</v>
      </c>
      <c r="E108" s="331" t="n">
        <v>638.9</v>
      </c>
    </row>
    <row r="109" customFormat="false" ht="15" hidden="false" customHeight="false" outlineLevel="0" collapsed="false">
      <c r="A109" s="328" t="s">
        <v>1091</v>
      </c>
      <c r="C109" s="329" t="s">
        <v>1092</v>
      </c>
      <c r="D109" s="330" t="s">
        <v>262</v>
      </c>
      <c r="E109" s="331" t="n">
        <v>233.93</v>
      </c>
    </row>
    <row r="110" customFormat="false" ht="15" hidden="false" customHeight="false" outlineLevel="0" collapsed="false">
      <c r="A110" s="328" t="s">
        <v>1093</v>
      </c>
      <c r="C110" s="329" t="s">
        <v>1094</v>
      </c>
      <c r="D110" s="330" t="s">
        <v>262</v>
      </c>
      <c r="E110" s="331" t="n">
        <v>413.49</v>
      </c>
    </row>
    <row r="111" customFormat="false" ht="15" hidden="false" customHeight="false" outlineLevel="0" collapsed="false">
      <c r="A111" s="328" t="s">
        <v>1095</v>
      </c>
      <c r="C111" s="329" t="s">
        <v>1096</v>
      </c>
      <c r="D111" s="330" t="s">
        <v>262</v>
      </c>
      <c r="E111" s="331" t="n">
        <v>609.39</v>
      </c>
    </row>
    <row r="112" customFormat="false" ht="15" hidden="false" customHeight="false" outlineLevel="0" collapsed="false">
      <c r="A112" s="328" t="s">
        <v>1097</v>
      </c>
      <c r="C112" s="329" t="s">
        <v>1098</v>
      </c>
      <c r="D112" s="330" t="s">
        <v>885</v>
      </c>
      <c r="E112" s="331" t="n">
        <v>3072.49</v>
      </c>
    </row>
    <row r="113" customFormat="false" ht="15" hidden="false" customHeight="false" outlineLevel="0" collapsed="false">
      <c r="A113" s="328" t="s">
        <v>1099</v>
      </c>
      <c r="C113" s="329" t="s">
        <v>1100</v>
      </c>
      <c r="D113" s="330" t="s">
        <v>885</v>
      </c>
      <c r="E113" s="331" t="n">
        <v>7534.54</v>
      </c>
    </row>
    <row r="114" customFormat="false" ht="15" hidden="false" customHeight="false" outlineLevel="0" collapsed="false">
      <c r="A114" s="328" t="s">
        <v>1101</v>
      </c>
      <c r="C114" s="329" t="s">
        <v>1102</v>
      </c>
      <c r="D114" s="330" t="s">
        <v>262</v>
      </c>
      <c r="E114" s="331" t="n">
        <v>761.09</v>
      </c>
    </row>
    <row r="115" customFormat="false" ht="15" hidden="false" customHeight="false" outlineLevel="0" collapsed="false">
      <c r="A115" s="328" t="s">
        <v>1103</v>
      </c>
      <c r="C115" s="329" t="s">
        <v>1104</v>
      </c>
      <c r="D115" s="330" t="s">
        <v>262</v>
      </c>
      <c r="E115" s="331" t="n">
        <v>853.51</v>
      </c>
    </row>
    <row r="116" customFormat="false" ht="15" hidden="false" customHeight="false" outlineLevel="0" collapsed="false">
      <c r="A116" s="328" t="s">
        <v>1105</v>
      </c>
      <c r="C116" s="329" t="s">
        <v>1106</v>
      </c>
      <c r="D116" s="330" t="s">
        <v>262</v>
      </c>
      <c r="E116" s="331" t="n">
        <v>1020.89</v>
      </c>
    </row>
    <row r="117" customFormat="false" ht="15" hidden="false" customHeight="false" outlineLevel="0" collapsed="false">
      <c r="A117" s="328" t="s">
        <v>1107</v>
      </c>
      <c r="C117" s="329" t="s">
        <v>1108</v>
      </c>
      <c r="D117" s="330" t="s">
        <v>262</v>
      </c>
      <c r="E117" s="331" t="n">
        <v>377.39</v>
      </c>
    </row>
    <row r="118" customFormat="false" ht="15" hidden="false" customHeight="false" outlineLevel="0" collapsed="false">
      <c r="A118" s="328" t="s">
        <v>1109</v>
      </c>
      <c r="C118" s="329" t="s">
        <v>1110</v>
      </c>
      <c r="D118" s="330" t="s">
        <v>262</v>
      </c>
      <c r="E118" s="331" t="n">
        <v>576.17</v>
      </c>
    </row>
    <row r="119" customFormat="false" ht="15" hidden="false" customHeight="false" outlineLevel="0" collapsed="false">
      <c r="A119" s="328" t="s">
        <v>1111</v>
      </c>
      <c r="C119" s="329" t="s">
        <v>1112</v>
      </c>
      <c r="D119" s="330" t="s">
        <v>262</v>
      </c>
      <c r="E119" s="331" t="n">
        <v>2088.62</v>
      </c>
    </row>
    <row r="120" customFormat="false" ht="15" hidden="false" customHeight="false" outlineLevel="0" collapsed="false">
      <c r="A120" s="328" t="s">
        <v>1113</v>
      </c>
      <c r="C120" s="329" t="s">
        <v>1114</v>
      </c>
      <c r="D120" s="330" t="s">
        <v>262</v>
      </c>
      <c r="E120" s="331" t="n">
        <v>1730.88</v>
      </c>
    </row>
    <row r="121" customFormat="false" ht="15" hidden="false" customHeight="false" outlineLevel="0" collapsed="false">
      <c r="A121" s="328" t="s">
        <v>1115</v>
      </c>
      <c r="C121" s="329" t="s">
        <v>1116</v>
      </c>
      <c r="D121" s="330" t="s">
        <v>262</v>
      </c>
      <c r="E121" s="331" t="n">
        <v>1197.06</v>
      </c>
    </row>
    <row r="122" customFormat="false" ht="15" hidden="false" customHeight="false" outlineLevel="0" collapsed="false">
      <c r="A122" s="328" t="s">
        <v>1117</v>
      </c>
      <c r="C122" s="329" t="s">
        <v>1118</v>
      </c>
      <c r="D122" s="330" t="s">
        <v>262</v>
      </c>
      <c r="E122" s="331" t="n">
        <v>2581.61</v>
      </c>
    </row>
    <row r="123" customFormat="false" ht="15" hidden="false" customHeight="false" outlineLevel="0" collapsed="false">
      <c r="A123" s="328" t="s">
        <v>1119</v>
      </c>
      <c r="C123" s="329" t="s">
        <v>1120</v>
      </c>
      <c r="D123" s="330" t="s">
        <v>262</v>
      </c>
      <c r="E123" s="331" t="n">
        <v>367.62</v>
      </c>
    </row>
    <row r="124" customFormat="false" ht="15" hidden="false" customHeight="false" outlineLevel="0" collapsed="false">
      <c r="A124" s="328" t="s">
        <v>1121</v>
      </c>
      <c r="C124" s="329" t="s">
        <v>1122</v>
      </c>
      <c r="D124" s="330" t="s">
        <v>908</v>
      </c>
      <c r="E124" s="331" t="n">
        <v>1416.85</v>
      </c>
    </row>
    <row r="125" customFormat="false" ht="15" hidden="false" customHeight="false" outlineLevel="0" collapsed="false">
      <c r="A125" s="328" t="s">
        <v>1123</v>
      </c>
      <c r="C125" s="329" t="s">
        <v>1124</v>
      </c>
      <c r="D125" s="330" t="s">
        <v>262</v>
      </c>
      <c r="E125" s="331" t="n">
        <v>289.68</v>
      </c>
    </row>
    <row r="126" customFormat="false" ht="15" hidden="false" customHeight="false" outlineLevel="0" collapsed="false">
      <c r="A126" s="328" t="s">
        <v>1125</v>
      </c>
      <c r="C126" s="329" t="s">
        <v>1126</v>
      </c>
      <c r="D126" s="330" t="s">
        <v>262</v>
      </c>
      <c r="E126" s="331" t="n">
        <v>675.84</v>
      </c>
    </row>
    <row r="127" customFormat="false" ht="15" hidden="false" customHeight="false" outlineLevel="0" collapsed="false">
      <c r="A127" s="328" t="s">
        <v>1127</v>
      </c>
      <c r="C127" s="329" t="s">
        <v>1128</v>
      </c>
      <c r="D127" s="330" t="s">
        <v>262</v>
      </c>
      <c r="E127" s="331" t="n">
        <v>564.9</v>
      </c>
    </row>
    <row r="128" customFormat="false" ht="15" hidden="false" customHeight="false" outlineLevel="0" collapsed="false">
      <c r="A128" s="328" t="s">
        <v>1129</v>
      </c>
      <c r="C128" s="329" t="s">
        <v>1130</v>
      </c>
      <c r="D128" s="330" t="s">
        <v>262</v>
      </c>
      <c r="E128" s="331" t="n">
        <v>3166.03</v>
      </c>
    </row>
    <row r="129" customFormat="false" ht="15" hidden="false" customHeight="false" outlineLevel="0" collapsed="false">
      <c r="A129" s="328" t="s">
        <v>1131</v>
      </c>
      <c r="C129" s="329" t="s">
        <v>1132</v>
      </c>
      <c r="D129" s="330" t="s">
        <v>885</v>
      </c>
      <c r="E129" s="331" t="n">
        <v>14763.61</v>
      </c>
    </row>
    <row r="130" customFormat="false" ht="15" hidden="false" customHeight="false" outlineLevel="0" collapsed="false">
      <c r="A130" s="328" t="s">
        <v>1133</v>
      </c>
      <c r="C130" s="329" t="s">
        <v>1134</v>
      </c>
      <c r="D130" s="330" t="s">
        <v>885</v>
      </c>
      <c r="E130" s="331" t="n">
        <v>10926.9</v>
      </c>
    </row>
    <row r="131" customFormat="false" ht="15" hidden="false" customHeight="false" outlineLevel="0" collapsed="false">
      <c r="A131" s="328" t="s">
        <v>1135</v>
      </c>
      <c r="C131" s="329" t="s">
        <v>1136</v>
      </c>
      <c r="D131" s="330" t="s">
        <v>262</v>
      </c>
      <c r="E131" s="331" t="n">
        <v>1427.82</v>
      </c>
    </row>
    <row r="132" customFormat="false" ht="15" hidden="false" customHeight="false" outlineLevel="0" collapsed="false">
      <c r="A132" s="328" t="s">
        <v>1137</v>
      </c>
      <c r="C132" s="329" t="s">
        <v>1138</v>
      </c>
      <c r="D132" s="330" t="s">
        <v>262</v>
      </c>
      <c r="E132" s="331" t="n">
        <v>1974.53</v>
      </c>
    </row>
    <row r="133" customFormat="false" ht="15" hidden="false" customHeight="false" outlineLevel="0" collapsed="false">
      <c r="A133" s="328" t="s">
        <v>1139</v>
      </c>
      <c r="C133" s="329" t="s">
        <v>1140</v>
      </c>
      <c r="D133" s="330" t="s">
        <v>262</v>
      </c>
      <c r="E133" s="331" t="n">
        <v>945.6</v>
      </c>
    </row>
    <row r="134" customFormat="false" ht="30" hidden="false" customHeight="false" outlineLevel="0" collapsed="false">
      <c r="A134" s="328" t="s">
        <v>1141</v>
      </c>
      <c r="C134" s="329" t="s">
        <v>1142</v>
      </c>
      <c r="D134" s="330" t="s">
        <v>880</v>
      </c>
      <c r="E134" s="331" t="n">
        <v>5304.75</v>
      </c>
    </row>
    <row r="135" customFormat="false" ht="30" hidden="false" customHeight="false" outlineLevel="0" collapsed="false">
      <c r="A135" s="328" t="s">
        <v>1143</v>
      </c>
      <c r="C135" s="329" t="s">
        <v>1144</v>
      </c>
      <c r="D135" s="330" t="s">
        <v>880</v>
      </c>
      <c r="E135" s="331" t="n">
        <v>3661.3</v>
      </c>
    </row>
    <row r="136" customFormat="false" ht="15" hidden="false" customHeight="false" outlineLevel="0" collapsed="false">
      <c r="A136" s="328" t="s">
        <v>1145</v>
      </c>
      <c r="C136" s="329" t="s">
        <v>1146</v>
      </c>
      <c r="D136" s="330" t="s">
        <v>262</v>
      </c>
      <c r="E136" s="331" t="n">
        <v>363.96</v>
      </c>
    </row>
    <row r="137" customFormat="false" ht="30" hidden="false" customHeight="false" outlineLevel="0" collapsed="false">
      <c r="A137" s="328" t="s">
        <v>1147</v>
      </c>
      <c r="C137" s="329" t="s">
        <v>1148</v>
      </c>
      <c r="D137" s="330" t="s">
        <v>262</v>
      </c>
      <c r="E137" s="331" t="n">
        <v>406.59</v>
      </c>
    </row>
    <row r="138" customFormat="false" ht="15" hidden="false" customHeight="false" outlineLevel="0" collapsed="false">
      <c r="A138" s="328" t="s">
        <v>1149</v>
      </c>
      <c r="C138" s="329" t="s">
        <v>1150</v>
      </c>
      <c r="D138" s="330" t="s">
        <v>262</v>
      </c>
      <c r="E138" s="331" t="n">
        <v>825.64</v>
      </c>
    </row>
    <row r="139" customFormat="false" ht="15" hidden="false" customHeight="false" outlineLevel="0" collapsed="false">
      <c r="A139" s="328" t="s">
        <v>1151</v>
      </c>
      <c r="C139" s="329" t="s">
        <v>1152</v>
      </c>
      <c r="D139" s="330" t="s">
        <v>262</v>
      </c>
      <c r="E139" s="331" t="n">
        <v>892.99</v>
      </c>
    </row>
    <row r="140" customFormat="false" ht="15" hidden="false" customHeight="false" outlineLevel="0" collapsed="false">
      <c r="A140" s="328" t="s">
        <v>1153</v>
      </c>
      <c r="C140" s="329" t="s">
        <v>1154</v>
      </c>
      <c r="D140" s="330" t="s">
        <v>262</v>
      </c>
      <c r="E140" s="331" t="n">
        <v>853.22</v>
      </c>
    </row>
    <row r="141" customFormat="false" ht="30" hidden="false" customHeight="false" outlineLevel="0" collapsed="false">
      <c r="A141" s="328" t="s">
        <v>1155</v>
      </c>
      <c r="C141" s="329" t="s">
        <v>1156</v>
      </c>
      <c r="D141" s="330" t="s">
        <v>262</v>
      </c>
      <c r="E141" s="331" t="n">
        <v>334.09</v>
      </c>
    </row>
    <row r="142" customFormat="false" ht="15" hidden="false" customHeight="false" outlineLevel="0" collapsed="false">
      <c r="A142" s="328" t="s">
        <v>1157</v>
      </c>
      <c r="C142" s="329" t="s">
        <v>1158</v>
      </c>
      <c r="D142" s="330" t="s">
        <v>262</v>
      </c>
      <c r="E142" s="331" t="n">
        <v>1679.45</v>
      </c>
    </row>
    <row r="143" customFormat="false" ht="15" hidden="false" customHeight="false" outlineLevel="0" collapsed="false">
      <c r="A143" s="328" t="s">
        <v>1159</v>
      </c>
      <c r="C143" s="329" t="s">
        <v>1160</v>
      </c>
      <c r="D143" s="330" t="s">
        <v>880</v>
      </c>
      <c r="E143" s="331" t="n">
        <v>280.29</v>
      </c>
    </row>
    <row r="144" customFormat="false" ht="15" hidden="false" customHeight="false" outlineLevel="0" collapsed="false">
      <c r="A144" s="328" t="s">
        <v>1161</v>
      </c>
      <c r="C144" s="329" t="s">
        <v>1162</v>
      </c>
      <c r="D144" s="330" t="s">
        <v>929</v>
      </c>
      <c r="E144" s="331" t="n">
        <v>278.63</v>
      </c>
    </row>
    <row r="145" customFormat="false" ht="15" hidden="false" customHeight="false" outlineLevel="0" collapsed="false">
      <c r="A145" s="328" t="s">
        <v>1163</v>
      </c>
      <c r="C145" s="329" t="s">
        <v>1164</v>
      </c>
      <c r="D145" s="330" t="s">
        <v>929</v>
      </c>
      <c r="E145" s="331" t="n">
        <v>280.51</v>
      </c>
    </row>
    <row r="146" customFormat="false" ht="15" hidden="false" customHeight="false" outlineLevel="0" collapsed="false">
      <c r="A146" s="328" t="s">
        <v>1165</v>
      </c>
      <c r="C146" s="329" t="s">
        <v>1166</v>
      </c>
      <c r="D146" s="330" t="s">
        <v>880</v>
      </c>
      <c r="E146" s="331" t="n">
        <v>719.81</v>
      </c>
    </row>
    <row r="147" customFormat="false" ht="15" hidden="false" customHeight="false" outlineLevel="0" collapsed="false">
      <c r="A147" s="328" t="s">
        <v>1167</v>
      </c>
      <c r="C147" s="329" t="s">
        <v>1168</v>
      </c>
      <c r="D147" s="330" t="s">
        <v>880</v>
      </c>
      <c r="E147" s="331" t="n">
        <v>4283.88</v>
      </c>
    </row>
    <row r="148" customFormat="false" ht="15" hidden="false" customHeight="false" outlineLevel="0" collapsed="false">
      <c r="A148" s="328" t="s">
        <v>1169</v>
      </c>
      <c r="C148" s="329" t="s">
        <v>1170</v>
      </c>
      <c r="D148" s="330" t="s">
        <v>908</v>
      </c>
      <c r="E148" s="331" t="n">
        <v>1650.99</v>
      </c>
    </row>
    <row r="149" customFormat="false" ht="15" hidden="false" customHeight="false" outlineLevel="0" collapsed="false">
      <c r="A149" s="328" t="s">
        <v>1171</v>
      </c>
      <c r="C149" s="329" t="s">
        <v>1172</v>
      </c>
      <c r="D149" s="330" t="s">
        <v>262</v>
      </c>
      <c r="E149" s="331" t="n">
        <v>125.01</v>
      </c>
    </row>
    <row r="150" customFormat="false" ht="15" hidden="false" customHeight="false" outlineLevel="0" collapsed="false">
      <c r="A150" s="328" t="s">
        <v>1173</v>
      </c>
      <c r="C150" s="329" t="s">
        <v>1174</v>
      </c>
      <c r="D150" s="330" t="s">
        <v>262</v>
      </c>
      <c r="E150" s="331" t="n">
        <v>64.83</v>
      </c>
    </row>
    <row r="151" customFormat="false" ht="15" hidden="false" customHeight="false" outlineLevel="0" collapsed="false">
      <c r="A151" s="328" t="s">
        <v>1175</v>
      </c>
      <c r="C151" s="329" t="s">
        <v>1176</v>
      </c>
      <c r="D151" s="330" t="s">
        <v>880</v>
      </c>
      <c r="E151" s="331" t="n">
        <v>610.27</v>
      </c>
    </row>
    <row r="152" customFormat="false" ht="15" hidden="false" customHeight="false" outlineLevel="0" collapsed="false">
      <c r="A152" s="328" t="s">
        <v>1177</v>
      </c>
      <c r="C152" s="329" t="s">
        <v>1178</v>
      </c>
      <c r="D152" s="330" t="s">
        <v>880</v>
      </c>
      <c r="E152" s="331" t="n">
        <v>216.21</v>
      </c>
    </row>
    <row r="153" customFormat="false" ht="30" hidden="false" customHeight="false" outlineLevel="0" collapsed="false">
      <c r="A153" s="328" t="s">
        <v>1179</v>
      </c>
      <c r="C153" s="329" t="s">
        <v>1180</v>
      </c>
      <c r="D153" s="330" t="s">
        <v>1181</v>
      </c>
      <c r="E153" s="331" t="n">
        <v>17517</v>
      </c>
    </row>
    <row r="154" customFormat="false" ht="30" hidden="false" customHeight="false" outlineLevel="0" collapsed="false">
      <c r="A154" s="328" t="s">
        <v>1182</v>
      </c>
      <c r="C154" s="329" t="s">
        <v>1183</v>
      </c>
      <c r="D154" s="330" t="s">
        <v>1181</v>
      </c>
      <c r="E154" s="331" t="n">
        <v>6412.6</v>
      </c>
    </row>
    <row r="155" customFormat="false" ht="15" hidden="false" customHeight="false" outlineLevel="0" collapsed="false">
      <c r="A155" s="328" t="s">
        <v>1184</v>
      </c>
      <c r="C155" s="329" t="s">
        <v>1185</v>
      </c>
      <c r="D155" s="330" t="s">
        <v>1181</v>
      </c>
      <c r="E155" s="331" t="n">
        <v>4574.2</v>
      </c>
    </row>
    <row r="156" customFormat="false" ht="30" hidden="false" customHeight="false" outlineLevel="0" collapsed="false">
      <c r="A156" s="328" t="s">
        <v>1186</v>
      </c>
      <c r="C156" s="329" t="s">
        <v>1187</v>
      </c>
      <c r="D156" s="330" t="s">
        <v>880</v>
      </c>
      <c r="E156" s="331" t="n">
        <v>1058.89</v>
      </c>
    </row>
    <row r="157" customFormat="false" ht="15" hidden="false" customHeight="false" outlineLevel="0" collapsed="false">
      <c r="A157" s="328" t="s">
        <v>1188</v>
      </c>
      <c r="C157" s="329" t="s">
        <v>1189</v>
      </c>
      <c r="D157" s="330" t="s">
        <v>1190</v>
      </c>
      <c r="E157" s="331" t="n">
        <v>0.47</v>
      </c>
    </row>
    <row r="158" customFormat="false" ht="15" hidden="false" customHeight="false" outlineLevel="0" collapsed="false">
      <c r="A158" s="328" t="s">
        <v>1191</v>
      </c>
      <c r="C158" s="329" t="s">
        <v>1192</v>
      </c>
      <c r="D158" s="330" t="s">
        <v>934</v>
      </c>
      <c r="E158" s="331" t="n">
        <v>15.01</v>
      </c>
    </row>
    <row r="159" customFormat="false" ht="30" hidden="false" customHeight="false" outlineLevel="0" collapsed="false">
      <c r="A159" s="328" t="s">
        <v>1193</v>
      </c>
      <c r="C159" s="329" t="s">
        <v>1194</v>
      </c>
      <c r="D159" s="330" t="s">
        <v>934</v>
      </c>
      <c r="E159" s="331" t="n">
        <v>381.54</v>
      </c>
    </row>
    <row r="160" customFormat="false" ht="15" hidden="false" customHeight="false" outlineLevel="0" collapsed="false">
      <c r="A160" s="328" t="s">
        <v>1195</v>
      </c>
      <c r="C160" s="329" t="s">
        <v>1196</v>
      </c>
      <c r="D160" s="330" t="s">
        <v>934</v>
      </c>
      <c r="E160" s="331" t="n">
        <v>510.37</v>
      </c>
    </row>
    <row r="161" customFormat="false" ht="30" hidden="false" customHeight="false" outlineLevel="0" collapsed="false">
      <c r="A161" s="328" t="s">
        <v>1197</v>
      </c>
      <c r="C161" s="329" t="s">
        <v>1198</v>
      </c>
      <c r="D161" s="330" t="s">
        <v>934</v>
      </c>
      <c r="E161" s="331" t="n">
        <v>721.73</v>
      </c>
    </row>
    <row r="162" customFormat="false" ht="15" hidden="false" customHeight="false" outlineLevel="0" collapsed="false">
      <c r="A162" s="328" t="s">
        <v>1199</v>
      </c>
      <c r="C162" s="329" t="s">
        <v>1200</v>
      </c>
      <c r="D162" s="330" t="s">
        <v>934</v>
      </c>
      <c r="E162" s="331" t="n">
        <v>470.92</v>
      </c>
    </row>
    <row r="163" customFormat="false" ht="30" hidden="false" customHeight="false" outlineLevel="0" collapsed="false">
      <c r="A163" s="328" t="s">
        <v>1201</v>
      </c>
      <c r="C163" s="329" t="s">
        <v>1202</v>
      </c>
      <c r="D163" s="330" t="s">
        <v>934</v>
      </c>
      <c r="E163" s="331" t="n">
        <v>676</v>
      </c>
    </row>
    <row r="164" customFormat="false" ht="15" hidden="false" customHeight="false" outlineLevel="0" collapsed="false">
      <c r="A164" s="328" t="s">
        <v>1203</v>
      </c>
      <c r="C164" s="329" t="s">
        <v>1204</v>
      </c>
      <c r="D164" s="330" t="s">
        <v>1181</v>
      </c>
      <c r="E164" s="331" t="n">
        <v>2626.48</v>
      </c>
    </row>
    <row r="165" customFormat="false" ht="15" hidden="false" customHeight="false" outlineLevel="0" collapsed="false">
      <c r="A165" s="328" t="s">
        <v>1205</v>
      </c>
      <c r="C165" s="329" t="s">
        <v>1206</v>
      </c>
      <c r="D165" s="330" t="s">
        <v>880</v>
      </c>
      <c r="E165" s="331" t="n">
        <v>1.44</v>
      </c>
    </row>
    <row r="166" customFormat="false" ht="15" hidden="false" customHeight="false" outlineLevel="0" collapsed="false">
      <c r="A166" s="328" t="s">
        <v>1207</v>
      </c>
      <c r="C166" s="329" t="s">
        <v>1208</v>
      </c>
      <c r="D166" s="330" t="s">
        <v>934</v>
      </c>
      <c r="E166" s="331" t="n">
        <v>479.17</v>
      </c>
    </row>
    <row r="167" customFormat="false" ht="15" hidden="false" customHeight="false" outlineLevel="0" collapsed="false">
      <c r="A167" s="328" t="s">
        <v>1209</v>
      </c>
      <c r="C167" s="329" t="s">
        <v>1210</v>
      </c>
      <c r="D167" s="330" t="s">
        <v>929</v>
      </c>
      <c r="E167" s="331" t="n">
        <v>6.55</v>
      </c>
    </row>
    <row r="168" customFormat="false" ht="15" hidden="false" customHeight="false" outlineLevel="0" collapsed="false">
      <c r="A168" s="328" t="s">
        <v>1211</v>
      </c>
      <c r="C168" s="329" t="s">
        <v>1212</v>
      </c>
      <c r="D168" s="330" t="s">
        <v>929</v>
      </c>
      <c r="E168" s="331" t="n">
        <v>7.97</v>
      </c>
    </row>
    <row r="169" customFormat="false" ht="15" hidden="false" customHeight="false" outlineLevel="0" collapsed="false">
      <c r="A169" s="328" t="s">
        <v>1213</v>
      </c>
      <c r="C169" s="329" t="s">
        <v>1214</v>
      </c>
      <c r="D169" s="330" t="s">
        <v>929</v>
      </c>
      <c r="E169" s="331" t="n">
        <v>7.97</v>
      </c>
    </row>
    <row r="170" customFormat="false" ht="15" hidden="false" customHeight="false" outlineLevel="0" collapsed="false">
      <c r="A170" s="328" t="s">
        <v>1215</v>
      </c>
      <c r="C170" s="329" t="s">
        <v>1216</v>
      </c>
      <c r="D170" s="330" t="s">
        <v>929</v>
      </c>
      <c r="E170" s="331" t="n">
        <v>7.97</v>
      </c>
    </row>
    <row r="171" customFormat="false" ht="15" hidden="false" customHeight="false" outlineLevel="0" collapsed="false">
      <c r="A171" s="328" t="s">
        <v>1217</v>
      </c>
      <c r="C171" s="329" t="s">
        <v>1218</v>
      </c>
      <c r="D171" s="330" t="s">
        <v>929</v>
      </c>
      <c r="E171" s="331" t="n">
        <v>6.55</v>
      </c>
    </row>
    <row r="172" customFormat="false" ht="15" hidden="false" customHeight="false" outlineLevel="0" collapsed="false">
      <c r="A172" s="328" t="s">
        <v>1219</v>
      </c>
      <c r="C172" s="329" t="s">
        <v>1220</v>
      </c>
      <c r="D172" s="330" t="s">
        <v>929</v>
      </c>
      <c r="E172" s="331" t="n">
        <v>9.55</v>
      </c>
    </row>
    <row r="173" customFormat="false" ht="15" hidden="false" customHeight="false" outlineLevel="0" collapsed="false">
      <c r="A173" s="328" t="s">
        <v>1221</v>
      </c>
      <c r="C173" s="329" t="s">
        <v>1222</v>
      </c>
      <c r="D173" s="330" t="s">
        <v>929</v>
      </c>
      <c r="E173" s="331" t="n">
        <v>6.55</v>
      </c>
    </row>
    <row r="174" customFormat="false" ht="15" hidden="false" customHeight="false" outlineLevel="0" collapsed="false">
      <c r="A174" s="328" t="s">
        <v>1223</v>
      </c>
      <c r="C174" s="329" t="s">
        <v>1224</v>
      </c>
      <c r="D174" s="330" t="s">
        <v>929</v>
      </c>
      <c r="E174" s="331" t="n">
        <v>20.98</v>
      </c>
    </row>
    <row r="175" customFormat="false" ht="15" hidden="false" customHeight="false" outlineLevel="0" collapsed="false">
      <c r="A175" s="328" t="s">
        <v>1225</v>
      </c>
      <c r="C175" s="329" t="s">
        <v>1226</v>
      </c>
      <c r="D175" s="330" t="s">
        <v>929</v>
      </c>
      <c r="E175" s="331" t="n">
        <v>9.76</v>
      </c>
    </row>
    <row r="176" customFormat="false" ht="15" hidden="false" customHeight="false" outlineLevel="0" collapsed="false">
      <c r="A176" s="328" t="s">
        <v>1227</v>
      </c>
      <c r="C176" s="329" t="s">
        <v>1228</v>
      </c>
      <c r="D176" s="330" t="s">
        <v>929</v>
      </c>
      <c r="E176" s="331" t="n">
        <v>6.55</v>
      </c>
    </row>
    <row r="177" customFormat="false" ht="15" hidden="false" customHeight="false" outlineLevel="0" collapsed="false">
      <c r="A177" s="328" t="s">
        <v>1229</v>
      </c>
      <c r="C177" s="329" t="s">
        <v>1230</v>
      </c>
      <c r="D177" s="330" t="s">
        <v>929</v>
      </c>
      <c r="E177" s="331" t="n">
        <v>7.97</v>
      </c>
    </row>
    <row r="178" customFormat="false" ht="15" hidden="false" customHeight="false" outlineLevel="0" collapsed="false">
      <c r="A178" s="328" t="s">
        <v>1231</v>
      </c>
      <c r="C178" s="329" t="s">
        <v>1232</v>
      </c>
      <c r="D178" s="330" t="s">
        <v>929</v>
      </c>
      <c r="E178" s="331" t="n">
        <v>6.55</v>
      </c>
    </row>
    <row r="179" customFormat="false" ht="15" hidden="false" customHeight="false" outlineLevel="0" collapsed="false">
      <c r="A179" s="328" t="s">
        <v>1233</v>
      </c>
      <c r="C179" s="329" t="s">
        <v>1234</v>
      </c>
      <c r="D179" s="330" t="s">
        <v>929</v>
      </c>
      <c r="E179" s="331" t="n">
        <v>7.97</v>
      </c>
    </row>
    <row r="180" customFormat="false" ht="15" hidden="false" customHeight="false" outlineLevel="0" collapsed="false">
      <c r="A180" s="328" t="s">
        <v>1235</v>
      </c>
      <c r="C180" s="329" t="s">
        <v>1236</v>
      </c>
      <c r="D180" s="330" t="s">
        <v>929</v>
      </c>
      <c r="E180" s="331" t="n">
        <v>9.55</v>
      </c>
    </row>
    <row r="181" customFormat="false" ht="15" hidden="false" customHeight="false" outlineLevel="0" collapsed="false">
      <c r="A181" s="328" t="s">
        <v>1237</v>
      </c>
      <c r="C181" s="329" t="s">
        <v>1238</v>
      </c>
      <c r="D181" s="330" t="s">
        <v>929</v>
      </c>
      <c r="E181" s="331" t="n">
        <v>7.97</v>
      </c>
    </row>
    <row r="182" customFormat="false" ht="15" hidden="false" customHeight="false" outlineLevel="0" collapsed="false">
      <c r="A182" s="328" t="s">
        <v>1239</v>
      </c>
      <c r="C182" s="329" t="s">
        <v>1240</v>
      </c>
      <c r="D182" s="330" t="s">
        <v>929</v>
      </c>
      <c r="E182" s="331" t="n">
        <v>12.24</v>
      </c>
    </row>
    <row r="183" customFormat="false" ht="15" hidden="false" customHeight="false" outlineLevel="0" collapsed="false">
      <c r="A183" s="328" t="s">
        <v>1241</v>
      </c>
      <c r="C183" s="329" t="s">
        <v>1242</v>
      </c>
      <c r="D183" s="330" t="s">
        <v>929</v>
      </c>
      <c r="E183" s="331" t="n">
        <v>7.97</v>
      </c>
    </row>
    <row r="184" customFormat="false" ht="15" hidden="false" customHeight="false" outlineLevel="0" collapsed="false">
      <c r="A184" s="328" t="s">
        <v>1243</v>
      </c>
      <c r="C184" s="329" t="s">
        <v>1244</v>
      </c>
      <c r="D184" s="330" t="s">
        <v>929</v>
      </c>
      <c r="E184" s="331" t="n">
        <v>8.21</v>
      </c>
    </row>
    <row r="185" customFormat="false" ht="15" hidden="false" customHeight="false" outlineLevel="0" collapsed="false">
      <c r="A185" s="328" t="s">
        <v>1245</v>
      </c>
      <c r="C185" s="329" t="s">
        <v>1246</v>
      </c>
      <c r="D185" s="330" t="s">
        <v>929</v>
      </c>
      <c r="E185" s="331" t="n">
        <v>6.55</v>
      </c>
    </row>
    <row r="186" customFormat="false" ht="15" hidden="false" customHeight="false" outlineLevel="0" collapsed="false">
      <c r="A186" s="328" t="s">
        <v>1247</v>
      </c>
      <c r="C186" s="329" t="s">
        <v>1248</v>
      </c>
      <c r="D186" s="330" t="s">
        <v>929</v>
      </c>
      <c r="E186" s="331" t="n">
        <v>9.55</v>
      </c>
    </row>
    <row r="187" customFormat="false" ht="15" hidden="false" customHeight="false" outlineLevel="0" collapsed="false">
      <c r="A187" s="328" t="s">
        <v>1249</v>
      </c>
      <c r="C187" s="329" t="s">
        <v>1250</v>
      </c>
      <c r="D187" s="330" t="s">
        <v>929</v>
      </c>
      <c r="E187" s="331" t="n">
        <v>12.46</v>
      </c>
    </row>
    <row r="188" customFormat="false" ht="15" hidden="false" customHeight="false" outlineLevel="0" collapsed="false">
      <c r="A188" s="328" t="s">
        <v>1251</v>
      </c>
      <c r="C188" s="329" t="s">
        <v>1252</v>
      </c>
      <c r="D188" s="330" t="s">
        <v>929</v>
      </c>
      <c r="E188" s="331" t="n">
        <v>10.47</v>
      </c>
    </row>
    <row r="189" customFormat="false" ht="15" hidden="false" customHeight="false" outlineLevel="0" collapsed="false">
      <c r="A189" s="328" t="s">
        <v>1253</v>
      </c>
      <c r="C189" s="329" t="s">
        <v>1254</v>
      </c>
      <c r="D189" s="330" t="s">
        <v>929</v>
      </c>
      <c r="E189" s="331" t="n">
        <v>6.55</v>
      </c>
    </row>
    <row r="190" customFormat="false" ht="15" hidden="false" customHeight="false" outlineLevel="0" collapsed="false">
      <c r="A190" s="328" t="s">
        <v>1255</v>
      </c>
      <c r="C190" s="329" t="s">
        <v>1256</v>
      </c>
      <c r="D190" s="330" t="s">
        <v>929</v>
      </c>
      <c r="E190" s="331" t="n">
        <v>6.55</v>
      </c>
    </row>
    <row r="191" customFormat="false" ht="15" hidden="false" customHeight="false" outlineLevel="0" collapsed="false">
      <c r="A191" s="328" t="s">
        <v>1257</v>
      </c>
      <c r="C191" s="329" t="s">
        <v>1258</v>
      </c>
      <c r="D191" s="330" t="s">
        <v>929</v>
      </c>
      <c r="E191" s="331" t="n">
        <v>10.27</v>
      </c>
    </row>
    <row r="192" customFormat="false" ht="15" hidden="false" customHeight="false" outlineLevel="0" collapsed="false">
      <c r="A192" s="328" t="s">
        <v>1259</v>
      </c>
      <c r="C192" s="329" t="s">
        <v>1260</v>
      </c>
      <c r="D192" s="330" t="s">
        <v>929</v>
      </c>
      <c r="E192" s="331" t="n">
        <v>6.55</v>
      </c>
    </row>
    <row r="193" customFormat="false" ht="15" hidden="false" customHeight="false" outlineLevel="0" collapsed="false">
      <c r="A193" s="328" t="s">
        <v>1261</v>
      </c>
      <c r="C193" s="329" t="s">
        <v>1262</v>
      </c>
      <c r="D193" s="330" t="s">
        <v>929</v>
      </c>
      <c r="E193" s="331" t="n">
        <v>13.87</v>
      </c>
    </row>
    <row r="194" customFormat="false" ht="15" hidden="false" customHeight="false" outlineLevel="0" collapsed="false">
      <c r="A194" s="328" t="s">
        <v>1263</v>
      </c>
      <c r="C194" s="329" t="s">
        <v>1264</v>
      </c>
      <c r="D194" s="330" t="s">
        <v>929</v>
      </c>
      <c r="E194" s="331" t="n">
        <v>9.55</v>
      </c>
    </row>
    <row r="195" customFormat="false" ht="15" hidden="false" customHeight="false" outlineLevel="0" collapsed="false">
      <c r="A195" s="328" t="s">
        <v>1265</v>
      </c>
      <c r="C195" s="329" t="s">
        <v>1266</v>
      </c>
      <c r="D195" s="330" t="s">
        <v>929</v>
      </c>
      <c r="E195" s="331" t="n">
        <v>12.35</v>
      </c>
    </row>
    <row r="196" customFormat="false" ht="15" hidden="false" customHeight="false" outlineLevel="0" collapsed="false">
      <c r="A196" s="328" t="s">
        <v>1267</v>
      </c>
      <c r="C196" s="329" t="s">
        <v>1268</v>
      </c>
      <c r="D196" s="330" t="s">
        <v>929</v>
      </c>
      <c r="E196" s="331" t="n">
        <v>6.55</v>
      </c>
    </row>
    <row r="197" customFormat="false" ht="15" hidden="false" customHeight="false" outlineLevel="0" collapsed="false">
      <c r="A197" s="328" t="s">
        <v>1269</v>
      </c>
      <c r="C197" s="329" t="s">
        <v>1270</v>
      </c>
      <c r="D197" s="330" t="s">
        <v>929</v>
      </c>
      <c r="E197" s="331" t="n">
        <v>16.51</v>
      </c>
    </row>
    <row r="198" customFormat="false" ht="15" hidden="false" customHeight="false" outlineLevel="0" collapsed="false">
      <c r="A198" s="328" t="s">
        <v>1271</v>
      </c>
      <c r="C198" s="329" t="s">
        <v>1272</v>
      </c>
      <c r="D198" s="330" t="s">
        <v>929</v>
      </c>
      <c r="E198" s="331" t="n">
        <v>11.91</v>
      </c>
    </row>
    <row r="199" customFormat="false" ht="15" hidden="false" customHeight="false" outlineLevel="0" collapsed="false">
      <c r="A199" s="328" t="s">
        <v>1273</v>
      </c>
      <c r="C199" s="329" t="s">
        <v>1274</v>
      </c>
      <c r="D199" s="330" t="s">
        <v>929</v>
      </c>
      <c r="E199" s="331" t="n">
        <v>11.89</v>
      </c>
    </row>
    <row r="200" customFormat="false" ht="15" hidden="false" customHeight="false" outlineLevel="0" collapsed="false">
      <c r="A200" s="328" t="s">
        <v>1275</v>
      </c>
      <c r="C200" s="329" t="s">
        <v>1276</v>
      </c>
      <c r="D200" s="330" t="s">
        <v>929</v>
      </c>
      <c r="E200" s="331" t="n">
        <v>23.01</v>
      </c>
    </row>
    <row r="201" customFormat="false" ht="15" hidden="false" customHeight="false" outlineLevel="0" collapsed="false">
      <c r="A201" s="328" t="s">
        <v>1277</v>
      </c>
      <c r="C201" s="329" t="s">
        <v>1278</v>
      </c>
      <c r="D201" s="330" t="s">
        <v>929</v>
      </c>
      <c r="E201" s="331" t="n">
        <v>93.61</v>
      </c>
    </row>
    <row r="202" customFormat="false" ht="15" hidden="false" customHeight="false" outlineLevel="0" collapsed="false">
      <c r="A202" s="328" t="s">
        <v>1279</v>
      </c>
      <c r="C202" s="329" t="s">
        <v>1280</v>
      </c>
      <c r="D202" s="330" t="s">
        <v>929</v>
      </c>
      <c r="E202" s="331" t="n">
        <v>38.79</v>
      </c>
    </row>
    <row r="203" customFormat="false" ht="15" hidden="false" customHeight="false" outlineLevel="0" collapsed="false">
      <c r="A203" s="328" t="s">
        <v>1281</v>
      </c>
      <c r="C203" s="329" t="s">
        <v>1282</v>
      </c>
      <c r="D203" s="330" t="s">
        <v>929</v>
      </c>
      <c r="E203" s="331" t="n">
        <v>45.52</v>
      </c>
    </row>
    <row r="204" customFormat="false" ht="15" hidden="false" customHeight="false" outlineLevel="0" collapsed="false">
      <c r="A204" s="328" t="s">
        <v>1283</v>
      </c>
      <c r="C204" s="329" t="s">
        <v>1284</v>
      </c>
      <c r="D204" s="330" t="s">
        <v>929</v>
      </c>
      <c r="E204" s="331" t="n">
        <v>38.61</v>
      </c>
    </row>
    <row r="205" customFormat="false" ht="15" hidden="false" customHeight="false" outlineLevel="0" collapsed="false">
      <c r="A205" s="328" t="s">
        <v>1285</v>
      </c>
      <c r="C205" s="329" t="s">
        <v>1286</v>
      </c>
      <c r="D205" s="330" t="s">
        <v>929</v>
      </c>
      <c r="E205" s="331" t="n">
        <v>36.35</v>
      </c>
    </row>
    <row r="206" customFormat="false" ht="15" hidden="false" customHeight="false" outlineLevel="0" collapsed="false">
      <c r="A206" s="328" t="s">
        <v>1287</v>
      </c>
      <c r="C206" s="329" t="s">
        <v>1288</v>
      </c>
      <c r="D206" s="330" t="s">
        <v>929</v>
      </c>
      <c r="E206" s="331" t="n">
        <v>36.39</v>
      </c>
    </row>
    <row r="207" customFormat="false" ht="15" hidden="false" customHeight="false" outlineLevel="0" collapsed="false">
      <c r="A207" s="328" t="s">
        <v>1289</v>
      </c>
      <c r="C207" s="329" t="s">
        <v>1290</v>
      </c>
      <c r="D207" s="330" t="s">
        <v>929</v>
      </c>
      <c r="E207" s="331" t="n">
        <v>67.01</v>
      </c>
    </row>
    <row r="208" customFormat="false" ht="15" hidden="false" customHeight="false" outlineLevel="0" collapsed="false">
      <c r="A208" s="328" t="s">
        <v>1291</v>
      </c>
      <c r="C208" s="329" t="s">
        <v>1292</v>
      </c>
      <c r="D208" s="330" t="s">
        <v>929</v>
      </c>
      <c r="E208" s="331" t="n">
        <v>60.06</v>
      </c>
    </row>
    <row r="209" customFormat="false" ht="15" hidden="false" customHeight="false" outlineLevel="0" collapsed="false">
      <c r="A209" s="328" t="s">
        <v>1293</v>
      </c>
      <c r="C209" s="329" t="s">
        <v>1294</v>
      </c>
      <c r="D209" s="330" t="s">
        <v>929</v>
      </c>
      <c r="E209" s="331" t="n">
        <v>69.26</v>
      </c>
    </row>
    <row r="210" customFormat="false" ht="15" hidden="false" customHeight="false" outlineLevel="0" collapsed="false">
      <c r="A210" s="328" t="s">
        <v>1295</v>
      </c>
      <c r="C210" s="329" t="s">
        <v>1296</v>
      </c>
      <c r="D210" s="330" t="s">
        <v>929</v>
      </c>
      <c r="E210" s="331" t="n">
        <v>35.19</v>
      </c>
    </row>
    <row r="211" customFormat="false" ht="15" hidden="false" customHeight="false" outlineLevel="0" collapsed="false">
      <c r="A211" s="328" t="s">
        <v>1297</v>
      </c>
      <c r="C211" s="329" t="s">
        <v>1298</v>
      </c>
      <c r="D211" s="330" t="s">
        <v>929</v>
      </c>
      <c r="E211" s="331" t="n">
        <v>15.85</v>
      </c>
    </row>
    <row r="212" customFormat="false" ht="15" hidden="false" customHeight="false" outlineLevel="0" collapsed="false">
      <c r="A212" s="328" t="s">
        <v>1299</v>
      </c>
      <c r="C212" s="329" t="s">
        <v>1300</v>
      </c>
      <c r="D212" s="330" t="s">
        <v>984</v>
      </c>
      <c r="E212" s="331" t="n">
        <v>0.39</v>
      </c>
    </row>
    <row r="213" customFormat="false" ht="15" hidden="false" customHeight="false" outlineLevel="0" collapsed="false">
      <c r="A213" s="328" t="s">
        <v>1301</v>
      </c>
      <c r="C213" s="329" t="s">
        <v>1302</v>
      </c>
      <c r="D213" s="330" t="s">
        <v>984</v>
      </c>
      <c r="E213" s="331" t="n">
        <v>1.62</v>
      </c>
    </row>
    <row r="214" customFormat="false" ht="15" hidden="false" customHeight="false" outlineLevel="0" collapsed="false">
      <c r="A214" s="328" t="s">
        <v>1303</v>
      </c>
      <c r="C214" s="329" t="s">
        <v>1304</v>
      </c>
      <c r="D214" s="330" t="s">
        <v>984</v>
      </c>
      <c r="E214" s="331" t="n">
        <v>2.73</v>
      </c>
    </row>
    <row r="215" customFormat="false" ht="15" hidden="false" customHeight="false" outlineLevel="0" collapsed="false">
      <c r="A215" s="328" t="s">
        <v>1305</v>
      </c>
      <c r="C215" s="329" t="s">
        <v>1306</v>
      </c>
      <c r="D215" s="330" t="s">
        <v>984</v>
      </c>
      <c r="E215" s="331" t="n">
        <v>19.84</v>
      </c>
    </row>
    <row r="216" customFormat="false" ht="15" hidden="false" customHeight="false" outlineLevel="0" collapsed="false">
      <c r="A216" s="328" t="s">
        <v>1307</v>
      </c>
      <c r="C216" s="329" t="s">
        <v>1308</v>
      </c>
      <c r="D216" s="330" t="s">
        <v>984</v>
      </c>
      <c r="E216" s="331" t="n">
        <v>9.56</v>
      </c>
    </row>
    <row r="217" customFormat="false" ht="15" hidden="false" customHeight="false" outlineLevel="0" collapsed="false">
      <c r="A217" s="328" t="s">
        <v>1309</v>
      </c>
      <c r="C217" s="329" t="s">
        <v>1310</v>
      </c>
      <c r="D217" s="330" t="s">
        <v>984</v>
      </c>
      <c r="E217" s="331" t="n">
        <v>10.54</v>
      </c>
    </row>
    <row r="218" customFormat="false" ht="15" hidden="false" customHeight="false" outlineLevel="0" collapsed="false">
      <c r="A218" s="328" t="s">
        <v>1311</v>
      </c>
      <c r="C218" s="329" t="s">
        <v>1312</v>
      </c>
      <c r="D218" s="330" t="s">
        <v>1313</v>
      </c>
      <c r="E218" s="331" t="n">
        <v>23</v>
      </c>
    </row>
    <row r="219" customFormat="false" ht="15" hidden="false" customHeight="false" outlineLevel="0" collapsed="false">
      <c r="A219" s="328" t="s">
        <v>1314</v>
      </c>
      <c r="C219" s="329" t="s">
        <v>1315</v>
      </c>
      <c r="D219" s="330" t="s">
        <v>984</v>
      </c>
      <c r="E219" s="331" t="n">
        <v>2.34</v>
      </c>
    </row>
    <row r="220" customFormat="false" ht="15" hidden="false" customHeight="false" outlineLevel="0" collapsed="false">
      <c r="A220" s="328" t="s">
        <v>1316</v>
      </c>
      <c r="C220" s="329" t="s">
        <v>1317</v>
      </c>
      <c r="D220" s="330" t="s">
        <v>984</v>
      </c>
      <c r="E220" s="331" t="n">
        <v>26.5</v>
      </c>
    </row>
    <row r="221" customFormat="false" ht="15" hidden="false" customHeight="false" outlineLevel="0" collapsed="false">
      <c r="A221" s="328" t="s">
        <v>1318</v>
      </c>
      <c r="C221" s="329" t="s">
        <v>1319</v>
      </c>
      <c r="D221" s="330" t="s">
        <v>984</v>
      </c>
      <c r="E221" s="331" t="n">
        <v>2.96</v>
      </c>
    </row>
    <row r="222" customFormat="false" ht="15" hidden="false" customHeight="false" outlineLevel="0" collapsed="false">
      <c r="A222" s="328" t="s">
        <v>1320</v>
      </c>
      <c r="C222" s="329" t="s">
        <v>1321</v>
      </c>
      <c r="D222" s="330" t="s">
        <v>984</v>
      </c>
      <c r="E222" s="331" t="n">
        <v>2.16</v>
      </c>
    </row>
    <row r="223" customFormat="false" ht="15" hidden="false" customHeight="false" outlineLevel="0" collapsed="false">
      <c r="A223" s="328" t="s">
        <v>1322</v>
      </c>
      <c r="C223" s="329" t="s">
        <v>1323</v>
      </c>
      <c r="D223" s="330" t="s">
        <v>984</v>
      </c>
      <c r="E223" s="331" t="n">
        <v>2.28</v>
      </c>
    </row>
    <row r="224" customFormat="false" ht="15" hidden="false" customHeight="false" outlineLevel="0" collapsed="false">
      <c r="A224" s="328" t="s">
        <v>1324</v>
      </c>
      <c r="C224" s="329" t="s">
        <v>1325</v>
      </c>
      <c r="D224" s="330" t="s">
        <v>984</v>
      </c>
      <c r="E224" s="331" t="n">
        <v>6.77</v>
      </c>
    </row>
    <row r="225" customFormat="false" ht="15" hidden="false" customHeight="false" outlineLevel="0" collapsed="false">
      <c r="A225" s="328" t="s">
        <v>1326</v>
      </c>
      <c r="C225" s="329" t="s">
        <v>1327</v>
      </c>
      <c r="D225" s="330" t="s">
        <v>984</v>
      </c>
      <c r="E225" s="331" t="n">
        <v>3.43</v>
      </c>
    </row>
    <row r="226" customFormat="false" ht="30" hidden="false" customHeight="false" outlineLevel="0" collapsed="false">
      <c r="A226" s="328" t="s">
        <v>1328</v>
      </c>
      <c r="C226" s="329" t="s">
        <v>1329</v>
      </c>
      <c r="D226" s="330" t="s">
        <v>984</v>
      </c>
      <c r="E226" s="331" t="n">
        <v>6.57</v>
      </c>
    </row>
    <row r="227" customFormat="false" ht="15" hidden="false" customHeight="false" outlineLevel="0" collapsed="false">
      <c r="A227" s="328" t="s">
        <v>1330</v>
      </c>
      <c r="C227" s="329" t="s">
        <v>1331</v>
      </c>
      <c r="D227" s="330" t="s">
        <v>984</v>
      </c>
      <c r="E227" s="331" t="n">
        <v>0.48</v>
      </c>
    </row>
    <row r="228" customFormat="false" ht="30" hidden="false" customHeight="false" outlineLevel="0" collapsed="false">
      <c r="A228" s="328" t="s">
        <v>1332</v>
      </c>
      <c r="C228" s="329" t="s">
        <v>1333</v>
      </c>
      <c r="D228" s="330" t="s">
        <v>984</v>
      </c>
      <c r="E228" s="331" t="n">
        <v>0.96</v>
      </c>
    </row>
    <row r="229" customFormat="false" ht="30" hidden="false" customHeight="false" outlineLevel="0" collapsed="false">
      <c r="A229" s="328" t="s">
        <v>1334</v>
      </c>
      <c r="C229" s="329" t="s">
        <v>1335</v>
      </c>
      <c r="D229" s="330" t="s">
        <v>984</v>
      </c>
      <c r="E229" s="331" t="n">
        <v>3.34</v>
      </c>
    </row>
    <row r="230" customFormat="false" ht="30" hidden="false" customHeight="false" outlineLevel="0" collapsed="false">
      <c r="A230" s="328" t="s">
        <v>1336</v>
      </c>
      <c r="C230" s="329" t="s">
        <v>1337</v>
      </c>
      <c r="D230" s="330" t="s">
        <v>984</v>
      </c>
      <c r="E230" s="331" t="n">
        <v>21.21</v>
      </c>
    </row>
    <row r="231" customFormat="false" ht="15" hidden="false" customHeight="false" outlineLevel="0" collapsed="false">
      <c r="A231" s="328" t="s">
        <v>1338</v>
      </c>
      <c r="C231" s="329" t="s">
        <v>1339</v>
      </c>
      <c r="D231" s="330" t="s">
        <v>984</v>
      </c>
      <c r="E231" s="331" t="n">
        <v>3.29</v>
      </c>
    </row>
    <row r="232" customFormat="false" ht="30" hidden="false" customHeight="false" outlineLevel="0" collapsed="false">
      <c r="A232" s="328" t="s">
        <v>1340</v>
      </c>
      <c r="C232" s="329" t="s">
        <v>1341</v>
      </c>
      <c r="D232" s="330" t="s">
        <v>984</v>
      </c>
      <c r="E232" s="331" t="n">
        <v>16.72</v>
      </c>
    </row>
    <row r="233" customFormat="false" ht="15" hidden="false" customHeight="false" outlineLevel="0" collapsed="false">
      <c r="A233" s="328" t="s">
        <v>1342</v>
      </c>
      <c r="C233" s="329" t="s">
        <v>1343</v>
      </c>
      <c r="D233" s="330" t="s">
        <v>984</v>
      </c>
      <c r="E233" s="331" t="n">
        <v>0.6</v>
      </c>
    </row>
    <row r="234" customFormat="false" ht="30" hidden="false" customHeight="false" outlineLevel="0" collapsed="false">
      <c r="A234" s="328" t="s">
        <v>1344</v>
      </c>
      <c r="C234" s="329" t="s">
        <v>1345</v>
      </c>
      <c r="D234" s="330" t="s">
        <v>984</v>
      </c>
      <c r="E234" s="331" t="n">
        <v>1.78</v>
      </c>
    </row>
    <row r="235" customFormat="false" ht="15" hidden="false" customHeight="false" outlineLevel="0" collapsed="false">
      <c r="A235" s="328" t="s">
        <v>1346</v>
      </c>
      <c r="C235" s="329" t="s">
        <v>1347</v>
      </c>
      <c r="D235" s="330" t="s">
        <v>984</v>
      </c>
      <c r="E235" s="331" t="n">
        <v>51.1</v>
      </c>
    </row>
    <row r="236" customFormat="false" ht="15" hidden="false" customHeight="false" outlineLevel="0" collapsed="false">
      <c r="A236" s="328" t="s">
        <v>1348</v>
      </c>
      <c r="C236" s="329" t="s">
        <v>1349</v>
      </c>
      <c r="D236" s="330" t="s">
        <v>984</v>
      </c>
      <c r="E236" s="331" t="n">
        <v>1.43</v>
      </c>
    </row>
    <row r="237" customFormat="false" ht="15" hidden="false" customHeight="false" outlineLevel="0" collapsed="false">
      <c r="A237" s="328" t="s">
        <v>1350</v>
      </c>
      <c r="C237" s="329" t="s">
        <v>1351</v>
      </c>
      <c r="D237" s="330" t="s">
        <v>984</v>
      </c>
      <c r="E237" s="331" t="n">
        <v>4.63</v>
      </c>
    </row>
    <row r="238" customFormat="false" ht="15" hidden="false" customHeight="false" outlineLevel="0" collapsed="false">
      <c r="A238" s="328" t="s">
        <v>1352</v>
      </c>
      <c r="C238" s="329" t="s">
        <v>1353</v>
      </c>
      <c r="D238" s="330" t="s">
        <v>984</v>
      </c>
      <c r="E238" s="331" t="n">
        <v>0.51</v>
      </c>
    </row>
    <row r="239" customFormat="false" ht="15" hidden="false" customHeight="false" outlineLevel="0" collapsed="false">
      <c r="A239" s="328" t="s">
        <v>1354</v>
      </c>
      <c r="C239" s="329" t="s">
        <v>1355</v>
      </c>
      <c r="D239" s="330" t="s">
        <v>984</v>
      </c>
      <c r="E239" s="331" t="n">
        <v>0.63</v>
      </c>
    </row>
    <row r="240" customFormat="false" ht="15" hidden="false" customHeight="false" outlineLevel="0" collapsed="false">
      <c r="A240" s="328" t="s">
        <v>1356</v>
      </c>
      <c r="C240" s="329" t="s">
        <v>1357</v>
      </c>
      <c r="D240" s="330" t="s">
        <v>984</v>
      </c>
      <c r="E240" s="331" t="n">
        <v>0.88</v>
      </c>
    </row>
    <row r="241" customFormat="false" ht="15" hidden="false" customHeight="false" outlineLevel="0" collapsed="false">
      <c r="A241" s="328" t="s">
        <v>1358</v>
      </c>
      <c r="C241" s="329" t="s">
        <v>1359</v>
      </c>
      <c r="D241" s="330" t="s">
        <v>908</v>
      </c>
      <c r="E241" s="331" t="n">
        <v>81.51</v>
      </c>
    </row>
    <row r="242" customFormat="false" ht="15" hidden="false" customHeight="false" outlineLevel="0" collapsed="false">
      <c r="A242" s="328" t="s">
        <v>1360</v>
      </c>
      <c r="C242" s="329" t="s">
        <v>1361</v>
      </c>
      <c r="D242" s="330" t="s">
        <v>908</v>
      </c>
      <c r="E242" s="331" t="n">
        <v>81.7</v>
      </c>
    </row>
    <row r="243" customFormat="false" ht="15" hidden="false" customHeight="false" outlineLevel="0" collapsed="false">
      <c r="A243" s="328" t="s">
        <v>1362</v>
      </c>
      <c r="C243" s="329" t="s">
        <v>1363</v>
      </c>
      <c r="D243" s="330" t="s">
        <v>908</v>
      </c>
      <c r="E243" s="331" t="n">
        <v>72.6</v>
      </c>
    </row>
    <row r="244" customFormat="false" ht="15" hidden="false" customHeight="false" outlineLevel="0" collapsed="false">
      <c r="A244" s="328" t="s">
        <v>1364</v>
      </c>
      <c r="C244" s="329" t="s">
        <v>1365</v>
      </c>
      <c r="D244" s="330" t="s">
        <v>908</v>
      </c>
      <c r="E244" s="331" t="n">
        <v>73.58</v>
      </c>
    </row>
    <row r="245" customFormat="false" ht="15" hidden="false" customHeight="false" outlineLevel="0" collapsed="false">
      <c r="A245" s="328" t="s">
        <v>1366</v>
      </c>
      <c r="C245" s="329" t="s">
        <v>1367</v>
      </c>
      <c r="D245" s="330" t="s">
        <v>908</v>
      </c>
      <c r="E245" s="331" t="n">
        <v>76.28</v>
      </c>
    </row>
    <row r="246" customFormat="false" ht="15" hidden="false" customHeight="false" outlineLevel="0" collapsed="false">
      <c r="A246" s="328" t="s">
        <v>1368</v>
      </c>
      <c r="C246" s="329" t="s">
        <v>1369</v>
      </c>
      <c r="D246" s="330" t="s">
        <v>908</v>
      </c>
      <c r="E246" s="331" t="n">
        <v>82.94</v>
      </c>
    </row>
    <row r="247" customFormat="false" ht="15" hidden="false" customHeight="false" outlineLevel="0" collapsed="false">
      <c r="A247" s="328" t="s">
        <v>1370</v>
      </c>
      <c r="C247" s="329" t="s">
        <v>1371</v>
      </c>
      <c r="D247" s="330" t="s">
        <v>908</v>
      </c>
      <c r="E247" s="331" t="n">
        <v>73.74</v>
      </c>
    </row>
    <row r="248" customFormat="false" ht="15" hidden="false" customHeight="false" outlineLevel="0" collapsed="false">
      <c r="A248" s="328" t="s">
        <v>1372</v>
      </c>
      <c r="C248" s="329" t="s">
        <v>1373</v>
      </c>
      <c r="D248" s="330" t="s">
        <v>908</v>
      </c>
      <c r="E248" s="331" t="n">
        <v>72.85</v>
      </c>
    </row>
    <row r="249" customFormat="false" ht="15" hidden="false" customHeight="false" outlineLevel="0" collapsed="false">
      <c r="A249" s="328" t="s">
        <v>1374</v>
      </c>
      <c r="C249" s="329" t="s">
        <v>1375</v>
      </c>
      <c r="D249" s="330" t="s">
        <v>908</v>
      </c>
      <c r="E249" s="331" t="n">
        <v>74.55</v>
      </c>
    </row>
    <row r="250" customFormat="false" ht="15" hidden="false" customHeight="false" outlineLevel="0" collapsed="false">
      <c r="A250" s="328" t="s">
        <v>1376</v>
      </c>
      <c r="C250" s="329" t="s">
        <v>1377</v>
      </c>
      <c r="D250" s="330" t="s">
        <v>908</v>
      </c>
      <c r="E250" s="331" t="n">
        <v>77.29</v>
      </c>
    </row>
    <row r="251" customFormat="false" ht="15" hidden="false" customHeight="false" outlineLevel="0" collapsed="false">
      <c r="A251" s="328" t="s">
        <v>1378</v>
      </c>
      <c r="C251" s="329" t="s">
        <v>1379</v>
      </c>
      <c r="D251" s="330" t="s">
        <v>908</v>
      </c>
      <c r="E251" s="331" t="n">
        <v>78.34</v>
      </c>
    </row>
    <row r="252" customFormat="false" ht="15" hidden="false" customHeight="false" outlineLevel="0" collapsed="false">
      <c r="A252" s="328" t="s">
        <v>1380</v>
      </c>
      <c r="C252" s="329" t="s">
        <v>1381</v>
      </c>
      <c r="D252" s="330" t="s">
        <v>908</v>
      </c>
      <c r="E252" s="331" t="n">
        <v>72.5</v>
      </c>
    </row>
    <row r="253" customFormat="false" ht="15" hidden="false" customHeight="false" outlineLevel="0" collapsed="false">
      <c r="A253" s="328" t="s">
        <v>1382</v>
      </c>
      <c r="C253" s="329" t="s">
        <v>1383</v>
      </c>
      <c r="D253" s="330" t="s">
        <v>984</v>
      </c>
      <c r="E253" s="331" t="n">
        <v>4.86</v>
      </c>
    </row>
    <row r="254" customFormat="false" ht="15" hidden="false" customHeight="false" outlineLevel="0" collapsed="false">
      <c r="A254" s="328" t="s">
        <v>1384</v>
      </c>
      <c r="C254" s="329" t="s">
        <v>1385</v>
      </c>
      <c r="D254" s="330" t="s">
        <v>984</v>
      </c>
      <c r="E254" s="331" t="n">
        <v>4.28</v>
      </c>
    </row>
    <row r="255" customFormat="false" ht="15" hidden="false" customHeight="false" outlineLevel="0" collapsed="false">
      <c r="A255" s="328" t="s">
        <v>1386</v>
      </c>
      <c r="C255" s="329" t="s">
        <v>1387</v>
      </c>
      <c r="D255" s="330" t="s">
        <v>984</v>
      </c>
      <c r="E255" s="331" t="n">
        <v>4.87</v>
      </c>
    </row>
    <row r="256" customFormat="false" ht="15" hidden="false" customHeight="false" outlineLevel="0" collapsed="false">
      <c r="A256" s="328" t="s">
        <v>1388</v>
      </c>
      <c r="C256" s="329" t="s">
        <v>1389</v>
      </c>
      <c r="D256" s="330" t="s">
        <v>984</v>
      </c>
      <c r="E256" s="331" t="n">
        <v>5.52</v>
      </c>
    </row>
    <row r="257" customFormat="false" ht="15" hidden="false" customHeight="false" outlineLevel="0" collapsed="false">
      <c r="A257" s="328" t="s">
        <v>1390</v>
      </c>
      <c r="C257" s="329" t="s">
        <v>1391</v>
      </c>
      <c r="D257" s="330" t="s">
        <v>1313</v>
      </c>
      <c r="E257" s="331" t="n">
        <v>5.49</v>
      </c>
    </row>
    <row r="258" customFormat="false" ht="15" hidden="false" customHeight="false" outlineLevel="0" collapsed="false">
      <c r="A258" s="328" t="s">
        <v>1392</v>
      </c>
      <c r="C258" s="329" t="s">
        <v>1393</v>
      </c>
      <c r="D258" s="330" t="s">
        <v>880</v>
      </c>
      <c r="E258" s="331" t="n">
        <v>0.81</v>
      </c>
    </row>
    <row r="259" customFormat="false" ht="15" hidden="false" customHeight="false" outlineLevel="0" collapsed="false">
      <c r="A259" s="328" t="s">
        <v>1394</v>
      </c>
      <c r="C259" s="329" t="s">
        <v>1395</v>
      </c>
      <c r="D259" s="330" t="s">
        <v>880</v>
      </c>
      <c r="E259" s="331" t="n">
        <v>12.54</v>
      </c>
    </row>
    <row r="260" customFormat="false" ht="30" hidden="false" customHeight="false" outlineLevel="0" collapsed="false">
      <c r="A260" s="328" t="s">
        <v>1396</v>
      </c>
      <c r="C260" s="329" t="s">
        <v>1397</v>
      </c>
      <c r="D260" s="330" t="s">
        <v>262</v>
      </c>
      <c r="E260" s="331" t="n">
        <v>13.14</v>
      </c>
    </row>
    <row r="261" customFormat="false" ht="30" hidden="false" customHeight="false" outlineLevel="0" collapsed="false">
      <c r="A261" s="328" t="s">
        <v>1398</v>
      </c>
      <c r="C261" s="329" t="s">
        <v>1399</v>
      </c>
      <c r="D261" s="330" t="s">
        <v>880</v>
      </c>
      <c r="E261" s="331" t="n">
        <v>3.66</v>
      </c>
    </row>
    <row r="262" customFormat="false" ht="15" hidden="false" customHeight="false" outlineLevel="0" collapsed="false">
      <c r="A262" s="328" t="s">
        <v>1400</v>
      </c>
      <c r="C262" s="329" t="s">
        <v>1401</v>
      </c>
      <c r="D262" s="330" t="s">
        <v>908</v>
      </c>
      <c r="E262" s="331" t="n">
        <v>299.51</v>
      </c>
    </row>
    <row r="263" customFormat="false" ht="15" hidden="false" customHeight="false" outlineLevel="0" collapsed="false">
      <c r="A263" s="328" t="s">
        <v>1402</v>
      </c>
      <c r="C263" s="329" t="s">
        <v>1403</v>
      </c>
      <c r="D263" s="330" t="s">
        <v>984</v>
      </c>
      <c r="E263" s="331" t="n">
        <v>72.63</v>
      </c>
    </row>
    <row r="264" customFormat="false" ht="15" hidden="false" customHeight="false" outlineLevel="0" collapsed="false">
      <c r="A264" s="328" t="s">
        <v>1404</v>
      </c>
      <c r="C264" s="329" t="s">
        <v>1405</v>
      </c>
      <c r="D264" s="330" t="s">
        <v>880</v>
      </c>
      <c r="E264" s="331" t="n">
        <v>15.15</v>
      </c>
    </row>
    <row r="265" customFormat="false" ht="15" hidden="false" customHeight="false" outlineLevel="0" collapsed="false">
      <c r="A265" s="328" t="s">
        <v>1406</v>
      </c>
      <c r="C265" s="329" t="s">
        <v>1407</v>
      </c>
      <c r="D265" s="330" t="s">
        <v>1313</v>
      </c>
      <c r="E265" s="331" t="n">
        <v>1.7</v>
      </c>
    </row>
    <row r="266" customFormat="false" ht="15" hidden="false" customHeight="false" outlineLevel="0" collapsed="false">
      <c r="A266" s="328" t="s">
        <v>1408</v>
      </c>
      <c r="C266" s="329" t="s">
        <v>1409</v>
      </c>
      <c r="D266" s="330" t="s">
        <v>984</v>
      </c>
      <c r="E266" s="331" t="n">
        <v>40.87</v>
      </c>
    </row>
    <row r="267" customFormat="false" ht="15" hidden="false" customHeight="false" outlineLevel="0" collapsed="false">
      <c r="A267" s="328" t="s">
        <v>1410</v>
      </c>
      <c r="C267" s="329" t="s">
        <v>1411</v>
      </c>
      <c r="D267" s="330" t="s">
        <v>880</v>
      </c>
      <c r="E267" s="331" t="n">
        <v>18.85</v>
      </c>
    </row>
    <row r="268" customFormat="false" ht="15" hidden="false" customHeight="false" outlineLevel="0" collapsed="false">
      <c r="A268" s="328" t="s">
        <v>1412</v>
      </c>
      <c r="C268" s="329" t="s">
        <v>1413</v>
      </c>
      <c r="D268" s="330" t="s">
        <v>1414</v>
      </c>
      <c r="E268" s="331" t="n">
        <v>295.13</v>
      </c>
    </row>
    <row r="269" customFormat="false" ht="15" hidden="false" customHeight="false" outlineLevel="0" collapsed="false">
      <c r="A269" s="328" t="s">
        <v>1415</v>
      </c>
      <c r="C269" s="329" t="s">
        <v>1416</v>
      </c>
      <c r="D269" s="330" t="s">
        <v>1414</v>
      </c>
      <c r="E269" s="331" t="n">
        <v>31.25</v>
      </c>
    </row>
    <row r="270" customFormat="false" ht="15" hidden="false" customHeight="false" outlineLevel="0" collapsed="false">
      <c r="A270" s="328" t="s">
        <v>1417</v>
      </c>
      <c r="C270" s="329" t="s">
        <v>1418</v>
      </c>
      <c r="D270" s="330" t="s">
        <v>880</v>
      </c>
      <c r="E270" s="331" t="n">
        <v>35.82</v>
      </c>
    </row>
    <row r="271" customFormat="false" ht="15" hidden="false" customHeight="false" outlineLevel="0" collapsed="false">
      <c r="A271" s="328" t="s">
        <v>1419</v>
      </c>
      <c r="C271" s="329" t="s">
        <v>1420</v>
      </c>
      <c r="D271" s="330" t="s">
        <v>1414</v>
      </c>
      <c r="E271" s="331" t="n">
        <v>388.86</v>
      </c>
    </row>
    <row r="272" customFormat="false" ht="15" hidden="false" customHeight="false" outlineLevel="0" collapsed="false">
      <c r="A272" s="328" t="s">
        <v>1421</v>
      </c>
      <c r="C272" s="329" t="s">
        <v>1422</v>
      </c>
      <c r="D272" s="330" t="s">
        <v>262</v>
      </c>
      <c r="E272" s="331" t="n">
        <v>3.38</v>
      </c>
    </row>
    <row r="273" customFormat="false" ht="15" hidden="false" customHeight="false" outlineLevel="0" collapsed="false">
      <c r="A273" s="328" t="s">
        <v>1423</v>
      </c>
      <c r="C273" s="329" t="s">
        <v>1424</v>
      </c>
      <c r="D273" s="330" t="s">
        <v>262</v>
      </c>
      <c r="E273" s="331" t="n">
        <v>0.16</v>
      </c>
    </row>
    <row r="274" customFormat="false" ht="15" hidden="false" customHeight="false" outlineLevel="0" collapsed="false">
      <c r="A274" s="328" t="s">
        <v>1425</v>
      </c>
      <c r="C274" s="329" t="s">
        <v>1426</v>
      </c>
      <c r="D274" s="330" t="s">
        <v>262</v>
      </c>
      <c r="E274" s="331" t="n">
        <v>9.69</v>
      </c>
    </row>
    <row r="275" customFormat="false" ht="15" hidden="false" customHeight="false" outlineLevel="0" collapsed="false">
      <c r="A275" s="328" t="s">
        <v>1427</v>
      </c>
      <c r="C275" s="329" t="s">
        <v>1428</v>
      </c>
      <c r="D275" s="330" t="s">
        <v>880</v>
      </c>
      <c r="E275" s="331" t="n">
        <v>12.02</v>
      </c>
    </row>
    <row r="276" customFormat="false" ht="30" hidden="false" customHeight="false" outlineLevel="0" collapsed="false">
      <c r="A276" s="328" t="s">
        <v>1429</v>
      </c>
      <c r="C276" s="329" t="s">
        <v>1430</v>
      </c>
      <c r="D276" s="330" t="s">
        <v>908</v>
      </c>
      <c r="E276" s="331" t="n">
        <v>388.33</v>
      </c>
    </row>
    <row r="277" customFormat="false" ht="15" hidden="false" customHeight="false" outlineLevel="0" collapsed="false">
      <c r="A277" s="328" t="s">
        <v>1431</v>
      </c>
      <c r="C277" s="329" t="s">
        <v>1432</v>
      </c>
      <c r="D277" s="330" t="s">
        <v>984</v>
      </c>
      <c r="E277" s="331" t="n">
        <v>5.1</v>
      </c>
    </row>
    <row r="278" customFormat="false" ht="15" hidden="false" customHeight="false" outlineLevel="0" collapsed="false">
      <c r="A278" s="328" t="s">
        <v>1433</v>
      </c>
      <c r="C278" s="329" t="s">
        <v>1434</v>
      </c>
      <c r="D278" s="330" t="s">
        <v>984</v>
      </c>
      <c r="E278" s="331" t="n">
        <v>4.55</v>
      </c>
    </row>
    <row r="279" customFormat="false" ht="15" hidden="false" customHeight="false" outlineLevel="0" collapsed="false">
      <c r="A279" s="328" t="s">
        <v>1435</v>
      </c>
      <c r="C279" s="329" t="s">
        <v>1436</v>
      </c>
      <c r="D279" s="330" t="s">
        <v>1437</v>
      </c>
      <c r="E279" s="331" t="n">
        <v>27.15</v>
      </c>
    </row>
    <row r="280" customFormat="false" ht="15" hidden="false" customHeight="false" outlineLevel="0" collapsed="false">
      <c r="A280" s="328" t="s">
        <v>1438</v>
      </c>
      <c r="C280" s="329" t="s">
        <v>1439</v>
      </c>
      <c r="D280" s="330" t="s">
        <v>984</v>
      </c>
      <c r="E280" s="331" t="n">
        <v>10.29</v>
      </c>
    </row>
    <row r="281" customFormat="false" ht="15" hidden="false" customHeight="false" outlineLevel="0" collapsed="false">
      <c r="A281" s="328" t="s">
        <v>1440</v>
      </c>
      <c r="C281" s="329" t="s">
        <v>1441</v>
      </c>
      <c r="D281" s="330" t="s">
        <v>984</v>
      </c>
      <c r="E281" s="331" t="n">
        <v>38.18</v>
      </c>
    </row>
    <row r="282" customFormat="false" ht="15" hidden="false" customHeight="false" outlineLevel="0" collapsed="false">
      <c r="A282" s="328" t="s">
        <v>1442</v>
      </c>
      <c r="C282" s="329" t="s">
        <v>1443</v>
      </c>
      <c r="D282" s="330" t="s">
        <v>984</v>
      </c>
      <c r="E282" s="331" t="n">
        <v>18.91</v>
      </c>
    </row>
    <row r="283" customFormat="false" ht="15" hidden="false" customHeight="false" outlineLevel="0" collapsed="false">
      <c r="A283" s="328" t="s">
        <v>1444</v>
      </c>
      <c r="C283" s="329" t="s">
        <v>1445</v>
      </c>
      <c r="D283" s="330" t="s">
        <v>984</v>
      </c>
      <c r="E283" s="331" t="n">
        <v>51.46</v>
      </c>
    </row>
    <row r="284" customFormat="false" ht="15" hidden="false" customHeight="false" outlineLevel="0" collapsed="false">
      <c r="A284" s="328" t="s">
        <v>1446</v>
      </c>
      <c r="C284" s="329" t="s">
        <v>1447</v>
      </c>
      <c r="D284" s="330" t="s">
        <v>262</v>
      </c>
      <c r="E284" s="331" t="n">
        <v>159.3</v>
      </c>
    </row>
    <row r="285" customFormat="false" ht="15" hidden="false" customHeight="false" outlineLevel="0" collapsed="false">
      <c r="A285" s="328" t="s">
        <v>1448</v>
      </c>
      <c r="C285" s="329" t="s">
        <v>1449</v>
      </c>
      <c r="D285" s="330" t="s">
        <v>262</v>
      </c>
      <c r="E285" s="331" t="n">
        <v>156.59</v>
      </c>
    </row>
    <row r="286" customFormat="false" ht="15" hidden="false" customHeight="false" outlineLevel="0" collapsed="false">
      <c r="A286" s="328" t="s">
        <v>1450</v>
      </c>
      <c r="C286" s="329" t="s">
        <v>1451</v>
      </c>
      <c r="D286" s="330" t="s">
        <v>262</v>
      </c>
      <c r="E286" s="331" t="n">
        <v>181.65</v>
      </c>
    </row>
    <row r="287" customFormat="false" ht="15" hidden="false" customHeight="false" outlineLevel="0" collapsed="false">
      <c r="A287" s="328" t="s">
        <v>1452</v>
      </c>
      <c r="C287" s="329" t="s">
        <v>1453</v>
      </c>
      <c r="D287" s="330" t="s">
        <v>880</v>
      </c>
      <c r="E287" s="331" t="n">
        <v>6.33</v>
      </c>
    </row>
    <row r="288" customFormat="false" ht="15" hidden="false" customHeight="false" outlineLevel="0" collapsed="false">
      <c r="A288" s="328" t="s">
        <v>1454</v>
      </c>
      <c r="C288" s="329" t="s">
        <v>1455</v>
      </c>
      <c r="D288" s="330" t="s">
        <v>880</v>
      </c>
      <c r="E288" s="331" t="n">
        <v>14.45</v>
      </c>
    </row>
    <row r="289" customFormat="false" ht="15" hidden="false" customHeight="false" outlineLevel="0" collapsed="false">
      <c r="A289" s="328" t="s">
        <v>1456</v>
      </c>
      <c r="C289" s="329" t="s">
        <v>1457</v>
      </c>
      <c r="D289" s="330" t="s">
        <v>880</v>
      </c>
      <c r="E289" s="331" t="n">
        <v>17.31</v>
      </c>
    </row>
    <row r="290" customFormat="false" ht="15" hidden="false" customHeight="false" outlineLevel="0" collapsed="false">
      <c r="A290" s="328" t="s">
        <v>1458</v>
      </c>
      <c r="C290" s="329" t="s">
        <v>1459</v>
      </c>
      <c r="D290" s="330" t="s">
        <v>880</v>
      </c>
      <c r="E290" s="331" t="n">
        <v>14.98</v>
      </c>
    </row>
    <row r="291" customFormat="false" ht="15" hidden="false" customHeight="false" outlineLevel="0" collapsed="false">
      <c r="A291" s="328" t="s">
        <v>1460</v>
      </c>
      <c r="C291" s="329" t="s">
        <v>1461</v>
      </c>
      <c r="D291" s="330" t="s">
        <v>880</v>
      </c>
      <c r="E291" s="331" t="n">
        <v>7.37</v>
      </c>
    </row>
    <row r="292" customFormat="false" ht="15" hidden="false" customHeight="false" outlineLevel="0" collapsed="false">
      <c r="A292" s="328" t="s">
        <v>1462</v>
      </c>
      <c r="C292" s="329" t="s">
        <v>1463</v>
      </c>
      <c r="D292" s="330" t="s">
        <v>880</v>
      </c>
      <c r="E292" s="331" t="n">
        <v>9.72</v>
      </c>
    </row>
    <row r="293" customFormat="false" ht="15" hidden="false" customHeight="false" outlineLevel="0" collapsed="false">
      <c r="A293" s="328" t="s">
        <v>1464</v>
      </c>
      <c r="C293" s="329" t="s">
        <v>1465</v>
      </c>
      <c r="D293" s="330" t="s">
        <v>880</v>
      </c>
      <c r="E293" s="331" t="n">
        <v>9.49</v>
      </c>
    </row>
    <row r="294" customFormat="false" ht="15" hidden="false" customHeight="false" outlineLevel="0" collapsed="false">
      <c r="A294" s="328" t="s">
        <v>1466</v>
      </c>
      <c r="C294" s="329" t="s">
        <v>1467</v>
      </c>
      <c r="D294" s="330" t="s">
        <v>880</v>
      </c>
      <c r="E294" s="331" t="n">
        <v>11.25</v>
      </c>
    </row>
    <row r="295" customFormat="false" ht="15" hidden="false" customHeight="false" outlineLevel="0" collapsed="false">
      <c r="A295" s="328" t="s">
        <v>1468</v>
      </c>
      <c r="C295" s="329" t="s">
        <v>1469</v>
      </c>
      <c r="D295" s="330" t="s">
        <v>880</v>
      </c>
      <c r="E295" s="331" t="n">
        <v>12.65</v>
      </c>
    </row>
    <row r="296" customFormat="false" ht="15" hidden="false" customHeight="false" outlineLevel="0" collapsed="false">
      <c r="A296" s="328" t="s">
        <v>1470</v>
      </c>
      <c r="C296" s="329" t="s">
        <v>1471</v>
      </c>
      <c r="D296" s="330" t="s">
        <v>880</v>
      </c>
      <c r="E296" s="331" t="n">
        <v>19.43</v>
      </c>
    </row>
    <row r="297" customFormat="false" ht="15" hidden="false" customHeight="false" outlineLevel="0" collapsed="false">
      <c r="A297" s="328" t="s">
        <v>1472</v>
      </c>
      <c r="C297" s="329" t="s">
        <v>1473</v>
      </c>
      <c r="D297" s="330" t="s">
        <v>880</v>
      </c>
      <c r="E297" s="331" t="n">
        <v>23.32</v>
      </c>
    </row>
    <row r="298" customFormat="false" ht="15" hidden="false" customHeight="false" outlineLevel="0" collapsed="false">
      <c r="A298" s="328" t="s">
        <v>1474</v>
      </c>
      <c r="C298" s="329" t="s">
        <v>1475</v>
      </c>
      <c r="D298" s="330" t="s">
        <v>1313</v>
      </c>
      <c r="E298" s="331" t="n">
        <v>387.83</v>
      </c>
    </row>
    <row r="299" customFormat="false" ht="15" hidden="false" customHeight="false" outlineLevel="0" collapsed="false">
      <c r="A299" s="328" t="s">
        <v>1476</v>
      </c>
      <c r="C299" s="329" t="s">
        <v>1477</v>
      </c>
      <c r="D299" s="330" t="s">
        <v>1313</v>
      </c>
      <c r="E299" s="331" t="n">
        <v>434.99</v>
      </c>
    </row>
    <row r="300" customFormat="false" ht="15" hidden="false" customHeight="false" outlineLevel="0" collapsed="false">
      <c r="A300" s="328" t="s">
        <v>1478</v>
      </c>
      <c r="C300" s="329" t="s">
        <v>1479</v>
      </c>
      <c r="D300" s="330" t="s">
        <v>262</v>
      </c>
      <c r="E300" s="331" t="n">
        <v>184.85</v>
      </c>
    </row>
    <row r="301" customFormat="false" ht="15" hidden="false" customHeight="false" outlineLevel="0" collapsed="false">
      <c r="A301" s="328" t="s">
        <v>1480</v>
      </c>
      <c r="C301" s="329" t="s">
        <v>1481</v>
      </c>
      <c r="D301" s="330" t="s">
        <v>262</v>
      </c>
      <c r="E301" s="331" t="n">
        <v>164.76</v>
      </c>
    </row>
    <row r="302" customFormat="false" ht="15" hidden="false" customHeight="false" outlineLevel="0" collapsed="false">
      <c r="A302" s="328" t="s">
        <v>1482</v>
      </c>
      <c r="C302" s="329" t="s">
        <v>1483</v>
      </c>
      <c r="D302" s="330" t="s">
        <v>262</v>
      </c>
      <c r="E302" s="331" t="n">
        <v>224.56</v>
      </c>
    </row>
    <row r="303" customFormat="false" ht="15" hidden="false" customHeight="false" outlineLevel="0" collapsed="false">
      <c r="A303" s="328" t="s">
        <v>1484</v>
      </c>
      <c r="C303" s="329" t="s">
        <v>1485</v>
      </c>
      <c r="D303" s="330" t="s">
        <v>262</v>
      </c>
      <c r="E303" s="331" t="n">
        <v>293.01</v>
      </c>
    </row>
    <row r="304" customFormat="false" ht="15" hidden="false" customHeight="false" outlineLevel="0" collapsed="false">
      <c r="A304" s="328" t="s">
        <v>1486</v>
      </c>
      <c r="C304" s="329" t="s">
        <v>1487</v>
      </c>
      <c r="D304" s="330" t="s">
        <v>885</v>
      </c>
      <c r="E304" s="331" t="n">
        <v>322.25</v>
      </c>
    </row>
    <row r="305" customFormat="false" ht="15" hidden="false" customHeight="false" outlineLevel="0" collapsed="false">
      <c r="A305" s="328" t="s">
        <v>1488</v>
      </c>
      <c r="C305" s="329" t="s">
        <v>1489</v>
      </c>
      <c r="D305" s="330" t="s">
        <v>1313</v>
      </c>
      <c r="E305" s="331" t="n">
        <v>220.77</v>
      </c>
    </row>
    <row r="306" customFormat="false" ht="15" hidden="false" customHeight="false" outlineLevel="0" collapsed="false">
      <c r="A306" s="328" t="s">
        <v>1490</v>
      </c>
      <c r="C306" s="329" t="s">
        <v>1491</v>
      </c>
      <c r="D306" s="330" t="s">
        <v>262</v>
      </c>
      <c r="E306" s="331" t="n">
        <v>209.89</v>
      </c>
    </row>
    <row r="307" customFormat="false" ht="15" hidden="false" customHeight="false" outlineLevel="0" collapsed="false">
      <c r="A307" s="328" t="s">
        <v>1492</v>
      </c>
      <c r="C307" s="329" t="s">
        <v>1493</v>
      </c>
      <c r="D307" s="330" t="s">
        <v>885</v>
      </c>
      <c r="E307" s="331" t="n">
        <v>152.43</v>
      </c>
    </row>
    <row r="308" customFormat="false" ht="15" hidden="false" customHeight="false" outlineLevel="0" collapsed="false">
      <c r="A308" s="328" t="s">
        <v>1494</v>
      </c>
      <c r="C308" s="329" t="s">
        <v>1495</v>
      </c>
      <c r="D308" s="330" t="s">
        <v>262</v>
      </c>
      <c r="E308" s="331" t="n">
        <v>195.1</v>
      </c>
    </row>
    <row r="309" customFormat="false" ht="15" hidden="false" customHeight="false" outlineLevel="0" collapsed="false">
      <c r="A309" s="328" t="s">
        <v>1496</v>
      </c>
      <c r="C309" s="329" t="s">
        <v>1497</v>
      </c>
      <c r="D309" s="330" t="s">
        <v>262</v>
      </c>
      <c r="E309" s="331" t="n">
        <v>252.17</v>
      </c>
    </row>
    <row r="310" customFormat="false" ht="15" hidden="false" customHeight="false" outlineLevel="0" collapsed="false">
      <c r="A310" s="328" t="s">
        <v>1498</v>
      </c>
      <c r="C310" s="329" t="s">
        <v>1499</v>
      </c>
      <c r="D310" s="330" t="s">
        <v>262</v>
      </c>
      <c r="E310" s="331" t="n">
        <v>347.37</v>
      </c>
    </row>
    <row r="311" customFormat="false" ht="15" hidden="false" customHeight="false" outlineLevel="0" collapsed="false">
      <c r="A311" s="328" t="s">
        <v>1500</v>
      </c>
      <c r="C311" s="329" t="s">
        <v>1501</v>
      </c>
      <c r="D311" s="330" t="s">
        <v>262</v>
      </c>
      <c r="E311" s="331" t="n">
        <v>11.5</v>
      </c>
    </row>
    <row r="312" customFormat="false" ht="30" hidden="false" customHeight="false" outlineLevel="0" collapsed="false">
      <c r="A312" s="328" t="s">
        <v>1502</v>
      </c>
      <c r="C312" s="329" t="s">
        <v>1503</v>
      </c>
      <c r="D312" s="330" t="s">
        <v>1313</v>
      </c>
      <c r="E312" s="331" t="n">
        <v>13.8</v>
      </c>
    </row>
    <row r="313" customFormat="false" ht="15" hidden="false" customHeight="false" outlineLevel="0" collapsed="false">
      <c r="A313" s="328" t="s">
        <v>1504</v>
      </c>
      <c r="C313" s="329" t="s">
        <v>1505</v>
      </c>
      <c r="D313" s="330" t="s">
        <v>880</v>
      </c>
      <c r="E313" s="331" t="n">
        <v>55.5</v>
      </c>
    </row>
    <row r="314" customFormat="false" ht="30" hidden="false" customHeight="false" outlineLevel="0" collapsed="false">
      <c r="A314" s="328" t="s">
        <v>1506</v>
      </c>
      <c r="C314" s="329" t="s">
        <v>1507</v>
      </c>
      <c r="D314" s="330" t="s">
        <v>1313</v>
      </c>
      <c r="E314" s="331" t="n">
        <v>50.6</v>
      </c>
    </row>
    <row r="315" customFormat="false" ht="15" hidden="false" customHeight="false" outlineLevel="0" collapsed="false">
      <c r="A315" s="328" t="s">
        <v>1508</v>
      </c>
      <c r="C315" s="329" t="s">
        <v>1509</v>
      </c>
      <c r="D315" s="330" t="s">
        <v>908</v>
      </c>
      <c r="E315" s="331" t="n">
        <v>232.65</v>
      </c>
    </row>
    <row r="316" customFormat="false" ht="15" hidden="false" customHeight="false" outlineLevel="0" collapsed="false">
      <c r="A316" s="328" t="s">
        <v>1510</v>
      </c>
      <c r="C316" s="329" t="s">
        <v>1511</v>
      </c>
      <c r="D316" s="330" t="s">
        <v>908</v>
      </c>
      <c r="E316" s="331" t="n">
        <v>242.1</v>
      </c>
    </row>
    <row r="317" customFormat="false" ht="15" hidden="false" customHeight="false" outlineLevel="0" collapsed="false">
      <c r="A317" s="328" t="s">
        <v>1512</v>
      </c>
      <c r="C317" s="329" t="s">
        <v>1513</v>
      </c>
      <c r="D317" s="330" t="s">
        <v>908</v>
      </c>
      <c r="E317" s="331" t="n">
        <v>251.93</v>
      </c>
    </row>
    <row r="318" customFormat="false" ht="15" hidden="false" customHeight="false" outlineLevel="0" collapsed="false">
      <c r="A318" s="328" t="s">
        <v>1514</v>
      </c>
      <c r="C318" s="329" t="s">
        <v>1515</v>
      </c>
      <c r="D318" s="330" t="s">
        <v>908</v>
      </c>
      <c r="E318" s="331" t="n">
        <v>272.81</v>
      </c>
    </row>
    <row r="319" customFormat="false" ht="15" hidden="false" customHeight="false" outlineLevel="0" collapsed="false">
      <c r="A319" s="328" t="s">
        <v>1516</v>
      </c>
      <c r="C319" s="329" t="s">
        <v>1517</v>
      </c>
      <c r="D319" s="330" t="s">
        <v>908</v>
      </c>
      <c r="E319" s="331" t="n">
        <v>262.16</v>
      </c>
    </row>
    <row r="320" customFormat="false" ht="15" hidden="false" customHeight="false" outlineLevel="0" collapsed="false">
      <c r="A320" s="328" t="s">
        <v>1518</v>
      </c>
      <c r="C320" s="329" t="s">
        <v>1519</v>
      </c>
      <c r="D320" s="330" t="s">
        <v>908</v>
      </c>
      <c r="E320" s="331" t="n">
        <v>322.26</v>
      </c>
    </row>
    <row r="321" customFormat="false" ht="15" hidden="false" customHeight="false" outlineLevel="0" collapsed="false">
      <c r="A321" s="328" t="s">
        <v>1520</v>
      </c>
      <c r="C321" s="329" t="s">
        <v>1521</v>
      </c>
      <c r="D321" s="330" t="s">
        <v>908</v>
      </c>
      <c r="E321" s="331" t="n">
        <v>283.89</v>
      </c>
    </row>
    <row r="322" customFormat="false" ht="15" hidden="false" customHeight="false" outlineLevel="0" collapsed="false">
      <c r="A322" s="328" t="s">
        <v>1522</v>
      </c>
      <c r="C322" s="329" t="s">
        <v>1523</v>
      </c>
      <c r="D322" s="330" t="s">
        <v>908</v>
      </c>
      <c r="E322" s="331" t="n">
        <v>279.44</v>
      </c>
    </row>
    <row r="323" customFormat="false" ht="15" hidden="false" customHeight="false" outlineLevel="0" collapsed="false">
      <c r="A323" s="328" t="s">
        <v>1524</v>
      </c>
      <c r="C323" s="329" t="s">
        <v>1525</v>
      </c>
      <c r="D323" s="330" t="s">
        <v>908</v>
      </c>
      <c r="E323" s="331" t="n">
        <v>289.52</v>
      </c>
    </row>
    <row r="324" customFormat="false" ht="15" hidden="false" customHeight="false" outlineLevel="0" collapsed="false">
      <c r="A324" s="328" t="s">
        <v>1526</v>
      </c>
      <c r="C324" s="329" t="s">
        <v>1527</v>
      </c>
      <c r="D324" s="330" t="s">
        <v>908</v>
      </c>
      <c r="E324" s="331" t="n">
        <v>310.91</v>
      </c>
    </row>
    <row r="325" customFormat="false" ht="15" hidden="false" customHeight="false" outlineLevel="0" collapsed="false">
      <c r="A325" s="328" t="s">
        <v>1528</v>
      </c>
      <c r="C325" s="329" t="s">
        <v>1529</v>
      </c>
      <c r="D325" s="330" t="s">
        <v>908</v>
      </c>
      <c r="E325" s="331" t="n">
        <v>271.44</v>
      </c>
    </row>
    <row r="326" customFormat="false" ht="15" hidden="false" customHeight="false" outlineLevel="0" collapsed="false">
      <c r="A326" s="328" t="s">
        <v>1530</v>
      </c>
      <c r="C326" s="329" t="s">
        <v>1531</v>
      </c>
      <c r="D326" s="330" t="s">
        <v>908</v>
      </c>
      <c r="E326" s="331" t="n">
        <v>300</v>
      </c>
    </row>
    <row r="327" customFormat="false" ht="15" hidden="false" customHeight="false" outlineLevel="0" collapsed="false">
      <c r="A327" s="328" t="s">
        <v>1532</v>
      </c>
      <c r="C327" s="329" t="s">
        <v>1533</v>
      </c>
      <c r="D327" s="330" t="s">
        <v>908</v>
      </c>
      <c r="E327" s="331" t="n">
        <v>296.47</v>
      </c>
    </row>
    <row r="328" customFormat="false" ht="15" hidden="false" customHeight="false" outlineLevel="0" collapsed="false">
      <c r="A328" s="328" t="s">
        <v>1534</v>
      </c>
      <c r="C328" s="329" t="s">
        <v>1535</v>
      </c>
      <c r="D328" s="330" t="s">
        <v>908</v>
      </c>
      <c r="E328" s="331" t="n">
        <v>242.09</v>
      </c>
    </row>
    <row r="329" customFormat="false" ht="15" hidden="false" customHeight="false" outlineLevel="0" collapsed="false">
      <c r="A329" s="328" t="s">
        <v>1536</v>
      </c>
      <c r="C329" s="329" t="s">
        <v>1537</v>
      </c>
      <c r="D329" s="330" t="s">
        <v>908</v>
      </c>
      <c r="E329" s="331" t="n">
        <v>253.9</v>
      </c>
    </row>
    <row r="330" customFormat="false" ht="15" hidden="false" customHeight="false" outlineLevel="0" collapsed="false">
      <c r="A330" s="328" t="s">
        <v>1538</v>
      </c>
      <c r="C330" s="329" t="s">
        <v>1539</v>
      </c>
      <c r="D330" s="330" t="s">
        <v>908</v>
      </c>
      <c r="E330" s="331" t="n">
        <v>272.21</v>
      </c>
    </row>
    <row r="331" customFormat="false" ht="15" hidden="false" customHeight="false" outlineLevel="0" collapsed="false">
      <c r="A331" s="328" t="s">
        <v>1540</v>
      </c>
      <c r="C331" s="329" t="s">
        <v>1541</v>
      </c>
      <c r="D331" s="330" t="s">
        <v>908</v>
      </c>
      <c r="E331" s="331" t="n">
        <v>31.42</v>
      </c>
    </row>
    <row r="332" customFormat="false" ht="15" hidden="false" customHeight="false" outlineLevel="0" collapsed="false">
      <c r="A332" s="328" t="s">
        <v>1542</v>
      </c>
      <c r="C332" s="329" t="s">
        <v>1543</v>
      </c>
      <c r="D332" s="330" t="s">
        <v>908</v>
      </c>
      <c r="E332" s="331" t="n">
        <v>309.21</v>
      </c>
    </row>
    <row r="333" customFormat="false" ht="15" hidden="false" customHeight="false" outlineLevel="0" collapsed="false">
      <c r="A333" s="328" t="s">
        <v>1544</v>
      </c>
      <c r="C333" s="329" t="s">
        <v>1545</v>
      </c>
      <c r="D333" s="330" t="s">
        <v>262</v>
      </c>
      <c r="E333" s="331" t="n">
        <v>129.59</v>
      </c>
    </row>
    <row r="334" customFormat="false" ht="15" hidden="false" customHeight="false" outlineLevel="0" collapsed="false">
      <c r="A334" s="328" t="s">
        <v>1546</v>
      </c>
      <c r="C334" s="329" t="s">
        <v>1547</v>
      </c>
      <c r="D334" s="330" t="s">
        <v>262</v>
      </c>
      <c r="E334" s="331" t="n">
        <v>82.23</v>
      </c>
    </row>
    <row r="335" customFormat="false" ht="15" hidden="false" customHeight="false" outlineLevel="0" collapsed="false">
      <c r="A335" s="328" t="s">
        <v>1548</v>
      </c>
      <c r="C335" s="329" t="s">
        <v>1549</v>
      </c>
      <c r="D335" s="330" t="s">
        <v>262</v>
      </c>
      <c r="E335" s="331" t="n">
        <v>66</v>
      </c>
    </row>
    <row r="336" customFormat="false" ht="15" hidden="false" customHeight="false" outlineLevel="0" collapsed="false">
      <c r="A336" s="328" t="s">
        <v>1550</v>
      </c>
      <c r="C336" s="329" t="s">
        <v>1551</v>
      </c>
      <c r="D336" s="330" t="s">
        <v>262</v>
      </c>
      <c r="E336" s="331" t="n">
        <v>102.47</v>
      </c>
    </row>
    <row r="337" customFormat="false" ht="15" hidden="false" customHeight="false" outlineLevel="0" collapsed="false">
      <c r="A337" s="328" t="s">
        <v>1552</v>
      </c>
      <c r="C337" s="329" t="s">
        <v>1553</v>
      </c>
      <c r="D337" s="330" t="s">
        <v>262</v>
      </c>
      <c r="E337" s="331" t="n">
        <v>120.62</v>
      </c>
    </row>
    <row r="338" customFormat="false" ht="15" hidden="false" customHeight="false" outlineLevel="0" collapsed="false">
      <c r="A338" s="328" t="s">
        <v>1554</v>
      </c>
      <c r="C338" s="329" t="s">
        <v>1555</v>
      </c>
      <c r="D338" s="330" t="s">
        <v>1313</v>
      </c>
      <c r="E338" s="331" t="n">
        <v>33.98</v>
      </c>
    </row>
    <row r="339" customFormat="false" ht="15" hidden="false" customHeight="false" outlineLevel="0" collapsed="false">
      <c r="A339" s="328" t="s">
        <v>1556</v>
      </c>
      <c r="C339" s="329" t="s">
        <v>1557</v>
      </c>
      <c r="D339" s="330" t="s">
        <v>1313</v>
      </c>
      <c r="E339" s="331" t="n">
        <v>41.82</v>
      </c>
    </row>
    <row r="340" customFormat="false" ht="15" hidden="false" customHeight="false" outlineLevel="0" collapsed="false">
      <c r="A340" s="328" t="s">
        <v>1558</v>
      </c>
      <c r="C340" s="329" t="s">
        <v>1559</v>
      </c>
      <c r="D340" s="330" t="s">
        <v>1313</v>
      </c>
      <c r="E340" s="331" t="n">
        <v>55.04</v>
      </c>
    </row>
    <row r="341" customFormat="false" ht="15" hidden="false" customHeight="false" outlineLevel="0" collapsed="false">
      <c r="A341" s="328" t="s">
        <v>1560</v>
      </c>
      <c r="C341" s="329" t="s">
        <v>1561</v>
      </c>
      <c r="D341" s="330" t="s">
        <v>1313</v>
      </c>
      <c r="E341" s="331" t="n">
        <v>71.58</v>
      </c>
    </row>
    <row r="342" customFormat="false" ht="15" hidden="false" customHeight="false" outlineLevel="0" collapsed="false">
      <c r="A342" s="328" t="s">
        <v>1562</v>
      </c>
      <c r="C342" s="329" t="s">
        <v>1563</v>
      </c>
      <c r="D342" s="330" t="s">
        <v>1313</v>
      </c>
      <c r="E342" s="331" t="n">
        <v>97.25</v>
      </c>
    </row>
    <row r="343" customFormat="false" ht="15" hidden="false" customHeight="false" outlineLevel="0" collapsed="false">
      <c r="A343" s="328" t="s">
        <v>1564</v>
      </c>
      <c r="C343" s="329" t="s">
        <v>1565</v>
      </c>
      <c r="D343" s="330" t="s">
        <v>1313</v>
      </c>
      <c r="E343" s="331" t="n">
        <v>62.54</v>
      </c>
    </row>
    <row r="344" customFormat="false" ht="15" hidden="false" customHeight="false" outlineLevel="0" collapsed="false">
      <c r="A344" s="328" t="s">
        <v>1566</v>
      </c>
      <c r="C344" s="329" t="s">
        <v>1567</v>
      </c>
      <c r="D344" s="330" t="s">
        <v>1313</v>
      </c>
      <c r="E344" s="331" t="n">
        <v>79.42</v>
      </c>
    </row>
    <row r="345" customFormat="false" ht="15" hidden="false" customHeight="false" outlineLevel="0" collapsed="false">
      <c r="A345" s="328" t="s">
        <v>1568</v>
      </c>
      <c r="C345" s="329" t="s">
        <v>1569</v>
      </c>
      <c r="D345" s="330" t="s">
        <v>1313</v>
      </c>
      <c r="E345" s="331" t="n">
        <v>49.1</v>
      </c>
    </row>
    <row r="346" customFormat="false" ht="15" hidden="false" customHeight="false" outlineLevel="0" collapsed="false">
      <c r="A346" s="328" t="s">
        <v>1570</v>
      </c>
      <c r="C346" s="329" t="s">
        <v>1571</v>
      </c>
      <c r="D346" s="330" t="s">
        <v>1313</v>
      </c>
      <c r="E346" s="331" t="n">
        <v>78.97</v>
      </c>
    </row>
    <row r="347" customFormat="false" ht="15" hidden="false" customHeight="false" outlineLevel="0" collapsed="false">
      <c r="A347" s="328" t="s">
        <v>1572</v>
      </c>
      <c r="C347" s="329" t="s">
        <v>1573</v>
      </c>
      <c r="D347" s="330" t="s">
        <v>1313</v>
      </c>
      <c r="E347" s="331" t="n">
        <v>61.95</v>
      </c>
    </row>
    <row r="348" customFormat="false" ht="15" hidden="false" customHeight="false" outlineLevel="0" collapsed="false">
      <c r="A348" s="328" t="s">
        <v>1574</v>
      </c>
      <c r="C348" s="329" t="s">
        <v>1575</v>
      </c>
      <c r="D348" s="330" t="s">
        <v>1313</v>
      </c>
      <c r="E348" s="331" t="n">
        <v>56.35</v>
      </c>
    </row>
    <row r="349" customFormat="false" ht="15" hidden="false" customHeight="false" outlineLevel="0" collapsed="false">
      <c r="A349" s="328" t="s">
        <v>1576</v>
      </c>
      <c r="C349" s="329" t="s">
        <v>1577</v>
      </c>
      <c r="D349" s="330" t="s">
        <v>1313</v>
      </c>
      <c r="E349" s="331" t="n">
        <v>64.5</v>
      </c>
    </row>
    <row r="350" customFormat="false" ht="15" hidden="false" customHeight="false" outlineLevel="0" collapsed="false">
      <c r="A350" s="328" t="s">
        <v>1578</v>
      </c>
      <c r="C350" s="329" t="s">
        <v>1579</v>
      </c>
      <c r="D350" s="330" t="s">
        <v>1313</v>
      </c>
      <c r="E350" s="331" t="n">
        <v>24.86</v>
      </c>
    </row>
    <row r="351" customFormat="false" ht="15" hidden="false" customHeight="false" outlineLevel="0" collapsed="false">
      <c r="A351" s="328" t="s">
        <v>1580</v>
      </c>
      <c r="C351" s="329" t="s">
        <v>1581</v>
      </c>
      <c r="D351" s="330" t="s">
        <v>1313</v>
      </c>
      <c r="E351" s="331" t="n">
        <v>36.76</v>
      </c>
    </row>
    <row r="352" customFormat="false" ht="15" hidden="false" customHeight="false" outlineLevel="0" collapsed="false">
      <c r="A352" s="328" t="s">
        <v>1582</v>
      </c>
      <c r="C352" s="329" t="s">
        <v>1583</v>
      </c>
      <c r="D352" s="330" t="s">
        <v>1313</v>
      </c>
      <c r="E352" s="331" t="n">
        <v>51.49</v>
      </c>
    </row>
    <row r="353" customFormat="false" ht="15" hidden="false" customHeight="false" outlineLevel="0" collapsed="false">
      <c r="A353" s="328" t="s">
        <v>1584</v>
      </c>
      <c r="C353" s="329" t="s">
        <v>1585</v>
      </c>
      <c r="D353" s="330" t="s">
        <v>1313</v>
      </c>
      <c r="E353" s="331" t="n">
        <v>40.16</v>
      </c>
    </row>
    <row r="354" customFormat="false" ht="15" hidden="false" customHeight="false" outlineLevel="0" collapsed="false">
      <c r="A354" s="328" t="s">
        <v>1586</v>
      </c>
      <c r="C354" s="329" t="s">
        <v>1587</v>
      </c>
      <c r="D354" s="330" t="s">
        <v>1313</v>
      </c>
      <c r="E354" s="331" t="n">
        <v>50.35</v>
      </c>
    </row>
    <row r="355" customFormat="false" ht="15" hidden="false" customHeight="false" outlineLevel="0" collapsed="false">
      <c r="A355" s="328" t="s">
        <v>1588</v>
      </c>
      <c r="C355" s="329" t="s">
        <v>1589</v>
      </c>
      <c r="D355" s="330" t="s">
        <v>1313</v>
      </c>
      <c r="E355" s="331" t="n">
        <v>58.14</v>
      </c>
    </row>
    <row r="356" customFormat="false" ht="15" hidden="false" customHeight="false" outlineLevel="0" collapsed="false">
      <c r="A356" s="328" t="s">
        <v>1590</v>
      </c>
      <c r="C356" s="329" t="s">
        <v>1591</v>
      </c>
      <c r="D356" s="330" t="s">
        <v>1313</v>
      </c>
      <c r="E356" s="331" t="n">
        <v>47.69</v>
      </c>
    </row>
    <row r="357" customFormat="false" ht="15" hidden="false" customHeight="false" outlineLevel="0" collapsed="false">
      <c r="A357" s="328" t="s">
        <v>1592</v>
      </c>
      <c r="C357" s="329" t="s">
        <v>1593</v>
      </c>
      <c r="D357" s="330" t="s">
        <v>1313</v>
      </c>
      <c r="E357" s="331" t="n">
        <v>55.52</v>
      </c>
    </row>
    <row r="358" customFormat="false" ht="15" hidden="false" customHeight="false" outlineLevel="0" collapsed="false">
      <c r="A358" s="328" t="s">
        <v>1594</v>
      </c>
      <c r="C358" s="329" t="s">
        <v>1595</v>
      </c>
      <c r="D358" s="330" t="s">
        <v>880</v>
      </c>
      <c r="E358" s="331" t="n">
        <v>8.7</v>
      </c>
    </row>
    <row r="359" customFormat="false" ht="15" hidden="false" customHeight="false" outlineLevel="0" collapsed="false">
      <c r="A359" s="328" t="s">
        <v>1596</v>
      </c>
      <c r="C359" s="329" t="s">
        <v>1597</v>
      </c>
      <c r="D359" s="330" t="s">
        <v>880</v>
      </c>
      <c r="E359" s="331" t="n">
        <v>8.95</v>
      </c>
    </row>
    <row r="360" customFormat="false" ht="15" hidden="false" customHeight="false" outlineLevel="0" collapsed="false">
      <c r="A360" s="328" t="s">
        <v>1598</v>
      </c>
      <c r="C360" s="329" t="s">
        <v>1599</v>
      </c>
      <c r="D360" s="330" t="s">
        <v>880</v>
      </c>
      <c r="E360" s="331" t="n">
        <v>1.5</v>
      </c>
    </row>
    <row r="361" customFormat="false" ht="15" hidden="false" customHeight="false" outlineLevel="0" collapsed="false">
      <c r="A361" s="328" t="s">
        <v>1600</v>
      </c>
      <c r="C361" s="329" t="s">
        <v>1601</v>
      </c>
      <c r="D361" s="330" t="s">
        <v>1313</v>
      </c>
      <c r="E361" s="331" t="n">
        <v>1.79</v>
      </c>
    </row>
    <row r="362" customFormat="false" ht="15" hidden="false" customHeight="false" outlineLevel="0" collapsed="false">
      <c r="A362" s="328" t="s">
        <v>1602</v>
      </c>
      <c r="C362" s="329" t="s">
        <v>1603</v>
      </c>
      <c r="D362" s="330" t="s">
        <v>880</v>
      </c>
      <c r="E362" s="331" t="n">
        <v>2.27</v>
      </c>
    </row>
    <row r="363" customFormat="false" ht="15" hidden="false" customHeight="false" outlineLevel="0" collapsed="false">
      <c r="A363" s="328" t="s">
        <v>1604</v>
      </c>
      <c r="C363" s="329" t="s">
        <v>1605</v>
      </c>
      <c r="D363" s="330" t="s">
        <v>880</v>
      </c>
      <c r="E363" s="331" t="n">
        <v>2.16</v>
      </c>
    </row>
    <row r="364" customFormat="false" ht="15" hidden="false" customHeight="false" outlineLevel="0" collapsed="false">
      <c r="A364" s="328" t="s">
        <v>1606</v>
      </c>
      <c r="C364" s="329" t="s">
        <v>1607</v>
      </c>
      <c r="D364" s="330" t="s">
        <v>880</v>
      </c>
      <c r="E364" s="331" t="n">
        <v>2.83</v>
      </c>
    </row>
    <row r="365" customFormat="false" ht="15" hidden="false" customHeight="false" outlineLevel="0" collapsed="false">
      <c r="A365" s="328" t="s">
        <v>1608</v>
      </c>
      <c r="C365" s="329" t="s">
        <v>1609</v>
      </c>
      <c r="D365" s="330" t="s">
        <v>880</v>
      </c>
      <c r="E365" s="331" t="n">
        <v>2.58</v>
      </c>
    </row>
    <row r="366" customFormat="false" ht="15" hidden="false" customHeight="false" outlineLevel="0" collapsed="false">
      <c r="A366" s="328" t="s">
        <v>1610</v>
      </c>
      <c r="C366" s="329" t="s">
        <v>1611</v>
      </c>
      <c r="D366" s="330" t="s">
        <v>880</v>
      </c>
      <c r="E366" s="331" t="n">
        <v>3.38</v>
      </c>
    </row>
    <row r="367" customFormat="false" ht="15" hidden="false" customHeight="false" outlineLevel="0" collapsed="false">
      <c r="A367" s="328" t="s">
        <v>1612</v>
      </c>
      <c r="C367" s="329" t="s">
        <v>1613</v>
      </c>
      <c r="D367" s="330" t="s">
        <v>880</v>
      </c>
      <c r="E367" s="331" t="n">
        <v>14.11</v>
      </c>
    </row>
    <row r="368" customFormat="false" ht="15" hidden="false" customHeight="false" outlineLevel="0" collapsed="false">
      <c r="A368" s="328" t="s">
        <v>1614</v>
      </c>
      <c r="C368" s="329" t="s">
        <v>1615</v>
      </c>
      <c r="D368" s="330" t="s">
        <v>880</v>
      </c>
      <c r="E368" s="331" t="n">
        <v>13.18</v>
      </c>
    </row>
    <row r="369" customFormat="false" ht="15" hidden="false" customHeight="false" outlineLevel="0" collapsed="false">
      <c r="A369" s="328" t="s">
        <v>1616</v>
      </c>
      <c r="C369" s="329" t="s">
        <v>1617</v>
      </c>
      <c r="D369" s="330" t="s">
        <v>880</v>
      </c>
      <c r="E369" s="331" t="n">
        <v>50.09</v>
      </c>
    </row>
    <row r="370" customFormat="false" ht="15" hidden="false" customHeight="false" outlineLevel="0" collapsed="false">
      <c r="A370" s="328" t="s">
        <v>1618</v>
      </c>
      <c r="C370" s="329" t="s">
        <v>1619</v>
      </c>
      <c r="D370" s="330" t="s">
        <v>880</v>
      </c>
      <c r="E370" s="331" t="n">
        <v>12.43</v>
      </c>
    </row>
    <row r="371" customFormat="false" ht="15" hidden="false" customHeight="false" outlineLevel="0" collapsed="false">
      <c r="A371" s="328" t="s">
        <v>1620</v>
      </c>
      <c r="C371" s="329" t="s">
        <v>1621</v>
      </c>
      <c r="D371" s="330" t="s">
        <v>880</v>
      </c>
      <c r="E371" s="331" t="n">
        <v>266.81</v>
      </c>
    </row>
    <row r="372" customFormat="false" ht="15" hidden="false" customHeight="false" outlineLevel="0" collapsed="false">
      <c r="A372" s="328" t="s">
        <v>1622</v>
      </c>
      <c r="C372" s="329" t="s">
        <v>1623</v>
      </c>
      <c r="D372" s="330" t="s">
        <v>880</v>
      </c>
      <c r="E372" s="331" t="n">
        <v>335.8</v>
      </c>
    </row>
    <row r="373" customFormat="false" ht="15" hidden="false" customHeight="false" outlineLevel="0" collapsed="false">
      <c r="A373" s="328" t="s">
        <v>1624</v>
      </c>
      <c r="C373" s="329" t="s">
        <v>1625</v>
      </c>
      <c r="D373" s="330" t="s">
        <v>880</v>
      </c>
      <c r="E373" s="331" t="n">
        <v>579.78</v>
      </c>
    </row>
    <row r="374" customFormat="false" ht="15" hidden="false" customHeight="false" outlineLevel="0" collapsed="false">
      <c r="A374" s="328" t="s">
        <v>1626</v>
      </c>
      <c r="C374" s="329" t="s">
        <v>1627</v>
      </c>
      <c r="D374" s="330" t="s">
        <v>880</v>
      </c>
      <c r="E374" s="331" t="n">
        <v>41.76</v>
      </c>
    </row>
    <row r="375" customFormat="false" ht="15" hidden="false" customHeight="false" outlineLevel="0" collapsed="false">
      <c r="A375" s="328" t="s">
        <v>1628</v>
      </c>
      <c r="C375" s="329" t="s">
        <v>1629</v>
      </c>
      <c r="D375" s="330" t="s">
        <v>880</v>
      </c>
      <c r="E375" s="331" t="n">
        <v>29.74</v>
      </c>
    </row>
    <row r="376" customFormat="false" ht="15" hidden="false" customHeight="false" outlineLevel="0" collapsed="false">
      <c r="A376" s="328" t="s">
        <v>1630</v>
      </c>
      <c r="C376" s="329" t="s">
        <v>1631</v>
      </c>
      <c r="D376" s="330" t="s">
        <v>880</v>
      </c>
      <c r="E376" s="331" t="n">
        <v>38.51</v>
      </c>
    </row>
    <row r="377" customFormat="false" ht="15" hidden="false" customHeight="false" outlineLevel="0" collapsed="false">
      <c r="A377" s="328" t="s">
        <v>1632</v>
      </c>
      <c r="C377" s="329" t="s">
        <v>1633</v>
      </c>
      <c r="D377" s="330" t="s">
        <v>1313</v>
      </c>
      <c r="E377" s="331" t="n">
        <v>33.48</v>
      </c>
    </row>
    <row r="378" customFormat="false" ht="15" hidden="false" customHeight="false" outlineLevel="0" collapsed="false">
      <c r="A378" s="328" t="s">
        <v>1634</v>
      </c>
      <c r="C378" s="329" t="s">
        <v>1635</v>
      </c>
      <c r="D378" s="330" t="s">
        <v>1313</v>
      </c>
      <c r="E378" s="331" t="n">
        <v>36.74</v>
      </c>
    </row>
    <row r="379" customFormat="false" ht="15" hidden="false" customHeight="false" outlineLevel="0" collapsed="false">
      <c r="A379" s="328" t="s">
        <v>1636</v>
      </c>
      <c r="C379" s="329" t="s">
        <v>1637</v>
      </c>
      <c r="D379" s="330" t="s">
        <v>1313</v>
      </c>
      <c r="E379" s="331" t="n">
        <v>53.59</v>
      </c>
    </row>
    <row r="380" customFormat="false" ht="15" hidden="false" customHeight="false" outlineLevel="0" collapsed="false">
      <c r="A380" s="328" t="s">
        <v>1638</v>
      </c>
      <c r="C380" s="329" t="s">
        <v>1639</v>
      </c>
      <c r="D380" s="330" t="s">
        <v>1313</v>
      </c>
      <c r="E380" s="331" t="n">
        <v>68.39</v>
      </c>
    </row>
    <row r="381" customFormat="false" ht="15" hidden="false" customHeight="false" outlineLevel="0" collapsed="false">
      <c r="A381" s="328" t="s">
        <v>1640</v>
      </c>
      <c r="C381" s="329" t="s">
        <v>1641</v>
      </c>
      <c r="D381" s="330" t="s">
        <v>1313</v>
      </c>
      <c r="E381" s="331" t="n">
        <v>81.15</v>
      </c>
    </row>
    <row r="382" customFormat="false" ht="15" hidden="false" customHeight="false" outlineLevel="0" collapsed="false">
      <c r="A382" s="328" t="s">
        <v>1642</v>
      </c>
      <c r="C382" s="329" t="s">
        <v>1643</v>
      </c>
      <c r="D382" s="330" t="s">
        <v>1313</v>
      </c>
      <c r="E382" s="331" t="n">
        <v>112.12</v>
      </c>
    </row>
    <row r="383" customFormat="false" ht="15" hidden="false" customHeight="false" outlineLevel="0" collapsed="false">
      <c r="A383" s="328" t="s">
        <v>1644</v>
      </c>
      <c r="C383" s="329" t="s">
        <v>1645</v>
      </c>
      <c r="D383" s="330" t="s">
        <v>880</v>
      </c>
      <c r="E383" s="331" t="n">
        <v>29.08</v>
      </c>
    </row>
    <row r="384" customFormat="false" ht="15" hidden="false" customHeight="false" outlineLevel="0" collapsed="false">
      <c r="A384" s="328" t="s">
        <v>1646</v>
      </c>
      <c r="C384" s="329" t="s">
        <v>1647</v>
      </c>
      <c r="D384" s="330" t="s">
        <v>880</v>
      </c>
      <c r="E384" s="331" t="n">
        <v>77.3</v>
      </c>
    </row>
    <row r="385" customFormat="false" ht="15" hidden="false" customHeight="false" outlineLevel="0" collapsed="false">
      <c r="A385" s="328" t="s">
        <v>1648</v>
      </c>
      <c r="C385" s="329" t="s">
        <v>1649</v>
      </c>
      <c r="D385" s="330" t="s">
        <v>262</v>
      </c>
      <c r="E385" s="331" t="n">
        <v>60</v>
      </c>
    </row>
    <row r="386" customFormat="false" ht="30" hidden="false" customHeight="false" outlineLevel="0" collapsed="false">
      <c r="A386" s="328" t="s">
        <v>1650</v>
      </c>
      <c r="C386" s="329" t="s">
        <v>1651</v>
      </c>
      <c r="D386" s="330" t="s">
        <v>1313</v>
      </c>
      <c r="E386" s="331" t="n">
        <v>50.03</v>
      </c>
    </row>
    <row r="387" customFormat="false" ht="15" hidden="false" customHeight="false" outlineLevel="0" collapsed="false">
      <c r="A387" s="328" t="s">
        <v>1652</v>
      </c>
      <c r="C387" s="329" t="s">
        <v>1653</v>
      </c>
      <c r="D387" s="330" t="s">
        <v>262</v>
      </c>
      <c r="E387" s="331" t="n">
        <v>22.05</v>
      </c>
    </row>
    <row r="388" customFormat="false" ht="15" hidden="false" customHeight="false" outlineLevel="0" collapsed="false">
      <c r="A388" s="328" t="s">
        <v>1654</v>
      </c>
      <c r="C388" s="329" t="s">
        <v>1655</v>
      </c>
      <c r="D388" s="330" t="s">
        <v>262</v>
      </c>
      <c r="E388" s="331" t="n">
        <v>24.16</v>
      </c>
    </row>
    <row r="389" customFormat="false" ht="15" hidden="false" customHeight="false" outlineLevel="0" collapsed="false">
      <c r="A389" s="328" t="s">
        <v>1656</v>
      </c>
      <c r="C389" s="329" t="s">
        <v>1657</v>
      </c>
      <c r="D389" s="330" t="s">
        <v>1313</v>
      </c>
      <c r="E389" s="331" t="n">
        <v>48.84</v>
      </c>
    </row>
    <row r="390" customFormat="false" ht="15" hidden="false" customHeight="false" outlineLevel="0" collapsed="false">
      <c r="A390" s="328" t="s">
        <v>1658</v>
      </c>
      <c r="C390" s="329" t="s">
        <v>1659</v>
      </c>
      <c r="D390" s="330" t="s">
        <v>1313</v>
      </c>
      <c r="E390" s="331" t="n">
        <v>38.5</v>
      </c>
    </row>
    <row r="391" customFormat="false" ht="15" hidden="false" customHeight="false" outlineLevel="0" collapsed="false">
      <c r="A391" s="328" t="s">
        <v>1660</v>
      </c>
      <c r="C391" s="329" t="s">
        <v>1661</v>
      </c>
      <c r="D391" s="330" t="s">
        <v>1313</v>
      </c>
      <c r="E391" s="331" t="n">
        <v>62.86</v>
      </c>
    </row>
    <row r="392" customFormat="false" ht="15" hidden="false" customHeight="false" outlineLevel="0" collapsed="false">
      <c r="A392" s="328" t="s">
        <v>1662</v>
      </c>
      <c r="C392" s="329" t="s">
        <v>1663</v>
      </c>
      <c r="D392" s="330" t="s">
        <v>1313</v>
      </c>
      <c r="E392" s="331" t="n">
        <v>66.27</v>
      </c>
    </row>
    <row r="393" customFormat="false" ht="15" hidden="false" customHeight="false" outlineLevel="0" collapsed="false">
      <c r="A393" s="328" t="s">
        <v>1664</v>
      </c>
      <c r="C393" s="329" t="s">
        <v>1665</v>
      </c>
      <c r="D393" s="330" t="s">
        <v>262</v>
      </c>
      <c r="E393" s="331" t="n">
        <v>10.7</v>
      </c>
    </row>
    <row r="394" customFormat="false" ht="15" hidden="false" customHeight="false" outlineLevel="0" collapsed="false">
      <c r="A394" s="328" t="s">
        <v>1666</v>
      </c>
      <c r="C394" s="329" t="s">
        <v>1667</v>
      </c>
      <c r="D394" s="330" t="s">
        <v>262</v>
      </c>
      <c r="E394" s="331" t="n">
        <v>30.57</v>
      </c>
    </row>
    <row r="395" customFormat="false" ht="15" hidden="false" customHeight="false" outlineLevel="0" collapsed="false">
      <c r="A395" s="328" t="s">
        <v>1668</v>
      </c>
      <c r="C395" s="329" t="s">
        <v>1669</v>
      </c>
      <c r="D395" s="330" t="s">
        <v>262</v>
      </c>
      <c r="E395" s="331" t="n">
        <v>6.34</v>
      </c>
    </row>
    <row r="396" customFormat="false" ht="15" hidden="false" customHeight="false" outlineLevel="0" collapsed="false">
      <c r="A396" s="328" t="s">
        <v>1670</v>
      </c>
      <c r="C396" s="329" t="s">
        <v>1671</v>
      </c>
      <c r="D396" s="330" t="s">
        <v>908</v>
      </c>
      <c r="E396" s="331" t="n">
        <v>1943.13</v>
      </c>
    </row>
    <row r="397" customFormat="false" ht="15" hidden="false" customHeight="false" outlineLevel="0" collapsed="false">
      <c r="A397" s="328" t="s">
        <v>1672</v>
      </c>
      <c r="C397" s="329" t="s">
        <v>1673</v>
      </c>
      <c r="D397" s="330" t="s">
        <v>262</v>
      </c>
      <c r="E397" s="331" t="n">
        <v>10.41</v>
      </c>
    </row>
    <row r="398" customFormat="false" ht="15" hidden="false" customHeight="false" outlineLevel="0" collapsed="false">
      <c r="A398" s="328" t="s">
        <v>1674</v>
      </c>
      <c r="C398" s="329" t="s">
        <v>1675</v>
      </c>
      <c r="D398" s="330" t="s">
        <v>262</v>
      </c>
      <c r="E398" s="331" t="n">
        <v>1.94</v>
      </c>
    </row>
    <row r="399" customFormat="false" ht="15" hidden="false" customHeight="false" outlineLevel="0" collapsed="false">
      <c r="A399" s="328" t="s">
        <v>1676</v>
      </c>
      <c r="C399" s="329" t="s">
        <v>1677</v>
      </c>
      <c r="D399" s="330" t="s">
        <v>262</v>
      </c>
      <c r="E399" s="331" t="n">
        <v>4.2</v>
      </c>
    </row>
    <row r="400" customFormat="false" ht="15" hidden="false" customHeight="false" outlineLevel="0" collapsed="false">
      <c r="A400" s="328" t="s">
        <v>1678</v>
      </c>
      <c r="C400" s="329" t="s">
        <v>1679</v>
      </c>
      <c r="D400" s="330" t="s">
        <v>262</v>
      </c>
      <c r="E400" s="331" t="n">
        <v>3.46</v>
      </c>
    </row>
    <row r="401" customFormat="false" ht="15" hidden="false" customHeight="false" outlineLevel="0" collapsed="false">
      <c r="A401" s="328" t="s">
        <v>1680</v>
      </c>
      <c r="C401" s="329" t="s">
        <v>1681</v>
      </c>
      <c r="D401" s="330" t="s">
        <v>1313</v>
      </c>
      <c r="E401" s="331" t="n">
        <v>45.69</v>
      </c>
    </row>
    <row r="402" customFormat="false" ht="15" hidden="false" customHeight="false" outlineLevel="0" collapsed="false">
      <c r="A402" s="328" t="s">
        <v>1682</v>
      </c>
      <c r="C402" s="329" t="s">
        <v>1683</v>
      </c>
      <c r="D402" s="330" t="s">
        <v>262</v>
      </c>
      <c r="E402" s="331" t="n">
        <v>18.05</v>
      </c>
    </row>
    <row r="403" customFormat="false" ht="15" hidden="false" customHeight="false" outlineLevel="0" collapsed="false">
      <c r="A403" s="328" t="s">
        <v>1684</v>
      </c>
      <c r="C403" s="329" t="s">
        <v>1685</v>
      </c>
      <c r="D403" s="330" t="s">
        <v>908</v>
      </c>
      <c r="E403" s="331" t="n">
        <v>2235.69</v>
      </c>
    </row>
    <row r="404" customFormat="false" ht="15" hidden="false" customHeight="false" outlineLevel="0" collapsed="false">
      <c r="A404" s="328" t="s">
        <v>1686</v>
      </c>
      <c r="C404" s="329" t="s">
        <v>1687</v>
      </c>
      <c r="D404" s="330" t="s">
        <v>262</v>
      </c>
      <c r="E404" s="331" t="n">
        <v>24.61</v>
      </c>
    </row>
    <row r="405" customFormat="false" ht="15" hidden="false" customHeight="false" outlineLevel="0" collapsed="false">
      <c r="A405" s="328" t="s">
        <v>1688</v>
      </c>
      <c r="C405" s="329" t="s">
        <v>1689</v>
      </c>
      <c r="D405" s="330" t="s">
        <v>262</v>
      </c>
      <c r="E405" s="331" t="n">
        <v>1.94</v>
      </c>
    </row>
    <row r="406" customFormat="false" ht="15" hidden="false" customHeight="false" outlineLevel="0" collapsed="false">
      <c r="A406" s="328" t="s">
        <v>1690</v>
      </c>
      <c r="C406" s="329" t="s">
        <v>1691</v>
      </c>
      <c r="D406" s="330" t="s">
        <v>262</v>
      </c>
      <c r="E406" s="331" t="n">
        <v>2.14</v>
      </c>
    </row>
    <row r="407" customFormat="false" ht="15" hidden="false" customHeight="false" outlineLevel="0" collapsed="false">
      <c r="A407" s="328" t="s">
        <v>1692</v>
      </c>
      <c r="C407" s="329" t="s">
        <v>1693</v>
      </c>
      <c r="D407" s="330" t="s">
        <v>880</v>
      </c>
      <c r="E407" s="331" t="n">
        <v>34.72</v>
      </c>
    </row>
    <row r="408" customFormat="false" ht="15" hidden="false" customHeight="false" outlineLevel="0" collapsed="false">
      <c r="A408" s="328" t="s">
        <v>1694</v>
      </c>
      <c r="C408" s="329" t="s">
        <v>1695</v>
      </c>
      <c r="D408" s="330" t="s">
        <v>880</v>
      </c>
      <c r="E408" s="331" t="n">
        <v>45.03</v>
      </c>
    </row>
    <row r="409" customFormat="false" ht="15" hidden="false" customHeight="false" outlineLevel="0" collapsed="false">
      <c r="A409" s="328" t="s">
        <v>1696</v>
      </c>
      <c r="C409" s="329" t="s">
        <v>1697</v>
      </c>
      <c r="D409" s="330" t="s">
        <v>880</v>
      </c>
      <c r="E409" s="331" t="n">
        <v>51.69</v>
      </c>
    </row>
    <row r="410" customFormat="false" ht="15" hidden="false" customHeight="false" outlineLevel="0" collapsed="false">
      <c r="A410" s="328" t="s">
        <v>1698</v>
      </c>
      <c r="C410" s="329" t="s">
        <v>1699</v>
      </c>
      <c r="D410" s="330" t="s">
        <v>262</v>
      </c>
      <c r="E410" s="331" t="n">
        <v>8.71</v>
      </c>
    </row>
    <row r="411" customFormat="false" ht="15" hidden="false" customHeight="false" outlineLevel="0" collapsed="false">
      <c r="A411" s="328" t="s">
        <v>1700</v>
      </c>
      <c r="C411" s="329" t="s">
        <v>1701</v>
      </c>
      <c r="D411" s="330" t="s">
        <v>262</v>
      </c>
      <c r="E411" s="331" t="n">
        <v>23.2</v>
      </c>
    </row>
    <row r="412" customFormat="false" ht="15" hidden="false" customHeight="false" outlineLevel="0" collapsed="false">
      <c r="A412" s="328" t="s">
        <v>1702</v>
      </c>
      <c r="C412" s="329" t="s">
        <v>1703</v>
      </c>
      <c r="D412" s="330" t="s">
        <v>1313</v>
      </c>
      <c r="E412" s="331" t="n">
        <v>8.21</v>
      </c>
    </row>
    <row r="413" customFormat="false" ht="15" hidden="false" customHeight="false" outlineLevel="0" collapsed="false">
      <c r="A413" s="328" t="s">
        <v>1704</v>
      </c>
      <c r="C413" s="329" t="s">
        <v>1705</v>
      </c>
      <c r="D413" s="330" t="s">
        <v>1313</v>
      </c>
      <c r="E413" s="331" t="n">
        <v>12.49</v>
      </c>
    </row>
    <row r="414" customFormat="false" ht="15" hidden="false" customHeight="false" outlineLevel="0" collapsed="false">
      <c r="A414" s="328" t="s">
        <v>1706</v>
      </c>
      <c r="C414" s="329" t="s">
        <v>1707</v>
      </c>
      <c r="D414" s="330" t="s">
        <v>1313</v>
      </c>
      <c r="E414" s="331" t="n">
        <v>14.9</v>
      </c>
    </row>
    <row r="415" customFormat="false" ht="15" hidden="false" customHeight="false" outlineLevel="0" collapsed="false">
      <c r="A415" s="328" t="s">
        <v>1708</v>
      </c>
      <c r="C415" s="329" t="s">
        <v>1709</v>
      </c>
      <c r="D415" s="330" t="s">
        <v>1313</v>
      </c>
      <c r="E415" s="331" t="n">
        <v>23.2</v>
      </c>
    </row>
    <row r="416" customFormat="false" ht="15" hidden="false" customHeight="false" outlineLevel="0" collapsed="false">
      <c r="A416" s="328" t="s">
        <v>1710</v>
      </c>
      <c r="C416" s="329" t="s">
        <v>1711</v>
      </c>
      <c r="D416" s="330" t="s">
        <v>1313</v>
      </c>
      <c r="E416" s="331" t="n">
        <v>31.12</v>
      </c>
    </row>
    <row r="417" customFormat="false" ht="15" hidden="false" customHeight="false" outlineLevel="0" collapsed="false">
      <c r="A417" s="328" t="s">
        <v>1712</v>
      </c>
      <c r="C417" s="329" t="s">
        <v>1713</v>
      </c>
      <c r="D417" s="330" t="s">
        <v>1313</v>
      </c>
      <c r="E417" s="331" t="n">
        <v>64.2</v>
      </c>
    </row>
    <row r="418" customFormat="false" ht="15" hidden="false" customHeight="false" outlineLevel="0" collapsed="false">
      <c r="A418" s="328" t="s">
        <v>1714</v>
      </c>
      <c r="C418" s="329" t="s">
        <v>1715</v>
      </c>
      <c r="D418" s="330" t="s">
        <v>1313</v>
      </c>
      <c r="E418" s="331" t="n">
        <v>15.38</v>
      </c>
    </row>
    <row r="419" customFormat="false" ht="15" hidden="false" customHeight="false" outlineLevel="0" collapsed="false">
      <c r="A419" s="328" t="s">
        <v>1716</v>
      </c>
      <c r="C419" s="329" t="s">
        <v>1717</v>
      </c>
      <c r="D419" s="330" t="s">
        <v>1718</v>
      </c>
      <c r="E419" s="331" t="n">
        <v>195.7</v>
      </c>
    </row>
    <row r="420" customFormat="false" ht="15" hidden="false" customHeight="false" outlineLevel="0" collapsed="false">
      <c r="A420" s="328" t="s">
        <v>1719</v>
      </c>
      <c r="C420" s="329" t="s">
        <v>1720</v>
      </c>
      <c r="D420" s="330" t="s">
        <v>262</v>
      </c>
      <c r="E420" s="331" t="n">
        <v>4.74</v>
      </c>
    </row>
    <row r="421" customFormat="false" ht="15" hidden="false" customHeight="false" outlineLevel="0" collapsed="false">
      <c r="A421" s="328" t="s">
        <v>1721</v>
      </c>
      <c r="C421" s="329" t="s">
        <v>1722</v>
      </c>
      <c r="D421" s="330" t="s">
        <v>1313</v>
      </c>
      <c r="E421" s="331" t="n">
        <v>429.97</v>
      </c>
    </row>
    <row r="422" customFormat="false" ht="30" hidden="false" customHeight="false" outlineLevel="0" collapsed="false">
      <c r="A422" s="328" t="s">
        <v>1723</v>
      </c>
      <c r="C422" s="329" t="s">
        <v>1724</v>
      </c>
      <c r="D422" s="330" t="s">
        <v>880</v>
      </c>
      <c r="E422" s="331" t="n">
        <v>467.99</v>
      </c>
    </row>
    <row r="423" customFormat="false" ht="30" hidden="false" customHeight="false" outlineLevel="0" collapsed="false">
      <c r="A423" s="328" t="s">
        <v>1725</v>
      </c>
      <c r="C423" s="329" t="s">
        <v>1726</v>
      </c>
      <c r="D423" s="330" t="s">
        <v>880</v>
      </c>
      <c r="E423" s="331" t="n">
        <v>555.87</v>
      </c>
    </row>
    <row r="424" customFormat="false" ht="30" hidden="false" customHeight="false" outlineLevel="0" collapsed="false">
      <c r="A424" s="328" t="s">
        <v>1727</v>
      </c>
      <c r="C424" s="329" t="s">
        <v>1728</v>
      </c>
      <c r="D424" s="330" t="s">
        <v>880</v>
      </c>
      <c r="E424" s="331" t="n">
        <v>588.19</v>
      </c>
    </row>
    <row r="425" customFormat="false" ht="30" hidden="false" customHeight="false" outlineLevel="0" collapsed="false">
      <c r="A425" s="328" t="s">
        <v>1729</v>
      </c>
      <c r="C425" s="329" t="s">
        <v>1730</v>
      </c>
      <c r="D425" s="330" t="s">
        <v>880</v>
      </c>
      <c r="E425" s="331" t="n">
        <v>583</v>
      </c>
    </row>
    <row r="426" customFormat="false" ht="30" hidden="false" customHeight="false" outlineLevel="0" collapsed="false">
      <c r="A426" s="328" t="s">
        <v>1731</v>
      </c>
      <c r="C426" s="329" t="s">
        <v>1732</v>
      </c>
      <c r="D426" s="330" t="s">
        <v>880</v>
      </c>
      <c r="E426" s="331" t="n">
        <v>496.69</v>
      </c>
    </row>
    <row r="427" customFormat="false" ht="30" hidden="false" customHeight="false" outlineLevel="0" collapsed="false">
      <c r="A427" s="328" t="s">
        <v>1733</v>
      </c>
      <c r="C427" s="329" t="s">
        <v>1734</v>
      </c>
      <c r="D427" s="330" t="s">
        <v>880</v>
      </c>
      <c r="E427" s="331" t="n">
        <v>595.72</v>
      </c>
    </row>
    <row r="428" customFormat="false" ht="30" hidden="false" customHeight="false" outlineLevel="0" collapsed="false">
      <c r="A428" s="328" t="s">
        <v>1735</v>
      </c>
      <c r="C428" s="329" t="s">
        <v>1736</v>
      </c>
      <c r="D428" s="330" t="s">
        <v>880</v>
      </c>
      <c r="E428" s="331" t="n">
        <v>806.45</v>
      </c>
    </row>
    <row r="429" customFormat="false" ht="15" hidden="false" customHeight="false" outlineLevel="0" collapsed="false">
      <c r="A429" s="328" t="s">
        <v>1737</v>
      </c>
      <c r="C429" s="329" t="s">
        <v>1738</v>
      </c>
      <c r="D429" s="330" t="s">
        <v>1313</v>
      </c>
      <c r="E429" s="331" t="n">
        <v>114.19</v>
      </c>
    </row>
    <row r="430" customFormat="false" ht="15" hidden="false" customHeight="false" outlineLevel="0" collapsed="false">
      <c r="A430" s="328" t="s">
        <v>1739</v>
      </c>
      <c r="C430" s="329" t="s">
        <v>1740</v>
      </c>
      <c r="D430" s="330" t="s">
        <v>880</v>
      </c>
      <c r="E430" s="331" t="n">
        <v>120.58</v>
      </c>
    </row>
    <row r="431" customFormat="false" ht="15" hidden="false" customHeight="false" outlineLevel="0" collapsed="false">
      <c r="A431" s="328" t="s">
        <v>1741</v>
      </c>
      <c r="C431" s="329" t="s">
        <v>1742</v>
      </c>
      <c r="D431" s="330" t="s">
        <v>880</v>
      </c>
      <c r="E431" s="331" t="n">
        <v>125.98</v>
      </c>
    </row>
    <row r="432" customFormat="false" ht="15" hidden="false" customHeight="false" outlineLevel="0" collapsed="false">
      <c r="A432" s="328" t="s">
        <v>1743</v>
      </c>
      <c r="C432" s="329" t="s">
        <v>1744</v>
      </c>
      <c r="D432" s="330" t="s">
        <v>880</v>
      </c>
      <c r="E432" s="331" t="n">
        <v>152.04</v>
      </c>
    </row>
    <row r="433" customFormat="false" ht="15" hidden="false" customHeight="false" outlineLevel="0" collapsed="false">
      <c r="A433" s="328" t="s">
        <v>1745</v>
      </c>
      <c r="C433" s="329" t="s">
        <v>1746</v>
      </c>
      <c r="D433" s="330" t="s">
        <v>880</v>
      </c>
      <c r="E433" s="331" t="n">
        <v>130.08</v>
      </c>
    </row>
    <row r="434" customFormat="false" ht="15" hidden="false" customHeight="false" outlineLevel="0" collapsed="false">
      <c r="A434" s="328" t="s">
        <v>1747</v>
      </c>
      <c r="C434" s="329" t="s">
        <v>1748</v>
      </c>
      <c r="D434" s="330" t="s">
        <v>880</v>
      </c>
      <c r="E434" s="331" t="n">
        <v>196.27</v>
      </c>
    </row>
    <row r="435" customFormat="false" ht="15" hidden="false" customHeight="false" outlineLevel="0" collapsed="false">
      <c r="A435" s="328" t="s">
        <v>1749</v>
      </c>
      <c r="C435" s="329" t="s">
        <v>1750</v>
      </c>
      <c r="D435" s="330" t="s">
        <v>880</v>
      </c>
      <c r="E435" s="331" t="n">
        <v>15.86</v>
      </c>
    </row>
    <row r="436" customFormat="false" ht="15" hidden="false" customHeight="false" outlineLevel="0" collapsed="false">
      <c r="A436" s="328" t="s">
        <v>1751</v>
      </c>
      <c r="C436" s="329" t="s">
        <v>1752</v>
      </c>
      <c r="D436" s="330" t="s">
        <v>880</v>
      </c>
      <c r="E436" s="331" t="n">
        <v>703.53</v>
      </c>
    </row>
    <row r="437" customFormat="false" ht="15" hidden="false" customHeight="false" outlineLevel="0" collapsed="false">
      <c r="A437" s="328" t="s">
        <v>1753</v>
      </c>
      <c r="C437" s="329" t="s">
        <v>1754</v>
      </c>
      <c r="D437" s="330" t="s">
        <v>880</v>
      </c>
      <c r="E437" s="331" t="n">
        <v>749.02</v>
      </c>
    </row>
    <row r="438" customFormat="false" ht="15" hidden="false" customHeight="false" outlineLevel="0" collapsed="false">
      <c r="A438" s="328" t="s">
        <v>1755</v>
      </c>
      <c r="C438" s="329" t="s">
        <v>1756</v>
      </c>
      <c r="D438" s="330" t="s">
        <v>880</v>
      </c>
      <c r="E438" s="331" t="n">
        <v>761.87</v>
      </c>
    </row>
    <row r="439" customFormat="false" ht="15" hidden="false" customHeight="false" outlineLevel="0" collapsed="false">
      <c r="A439" s="328" t="s">
        <v>1757</v>
      </c>
      <c r="C439" s="329" t="s">
        <v>1758</v>
      </c>
      <c r="D439" s="330" t="s">
        <v>880</v>
      </c>
      <c r="E439" s="331" t="n">
        <v>814.48</v>
      </c>
    </row>
    <row r="440" customFormat="false" ht="15" hidden="false" customHeight="false" outlineLevel="0" collapsed="false">
      <c r="A440" s="328" t="s">
        <v>1759</v>
      </c>
      <c r="C440" s="329" t="s">
        <v>1760</v>
      </c>
      <c r="D440" s="330" t="s">
        <v>880</v>
      </c>
      <c r="E440" s="331" t="n">
        <v>121.48</v>
      </c>
    </row>
    <row r="441" customFormat="false" ht="15" hidden="false" customHeight="false" outlineLevel="0" collapsed="false">
      <c r="A441" s="328" t="s">
        <v>1761</v>
      </c>
      <c r="C441" s="329" t="s">
        <v>1762</v>
      </c>
      <c r="D441" s="330" t="s">
        <v>880</v>
      </c>
      <c r="E441" s="331" t="n">
        <v>120.39</v>
      </c>
    </row>
    <row r="442" customFormat="false" ht="15" hidden="false" customHeight="false" outlineLevel="0" collapsed="false">
      <c r="A442" s="328" t="s">
        <v>1763</v>
      </c>
      <c r="C442" s="329" t="s">
        <v>1764</v>
      </c>
      <c r="D442" s="330" t="s">
        <v>880</v>
      </c>
      <c r="E442" s="331" t="n">
        <v>124.71</v>
      </c>
    </row>
    <row r="443" customFormat="false" ht="15" hidden="false" customHeight="false" outlineLevel="0" collapsed="false">
      <c r="A443" s="328" t="s">
        <v>1765</v>
      </c>
      <c r="C443" s="329" t="s">
        <v>1766</v>
      </c>
      <c r="D443" s="330" t="s">
        <v>880</v>
      </c>
      <c r="E443" s="331" t="n">
        <v>138.2</v>
      </c>
    </row>
    <row r="444" customFormat="false" ht="15" hidden="false" customHeight="false" outlineLevel="0" collapsed="false">
      <c r="A444" s="328" t="s">
        <v>1767</v>
      </c>
      <c r="C444" s="329" t="s">
        <v>1768</v>
      </c>
      <c r="D444" s="330" t="s">
        <v>880</v>
      </c>
      <c r="E444" s="331" t="n">
        <v>441.51</v>
      </c>
    </row>
    <row r="445" customFormat="false" ht="15" hidden="false" customHeight="false" outlineLevel="0" collapsed="false">
      <c r="A445" s="328" t="s">
        <v>1769</v>
      </c>
      <c r="C445" s="329" t="s">
        <v>1770</v>
      </c>
      <c r="D445" s="330" t="s">
        <v>880</v>
      </c>
      <c r="E445" s="331" t="n">
        <v>370.42</v>
      </c>
    </row>
    <row r="446" customFormat="false" ht="15" hidden="false" customHeight="false" outlineLevel="0" collapsed="false">
      <c r="A446" s="328" t="s">
        <v>1771</v>
      </c>
      <c r="C446" s="329" t="s">
        <v>1772</v>
      </c>
      <c r="D446" s="330" t="s">
        <v>880</v>
      </c>
      <c r="E446" s="331" t="n">
        <v>480.58</v>
      </c>
    </row>
    <row r="447" customFormat="false" ht="15" hidden="false" customHeight="false" outlineLevel="0" collapsed="false">
      <c r="A447" s="328" t="s">
        <v>1773</v>
      </c>
      <c r="C447" s="329" t="s">
        <v>1774</v>
      </c>
      <c r="D447" s="330" t="s">
        <v>880</v>
      </c>
      <c r="E447" s="331" t="n">
        <v>421.43</v>
      </c>
    </row>
    <row r="448" customFormat="false" ht="15" hidden="false" customHeight="false" outlineLevel="0" collapsed="false">
      <c r="A448" s="328" t="s">
        <v>1775</v>
      </c>
      <c r="C448" s="329" t="s">
        <v>1776</v>
      </c>
      <c r="D448" s="330" t="s">
        <v>880</v>
      </c>
      <c r="E448" s="331" t="n">
        <v>232.16</v>
      </c>
    </row>
    <row r="449" customFormat="false" ht="15" hidden="false" customHeight="false" outlineLevel="0" collapsed="false">
      <c r="A449" s="328" t="s">
        <v>1777</v>
      </c>
      <c r="C449" s="329" t="s">
        <v>1778</v>
      </c>
      <c r="D449" s="330" t="s">
        <v>1313</v>
      </c>
      <c r="E449" s="331" t="n">
        <v>37.62</v>
      </c>
    </row>
    <row r="450" customFormat="false" ht="15" hidden="false" customHeight="false" outlineLevel="0" collapsed="false">
      <c r="A450" s="328" t="s">
        <v>1779</v>
      </c>
      <c r="C450" s="329" t="s">
        <v>1780</v>
      </c>
      <c r="D450" s="330" t="s">
        <v>262</v>
      </c>
      <c r="E450" s="331" t="n">
        <v>6.95</v>
      </c>
    </row>
    <row r="451" customFormat="false" ht="15" hidden="false" customHeight="false" outlineLevel="0" collapsed="false">
      <c r="A451" s="328" t="s">
        <v>1781</v>
      </c>
      <c r="C451" s="329" t="s">
        <v>1782</v>
      </c>
      <c r="D451" s="330" t="s">
        <v>262</v>
      </c>
      <c r="E451" s="331" t="n">
        <v>77.25</v>
      </c>
    </row>
    <row r="452" customFormat="false" ht="15" hidden="false" customHeight="false" outlineLevel="0" collapsed="false">
      <c r="A452" s="328" t="s">
        <v>1783</v>
      </c>
      <c r="C452" s="329" t="s">
        <v>1784</v>
      </c>
      <c r="D452" s="330" t="s">
        <v>1313</v>
      </c>
      <c r="E452" s="331" t="n">
        <v>16.79</v>
      </c>
    </row>
    <row r="453" customFormat="false" ht="15" hidden="false" customHeight="false" outlineLevel="0" collapsed="false">
      <c r="A453" s="328" t="s">
        <v>1785</v>
      </c>
      <c r="C453" s="329" t="s">
        <v>1786</v>
      </c>
      <c r="D453" s="330" t="s">
        <v>1313</v>
      </c>
      <c r="E453" s="331" t="n">
        <v>47.37</v>
      </c>
    </row>
    <row r="454" customFormat="false" ht="15" hidden="false" customHeight="false" outlineLevel="0" collapsed="false">
      <c r="A454" s="328" t="s">
        <v>1787</v>
      </c>
      <c r="C454" s="329" t="s">
        <v>1788</v>
      </c>
      <c r="D454" s="330" t="s">
        <v>1313</v>
      </c>
      <c r="E454" s="331" t="n">
        <v>102.89</v>
      </c>
    </row>
    <row r="455" customFormat="false" ht="15" hidden="false" customHeight="false" outlineLevel="0" collapsed="false">
      <c r="A455" s="328" t="s">
        <v>1789</v>
      </c>
      <c r="C455" s="329" t="s">
        <v>1790</v>
      </c>
      <c r="D455" s="330" t="s">
        <v>262</v>
      </c>
      <c r="E455" s="331" t="n">
        <v>13.15</v>
      </c>
    </row>
    <row r="456" customFormat="false" ht="15" hidden="false" customHeight="false" outlineLevel="0" collapsed="false">
      <c r="A456" s="328" t="s">
        <v>1791</v>
      </c>
      <c r="C456" s="329" t="s">
        <v>1792</v>
      </c>
      <c r="D456" s="330" t="s">
        <v>1313</v>
      </c>
      <c r="E456" s="331" t="n">
        <v>171.68</v>
      </c>
    </row>
    <row r="457" customFormat="false" ht="15" hidden="false" customHeight="false" outlineLevel="0" collapsed="false">
      <c r="A457" s="328" t="s">
        <v>1793</v>
      </c>
      <c r="C457" s="329" t="s">
        <v>1794</v>
      </c>
      <c r="D457" s="330" t="s">
        <v>262</v>
      </c>
      <c r="E457" s="331" t="n">
        <v>5.23</v>
      </c>
    </row>
    <row r="458" customFormat="false" ht="15" hidden="false" customHeight="false" outlineLevel="0" collapsed="false">
      <c r="A458" s="328" t="s">
        <v>1795</v>
      </c>
      <c r="C458" s="329" t="s">
        <v>1796</v>
      </c>
      <c r="D458" s="330" t="s">
        <v>1313</v>
      </c>
      <c r="E458" s="331" t="n">
        <v>118.97</v>
      </c>
    </row>
    <row r="459" customFormat="false" ht="15" hidden="false" customHeight="false" outlineLevel="0" collapsed="false">
      <c r="A459" s="328" t="s">
        <v>1797</v>
      </c>
      <c r="C459" s="329" t="s">
        <v>1798</v>
      </c>
      <c r="D459" s="330" t="s">
        <v>1313</v>
      </c>
      <c r="E459" s="331" t="n">
        <v>127.4</v>
      </c>
    </row>
    <row r="460" customFormat="false" ht="15" hidden="false" customHeight="false" outlineLevel="0" collapsed="false">
      <c r="A460" s="328" t="s">
        <v>1799</v>
      </c>
      <c r="C460" s="329" t="s">
        <v>1800</v>
      </c>
      <c r="D460" s="330" t="s">
        <v>1313</v>
      </c>
      <c r="E460" s="331" t="n">
        <v>475.4</v>
      </c>
    </row>
    <row r="461" customFormat="false" ht="15" hidden="false" customHeight="false" outlineLevel="0" collapsed="false">
      <c r="A461" s="328" t="s">
        <v>1801</v>
      </c>
      <c r="C461" s="329" t="s">
        <v>1802</v>
      </c>
      <c r="D461" s="330" t="s">
        <v>1313</v>
      </c>
      <c r="E461" s="331" t="n">
        <v>115.47</v>
      </c>
    </row>
    <row r="462" customFormat="false" ht="15" hidden="false" customHeight="false" outlineLevel="0" collapsed="false">
      <c r="A462" s="328" t="s">
        <v>1803</v>
      </c>
      <c r="C462" s="329" t="s">
        <v>1804</v>
      </c>
      <c r="D462" s="330" t="s">
        <v>1313</v>
      </c>
      <c r="E462" s="331" t="n">
        <v>84.77</v>
      </c>
    </row>
    <row r="463" customFormat="false" ht="15" hidden="false" customHeight="false" outlineLevel="0" collapsed="false">
      <c r="A463" s="328" t="s">
        <v>1805</v>
      </c>
      <c r="C463" s="329" t="s">
        <v>1806</v>
      </c>
      <c r="D463" s="330" t="s">
        <v>1313</v>
      </c>
      <c r="E463" s="331" t="n">
        <v>545.38</v>
      </c>
    </row>
    <row r="464" customFormat="false" ht="15" hidden="false" customHeight="false" outlineLevel="0" collapsed="false">
      <c r="A464" s="328" t="s">
        <v>1807</v>
      </c>
      <c r="C464" s="329" t="s">
        <v>1808</v>
      </c>
      <c r="D464" s="330" t="s">
        <v>1313</v>
      </c>
      <c r="E464" s="331" t="n">
        <v>788.63</v>
      </c>
    </row>
    <row r="465" customFormat="false" ht="15" hidden="false" customHeight="false" outlineLevel="0" collapsed="false">
      <c r="A465" s="328" t="s">
        <v>1809</v>
      </c>
      <c r="C465" s="329" t="s">
        <v>1810</v>
      </c>
      <c r="D465" s="330" t="s">
        <v>1313</v>
      </c>
      <c r="E465" s="331" t="n">
        <v>1201.6</v>
      </c>
    </row>
    <row r="466" customFormat="false" ht="15" hidden="false" customHeight="false" outlineLevel="0" collapsed="false">
      <c r="A466" s="328" t="s">
        <v>1811</v>
      </c>
      <c r="C466" s="329" t="s">
        <v>1812</v>
      </c>
      <c r="D466" s="330" t="s">
        <v>880</v>
      </c>
      <c r="E466" s="331" t="n">
        <v>1943.76</v>
      </c>
    </row>
    <row r="467" customFormat="false" ht="15" hidden="false" customHeight="false" outlineLevel="0" collapsed="false">
      <c r="A467" s="328" t="s">
        <v>1813</v>
      </c>
      <c r="C467" s="329" t="s">
        <v>1814</v>
      </c>
      <c r="D467" s="330" t="s">
        <v>984</v>
      </c>
      <c r="E467" s="331" t="n">
        <v>2.54</v>
      </c>
    </row>
    <row r="468" customFormat="false" ht="15" hidden="false" customHeight="false" outlineLevel="0" collapsed="false">
      <c r="A468" s="328" t="s">
        <v>1815</v>
      </c>
      <c r="C468" s="329" t="s">
        <v>1816</v>
      </c>
      <c r="D468" s="330" t="s">
        <v>984</v>
      </c>
      <c r="E468" s="331" t="n">
        <v>3.6</v>
      </c>
    </row>
    <row r="469" customFormat="false" ht="15" hidden="false" customHeight="false" outlineLevel="0" collapsed="false">
      <c r="A469" s="328" t="s">
        <v>1817</v>
      </c>
      <c r="C469" s="329" t="s">
        <v>1818</v>
      </c>
      <c r="D469" s="330" t="s">
        <v>984</v>
      </c>
      <c r="E469" s="331" t="n">
        <v>8.33</v>
      </c>
    </row>
    <row r="470" customFormat="false" ht="15" hidden="false" customHeight="false" outlineLevel="0" collapsed="false">
      <c r="A470" s="328" t="s">
        <v>1819</v>
      </c>
      <c r="C470" s="329" t="s">
        <v>1820</v>
      </c>
      <c r="D470" s="330" t="s">
        <v>984</v>
      </c>
      <c r="E470" s="331" t="n">
        <v>8.31</v>
      </c>
    </row>
    <row r="471" customFormat="false" ht="15" hidden="false" customHeight="false" outlineLevel="0" collapsed="false">
      <c r="A471" s="328" t="s">
        <v>1821</v>
      </c>
      <c r="C471" s="329" t="s">
        <v>1822</v>
      </c>
      <c r="D471" s="330" t="s">
        <v>984</v>
      </c>
      <c r="E471" s="331" t="n">
        <v>11.96</v>
      </c>
    </row>
    <row r="472" customFormat="false" ht="15" hidden="false" customHeight="false" outlineLevel="0" collapsed="false">
      <c r="A472" s="328" t="s">
        <v>1823</v>
      </c>
      <c r="C472" s="329" t="s">
        <v>1824</v>
      </c>
      <c r="D472" s="330" t="s">
        <v>984</v>
      </c>
      <c r="E472" s="331" t="n">
        <v>11.39</v>
      </c>
    </row>
    <row r="473" customFormat="false" ht="15" hidden="false" customHeight="false" outlineLevel="0" collapsed="false">
      <c r="A473" s="328" t="s">
        <v>1825</v>
      </c>
      <c r="C473" s="329" t="s">
        <v>1826</v>
      </c>
      <c r="D473" s="330" t="s">
        <v>262</v>
      </c>
      <c r="E473" s="331" t="n">
        <v>0.58</v>
      </c>
    </row>
    <row r="474" customFormat="false" ht="15" hidden="false" customHeight="false" outlineLevel="0" collapsed="false">
      <c r="A474" s="328" t="s">
        <v>1827</v>
      </c>
      <c r="C474" s="329" t="s">
        <v>1828</v>
      </c>
      <c r="D474" s="330" t="s">
        <v>984</v>
      </c>
      <c r="E474" s="331" t="n">
        <v>9.48</v>
      </c>
    </row>
    <row r="475" customFormat="false" ht="15" hidden="false" customHeight="false" outlineLevel="0" collapsed="false">
      <c r="A475" s="328" t="s">
        <v>1829</v>
      </c>
      <c r="C475" s="329" t="s">
        <v>1830</v>
      </c>
      <c r="D475" s="330" t="s">
        <v>984</v>
      </c>
      <c r="E475" s="331" t="n">
        <v>9.25</v>
      </c>
    </row>
    <row r="476" customFormat="false" ht="15" hidden="false" customHeight="false" outlineLevel="0" collapsed="false">
      <c r="A476" s="328" t="s">
        <v>1831</v>
      </c>
      <c r="C476" s="329" t="s">
        <v>1832</v>
      </c>
      <c r="D476" s="330" t="s">
        <v>880</v>
      </c>
      <c r="E476" s="331" t="n">
        <v>1.82</v>
      </c>
    </row>
    <row r="477" customFormat="false" ht="15" hidden="false" customHeight="false" outlineLevel="0" collapsed="false">
      <c r="A477" s="328" t="s">
        <v>1833</v>
      </c>
      <c r="C477" s="329" t="s">
        <v>1834</v>
      </c>
      <c r="D477" s="330" t="s">
        <v>880</v>
      </c>
      <c r="E477" s="331" t="n">
        <v>2.57</v>
      </c>
    </row>
    <row r="478" customFormat="false" ht="15" hidden="false" customHeight="false" outlineLevel="0" collapsed="false">
      <c r="A478" s="328" t="s">
        <v>1835</v>
      </c>
      <c r="C478" s="329" t="s">
        <v>1836</v>
      </c>
      <c r="D478" s="330" t="s">
        <v>880</v>
      </c>
      <c r="E478" s="331" t="n">
        <v>5.12</v>
      </c>
    </row>
    <row r="479" customFormat="false" ht="15" hidden="false" customHeight="false" outlineLevel="0" collapsed="false">
      <c r="A479" s="328" t="s">
        <v>1837</v>
      </c>
      <c r="C479" s="329" t="s">
        <v>1838</v>
      </c>
      <c r="D479" s="330" t="s">
        <v>880</v>
      </c>
      <c r="E479" s="331" t="n">
        <v>0.18</v>
      </c>
    </row>
    <row r="480" customFormat="false" ht="15" hidden="false" customHeight="false" outlineLevel="0" collapsed="false">
      <c r="A480" s="328" t="s">
        <v>1839</v>
      </c>
      <c r="C480" s="329" t="s">
        <v>1840</v>
      </c>
      <c r="D480" s="330" t="s">
        <v>880</v>
      </c>
      <c r="E480" s="331" t="n">
        <v>1.04</v>
      </c>
    </row>
    <row r="481" customFormat="false" ht="15" hidden="false" customHeight="false" outlineLevel="0" collapsed="false">
      <c r="A481" s="328" t="s">
        <v>1841</v>
      </c>
      <c r="C481" s="329" t="s">
        <v>1842</v>
      </c>
      <c r="D481" s="330" t="s">
        <v>262</v>
      </c>
      <c r="E481" s="331" t="n">
        <v>4.13</v>
      </c>
    </row>
    <row r="482" customFormat="false" ht="15" hidden="false" customHeight="false" outlineLevel="0" collapsed="false">
      <c r="A482" s="328" t="s">
        <v>1843</v>
      </c>
      <c r="C482" s="329" t="s">
        <v>1844</v>
      </c>
      <c r="D482" s="330" t="s">
        <v>262</v>
      </c>
      <c r="E482" s="331" t="n">
        <v>1.22</v>
      </c>
    </row>
    <row r="483" customFormat="false" ht="15" hidden="false" customHeight="false" outlineLevel="0" collapsed="false">
      <c r="A483" s="328" t="s">
        <v>1845</v>
      </c>
      <c r="C483" s="329" t="s">
        <v>1846</v>
      </c>
      <c r="D483" s="330" t="s">
        <v>880</v>
      </c>
      <c r="E483" s="331" t="n">
        <v>0.23</v>
      </c>
    </row>
    <row r="484" customFormat="false" ht="15" hidden="false" customHeight="false" outlineLevel="0" collapsed="false">
      <c r="A484" s="328" t="s">
        <v>1847</v>
      </c>
      <c r="C484" s="329" t="s">
        <v>1848</v>
      </c>
      <c r="D484" s="330" t="s">
        <v>880</v>
      </c>
      <c r="E484" s="331" t="n">
        <v>3.61</v>
      </c>
    </row>
    <row r="485" customFormat="false" ht="15" hidden="false" customHeight="false" outlineLevel="0" collapsed="false">
      <c r="A485" s="328" t="s">
        <v>1849</v>
      </c>
      <c r="C485" s="329" t="s">
        <v>1850</v>
      </c>
      <c r="D485" s="330" t="s">
        <v>880</v>
      </c>
      <c r="E485" s="331" t="n">
        <v>0.41</v>
      </c>
    </row>
    <row r="486" customFormat="false" ht="15" hidden="false" customHeight="false" outlineLevel="0" collapsed="false">
      <c r="A486" s="328" t="s">
        <v>1851</v>
      </c>
      <c r="C486" s="329" t="s">
        <v>1852</v>
      </c>
      <c r="D486" s="330" t="s">
        <v>880</v>
      </c>
      <c r="E486" s="331" t="n">
        <v>4.38</v>
      </c>
    </row>
    <row r="487" customFormat="false" ht="15" hidden="false" customHeight="false" outlineLevel="0" collapsed="false">
      <c r="A487" s="328" t="s">
        <v>1853</v>
      </c>
      <c r="C487" s="329" t="s">
        <v>1854</v>
      </c>
      <c r="D487" s="330" t="s">
        <v>1181</v>
      </c>
      <c r="E487" s="331" t="n">
        <v>9.17</v>
      </c>
    </row>
    <row r="488" customFormat="false" ht="15" hidden="false" customHeight="false" outlineLevel="0" collapsed="false">
      <c r="A488" s="328" t="s">
        <v>1855</v>
      </c>
      <c r="C488" s="329" t="s">
        <v>1856</v>
      </c>
      <c r="D488" s="330" t="s">
        <v>984</v>
      </c>
      <c r="E488" s="331" t="n">
        <v>18.87</v>
      </c>
    </row>
    <row r="489" customFormat="false" ht="15" hidden="false" customHeight="false" outlineLevel="0" collapsed="false">
      <c r="A489" s="328" t="s">
        <v>1857</v>
      </c>
      <c r="C489" s="329" t="s">
        <v>1858</v>
      </c>
      <c r="D489" s="330" t="s">
        <v>880</v>
      </c>
      <c r="E489" s="331" t="n">
        <v>0.85</v>
      </c>
    </row>
    <row r="490" customFormat="false" ht="15" hidden="false" customHeight="false" outlineLevel="0" collapsed="false">
      <c r="A490" s="328" t="s">
        <v>379</v>
      </c>
      <c r="C490" s="329" t="s">
        <v>1859</v>
      </c>
      <c r="D490" s="330" t="s">
        <v>880</v>
      </c>
      <c r="E490" s="331" t="n">
        <v>2.45</v>
      </c>
    </row>
    <row r="491" customFormat="false" ht="15" hidden="false" customHeight="false" outlineLevel="0" collapsed="false">
      <c r="A491" s="328" t="s">
        <v>1860</v>
      </c>
      <c r="C491" s="329" t="s">
        <v>1861</v>
      </c>
      <c r="D491" s="330" t="s">
        <v>880</v>
      </c>
      <c r="E491" s="331" t="n">
        <v>1.85</v>
      </c>
    </row>
    <row r="492" customFormat="false" ht="15" hidden="false" customHeight="false" outlineLevel="0" collapsed="false">
      <c r="A492" s="328" t="s">
        <v>1862</v>
      </c>
      <c r="C492" s="329" t="s">
        <v>1863</v>
      </c>
      <c r="D492" s="330" t="s">
        <v>880</v>
      </c>
      <c r="E492" s="331" t="n">
        <v>0.84</v>
      </c>
    </row>
    <row r="493" customFormat="false" ht="15" hidden="false" customHeight="false" outlineLevel="0" collapsed="false">
      <c r="A493" s="328" t="s">
        <v>1864</v>
      </c>
      <c r="C493" s="329" t="s">
        <v>1865</v>
      </c>
      <c r="D493" s="330" t="s">
        <v>880</v>
      </c>
      <c r="E493" s="331" t="n">
        <v>5.08</v>
      </c>
    </row>
    <row r="494" customFormat="false" ht="15" hidden="false" customHeight="false" outlineLevel="0" collapsed="false">
      <c r="A494" s="328" t="s">
        <v>1866</v>
      </c>
      <c r="C494" s="329" t="s">
        <v>1867</v>
      </c>
      <c r="D494" s="330" t="s">
        <v>880</v>
      </c>
      <c r="E494" s="331" t="n">
        <v>3.6</v>
      </c>
    </row>
    <row r="495" customFormat="false" ht="15" hidden="false" customHeight="false" outlineLevel="0" collapsed="false">
      <c r="A495" s="328" t="s">
        <v>1868</v>
      </c>
      <c r="C495" s="329" t="s">
        <v>1869</v>
      </c>
      <c r="D495" s="330" t="s">
        <v>880</v>
      </c>
      <c r="E495" s="331" t="n">
        <v>4.78</v>
      </c>
    </row>
    <row r="496" customFormat="false" ht="15" hidden="false" customHeight="false" outlineLevel="0" collapsed="false">
      <c r="A496" s="328" t="s">
        <v>1870</v>
      </c>
      <c r="C496" s="329" t="s">
        <v>1871</v>
      </c>
      <c r="D496" s="330" t="s">
        <v>880</v>
      </c>
      <c r="E496" s="331" t="n">
        <v>6.79</v>
      </c>
    </row>
    <row r="497" customFormat="false" ht="15" hidden="false" customHeight="false" outlineLevel="0" collapsed="false">
      <c r="A497" s="328" t="s">
        <v>1872</v>
      </c>
      <c r="C497" s="329" t="s">
        <v>1873</v>
      </c>
      <c r="D497" s="330" t="s">
        <v>880</v>
      </c>
      <c r="E497" s="331" t="n">
        <v>10.78</v>
      </c>
    </row>
    <row r="498" customFormat="false" ht="15" hidden="false" customHeight="false" outlineLevel="0" collapsed="false">
      <c r="A498" s="328" t="s">
        <v>1874</v>
      </c>
      <c r="C498" s="329" t="s">
        <v>1875</v>
      </c>
      <c r="D498" s="330" t="s">
        <v>880</v>
      </c>
      <c r="E498" s="331" t="n">
        <v>36.62</v>
      </c>
    </row>
    <row r="499" customFormat="false" ht="15" hidden="false" customHeight="false" outlineLevel="0" collapsed="false">
      <c r="A499" s="328" t="s">
        <v>1876</v>
      </c>
      <c r="C499" s="329" t="s">
        <v>1877</v>
      </c>
      <c r="D499" s="330" t="s">
        <v>1414</v>
      </c>
      <c r="E499" s="331" t="n">
        <v>8.93</v>
      </c>
    </row>
    <row r="500" customFormat="false" ht="15" hidden="false" customHeight="false" outlineLevel="0" collapsed="false">
      <c r="A500" s="328" t="s">
        <v>1878</v>
      </c>
      <c r="C500" s="329" t="s">
        <v>1879</v>
      </c>
      <c r="D500" s="330" t="s">
        <v>880</v>
      </c>
      <c r="E500" s="331" t="n">
        <v>0.69</v>
      </c>
    </row>
    <row r="501" customFormat="false" ht="15" hidden="false" customHeight="false" outlineLevel="0" collapsed="false">
      <c r="A501" s="328" t="s">
        <v>1880</v>
      </c>
      <c r="C501" s="329" t="s">
        <v>1881</v>
      </c>
      <c r="D501" s="330" t="s">
        <v>880</v>
      </c>
      <c r="E501" s="331" t="n">
        <v>0.2</v>
      </c>
    </row>
    <row r="502" customFormat="false" ht="15" hidden="false" customHeight="false" outlineLevel="0" collapsed="false">
      <c r="A502" s="328" t="s">
        <v>1882</v>
      </c>
      <c r="C502" s="329" t="s">
        <v>1883</v>
      </c>
      <c r="D502" s="330" t="s">
        <v>880</v>
      </c>
      <c r="E502" s="331" t="n">
        <v>0.29</v>
      </c>
    </row>
    <row r="503" customFormat="false" ht="15" hidden="false" customHeight="false" outlineLevel="0" collapsed="false">
      <c r="A503" s="328" t="s">
        <v>1884</v>
      </c>
      <c r="C503" s="329" t="s">
        <v>1885</v>
      </c>
      <c r="D503" s="330" t="s">
        <v>984</v>
      </c>
      <c r="E503" s="331" t="n">
        <v>16.06</v>
      </c>
    </row>
    <row r="504" customFormat="false" ht="15" hidden="false" customHeight="false" outlineLevel="0" collapsed="false">
      <c r="A504" s="328" t="s">
        <v>1886</v>
      </c>
      <c r="C504" s="329" t="s">
        <v>1887</v>
      </c>
      <c r="D504" s="330" t="s">
        <v>984</v>
      </c>
      <c r="E504" s="331" t="n">
        <v>21.69</v>
      </c>
    </row>
    <row r="505" customFormat="false" ht="15" hidden="false" customHeight="false" outlineLevel="0" collapsed="false">
      <c r="A505" s="328" t="s">
        <v>1888</v>
      </c>
      <c r="C505" s="329" t="s">
        <v>1889</v>
      </c>
      <c r="D505" s="330" t="s">
        <v>984</v>
      </c>
      <c r="E505" s="331" t="n">
        <v>21.24</v>
      </c>
    </row>
    <row r="506" customFormat="false" ht="15" hidden="false" customHeight="false" outlineLevel="0" collapsed="false">
      <c r="A506" s="328" t="s">
        <v>1890</v>
      </c>
      <c r="C506" s="329" t="s">
        <v>1891</v>
      </c>
      <c r="D506" s="330" t="s">
        <v>262</v>
      </c>
      <c r="E506" s="331" t="n">
        <v>42.27</v>
      </c>
    </row>
    <row r="507" customFormat="false" ht="15" hidden="false" customHeight="false" outlineLevel="0" collapsed="false">
      <c r="A507" s="328" t="s">
        <v>1892</v>
      </c>
      <c r="C507" s="329" t="s">
        <v>1893</v>
      </c>
      <c r="D507" s="330" t="s">
        <v>984</v>
      </c>
      <c r="E507" s="331" t="n">
        <v>13.88</v>
      </c>
    </row>
    <row r="508" customFormat="false" ht="15" hidden="false" customHeight="false" outlineLevel="0" collapsed="false">
      <c r="A508" s="328" t="s">
        <v>1894</v>
      </c>
      <c r="C508" s="329" t="s">
        <v>1895</v>
      </c>
      <c r="D508" s="330" t="s">
        <v>1313</v>
      </c>
      <c r="E508" s="331" t="n">
        <v>265.59</v>
      </c>
    </row>
    <row r="509" customFormat="false" ht="15" hidden="false" customHeight="false" outlineLevel="0" collapsed="false">
      <c r="A509" s="328" t="s">
        <v>1896</v>
      </c>
      <c r="C509" s="329" t="s">
        <v>1897</v>
      </c>
      <c r="D509" s="330" t="s">
        <v>262</v>
      </c>
      <c r="E509" s="331" t="n">
        <v>5.28</v>
      </c>
    </row>
    <row r="510" customFormat="false" ht="15" hidden="false" customHeight="false" outlineLevel="0" collapsed="false">
      <c r="A510" s="328" t="s">
        <v>1898</v>
      </c>
      <c r="C510" s="329" t="s">
        <v>1899</v>
      </c>
      <c r="D510" s="330" t="s">
        <v>984</v>
      </c>
      <c r="E510" s="331" t="n">
        <v>4.59</v>
      </c>
    </row>
    <row r="511" customFormat="false" ht="15" hidden="false" customHeight="false" outlineLevel="0" collapsed="false">
      <c r="A511" s="328" t="s">
        <v>1900</v>
      </c>
      <c r="C511" s="329" t="s">
        <v>1901</v>
      </c>
      <c r="D511" s="330" t="s">
        <v>984</v>
      </c>
      <c r="E511" s="331" t="n">
        <v>4.44</v>
      </c>
    </row>
    <row r="512" customFormat="false" ht="15" hidden="false" customHeight="false" outlineLevel="0" collapsed="false">
      <c r="A512" s="328" t="s">
        <v>1902</v>
      </c>
      <c r="C512" s="329" t="s">
        <v>1903</v>
      </c>
      <c r="D512" s="330" t="s">
        <v>984</v>
      </c>
      <c r="E512" s="331" t="n">
        <v>6.77</v>
      </c>
    </row>
    <row r="513" customFormat="false" ht="15" hidden="false" customHeight="false" outlineLevel="0" collapsed="false">
      <c r="A513" s="328" t="s">
        <v>1904</v>
      </c>
      <c r="C513" s="329" t="s">
        <v>1905</v>
      </c>
      <c r="D513" s="330" t="s">
        <v>880</v>
      </c>
      <c r="E513" s="331" t="n">
        <v>14.29</v>
      </c>
    </row>
    <row r="514" customFormat="false" ht="15" hidden="false" customHeight="false" outlineLevel="0" collapsed="false">
      <c r="A514" s="328" t="s">
        <v>1906</v>
      </c>
      <c r="C514" s="329" t="s">
        <v>1907</v>
      </c>
      <c r="D514" s="330" t="s">
        <v>880</v>
      </c>
      <c r="E514" s="331" t="n">
        <v>392.76</v>
      </c>
    </row>
    <row r="515" customFormat="false" ht="15" hidden="false" customHeight="false" outlineLevel="0" collapsed="false">
      <c r="A515" s="328" t="s">
        <v>1908</v>
      </c>
      <c r="C515" s="329" t="s">
        <v>1909</v>
      </c>
      <c r="D515" s="330" t="s">
        <v>984</v>
      </c>
      <c r="E515" s="331" t="n">
        <v>5.01</v>
      </c>
    </row>
    <row r="516" customFormat="false" ht="15" hidden="false" customHeight="false" outlineLevel="0" collapsed="false">
      <c r="A516" s="328" t="s">
        <v>1910</v>
      </c>
      <c r="C516" s="329" t="s">
        <v>1911</v>
      </c>
      <c r="D516" s="330" t="s">
        <v>880</v>
      </c>
      <c r="E516" s="331" t="n">
        <v>35.73</v>
      </c>
    </row>
    <row r="517" customFormat="false" ht="15" hidden="false" customHeight="false" outlineLevel="0" collapsed="false">
      <c r="A517" s="328" t="s">
        <v>1912</v>
      </c>
      <c r="C517" s="329" t="s">
        <v>1913</v>
      </c>
      <c r="D517" s="330" t="s">
        <v>880</v>
      </c>
      <c r="E517" s="331" t="n">
        <v>42.87</v>
      </c>
    </row>
    <row r="518" customFormat="false" ht="15" hidden="false" customHeight="false" outlineLevel="0" collapsed="false">
      <c r="A518" s="328" t="s">
        <v>1914</v>
      </c>
      <c r="C518" s="329" t="s">
        <v>1915</v>
      </c>
      <c r="D518" s="330" t="s">
        <v>880</v>
      </c>
      <c r="E518" s="331" t="n">
        <v>31.29</v>
      </c>
    </row>
    <row r="519" customFormat="false" ht="15" hidden="false" customHeight="false" outlineLevel="0" collapsed="false">
      <c r="A519" s="328" t="s">
        <v>1916</v>
      </c>
      <c r="C519" s="329" t="s">
        <v>1917</v>
      </c>
      <c r="D519" s="330" t="s">
        <v>880</v>
      </c>
      <c r="E519" s="331" t="n">
        <v>12.87</v>
      </c>
    </row>
    <row r="520" customFormat="false" ht="15" hidden="false" customHeight="false" outlineLevel="0" collapsed="false">
      <c r="A520" s="328" t="s">
        <v>1918</v>
      </c>
      <c r="C520" s="329" t="s">
        <v>1919</v>
      </c>
      <c r="D520" s="330" t="s">
        <v>880</v>
      </c>
      <c r="E520" s="331" t="n">
        <v>13.5</v>
      </c>
    </row>
    <row r="521" customFormat="false" ht="15" hidden="false" customHeight="false" outlineLevel="0" collapsed="false">
      <c r="A521" s="328" t="s">
        <v>1920</v>
      </c>
      <c r="C521" s="329" t="s">
        <v>1921</v>
      </c>
      <c r="D521" s="330" t="s">
        <v>880</v>
      </c>
      <c r="E521" s="331" t="n">
        <v>49.27</v>
      </c>
    </row>
    <row r="522" customFormat="false" ht="15" hidden="false" customHeight="false" outlineLevel="0" collapsed="false">
      <c r="A522" s="328" t="s">
        <v>1922</v>
      </c>
      <c r="C522" s="329" t="s">
        <v>1923</v>
      </c>
      <c r="D522" s="330" t="s">
        <v>880</v>
      </c>
      <c r="E522" s="331" t="n">
        <v>3.63</v>
      </c>
    </row>
    <row r="523" customFormat="false" ht="15" hidden="false" customHeight="false" outlineLevel="0" collapsed="false">
      <c r="A523" s="328" t="s">
        <v>1924</v>
      </c>
      <c r="C523" s="329" t="s">
        <v>1925</v>
      </c>
      <c r="D523" s="330" t="s">
        <v>880</v>
      </c>
      <c r="E523" s="331" t="n">
        <v>11.38</v>
      </c>
    </row>
    <row r="524" customFormat="false" ht="15" hidden="false" customHeight="false" outlineLevel="0" collapsed="false">
      <c r="A524" s="328" t="s">
        <v>1926</v>
      </c>
      <c r="C524" s="329" t="s">
        <v>1927</v>
      </c>
      <c r="D524" s="330" t="s">
        <v>880</v>
      </c>
      <c r="E524" s="331" t="n">
        <v>26.93</v>
      </c>
    </row>
    <row r="525" customFormat="false" ht="15" hidden="false" customHeight="false" outlineLevel="0" collapsed="false">
      <c r="A525" s="328" t="s">
        <v>1928</v>
      </c>
      <c r="C525" s="329" t="s">
        <v>1929</v>
      </c>
      <c r="D525" s="330" t="s">
        <v>880</v>
      </c>
      <c r="E525" s="331" t="n">
        <v>33.79</v>
      </c>
    </row>
    <row r="526" customFormat="false" ht="15" hidden="false" customHeight="false" outlineLevel="0" collapsed="false">
      <c r="A526" s="328" t="s">
        <v>1930</v>
      </c>
      <c r="C526" s="329" t="s">
        <v>1931</v>
      </c>
      <c r="D526" s="330" t="s">
        <v>880</v>
      </c>
      <c r="E526" s="331" t="n">
        <v>21.81</v>
      </c>
    </row>
    <row r="527" customFormat="false" ht="15" hidden="false" customHeight="false" outlineLevel="0" collapsed="false">
      <c r="A527" s="328" t="s">
        <v>1932</v>
      </c>
      <c r="C527" s="329" t="s">
        <v>1933</v>
      </c>
      <c r="D527" s="330" t="s">
        <v>880</v>
      </c>
      <c r="E527" s="331" t="n">
        <v>2.53</v>
      </c>
    </row>
    <row r="528" customFormat="false" ht="15" hidden="false" customHeight="false" outlineLevel="0" collapsed="false">
      <c r="A528" s="328" t="s">
        <v>1934</v>
      </c>
      <c r="C528" s="329" t="s">
        <v>1935</v>
      </c>
      <c r="D528" s="330" t="s">
        <v>880</v>
      </c>
      <c r="E528" s="331" t="n">
        <v>0.5</v>
      </c>
    </row>
    <row r="529" customFormat="false" ht="15" hidden="false" customHeight="false" outlineLevel="0" collapsed="false">
      <c r="A529" s="328" t="s">
        <v>1936</v>
      </c>
      <c r="C529" s="329" t="s">
        <v>1937</v>
      </c>
      <c r="D529" s="330" t="s">
        <v>880</v>
      </c>
      <c r="E529" s="331" t="n">
        <v>0.79</v>
      </c>
    </row>
    <row r="530" customFormat="false" ht="15" hidden="false" customHeight="false" outlineLevel="0" collapsed="false">
      <c r="A530" s="328" t="s">
        <v>1938</v>
      </c>
      <c r="C530" s="329" t="s">
        <v>1939</v>
      </c>
      <c r="D530" s="330" t="s">
        <v>880</v>
      </c>
      <c r="E530" s="331" t="n">
        <v>1.1</v>
      </c>
    </row>
    <row r="531" customFormat="false" ht="15" hidden="false" customHeight="false" outlineLevel="0" collapsed="false">
      <c r="A531" s="328" t="s">
        <v>1940</v>
      </c>
      <c r="C531" s="329" t="s">
        <v>1941</v>
      </c>
      <c r="D531" s="330" t="s">
        <v>880</v>
      </c>
      <c r="E531" s="331" t="n">
        <v>1.22</v>
      </c>
    </row>
    <row r="532" customFormat="false" ht="15" hidden="false" customHeight="false" outlineLevel="0" collapsed="false">
      <c r="A532" s="328" t="s">
        <v>1942</v>
      </c>
      <c r="C532" s="329" t="s">
        <v>1943</v>
      </c>
      <c r="D532" s="330" t="s">
        <v>880</v>
      </c>
      <c r="E532" s="331" t="n">
        <v>1.85</v>
      </c>
    </row>
    <row r="533" customFormat="false" ht="15" hidden="false" customHeight="false" outlineLevel="0" collapsed="false">
      <c r="A533" s="328" t="s">
        <v>1944</v>
      </c>
      <c r="C533" s="329" t="s">
        <v>1945</v>
      </c>
      <c r="D533" s="330" t="s">
        <v>880</v>
      </c>
      <c r="E533" s="331" t="n">
        <v>0.27</v>
      </c>
    </row>
    <row r="534" customFormat="false" ht="15" hidden="false" customHeight="false" outlineLevel="0" collapsed="false">
      <c r="A534" s="328" t="s">
        <v>1946</v>
      </c>
      <c r="C534" s="329" t="s">
        <v>1947</v>
      </c>
      <c r="D534" s="330" t="s">
        <v>880</v>
      </c>
      <c r="E534" s="331" t="n">
        <v>2.34</v>
      </c>
    </row>
    <row r="535" customFormat="false" ht="15" hidden="false" customHeight="false" outlineLevel="0" collapsed="false">
      <c r="A535" s="328" t="s">
        <v>1948</v>
      </c>
      <c r="C535" s="329" t="s">
        <v>1949</v>
      </c>
      <c r="D535" s="330" t="s">
        <v>1181</v>
      </c>
      <c r="E535" s="331" t="n">
        <v>1951.27</v>
      </c>
    </row>
    <row r="536" customFormat="false" ht="15" hidden="false" customHeight="false" outlineLevel="0" collapsed="false">
      <c r="A536" s="328" t="s">
        <v>1950</v>
      </c>
      <c r="C536" s="329" t="s">
        <v>1951</v>
      </c>
      <c r="D536" s="330" t="s">
        <v>1181</v>
      </c>
      <c r="E536" s="331" t="n">
        <v>9406.2</v>
      </c>
    </row>
    <row r="537" customFormat="false" ht="15" hidden="false" customHeight="false" outlineLevel="0" collapsed="false">
      <c r="A537" s="328" t="s">
        <v>1952</v>
      </c>
      <c r="C537" s="329" t="s">
        <v>1953</v>
      </c>
      <c r="D537" s="330" t="s">
        <v>1181</v>
      </c>
      <c r="E537" s="331" t="n">
        <v>5326.39</v>
      </c>
    </row>
    <row r="538" customFormat="false" ht="15" hidden="false" customHeight="false" outlineLevel="0" collapsed="false">
      <c r="A538" s="328" t="s">
        <v>1954</v>
      </c>
      <c r="C538" s="329" t="s">
        <v>1955</v>
      </c>
      <c r="D538" s="330" t="s">
        <v>1181</v>
      </c>
      <c r="E538" s="331" t="n">
        <v>3545.38</v>
      </c>
    </row>
    <row r="539" customFormat="false" ht="15" hidden="false" customHeight="false" outlineLevel="0" collapsed="false">
      <c r="A539" s="328" t="s">
        <v>1956</v>
      </c>
      <c r="C539" s="329" t="s">
        <v>1957</v>
      </c>
      <c r="D539" s="330" t="s">
        <v>984</v>
      </c>
      <c r="E539" s="331" t="n">
        <v>28.41</v>
      </c>
    </row>
    <row r="540" customFormat="false" ht="15" hidden="false" customHeight="false" outlineLevel="0" collapsed="false">
      <c r="A540" s="328" t="s">
        <v>1958</v>
      </c>
      <c r="C540" s="329" t="s">
        <v>1959</v>
      </c>
      <c r="D540" s="330" t="s">
        <v>984</v>
      </c>
      <c r="E540" s="331" t="n">
        <v>25.78</v>
      </c>
    </row>
    <row r="541" customFormat="false" ht="15" hidden="false" customHeight="false" outlineLevel="0" collapsed="false">
      <c r="A541" s="328" t="s">
        <v>1960</v>
      </c>
      <c r="C541" s="329" t="s">
        <v>1961</v>
      </c>
      <c r="D541" s="330" t="s">
        <v>262</v>
      </c>
      <c r="E541" s="331" t="n">
        <v>4.86</v>
      </c>
    </row>
    <row r="542" customFormat="false" ht="15" hidden="false" customHeight="false" outlineLevel="0" collapsed="false">
      <c r="A542" s="328" t="s">
        <v>1962</v>
      </c>
      <c r="C542" s="329" t="s">
        <v>1963</v>
      </c>
      <c r="D542" s="330" t="s">
        <v>1313</v>
      </c>
      <c r="E542" s="331" t="n">
        <v>646</v>
      </c>
    </row>
    <row r="543" customFormat="false" ht="15" hidden="false" customHeight="false" outlineLevel="0" collapsed="false">
      <c r="A543" s="328" t="s">
        <v>1964</v>
      </c>
      <c r="C543" s="329" t="s">
        <v>1965</v>
      </c>
      <c r="D543" s="330" t="s">
        <v>262</v>
      </c>
      <c r="E543" s="331" t="n">
        <v>5.96</v>
      </c>
    </row>
    <row r="544" customFormat="false" ht="15" hidden="false" customHeight="false" outlineLevel="0" collapsed="false">
      <c r="A544" s="328" t="s">
        <v>1966</v>
      </c>
      <c r="C544" s="329" t="s">
        <v>1967</v>
      </c>
      <c r="D544" s="330" t="s">
        <v>262</v>
      </c>
      <c r="E544" s="331" t="n">
        <v>0.53</v>
      </c>
    </row>
    <row r="545" customFormat="false" ht="15" hidden="false" customHeight="false" outlineLevel="0" collapsed="false">
      <c r="A545" s="328" t="s">
        <v>1968</v>
      </c>
      <c r="C545" s="329" t="s">
        <v>1969</v>
      </c>
      <c r="D545" s="330" t="s">
        <v>880</v>
      </c>
      <c r="E545" s="331" t="n">
        <v>29.09</v>
      </c>
    </row>
    <row r="546" customFormat="false" ht="15" hidden="false" customHeight="false" outlineLevel="0" collapsed="false">
      <c r="A546" s="328" t="s">
        <v>1970</v>
      </c>
      <c r="C546" s="329" t="s">
        <v>1971</v>
      </c>
      <c r="D546" s="330" t="s">
        <v>262</v>
      </c>
      <c r="E546" s="331" t="n">
        <v>5.28</v>
      </c>
    </row>
    <row r="547" customFormat="false" ht="30" hidden="false" customHeight="false" outlineLevel="0" collapsed="false">
      <c r="A547" s="328" t="s">
        <v>1972</v>
      </c>
      <c r="C547" s="329" t="s">
        <v>1973</v>
      </c>
      <c r="D547" s="330" t="s">
        <v>1313</v>
      </c>
      <c r="E547" s="331" t="n">
        <v>295.33</v>
      </c>
    </row>
    <row r="548" customFormat="false" ht="30" hidden="false" customHeight="false" outlineLevel="0" collapsed="false">
      <c r="A548" s="328" t="s">
        <v>1974</v>
      </c>
      <c r="C548" s="329" t="s">
        <v>1975</v>
      </c>
      <c r="D548" s="330" t="s">
        <v>1313</v>
      </c>
      <c r="E548" s="331" t="n">
        <v>273.98</v>
      </c>
    </row>
    <row r="549" customFormat="false" ht="30" hidden="false" customHeight="false" outlineLevel="0" collapsed="false">
      <c r="A549" s="328" t="s">
        <v>1976</v>
      </c>
      <c r="C549" s="329" t="s">
        <v>1977</v>
      </c>
      <c r="D549" s="330" t="s">
        <v>1313</v>
      </c>
      <c r="E549" s="331" t="n">
        <v>257.64</v>
      </c>
    </row>
    <row r="550" customFormat="false" ht="30" hidden="false" customHeight="false" outlineLevel="0" collapsed="false">
      <c r="A550" s="328" t="s">
        <v>1978</v>
      </c>
      <c r="C550" s="329" t="s">
        <v>1979</v>
      </c>
      <c r="D550" s="330" t="s">
        <v>1313</v>
      </c>
      <c r="E550" s="331" t="n">
        <v>658.15</v>
      </c>
    </row>
    <row r="551" customFormat="false" ht="15" hidden="false" customHeight="false" outlineLevel="0" collapsed="false">
      <c r="A551" s="328" t="s">
        <v>1980</v>
      </c>
      <c r="C551" s="329" t="s">
        <v>1981</v>
      </c>
      <c r="D551" s="330" t="s">
        <v>1313</v>
      </c>
      <c r="E551" s="331" t="n">
        <v>459.67</v>
      </c>
    </row>
    <row r="552" customFormat="false" ht="15" hidden="false" customHeight="false" outlineLevel="0" collapsed="false">
      <c r="A552" s="328" t="s">
        <v>1982</v>
      </c>
      <c r="C552" s="329" t="s">
        <v>1983</v>
      </c>
      <c r="D552" s="330" t="s">
        <v>1313</v>
      </c>
      <c r="E552" s="331" t="n">
        <v>406.09</v>
      </c>
    </row>
    <row r="553" customFormat="false" ht="15" hidden="false" customHeight="false" outlineLevel="0" collapsed="false">
      <c r="A553" s="328" t="s">
        <v>1984</v>
      </c>
      <c r="C553" s="329" t="s">
        <v>1985</v>
      </c>
      <c r="D553" s="330" t="s">
        <v>1313</v>
      </c>
      <c r="E553" s="331" t="n">
        <v>471.13</v>
      </c>
    </row>
    <row r="554" customFormat="false" ht="15" hidden="false" customHeight="false" outlineLevel="0" collapsed="false">
      <c r="A554" s="328" t="s">
        <v>1986</v>
      </c>
      <c r="C554" s="329" t="s">
        <v>1987</v>
      </c>
      <c r="D554" s="330" t="s">
        <v>1313</v>
      </c>
      <c r="E554" s="331" t="n">
        <v>402.74</v>
      </c>
    </row>
    <row r="555" customFormat="false" ht="15" hidden="false" customHeight="false" outlineLevel="0" collapsed="false">
      <c r="A555" s="328" t="s">
        <v>1988</v>
      </c>
      <c r="C555" s="329" t="s">
        <v>1989</v>
      </c>
      <c r="D555" s="330" t="s">
        <v>1313</v>
      </c>
      <c r="E555" s="331" t="n">
        <v>702.06</v>
      </c>
    </row>
    <row r="556" customFormat="false" ht="30" hidden="false" customHeight="false" outlineLevel="0" collapsed="false">
      <c r="A556" s="328" t="s">
        <v>1990</v>
      </c>
      <c r="C556" s="329" t="s">
        <v>1991</v>
      </c>
      <c r="D556" s="330" t="s">
        <v>880</v>
      </c>
      <c r="E556" s="331" t="n">
        <v>325.06</v>
      </c>
    </row>
    <row r="557" customFormat="false" ht="15" hidden="false" customHeight="false" outlineLevel="0" collapsed="false">
      <c r="A557" s="328" t="s">
        <v>1992</v>
      </c>
      <c r="C557" s="329" t="s">
        <v>1993</v>
      </c>
      <c r="D557" s="330" t="s">
        <v>880</v>
      </c>
      <c r="E557" s="331" t="n">
        <v>33.99</v>
      </c>
    </row>
    <row r="558" customFormat="false" ht="15" hidden="false" customHeight="false" outlineLevel="0" collapsed="false">
      <c r="A558" s="328" t="s">
        <v>1994</v>
      </c>
      <c r="C558" s="329" t="s">
        <v>1995</v>
      </c>
      <c r="D558" s="330" t="s">
        <v>262</v>
      </c>
      <c r="E558" s="331" t="n">
        <v>15.33</v>
      </c>
    </row>
    <row r="559" customFormat="false" ht="15" hidden="false" customHeight="false" outlineLevel="0" collapsed="false">
      <c r="A559" s="328" t="s">
        <v>1996</v>
      </c>
      <c r="C559" s="329" t="s">
        <v>1997</v>
      </c>
      <c r="D559" s="330" t="s">
        <v>880</v>
      </c>
      <c r="E559" s="331" t="n">
        <v>27.65</v>
      </c>
    </row>
    <row r="560" customFormat="false" ht="15" hidden="false" customHeight="false" outlineLevel="0" collapsed="false">
      <c r="A560" s="328" t="s">
        <v>1998</v>
      </c>
      <c r="C560" s="329" t="s">
        <v>1999</v>
      </c>
      <c r="D560" s="330" t="s">
        <v>880</v>
      </c>
      <c r="E560" s="331" t="n">
        <v>4.53</v>
      </c>
    </row>
    <row r="561" customFormat="false" ht="15" hidden="false" customHeight="false" outlineLevel="0" collapsed="false">
      <c r="A561" s="328" t="s">
        <v>2000</v>
      </c>
      <c r="C561" s="329" t="s">
        <v>2001</v>
      </c>
      <c r="D561" s="330" t="s">
        <v>880</v>
      </c>
      <c r="E561" s="331" t="n">
        <v>7.29</v>
      </c>
    </row>
    <row r="562" customFormat="false" ht="15" hidden="false" customHeight="false" outlineLevel="0" collapsed="false">
      <c r="A562" s="328" t="s">
        <v>2002</v>
      </c>
      <c r="C562" s="329" t="s">
        <v>2003</v>
      </c>
      <c r="D562" s="330" t="s">
        <v>1313</v>
      </c>
      <c r="E562" s="331" t="n">
        <v>6.72</v>
      </c>
    </row>
    <row r="563" customFormat="false" ht="30" hidden="false" customHeight="false" outlineLevel="0" collapsed="false">
      <c r="A563" s="328" t="s">
        <v>2004</v>
      </c>
      <c r="C563" s="329" t="s">
        <v>2005</v>
      </c>
      <c r="D563" s="330" t="s">
        <v>908</v>
      </c>
      <c r="E563" s="331" t="n">
        <v>334.93</v>
      </c>
    </row>
    <row r="564" customFormat="false" ht="30" hidden="false" customHeight="false" outlineLevel="0" collapsed="false">
      <c r="A564" s="328" t="s">
        <v>2006</v>
      </c>
      <c r="C564" s="329" t="s">
        <v>2007</v>
      </c>
      <c r="D564" s="330" t="s">
        <v>908</v>
      </c>
      <c r="E564" s="331" t="n">
        <v>250.57</v>
      </c>
    </row>
    <row r="565" customFormat="false" ht="15" hidden="false" customHeight="false" outlineLevel="0" collapsed="false">
      <c r="A565" s="328" t="s">
        <v>2008</v>
      </c>
      <c r="C565" s="329" t="s">
        <v>2009</v>
      </c>
      <c r="D565" s="330" t="s">
        <v>1313</v>
      </c>
      <c r="E565" s="331" t="n">
        <v>37.46</v>
      </c>
    </row>
    <row r="566" customFormat="false" ht="15" hidden="false" customHeight="false" outlineLevel="0" collapsed="false">
      <c r="A566" s="328" t="s">
        <v>2010</v>
      </c>
      <c r="C566" s="329" t="s">
        <v>2011</v>
      </c>
      <c r="D566" s="330" t="s">
        <v>1313</v>
      </c>
      <c r="E566" s="331" t="n">
        <v>24.64</v>
      </c>
    </row>
    <row r="567" customFormat="false" ht="15" hidden="false" customHeight="false" outlineLevel="0" collapsed="false">
      <c r="A567" s="328" t="s">
        <v>2012</v>
      </c>
      <c r="C567" s="329" t="s">
        <v>2013</v>
      </c>
      <c r="D567" s="330" t="s">
        <v>1313</v>
      </c>
      <c r="E567" s="331" t="n">
        <v>3.39</v>
      </c>
    </row>
    <row r="568" customFormat="false" ht="15" hidden="false" customHeight="false" outlineLevel="0" collapsed="false">
      <c r="A568" s="328" t="s">
        <v>2014</v>
      </c>
      <c r="C568" s="329" t="s">
        <v>2015</v>
      </c>
      <c r="D568" s="330" t="s">
        <v>1313</v>
      </c>
      <c r="E568" s="331" t="n">
        <v>67.83</v>
      </c>
    </row>
    <row r="569" customFormat="false" ht="15" hidden="false" customHeight="false" outlineLevel="0" collapsed="false">
      <c r="A569" s="328" t="s">
        <v>2016</v>
      </c>
      <c r="C569" s="329" t="s">
        <v>2017</v>
      </c>
      <c r="D569" s="330" t="s">
        <v>1313</v>
      </c>
      <c r="E569" s="331" t="n">
        <v>24.06</v>
      </c>
    </row>
    <row r="570" customFormat="false" ht="15" hidden="false" customHeight="false" outlineLevel="0" collapsed="false">
      <c r="A570" s="328" t="s">
        <v>2018</v>
      </c>
      <c r="C570" s="329" t="s">
        <v>2019</v>
      </c>
      <c r="D570" s="330" t="s">
        <v>262</v>
      </c>
      <c r="E570" s="331" t="n">
        <v>6.41</v>
      </c>
    </row>
    <row r="571" customFormat="false" ht="15" hidden="false" customHeight="false" outlineLevel="0" collapsed="false">
      <c r="A571" s="328" t="s">
        <v>2020</v>
      </c>
      <c r="C571" s="329" t="s">
        <v>2021</v>
      </c>
      <c r="D571" s="330" t="s">
        <v>880</v>
      </c>
      <c r="E571" s="331" t="n">
        <v>9.99</v>
      </c>
    </row>
    <row r="572" customFormat="false" ht="15" hidden="false" customHeight="false" outlineLevel="0" collapsed="false">
      <c r="A572" s="328" t="s">
        <v>2022</v>
      </c>
      <c r="C572" s="329" t="s">
        <v>2023</v>
      </c>
      <c r="D572" s="330" t="s">
        <v>262</v>
      </c>
      <c r="E572" s="331" t="n">
        <v>6.98</v>
      </c>
    </row>
    <row r="573" customFormat="false" ht="15" hidden="false" customHeight="false" outlineLevel="0" collapsed="false">
      <c r="A573" s="328" t="s">
        <v>2024</v>
      </c>
      <c r="C573" s="329" t="s">
        <v>2025</v>
      </c>
      <c r="D573" s="330" t="s">
        <v>262</v>
      </c>
      <c r="E573" s="331" t="n">
        <v>3.7</v>
      </c>
    </row>
    <row r="574" customFormat="false" ht="15" hidden="false" customHeight="false" outlineLevel="0" collapsed="false">
      <c r="A574" s="328" t="s">
        <v>2026</v>
      </c>
      <c r="C574" s="329" t="s">
        <v>2027</v>
      </c>
      <c r="D574" s="330" t="s">
        <v>262</v>
      </c>
      <c r="E574" s="331" t="n">
        <v>3.16</v>
      </c>
    </row>
    <row r="575" customFormat="false" ht="15" hidden="false" customHeight="false" outlineLevel="0" collapsed="false">
      <c r="A575" s="328" t="s">
        <v>2028</v>
      </c>
      <c r="C575" s="329" t="s">
        <v>2029</v>
      </c>
      <c r="D575" s="330" t="s">
        <v>262</v>
      </c>
      <c r="E575" s="331" t="n">
        <v>9.75</v>
      </c>
    </row>
    <row r="576" customFormat="false" ht="15" hidden="false" customHeight="false" outlineLevel="0" collapsed="false">
      <c r="A576" s="328" t="s">
        <v>2030</v>
      </c>
      <c r="C576" s="329" t="s">
        <v>2031</v>
      </c>
      <c r="D576" s="330" t="s">
        <v>880</v>
      </c>
      <c r="E576" s="331" t="n">
        <v>185.33</v>
      </c>
    </row>
    <row r="577" customFormat="false" ht="30" hidden="false" customHeight="false" outlineLevel="0" collapsed="false">
      <c r="A577" s="328" t="s">
        <v>2032</v>
      </c>
      <c r="C577" s="329" t="s">
        <v>2033</v>
      </c>
      <c r="D577" s="330" t="s">
        <v>262</v>
      </c>
      <c r="E577" s="331" t="n">
        <v>29.36</v>
      </c>
    </row>
    <row r="578" customFormat="false" ht="15" hidden="false" customHeight="false" outlineLevel="0" collapsed="false">
      <c r="A578" s="328" t="s">
        <v>2034</v>
      </c>
      <c r="C578" s="329" t="s">
        <v>2035</v>
      </c>
      <c r="D578" s="330" t="s">
        <v>262</v>
      </c>
      <c r="E578" s="331" t="n">
        <v>9.41</v>
      </c>
    </row>
    <row r="579" customFormat="false" ht="15" hidden="false" customHeight="false" outlineLevel="0" collapsed="false">
      <c r="A579" s="328" t="s">
        <v>2036</v>
      </c>
      <c r="C579" s="329" t="s">
        <v>2037</v>
      </c>
      <c r="D579" s="330" t="s">
        <v>880</v>
      </c>
      <c r="E579" s="331" t="n">
        <v>110.62</v>
      </c>
    </row>
    <row r="580" customFormat="false" ht="15" hidden="false" customHeight="false" outlineLevel="0" collapsed="false">
      <c r="A580" s="328" t="s">
        <v>2038</v>
      </c>
      <c r="C580" s="329" t="s">
        <v>2039</v>
      </c>
      <c r="D580" s="330" t="s">
        <v>880</v>
      </c>
      <c r="E580" s="331" t="n">
        <v>86.37</v>
      </c>
    </row>
    <row r="581" customFormat="false" ht="15" hidden="false" customHeight="false" outlineLevel="0" collapsed="false">
      <c r="A581" s="328" t="s">
        <v>2040</v>
      </c>
      <c r="C581" s="329" t="s">
        <v>2041</v>
      </c>
      <c r="D581" s="330" t="s">
        <v>880</v>
      </c>
      <c r="E581" s="331" t="n">
        <v>121.16</v>
      </c>
    </row>
    <row r="582" customFormat="false" ht="15" hidden="false" customHeight="false" outlineLevel="0" collapsed="false">
      <c r="A582" s="328" t="s">
        <v>2042</v>
      </c>
      <c r="C582" s="329" t="s">
        <v>2043</v>
      </c>
      <c r="D582" s="330" t="s">
        <v>880</v>
      </c>
      <c r="E582" s="331" t="n">
        <v>156.94</v>
      </c>
    </row>
    <row r="583" customFormat="false" ht="15" hidden="false" customHeight="false" outlineLevel="0" collapsed="false">
      <c r="A583" s="328" t="s">
        <v>2044</v>
      </c>
      <c r="C583" s="329" t="s">
        <v>2045</v>
      </c>
      <c r="D583" s="330" t="s">
        <v>880</v>
      </c>
      <c r="E583" s="331" t="n">
        <v>325.76</v>
      </c>
    </row>
    <row r="584" customFormat="false" ht="30" hidden="false" customHeight="false" outlineLevel="0" collapsed="false">
      <c r="A584" s="328" t="s">
        <v>2046</v>
      </c>
      <c r="C584" s="329" t="s">
        <v>2047</v>
      </c>
      <c r="D584" s="330" t="s">
        <v>262</v>
      </c>
      <c r="E584" s="331" t="n">
        <v>281.77</v>
      </c>
    </row>
    <row r="585" customFormat="false" ht="30" hidden="false" customHeight="false" outlineLevel="0" collapsed="false">
      <c r="A585" s="328" t="s">
        <v>2048</v>
      </c>
      <c r="C585" s="329" t="s">
        <v>2049</v>
      </c>
      <c r="D585" s="330" t="s">
        <v>262</v>
      </c>
      <c r="E585" s="331" t="n">
        <v>737.5</v>
      </c>
    </row>
    <row r="586" customFormat="false" ht="30" hidden="false" customHeight="false" outlineLevel="0" collapsed="false">
      <c r="A586" s="328" t="s">
        <v>2050</v>
      </c>
      <c r="C586" s="329" t="s">
        <v>2051</v>
      </c>
      <c r="D586" s="330" t="s">
        <v>262</v>
      </c>
      <c r="E586" s="331" t="n">
        <v>632</v>
      </c>
    </row>
    <row r="587" customFormat="false" ht="15" hidden="false" customHeight="false" outlineLevel="0" collapsed="false">
      <c r="A587" s="328" t="s">
        <v>2052</v>
      </c>
      <c r="C587" s="329" t="s">
        <v>2053</v>
      </c>
      <c r="D587" s="330" t="s">
        <v>1313</v>
      </c>
      <c r="E587" s="331" t="n">
        <v>763.39</v>
      </c>
    </row>
    <row r="588" customFormat="false" ht="15" hidden="false" customHeight="false" outlineLevel="0" collapsed="false">
      <c r="A588" s="328" t="s">
        <v>2054</v>
      </c>
      <c r="C588" s="329" t="s">
        <v>2055</v>
      </c>
      <c r="D588" s="330" t="s">
        <v>880</v>
      </c>
      <c r="E588" s="331" t="n">
        <v>1462.53</v>
      </c>
    </row>
    <row r="589" customFormat="false" ht="15" hidden="false" customHeight="false" outlineLevel="0" collapsed="false">
      <c r="A589" s="328" t="s">
        <v>2056</v>
      </c>
      <c r="C589" s="329" t="s">
        <v>2057</v>
      </c>
      <c r="D589" s="330" t="s">
        <v>262</v>
      </c>
      <c r="E589" s="331" t="n">
        <v>1465.64</v>
      </c>
    </row>
    <row r="590" customFormat="false" ht="30" hidden="false" customHeight="false" outlineLevel="0" collapsed="false">
      <c r="A590" s="328" t="s">
        <v>2058</v>
      </c>
      <c r="C590" s="329" t="s">
        <v>2059</v>
      </c>
      <c r="D590" s="330" t="s">
        <v>880</v>
      </c>
      <c r="E590" s="331" t="n">
        <v>1765.35</v>
      </c>
    </row>
    <row r="591" customFormat="false" ht="15" hidden="false" customHeight="false" outlineLevel="0" collapsed="false">
      <c r="A591" s="328" t="s">
        <v>2060</v>
      </c>
      <c r="C591" s="329" t="s">
        <v>2061</v>
      </c>
      <c r="D591" s="330" t="s">
        <v>880</v>
      </c>
      <c r="E591" s="331" t="n">
        <v>2780.23</v>
      </c>
    </row>
    <row r="592" customFormat="false" ht="15" hidden="false" customHeight="false" outlineLevel="0" collapsed="false">
      <c r="A592" s="328" t="s">
        <v>2062</v>
      </c>
      <c r="C592" s="329" t="s">
        <v>2063</v>
      </c>
      <c r="D592" s="330" t="s">
        <v>880</v>
      </c>
      <c r="E592" s="331" t="n">
        <v>3949.78</v>
      </c>
    </row>
    <row r="593" customFormat="false" ht="15" hidden="false" customHeight="false" outlineLevel="0" collapsed="false">
      <c r="A593" s="328" t="s">
        <v>2064</v>
      </c>
      <c r="C593" s="329" t="s">
        <v>2065</v>
      </c>
      <c r="D593" s="330" t="s">
        <v>880</v>
      </c>
      <c r="E593" s="331" t="n">
        <v>73.89</v>
      </c>
    </row>
    <row r="594" customFormat="false" ht="30" hidden="false" customHeight="false" outlineLevel="0" collapsed="false">
      <c r="A594" s="328" t="s">
        <v>2066</v>
      </c>
      <c r="C594" s="329" t="s">
        <v>2067</v>
      </c>
      <c r="D594" s="330" t="s">
        <v>1313</v>
      </c>
      <c r="E594" s="331" t="n">
        <v>587</v>
      </c>
    </row>
    <row r="595" customFormat="false" ht="30" hidden="false" customHeight="false" outlineLevel="0" collapsed="false">
      <c r="A595" s="328" t="s">
        <v>2068</v>
      </c>
      <c r="C595" s="329" t="s">
        <v>2069</v>
      </c>
      <c r="D595" s="330" t="s">
        <v>1313</v>
      </c>
      <c r="E595" s="331" t="n">
        <v>261.25</v>
      </c>
    </row>
    <row r="596" customFormat="false" ht="30" hidden="false" customHeight="false" outlineLevel="0" collapsed="false">
      <c r="A596" s="328" t="s">
        <v>2070</v>
      </c>
      <c r="C596" s="329" t="s">
        <v>2071</v>
      </c>
      <c r="D596" s="330" t="s">
        <v>1313</v>
      </c>
      <c r="E596" s="331" t="n">
        <v>196.68</v>
      </c>
    </row>
    <row r="597" customFormat="false" ht="30" hidden="false" customHeight="false" outlineLevel="0" collapsed="false">
      <c r="A597" s="328" t="s">
        <v>2072</v>
      </c>
      <c r="C597" s="329" t="s">
        <v>2073</v>
      </c>
      <c r="D597" s="330" t="s">
        <v>1313</v>
      </c>
      <c r="E597" s="331" t="n">
        <v>320</v>
      </c>
    </row>
    <row r="598" customFormat="false" ht="30" hidden="false" customHeight="false" outlineLevel="0" collapsed="false">
      <c r="A598" s="328" t="s">
        <v>2074</v>
      </c>
      <c r="C598" s="329" t="s">
        <v>2075</v>
      </c>
      <c r="D598" s="330" t="s">
        <v>1313</v>
      </c>
      <c r="E598" s="331" t="n">
        <v>584.88</v>
      </c>
    </row>
    <row r="599" customFormat="false" ht="30" hidden="false" customHeight="false" outlineLevel="0" collapsed="false">
      <c r="A599" s="328" t="s">
        <v>2076</v>
      </c>
      <c r="C599" s="329" t="s">
        <v>2077</v>
      </c>
      <c r="D599" s="330" t="s">
        <v>1313</v>
      </c>
      <c r="E599" s="331" t="n">
        <v>434.56</v>
      </c>
    </row>
    <row r="600" customFormat="false" ht="15" hidden="false" customHeight="false" outlineLevel="0" collapsed="false">
      <c r="A600" s="328" t="s">
        <v>2078</v>
      </c>
      <c r="C600" s="329" t="s">
        <v>2079</v>
      </c>
      <c r="D600" s="330" t="s">
        <v>895</v>
      </c>
      <c r="E600" s="331" t="n">
        <v>313.91</v>
      </c>
    </row>
    <row r="601" customFormat="false" ht="15" hidden="false" customHeight="false" outlineLevel="0" collapsed="false">
      <c r="A601" s="328" t="s">
        <v>2080</v>
      </c>
      <c r="C601" s="329" t="s">
        <v>2081</v>
      </c>
      <c r="D601" s="330" t="s">
        <v>895</v>
      </c>
      <c r="E601" s="331" t="n">
        <v>312.03</v>
      </c>
    </row>
    <row r="602" customFormat="false" ht="15" hidden="false" customHeight="false" outlineLevel="0" collapsed="false">
      <c r="A602" s="328" t="s">
        <v>2082</v>
      </c>
      <c r="C602" s="329" t="s">
        <v>2083</v>
      </c>
      <c r="D602" s="330" t="s">
        <v>1313</v>
      </c>
      <c r="E602" s="331" t="n">
        <v>37.09</v>
      </c>
    </row>
    <row r="603" customFormat="false" ht="30" hidden="false" customHeight="false" outlineLevel="0" collapsed="false">
      <c r="A603" s="328" t="s">
        <v>2084</v>
      </c>
      <c r="C603" s="329" t="s">
        <v>2085</v>
      </c>
      <c r="D603" s="330" t="s">
        <v>1313</v>
      </c>
      <c r="E603" s="331" t="n">
        <v>49.47</v>
      </c>
    </row>
    <row r="604" customFormat="false" ht="15" hidden="false" customHeight="false" outlineLevel="0" collapsed="false">
      <c r="A604" s="328" t="s">
        <v>2086</v>
      </c>
      <c r="C604" s="329" t="s">
        <v>2087</v>
      </c>
      <c r="D604" s="330" t="s">
        <v>1313</v>
      </c>
      <c r="E604" s="331" t="n">
        <v>2.39</v>
      </c>
    </row>
    <row r="605" customFormat="false" ht="15" hidden="false" customHeight="false" outlineLevel="0" collapsed="false">
      <c r="A605" s="328" t="s">
        <v>2088</v>
      </c>
      <c r="C605" s="329" t="s">
        <v>2089</v>
      </c>
      <c r="D605" s="330" t="s">
        <v>984</v>
      </c>
      <c r="E605" s="331" t="n">
        <v>7.24</v>
      </c>
    </row>
    <row r="606" customFormat="false" ht="15" hidden="false" customHeight="false" outlineLevel="0" collapsed="false">
      <c r="A606" s="328" t="s">
        <v>2090</v>
      </c>
      <c r="C606" s="329" t="s">
        <v>2091</v>
      </c>
      <c r="D606" s="330" t="s">
        <v>984</v>
      </c>
      <c r="E606" s="331" t="n">
        <v>12.64</v>
      </c>
    </row>
    <row r="607" customFormat="false" ht="15" hidden="false" customHeight="false" outlineLevel="0" collapsed="false">
      <c r="A607" s="328" t="s">
        <v>2092</v>
      </c>
      <c r="C607" s="329" t="s">
        <v>2093</v>
      </c>
      <c r="D607" s="330" t="s">
        <v>984</v>
      </c>
      <c r="E607" s="331" t="n">
        <v>11.2</v>
      </c>
    </row>
    <row r="608" customFormat="false" ht="15" hidden="false" customHeight="false" outlineLevel="0" collapsed="false">
      <c r="A608" s="328" t="s">
        <v>2094</v>
      </c>
      <c r="C608" s="329" t="s">
        <v>2095</v>
      </c>
      <c r="D608" s="330" t="s">
        <v>895</v>
      </c>
      <c r="E608" s="331" t="n">
        <v>301.37</v>
      </c>
    </row>
    <row r="609" customFormat="false" ht="15" hidden="false" customHeight="false" outlineLevel="0" collapsed="false">
      <c r="A609" s="328" t="s">
        <v>2096</v>
      </c>
      <c r="C609" s="329" t="s">
        <v>2097</v>
      </c>
      <c r="D609" s="330" t="s">
        <v>895</v>
      </c>
      <c r="E609" s="331" t="n">
        <v>341.49</v>
      </c>
    </row>
    <row r="610" customFormat="false" ht="30" hidden="false" customHeight="false" outlineLevel="0" collapsed="false">
      <c r="A610" s="328" t="s">
        <v>2098</v>
      </c>
      <c r="C610" s="329" t="s">
        <v>2099</v>
      </c>
      <c r="D610" s="330" t="s">
        <v>1313</v>
      </c>
      <c r="E610" s="331" t="n">
        <v>32.32</v>
      </c>
    </row>
    <row r="611" customFormat="false" ht="30" hidden="false" customHeight="false" outlineLevel="0" collapsed="false">
      <c r="A611" s="328" t="s">
        <v>2100</v>
      </c>
      <c r="C611" s="329" t="s">
        <v>2101</v>
      </c>
      <c r="D611" s="330" t="s">
        <v>1313</v>
      </c>
      <c r="E611" s="331" t="n">
        <v>36.59</v>
      </c>
    </row>
    <row r="612" customFormat="false" ht="30" hidden="false" customHeight="false" outlineLevel="0" collapsed="false">
      <c r="A612" s="328" t="s">
        <v>2102</v>
      </c>
      <c r="C612" s="329" t="s">
        <v>2103</v>
      </c>
      <c r="D612" s="330" t="s">
        <v>1313</v>
      </c>
      <c r="E612" s="331" t="n">
        <v>35.73</v>
      </c>
    </row>
    <row r="613" customFormat="false" ht="15" hidden="false" customHeight="false" outlineLevel="0" collapsed="false">
      <c r="A613" s="328" t="s">
        <v>2104</v>
      </c>
      <c r="C613" s="329" t="s">
        <v>2105</v>
      </c>
      <c r="D613" s="330" t="s">
        <v>262</v>
      </c>
      <c r="E613" s="331" t="n">
        <v>2.28</v>
      </c>
    </row>
    <row r="614" customFormat="false" ht="15" hidden="false" customHeight="false" outlineLevel="0" collapsed="false">
      <c r="A614" s="328" t="s">
        <v>2106</v>
      </c>
      <c r="C614" s="329" t="s">
        <v>2107</v>
      </c>
      <c r="D614" s="330" t="s">
        <v>262</v>
      </c>
      <c r="E614" s="331" t="n">
        <v>3.02</v>
      </c>
    </row>
    <row r="615" customFormat="false" ht="15" hidden="false" customHeight="false" outlineLevel="0" collapsed="false">
      <c r="A615" s="328" t="s">
        <v>2108</v>
      </c>
      <c r="C615" s="329" t="s">
        <v>2109</v>
      </c>
      <c r="D615" s="330" t="s">
        <v>1313</v>
      </c>
      <c r="E615" s="331" t="n">
        <v>99.72</v>
      </c>
    </row>
    <row r="616" customFormat="false" ht="30" hidden="false" customHeight="false" outlineLevel="0" collapsed="false">
      <c r="A616" s="328" t="s">
        <v>2110</v>
      </c>
      <c r="C616" s="329" t="s">
        <v>2111</v>
      </c>
      <c r="D616" s="330" t="s">
        <v>262</v>
      </c>
      <c r="E616" s="331" t="n">
        <v>6.58</v>
      </c>
    </row>
    <row r="617" customFormat="false" ht="30" hidden="false" customHeight="false" outlineLevel="0" collapsed="false">
      <c r="A617" s="328" t="s">
        <v>2112</v>
      </c>
      <c r="C617" s="329" t="s">
        <v>2113</v>
      </c>
      <c r="D617" s="330" t="s">
        <v>262</v>
      </c>
      <c r="E617" s="331" t="n">
        <v>8.22</v>
      </c>
    </row>
    <row r="618" customFormat="false" ht="15" hidden="false" customHeight="false" outlineLevel="0" collapsed="false">
      <c r="A618" s="328" t="s">
        <v>2114</v>
      </c>
      <c r="C618" s="329" t="s">
        <v>2115</v>
      </c>
      <c r="D618" s="330" t="s">
        <v>984</v>
      </c>
      <c r="E618" s="331" t="n">
        <v>4.43</v>
      </c>
    </row>
    <row r="619" customFormat="false" ht="15" hidden="false" customHeight="false" outlineLevel="0" collapsed="false">
      <c r="A619" s="328" t="s">
        <v>2116</v>
      </c>
      <c r="C619" s="329" t="s">
        <v>2117</v>
      </c>
      <c r="D619" s="330" t="s">
        <v>984</v>
      </c>
      <c r="E619" s="331" t="n">
        <v>3.25</v>
      </c>
    </row>
    <row r="620" customFormat="false" ht="15" hidden="false" customHeight="false" outlineLevel="0" collapsed="false">
      <c r="A620" s="328" t="s">
        <v>2118</v>
      </c>
      <c r="C620" s="329" t="s">
        <v>2119</v>
      </c>
      <c r="D620" s="330" t="s">
        <v>984</v>
      </c>
      <c r="E620" s="331" t="n">
        <v>6.62</v>
      </c>
    </row>
    <row r="621" customFormat="false" ht="15" hidden="false" customHeight="false" outlineLevel="0" collapsed="false">
      <c r="A621" s="328" t="s">
        <v>2120</v>
      </c>
      <c r="C621" s="329" t="s">
        <v>2121</v>
      </c>
      <c r="D621" s="330" t="s">
        <v>945</v>
      </c>
      <c r="E621" s="331" t="n">
        <v>11.81</v>
      </c>
    </row>
    <row r="622" customFormat="false" ht="15" hidden="false" customHeight="false" outlineLevel="0" collapsed="false">
      <c r="A622" s="328" t="s">
        <v>2122</v>
      </c>
      <c r="C622" s="329" t="s">
        <v>2123</v>
      </c>
      <c r="D622" s="330" t="s">
        <v>262</v>
      </c>
      <c r="E622" s="331" t="n">
        <v>78.63</v>
      </c>
    </row>
    <row r="623" customFormat="false" ht="15" hidden="false" customHeight="false" outlineLevel="0" collapsed="false">
      <c r="A623" s="328" t="s">
        <v>2124</v>
      </c>
      <c r="C623" s="329" t="s">
        <v>2125</v>
      </c>
      <c r="D623" s="330" t="s">
        <v>880</v>
      </c>
      <c r="E623" s="331" t="n">
        <v>589.83</v>
      </c>
    </row>
    <row r="624" customFormat="false" ht="15" hidden="false" customHeight="false" outlineLevel="0" collapsed="false">
      <c r="A624" s="328" t="s">
        <v>2126</v>
      </c>
      <c r="C624" s="329" t="s">
        <v>2127</v>
      </c>
      <c r="D624" s="330" t="s">
        <v>880</v>
      </c>
      <c r="E624" s="331" t="n">
        <v>315.38</v>
      </c>
    </row>
    <row r="625" customFormat="false" ht="15" hidden="false" customHeight="false" outlineLevel="0" collapsed="false">
      <c r="A625" s="328" t="s">
        <v>2128</v>
      </c>
      <c r="C625" s="329" t="s">
        <v>2129</v>
      </c>
      <c r="D625" s="330" t="s">
        <v>1313</v>
      </c>
      <c r="E625" s="331" t="n">
        <v>443.68</v>
      </c>
    </row>
    <row r="626" customFormat="false" ht="15" hidden="false" customHeight="false" outlineLevel="0" collapsed="false">
      <c r="A626" s="328" t="s">
        <v>2130</v>
      </c>
      <c r="C626" s="329" t="s">
        <v>2131</v>
      </c>
      <c r="D626" s="330" t="s">
        <v>1313</v>
      </c>
      <c r="E626" s="331" t="n">
        <v>261.47</v>
      </c>
    </row>
    <row r="627" customFormat="false" ht="15" hidden="false" customHeight="false" outlineLevel="0" collapsed="false">
      <c r="A627" s="328" t="s">
        <v>2132</v>
      </c>
      <c r="C627" s="329" t="s">
        <v>2133</v>
      </c>
      <c r="D627" s="330" t="s">
        <v>1313</v>
      </c>
      <c r="E627" s="331" t="n">
        <v>458.99</v>
      </c>
    </row>
    <row r="628" customFormat="false" ht="15" hidden="false" customHeight="false" outlineLevel="0" collapsed="false">
      <c r="A628" s="328" t="s">
        <v>2134</v>
      </c>
      <c r="C628" s="329" t="s">
        <v>2135</v>
      </c>
      <c r="D628" s="330" t="s">
        <v>1313</v>
      </c>
      <c r="E628" s="331" t="n">
        <v>54.75</v>
      </c>
    </row>
    <row r="629" customFormat="false" ht="15" hidden="false" customHeight="false" outlineLevel="0" collapsed="false">
      <c r="A629" s="328" t="s">
        <v>2136</v>
      </c>
      <c r="C629" s="329" t="s">
        <v>2137</v>
      </c>
      <c r="D629" s="330" t="s">
        <v>880</v>
      </c>
      <c r="E629" s="331" t="n">
        <v>678.9</v>
      </c>
    </row>
    <row r="630" customFormat="false" ht="15" hidden="false" customHeight="false" outlineLevel="0" collapsed="false">
      <c r="A630" s="328" t="s">
        <v>2138</v>
      </c>
      <c r="C630" s="329" t="s">
        <v>2139</v>
      </c>
      <c r="D630" s="330" t="s">
        <v>880</v>
      </c>
      <c r="E630" s="331" t="n">
        <v>658.59</v>
      </c>
    </row>
    <row r="631" customFormat="false" ht="15" hidden="false" customHeight="false" outlineLevel="0" collapsed="false">
      <c r="A631" s="328" t="s">
        <v>2140</v>
      </c>
      <c r="C631" s="329" t="s">
        <v>2141</v>
      </c>
      <c r="D631" s="330" t="s">
        <v>880</v>
      </c>
      <c r="E631" s="331" t="n">
        <v>1.11</v>
      </c>
    </row>
    <row r="632" customFormat="false" ht="15" hidden="false" customHeight="false" outlineLevel="0" collapsed="false">
      <c r="A632" s="328" t="s">
        <v>2142</v>
      </c>
      <c r="C632" s="329" t="s">
        <v>2143</v>
      </c>
      <c r="D632" s="330" t="s">
        <v>880</v>
      </c>
      <c r="E632" s="331" t="n">
        <v>0.98</v>
      </c>
    </row>
    <row r="633" customFormat="false" ht="15" hidden="false" customHeight="false" outlineLevel="0" collapsed="false">
      <c r="A633" s="328" t="s">
        <v>2144</v>
      </c>
      <c r="C633" s="329" t="s">
        <v>2145</v>
      </c>
      <c r="D633" s="330" t="s">
        <v>908</v>
      </c>
      <c r="E633" s="331" t="n">
        <v>201.68</v>
      </c>
    </row>
    <row r="634" customFormat="false" ht="15" hidden="false" customHeight="false" outlineLevel="0" collapsed="false">
      <c r="A634" s="328" t="s">
        <v>2146</v>
      </c>
      <c r="C634" s="329" t="s">
        <v>2147</v>
      </c>
      <c r="D634" s="330" t="s">
        <v>1313</v>
      </c>
      <c r="E634" s="331" t="n">
        <v>16.91</v>
      </c>
    </row>
    <row r="635" customFormat="false" ht="15" hidden="false" customHeight="false" outlineLevel="0" collapsed="false">
      <c r="A635" s="328" t="s">
        <v>2148</v>
      </c>
      <c r="C635" s="329" t="s">
        <v>2149</v>
      </c>
      <c r="D635" s="330" t="s">
        <v>1313</v>
      </c>
      <c r="E635" s="331" t="n">
        <v>6.2</v>
      </c>
    </row>
    <row r="636" customFormat="false" ht="15" hidden="false" customHeight="false" outlineLevel="0" collapsed="false">
      <c r="A636" s="328" t="s">
        <v>2150</v>
      </c>
      <c r="C636" s="329" t="s">
        <v>2151</v>
      </c>
      <c r="D636" s="330" t="s">
        <v>1313</v>
      </c>
      <c r="E636" s="331" t="n">
        <v>11.37</v>
      </c>
    </row>
    <row r="637" customFormat="false" ht="15" hidden="false" customHeight="false" outlineLevel="0" collapsed="false">
      <c r="A637" s="328" t="s">
        <v>2152</v>
      </c>
      <c r="C637" s="329" t="s">
        <v>2153</v>
      </c>
      <c r="D637" s="330" t="s">
        <v>262</v>
      </c>
      <c r="E637" s="331" t="n">
        <v>2.58</v>
      </c>
    </row>
    <row r="638" customFormat="false" ht="15" hidden="false" customHeight="false" outlineLevel="0" collapsed="false">
      <c r="A638" s="328" t="s">
        <v>2154</v>
      </c>
      <c r="C638" s="329" t="s">
        <v>2155</v>
      </c>
      <c r="D638" s="330" t="s">
        <v>262</v>
      </c>
      <c r="E638" s="331" t="n">
        <v>3.88</v>
      </c>
    </row>
    <row r="639" customFormat="false" ht="15" hidden="false" customHeight="false" outlineLevel="0" collapsed="false">
      <c r="A639" s="328" t="s">
        <v>2156</v>
      </c>
      <c r="C639" s="329" t="s">
        <v>2157</v>
      </c>
      <c r="D639" s="330" t="s">
        <v>262</v>
      </c>
      <c r="E639" s="331" t="n">
        <v>9.52</v>
      </c>
    </row>
    <row r="640" customFormat="false" ht="30" hidden="false" customHeight="false" outlineLevel="0" collapsed="false">
      <c r="A640" s="328" t="s">
        <v>2158</v>
      </c>
      <c r="C640" s="329" t="s">
        <v>2159</v>
      </c>
      <c r="D640" s="330" t="s">
        <v>262</v>
      </c>
      <c r="E640" s="331" t="n">
        <v>11.77</v>
      </c>
    </row>
    <row r="641" customFormat="false" ht="30" hidden="false" customHeight="false" outlineLevel="0" collapsed="false">
      <c r="A641" s="328" t="s">
        <v>2160</v>
      </c>
      <c r="C641" s="329" t="s">
        <v>2161</v>
      </c>
      <c r="D641" s="330" t="s">
        <v>262</v>
      </c>
      <c r="E641" s="331" t="n">
        <v>14</v>
      </c>
    </row>
    <row r="642" customFormat="false" ht="30" hidden="false" customHeight="false" outlineLevel="0" collapsed="false">
      <c r="A642" s="328" t="s">
        <v>2162</v>
      </c>
      <c r="C642" s="329" t="s">
        <v>2163</v>
      </c>
      <c r="D642" s="330" t="s">
        <v>262</v>
      </c>
      <c r="E642" s="331" t="n">
        <v>16.36</v>
      </c>
    </row>
    <row r="643" customFormat="false" ht="15" hidden="false" customHeight="false" outlineLevel="0" collapsed="false">
      <c r="A643" s="328" t="s">
        <v>2164</v>
      </c>
      <c r="C643" s="329" t="s">
        <v>2165</v>
      </c>
      <c r="D643" s="330" t="s">
        <v>262</v>
      </c>
      <c r="E643" s="331" t="n">
        <v>19.74</v>
      </c>
    </row>
    <row r="644" customFormat="false" ht="15" hidden="false" customHeight="false" outlineLevel="0" collapsed="false">
      <c r="A644" s="328" t="s">
        <v>2166</v>
      </c>
      <c r="C644" s="329" t="s">
        <v>2167</v>
      </c>
      <c r="D644" s="330" t="s">
        <v>262</v>
      </c>
      <c r="E644" s="331" t="n">
        <v>22.16</v>
      </c>
    </row>
    <row r="645" customFormat="false" ht="15" hidden="false" customHeight="false" outlineLevel="0" collapsed="false">
      <c r="A645" s="328" t="s">
        <v>2168</v>
      </c>
      <c r="C645" s="329" t="s">
        <v>2169</v>
      </c>
      <c r="D645" s="330" t="s">
        <v>262</v>
      </c>
      <c r="E645" s="331" t="n">
        <v>27.57</v>
      </c>
    </row>
    <row r="646" customFormat="false" ht="15" hidden="false" customHeight="false" outlineLevel="0" collapsed="false">
      <c r="A646" s="328" t="s">
        <v>2170</v>
      </c>
      <c r="C646" s="329" t="s">
        <v>2171</v>
      </c>
      <c r="D646" s="330" t="s">
        <v>262</v>
      </c>
      <c r="E646" s="331" t="n">
        <v>29.98</v>
      </c>
    </row>
    <row r="647" customFormat="false" ht="15" hidden="false" customHeight="false" outlineLevel="0" collapsed="false">
      <c r="A647" s="328" t="s">
        <v>2172</v>
      </c>
      <c r="C647" s="329" t="s">
        <v>2173</v>
      </c>
      <c r="D647" s="330" t="s">
        <v>262</v>
      </c>
      <c r="E647" s="331" t="n">
        <v>45.35</v>
      </c>
    </row>
    <row r="648" customFormat="false" ht="15" hidden="false" customHeight="false" outlineLevel="0" collapsed="false">
      <c r="A648" s="328" t="s">
        <v>2174</v>
      </c>
      <c r="C648" s="329" t="s">
        <v>2175</v>
      </c>
      <c r="D648" s="330" t="s">
        <v>262</v>
      </c>
      <c r="E648" s="331" t="n">
        <v>52.78</v>
      </c>
    </row>
    <row r="649" customFormat="false" ht="15" hidden="false" customHeight="false" outlineLevel="0" collapsed="false">
      <c r="A649" s="328" t="s">
        <v>2176</v>
      </c>
      <c r="C649" s="329" t="s">
        <v>2177</v>
      </c>
      <c r="D649" s="330" t="s">
        <v>262</v>
      </c>
      <c r="E649" s="331" t="n">
        <v>75.18</v>
      </c>
    </row>
    <row r="650" customFormat="false" ht="30" hidden="false" customHeight="false" outlineLevel="0" collapsed="false">
      <c r="A650" s="328" t="s">
        <v>2178</v>
      </c>
      <c r="C650" s="329" t="s">
        <v>2179</v>
      </c>
      <c r="D650" s="330" t="s">
        <v>1313</v>
      </c>
      <c r="E650" s="331" t="n">
        <v>40.73</v>
      </c>
    </row>
    <row r="651" customFormat="false" ht="15" hidden="false" customHeight="false" outlineLevel="0" collapsed="false">
      <c r="A651" s="328" t="s">
        <v>2180</v>
      </c>
      <c r="C651" s="329" t="s">
        <v>2181</v>
      </c>
      <c r="D651" s="330" t="s">
        <v>1313</v>
      </c>
      <c r="E651" s="331" t="n">
        <v>11.18</v>
      </c>
    </row>
    <row r="652" customFormat="false" ht="15" hidden="false" customHeight="false" outlineLevel="0" collapsed="false">
      <c r="A652" s="328" t="s">
        <v>2182</v>
      </c>
      <c r="C652" s="329" t="s">
        <v>2183</v>
      </c>
      <c r="D652" s="330" t="s">
        <v>2184</v>
      </c>
      <c r="E652" s="331" t="n">
        <v>119.4</v>
      </c>
    </row>
    <row r="653" customFormat="false" ht="15" hidden="false" customHeight="false" outlineLevel="0" collapsed="false">
      <c r="A653" s="328" t="s">
        <v>2185</v>
      </c>
      <c r="C653" s="329" t="s">
        <v>2186</v>
      </c>
      <c r="D653" s="330" t="s">
        <v>1437</v>
      </c>
      <c r="E653" s="331" t="n">
        <v>20.15</v>
      </c>
    </row>
    <row r="654" customFormat="false" ht="30" hidden="false" customHeight="false" outlineLevel="0" collapsed="false">
      <c r="A654" s="328" t="s">
        <v>2187</v>
      </c>
      <c r="C654" s="329" t="s">
        <v>2188</v>
      </c>
      <c r="D654" s="330" t="s">
        <v>262</v>
      </c>
      <c r="E654" s="331" t="n">
        <v>217.5</v>
      </c>
    </row>
    <row r="655" customFormat="false" ht="15" hidden="false" customHeight="false" outlineLevel="0" collapsed="false">
      <c r="A655" s="328" t="s">
        <v>2189</v>
      </c>
      <c r="C655" s="329" t="s">
        <v>2190</v>
      </c>
      <c r="D655" s="330" t="s">
        <v>262</v>
      </c>
      <c r="E655" s="331" t="n">
        <v>218.5</v>
      </c>
    </row>
    <row r="656" customFormat="false" ht="15" hidden="false" customHeight="false" outlineLevel="0" collapsed="false">
      <c r="A656" s="328" t="s">
        <v>2191</v>
      </c>
      <c r="C656" s="329" t="s">
        <v>2192</v>
      </c>
      <c r="D656" s="330" t="s">
        <v>262</v>
      </c>
      <c r="E656" s="331" t="n">
        <v>134.5</v>
      </c>
    </row>
    <row r="657" customFormat="false" ht="15" hidden="false" customHeight="false" outlineLevel="0" collapsed="false">
      <c r="A657" s="328" t="s">
        <v>2193</v>
      </c>
      <c r="C657" s="329" t="s">
        <v>2194</v>
      </c>
      <c r="D657" s="330" t="s">
        <v>262</v>
      </c>
      <c r="E657" s="331" t="n">
        <v>134.5</v>
      </c>
    </row>
    <row r="658" customFormat="false" ht="15" hidden="false" customHeight="false" outlineLevel="0" collapsed="false">
      <c r="A658" s="328" t="s">
        <v>2195</v>
      </c>
      <c r="C658" s="329" t="s">
        <v>2196</v>
      </c>
      <c r="D658" s="330" t="s">
        <v>1437</v>
      </c>
      <c r="E658" s="331" t="n">
        <v>31.92</v>
      </c>
    </row>
    <row r="659" customFormat="false" ht="15" hidden="false" customHeight="false" outlineLevel="0" collapsed="false">
      <c r="A659" s="328" t="s">
        <v>2197</v>
      </c>
      <c r="C659" s="329" t="s">
        <v>2198</v>
      </c>
      <c r="D659" s="330" t="s">
        <v>262</v>
      </c>
      <c r="E659" s="331" t="n">
        <v>7.89</v>
      </c>
    </row>
    <row r="660" customFormat="false" ht="15" hidden="false" customHeight="false" outlineLevel="0" collapsed="false">
      <c r="A660" s="328" t="s">
        <v>2199</v>
      </c>
      <c r="C660" s="329" t="s">
        <v>2200</v>
      </c>
      <c r="D660" s="330" t="s">
        <v>262</v>
      </c>
      <c r="E660" s="331" t="n">
        <v>125.47</v>
      </c>
    </row>
    <row r="661" customFormat="false" ht="15" hidden="false" customHeight="false" outlineLevel="0" collapsed="false">
      <c r="A661" s="328" t="s">
        <v>2201</v>
      </c>
      <c r="C661" s="329" t="s">
        <v>2202</v>
      </c>
      <c r="D661" s="330" t="s">
        <v>262</v>
      </c>
      <c r="E661" s="331" t="n">
        <v>257.14</v>
      </c>
    </row>
    <row r="662" customFormat="false" ht="15" hidden="false" customHeight="false" outlineLevel="0" collapsed="false">
      <c r="A662" s="328" t="s">
        <v>2203</v>
      </c>
      <c r="C662" s="329" t="s">
        <v>2204</v>
      </c>
      <c r="D662" s="330" t="s">
        <v>262</v>
      </c>
      <c r="E662" s="331" t="n">
        <v>615.84</v>
      </c>
    </row>
    <row r="663" customFormat="false" ht="15" hidden="false" customHeight="false" outlineLevel="0" collapsed="false">
      <c r="A663" s="328" t="s">
        <v>2205</v>
      </c>
      <c r="C663" s="329" t="s">
        <v>2206</v>
      </c>
      <c r="D663" s="330" t="s">
        <v>262</v>
      </c>
      <c r="E663" s="331" t="n">
        <v>825.21</v>
      </c>
    </row>
    <row r="664" customFormat="false" ht="15" hidden="false" customHeight="false" outlineLevel="0" collapsed="false">
      <c r="A664" s="328" t="s">
        <v>2207</v>
      </c>
      <c r="C664" s="329" t="s">
        <v>2208</v>
      </c>
      <c r="D664" s="330" t="s">
        <v>262</v>
      </c>
      <c r="E664" s="331" t="n">
        <v>33.29</v>
      </c>
    </row>
    <row r="665" customFormat="false" ht="15" hidden="false" customHeight="false" outlineLevel="0" collapsed="false">
      <c r="A665" s="328" t="s">
        <v>2209</v>
      </c>
      <c r="C665" s="329" t="s">
        <v>2210</v>
      </c>
      <c r="D665" s="330" t="s">
        <v>262</v>
      </c>
      <c r="E665" s="331" t="n">
        <v>69.43</v>
      </c>
    </row>
    <row r="666" customFormat="false" ht="15" hidden="false" customHeight="false" outlineLevel="0" collapsed="false">
      <c r="A666" s="328" t="s">
        <v>2211</v>
      </c>
      <c r="C666" s="329" t="s">
        <v>2212</v>
      </c>
      <c r="D666" s="330" t="s">
        <v>262</v>
      </c>
      <c r="E666" s="331" t="n">
        <v>40.84</v>
      </c>
    </row>
    <row r="667" customFormat="false" ht="15" hidden="false" customHeight="false" outlineLevel="0" collapsed="false">
      <c r="A667" s="328" t="s">
        <v>2213</v>
      </c>
      <c r="C667" s="329" t="s">
        <v>2214</v>
      </c>
      <c r="D667" s="330" t="s">
        <v>262</v>
      </c>
      <c r="E667" s="331" t="n">
        <v>0.42</v>
      </c>
    </row>
    <row r="668" customFormat="false" ht="15" hidden="false" customHeight="false" outlineLevel="0" collapsed="false">
      <c r="A668" s="328" t="s">
        <v>2215</v>
      </c>
      <c r="C668" s="329" t="s">
        <v>2216</v>
      </c>
      <c r="D668" s="330" t="s">
        <v>1313</v>
      </c>
      <c r="E668" s="331" t="n">
        <v>8.49</v>
      </c>
    </row>
    <row r="669" customFormat="false" ht="15" hidden="false" customHeight="false" outlineLevel="0" collapsed="false">
      <c r="A669" s="328" t="s">
        <v>2217</v>
      </c>
      <c r="C669" s="329" t="s">
        <v>2218</v>
      </c>
      <c r="D669" s="330" t="s">
        <v>1313</v>
      </c>
      <c r="E669" s="331" t="n">
        <v>4.24</v>
      </c>
    </row>
    <row r="670" customFormat="false" ht="15" hidden="false" customHeight="false" outlineLevel="0" collapsed="false">
      <c r="A670" s="328" t="s">
        <v>2219</v>
      </c>
      <c r="C670" s="329" t="s">
        <v>2220</v>
      </c>
      <c r="D670" s="330" t="s">
        <v>1313</v>
      </c>
      <c r="E670" s="331" t="n">
        <v>3.07</v>
      </c>
    </row>
    <row r="671" customFormat="false" ht="15" hidden="false" customHeight="false" outlineLevel="0" collapsed="false">
      <c r="A671" s="328" t="s">
        <v>2221</v>
      </c>
      <c r="C671" s="329" t="s">
        <v>2222</v>
      </c>
      <c r="D671" s="330" t="s">
        <v>1313</v>
      </c>
      <c r="E671" s="331" t="n">
        <v>3.2</v>
      </c>
    </row>
    <row r="672" customFormat="false" ht="15" hidden="false" customHeight="false" outlineLevel="0" collapsed="false">
      <c r="A672" s="328" t="s">
        <v>2223</v>
      </c>
      <c r="C672" s="329" t="s">
        <v>2224</v>
      </c>
      <c r="D672" s="330" t="s">
        <v>1313</v>
      </c>
      <c r="E672" s="331" t="n">
        <v>79.52</v>
      </c>
    </row>
    <row r="673" customFormat="false" ht="30" hidden="false" customHeight="false" outlineLevel="0" collapsed="false">
      <c r="A673" s="328" t="s">
        <v>2225</v>
      </c>
      <c r="C673" s="329" t="s">
        <v>2226</v>
      </c>
      <c r="D673" s="330" t="s">
        <v>1313</v>
      </c>
      <c r="E673" s="331" t="n">
        <v>7.12</v>
      </c>
    </row>
    <row r="674" customFormat="false" ht="30" hidden="false" customHeight="false" outlineLevel="0" collapsed="false">
      <c r="A674" s="328" t="s">
        <v>2227</v>
      </c>
      <c r="C674" s="329" t="s">
        <v>2228</v>
      </c>
      <c r="D674" s="330" t="s">
        <v>1313</v>
      </c>
      <c r="E674" s="331" t="n">
        <v>66.13</v>
      </c>
    </row>
    <row r="675" customFormat="false" ht="15" hidden="false" customHeight="false" outlineLevel="0" collapsed="false">
      <c r="A675" s="328" t="s">
        <v>2229</v>
      </c>
      <c r="C675" s="329" t="s">
        <v>2230</v>
      </c>
      <c r="D675" s="330" t="s">
        <v>1313</v>
      </c>
      <c r="E675" s="331" t="n">
        <v>23.99</v>
      </c>
    </row>
    <row r="676" customFormat="false" ht="15" hidden="false" customHeight="false" outlineLevel="0" collapsed="false">
      <c r="A676" s="328" t="s">
        <v>2231</v>
      </c>
      <c r="C676" s="329" t="s">
        <v>2232</v>
      </c>
      <c r="D676" s="330" t="s">
        <v>880</v>
      </c>
      <c r="E676" s="331" t="n">
        <v>56.53</v>
      </c>
    </row>
    <row r="677" customFormat="false" ht="15" hidden="false" customHeight="false" outlineLevel="0" collapsed="false">
      <c r="A677" s="328" t="s">
        <v>2233</v>
      </c>
      <c r="C677" s="329" t="s">
        <v>2234</v>
      </c>
      <c r="D677" s="330" t="s">
        <v>262</v>
      </c>
      <c r="E677" s="331" t="n">
        <v>2.83</v>
      </c>
    </row>
    <row r="678" customFormat="false" ht="15" hidden="false" customHeight="false" outlineLevel="0" collapsed="false">
      <c r="A678" s="328" t="s">
        <v>2235</v>
      </c>
      <c r="C678" s="329" t="s">
        <v>2236</v>
      </c>
      <c r="D678" s="330" t="s">
        <v>945</v>
      </c>
      <c r="E678" s="331" t="n">
        <v>7.17</v>
      </c>
    </row>
    <row r="679" customFormat="false" ht="15" hidden="false" customHeight="false" outlineLevel="0" collapsed="false">
      <c r="A679" s="328" t="s">
        <v>2237</v>
      </c>
      <c r="C679" s="329" t="s">
        <v>2238</v>
      </c>
      <c r="D679" s="330" t="s">
        <v>1313</v>
      </c>
      <c r="E679" s="331" t="n">
        <v>15.59</v>
      </c>
    </row>
    <row r="680" customFormat="false" ht="15" hidden="false" customHeight="false" outlineLevel="0" collapsed="false">
      <c r="A680" s="328" t="s">
        <v>2239</v>
      </c>
      <c r="C680" s="329" t="s">
        <v>2240</v>
      </c>
      <c r="D680" s="330" t="s">
        <v>945</v>
      </c>
      <c r="E680" s="331" t="n">
        <v>8.25</v>
      </c>
    </row>
    <row r="681" customFormat="false" ht="15" hidden="false" customHeight="false" outlineLevel="0" collapsed="false">
      <c r="A681" s="328" t="s">
        <v>2241</v>
      </c>
      <c r="C681" s="329" t="s">
        <v>2242</v>
      </c>
      <c r="D681" s="330" t="s">
        <v>1437</v>
      </c>
      <c r="E681" s="331" t="n">
        <v>43.47</v>
      </c>
    </row>
    <row r="682" customFormat="false" ht="15" hidden="false" customHeight="false" outlineLevel="0" collapsed="false">
      <c r="A682" s="328" t="s">
        <v>2243</v>
      </c>
      <c r="C682" s="329" t="s">
        <v>2244</v>
      </c>
      <c r="D682" s="330" t="s">
        <v>945</v>
      </c>
      <c r="E682" s="331" t="n">
        <v>76.4</v>
      </c>
    </row>
    <row r="683" customFormat="false" ht="15" hidden="false" customHeight="false" outlineLevel="0" collapsed="false">
      <c r="A683" s="328" t="s">
        <v>2245</v>
      </c>
      <c r="C683" s="329" t="s">
        <v>2246</v>
      </c>
      <c r="D683" s="330" t="s">
        <v>1313</v>
      </c>
      <c r="E683" s="331" t="n">
        <v>1.65</v>
      </c>
    </row>
    <row r="684" customFormat="false" ht="15" hidden="false" customHeight="false" outlineLevel="0" collapsed="false">
      <c r="A684" s="328" t="s">
        <v>2247</v>
      </c>
      <c r="C684" s="329" t="s">
        <v>2248</v>
      </c>
      <c r="D684" s="330" t="s">
        <v>1313</v>
      </c>
      <c r="E684" s="331" t="n">
        <v>28.24</v>
      </c>
    </row>
    <row r="685" customFormat="false" ht="15" hidden="false" customHeight="false" outlineLevel="0" collapsed="false">
      <c r="A685" s="328" t="s">
        <v>2249</v>
      </c>
      <c r="C685" s="329" t="s">
        <v>2250</v>
      </c>
      <c r="D685" s="330" t="s">
        <v>880</v>
      </c>
      <c r="E685" s="331" t="n">
        <v>28.18</v>
      </c>
    </row>
    <row r="686" customFormat="false" ht="15" hidden="false" customHeight="false" outlineLevel="0" collapsed="false">
      <c r="A686" s="328" t="s">
        <v>2251</v>
      </c>
      <c r="C686" s="329" t="s">
        <v>2252</v>
      </c>
      <c r="D686" s="330" t="s">
        <v>1313</v>
      </c>
      <c r="E686" s="331" t="n">
        <v>61.33</v>
      </c>
    </row>
    <row r="687" customFormat="false" ht="15" hidden="false" customHeight="false" outlineLevel="0" collapsed="false">
      <c r="A687" s="328" t="s">
        <v>2253</v>
      </c>
      <c r="C687" s="329" t="s">
        <v>2254</v>
      </c>
      <c r="D687" s="330" t="s">
        <v>262</v>
      </c>
      <c r="E687" s="331" t="n">
        <v>25.75</v>
      </c>
    </row>
    <row r="688" customFormat="false" ht="15" hidden="false" customHeight="false" outlineLevel="0" collapsed="false">
      <c r="A688" s="328" t="s">
        <v>2255</v>
      </c>
      <c r="C688" s="329" t="s">
        <v>2256</v>
      </c>
      <c r="D688" s="330" t="s">
        <v>880</v>
      </c>
      <c r="E688" s="331" t="n">
        <v>33.69</v>
      </c>
    </row>
    <row r="689" customFormat="false" ht="15" hidden="false" customHeight="false" outlineLevel="0" collapsed="false">
      <c r="A689" s="328" t="s">
        <v>2257</v>
      </c>
      <c r="C689" s="329" t="s">
        <v>2258</v>
      </c>
      <c r="D689" s="330" t="s">
        <v>1313</v>
      </c>
      <c r="E689" s="331" t="n">
        <v>21.15</v>
      </c>
    </row>
    <row r="690" customFormat="false" ht="15" hidden="false" customHeight="false" outlineLevel="0" collapsed="false">
      <c r="A690" s="328" t="s">
        <v>2259</v>
      </c>
      <c r="C690" s="329" t="s">
        <v>2260</v>
      </c>
      <c r="D690" s="330" t="s">
        <v>880</v>
      </c>
      <c r="E690" s="331" t="n">
        <v>19.84</v>
      </c>
    </row>
    <row r="691" customFormat="false" ht="15" hidden="false" customHeight="false" outlineLevel="0" collapsed="false">
      <c r="A691" s="328" t="s">
        <v>2261</v>
      </c>
      <c r="C691" s="329" t="s">
        <v>2262</v>
      </c>
      <c r="D691" s="330" t="s">
        <v>1313</v>
      </c>
      <c r="E691" s="331" t="n">
        <v>63.21</v>
      </c>
    </row>
    <row r="692" customFormat="false" ht="15" hidden="false" customHeight="false" outlineLevel="0" collapsed="false">
      <c r="A692" s="328" t="s">
        <v>2263</v>
      </c>
      <c r="C692" s="329" t="s">
        <v>2264</v>
      </c>
      <c r="D692" s="330" t="s">
        <v>880</v>
      </c>
      <c r="E692" s="331" t="n">
        <v>31.12</v>
      </c>
    </row>
    <row r="693" customFormat="false" ht="15" hidden="false" customHeight="false" outlineLevel="0" collapsed="false">
      <c r="A693" s="328" t="s">
        <v>2265</v>
      </c>
      <c r="C693" s="329" t="s">
        <v>2266</v>
      </c>
      <c r="D693" s="330" t="s">
        <v>880</v>
      </c>
      <c r="E693" s="331" t="n">
        <v>32.7</v>
      </c>
    </row>
    <row r="694" customFormat="false" ht="15" hidden="false" customHeight="false" outlineLevel="0" collapsed="false">
      <c r="A694" s="328" t="s">
        <v>2267</v>
      </c>
      <c r="C694" s="329" t="s">
        <v>2268</v>
      </c>
      <c r="D694" s="330" t="s">
        <v>880</v>
      </c>
      <c r="E694" s="331" t="n">
        <v>29.66</v>
      </c>
    </row>
    <row r="695" customFormat="false" ht="15" hidden="false" customHeight="false" outlineLevel="0" collapsed="false">
      <c r="A695" s="328" t="s">
        <v>2269</v>
      </c>
      <c r="C695" s="329" t="s">
        <v>2270</v>
      </c>
      <c r="D695" s="330" t="s">
        <v>1313</v>
      </c>
      <c r="E695" s="331" t="n">
        <v>47.18</v>
      </c>
    </row>
    <row r="696" customFormat="false" ht="15" hidden="false" customHeight="false" outlineLevel="0" collapsed="false">
      <c r="A696" s="328" t="s">
        <v>2271</v>
      </c>
      <c r="C696" s="329" t="s">
        <v>2272</v>
      </c>
      <c r="D696" s="330" t="s">
        <v>262</v>
      </c>
      <c r="E696" s="331" t="n">
        <v>38.27</v>
      </c>
    </row>
    <row r="697" customFormat="false" ht="15" hidden="false" customHeight="false" outlineLevel="0" collapsed="false">
      <c r="A697" s="328" t="s">
        <v>2273</v>
      </c>
      <c r="C697" s="329" t="s">
        <v>2274</v>
      </c>
      <c r="D697" s="330" t="s">
        <v>262</v>
      </c>
      <c r="E697" s="331" t="n">
        <v>39.98</v>
      </c>
    </row>
    <row r="698" customFormat="false" ht="15" hidden="false" customHeight="false" outlineLevel="0" collapsed="false">
      <c r="A698" s="328" t="s">
        <v>2275</v>
      </c>
      <c r="C698" s="329" t="s">
        <v>2276</v>
      </c>
      <c r="D698" s="330" t="s">
        <v>1313</v>
      </c>
      <c r="E698" s="331" t="n">
        <v>50.37</v>
      </c>
    </row>
    <row r="699" customFormat="false" ht="30" hidden="false" customHeight="false" outlineLevel="0" collapsed="false">
      <c r="A699" s="328" t="s">
        <v>2277</v>
      </c>
      <c r="C699" s="329" t="s">
        <v>2278</v>
      </c>
      <c r="D699" s="330" t="s">
        <v>1313</v>
      </c>
      <c r="E699" s="331" t="n">
        <v>89.42</v>
      </c>
    </row>
    <row r="700" customFormat="false" ht="15" hidden="false" customHeight="false" outlineLevel="0" collapsed="false">
      <c r="A700" s="328" t="s">
        <v>2279</v>
      </c>
      <c r="C700" s="329" t="s">
        <v>2280</v>
      </c>
      <c r="D700" s="330" t="s">
        <v>1313</v>
      </c>
      <c r="E700" s="331" t="n">
        <v>62.53</v>
      </c>
    </row>
    <row r="701" customFormat="false" ht="15" hidden="false" customHeight="false" outlineLevel="0" collapsed="false">
      <c r="A701" s="328" t="s">
        <v>2281</v>
      </c>
      <c r="C701" s="329" t="s">
        <v>2282</v>
      </c>
      <c r="D701" s="330" t="s">
        <v>1313</v>
      </c>
      <c r="E701" s="331" t="n">
        <v>45.52</v>
      </c>
    </row>
    <row r="702" customFormat="false" ht="30" hidden="false" customHeight="false" outlineLevel="0" collapsed="false">
      <c r="A702" s="328" t="s">
        <v>2283</v>
      </c>
      <c r="C702" s="329" t="s">
        <v>2284</v>
      </c>
      <c r="D702" s="330" t="s">
        <v>1313</v>
      </c>
      <c r="E702" s="331" t="n">
        <v>88.95</v>
      </c>
    </row>
    <row r="703" customFormat="false" ht="15" hidden="false" customHeight="false" outlineLevel="0" collapsed="false">
      <c r="A703" s="328" t="s">
        <v>2285</v>
      </c>
      <c r="C703" s="329" t="s">
        <v>2286</v>
      </c>
      <c r="D703" s="330" t="s">
        <v>262</v>
      </c>
      <c r="E703" s="331" t="n">
        <v>16.82</v>
      </c>
    </row>
    <row r="704" customFormat="false" ht="15" hidden="false" customHeight="false" outlineLevel="0" collapsed="false">
      <c r="A704" s="328" t="s">
        <v>2287</v>
      </c>
      <c r="C704" s="329" t="s">
        <v>2288</v>
      </c>
      <c r="D704" s="330" t="s">
        <v>262</v>
      </c>
      <c r="E704" s="331" t="n">
        <v>26.14</v>
      </c>
    </row>
    <row r="705" customFormat="false" ht="15" hidden="false" customHeight="false" outlineLevel="0" collapsed="false">
      <c r="A705" s="328" t="s">
        <v>2289</v>
      </c>
      <c r="C705" s="329" t="s">
        <v>2290</v>
      </c>
      <c r="D705" s="330" t="s">
        <v>262</v>
      </c>
      <c r="E705" s="331" t="n">
        <v>22.6</v>
      </c>
    </row>
    <row r="706" customFormat="false" ht="15" hidden="false" customHeight="false" outlineLevel="0" collapsed="false">
      <c r="A706" s="328" t="s">
        <v>2291</v>
      </c>
      <c r="C706" s="329" t="s">
        <v>2292</v>
      </c>
      <c r="D706" s="330" t="s">
        <v>262</v>
      </c>
      <c r="E706" s="331" t="n">
        <v>34.24</v>
      </c>
    </row>
    <row r="707" customFormat="false" ht="15" hidden="false" customHeight="false" outlineLevel="0" collapsed="false">
      <c r="A707" s="328" t="s">
        <v>2293</v>
      </c>
      <c r="C707" s="329" t="s">
        <v>2294</v>
      </c>
      <c r="D707" s="330" t="s">
        <v>262</v>
      </c>
      <c r="E707" s="331" t="n">
        <v>67.29</v>
      </c>
    </row>
    <row r="708" customFormat="false" ht="30" hidden="false" customHeight="false" outlineLevel="0" collapsed="false">
      <c r="A708" s="328" t="s">
        <v>2295</v>
      </c>
      <c r="C708" s="329" t="s">
        <v>2296</v>
      </c>
      <c r="D708" s="330" t="s">
        <v>1313</v>
      </c>
      <c r="E708" s="331" t="n">
        <v>109.75</v>
      </c>
    </row>
    <row r="709" customFormat="false" ht="30" hidden="false" customHeight="false" outlineLevel="0" collapsed="false">
      <c r="A709" s="328" t="s">
        <v>2297</v>
      </c>
      <c r="C709" s="329" t="s">
        <v>2298</v>
      </c>
      <c r="D709" s="330" t="s">
        <v>1313</v>
      </c>
      <c r="E709" s="331" t="n">
        <v>126.13</v>
      </c>
    </row>
    <row r="710" customFormat="false" ht="15" hidden="false" customHeight="false" outlineLevel="0" collapsed="false">
      <c r="A710" s="328" t="s">
        <v>2299</v>
      </c>
      <c r="C710" s="329" t="s">
        <v>2300</v>
      </c>
      <c r="D710" s="330" t="s">
        <v>880</v>
      </c>
      <c r="E710" s="331" t="n">
        <v>1.15</v>
      </c>
    </row>
    <row r="711" customFormat="false" ht="15" hidden="false" customHeight="false" outlineLevel="0" collapsed="false">
      <c r="A711" s="328" t="s">
        <v>2301</v>
      </c>
      <c r="C711" s="329" t="s">
        <v>2302</v>
      </c>
      <c r="D711" s="330" t="s">
        <v>880</v>
      </c>
      <c r="E711" s="331" t="n">
        <v>0.33</v>
      </c>
    </row>
    <row r="712" customFormat="false" ht="15" hidden="false" customHeight="false" outlineLevel="0" collapsed="false">
      <c r="A712" s="328" t="s">
        <v>2303</v>
      </c>
      <c r="C712" s="329" t="s">
        <v>2304</v>
      </c>
      <c r="D712" s="330" t="s">
        <v>880</v>
      </c>
      <c r="E712" s="331" t="n">
        <v>0.6</v>
      </c>
    </row>
    <row r="713" customFormat="false" ht="15" hidden="false" customHeight="false" outlineLevel="0" collapsed="false">
      <c r="A713" s="328" t="s">
        <v>2305</v>
      </c>
      <c r="C713" s="329" t="s">
        <v>2306</v>
      </c>
      <c r="D713" s="330" t="s">
        <v>880</v>
      </c>
      <c r="E713" s="331" t="n">
        <v>1.67</v>
      </c>
    </row>
    <row r="714" customFormat="false" ht="15" hidden="false" customHeight="false" outlineLevel="0" collapsed="false">
      <c r="A714" s="328" t="s">
        <v>2307</v>
      </c>
      <c r="C714" s="329" t="s">
        <v>2308</v>
      </c>
      <c r="D714" s="330" t="s">
        <v>880</v>
      </c>
      <c r="E714" s="331" t="n">
        <v>1.51</v>
      </c>
    </row>
    <row r="715" customFormat="false" ht="15" hidden="false" customHeight="false" outlineLevel="0" collapsed="false">
      <c r="A715" s="328" t="s">
        <v>2309</v>
      </c>
      <c r="C715" s="329" t="s">
        <v>2310</v>
      </c>
      <c r="D715" s="330" t="s">
        <v>880</v>
      </c>
      <c r="E715" s="331" t="n">
        <v>1.88</v>
      </c>
    </row>
    <row r="716" customFormat="false" ht="15" hidden="false" customHeight="false" outlineLevel="0" collapsed="false">
      <c r="A716" s="328" t="s">
        <v>2311</v>
      </c>
      <c r="C716" s="329" t="s">
        <v>2312</v>
      </c>
      <c r="D716" s="330" t="s">
        <v>880</v>
      </c>
      <c r="E716" s="331" t="n">
        <v>2.12</v>
      </c>
    </row>
    <row r="717" customFormat="false" ht="15" hidden="false" customHeight="false" outlineLevel="0" collapsed="false">
      <c r="A717" s="328" t="s">
        <v>2313</v>
      </c>
      <c r="C717" s="329" t="s">
        <v>2314</v>
      </c>
      <c r="D717" s="330" t="s">
        <v>880</v>
      </c>
      <c r="E717" s="331" t="n">
        <v>1.84</v>
      </c>
    </row>
    <row r="718" customFormat="false" ht="15" hidden="false" customHeight="false" outlineLevel="0" collapsed="false">
      <c r="A718" s="328" t="s">
        <v>2315</v>
      </c>
      <c r="C718" s="329" t="s">
        <v>2316</v>
      </c>
      <c r="D718" s="330" t="s">
        <v>880</v>
      </c>
      <c r="E718" s="331" t="n">
        <v>2.31</v>
      </c>
    </row>
    <row r="719" customFormat="false" ht="15" hidden="false" customHeight="false" outlineLevel="0" collapsed="false">
      <c r="A719" s="328" t="s">
        <v>2317</v>
      </c>
      <c r="C719" s="329" t="s">
        <v>2318</v>
      </c>
      <c r="D719" s="330" t="s">
        <v>880</v>
      </c>
      <c r="E719" s="331" t="n">
        <v>1.96</v>
      </c>
    </row>
    <row r="720" customFormat="false" ht="15" hidden="false" customHeight="false" outlineLevel="0" collapsed="false">
      <c r="A720" s="328" t="s">
        <v>2319</v>
      </c>
      <c r="C720" s="329" t="s">
        <v>2320</v>
      </c>
      <c r="D720" s="330" t="s">
        <v>880</v>
      </c>
      <c r="E720" s="331" t="n">
        <v>2.02</v>
      </c>
    </row>
    <row r="721" customFormat="false" ht="15" hidden="false" customHeight="false" outlineLevel="0" collapsed="false">
      <c r="A721" s="328" t="s">
        <v>2321</v>
      </c>
      <c r="C721" s="329" t="s">
        <v>2322</v>
      </c>
      <c r="D721" s="330" t="s">
        <v>880</v>
      </c>
      <c r="E721" s="331" t="n">
        <v>1.28</v>
      </c>
    </row>
    <row r="722" customFormat="false" ht="15" hidden="false" customHeight="false" outlineLevel="0" collapsed="false">
      <c r="A722" s="328" t="s">
        <v>2323</v>
      </c>
      <c r="C722" s="329" t="s">
        <v>2324</v>
      </c>
      <c r="D722" s="330" t="s">
        <v>880</v>
      </c>
      <c r="E722" s="331" t="n">
        <v>1.21</v>
      </c>
    </row>
    <row r="723" customFormat="false" ht="15" hidden="false" customHeight="false" outlineLevel="0" collapsed="false">
      <c r="A723" s="328" t="s">
        <v>2325</v>
      </c>
      <c r="C723" s="329" t="s">
        <v>2326</v>
      </c>
      <c r="D723" s="330" t="s">
        <v>880</v>
      </c>
      <c r="E723" s="331" t="n">
        <v>2.06</v>
      </c>
    </row>
    <row r="724" customFormat="false" ht="15" hidden="false" customHeight="false" outlineLevel="0" collapsed="false">
      <c r="A724" s="328" t="s">
        <v>2327</v>
      </c>
      <c r="C724" s="329" t="s">
        <v>2328</v>
      </c>
      <c r="D724" s="330" t="s">
        <v>880</v>
      </c>
      <c r="E724" s="331" t="n">
        <v>23.12</v>
      </c>
    </row>
    <row r="725" customFormat="false" ht="15" hidden="false" customHeight="false" outlineLevel="0" collapsed="false">
      <c r="A725" s="328" t="s">
        <v>2329</v>
      </c>
      <c r="C725" s="329" t="s">
        <v>2330</v>
      </c>
      <c r="D725" s="330" t="s">
        <v>880</v>
      </c>
      <c r="E725" s="331" t="n">
        <v>1.85</v>
      </c>
    </row>
    <row r="726" customFormat="false" ht="30" hidden="false" customHeight="false" outlineLevel="0" collapsed="false">
      <c r="A726" s="328" t="s">
        <v>2331</v>
      </c>
      <c r="C726" s="329" t="s">
        <v>2332</v>
      </c>
      <c r="D726" s="330" t="s">
        <v>1313</v>
      </c>
      <c r="E726" s="331" t="n">
        <v>113.74</v>
      </c>
    </row>
    <row r="727" customFormat="false" ht="30" hidden="false" customHeight="false" outlineLevel="0" collapsed="false">
      <c r="A727" s="328" t="s">
        <v>2333</v>
      </c>
      <c r="C727" s="329" t="s">
        <v>2334</v>
      </c>
      <c r="D727" s="330" t="s">
        <v>1313</v>
      </c>
      <c r="E727" s="331" t="n">
        <v>69.37</v>
      </c>
    </row>
    <row r="728" customFormat="false" ht="15" hidden="false" customHeight="false" outlineLevel="0" collapsed="false">
      <c r="A728" s="328" t="s">
        <v>2335</v>
      </c>
      <c r="C728" s="329" t="s">
        <v>2336</v>
      </c>
      <c r="D728" s="330" t="s">
        <v>1313</v>
      </c>
      <c r="E728" s="331" t="n">
        <v>50.67</v>
      </c>
    </row>
    <row r="729" customFormat="false" ht="30" hidden="false" customHeight="false" outlineLevel="0" collapsed="false">
      <c r="A729" s="328" t="s">
        <v>2337</v>
      </c>
      <c r="C729" s="329" t="s">
        <v>2338</v>
      </c>
      <c r="D729" s="330" t="s">
        <v>1313</v>
      </c>
      <c r="E729" s="331" t="n">
        <v>57.16</v>
      </c>
    </row>
    <row r="730" customFormat="false" ht="30" hidden="false" customHeight="false" outlineLevel="0" collapsed="false">
      <c r="A730" s="328" t="s">
        <v>2339</v>
      </c>
      <c r="C730" s="329" t="s">
        <v>2340</v>
      </c>
      <c r="D730" s="330" t="s">
        <v>1313</v>
      </c>
      <c r="E730" s="331" t="n">
        <v>130</v>
      </c>
    </row>
    <row r="731" customFormat="false" ht="30" hidden="false" customHeight="false" outlineLevel="0" collapsed="false">
      <c r="A731" s="328" t="s">
        <v>2341</v>
      </c>
      <c r="C731" s="329" t="s">
        <v>2342</v>
      </c>
      <c r="D731" s="330" t="s">
        <v>1313</v>
      </c>
      <c r="E731" s="331" t="n">
        <v>51.3</v>
      </c>
    </row>
    <row r="732" customFormat="false" ht="30" hidden="false" customHeight="false" outlineLevel="0" collapsed="false">
      <c r="A732" s="328" t="s">
        <v>2343</v>
      </c>
      <c r="C732" s="329" t="s">
        <v>2344</v>
      </c>
      <c r="D732" s="330" t="s">
        <v>1313</v>
      </c>
      <c r="E732" s="331" t="n">
        <v>39.01</v>
      </c>
    </row>
    <row r="733" customFormat="false" ht="30" hidden="false" customHeight="false" outlineLevel="0" collapsed="false">
      <c r="A733" s="328" t="s">
        <v>2345</v>
      </c>
      <c r="C733" s="329" t="s">
        <v>2346</v>
      </c>
      <c r="D733" s="330" t="s">
        <v>1313</v>
      </c>
      <c r="E733" s="331" t="n">
        <v>39.96</v>
      </c>
    </row>
    <row r="734" customFormat="false" ht="15" hidden="false" customHeight="false" outlineLevel="0" collapsed="false">
      <c r="A734" s="328" t="s">
        <v>2347</v>
      </c>
      <c r="C734" s="329" t="s">
        <v>2348</v>
      </c>
      <c r="D734" s="330" t="s">
        <v>1313</v>
      </c>
      <c r="E734" s="331" t="n">
        <v>44.95</v>
      </c>
    </row>
    <row r="735" customFormat="false" ht="15" hidden="false" customHeight="false" outlineLevel="0" collapsed="false">
      <c r="A735" s="328" t="s">
        <v>2349</v>
      </c>
      <c r="C735" s="329" t="s">
        <v>2350</v>
      </c>
      <c r="D735" s="330" t="s">
        <v>1313</v>
      </c>
      <c r="E735" s="331" t="n">
        <v>42.95</v>
      </c>
    </row>
    <row r="736" customFormat="false" ht="15" hidden="false" customHeight="false" outlineLevel="0" collapsed="false">
      <c r="A736" s="328" t="s">
        <v>2351</v>
      </c>
      <c r="C736" s="329" t="s">
        <v>2352</v>
      </c>
      <c r="D736" s="330" t="s">
        <v>1313</v>
      </c>
      <c r="E736" s="331" t="n">
        <v>39.02</v>
      </c>
    </row>
    <row r="737" customFormat="false" ht="30" hidden="false" customHeight="false" outlineLevel="0" collapsed="false">
      <c r="A737" s="328" t="s">
        <v>2353</v>
      </c>
      <c r="C737" s="329" t="s">
        <v>2354</v>
      </c>
      <c r="D737" s="330" t="s">
        <v>1313</v>
      </c>
      <c r="E737" s="331" t="n">
        <v>112.81</v>
      </c>
    </row>
    <row r="738" customFormat="false" ht="30" hidden="false" customHeight="false" outlineLevel="0" collapsed="false">
      <c r="A738" s="328" t="s">
        <v>2355</v>
      </c>
      <c r="C738" s="329" t="s">
        <v>2356</v>
      </c>
      <c r="D738" s="330" t="s">
        <v>262</v>
      </c>
      <c r="E738" s="331" t="n">
        <v>26.26</v>
      </c>
    </row>
    <row r="739" customFormat="false" ht="15" hidden="false" customHeight="false" outlineLevel="0" collapsed="false">
      <c r="A739" s="328" t="s">
        <v>2357</v>
      </c>
      <c r="C739" s="329" t="s">
        <v>2358</v>
      </c>
      <c r="D739" s="330" t="s">
        <v>1313</v>
      </c>
      <c r="E739" s="331" t="n">
        <v>60.78</v>
      </c>
    </row>
    <row r="740" customFormat="false" ht="30" hidden="false" customHeight="false" outlineLevel="0" collapsed="false">
      <c r="A740" s="328" t="s">
        <v>2359</v>
      </c>
      <c r="C740" s="329" t="s">
        <v>2360</v>
      </c>
      <c r="D740" s="330" t="s">
        <v>1313</v>
      </c>
      <c r="E740" s="331" t="n">
        <v>28.09</v>
      </c>
    </row>
    <row r="741" customFormat="false" ht="30" hidden="false" customHeight="false" outlineLevel="0" collapsed="false">
      <c r="A741" s="328" t="s">
        <v>2361</v>
      </c>
      <c r="C741" s="329" t="s">
        <v>2362</v>
      </c>
      <c r="D741" s="330" t="s">
        <v>1313</v>
      </c>
      <c r="E741" s="331" t="n">
        <v>30.9</v>
      </c>
    </row>
    <row r="742" customFormat="false" ht="30" hidden="false" customHeight="false" outlineLevel="0" collapsed="false">
      <c r="A742" s="328" t="s">
        <v>2363</v>
      </c>
      <c r="C742" s="329" t="s">
        <v>2364</v>
      </c>
      <c r="D742" s="330" t="s">
        <v>1313</v>
      </c>
      <c r="E742" s="331" t="n">
        <v>22.47</v>
      </c>
    </row>
    <row r="743" customFormat="false" ht="30" hidden="false" customHeight="false" outlineLevel="0" collapsed="false">
      <c r="A743" s="328" t="s">
        <v>2365</v>
      </c>
      <c r="C743" s="329" t="s">
        <v>2366</v>
      </c>
      <c r="D743" s="330" t="s">
        <v>1313</v>
      </c>
      <c r="E743" s="331" t="n">
        <v>21.56</v>
      </c>
    </row>
    <row r="744" customFormat="false" ht="30" hidden="false" customHeight="false" outlineLevel="0" collapsed="false">
      <c r="A744" s="328" t="s">
        <v>2367</v>
      </c>
      <c r="C744" s="329" t="s">
        <v>2368</v>
      </c>
      <c r="D744" s="330" t="s">
        <v>1313</v>
      </c>
      <c r="E744" s="331" t="n">
        <v>19.44</v>
      </c>
    </row>
    <row r="745" customFormat="false" ht="30" hidden="false" customHeight="false" outlineLevel="0" collapsed="false">
      <c r="A745" s="328" t="s">
        <v>2369</v>
      </c>
      <c r="C745" s="329" t="s">
        <v>2370</v>
      </c>
      <c r="D745" s="330" t="s">
        <v>1313</v>
      </c>
      <c r="E745" s="331" t="n">
        <v>36.44</v>
      </c>
    </row>
    <row r="746" customFormat="false" ht="30" hidden="false" customHeight="false" outlineLevel="0" collapsed="false">
      <c r="A746" s="328" t="s">
        <v>2371</v>
      </c>
      <c r="C746" s="329" t="s">
        <v>2372</v>
      </c>
      <c r="D746" s="330" t="s">
        <v>1313</v>
      </c>
      <c r="E746" s="331" t="n">
        <v>107.18</v>
      </c>
    </row>
    <row r="747" customFormat="false" ht="30" hidden="false" customHeight="false" outlineLevel="0" collapsed="false">
      <c r="A747" s="328" t="s">
        <v>2373</v>
      </c>
      <c r="C747" s="329" t="s">
        <v>2374</v>
      </c>
      <c r="D747" s="330" t="s">
        <v>1313</v>
      </c>
      <c r="E747" s="331" t="n">
        <v>152.72</v>
      </c>
    </row>
    <row r="748" customFormat="false" ht="30" hidden="false" customHeight="false" outlineLevel="0" collapsed="false">
      <c r="A748" s="328" t="s">
        <v>2375</v>
      </c>
      <c r="C748" s="329" t="s">
        <v>2376</v>
      </c>
      <c r="D748" s="330" t="s">
        <v>1313</v>
      </c>
      <c r="E748" s="331" t="n">
        <v>61.18</v>
      </c>
    </row>
    <row r="749" customFormat="false" ht="30" hidden="false" customHeight="false" outlineLevel="0" collapsed="false">
      <c r="A749" s="328" t="s">
        <v>2377</v>
      </c>
      <c r="C749" s="329" t="s">
        <v>2378</v>
      </c>
      <c r="D749" s="330" t="s">
        <v>1313</v>
      </c>
      <c r="E749" s="331" t="n">
        <v>111.57</v>
      </c>
    </row>
    <row r="750" customFormat="false" ht="30" hidden="false" customHeight="false" outlineLevel="0" collapsed="false">
      <c r="A750" s="328" t="s">
        <v>2379</v>
      </c>
      <c r="C750" s="329" t="s">
        <v>2380</v>
      </c>
      <c r="D750" s="330" t="s">
        <v>262</v>
      </c>
      <c r="E750" s="331" t="n">
        <v>26.06</v>
      </c>
    </row>
    <row r="751" customFormat="false" ht="15" hidden="false" customHeight="false" outlineLevel="0" collapsed="false">
      <c r="A751" s="328" t="s">
        <v>2381</v>
      </c>
      <c r="C751" s="329" t="s">
        <v>2382</v>
      </c>
      <c r="D751" s="330" t="s">
        <v>1313</v>
      </c>
      <c r="E751" s="331" t="n">
        <v>117.54</v>
      </c>
    </row>
    <row r="752" customFormat="false" ht="30" hidden="false" customHeight="false" outlineLevel="0" collapsed="false">
      <c r="A752" s="328" t="s">
        <v>2383</v>
      </c>
      <c r="C752" s="329" t="s">
        <v>2384</v>
      </c>
      <c r="D752" s="330" t="s">
        <v>1313</v>
      </c>
      <c r="E752" s="331" t="n">
        <v>41.44</v>
      </c>
    </row>
    <row r="753" customFormat="false" ht="30" hidden="false" customHeight="false" outlineLevel="0" collapsed="false">
      <c r="A753" s="328" t="s">
        <v>2385</v>
      </c>
      <c r="C753" s="329" t="s">
        <v>2386</v>
      </c>
      <c r="D753" s="330" t="s">
        <v>262</v>
      </c>
      <c r="E753" s="331" t="n">
        <v>16.06</v>
      </c>
    </row>
    <row r="754" customFormat="false" ht="15" hidden="false" customHeight="false" outlineLevel="0" collapsed="false">
      <c r="A754" s="328" t="s">
        <v>2387</v>
      </c>
      <c r="C754" s="329" t="s">
        <v>2388</v>
      </c>
      <c r="D754" s="330" t="s">
        <v>1313</v>
      </c>
      <c r="E754" s="331" t="n">
        <v>302.65</v>
      </c>
    </row>
    <row r="755" customFormat="false" ht="30" hidden="false" customHeight="false" outlineLevel="0" collapsed="false">
      <c r="A755" s="328" t="s">
        <v>2389</v>
      </c>
      <c r="C755" s="329" t="s">
        <v>2390</v>
      </c>
      <c r="D755" s="330" t="s">
        <v>1313</v>
      </c>
      <c r="E755" s="331" t="n">
        <v>117.61</v>
      </c>
    </row>
    <row r="756" customFormat="false" ht="30" hidden="false" customHeight="false" outlineLevel="0" collapsed="false">
      <c r="A756" s="328" t="s">
        <v>2391</v>
      </c>
      <c r="C756" s="329" t="s">
        <v>2392</v>
      </c>
      <c r="D756" s="330" t="s">
        <v>1313</v>
      </c>
      <c r="E756" s="331" t="n">
        <v>89.75</v>
      </c>
    </row>
    <row r="757" customFormat="false" ht="30" hidden="false" customHeight="false" outlineLevel="0" collapsed="false">
      <c r="A757" s="328" t="s">
        <v>2393</v>
      </c>
      <c r="C757" s="329" t="s">
        <v>2394</v>
      </c>
      <c r="D757" s="330" t="s">
        <v>1313</v>
      </c>
      <c r="E757" s="331" t="n">
        <v>79.24</v>
      </c>
    </row>
    <row r="758" customFormat="false" ht="30" hidden="false" customHeight="false" outlineLevel="0" collapsed="false">
      <c r="A758" s="328" t="s">
        <v>2395</v>
      </c>
      <c r="C758" s="329" t="s">
        <v>2396</v>
      </c>
      <c r="D758" s="330" t="s">
        <v>262</v>
      </c>
      <c r="E758" s="331" t="n">
        <v>28.71</v>
      </c>
    </row>
    <row r="759" customFormat="false" ht="15" hidden="false" customHeight="false" outlineLevel="0" collapsed="false">
      <c r="A759" s="328" t="s">
        <v>2397</v>
      </c>
      <c r="C759" s="329" t="s">
        <v>2398</v>
      </c>
      <c r="D759" s="330" t="s">
        <v>1181</v>
      </c>
      <c r="E759" s="331" t="n">
        <v>1280.29</v>
      </c>
    </row>
    <row r="760" customFormat="false" ht="15" hidden="false" customHeight="false" outlineLevel="0" collapsed="false">
      <c r="A760" s="328" t="s">
        <v>2399</v>
      </c>
      <c r="C760" s="329" t="s">
        <v>2400</v>
      </c>
      <c r="D760" s="330" t="s">
        <v>1181</v>
      </c>
      <c r="E760" s="331" t="n">
        <v>1316.03</v>
      </c>
    </row>
    <row r="761" customFormat="false" ht="15" hidden="false" customHeight="false" outlineLevel="0" collapsed="false">
      <c r="A761" s="328" t="s">
        <v>2401</v>
      </c>
      <c r="C761" s="329" t="s">
        <v>2402</v>
      </c>
      <c r="D761" s="330" t="s">
        <v>880</v>
      </c>
      <c r="E761" s="331" t="n">
        <v>969.78</v>
      </c>
    </row>
    <row r="762" customFormat="false" ht="15" hidden="false" customHeight="false" outlineLevel="0" collapsed="false">
      <c r="A762" s="328" t="s">
        <v>2403</v>
      </c>
      <c r="C762" s="329" t="s">
        <v>2404</v>
      </c>
      <c r="D762" s="330" t="s">
        <v>1313</v>
      </c>
      <c r="E762" s="331" t="n">
        <v>915.89</v>
      </c>
    </row>
    <row r="763" customFormat="false" ht="15" hidden="false" customHeight="false" outlineLevel="0" collapsed="false">
      <c r="A763" s="328" t="s">
        <v>2405</v>
      </c>
      <c r="C763" s="329" t="s">
        <v>2406</v>
      </c>
      <c r="D763" s="330" t="s">
        <v>880</v>
      </c>
      <c r="E763" s="331" t="n">
        <v>1017.76</v>
      </c>
    </row>
    <row r="764" customFormat="false" ht="15" hidden="false" customHeight="false" outlineLevel="0" collapsed="false">
      <c r="A764" s="328" t="s">
        <v>2407</v>
      </c>
      <c r="C764" s="329" t="s">
        <v>2408</v>
      </c>
      <c r="D764" s="330" t="s">
        <v>880</v>
      </c>
      <c r="E764" s="331" t="n">
        <v>717.67</v>
      </c>
    </row>
    <row r="765" customFormat="false" ht="15" hidden="false" customHeight="false" outlineLevel="0" collapsed="false">
      <c r="A765" s="328" t="s">
        <v>2409</v>
      </c>
      <c r="C765" s="329" t="s">
        <v>2410</v>
      </c>
      <c r="D765" s="330" t="s">
        <v>880</v>
      </c>
      <c r="E765" s="331" t="n">
        <v>796.79</v>
      </c>
    </row>
    <row r="766" customFormat="false" ht="15" hidden="false" customHeight="false" outlineLevel="0" collapsed="false">
      <c r="A766" s="328" t="s">
        <v>2411</v>
      </c>
      <c r="C766" s="329" t="s">
        <v>2412</v>
      </c>
      <c r="D766" s="330" t="s">
        <v>1181</v>
      </c>
      <c r="E766" s="331" t="n">
        <v>772.83</v>
      </c>
    </row>
    <row r="767" customFormat="false" ht="15" hidden="false" customHeight="false" outlineLevel="0" collapsed="false">
      <c r="A767" s="328" t="s">
        <v>2413</v>
      </c>
      <c r="C767" s="329" t="s">
        <v>2414</v>
      </c>
      <c r="D767" s="330" t="s">
        <v>1181</v>
      </c>
      <c r="E767" s="331" t="n">
        <v>1525.66</v>
      </c>
    </row>
    <row r="768" customFormat="false" ht="15" hidden="false" customHeight="false" outlineLevel="0" collapsed="false">
      <c r="A768" s="328" t="s">
        <v>2415</v>
      </c>
      <c r="C768" s="329" t="s">
        <v>2416</v>
      </c>
      <c r="D768" s="330" t="s">
        <v>1313</v>
      </c>
      <c r="E768" s="331" t="n">
        <v>503.64</v>
      </c>
    </row>
    <row r="769" customFormat="false" ht="30" hidden="false" customHeight="false" outlineLevel="0" collapsed="false">
      <c r="A769" s="328" t="s">
        <v>2417</v>
      </c>
      <c r="C769" s="329" t="s">
        <v>2418</v>
      </c>
      <c r="D769" s="330" t="s">
        <v>1313</v>
      </c>
      <c r="E769" s="331" t="n">
        <v>1302.25</v>
      </c>
    </row>
    <row r="770" customFormat="false" ht="30" hidden="false" customHeight="false" outlineLevel="0" collapsed="false">
      <c r="A770" s="328" t="s">
        <v>2419</v>
      </c>
      <c r="C770" s="329" t="s">
        <v>2420</v>
      </c>
      <c r="D770" s="330" t="s">
        <v>1313</v>
      </c>
      <c r="E770" s="331" t="n">
        <v>1343.27</v>
      </c>
    </row>
    <row r="771" customFormat="false" ht="15" hidden="false" customHeight="false" outlineLevel="0" collapsed="false">
      <c r="A771" s="328" t="s">
        <v>2421</v>
      </c>
      <c r="C771" s="329" t="s">
        <v>2422</v>
      </c>
      <c r="D771" s="330" t="s">
        <v>1313</v>
      </c>
      <c r="E771" s="331" t="n">
        <v>504.45</v>
      </c>
    </row>
    <row r="772" customFormat="false" ht="15" hidden="false" customHeight="false" outlineLevel="0" collapsed="false">
      <c r="A772" s="328" t="s">
        <v>2423</v>
      </c>
      <c r="C772" s="329" t="s">
        <v>2424</v>
      </c>
      <c r="D772" s="330" t="s">
        <v>1313</v>
      </c>
      <c r="E772" s="331" t="n">
        <v>513.36</v>
      </c>
    </row>
    <row r="773" customFormat="false" ht="15" hidden="false" customHeight="false" outlineLevel="0" collapsed="false">
      <c r="A773" s="328" t="s">
        <v>2425</v>
      </c>
      <c r="C773" s="329" t="s">
        <v>2426</v>
      </c>
      <c r="D773" s="330" t="s">
        <v>880</v>
      </c>
      <c r="E773" s="331" t="n">
        <v>233.08</v>
      </c>
    </row>
    <row r="774" customFormat="false" ht="15" hidden="false" customHeight="false" outlineLevel="0" collapsed="false">
      <c r="A774" s="328" t="s">
        <v>2427</v>
      </c>
      <c r="C774" s="329" t="s">
        <v>2428</v>
      </c>
      <c r="D774" s="330" t="s">
        <v>1313</v>
      </c>
      <c r="E774" s="331" t="n">
        <v>383.3</v>
      </c>
    </row>
    <row r="775" customFormat="false" ht="15" hidden="false" customHeight="false" outlineLevel="0" collapsed="false">
      <c r="A775" s="328" t="s">
        <v>2429</v>
      </c>
      <c r="C775" s="329" t="s">
        <v>2430</v>
      </c>
      <c r="D775" s="330" t="s">
        <v>1313</v>
      </c>
      <c r="E775" s="331" t="n">
        <v>1100.41</v>
      </c>
    </row>
    <row r="776" customFormat="false" ht="15" hidden="false" customHeight="false" outlineLevel="0" collapsed="false">
      <c r="A776" s="328" t="s">
        <v>2431</v>
      </c>
      <c r="C776" s="329" t="s">
        <v>2432</v>
      </c>
      <c r="D776" s="330" t="s">
        <v>262</v>
      </c>
      <c r="E776" s="331" t="n">
        <v>442.79</v>
      </c>
    </row>
    <row r="777" customFormat="false" ht="15" hidden="false" customHeight="false" outlineLevel="0" collapsed="false">
      <c r="A777" s="328" t="s">
        <v>2433</v>
      </c>
      <c r="C777" s="329" t="s">
        <v>2434</v>
      </c>
      <c r="D777" s="330" t="s">
        <v>1313</v>
      </c>
      <c r="E777" s="331" t="n">
        <v>1483.08</v>
      </c>
    </row>
    <row r="778" customFormat="false" ht="15" hidden="false" customHeight="false" outlineLevel="0" collapsed="false">
      <c r="A778" s="328" t="s">
        <v>2435</v>
      </c>
      <c r="C778" s="329" t="s">
        <v>2436</v>
      </c>
      <c r="D778" s="330" t="s">
        <v>1313</v>
      </c>
      <c r="E778" s="331" t="n">
        <v>447.78</v>
      </c>
    </row>
    <row r="779" customFormat="false" ht="30" hidden="false" customHeight="false" outlineLevel="0" collapsed="false">
      <c r="A779" s="328" t="s">
        <v>2437</v>
      </c>
      <c r="C779" s="329" t="s">
        <v>2438</v>
      </c>
      <c r="D779" s="330" t="s">
        <v>1313</v>
      </c>
      <c r="E779" s="331" t="n">
        <v>492.13</v>
      </c>
    </row>
    <row r="780" customFormat="false" ht="15" hidden="false" customHeight="false" outlineLevel="0" collapsed="false">
      <c r="A780" s="328" t="s">
        <v>2439</v>
      </c>
      <c r="C780" s="329" t="s">
        <v>2440</v>
      </c>
      <c r="D780" s="330" t="s">
        <v>1313</v>
      </c>
      <c r="E780" s="331" t="n">
        <v>926.23</v>
      </c>
    </row>
    <row r="781" customFormat="false" ht="15" hidden="false" customHeight="false" outlineLevel="0" collapsed="false">
      <c r="A781" s="328" t="s">
        <v>2441</v>
      </c>
      <c r="C781" s="329" t="s">
        <v>2442</v>
      </c>
      <c r="D781" s="330" t="s">
        <v>1313</v>
      </c>
      <c r="E781" s="331" t="n">
        <v>725.08</v>
      </c>
    </row>
    <row r="782" customFormat="false" ht="15" hidden="false" customHeight="false" outlineLevel="0" collapsed="false">
      <c r="A782" s="328" t="s">
        <v>2443</v>
      </c>
      <c r="C782" s="329" t="s">
        <v>2444</v>
      </c>
      <c r="D782" s="330" t="s">
        <v>1313</v>
      </c>
      <c r="E782" s="331" t="n">
        <v>592.19</v>
      </c>
    </row>
    <row r="783" customFormat="false" ht="30" hidden="false" customHeight="false" outlineLevel="0" collapsed="false">
      <c r="A783" s="328" t="s">
        <v>2445</v>
      </c>
      <c r="C783" s="329" t="s">
        <v>2446</v>
      </c>
      <c r="D783" s="330" t="s">
        <v>1313</v>
      </c>
      <c r="E783" s="331" t="n">
        <v>205.77</v>
      </c>
    </row>
    <row r="784" customFormat="false" ht="30" hidden="false" customHeight="false" outlineLevel="0" collapsed="false">
      <c r="A784" s="328" t="s">
        <v>2447</v>
      </c>
      <c r="C784" s="329" t="s">
        <v>2448</v>
      </c>
      <c r="D784" s="330" t="s">
        <v>1313</v>
      </c>
      <c r="E784" s="331" t="n">
        <v>384.88</v>
      </c>
    </row>
    <row r="785" customFormat="false" ht="30" hidden="false" customHeight="false" outlineLevel="0" collapsed="false">
      <c r="A785" s="328" t="s">
        <v>2449</v>
      </c>
      <c r="C785" s="329" t="s">
        <v>2450</v>
      </c>
      <c r="D785" s="330" t="s">
        <v>1313</v>
      </c>
      <c r="E785" s="331" t="n">
        <v>340.27</v>
      </c>
    </row>
    <row r="786" customFormat="false" ht="15" hidden="false" customHeight="false" outlineLevel="0" collapsed="false">
      <c r="A786" s="328" t="s">
        <v>2451</v>
      </c>
      <c r="C786" s="329" t="s">
        <v>2452</v>
      </c>
      <c r="D786" s="330" t="s">
        <v>1313</v>
      </c>
      <c r="E786" s="331" t="n">
        <v>280.3</v>
      </c>
    </row>
    <row r="787" customFormat="false" ht="15" hidden="false" customHeight="false" outlineLevel="0" collapsed="false">
      <c r="A787" s="328" t="s">
        <v>2453</v>
      </c>
      <c r="C787" s="329" t="s">
        <v>2454</v>
      </c>
      <c r="D787" s="330" t="s">
        <v>1313</v>
      </c>
      <c r="E787" s="331" t="n">
        <v>676.69</v>
      </c>
    </row>
    <row r="788" customFormat="false" ht="15" hidden="false" customHeight="false" outlineLevel="0" collapsed="false">
      <c r="A788" s="328" t="s">
        <v>2455</v>
      </c>
      <c r="C788" s="329" t="s">
        <v>2456</v>
      </c>
      <c r="D788" s="330" t="s">
        <v>1313</v>
      </c>
      <c r="E788" s="331" t="n">
        <v>999.63</v>
      </c>
    </row>
    <row r="789" customFormat="false" ht="15" hidden="false" customHeight="false" outlineLevel="0" collapsed="false">
      <c r="A789" s="328" t="s">
        <v>2457</v>
      </c>
      <c r="C789" s="329" t="s">
        <v>2458</v>
      </c>
      <c r="D789" s="330" t="s">
        <v>1313</v>
      </c>
      <c r="E789" s="331" t="n">
        <v>721.98</v>
      </c>
    </row>
    <row r="790" customFormat="false" ht="15" hidden="false" customHeight="false" outlineLevel="0" collapsed="false">
      <c r="A790" s="328" t="s">
        <v>2459</v>
      </c>
      <c r="C790" s="329" t="s">
        <v>2460</v>
      </c>
      <c r="D790" s="330" t="s">
        <v>1313</v>
      </c>
      <c r="E790" s="331" t="n">
        <v>522.76</v>
      </c>
    </row>
    <row r="791" customFormat="false" ht="15" hidden="false" customHeight="false" outlineLevel="0" collapsed="false">
      <c r="A791" s="328" t="s">
        <v>2461</v>
      </c>
      <c r="C791" s="329" t="s">
        <v>2462</v>
      </c>
      <c r="D791" s="330" t="s">
        <v>1313</v>
      </c>
      <c r="E791" s="331" t="n">
        <v>652.85</v>
      </c>
    </row>
    <row r="792" customFormat="false" ht="15" hidden="false" customHeight="false" outlineLevel="0" collapsed="false">
      <c r="A792" s="328" t="s">
        <v>2463</v>
      </c>
      <c r="C792" s="329" t="s">
        <v>2464</v>
      </c>
      <c r="D792" s="330" t="s">
        <v>1313</v>
      </c>
      <c r="E792" s="331" t="n">
        <v>866.03</v>
      </c>
    </row>
    <row r="793" customFormat="false" ht="15" hidden="false" customHeight="false" outlineLevel="0" collapsed="false">
      <c r="A793" s="328" t="s">
        <v>2465</v>
      </c>
      <c r="C793" s="329" t="s">
        <v>2466</v>
      </c>
      <c r="D793" s="330" t="s">
        <v>1313</v>
      </c>
      <c r="E793" s="331" t="n">
        <v>452.42</v>
      </c>
    </row>
    <row r="794" customFormat="false" ht="15" hidden="false" customHeight="false" outlineLevel="0" collapsed="false">
      <c r="A794" s="328" t="s">
        <v>2467</v>
      </c>
      <c r="C794" s="329" t="s">
        <v>2468</v>
      </c>
      <c r="D794" s="330" t="s">
        <v>1313</v>
      </c>
      <c r="E794" s="331" t="n">
        <v>604.49</v>
      </c>
    </row>
    <row r="795" customFormat="false" ht="15" hidden="false" customHeight="false" outlineLevel="0" collapsed="false">
      <c r="A795" s="328" t="s">
        <v>2469</v>
      </c>
      <c r="C795" s="329" t="s">
        <v>2470</v>
      </c>
      <c r="D795" s="330" t="s">
        <v>1313</v>
      </c>
      <c r="E795" s="331" t="n">
        <v>386.08</v>
      </c>
    </row>
    <row r="796" customFormat="false" ht="15" hidden="false" customHeight="false" outlineLevel="0" collapsed="false">
      <c r="A796" s="328" t="s">
        <v>2471</v>
      </c>
      <c r="C796" s="329" t="s">
        <v>2472</v>
      </c>
      <c r="D796" s="330" t="s">
        <v>1313</v>
      </c>
      <c r="E796" s="331" t="n">
        <v>956.36</v>
      </c>
    </row>
    <row r="797" customFormat="false" ht="15" hidden="false" customHeight="false" outlineLevel="0" collapsed="false">
      <c r="A797" s="328" t="s">
        <v>2473</v>
      </c>
      <c r="C797" s="329" t="s">
        <v>2474</v>
      </c>
      <c r="D797" s="330" t="s">
        <v>1313</v>
      </c>
      <c r="E797" s="331" t="n">
        <v>720.38</v>
      </c>
    </row>
    <row r="798" customFormat="false" ht="15" hidden="false" customHeight="false" outlineLevel="0" collapsed="false">
      <c r="A798" s="328" t="s">
        <v>2475</v>
      </c>
      <c r="C798" s="329" t="s">
        <v>2476</v>
      </c>
      <c r="D798" s="330" t="s">
        <v>1313</v>
      </c>
      <c r="E798" s="331" t="n">
        <v>723.51</v>
      </c>
    </row>
    <row r="799" customFormat="false" ht="15" hidden="false" customHeight="false" outlineLevel="0" collapsed="false">
      <c r="A799" s="328" t="s">
        <v>2477</v>
      </c>
      <c r="C799" s="329" t="s">
        <v>2478</v>
      </c>
      <c r="D799" s="330" t="s">
        <v>1313</v>
      </c>
      <c r="E799" s="331" t="n">
        <v>1457.83</v>
      </c>
    </row>
    <row r="800" customFormat="false" ht="15" hidden="false" customHeight="false" outlineLevel="0" collapsed="false">
      <c r="A800" s="328" t="s">
        <v>2479</v>
      </c>
      <c r="C800" s="329" t="s">
        <v>2480</v>
      </c>
      <c r="D800" s="330" t="s">
        <v>1313</v>
      </c>
      <c r="E800" s="331" t="n">
        <v>454.08</v>
      </c>
    </row>
    <row r="801" customFormat="false" ht="15" hidden="false" customHeight="false" outlineLevel="0" collapsed="false">
      <c r="A801" s="328" t="s">
        <v>2481</v>
      </c>
      <c r="C801" s="329" t="s">
        <v>2482</v>
      </c>
      <c r="D801" s="330" t="s">
        <v>1313</v>
      </c>
      <c r="E801" s="331" t="n">
        <v>613.97</v>
      </c>
    </row>
    <row r="802" customFormat="false" ht="15" hidden="false" customHeight="false" outlineLevel="0" collapsed="false">
      <c r="A802" s="328" t="s">
        <v>2483</v>
      </c>
      <c r="C802" s="329" t="s">
        <v>2484</v>
      </c>
      <c r="D802" s="330" t="s">
        <v>1313</v>
      </c>
      <c r="E802" s="331" t="n">
        <v>1059.4</v>
      </c>
    </row>
    <row r="803" customFormat="false" ht="15" hidden="false" customHeight="false" outlineLevel="0" collapsed="false">
      <c r="A803" s="328" t="s">
        <v>2485</v>
      </c>
      <c r="C803" s="329" t="s">
        <v>2486</v>
      </c>
      <c r="D803" s="330" t="s">
        <v>1313</v>
      </c>
      <c r="E803" s="331" t="n">
        <v>458.93</v>
      </c>
    </row>
    <row r="804" customFormat="false" ht="15" hidden="false" customHeight="false" outlineLevel="0" collapsed="false">
      <c r="A804" s="328" t="s">
        <v>2487</v>
      </c>
      <c r="C804" s="329" t="s">
        <v>2488</v>
      </c>
      <c r="D804" s="330" t="s">
        <v>1313</v>
      </c>
      <c r="E804" s="331" t="n">
        <v>638.75</v>
      </c>
    </row>
    <row r="805" customFormat="false" ht="15" hidden="false" customHeight="false" outlineLevel="0" collapsed="false">
      <c r="A805" s="328" t="s">
        <v>2489</v>
      </c>
      <c r="C805" s="329" t="s">
        <v>2490</v>
      </c>
      <c r="D805" s="330" t="s">
        <v>1313</v>
      </c>
      <c r="E805" s="331" t="n">
        <v>541.47</v>
      </c>
    </row>
    <row r="806" customFormat="false" ht="15" hidden="false" customHeight="false" outlineLevel="0" collapsed="false">
      <c r="A806" s="328" t="s">
        <v>2491</v>
      </c>
      <c r="C806" s="329" t="s">
        <v>2492</v>
      </c>
      <c r="D806" s="330" t="s">
        <v>1313</v>
      </c>
      <c r="E806" s="331" t="n">
        <v>595.1</v>
      </c>
    </row>
    <row r="807" customFormat="false" ht="15" hidden="false" customHeight="false" outlineLevel="0" collapsed="false">
      <c r="A807" s="328" t="s">
        <v>2493</v>
      </c>
      <c r="C807" s="329" t="s">
        <v>2494</v>
      </c>
      <c r="D807" s="330" t="s">
        <v>1313</v>
      </c>
      <c r="E807" s="331" t="n">
        <v>339.3</v>
      </c>
    </row>
    <row r="808" customFormat="false" ht="30" hidden="false" customHeight="false" outlineLevel="0" collapsed="false">
      <c r="A808" s="328" t="s">
        <v>2495</v>
      </c>
      <c r="C808" s="329" t="s">
        <v>2496</v>
      </c>
      <c r="D808" s="330" t="s">
        <v>1313</v>
      </c>
      <c r="E808" s="331" t="n">
        <v>505.15</v>
      </c>
    </row>
    <row r="809" customFormat="false" ht="15" hidden="false" customHeight="false" outlineLevel="0" collapsed="false">
      <c r="A809" s="328" t="s">
        <v>2497</v>
      </c>
      <c r="C809" s="329" t="s">
        <v>2498</v>
      </c>
      <c r="D809" s="330" t="s">
        <v>1313</v>
      </c>
      <c r="E809" s="331" t="n">
        <v>441.36</v>
      </c>
    </row>
    <row r="810" customFormat="false" ht="15" hidden="false" customHeight="false" outlineLevel="0" collapsed="false">
      <c r="A810" s="328" t="s">
        <v>2499</v>
      </c>
      <c r="C810" s="329" t="s">
        <v>2500</v>
      </c>
      <c r="D810" s="330" t="s">
        <v>262</v>
      </c>
      <c r="E810" s="331" t="n">
        <v>322.5</v>
      </c>
    </row>
    <row r="811" customFormat="false" ht="15" hidden="false" customHeight="false" outlineLevel="0" collapsed="false">
      <c r="A811" s="328" t="s">
        <v>2501</v>
      </c>
      <c r="C811" s="329" t="s">
        <v>2502</v>
      </c>
      <c r="D811" s="330" t="s">
        <v>1313</v>
      </c>
      <c r="E811" s="331" t="n">
        <v>850.78</v>
      </c>
    </row>
    <row r="812" customFormat="false" ht="15" hidden="false" customHeight="false" outlineLevel="0" collapsed="false">
      <c r="A812" s="328" t="s">
        <v>2503</v>
      </c>
      <c r="C812" s="329" t="s">
        <v>2504</v>
      </c>
      <c r="D812" s="330" t="s">
        <v>1313</v>
      </c>
      <c r="E812" s="331" t="n">
        <v>116.8</v>
      </c>
    </row>
    <row r="813" customFormat="false" ht="15" hidden="false" customHeight="false" outlineLevel="0" collapsed="false">
      <c r="A813" s="328" t="s">
        <v>2505</v>
      </c>
      <c r="C813" s="329" t="s">
        <v>2506</v>
      </c>
      <c r="D813" s="330" t="s">
        <v>1313</v>
      </c>
      <c r="E813" s="331" t="n">
        <v>129.23</v>
      </c>
    </row>
    <row r="814" customFormat="false" ht="15" hidden="false" customHeight="false" outlineLevel="0" collapsed="false">
      <c r="A814" s="328" t="s">
        <v>2507</v>
      </c>
      <c r="C814" s="329" t="s">
        <v>2508</v>
      </c>
      <c r="D814" s="330" t="s">
        <v>1313</v>
      </c>
      <c r="E814" s="331" t="n">
        <v>519.03</v>
      </c>
    </row>
    <row r="815" customFormat="false" ht="30" hidden="false" customHeight="false" outlineLevel="0" collapsed="false">
      <c r="A815" s="328" t="s">
        <v>2509</v>
      </c>
      <c r="C815" s="329" t="s">
        <v>2510</v>
      </c>
      <c r="D815" s="330" t="s">
        <v>1313</v>
      </c>
      <c r="E815" s="331" t="n">
        <v>141.16</v>
      </c>
    </row>
    <row r="816" customFormat="false" ht="15" hidden="false" customHeight="false" outlineLevel="0" collapsed="false">
      <c r="A816" s="328" t="s">
        <v>2511</v>
      </c>
      <c r="C816" s="329" t="s">
        <v>2512</v>
      </c>
      <c r="D816" s="330" t="s">
        <v>262</v>
      </c>
      <c r="E816" s="331" t="n">
        <v>103.61</v>
      </c>
    </row>
    <row r="817" customFormat="false" ht="15" hidden="false" customHeight="false" outlineLevel="0" collapsed="false">
      <c r="A817" s="328" t="s">
        <v>2513</v>
      </c>
      <c r="C817" s="329" t="s">
        <v>2514</v>
      </c>
      <c r="D817" s="330" t="s">
        <v>262</v>
      </c>
      <c r="E817" s="331" t="n">
        <v>112.32</v>
      </c>
    </row>
    <row r="818" customFormat="false" ht="15" hidden="false" customHeight="false" outlineLevel="0" collapsed="false">
      <c r="A818" s="328" t="s">
        <v>2515</v>
      </c>
      <c r="C818" s="329" t="s">
        <v>2516</v>
      </c>
      <c r="D818" s="330" t="s">
        <v>1313</v>
      </c>
      <c r="E818" s="331" t="n">
        <v>361.68</v>
      </c>
    </row>
    <row r="819" customFormat="false" ht="15" hidden="false" customHeight="false" outlineLevel="0" collapsed="false">
      <c r="A819" s="328" t="s">
        <v>2517</v>
      </c>
      <c r="C819" s="329" t="s">
        <v>2518</v>
      </c>
      <c r="D819" s="330" t="s">
        <v>1313</v>
      </c>
      <c r="E819" s="331" t="n">
        <v>37.42</v>
      </c>
    </row>
    <row r="820" customFormat="false" ht="15" hidden="false" customHeight="false" outlineLevel="0" collapsed="false">
      <c r="A820" s="328" t="s">
        <v>2519</v>
      </c>
      <c r="C820" s="329" t="s">
        <v>2520</v>
      </c>
      <c r="D820" s="330" t="s">
        <v>1313</v>
      </c>
      <c r="E820" s="331" t="n">
        <v>495.54</v>
      </c>
    </row>
    <row r="821" customFormat="false" ht="15" hidden="false" customHeight="false" outlineLevel="0" collapsed="false">
      <c r="A821" s="328" t="s">
        <v>2521</v>
      </c>
      <c r="C821" s="329" t="s">
        <v>2522</v>
      </c>
      <c r="D821" s="330" t="s">
        <v>1313</v>
      </c>
      <c r="E821" s="331" t="n">
        <v>975.84</v>
      </c>
    </row>
    <row r="822" customFormat="false" ht="15" hidden="false" customHeight="false" outlineLevel="0" collapsed="false">
      <c r="A822" s="328" t="s">
        <v>2523</v>
      </c>
      <c r="C822" s="329" t="s">
        <v>2524</v>
      </c>
      <c r="D822" s="330" t="s">
        <v>1313</v>
      </c>
      <c r="E822" s="331" t="n">
        <v>387.63</v>
      </c>
    </row>
    <row r="823" customFormat="false" ht="15" hidden="false" customHeight="false" outlineLevel="0" collapsed="false">
      <c r="A823" s="328" t="s">
        <v>2525</v>
      </c>
      <c r="C823" s="329" t="s">
        <v>2526</v>
      </c>
      <c r="D823" s="330" t="s">
        <v>1313</v>
      </c>
      <c r="E823" s="331" t="n">
        <v>305.28</v>
      </c>
    </row>
    <row r="824" customFormat="false" ht="15" hidden="false" customHeight="false" outlineLevel="0" collapsed="false">
      <c r="A824" s="328" t="s">
        <v>2527</v>
      </c>
      <c r="C824" s="329" t="s">
        <v>2528</v>
      </c>
      <c r="D824" s="330" t="s">
        <v>1313</v>
      </c>
      <c r="E824" s="331" t="n">
        <v>437.98</v>
      </c>
    </row>
    <row r="825" customFormat="false" ht="15" hidden="false" customHeight="false" outlineLevel="0" collapsed="false">
      <c r="A825" s="328" t="s">
        <v>2529</v>
      </c>
      <c r="C825" s="329" t="s">
        <v>2530</v>
      </c>
      <c r="D825" s="330" t="s">
        <v>1313</v>
      </c>
      <c r="E825" s="331" t="n">
        <v>807.98</v>
      </c>
    </row>
    <row r="826" customFormat="false" ht="15" hidden="false" customHeight="false" outlineLevel="0" collapsed="false">
      <c r="A826" s="328" t="s">
        <v>2531</v>
      </c>
      <c r="C826" s="329" t="s">
        <v>2532</v>
      </c>
      <c r="D826" s="330" t="s">
        <v>262</v>
      </c>
      <c r="E826" s="331" t="n">
        <v>47.95</v>
      </c>
    </row>
    <row r="827" customFormat="false" ht="15" hidden="false" customHeight="false" outlineLevel="0" collapsed="false">
      <c r="A827" s="328" t="s">
        <v>2533</v>
      </c>
      <c r="C827" s="329" t="s">
        <v>2534</v>
      </c>
      <c r="D827" s="330" t="s">
        <v>262</v>
      </c>
      <c r="E827" s="331" t="n">
        <v>485.63</v>
      </c>
    </row>
    <row r="828" customFormat="false" ht="15" hidden="false" customHeight="false" outlineLevel="0" collapsed="false">
      <c r="A828" s="328" t="s">
        <v>2535</v>
      </c>
      <c r="C828" s="329" t="s">
        <v>2536</v>
      </c>
      <c r="D828" s="330" t="s">
        <v>262</v>
      </c>
      <c r="E828" s="331" t="n">
        <v>938.02</v>
      </c>
    </row>
    <row r="829" customFormat="false" ht="15" hidden="false" customHeight="false" outlineLevel="0" collapsed="false">
      <c r="A829" s="328" t="s">
        <v>2537</v>
      </c>
      <c r="C829" s="329" t="s">
        <v>2538</v>
      </c>
      <c r="D829" s="330" t="s">
        <v>262</v>
      </c>
      <c r="E829" s="331" t="n">
        <v>501.46</v>
      </c>
    </row>
    <row r="830" customFormat="false" ht="15" hidden="false" customHeight="false" outlineLevel="0" collapsed="false">
      <c r="A830" s="328" t="s">
        <v>2539</v>
      </c>
      <c r="C830" s="329" t="s">
        <v>2540</v>
      </c>
      <c r="D830" s="330" t="s">
        <v>880</v>
      </c>
      <c r="E830" s="331" t="n">
        <v>669.92</v>
      </c>
    </row>
    <row r="831" customFormat="false" ht="15" hidden="false" customHeight="false" outlineLevel="0" collapsed="false">
      <c r="A831" s="328" t="s">
        <v>2541</v>
      </c>
      <c r="C831" s="329" t="s">
        <v>2542</v>
      </c>
      <c r="D831" s="330" t="s">
        <v>1313</v>
      </c>
      <c r="E831" s="331" t="n">
        <v>364.23</v>
      </c>
    </row>
    <row r="832" customFormat="false" ht="15" hidden="false" customHeight="false" outlineLevel="0" collapsed="false">
      <c r="A832" s="328" t="s">
        <v>2543</v>
      </c>
      <c r="C832" s="329" t="s">
        <v>2544</v>
      </c>
      <c r="D832" s="330" t="s">
        <v>880</v>
      </c>
      <c r="E832" s="331" t="n">
        <v>1719.7</v>
      </c>
    </row>
    <row r="833" customFormat="false" ht="30" hidden="false" customHeight="false" outlineLevel="0" collapsed="false">
      <c r="A833" s="328" t="s">
        <v>2545</v>
      </c>
      <c r="C833" s="329" t="s">
        <v>2546</v>
      </c>
      <c r="D833" s="330" t="s">
        <v>880</v>
      </c>
      <c r="E833" s="331" t="n">
        <v>5729.91</v>
      </c>
    </row>
    <row r="834" customFormat="false" ht="15" hidden="false" customHeight="false" outlineLevel="0" collapsed="false">
      <c r="A834" s="328" t="s">
        <v>2547</v>
      </c>
      <c r="C834" s="329" t="s">
        <v>2548</v>
      </c>
      <c r="D834" s="330" t="s">
        <v>880</v>
      </c>
      <c r="E834" s="331" t="n">
        <v>548.71</v>
      </c>
    </row>
    <row r="835" customFormat="false" ht="15" hidden="false" customHeight="false" outlineLevel="0" collapsed="false">
      <c r="A835" s="328" t="s">
        <v>2549</v>
      </c>
      <c r="C835" s="329" t="s">
        <v>2550</v>
      </c>
      <c r="D835" s="330" t="s">
        <v>880</v>
      </c>
      <c r="E835" s="331" t="n">
        <v>110.75</v>
      </c>
    </row>
    <row r="836" customFormat="false" ht="15" hidden="false" customHeight="false" outlineLevel="0" collapsed="false">
      <c r="A836" s="328" t="s">
        <v>2551</v>
      </c>
      <c r="C836" s="329" t="s">
        <v>2552</v>
      </c>
      <c r="D836" s="330" t="s">
        <v>880</v>
      </c>
      <c r="E836" s="331" t="n">
        <v>2537.61</v>
      </c>
    </row>
    <row r="837" customFormat="false" ht="15" hidden="false" customHeight="false" outlineLevel="0" collapsed="false">
      <c r="A837" s="328" t="s">
        <v>2553</v>
      </c>
      <c r="C837" s="329" t="s">
        <v>2554</v>
      </c>
      <c r="D837" s="330" t="s">
        <v>1313</v>
      </c>
      <c r="E837" s="331" t="n">
        <v>603.33</v>
      </c>
    </row>
    <row r="838" customFormat="false" ht="15" hidden="false" customHeight="false" outlineLevel="0" collapsed="false">
      <c r="A838" s="328" t="s">
        <v>2555</v>
      </c>
      <c r="C838" s="329" t="s">
        <v>2556</v>
      </c>
      <c r="D838" s="330" t="s">
        <v>1313</v>
      </c>
      <c r="E838" s="331" t="n">
        <v>408.58</v>
      </c>
    </row>
    <row r="839" customFormat="false" ht="15" hidden="false" customHeight="false" outlineLevel="0" collapsed="false">
      <c r="A839" s="328" t="s">
        <v>2557</v>
      </c>
      <c r="C839" s="329" t="s">
        <v>2558</v>
      </c>
      <c r="D839" s="330" t="s">
        <v>1313</v>
      </c>
      <c r="E839" s="331" t="n">
        <v>153.95</v>
      </c>
    </row>
    <row r="840" customFormat="false" ht="15" hidden="false" customHeight="false" outlineLevel="0" collapsed="false">
      <c r="A840" s="328" t="s">
        <v>2559</v>
      </c>
      <c r="C840" s="329" t="s">
        <v>2560</v>
      </c>
      <c r="D840" s="330" t="s">
        <v>1313</v>
      </c>
      <c r="E840" s="331" t="n">
        <v>352.69</v>
      </c>
    </row>
    <row r="841" customFormat="false" ht="30" hidden="false" customHeight="false" outlineLevel="0" collapsed="false">
      <c r="A841" s="328" t="s">
        <v>2561</v>
      </c>
      <c r="C841" s="329" t="s">
        <v>2562</v>
      </c>
      <c r="D841" s="330" t="s">
        <v>1313</v>
      </c>
      <c r="E841" s="331" t="n">
        <v>134.55</v>
      </c>
    </row>
    <row r="842" customFormat="false" ht="15" hidden="false" customHeight="false" outlineLevel="0" collapsed="false">
      <c r="A842" s="328" t="s">
        <v>2563</v>
      </c>
      <c r="C842" s="329" t="s">
        <v>2564</v>
      </c>
      <c r="D842" s="330" t="s">
        <v>1313</v>
      </c>
      <c r="E842" s="331" t="n">
        <v>327.45</v>
      </c>
    </row>
    <row r="843" customFormat="false" ht="15" hidden="false" customHeight="false" outlineLevel="0" collapsed="false">
      <c r="A843" s="328" t="s">
        <v>2565</v>
      </c>
      <c r="C843" s="329" t="s">
        <v>2566</v>
      </c>
      <c r="D843" s="330" t="s">
        <v>1313</v>
      </c>
      <c r="E843" s="331" t="n">
        <v>431.76</v>
      </c>
    </row>
    <row r="844" customFormat="false" ht="15" hidden="false" customHeight="false" outlineLevel="0" collapsed="false">
      <c r="A844" s="328" t="s">
        <v>2567</v>
      </c>
      <c r="C844" s="329" t="s">
        <v>2568</v>
      </c>
      <c r="D844" s="330" t="s">
        <v>1313</v>
      </c>
      <c r="E844" s="331" t="n">
        <v>622.3</v>
      </c>
    </row>
    <row r="845" customFormat="false" ht="15" hidden="false" customHeight="false" outlineLevel="0" collapsed="false">
      <c r="A845" s="328" t="s">
        <v>2569</v>
      </c>
      <c r="C845" s="329" t="s">
        <v>2570</v>
      </c>
      <c r="D845" s="330" t="s">
        <v>1313</v>
      </c>
      <c r="E845" s="331" t="n">
        <v>602.61</v>
      </c>
    </row>
    <row r="846" customFormat="false" ht="15" hidden="false" customHeight="false" outlineLevel="0" collapsed="false">
      <c r="A846" s="328" t="s">
        <v>2571</v>
      </c>
      <c r="C846" s="329" t="s">
        <v>2572</v>
      </c>
      <c r="D846" s="330" t="s">
        <v>1313</v>
      </c>
      <c r="E846" s="331" t="n">
        <v>620</v>
      </c>
    </row>
    <row r="847" customFormat="false" ht="15" hidden="false" customHeight="false" outlineLevel="0" collapsed="false">
      <c r="A847" s="328" t="s">
        <v>2573</v>
      </c>
      <c r="C847" s="329" t="s">
        <v>2574</v>
      </c>
      <c r="D847" s="330" t="s">
        <v>1313</v>
      </c>
      <c r="E847" s="331" t="n">
        <v>400</v>
      </c>
    </row>
    <row r="848" customFormat="false" ht="15" hidden="false" customHeight="false" outlineLevel="0" collapsed="false">
      <c r="A848" s="328" t="s">
        <v>2575</v>
      </c>
      <c r="C848" s="329" t="s">
        <v>2576</v>
      </c>
      <c r="D848" s="330" t="s">
        <v>1313</v>
      </c>
      <c r="E848" s="331" t="n">
        <v>460</v>
      </c>
    </row>
    <row r="849" customFormat="false" ht="15" hidden="false" customHeight="false" outlineLevel="0" collapsed="false">
      <c r="A849" s="328" t="s">
        <v>2577</v>
      </c>
      <c r="C849" s="329" t="s">
        <v>2578</v>
      </c>
      <c r="D849" s="330" t="s">
        <v>1313</v>
      </c>
      <c r="E849" s="331" t="n">
        <v>402.76</v>
      </c>
    </row>
    <row r="850" customFormat="false" ht="15" hidden="false" customHeight="false" outlineLevel="0" collapsed="false">
      <c r="A850" s="328" t="s">
        <v>2579</v>
      </c>
      <c r="C850" s="329" t="s">
        <v>2580</v>
      </c>
      <c r="D850" s="330" t="s">
        <v>1313</v>
      </c>
      <c r="E850" s="331" t="n">
        <v>475</v>
      </c>
    </row>
    <row r="851" customFormat="false" ht="15" hidden="false" customHeight="false" outlineLevel="0" collapsed="false">
      <c r="A851" s="328" t="s">
        <v>2581</v>
      </c>
      <c r="C851" s="329" t="s">
        <v>2582</v>
      </c>
      <c r="D851" s="330" t="s">
        <v>1313</v>
      </c>
      <c r="E851" s="331" t="n">
        <v>650</v>
      </c>
    </row>
    <row r="852" customFormat="false" ht="15" hidden="false" customHeight="false" outlineLevel="0" collapsed="false">
      <c r="A852" s="328" t="s">
        <v>2583</v>
      </c>
      <c r="C852" s="329" t="s">
        <v>2584</v>
      </c>
      <c r="D852" s="330" t="s">
        <v>1313</v>
      </c>
      <c r="E852" s="331" t="n">
        <v>419.92</v>
      </c>
    </row>
    <row r="853" customFormat="false" ht="15" hidden="false" customHeight="false" outlineLevel="0" collapsed="false">
      <c r="A853" s="328" t="s">
        <v>2585</v>
      </c>
      <c r="C853" s="329" t="s">
        <v>2586</v>
      </c>
      <c r="D853" s="330" t="s">
        <v>1313</v>
      </c>
      <c r="E853" s="331" t="n">
        <v>660.9</v>
      </c>
    </row>
    <row r="854" customFormat="false" ht="15" hidden="false" customHeight="false" outlineLevel="0" collapsed="false">
      <c r="A854" s="328" t="s">
        <v>2587</v>
      </c>
      <c r="C854" s="329" t="s">
        <v>2588</v>
      </c>
      <c r="D854" s="330" t="s">
        <v>1313</v>
      </c>
      <c r="E854" s="331" t="n">
        <v>567.49</v>
      </c>
    </row>
    <row r="855" customFormat="false" ht="15" hidden="false" customHeight="false" outlineLevel="0" collapsed="false">
      <c r="A855" s="328" t="s">
        <v>2589</v>
      </c>
      <c r="C855" s="329" t="s">
        <v>2590</v>
      </c>
      <c r="D855" s="330" t="s">
        <v>1313</v>
      </c>
      <c r="E855" s="331" t="n">
        <v>687.36</v>
      </c>
    </row>
    <row r="856" customFormat="false" ht="15" hidden="false" customHeight="false" outlineLevel="0" collapsed="false">
      <c r="A856" s="328" t="s">
        <v>2591</v>
      </c>
      <c r="C856" s="329" t="s">
        <v>2592</v>
      </c>
      <c r="D856" s="330" t="s">
        <v>1313</v>
      </c>
      <c r="E856" s="331" t="n">
        <v>750.39</v>
      </c>
    </row>
    <row r="857" customFormat="false" ht="15" hidden="false" customHeight="false" outlineLevel="0" collapsed="false">
      <c r="A857" s="328" t="s">
        <v>2593</v>
      </c>
      <c r="C857" s="329" t="s">
        <v>2594</v>
      </c>
      <c r="D857" s="330" t="s">
        <v>1313</v>
      </c>
      <c r="E857" s="331" t="n">
        <v>411.85</v>
      </c>
    </row>
    <row r="858" customFormat="false" ht="15" hidden="false" customHeight="false" outlineLevel="0" collapsed="false">
      <c r="A858" s="328" t="s">
        <v>2595</v>
      </c>
      <c r="C858" s="329" t="s">
        <v>2596</v>
      </c>
      <c r="D858" s="330" t="s">
        <v>1313</v>
      </c>
      <c r="E858" s="331" t="n">
        <v>617.56</v>
      </c>
    </row>
    <row r="859" customFormat="false" ht="15" hidden="false" customHeight="false" outlineLevel="0" collapsed="false">
      <c r="A859" s="328" t="s">
        <v>2597</v>
      </c>
      <c r="C859" s="329" t="s">
        <v>2598</v>
      </c>
      <c r="D859" s="330" t="s">
        <v>1313</v>
      </c>
      <c r="E859" s="331" t="n">
        <v>598.27</v>
      </c>
    </row>
    <row r="860" customFormat="false" ht="30" hidden="false" customHeight="false" outlineLevel="0" collapsed="false">
      <c r="A860" s="328" t="s">
        <v>2599</v>
      </c>
      <c r="C860" s="329" t="s">
        <v>2600</v>
      </c>
      <c r="D860" s="330" t="s">
        <v>880</v>
      </c>
      <c r="E860" s="331" t="n">
        <v>126.25</v>
      </c>
    </row>
    <row r="861" customFormat="false" ht="30" hidden="false" customHeight="false" outlineLevel="0" collapsed="false">
      <c r="A861" s="328" t="s">
        <v>2601</v>
      </c>
      <c r="C861" s="329" t="s">
        <v>2602</v>
      </c>
      <c r="D861" s="330" t="s">
        <v>880</v>
      </c>
      <c r="E861" s="331" t="n">
        <v>210.02</v>
      </c>
    </row>
    <row r="862" customFormat="false" ht="15" hidden="false" customHeight="false" outlineLevel="0" collapsed="false">
      <c r="A862" s="328" t="s">
        <v>2603</v>
      </c>
      <c r="C862" s="329" t="s">
        <v>2604</v>
      </c>
      <c r="D862" s="330" t="s">
        <v>1313</v>
      </c>
      <c r="E862" s="331" t="n">
        <v>250.42</v>
      </c>
    </row>
    <row r="863" customFormat="false" ht="15" hidden="false" customHeight="false" outlineLevel="0" collapsed="false">
      <c r="A863" s="328" t="s">
        <v>2605</v>
      </c>
      <c r="C863" s="329" t="s">
        <v>2606</v>
      </c>
      <c r="D863" s="330" t="s">
        <v>1313</v>
      </c>
      <c r="E863" s="331" t="n">
        <v>627.71</v>
      </c>
    </row>
    <row r="864" customFormat="false" ht="15" hidden="false" customHeight="false" outlineLevel="0" collapsed="false">
      <c r="A864" s="328" t="s">
        <v>2607</v>
      </c>
      <c r="C864" s="329" t="s">
        <v>2608</v>
      </c>
      <c r="D864" s="330" t="s">
        <v>1313</v>
      </c>
      <c r="E864" s="331" t="n">
        <v>330.04</v>
      </c>
    </row>
    <row r="865" customFormat="false" ht="15" hidden="false" customHeight="false" outlineLevel="0" collapsed="false">
      <c r="A865" s="328" t="s">
        <v>2609</v>
      </c>
      <c r="C865" s="329" t="s">
        <v>2610</v>
      </c>
      <c r="D865" s="330" t="s">
        <v>1313</v>
      </c>
      <c r="E865" s="331" t="n">
        <v>576.78</v>
      </c>
    </row>
    <row r="866" customFormat="false" ht="15" hidden="false" customHeight="false" outlineLevel="0" collapsed="false">
      <c r="A866" s="328" t="s">
        <v>2611</v>
      </c>
      <c r="C866" s="329" t="s">
        <v>2612</v>
      </c>
      <c r="D866" s="330" t="s">
        <v>1313</v>
      </c>
      <c r="E866" s="331" t="n">
        <v>520.53</v>
      </c>
    </row>
    <row r="867" customFormat="false" ht="15" hidden="false" customHeight="false" outlineLevel="0" collapsed="false">
      <c r="A867" s="328" t="s">
        <v>2613</v>
      </c>
      <c r="C867" s="329" t="s">
        <v>2614</v>
      </c>
      <c r="D867" s="330" t="s">
        <v>1313</v>
      </c>
      <c r="E867" s="331" t="n">
        <v>459.69</v>
      </c>
    </row>
    <row r="868" customFormat="false" ht="15" hidden="false" customHeight="false" outlineLevel="0" collapsed="false">
      <c r="A868" s="328" t="s">
        <v>2615</v>
      </c>
      <c r="C868" s="329" t="s">
        <v>2616</v>
      </c>
      <c r="D868" s="330" t="s">
        <v>1313</v>
      </c>
      <c r="E868" s="331" t="n">
        <v>480.98</v>
      </c>
    </row>
    <row r="869" customFormat="false" ht="15" hidden="false" customHeight="false" outlineLevel="0" collapsed="false">
      <c r="A869" s="328" t="s">
        <v>2617</v>
      </c>
      <c r="C869" s="329" t="s">
        <v>2618</v>
      </c>
      <c r="D869" s="330" t="s">
        <v>1313</v>
      </c>
      <c r="E869" s="331" t="n">
        <v>164.33</v>
      </c>
    </row>
    <row r="870" customFormat="false" ht="15" hidden="false" customHeight="false" outlineLevel="0" collapsed="false">
      <c r="A870" s="328" t="s">
        <v>2619</v>
      </c>
      <c r="C870" s="329" t="s">
        <v>2620</v>
      </c>
      <c r="D870" s="330" t="s">
        <v>1313</v>
      </c>
      <c r="E870" s="331" t="n">
        <v>677.66</v>
      </c>
    </row>
    <row r="871" customFormat="false" ht="15" hidden="false" customHeight="false" outlineLevel="0" collapsed="false">
      <c r="A871" s="328" t="s">
        <v>2621</v>
      </c>
      <c r="C871" s="329" t="s">
        <v>2622</v>
      </c>
      <c r="D871" s="330" t="s">
        <v>1313</v>
      </c>
      <c r="E871" s="331" t="n">
        <v>701.68</v>
      </c>
    </row>
    <row r="872" customFormat="false" ht="15" hidden="false" customHeight="false" outlineLevel="0" collapsed="false">
      <c r="A872" s="328" t="s">
        <v>2623</v>
      </c>
      <c r="C872" s="329" t="s">
        <v>2624</v>
      </c>
      <c r="D872" s="330" t="s">
        <v>1313</v>
      </c>
      <c r="E872" s="331" t="n">
        <v>636.61</v>
      </c>
    </row>
    <row r="873" customFormat="false" ht="15" hidden="false" customHeight="false" outlineLevel="0" collapsed="false">
      <c r="A873" s="328" t="s">
        <v>2625</v>
      </c>
      <c r="C873" s="329" t="s">
        <v>2626</v>
      </c>
      <c r="D873" s="330" t="s">
        <v>1313</v>
      </c>
      <c r="E873" s="331" t="n">
        <v>628.79</v>
      </c>
    </row>
    <row r="874" customFormat="false" ht="15" hidden="false" customHeight="false" outlineLevel="0" collapsed="false">
      <c r="A874" s="328" t="s">
        <v>2627</v>
      </c>
      <c r="C874" s="329" t="s">
        <v>2628</v>
      </c>
      <c r="D874" s="330" t="s">
        <v>1313</v>
      </c>
      <c r="E874" s="331" t="n">
        <v>540</v>
      </c>
    </row>
    <row r="875" customFormat="false" ht="15" hidden="false" customHeight="false" outlineLevel="0" collapsed="false">
      <c r="A875" s="328" t="s">
        <v>2629</v>
      </c>
      <c r="C875" s="329" t="s">
        <v>2630</v>
      </c>
      <c r="D875" s="330" t="s">
        <v>1313</v>
      </c>
      <c r="E875" s="331" t="n">
        <v>483.88</v>
      </c>
    </row>
    <row r="876" customFormat="false" ht="15" hidden="false" customHeight="false" outlineLevel="0" collapsed="false">
      <c r="A876" s="328" t="s">
        <v>2631</v>
      </c>
      <c r="C876" s="329" t="s">
        <v>2632</v>
      </c>
      <c r="D876" s="330" t="s">
        <v>1313</v>
      </c>
      <c r="E876" s="331" t="n">
        <v>518.42</v>
      </c>
    </row>
    <row r="877" customFormat="false" ht="15" hidden="false" customHeight="false" outlineLevel="0" collapsed="false">
      <c r="A877" s="328" t="s">
        <v>2633</v>
      </c>
      <c r="C877" s="329" t="s">
        <v>2634</v>
      </c>
      <c r="D877" s="330" t="s">
        <v>1313</v>
      </c>
      <c r="E877" s="331" t="n">
        <v>1287.84</v>
      </c>
    </row>
    <row r="878" customFormat="false" ht="15" hidden="false" customHeight="false" outlineLevel="0" collapsed="false">
      <c r="A878" s="328" t="s">
        <v>2635</v>
      </c>
      <c r="C878" s="329" t="s">
        <v>2636</v>
      </c>
      <c r="D878" s="330" t="s">
        <v>1313</v>
      </c>
      <c r="E878" s="331" t="n">
        <v>857.16</v>
      </c>
    </row>
    <row r="879" customFormat="false" ht="30" hidden="false" customHeight="false" outlineLevel="0" collapsed="false">
      <c r="A879" s="328" t="s">
        <v>2637</v>
      </c>
      <c r="C879" s="329" t="s">
        <v>2638</v>
      </c>
      <c r="D879" s="330" t="s">
        <v>1313</v>
      </c>
      <c r="E879" s="331" t="n">
        <v>1181.22</v>
      </c>
    </row>
    <row r="880" customFormat="false" ht="15" hidden="false" customHeight="false" outlineLevel="0" collapsed="false">
      <c r="A880" s="328" t="s">
        <v>2639</v>
      </c>
      <c r="C880" s="329" t="s">
        <v>2640</v>
      </c>
      <c r="D880" s="330" t="s">
        <v>1313</v>
      </c>
      <c r="E880" s="331" t="n">
        <v>1513.73</v>
      </c>
    </row>
    <row r="881" customFormat="false" ht="15" hidden="false" customHeight="false" outlineLevel="0" collapsed="false">
      <c r="A881" s="328" t="s">
        <v>2641</v>
      </c>
      <c r="C881" s="329" t="s">
        <v>2642</v>
      </c>
      <c r="D881" s="330" t="s">
        <v>1313</v>
      </c>
      <c r="E881" s="331" t="n">
        <v>984.26</v>
      </c>
    </row>
    <row r="882" customFormat="false" ht="15" hidden="false" customHeight="false" outlineLevel="0" collapsed="false">
      <c r="A882" s="328" t="s">
        <v>2643</v>
      </c>
      <c r="C882" s="329" t="s">
        <v>2644</v>
      </c>
      <c r="D882" s="330" t="s">
        <v>1313</v>
      </c>
      <c r="E882" s="331" t="n">
        <v>539.54</v>
      </c>
    </row>
    <row r="883" customFormat="false" ht="15" hidden="false" customHeight="false" outlineLevel="0" collapsed="false">
      <c r="A883" s="328" t="s">
        <v>2645</v>
      </c>
      <c r="C883" s="329" t="s">
        <v>2646</v>
      </c>
      <c r="D883" s="330" t="s">
        <v>1313</v>
      </c>
      <c r="E883" s="331" t="n">
        <v>460</v>
      </c>
    </row>
    <row r="884" customFormat="false" ht="15" hidden="false" customHeight="false" outlineLevel="0" collapsed="false">
      <c r="A884" s="328" t="s">
        <v>2647</v>
      </c>
      <c r="C884" s="329" t="s">
        <v>2648</v>
      </c>
      <c r="D884" s="330" t="s">
        <v>1313</v>
      </c>
      <c r="E884" s="331" t="n">
        <v>675.76</v>
      </c>
    </row>
    <row r="885" customFormat="false" ht="15" hidden="false" customHeight="false" outlineLevel="0" collapsed="false">
      <c r="A885" s="328" t="s">
        <v>2649</v>
      </c>
      <c r="C885" s="329" t="s">
        <v>2650</v>
      </c>
      <c r="D885" s="330" t="s">
        <v>262</v>
      </c>
      <c r="E885" s="331" t="n">
        <v>132.71</v>
      </c>
    </row>
    <row r="886" customFormat="false" ht="15" hidden="false" customHeight="false" outlineLevel="0" collapsed="false">
      <c r="A886" s="328" t="s">
        <v>2651</v>
      </c>
      <c r="C886" s="329" t="s">
        <v>2652</v>
      </c>
      <c r="D886" s="330" t="s">
        <v>262</v>
      </c>
      <c r="E886" s="331" t="n">
        <v>152.44</v>
      </c>
    </row>
    <row r="887" customFormat="false" ht="30" hidden="false" customHeight="false" outlineLevel="0" collapsed="false">
      <c r="A887" s="328" t="s">
        <v>2653</v>
      </c>
      <c r="C887" s="329" t="s">
        <v>2654</v>
      </c>
      <c r="D887" s="330" t="s">
        <v>262</v>
      </c>
      <c r="E887" s="331" t="n">
        <v>168.54</v>
      </c>
    </row>
    <row r="888" customFormat="false" ht="15" hidden="false" customHeight="false" outlineLevel="0" collapsed="false">
      <c r="A888" s="328" t="s">
        <v>2655</v>
      </c>
      <c r="C888" s="329" t="s">
        <v>2656</v>
      </c>
      <c r="D888" s="330" t="s">
        <v>1313</v>
      </c>
      <c r="E888" s="331" t="n">
        <v>655.25</v>
      </c>
    </row>
    <row r="889" customFormat="false" ht="15" hidden="false" customHeight="false" outlineLevel="0" collapsed="false">
      <c r="A889" s="328" t="s">
        <v>2657</v>
      </c>
      <c r="C889" s="329" t="s">
        <v>2658</v>
      </c>
      <c r="D889" s="330" t="s">
        <v>1313</v>
      </c>
      <c r="E889" s="331" t="n">
        <v>566.23</v>
      </c>
    </row>
    <row r="890" customFormat="false" ht="30" hidden="false" customHeight="false" outlineLevel="0" collapsed="false">
      <c r="A890" s="328" t="s">
        <v>2659</v>
      </c>
      <c r="C890" s="329" t="s">
        <v>2660</v>
      </c>
      <c r="D890" s="330" t="s">
        <v>880</v>
      </c>
      <c r="E890" s="331" t="n">
        <v>104.52</v>
      </c>
    </row>
    <row r="891" customFormat="false" ht="30" hidden="false" customHeight="false" outlineLevel="0" collapsed="false">
      <c r="A891" s="328" t="s">
        <v>2661</v>
      </c>
      <c r="C891" s="329" t="s">
        <v>2662</v>
      </c>
      <c r="D891" s="330" t="s">
        <v>880</v>
      </c>
      <c r="E891" s="331" t="n">
        <v>117.31</v>
      </c>
    </row>
    <row r="892" customFormat="false" ht="30" hidden="false" customHeight="false" outlineLevel="0" collapsed="false">
      <c r="A892" s="328" t="s">
        <v>2663</v>
      </c>
      <c r="C892" s="329" t="s">
        <v>2664</v>
      </c>
      <c r="D892" s="330" t="s">
        <v>880</v>
      </c>
      <c r="E892" s="331" t="n">
        <v>282.55</v>
      </c>
    </row>
    <row r="893" customFormat="false" ht="15" hidden="false" customHeight="false" outlineLevel="0" collapsed="false">
      <c r="A893" s="328" t="s">
        <v>2665</v>
      </c>
      <c r="C893" s="329" t="s">
        <v>2666</v>
      </c>
      <c r="D893" s="330" t="s">
        <v>1313</v>
      </c>
      <c r="E893" s="331" t="n">
        <v>143.76</v>
      </c>
    </row>
    <row r="894" customFormat="false" ht="15" hidden="false" customHeight="false" outlineLevel="0" collapsed="false">
      <c r="A894" s="328" t="s">
        <v>2667</v>
      </c>
      <c r="C894" s="329" t="s">
        <v>2668</v>
      </c>
      <c r="D894" s="330" t="s">
        <v>1313</v>
      </c>
      <c r="E894" s="331" t="n">
        <v>664.39</v>
      </c>
    </row>
    <row r="895" customFormat="false" ht="15" hidden="false" customHeight="false" outlineLevel="0" collapsed="false">
      <c r="A895" s="328" t="s">
        <v>2669</v>
      </c>
      <c r="C895" s="329" t="s">
        <v>2670</v>
      </c>
      <c r="D895" s="330" t="s">
        <v>1313</v>
      </c>
      <c r="E895" s="331" t="n">
        <v>103.08</v>
      </c>
    </row>
    <row r="896" customFormat="false" ht="15" hidden="false" customHeight="false" outlineLevel="0" collapsed="false">
      <c r="A896" s="328" t="s">
        <v>2671</v>
      </c>
      <c r="C896" s="329" t="s">
        <v>2672</v>
      </c>
      <c r="D896" s="330" t="s">
        <v>1313</v>
      </c>
      <c r="E896" s="331" t="n">
        <v>423.15</v>
      </c>
    </row>
    <row r="897" customFormat="false" ht="15" hidden="false" customHeight="false" outlineLevel="0" collapsed="false">
      <c r="A897" s="328" t="s">
        <v>2673</v>
      </c>
      <c r="C897" s="329" t="s">
        <v>2674</v>
      </c>
      <c r="D897" s="330" t="s">
        <v>1313</v>
      </c>
      <c r="E897" s="331" t="n">
        <v>290.33</v>
      </c>
    </row>
    <row r="898" customFormat="false" ht="15" hidden="false" customHeight="false" outlineLevel="0" collapsed="false">
      <c r="A898" s="328" t="s">
        <v>2675</v>
      </c>
      <c r="C898" s="329" t="s">
        <v>2676</v>
      </c>
      <c r="D898" s="330" t="s">
        <v>1313</v>
      </c>
      <c r="E898" s="331" t="n">
        <v>273.84</v>
      </c>
    </row>
    <row r="899" customFormat="false" ht="15" hidden="false" customHeight="false" outlineLevel="0" collapsed="false">
      <c r="A899" s="328" t="s">
        <v>2677</v>
      </c>
      <c r="C899" s="329" t="s">
        <v>2678</v>
      </c>
      <c r="D899" s="330" t="s">
        <v>1313</v>
      </c>
      <c r="E899" s="331" t="n">
        <v>415.2</v>
      </c>
    </row>
    <row r="900" customFormat="false" ht="15" hidden="false" customHeight="false" outlineLevel="0" collapsed="false">
      <c r="A900" s="328" t="s">
        <v>2679</v>
      </c>
      <c r="C900" s="329" t="s">
        <v>2680</v>
      </c>
      <c r="D900" s="330" t="s">
        <v>1313</v>
      </c>
      <c r="E900" s="331" t="n">
        <v>465.29</v>
      </c>
    </row>
    <row r="901" customFormat="false" ht="15" hidden="false" customHeight="false" outlineLevel="0" collapsed="false">
      <c r="A901" s="328" t="s">
        <v>2681</v>
      </c>
      <c r="C901" s="329" t="s">
        <v>2682</v>
      </c>
      <c r="D901" s="330" t="s">
        <v>1313</v>
      </c>
      <c r="E901" s="331" t="n">
        <v>286</v>
      </c>
    </row>
    <row r="902" customFormat="false" ht="15" hidden="false" customHeight="false" outlineLevel="0" collapsed="false">
      <c r="A902" s="328" t="s">
        <v>2683</v>
      </c>
      <c r="C902" s="329" t="s">
        <v>2684</v>
      </c>
      <c r="D902" s="330" t="s">
        <v>1313</v>
      </c>
      <c r="E902" s="331" t="n">
        <v>3900</v>
      </c>
    </row>
    <row r="903" customFormat="false" ht="15" hidden="false" customHeight="false" outlineLevel="0" collapsed="false">
      <c r="A903" s="328" t="s">
        <v>2685</v>
      </c>
      <c r="C903" s="329" t="s">
        <v>2686</v>
      </c>
      <c r="D903" s="330" t="s">
        <v>1313</v>
      </c>
      <c r="E903" s="331" t="n">
        <v>254.05</v>
      </c>
    </row>
    <row r="904" customFormat="false" ht="15" hidden="false" customHeight="false" outlineLevel="0" collapsed="false">
      <c r="A904" s="328" t="s">
        <v>2687</v>
      </c>
      <c r="C904" s="329" t="s">
        <v>2688</v>
      </c>
      <c r="D904" s="330" t="s">
        <v>1313</v>
      </c>
      <c r="E904" s="331" t="n">
        <v>71.15</v>
      </c>
    </row>
    <row r="905" customFormat="false" ht="15" hidden="false" customHeight="false" outlineLevel="0" collapsed="false">
      <c r="A905" s="328" t="s">
        <v>2689</v>
      </c>
      <c r="C905" s="329" t="s">
        <v>2690</v>
      </c>
      <c r="D905" s="330" t="s">
        <v>1313</v>
      </c>
      <c r="E905" s="331" t="n">
        <v>98.2</v>
      </c>
    </row>
    <row r="906" customFormat="false" ht="15" hidden="false" customHeight="false" outlineLevel="0" collapsed="false">
      <c r="A906" s="328" t="s">
        <v>2691</v>
      </c>
      <c r="C906" s="329" t="s">
        <v>2692</v>
      </c>
      <c r="D906" s="330" t="s">
        <v>1313</v>
      </c>
      <c r="E906" s="331" t="n">
        <v>748.6</v>
      </c>
    </row>
    <row r="907" customFormat="false" ht="15" hidden="false" customHeight="false" outlineLevel="0" collapsed="false">
      <c r="A907" s="328" t="s">
        <v>2693</v>
      </c>
      <c r="C907" s="329" t="s">
        <v>2694</v>
      </c>
      <c r="D907" s="330" t="s">
        <v>1313</v>
      </c>
      <c r="E907" s="331" t="n">
        <v>346.54</v>
      </c>
    </row>
    <row r="908" customFormat="false" ht="15" hidden="false" customHeight="false" outlineLevel="0" collapsed="false">
      <c r="A908" s="328" t="s">
        <v>2695</v>
      </c>
      <c r="C908" s="329" t="s">
        <v>2696</v>
      </c>
      <c r="D908" s="330" t="s">
        <v>1313</v>
      </c>
      <c r="E908" s="331" t="n">
        <v>624.5</v>
      </c>
    </row>
    <row r="909" customFormat="false" ht="15" hidden="false" customHeight="false" outlineLevel="0" collapsed="false">
      <c r="A909" s="328" t="s">
        <v>2697</v>
      </c>
      <c r="C909" s="329" t="s">
        <v>2698</v>
      </c>
      <c r="D909" s="330" t="s">
        <v>1313</v>
      </c>
      <c r="E909" s="331" t="n">
        <v>184.68</v>
      </c>
    </row>
    <row r="910" customFormat="false" ht="15" hidden="false" customHeight="false" outlineLevel="0" collapsed="false">
      <c r="A910" s="328" t="s">
        <v>2699</v>
      </c>
      <c r="C910" s="329" t="s">
        <v>2700</v>
      </c>
      <c r="D910" s="330" t="s">
        <v>1313</v>
      </c>
      <c r="E910" s="331" t="n">
        <v>209.9</v>
      </c>
    </row>
    <row r="911" customFormat="false" ht="15" hidden="false" customHeight="false" outlineLevel="0" collapsed="false">
      <c r="A911" s="328" t="s">
        <v>2701</v>
      </c>
      <c r="C911" s="329" t="s">
        <v>2702</v>
      </c>
      <c r="D911" s="330" t="s">
        <v>1313</v>
      </c>
      <c r="E911" s="331" t="n">
        <v>275.32</v>
      </c>
    </row>
    <row r="912" customFormat="false" ht="15" hidden="false" customHeight="false" outlineLevel="0" collapsed="false">
      <c r="A912" s="328" t="s">
        <v>2703</v>
      </c>
      <c r="C912" s="329" t="s">
        <v>2704</v>
      </c>
      <c r="D912" s="330" t="s">
        <v>1313</v>
      </c>
      <c r="E912" s="331" t="n">
        <v>339.62</v>
      </c>
    </row>
    <row r="913" customFormat="false" ht="15" hidden="false" customHeight="false" outlineLevel="0" collapsed="false">
      <c r="A913" s="328" t="s">
        <v>2705</v>
      </c>
      <c r="C913" s="329" t="s">
        <v>2706</v>
      </c>
      <c r="D913" s="330" t="s">
        <v>1313</v>
      </c>
      <c r="E913" s="331" t="n">
        <v>50.14</v>
      </c>
    </row>
    <row r="914" customFormat="false" ht="15" hidden="false" customHeight="false" outlineLevel="0" collapsed="false">
      <c r="A914" s="328" t="s">
        <v>2707</v>
      </c>
      <c r="C914" s="329" t="s">
        <v>2708</v>
      </c>
      <c r="D914" s="330" t="s">
        <v>1313</v>
      </c>
      <c r="E914" s="331" t="n">
        <v>60.88</v>
      </c>
    </row>
    <row r="915" customFormat="false" ht="15" hidden="false" customHeight="false" outlineLevel="0" collapsed="false">
      <c r="A915" s="328" t="s">
        <v>2709</v>
      </c>
      <c r="C915" s="329" t="s">
        <v>2710</v>
      </c>
      <c r="D915" s="330" t="s">
        <v>1313</v>
      </c>
      <c r="E915" s="331" t="n">
        <v>75.22</v>
      </c>
    </row>
    <row r="916" customFormat="false" ht="15" hidden="false" customHeight="false" outlineLevel="0" collapsed="false">
      <c r="A916" s="328" t="s">
        <v>2711</v>
      </c>
      <c r="C916" s="329" t="s">
        <v>2712</v>
      </c>
      <c r="D916" s="330" t="s">
        <v>1313</v>
      </c>
      <c r="E916" s="331" t="n">
        <v>65.72</v>
      </c>
    </row>
    <row r="917" customFormat="false" ht="15" hidden="false" customHeight="false" outlineLevel="0" collapsed="false">
      <c r="A917" s="328" t="s">
        <v>2713</v>
      </c>
      <c r="C917" s="329" t="s">
        <v>2714</v>
      </c>
      <c r="D917" s="330" t="s">
        <v>1313</v>
      </c>
      <c r="E917" s="331" t="n">
        <v>188.32</v>
      </c>
    </row>
    <row r="918" customFormat="false" ht="15" hidden="false" customHeight="false" outlineLevel="0" collapsed="false">
      <c r="A918" s="328" t="s">
        <v>2715</v>
      </c>
      <c r="C918" s="329" t="s">
        <v>2716</v>
      </c>
      <c r="D918" s="330" t="s">
        <v>1313</v>
      </c>
      <c r="E918" s="331" t="n">
        <v>238.17</v>
      </c>
    </row>
    <row r="919" customFormat="false" ht="15" hidden="false" customHeight="false" outlineLevel="0" collapsed="false">
      <c r="A919" s="328" t="s">
        <v>2717</v>
      </c>
      <c r="C919" s="329" t="s">
        <v>2718</v>
      </c>
      <c r="D919" s="330" t="s">
        <v>1313</v>
      </c>
      <c r="E919" s="331" t="n">
        <v>217.49</v>
      </c>
    </row>
    <row r="920" customFormat="false" ht="15" hidden="false" customHeight="false" outlineLevel="0" collapsed="false">
      <c r="A920" s="328" t="s">
        <v>2719</v>
      </c>
      <c r="C920" s="329" t="s">
        <v>2720</v>
      </c>
      <c r="D920" s="330" t="s">
        <v>1313</v>
      </c>
      <c r="E920" s="331" t="n">
        <v>135.75</v>
      </c>
    </row>
    <row r="921" customFormat="false" ht="15" hidden="false" customHeight="false" outlineLevel="0" collapsed="false">
      <c r="A921" s="328" t="s">
        <v>2721</v>
      </c>
      <c r="C921" s="329" t="s">
        <v>2722</v>
      </c>
      <c r="D921" s="330" t="s">
        <v>1313</v>
      </c>
      <c r="E921" s="331" t="n">
        <v>142.76</v>
      </c>
    </row>
    <row r="922" customFormat="false" ht="15" hidden="false" customHeight="false" outlineLevel="0" collapsed="false">
      <c r="A922" s="328" t="s">
        <v>2723</v>
      </c>
      <c r="C922" s="329" t="s">
        <v>2724</v>
      </c>
      <c r="D922" s="330" t="s">
        <v>1313</v>
      </c>
      <c r="E922" s="331" t="n">
        <v>298.79</v>
      </c>
    </row>
    <row r="923" customFormat="false" ht="15" hidden="false" customHeight="false" outlineLevel="0" collapsed="false">
      <c r="A923" s="328" t="s">
        <v>2725</v>
      </c>
      <c r="C923" s="329" t="s">
        <v>2726</v>
      </c>
      <c r="D923" s="330" t="s">
        <v>1313</v>
      </c>
      <c r="E923" s="331" t="n">
        <v>380.63</v>
      </c>
    </row>
    <row r="924" customFormat="false" ht="30" hidden="false" customHeight="false" outlineLevel="0" collapsed="false">
      <c r="A924" s="328" t="s">
        <v>2727</v>
      </c>
      <c r="C924" s="329" t="s">
        <v>2728</v>
      </c>
      <c r="D924" s="330" t="s">
        <v>1313</v>
      </c>
      <c r="E924" s="331" t="n">
        <v>2580.33</v>
      </c>
    </row>
    <row r="925" customFormat="false" ht="15" hidden="false" customHeight="false" outlineLevel="0" collapsed="false">
      <c r="A925" s="328" t="s">
        <v>2729</v>
      </c>
      <c r="C925" s="329" t="s">
        <v>2730</v>
      </c>
      <c r="D925" s="330" t="s">
        <v>1313</v>
      </c>
      <c r="E925" s="331" t="n">
        <v>482.44</v>
      </c>
    </row>
    <row r="926" customFormat="false" ht="15" hidden="false" customHeight="false" outlineLevel="0" collapsed="false">
      <c r="A926" s="328" t="s">
        <v>2731</v>
      </c>
      <c r="C926" s="329" t="s">
        <v>2732</v>
      </c>
      <c r="D926" s="330" t="s">
        <v>1313</v>
      </c>
      <c r="E926" s="331" t="n">
        <v>1634</v>
      </c>
    </row>
    <row r="927" customFormat="false" ht="15" hidden="false" customHeight="false" outlineLevel="0" collapsed="false">
      <c r="A927" s="328" t="s">
        <v>2733</v>
      </c>
      <c r="C927" s="329" t="s">
        <v>2734</v>
      </c>
      <c r="D927" s="330" t="s">
        <v>880</v>
      </c>
      <c r="E927" s="331" t="n">
        <v>184.53</v>
      </c>
    </row>
    <row r="928" customFormat="false" ht="15" hidden="false" customHeight="false" outlineLevel="0" collapsed="false">
      <c r="A928" s="328" t="s">
        <v>2735</v>
      </c>
      <c r="C928" s="329" t="s">
        <v>2736</v>
      </c>
      <c r="D928" s="330" t="s">
        <v>880</v>
      </c>
      <c r="E928" s="331" t="n">
        <v>607.08</v>
      </c>
    </row>
    <row r="929" customFormat="false" ht="15" hidden="false" customHeight="false" outlineLevel="0" collapsed="false">
      <c r="A929" s="328" t="s">
        <v>2737</v>
      </c>
      <c r="C929" s="329" t="s">
        <v>2738</v>
      </c>
      <c r="D929" s="330" t="s">
        <v>1181</v>
      </c>
      <c r="E929" s="331" t="n">
        <v>968.89</v>
      </c>
    </row>
    <row r="930" customFormat="false" ht="15" hidden="false" customHeight="false" outlineLevel="0" collapsed="false">
      <c r="A930" s="328" t="s">
        <v>2739</v>
      </c>
      <c r="C930" s="329" t="s">
        <v>2740</v>
      </c>
      <c r="D930" s="330" t="s">
        <v>1181</v>
      </c>
      <c r="E930" s="331" t="n">
        <v>5.18</v>
      </c>
    </row>
    <row r="931" customFormat="false" ht="15" hidden="false" customHeight="false" outlineLevel="0" collapsed="false">
      <c r="A931" s="328" t="s">
        <v>2741</v>
      </c>
      <c r="C931" s="329" t="s">
        <v>2742</v>
      </c>
      <c r="D931" s="330" t="s">
        <v>880</v>
      </c>
      <c r="E931" s="331" t="n">
        <v>227.4</v>
      </c>
    </row>
    <row r="932" customFormat="false" ht="15" hidden="false" customHeight="false" outlineLevel="0" collapsed="false">
      <c r="A932" s="328" t="s">
        <v>2743</v>
      </c>
      <c r="C932" s="329" t="s">
        <v>2744</v>
      </c>
      <c r="D932" s="330" t="s">
        <v>880</v>
      </c>
      <c r="E932" s="331" t="n">
        <v>25.96</v>
      </c>
    </row>
    <row r="933" customFormat="false" ht="15" hidden="false" customHeight="false" outlineLevel="0" collapsed="false">
      <c r="A933" s="328" t="s">
        <v>2745</v>
      </c>
      <c r="C933" s="329" t="s">
        <v>2746</v>
      </c>
      <c r="D933" s="330" t="s">
        <v>880</v>
      </c>
      <c r="E933" s="331" t="n">
        <v>82.6</v>
      </c>
    </row>
    <row r="934" customFormat="false" ht="15" hidden="false" customHeight="false" outlineLevel="0" collapsed="false">
      <c r="A934" s="328" t="s">
        <v>2747</v>
      </c>
      <c r="C934" s="329" t="s">
        <v>2748</v>
      </c>
      <c r="D934" s="330" t="s">
        <v>880</v>
      </c>
      <c r="E934" s="331" t="n">
        <v>118.8</v>
      </c>
    </row>
    <row r="935" customFormat="false" ht="15" hidden="false" customHeight="false" outlineLevel="0" collapsed="false">
      <c r="A935" s="328" t="s">
        <v>2749</v>
      </c>
      <c r="C935" s="329" t="s">
        <v>2750</v>
      </c>
      <c r="D935" s="330" t="s">
        <v>880</v>
      </c>
      <c r="E935" s="331" t="n">
        <v>22.37</v>
      </c>
    </row>
    <row r="936" customFormat="false" ht="15" hidden="false" customHeight="false" outlineLevel="0" collapsed="false">
      <c r="A936" s="328" t="s">
        <v>2751</v>
      </c>
      <c r="C936" s="329" t="s">
        <v>2752</v>
      </c>
      <c r="D936" s="330" t="s">
        <v>880</v>
      </c>
      <c r="E936" s="331" t="n">
        <v>73.08</v>
      </c>
    </row>
    <row r="937" customFormat="false" ht="15" hidden="false" customHeight="false" outlineLevel="0" collapsed="false">
      <c r="A937" s="328" t="s">
        <v>2753</v>
      </c>
      <c r="C937" s="329" t="s">
        <v>2754</v>
      </c>
      <c r="D937" s="330" t="s">
        <v>880</v>
      </c>
      <c r="E937" s="331" t="n">
        <v>76.2</v>
      </c>
    </row>
    <row r="938" customFormat="false" ht="15" hidden="false" customHeight="false" outlineLevel="0" collapsed="false">
      <c r="A938" s="328" t="s">
        <v>2755</v>
      </c>
      <c r="C938" s="329" t="s">
        <v>2756</v>
      </c>
      <c r="D938" s="330" t="s">
        <v>880</v>
      </c>
      <c r="E938" s="331" t="n">
        <v>118.02</v>
      </c>
    </row>
    <row r="939" customFormat="false" ht="15" hidden="false" customHeight="false" outlineLevel="0" collapsed="false">
      <c r="A939" s="328" t="s">
        <v>2757</v>
      </c>
      <c r="C939" s="329" t="s">
        <v>2758</v>
      </c>
      <c r="D939" s="330" t="s">
        <v>880</v>
      </c>
      <c r="E939" s="331" t="n">
        <v>131.89</v>
      </c>
    </row>
    <row r="940" customFormat="false" ht="30" hidden="false" customHeight="false" outlineLevel="0" collapsed="false">
      <c r="A940" s="328" t="s">
        <v>2759</v>
      </c>
      <c r="C940" s="329" t="s">
        <v>2760</v>
      </c>
      <c r="D940" s="330" t="s">
        <v>880</v>
      </c>
      <c r="E940" s="331" t="n">
        <v>87.4</v>
      </c>
    </row>
    <row r="941" customFormat="false" ht="15" hidden="false" customHeight="false" outlineLevel="0" collapsed="false">
      <c r="A941" s="328" t="s">
        <v>2761</v>
      </c>
      <c r="C941" s="329" t="s">
        <v>2762</v>
      </c>
      <c r="D941" s="330" t="s">
        <v>880</v>
      </c>
      <c r="E941" s="331" t="n">
        <v>696.84</v>
      </c>
    </row>
    <row r="942" customFormat="false" ht="15" hidden="false" customHeight="false" outlineLevel="0" collapsed="false">
      <c r="A942" s="328" t="s">
        <v>2763</v>
      </c>
      <c r="C942" s="329" t="s">
        <v>2764</v>
      </c>
      <c r="D942" s="330" t="s">
        <v>880</v>
      </c>
      <c r="E942" s="331" t="n">
        <v>17.33</v>
      </c>
    </row>
    <row r="943" customFormat="false" ht="15" hidden="false" customHeight="false" outlineLevel="0" collapsed="false">
      <c r="A943" s="328" t="s">
        <v>2765</v>
      </c>
      <c r="C943" s="329" t="s">
        <v>2766</v>
      </c>
      <c r="D943" s="330" t="s">
        <v>880</v>
      </c>
      <c r="E943" s="331" t="n">
        <v>103.2</v>
      </c>
    </row>
    <row r="944" customFormat="false" ht="15" hidden="false" customHeight="false" outlineLevel="0" collapsed="false">
      <c r="A944" s="328" t="s">
        <v>2767</v>
      </c>
      <c r="C944" s="329" t="s">
        <v>2768</v>
      </c>
      <c r="D944" s="330" t="s">
        <v>880</v>
      </c>
      <c r="E944" s="331" t="n">
        <v>22.95</v>
      </c>
    </row>
    <row r="945" customFormat="false" ht="15" hidden="false" customHeight="false" outlineLevel="0" collapsed="false">
      <c r="A945" s="328" t="s">
        <v>2769</v>
      </c>
      <c r="C945" s="329" t="s">
        <v>2770</v>
      </c>
      <c r="D945" s="330" t="s">
        <v>880</v>
      </c>
      <c r="E945" s="331" t="n">
        <v>38.14</v>
      </c>
    </row>
    <row r="946" customFormat="false" ht="15" hidden="false" customHeight="false" outlineLevel="0" collapsed="false">
      <c r="A946" s="328" t="s">
        <v>2771</v>
      </c>
      <c r="C946" s="329" t="s">
        <v>2772</v>
      </c>
      <c r="D946" s="330" t="s">
        <v>880</v>
      </c>
      <c r="E946" s="331" t="n">
        <v>18.53</v>
      </c>
    </row>
    <row r="947" customFormat="false" ht="15" hidden="false" customHeight="false" outlineLevel="0" collapsed="false">
      <c r="A947" s="328" t="s">
        <v>2773</v>
      </c>
      <c r="C947" s="329" t="s">
        <v>2774</v>
      </c>
      <c r="D947" s="330" t="s">
        <v>880</v>
      </c>
      <c r="E947" s="331" t="n">
        <v>157.85</v>
      </c>
    </row>
    <row r="948" customFormat="false" ht="15" hidden="false" customHeight="false" outlineLevel="0" collapsed="false">
      <c r="A948" s="328" t="s">
        <v>2775</v>
      </c>
      <c r="C948" s="329" t="s">
        <v>2776</v>
      </c>
      <c r="D948" s="330" t="s">
        <v>880</v>
      </c>
      <c r="E948" s="331" t="n">
        <v>245.54</v>
      </c>
    </row>
    <row r="949" customFormat="false" ht="15" hidden="false" customHeight="false" outlineLevel="0" collapsed="false">
      <c r="A949" s="328" t="s">
        <v>2777</v>
      </c>
      <c r="C949" s="329" t="s">
        <v>2778</v>
      </c>
      <c r="D949" s="330" t="s">
        <v>1181</v>
      </c>
      <c r="E949" s="331" t="n">
        <v>17.78</v>
      </c>
    </row>
    <row r="950" customFormat="false" ht="15" hidden="false" customHeight="false" outlineLevel="0" collapsed="false">
      <c r="A950" s="328" t="s">
        <v>2779</v>
      </c>
      <c r="C950" s="329" t="s">
        <v>2780</v>
      </c>
      <c r="D950" s="330" t="s">
        <v>880</v>
      </c>
      <c r="E950" s="331" t="n">
        <v>70.68</v>
      </c>
    </row>
    <row r="951" customFormat="false" ht="15" hidden="false" customHeight="false" outlineLevel="0" collapsed="false">
      <c r="A951" s="328" t="s">
        <v>2781</v>
      </c>
      <c r="C951" s="329" t="s">
        <v>2782</v>
      </c>
      <c r="D951" s="330" t="s">
        <v>880</v>
      </c>
      <c r="E951" s="331" t="n">
        <v>111.89</v>
      </c>
    </row>
    <row r="952" customFormat="false" ht="15" hidden="false" customHeight="false" outlineLevel="0" collapsed="false">
      <c r="A952" s="328" t="s">
        <v>2783</v>
      </c>
      <c r="C952" s="329" t="s">
        <v>2784</v>
      </c>
      <c r="D952" s="330" t="s">
        <v>880</v>
      </c>
      <c r="E952" s="331" t="n">
        <v>20.65</v>
      </c>
    </row>
    <row r="953" customFormat="false" ht="15" hidden="false" customHeight="false" outlineLevel="0" collapsed="false">
      <c r="A953" s="328" t="s">
        <v>2785</v>
      </c>
      <c r="C953" s="329" t="s">
        <v>2786</v>
      </c>
      <c r="D953" s="330" t="s">
        <v>880</v>
      </c>
      <c r="E953" s="331" t="n">
        <v>52.77</v>
      </c>
    </row>
    <row r="954" customFormat="false" ht="15" hidden="false" customHeight="false" outlineLevel="0" collapsed="false">
      <c r="A954" s="328" t="s">
        <v>2787</v>
      </c>
      <c r="C954" s="329" t="s">
        <v>2788</v>
      </c>
      <c r="D954" s="330" t="s">
        <v>880</v>
      </c>
      <c r="E954" s="331" t="n">
        <v>14.33</v>
      </c>
    </row>
    <row r="955" customFormat="false" ht="15" hidden="false" customHeight="false" outlineLevel="0" collapsed="false">
      <c r="A955" s="328" t="s">
        <v>2789</v>
      </c>
      <c r="C955" s="329" t="s">
        <v>2790</v>
      </c>
      <c r="D955" s="330" t="s">
        <v>880</v>
      </c>
      <c r="E955" s="331" t="n">
        <v>660</v>
      </c>
    </row>
    <row r="956" customFormat="false" ht="15" hidden="false" customHeight="false" outlineLevel="0" collapsed="false">
      <c r="A956" s="328" t="s">
        <v>2791</v>
      </c>
      <c r="C956" s="329" t="s">
        <v>2792</v>
      </c>
      <c r="D956" s="330" t="s">
        <v>880</v>
      </c>
      <c r="E956" s="331" t="n">
        <v>33.09</v>
      </c>
    </row>
    <row r="957" customFormat="false" ht="15" hidden="false" customHeight="false" outlineLevel="0" collapsed="false">
      <c r="A957" s="328" t="s">
        <v>2793</v>
      </c>
      <c r="C957" s="329" t="s">
        <v>2794</v>
      </c>
      <c r="D957" s="330" t="s">
        <v>880</v>
      </c>
      <c r="E957" s="331" t="n">
        <v>29.22</v>
      </c>
    </row>
    <row r="958" customFormat="false" ht="15" hidden="false" customHeight="false" outlineLevel="0" collapsed="false">
      <c r="A958" s="328" t="s">
        <v>2795</v>
      </c>
      <c r="C958" s="329" t="s">
        <v>2796</v>
      </c>
      <c r="D958" s="330" t="s">
        <v>880</v>
      </c>
      <c r="E958" s="331" t="n">
        <v>22.96</v>
      </c>
    </row>
    <row r="959" customFormat="false" ht="15" hidden="false" customHeight="false" outlineLevel="0" collapsed="false">
      <c r="A959" s="328" t="s">
        <v>2797</v>
      </c>
      <c r="C959" s="329" t="s">
        <v>2798</v>
      </c>
      <c r="D959" s="330" t="s">
        <v>880</v>
      </c>
      <c r="E959" s="331" t="n">
        <v>11017.53</v>
      </c>
    </row>
    <row r="960" customFormat="false" ht="15" hidden="false" customHeight="false" outlineLevel="0" collapsed="false">
      <c r="A960" s="328" t="s">
        <v>2799</v>
      </c>
      <c r="C960" s="329" t="s">
        <v>2800</v>
      </c>
      <c r="D960" s="330" t="s">
        <v>880</v>
      </c>
      <c r="E960" s="331" t="n">
        <v>13784.27</v>
      </c>
    </row>
    <row r="961" customFormat="false" ht="15" hidden="false" customHeight="false" outlineLevel="0" collapsed="false">
      <c r="A961" s="328" t="s">
        <v>2801</v>
      </c>
      <c r="C961" s="329" t="s">
        <v>2802</v>
      </c>
      <c r="D961" s="330" t="s">
        <v>1181</v>
      </c>
      <c r="E961" s="331" t="n">
        <v>78.36</v>
      </c>
    </row>
    <row r="962" customFormat="false" ht="30" hidden="false" customHeight="false" outlineLevel="0" collapsed="false">
      <c r="A962" s="328" t="s">
        <v>2803</v>
      </c>
      <c r="C962" s="329" t="s">
        <v>2804</v>
      </c>
      <c r="D962" s="330" t="s">
        <v>1181</v>
      </c>
      <c r="E962" s="331" t="n">
        <v>58.16</v>
      </c>
    </row>
    <row r="963" customFormat="false" ht="15" hidden="false" customHeight="false" outlineLevel="0" collapsed="false">
      <c r="A963" s="328" t="s">
        <v>2805</v>
      </c>
      <c r="C963" s="329" t="s">
        <v>2806</v>
      </c>
      <c r="D963" s="330" t="s">
        <v>880</v>
      </c>
      <c r="E963" s="331" t="n">
        <v>215.5</v>
      </c>
    </row>
    <row r="964" customFormat="false" ht="30" hidden="false" customHeight="false" outlineLevel="0" collapsed="false">
      <c r="A964" s="328" t="s">
        <v>2807</v>
      </c>
      <c r="C964" s="329" t="s">
        <v>2808</v>
      </c>
      <c r="D964" s="330" t="s">
        <v>1181</v>
      </c>
      <c r="E964" s="331" t="n">
        <v>314.51</v>
      </c>
    </row>
    <row r="965" customFormat="false" ht="15" hidden="false" customHeight="false" outlineLevel="0" collapsed="false">
      <c r="A965" s="328" t="s">
        <v>2809</v>
      </c>
      <c r="C965" s="329" t="s">
        <v>2810</v>
      </c>
      <c r="D965" s="330" t="s">
        <v>880</v>
      </c>
      <c r="E965" s="331" t="n">
        <v>184.16</v>
      </c>
    </row>
    <row r="966" customFormat="false" ht="15" hidden="false" customHeight="false" outlineLevel="0" collapsed="false">
      <c r="A966" s="328" t="s">
        <v>2811</v>
      </c>
      <c r="C966" s="329" t="s">
        <v>2812</v>
      </c>
      <c r="D966" s="330" t="s">
        <v>880</v>
      </c>
      <c r="E966" s="331" t="n">
        <v>198.67</v>
      </c>
    </row>
    <row r="967" customFormat="false" ht="30" hidden="false" customHeight="false" outlineLevel="0" collapsed="false">
      <c r="A967" s="328" t="s">
        <v>2813</v>
      </c>
      <c r="C967" s="329" t="s">
        <v>2814</v>
      </c>
      <c r="D967" s="330" t="s">
        <v>880</v>
      </c>
      <c r="E967" s="331" t="n">
        <v>2200.76</v>
      </c>
    </row>
    <row r="968" customFormat="false" ht="15" hidden="false" customHeight="false" outlineLevel="0" collapsed="false">
      <c r="A968" s="328" t="s">
        <v>2815</v>
      </c>
      <c r="C968" s="329" t="s">
        <v>2816</v>
      </c>
      <c r="D968" s="330" t="s">
        <v>880</v>
      </c>
      <c r="E968" s="331" t="n">
        <v>220.97</v>
      </c>
    </row>
    <row r="969" customFormat="false" ht="15" hidden="false" customHeight="false" outlineLevel="0" collapsed="false">
      <c r="A969" s="328" t="s">
        <v>2817</v>
      </c>
      <c r="C969" s="329" t="s">
        <v>2818</v>
      </c>
      <c r="D969" s="330" t="s">
        <v>1313</v>
      </c>
      <c r="E969" s="331" t="n">
        <v>1775.13</v>
      </c>
    </row>
    <row r="970" customFormat="false" ht="15" hidden="false" customHeight="false" outlineLevel="0" collapsed="false">
      <c r="A970" s="328" t="s">
        <v>2819</v>
      </c>
      <c r="C970" s="329" t="s">
        <v>2820</v>
      </c>
      <c r="D970" s="330" t="s">
        <v>1181</v>
      </c>
      <c r="E970" s="331" t="n">
        <v>1889.59</v>
      </c>
    </row>
    <row r="971" customFormat="false" ht="15" hidden="false" customHeight="false" outlineLevel="0" collapsed="false">
      <c r="A971" s="328" t="s">
        <v>2821</v>
      </c>
      <c r="C971" s="329" t="s">
        <v>2822</v>
      </c>
      <c r="D971" s="330" t="s">
        <v>1313</v>
      </c>
      <c r="E971" s="331" t="n">
        <v>1116.52</v>
      </c>
    </row>
    <row r="972" customFormat="false" ht="15" hidden="false" customHeight="false" outlineLevel="0" collapsed="false">
      <c r="A972" s="328" t="s">
        <v>2823</v>
      </c>
      <c r="C972" s="329" t="s">
        <v>2824</v>
      </c>
      <c r="D972" s="330" t="s">
        <v>1313</v>
      </c>
      <c r="E972" s="331" t="n">
        <v>1138.06</v>
      </c>
    </row>
    <row r="973" customFormat="false" ht="15" hidden="false" customHeight="false" outlineLevel="0" collapsed="false">
      <c r="A973" s="328" t="s">
        <v>2825</v>
      </c>
      <c r="C973" s="329" t="s">
        <v>2826</v>
      </c>
      <c r="D973" s="330" t="s">
        <v>1313</v>
      </c>
      <c r="E973" s="331" t="n">
        <v>1517.68</v>
      </c>
    </row>
    <row r="974" customFormat="false" ht="15" hidden="false" customHeight="false" outlineLevel="0" collapsed="false">
      <c r="A974" s="328" t="s">
        <v>2827</v>
      </c>
      <c r="C974" s="329" t="s">
        <v>2828</v>
      </c>
      <c r="D974" s="330" t="s">
        <v>1313</v>
      </c>
      <c r="E974" s="331" t="n">
        <v>2053.43</v>
      </c>
    </row>
    <row r="975" customFormat="false" ht="15" hidden="false" customHeight="false" outlineLevel="0" collapsed="false">
      <c r="A975" s="328" t="s">
        <v>2829</v>
      </c>
      <c r="C975" s="329" t="s">
        <v>2830</v>
      </c>
      <c r="D975" s="330" t="s">
        <v>1313</v>
      </c>
      <c r="E975" s="331" t="n">
        <v>1498.32</v>
      </c>
    </row>
    <row r="976" customFormat="false" ht="15" hidden="false" customHeight="false" outlineLevel="0" collapsed="false">
      <c r="A976" s="328" t="s">
        <v>2831</v>
      </c>
      <c r="C976" s="329" t="s">
        <v>2832</v>
      </c>
      <c r="D976" s="330" t="s">
        <v>1313</v>
      </c>
      <c r="E976" s="331" t="n">
        <v>2144.09</v>
      </c>
    </row>
    <row r="977" customFormat="false" ht="15" hidden="false" customHeight="false" outlineLevel="0" collapsed="false">
      <c r="A977" s="328" t="s">
        <v>2833</v>
      </c>
      <c r="C977" s="329" t="s">
        <v>2834</v>
      </c>
      <c r="D977" s="330" t="s">
        <v>1313</v>
      </c>
      <c r="E977" s="331" t="n">
        <v>1641.57</v>
      </c>
    </row>
    <row r="978" customFormat="false" ht="15" hidden="false" customHeight="false" outlineLevel="0" collapsed="false">
      <c r="A978" s="328" t="s">
        <v>2835</v>
      </c>
      <c r="C978" s="329" t="s">
        <v>2836</v>
      </c>
      <c r="D978" s="330" t="s">
        <v>262</v>
      </c>
      <c r="E978" s="331" t="n">
        <v>164.05</v>
      </c>
    </row>
    <row r="979" customFormat="false" ht="15" hidden="false" customHeight="false" outlineLevel="0" collapsed="false">
      <c r="A979" s="328" t="s">
        <v>2837</v>
      </c>
      <c r="C979" s="329" t="s">
        <v>2838</v>
      </c>
      <c r="D979" s="330" t="s">
        <v>880</v>
      </c>
      <c r="E979" s="331" t="n">
        <v>641.39</v>
      </c>
    </row>
    <row r="980" customFormat="false" ht="15" hidden="false" customHeight="false" outlineLevel="0" collapsed="false">
      <c r="A980" s="328" t="s">
        <v>2839</v>
      </c>
      <c r="C980" s="329" t="s">
        <v>2840</v>
      </c>
      <c r="D980" s="330" t="s">
        <v>1313</v>
      </c>
      <c r="E980" s="331" t="n">
        <v>899.59</v>
      </c>
    </row>
    <row r="981" customFormat="false" ht="15" hidden="false" customHeight="false" outlineLevel="0" collapsed="false">
      <c r="A981" s="328" t="s">
        <v>2841</v>
      </c>
      <c r="C981" s="329" t="s">
        <v>2842</v>
      </c>
      <c r="D981" s="330" t="s">
        <v>1313</v>
      </c>
      <c r="E981" s="331" t="n">
        <v>1043.09</v>
      </c>
    </row>
    <row r="982" customFormat="false" ht="15" hidden="false" customHeight="false" outlineLevel="0" collapsed="false">
      <c r="A982" s="328" t="s">
        <v>2843</v>
      </c>
      <c r="C982" s="329" t="s">
        <v>2844</v>
      </c>
      <c r="D982" s="330" t="s">
        <v>1313</v>
      </c>
      <c r="E982" s="331" t="n">
        <v>1286.38</v>
      </c>
    </row>
    <row r="983" customFormat="false" ht="15" hidden="false" customHeight="false" outlineLevel="0" collapsed="false">
      <c r="A983" s="328" t="s">
        <v>2845</v>
      </c>
      <c r="C983" s="329" t="s">
        <v>2846</v>
      </c>
      <c r="D983" s="330" t="s">
        <v>1313</v>
      </c>
      <c r="E983" s="331" t="n">
        <v>1809.21</v>
      </c>
    </row>
    <row r="984" customFormat="false" ht="15" hidden="false" customHeight="false" outlineLevel="0" collapsed="false">
      <c r="A984" s="328" t="s">
        <v>2847</v>
      </c>
      <c r="C984" s="329" t="s">
        <v>2848</v>
      </c>
      <c r="D984" s="330" t="s">
        <v>1313</v>
      </c>
      <c r="E984" s="331" t="n">
        <v>1528.67</v>
      </c>
    </row>
    <row r="985" customFormat="false" ht="15" hidden="false" customHeight="false" outlineLevel="0" collapsed="false">
      <c r="A985" s="328" t="s">
        <v>2849</v>
      </c>
      <c r="C985" s="329" t="s">
        <v>2850</v>
      </c>
      <c r="D985" s="330" t="s">
        <v>1313</v>
      </c>
      <c r="E985" s="331" t="n">
        <v>1886.59</v>
      </c>
    </row>
    <row r="986" customFormat="false" ht="15" hidden="false" customHeight="false" outlineLevel="0" collapsed="false">
      <c r="A986" s="328" t="s">
        <v>2851</v>
      </c>
      <c r="C986" s="329" t="s">
        <v>2852</v>
      </c>
      <c r="D986" s="330" t="s">
        <v>1313</v>
      </c>
      <c r="E986" s="331" t="n">
        <v>1389.65</v>
      </c>
    </row>
    <row r="987" customFormat="false" ht="15" hidden="false" customHeight="false" outlineLevel="0" collapsed="false">
      <c r="A987" s="328" t="s">
        <v>2853</v>
      </c>
      <c r="C987" s="329" t="s">
        <v>2854</v>
      </c>
      <c r="D987" s="330" t="s">
        <v>880</v>
      </c>
      <c r="E987" s="331" t="n">
        <v>196.96</v>
      </c>
    </row>
    <row r="988" customFormat="false" ht="15" hidden="false" customHeight="false" outlineLevel="0" collapsed="false">
      <c r="A988" s="328" t="s">
        <v>2855</v>
      </c>
      <c r="C988" s="329" t="s">
        <v>2856</v>
      </c>
      <c r="D988" s="330" t="s">
        <v>1313</v>
      </c>
      <c r="E988" s="331" t="n">
        <v>726.19</v>
      </c>
    </row>
    <row r="989" customFormat="false" ht="15" hidden="false" customHeight="false" outlineLevel="0" collapsed="false">
      <c r="A989" s="328" t="s">
        <v>2857</v>
      </c>
      <c r="C989" s="329" t="s">
        <v>2858</v>
      </c>
      <c r="D989" s="330" t="s">
        <v>1313</v>
      </c>
      <c r="E989" s="331" t="n">
        <v>1400.19</v>
      </c>
    </row>
    <row r="990" customFormat="false" ht="15" hidden="false" customHeight="false" outlineLevel="0" collapsed="false">
      <c r="A990" s="328" t="s">
        <v>2859</v>
      </c>
      <c r="C990" s="329" t="s">
        <v>2860</v>
      </c>
      <c r="D990" s="330" t="s">
        <v>1313</v>
      </c>
      <c r="E990" s="331" t="n">
        <v>1201.76</v>
      </c>
    </row>
    <row r="991" customFormat="false" ht="15" hidden="false" customHeight="false" outlineLevel="0" collapsed="false">
      <c r="A991" s="328" t="s">
        <v>2861</v>
      </c>
      <c r="C991" s="329" t="s">
        <v>2862</v>
      </c>
      <c r="D991" s="330" t="s">
        <v>1181</v>
      </c>
      <c r="E991" s="331" t="n">
        <v>2083.43</v>
      </c>
    </row>
    <row r="992" customFormat="false" ht="15" hidden="false" customHeight="false" outlineLevel="0" collapsed="false">
      <c r="A992" s="328" t="s">
        <v>2863</v>
      </c>
      <c r="C992" s="329" t="s">
        <v>2864</v>
      </c>
      <c r="D992" s="330" t="s">
        <v>1313</v>
      </c>
      <c r="E992" s="331" t="n">
        <v>1718.31</v>
      </c>
    </row>
    <row r="993" customFormat="false" ht="15" hidden="false" customHeight="false" outlineLevel="0" collapsed="false">
      <c r="A993" s="328" t="s">
        <v>2865</v>
      </c>
      <c r="C993" s="329" t="s">
        <v>2866</v>
      </c>
      <c r="D993" s="330" t="s">
        <v>1313</v>
      </c>
      <c r="E993" s="331" t="n">
        <v>2117.66</v>
      </c>
    </row>
    <row r="994" customFormat="false" ht="15" hidden="false" customHeight="false" outlineLevel="0" collapsed="false">
      <c r="A994" s="328" t="s">
        <v>2867</v>
      </c>
      <c r="C994" s="329" t="s">
        <v>2868</v>
      </c>
      <c r="D994" s="330" t="s">
        <v>1313</v>
      </c>
      <c r="E994" s="331" t="n">
        <v>1287.79</v>
      </c>
    </row>
    <row r="995" customFormat="false" ht="15" hidden="false" customHeight="false" outlineLevel="0" collapsed="false">
      <c r="A995" s="328" t="s">
        <v>2869</v>
      </c>
      <c r="C995" s="329" t="s">
        <v>2870</v>
      </c>
      <c r="D995" s="330" t="s">
        <v>1313</v>
      </c>
      <c r="E995" s="331" t="n">
        <v>2067.97</v>
      </c>
    </row>
    <row r="996" customFormat="false" ht="15" hidden="false" customHeight="false" outlineLevel="0" collapsed="false">
      <c r="A996" s="328" t="s">
        <v>2871</v>
      </c>
      <c r="C996" s="329" t="s">
        <v>2872</v>
      </c>
      <c r="D996" s="330" t="s">
        <v>880</v>
      </c>
      <c r="E996" s="331" t="n">
        <v>62.07</v>
      </c>
    </row>
    <row r="997" customFormat="false" ht="15" hidden="false" customHeight="false" outlineLevel="0" collapsed="false">
      <c r="A997" s="328" t="s">
        <v>2873</v>
      </c>
      <c r="C997" s="329" t="s">
        <v>2874</v>
      </c>
      <c r="D997" s="330" t="s">
        <v>1181</v>
      </c>
      <c r="E997" s="331" t="n">
        <v>538.08</v>
      </c>
    </row>
    <row r="998" customFormat="false" ht="15" hidden="false" customHeight="false" outlineLevel="0" collapsed="false">
      <c r="A998" s="328" t="s">
        <v>2875</v>
      </c>
      <c r="C998" s="329" t="s">
        <v>2876</v>
      </c>
      <c r="D998" s="330" t="s">
        <v>1181</v>
      </c>
      <c r="E998" s="331" t="n">
        <v>810.77</v>
      </c>
    </row>
    <row r="999" customFormat="false" ht="15" hidden="false" customHeight="false" outlineLevel="0" collapsed="false">
      <c r="A999" s="328" t="s">
        <v>2877</v>
      </c>
      <c r="C999" s="329" t="s">
        <v>2878</v>
      </c>
      <c r="D999" s="330" t="s">
        <v>1181</v>
      </c>
      <c r="E999" s="331" t="n">
        <v>614.46</v>
      </c>
    </row>
    <row r="1000" customFormat="false" ht="15" hidden="false" customHeight="false" outlineLevel="0" collapsed="false">
      <c r="A1000" s="328" t="s">
        <v>2879</v>
      </c>
      <c r="C1000" s="329" t="s">
        <v>2880</v>
      </c>
      <c r="D1000" s="330" t="s">
        <v>984</v>
      </c>
      <c r="E1000" s="331" t="n">
        <v>90.04</v>
      </c>
    </row>
    <row r="1001" customFormat="false" ht="15" hidden="false" customHeight="false" outlineLevel="0" collapsed="false">
      <c r="A1001" s="328" t="s">
        <v>2881</v>
      </c>
      <c r="C1001" s="329" t="s">
        <v>2882</v>
      </c>
      <c r="D1001" s="330" t="s">
        <v>984</v>
      </c>
      <c r="E1001" s="331" t="n">
        <v>51.04</v>
      </c>
    </row>
    <row r="1002" customFormat="false" ht="15" hidden="false" customHeight="false" outlineLevel="0" collapsed="false">
      <c r="A1002" s="328" t="s">
        <v>2883</v>
      </c>
      <c r="C1002" s="329" t="s">
        <v>2884</v>
      </c>
      <c r="D1002" s="330" t="s">
        <v>984</v>
      </c>
      <c r="E1002" s="331" t="n">
        <v>27.33</v>
      </c>
    </row>
    <row r="1003" customFormat="false" ht="15" hidden="false" customHeight="false" outlineLevel="0" collapsed="false">
      <c r="A1003" s="328" t="s">
        <v>2885</v>
      </c>
      <c r="C1003" s="329" t="s">
        <v>2886</v>
      </c>
      <c r="D1003" s="330" t="s">
        <v>1313</v>
      </c>
      <c r="E1003" s="331" t="n">
        <v>98.56</v>
      </c>
    </row>
    <row r="1004" customFormat="false" ht="15" hidden="false" customHeight="false" outlineLevel="0" collapsed="false">
      <c r="A1004" s="328" t="s">
        <v>2887</v>
      </c>
      <c r="C1004" s="329" t="s">
        <v>2888</v>
      </c>
      <c r="D1004" s="330" t="s">
        <v>880</v>
      </c>
      <c r="E1004" s="331" t="n">
        <v>682</v>
      </c>
    </row>
    <row r="1005" customFormat="false" ht="15" hidden="false" customHeight="false" outlineLevel="0" collapsed="false">
      <c r="A1005" s="328" t="s">
        <v>2889</v>
      </c>
      <c r="C1005" s="329" t="s">
        <v>2890</v>
      </c>
      <c r="D1005" s="330" t="s">
        <v>1313</v>
      </c>
      <c r="E1005" s="331" t="n">
        <v>39.52</v>
      </c>
    </row>
    <row r="1006" customFormat="false" ht="15" hidden="false" customHeight="false" outlineLevel="0" collapsed="false">
      <c r="A1006" s="328" t="s">
        <v>2891</v>
      </c>
      <c r="C1006" s="329" t="s">
        <v>2892</v>
      </c>
      <c r="D1006" s="330" t="s">
        <v>880</v>
      </c>
      <c r="E1006" s="331" t="n">
        <v>56.69</v>
      </c>
    </row>
    <row r="1007" customFormat="false" ht="15" hidden="false" customHeight="false" outlineLevel="0" collapsed="false">
      <c r="A1007" s="328" t="s">
        <v>2893</v>
      </c>
      <c r="C1007" s="329" t="s">
        <v>2894</v>
      </c>
      <c r="D1007" s="330" t="s">
        <v>880</v>
      </c>
      <c r="E1007" s="331" t="n">
        <v>16.53</v>
      </c>
    </row>
    <row r="1008" customFormat="false" ht="15" hidden="false" customHeight="false" outlineLevel="0" collapsed="false">
      <c r="A1008" s="328" t="s">
        <v>2895</v>
      </c>
      <c r="C1008" s="329" t="s">
        <v>2896</v>
      </c>
      <c r="D1008" s="330" t="s">
        <v>880</v>
      </c>
      <c r="E1008" s="331" t="n">
        <v>20.55</v>
      </c>
    </row>
    <row r="1009" customFormat="false" ht="15" hidden="false" customHeight="false" outlineLevel="0" collapsed="false">
      <c r="A1009" s="328" t="s">
        <v>2897</v>
      </c>
      <c r="C1009" s="329" t="s">
        <v>2898</v>
      </c>
      <c r="D1009" s="330" t="s">
        <v>880</v>
      </c>
      <c r="E1009" s="331" t="n">
        <v>24.86</v>
      </c>
    </row>
    <row r="1010" customFormat="false" ht="15" hidden="false" customHeight="false" outlineLevel="0" collapsed="false">
      <c r="A1010" s="328" t="s">
        <v>2899</v>
      </c>
      <c r="C1010" s="329" t="s">
        <v>2900</v>
      </c>
      <c r="D1010" s="330" t="s">
        <v>880</v>
      </c>
      <c r="E1010" s="331" t="n">
        <v>47.46</v>
      </c>
    </row>
    <row r="1011" customFormat="false" ht="15" hidden="false" customHeight="false" outlineLevel="0" collapsed="false">
      <c r="A1011" s="328" t="s">
        <v>2901</v>
      </c>
      <c r="C1011" s="329" t="s">
        <v>2902</v>
      </c>
      <c r="D1011" s="330" t="s">
        <v>880</v>
      </c>
      <c r="E1011" s="331" t="n">
        <v>47.46</v>
      </c>
    </row>
    <row r="1012" customFormat="false" ht="15" hidden="false" customHeight="false" outlineLevel="0" collapsed="false">
      <c r="A1012" s="328" t="s">
        <v>2903</v>
      </c>
      <c r="C1012" s="329" t="s">
        <v>2904</v>
      </c>
      <c r="D1012" s="330" t="s">
        <v>880</v>
      </c>
      <c r="E1012" s="331" t="n">
        <v>2.13</v>
      </c>
    </row>
    <row r="1013" customFormat="false" ht="15" hidden="false" customHeight="false" outlineLevel="0" collapsed="false">
      <c r="A1013" s="328" t="s">
        <v>2905</v>
      </c>
      <c r="C1013" s="329" t="s">
        <v>2906</v>
      </c>
      <c r="D1013" s="330" t="s">
        <v>880</v>
      </c>
      <c r="E1013" s="331" t="n">
        <v>1.88</v>
      </c>
    </row>
    <row r="1014" customFormat="false" ht="15" hidden="false" customHeight="false" outlineLevel="0" collapsed="false">
      <c r="A1014" s="328" t="s">
        <v>2907</v>
      </c>
      <c r="C1014" s="329" t="s">
        <v>2908</v>
      </c>
      <c r="D1014" s="330" t="s">
        <v>880</v>
      </c>
      <c r="E1014" s="331" t="n">
        <v>0.52</v>
      </c>
    </row>
    <row r="1015" customFormat="false" ht="15" hidden="false" customHeight="false" outlineLevel="0" collapsed="false">
      <c r="A1015" s="328" t="s">
        <v>2909</v>
      </c>
      <c r="C1015" s="329" t="s">
        <v>2910</v>
      </c>
      <c r="D1015" s="330" t="s">
        <v>880</v>
      </c>
      <c r="E1015" s="331" t="n">
        <v>1.19</v>
      </c>
    </row>
    <row r="1016" customFormat="false" ht="15" hidden="false" customHeight="false" outlineLevel="0" collapsed="false">
      <c r="A1016" s="328" t="s">
        <v>2911</v>
      </c>
      <c r="C1016" s="329" t="s">
        <v>2912</v>
      </c>
      <c r="D1016" s="330" t="s">
        <v>945</v>
      </c>
      <c r="E1016" s="331" t="n">
        <v>81.69</v>
      </c>
    </row>
    <row r="1017" customFormat="false" ht="30" hidden="false" customHeight="false" outlineLevel="0" collapsed="false">
      <c r="A1017" s="328" t="s">
        <v>2913</v>
      </c>
      <c r="C1017" s="329" t="s">
        <v>2914</v>
      </c>
      <c r="D1017" s="330" t="s">
        <v>945</v>
      </c>
      <c r="E1017" s="331" t="n">
        <v>29.73</v>
      </c>
    </row>
    <row r="1018" customFormat="false" ht="15" hidden="false" customHeight="false" outlineLevel="0" collapsed="false">
      <c r="A1018" s="328" t="s">
        <v>2915</v>
      </c>
      <c r="C1018" s="329" t="s">
        <v>2916</v>
      </c>
      <c r="D1018" s="330" t="s">
        <v>945</v>
      </c>
      <c r="E1018" s="331" t="n">
        <v>12.06</v>
      </c>
    </row>
    <row r="1019" customFormat="false" ht="15" hidden="false" customHeight="false" outlineLevel="0" collapsed="false">
      <c r="A1019" s="328" t="s">
        <v>2917</v>
      </c>
      <c r="C1019" s="329" t="s">
        <v>2918</v>
      </c>
      <c r="D1019" s="330" t="s">
        <v>945</v>
      </c>
      <c r="E1019" s="331" t="n">
        <v>21.78</v>
      </c>
    </row>
    <row r="1020" customFormat="false" ht="15" hidden="false" customHeight="false" outlineLevel="0" collapsed="false">
      <c r="A1020" s="328" t="s">
        <v>2919</v>
      </c>
      <c r="C1020" s="329" t="s">
        <v>2920</v>
      </c>
      <c r="D1020" s="330" t="s">
        <v>945</v>
      </c>
      <c r="E1020" s="331" t="n">
        <v>38.03</v>
      </c>
    </row>
    <row r="1021" customFormat="false" ht="15" hidden="false" customHeight="false" outlineLevel="0" collapsed="false">
      <c r="A1021" s="328" t="s">
        <v>2921</v>
      </c>
      <c r="C1021" s="329" t="s">
        <v>2922</v>
      </c>
      <c r="D1021" s="330" t="s">
        <v>945</v>
      </c>
      <c r="E1021" s="331" t="n">
        <v>17.17</v>
      </c>
    </row>
    <row r="1022" customFormat="false" ht="15" hidden="false" customHeight="false" outlineLevel="0" collapsed="false">
      <c r="A1022" s="328" t="s">
        <v>2923</v>
      </c>
      <c r="C1022" s="329" t="s">
        <v>2924</v>
      </c>
      <c r="D1022" s="330" t="s">
        <v>945</v>
      </c>
      <c r="E1022" s="331" t="n">
        <v>41.33</v>
      </c>
    </row>
    <row r="1023" customFormat="false" ht="15" hidden="false" customHeight="false" outlineLevel="0" collapsed="false">
      <c r="A1023" s="328" t="s">
        <v>2925</v>
      </c>
      <c r="C1023" s="329" t="s">
        <v>2926</v>
      </c>
      <c r="D1023" s="330" t="s">
        <v>945</v>
      </c>
      <c r="E1023" s="331" t="n">
        <v>36.06</v>
      </c>
    </row>
    <row r="1024" customFormat="false" ht="15" hidden="false" customHeight="false" outlineLevel="0" collapsed="false">
      <c r="A1024" s="328" t="s">
        <v>2927</v>
      </c>
      <c r="C1024" s="329" t="s">
        <v>2928</v>
      </c>
      <c r="D1024" s="330" t="s">
        <v>945</v>
      </c>
      <c r="E1024" s="331" t="n">
        <v>19.61</v>
      </c>
    </row>
    <row r="1025" customFormat="false" ht="15" hidden="false" customHeight="false" outlineLevel="0" collapsed="false">
      <c r="A1025" s="328" t="s">
        <v>2929</v>
      </c>
      <c r="C1025" s="329" t="s">
        <v>2930</v>
      </c>
      <c r="D1025" s="330" t="s">
        <v>945</v>
      </c>
      <c r="E1025" s="331" t="n">
        <v>52.94</v>
      </c>
    </row>
    <row r="1026" customFormat="false" ht="30" hidden="false" customHeight="false" outlineLevel="0" collapsed="false">
      <c r="A1026" s="328" t="s">
        <v>2931</v>
      </c>
      <c r="C1026" s="329" t="s">
        <v>2932</v>
      </c>
      <c r="D1026" s="330" t="s">
        <v>945</v>
      </c>
      <c r="E1026" s="331" t="n">
        <v>22.69</v>
      </c>
    </row>
    <row r="1027" customFormat="false" ht="15" hidden="false" customHeight="false" outlineLevel="0" collapsed="false">
      <c r="A1027" s="328" t="s">
        <v>2933</v>
      </c>
      <c r="C1027" s="329" t="s">
        <v>2934</v>
      </c>
      <c r="D1027" s="330" t="s">
        <v>984</v>
      </c>
      <c r="E1027" s="331" t="n">
        <v>4.69</v>
      </c>
    </row>
    <row r="1028" customFormat="false" ht="15" hidden="false" customHeight="false" outlineLevel="0" collapsed="false">
      <c r="A1028" s="328" t="s">
        <v>2935</v>
      </c>
      <c r="C1028" s="329" t="s">
        <v>2936</v>
      </c>
      <c r="D1028" s="330" t="s">
        <v>945</v>
      </c>
      <c r="E1028" s="331" t="n">
        <v>10.27</v>
      </c>
    </row>
    <row r="1029" customFormat="false" ht="15" hidden="false" customHeight="false" outlineLevel="0" collapsed="false">
      <c r="A1029" s="328" t="s">
        <v>2937</v>
      </c>
      <c r="C1029" s="329" t="s">
        <v>2938</v>
      </c>
      <c r="D1029" s="330" t="s">
        <v>945</v>
      </c>
      <c r="E1029" s="331" t="n">
        <v>41.29</v>
      </c>
    </row>
    <row r="1030" customFormat="false" ht="15" hidden="false" customHeight="false" outlineLevel="0" collapsed="false">
      <c r="A1030" s="328" t="s">
        <v>2939</v>
      </c>
      <c r="C1030" s="329" t="s">
        <v>2940</v>
      </c>
      <c r="D1030" s="330" t="s">
        <v>984</v>
      </c>
      <c r="E1030" s="331" t="n">
        <v>24.28</v>
      </c>
    </row>
    <row r="1031" customFormat="false" ht="15" hidden="false" customHeight="false" outlineLevel="0" collapsed="false">
      <c r="A1031" s="328" t="s">
        <v>2941</v>
      </c>
      <c r="C1031" s="329" t="s">
        <v>2942</v>
      </c>
      <c r="D1031" s="330" t="s">
        <v>984</v>
      </c>
      <c r="E1031" s="331" t="n">
        <v>35.71</v>
      </c>
    </row>
    <row r="1032" customFormat="false" ht="15" hidden="false" customHeight="false" outlineLevel="0" collapsed="false">
      <c r="A1032" s="328" t="s">
        <v>2943</v>
      </c>
      <c r="C1032" s="329" t="s">
        <v>2944</v>
      </c>
      <c r="D1032" s="330" t="s">
        <v>945</v>
      </c>
      <c r="E1032" s="331" t="n">
        <v>6.37</v>
      </c>
    </row>
    <row r="1033" customFormat="false" ht="30" hidden="false" customHeight="false" outlineLevel="0" collapsed="false">
      <c r="A1033" s="328" t="s">
        <v>2945</v>
      </c>
      <c r="C1033" s="329" t="s">
        <v>2946</v>
      </c>
      <c r="D1033" s="330" t="s">
        <v>945</v>
      </c>
      <c r="E1033" s="331" t="n">
        <v>13.09</v>
      </c>
    </row>
    <row r="1034" customFormat="false" ht="15" hidden="false" customHeight="false" outlineLevel="0" collapsed="false">
      <c r="A1034" s="328" t="s">
        <v>2947</v>
      </c>
      <c r="C1034" s="329" t="s">
        <v>2948</v>
      </c>
      <c r="D1034" s="330" t="s">
        <v>945</v>
      </c>
      <c r="E1034" s="331" t="n">
        <v>18.32</v>
      </c>
    </row>
    <row r="1035" customFormat="false" ht="30" hidden="false" customHeight="false" outlineLevel="0" collapsed="false">
      <c r="A1035" s="328" t="s">
        <v>2949</v>
      </c>
      <c r="C1035" s="329" t="s">
        <v>2950</v>
      </c>
      <c r="D1035" s="330" t="s">
        <v>945</v>
      </c>
      <c r="E1035" s="331" t="n">
        <v>9.72</v>
      </c>
    </row>
    <row r="1036" customFormat="false" ht="15" hidden="false" customHeight="false" outlineLevel="0" collapsed="false">
      <c r="A1036" s="328" t="s">
        <v>2951</v>
      </c>
      <c r="C1036" s="329" t="s">
        <v>2952</v>
      </c>
      <c r="D1036" s="330" t="s">
        <v>945</v>
      </c>
      <c r="E1036" s="331" t="n">
        <v>7.85</v>
      </c>
    </row>
    <row r="1037" customFormat="false" ht="15" hidden="false" customHeight="false" outlineLevel="0" collapsed="false">
      <c r="A1037" s="328" t="s">
        <v>2953</v>
      </c>
      <c r="C1037" s="329" t="s">
        <v>2954</v>
      </c>
      <c r="D1037" s="330" t="s">
        <v>945</v>
      </c>
      <c r="E1037" s="331" t="n">
        <v>17.64</v>
      </c>
    </row>
    <row r="1038" customFormat="false" ht="15" hidden="false" customHeight="false" outlineLevel="0" collapsed="false">
      <c r="A1038" s="328" t="s">
        <v>2955</v>
      </c>
      <c r="C1038" s="329" t="s">
        <v>2956</v>
      </c>
      <c r="D1038" s="330" t="s">
        <v>945</v>
      </c>
      <c r="E1038" s="331" t="n">
        <v>32.05</v>
      </c>
    </row>
    <row r="1039" customFormat="false" ht="15" hidden="false" customHeight="false" outlineLevel="0" collapsed="false">
      <c r="A1039" s="328" t="s">
        <v>2957</v>
      </c>
      <c r="C1039" s="329" t="s">
        <v>2958</v>
      </c>
      <c r="D1039" s="330" t="s">
        <v>945</v>
      </c>
      <c r="E1039" s="331" t="n">
        <v>17.02</v>
      </c>
    </row>
    <row r="1040" customFormat="false" ht="15" hidden="false" customHeight="false" outlineLevel="0" collapsed="false">
      <c r="A1040" s="328" t="s">
        <v>2959</v>
      </c>
      <c r="C1040" s="329" t="s">
        <v>2960</v>
      </c>
      <c r="D1040" s="330" t="s">
        <v>945</v>
      </c>
      <c r="E1040" s="331" t="n">
        <v>53.81</v>
      </c>
    </row>
    <row r="1041" customFormat="false" ht="15" hidden="false" customHeight="false" outlineLevel="0" collapsed="false">
      <c r="A1041" s="328" t="s">
        <v>2961</v>
      </c>
      <c r="C1041" s="329" t="s">
        <v>2962</v>
      </c>
      <c r="D1041" s="330" t="s">
        <v>945</v>
      </c>
      <c r="E1041" s="331" t="n">
        <v>56.5</v>
      </c>
    </row>
    <row r="1042" customFormat="false" ht="15" hidden="false" customHeight="false" outlineLevel="0" collapsed="false">
      <c r="A1042" s="328" t="s">
        <v>2963</v>
      </c>
      <c r="C1042" s="329" t="s">
        <v>2964</v>
      </c>
      <c r="D1042" s="330" t="s">
        <v>984</v>
      </c>
      <c r="E1042" s="331" t="n">
        <v>6.21</v>
      </c>
    </row>
    <row r="1043" customFormat="false" ht="15" hidden="false" customHeight="false" outlineLevel="0" collapsed="false">
      <c r="A1043" s="328" t="s">
        <v>2965</v>
      </c>
      <c r="C1043" s="329" t="s">
        <v>2966</v>
      </c>
      <c r="D1043" s="330" t="s">
        <v>1313</v>
      </c>
      <c r="E1043" s="331" t="n">
        <v>158.58</v>
      </c>
    </row>
    <row r="1044" customFormat="false" ht="15" hidden="false" customHeight="false" outlineLevel="0" collapsed="false">
      <c r="A1044" s="328" t="s">
        <v>2967</v>
      </c>
      <c r="C1044" s="329" t="s">
        <v>2968</v>
      </c>
      <c r="D1044" s="330" t="s">
        <v>1313</v>
      </c>
      <c r="E1044" s="331" t="n">
        <v>433.53</v>
      </c>
    </row>
    <row r="1045" customFormat="false" ht="30" hidden="false" customHeight="false" outlineLevel="0" collapsed="false">
      <c r="A1045" s="328" t="s">
        <v>2969</v>
      </c>
      <c r="C1045" s="329" t="s">
        <v>2970</v>
      </c>
      <c r="D1045" s="330" t="s">
        <v>1313</v>
      </c>
      <c r="E1045" s="331" t="n">
        <v>203</v>
      </c>
    </row>
    <row r="1046" customFormat="false" ht="30" hidden="false" customHeight="false" outlineLevel="0" collapsed="false">
      <c r="A1046" s="328" t="s">
        <v>2971</v>
      </c>
      <c r="C1046" s="329" t="s">
        <v>2972</v>
      </c>
      <c r="D1046" s="330" t="s">
        <v>1313</v>
      </c>
      <c r="E1046" s="331" t="n">
        <v>402.5</v>
      </c>
    </row>
    <row r="1047" customFormat="false" ht="15" hidden="false" customHeight="false" outlineLevel="0" collapsed="false">
      <c r="A1047" s="328" t="s">
        <v>2973</v>
      </c>
      <c r="C1047" s="329" t="s">
        <v>2974</v>
      </c>
      <c r="D1047" s="330" t="s">
        <v>945</v>
      </c>
      <c r="E1047" s="331" t="n">
        <v>9.35</v>
      </c>
    </row>
    <row r="1048" customFormat="false" ht="15" hidden="false" customHeight="false" outlineLevel="0" collapsed="false">
      <c r="A1048" s="328" t="s">
        <v>2975</v>
      </c>
      <c r="C1048" s="329" t="s">
        <v>2976</v>
      </c>
      <c r="D1048" s="330" t="s">
        <v>945</v>
      </c>
      <c r="E1048" s="331" t="n">
        <v>28.17</v>
      </c>
    </row>
    <row r="1049" customFormat="false" ht="15" hidden="false" customHeight="false" outlineLevel="0" collapsed="false">
      <c r="A1049" s="328" t="s">
        <v>2977</v>
      </c>
      <c r="C1049" s="329" t="s">
        <v>2978</v>
      </c>
      <c r="D1049" s="330" t="s">
        <v>945</v>
      </c>
      <c r="E1049" s="331" t="n">
        <v>14.48</v>
      </c>
    </row>
    <row r="1050" customFormat="false" ht="15" hidden="false" customHeight="false" outlineLevel="0" collapsed="false">
      <c r="A1050" s="328" t="s">
        <v>2979</v>
      </c>
      <c r="C1050" s="329" t="s">
        <v>2980</v>
      </c>
      <c r="D1050" s="330" t="s">
        <v>945</v>
      </c>
      <c r="E1050" s="331" t="n">
        <v>22.91</v>
      </c>
    </row>
    <row r="1051" customFormat="false" ht="15" hidden="false" customHeight="false" outlineLevel="0" collapsed="false">
      <c r="A1051" s="328" t="s">
        <v>2981</v>
      </c>
      <c r="C1051" s="329" t="s">
        <v>2982</v>
      </c>
      <c r="D1051" s="330" t="s">
        <v>945</v>
      </c>
      <c r="E1051" s="331" t="n">
        <v>3.61</v>
      </c>
    </row>
    <row r="1052" customFormat="false" ht="15" hidden="false" customHeight="false" outlineLevel="0" collapsed="false">
      <c r="A1052" s="328" t="s">
        <v>2983</v>
      </c>
      <c r="C1052" s="329" t="s">
        <v>2984</v>
      </c>
      <c r="D1052" s="330" t="s">
        <v>945</v>
      </c>
      <c r="E1052" s="331" t="n">
        <v>27.66</v>
      </c>
    </row>
    <row r="1053" customFormat="false" ht="15" hidden="false" customHeight="false" outlineLevel="0" collapsed="false">
      <c r="A1053" s="328" t="s">
        <v>2985</v>
      </c>
      <c r="C1053" s="329" t="s">
        <v>2986</v>
      </c>
      <c r="D1053" s="330" t="s">
        <v>945</v>
      </c>
      <c r="E1053" s="331" t="n">
        <v>23.78</v>
      </c>
    </row>
    <row r="1054" customFormat="false" ht="15" hidden="false" customHeight="false" outlineLevel="0" collapsed="false">
      <c r="A1054" s="328" t="s">
        <v>2987</v>
      </c>
      <c r="C1054" s="329" t="s">
        <v>2988</v>
      </c>
      <c r="D1054" s="330" t="s">
        <v>945</v>
      </c>
      <c r="E1054" s="331" t="n">
        <v>16.64</v>
      </c>
    </row>
    <row r="1055" customFormat="false" ht="15" hidden="false" customHeight="false" outlineLevel="0" collapsed="false">
      <c r="A1055" s="328" t="s">
        <v>2989</v>
      </c>
      <c r="C1055" s="329" t="s">
        <v>2990</v>
      </c>
      <c r="D1055" s="330" t="s">
        <v>984</v>
      </c>
      <c r="E1055" s="331" t="n">
        <v>28.92</v>
      </c>
    </row>
    <row r="1056" customFormat="false" ht="30" hidden="false" customHeight="false" outlineLevel="0" collapsed="false">
      <c r="A1056" s="328" t="s">
        <v>2991</v>
      </c>
      <c r="C1056" s="329" t="s">
        <v>2992</v>
      </c>
      <c r="D1056" s="330" t="s">
        <v>945</v>
      </c>
      <c r="E1056" s="331" t="n">
        <v>17.82</v>
      </c>
    </row>
    <row r="1057" customFormat="false" ht="15" hidden="false" customHeight="false" outlineLevel="0" collapsed="false">
      <c r="A1057" s="328" t="s">
        <v>2993</v>
      </c>
      <c r="C1057" s="329" t="s">
        <v>2994</v>
      </c>
      <c r="D1057" s="330" t="s">
        <v>945</v>
      </c>
      <c r="E1057" s="331" t="n">
        <v>16.46</v>
      </c>
    </row>
    <row r="1058" customFormat="false" ht="15" hidden="false" customHeight="false" outlineLevel="0" collapsed="false">
      <c r="A1058" s="328" t="s">
        <v>2995</v>
      </c>
      <c r="C1058" s="329" t="s">
        <v>2996</v>
      </c>
      <c r="D1058" s="330" t="s">
        <v>945</v>
      </c>
      <c r="E1058" s="331" t="n">
        <v>32.91</v>
      </c>
    </row>
    <row r="1059" customFormat="false" ht="15" hidden="false" customHeight="false" outlineLevel="0" collapsed="false">
      <c r="A1059" s="328" t="s">
        <v>2997</v>
      </c>
      <c r="C1059" s="329" t="s">
        <v>2998</v>
      </c>
      <c r="D1059" s="330" t="s">
        <v>945</v>
      </c>
      <c r="E1059" s="331" t="n">
        <v>14.09</v>
      </c>
    </row>
    <row r="1060" customFormat="false" ht="15" hidden="false" customHeight="false" outlineLevel="0" collapsed="false">
      <c r="A1060" s="328" t="s">
        <v>2999</v>
      </c>
      <c r="C1060" s="329" t="s">
        <v>3000</v>
      </c>
      <c r="D1060" s="330" t="s">
        <v>945</v>
      </c>
      <c r="E1060" s="331" t="n">
        <v>11.53</v>
      </c>
    </row>
    <row r="1061" customFormat="false" ht="15" hidden="false" customHeight="false" outlineLevel="0" collapsed="false">
      <c r="A1061" s="328" t="s">
        <v>3001</v>
      </c>
      <c r="C1061" s="329" t="s">
        <v>3002</v>
      </c>
      <c r="D1061" s="330" t="s">
        <v>945</v>
      </c>
      <c r="E1061" s="331" t="n">
        <v>12.21</v>
      </c>
    </row>
    <row r="1062" customFormat="false" ht="15" hidden="false" customHeight="false" outlineLevel="0" collapsed="false">
      <c r="A1062" s="328" t="s">
        <v>3003</v>
      </c>
      <c r="C1062" s="329" t="s">
        <v>3004</v>
      </c>
      <c r="D1062" s="330" t="s">
        <v>945</v>
      </c>
      <c r="E1062" s="331" t="n">
        <v>24.36</v>
      </c>
    </row>
    <row r="1063" customFormat="false" ht="15" hidden="false" customHeight="false" outlineLevel="0" collapsed="false">
      <c r="A1063" s="328" t="s">
        <v>3005</v>
      </c>
      <c r="C1063" s="329" t="s">
        <v>3006</v>
      </c>
      <c r="D1063" s="330" t="s">
        <v>1313</v>
      </c>
      <c r="E1063" s="331" t="n">
        <v>192.68</v>
      </c>
    </row>
    <row r="1064" customFormat="false" ht="15" hidden="false" customHeight="false" outlineLevel="0" collapsed="false">
      <c r="A1064" s="328" t="s">
        <v>3007</v>
      </c>
      <c r="C1064" s="329" t="s">
        <v>3008</v>
      </c>
      <c r="D1064" s="330" t="s">
        <v>1313</v>
      </c>
      <c r="E1064" s="331" t="n">
        <v>178.47</v>
      </c>
    </row>
    <row r="1065" customFormat="false" ht="15" hidden="false" customHeight="false" outlineLevel="0" collapsed="false">
      <c r="A1065" s="328" t="s">
        <v>3009</v>
      </c>
      <c r="C1065" s="329" t="s">
        <v>3010</v>
      </c>
      <c r="D1065" s="330" t="s">
        <v>1313</v>
      </c>
      <c r="E1065" s="331" t="n">
        <v>28.96</v>
      </c>
    </row>
    <row r="1066" customFormat="false" ht="15" hidden="false" customHeight="false" outlineLevel="0" collapsed="false">
      <c r="A1066" s="328" t="s">
        <v>3011</v>
      </c>
      <c r="C1066" s="329" t="s">
        <v>3012</v>
      </c>
      <c r="D1066" s="330" t="s">
        <v>262</v>
      </c>
      <c r="E1066" s="331" t="n">
        <v>27.81</v>
      </c>
    </row>
    <row r="1067" customFormat="false" ht="15" hidden="false" customHeight="false" outlineLevel="0" collapsed="false">
      <c r="A1067" s="328" t="s">
        <v>3013</v>
      </c>
      <c r="C1067" s="329" t="s">
        <v>3014</v>
      </c>
      <c r="D1067" s="330" t="s">
        <v>262</v>
      </c>
      <c r="E1067" s="331" t="n">
        <v>19.15</v>
      </c>
    </row>
    <row r="1068" customFormat="false" ht="15" hidden="false" customHeight="false" outlineLevel="0" collapsed="false">
      <c r="A1068" s="328" t="s">
        <v>3015</v>
      </c>
      <c r="C1068" s="329" t="s">
        <v>3016</v>
      </c>
      <c r="D1068" s="330" t="s">
        <v>262</v>
      </c>
      <c r="E1068" s="331" t="n">
        <v>33</v>
      </c>
    </row>
    <row r="1069" customFormat="false" ht="15" hidden="false" customHeight="false" outlineLevel="0" collapsed="false">
      <c r="A1069" s="328" t="s">
        <v>3017</v>
      </c>
      <c r="C1069" s="329" t="s">
        <v>3018</v>
      </c>
      <c r="D1069" s="330" t="s">
        <v>1313</v>
      </c>
      <c r="E1069" s="331" t="n">
        <v>55.51</v>
      </c>
    </row>
    <row r="1070" customFormat="false" ht="15" hidden="false" customHeight="false" outlineLevel="0" collapsed="false">
      <c r="A1070" s="328" t="s">
        <v>3019</v>
      </c>
      <c r="C1070" s="329" t="s">
        <v>3020</v>
      </c>
      <c r="D1070" s="330" t="s">
        <v>262</v>
      </c>
      <c r="E1070" s="331" t="n">
        <v>29.89</v>
      </c>
    </row>
    <row r="1071" customFormat="false" ht="15" hidden="false" customHeight="false" outlineLevel="0" collapsed="false">
      <c r="A1071" s="328" t="s">
        <v>3021</v>
      </c>
      <c r="C1071" s="329" t="s">
        <v>3022</v>
      </c>
      <c r="D1071" s="330" t="s">
        <v>262</v>
      </c>
      <c r="E1071" s="331" t="n">
        <v>51.55</v>
      </c>
    </row>
    <row r="1072" customFormat="false" ht="15" hidden="false" customHeight="false" outlineLevel="0" collapsed="false">
      <c r="A1072" s="328" t="s">
        <v>3023</v>
      </c>
      <c r="C1072" s="329" t="s">
        <v>3024</v>
      </c>
      <c r="D1072" s="330" t="s">
        <v>1313</v>
      </c>
      <c r="E1072" s="331" t="n">
        <v>138.43</v>
      </c>
    </row>
    <row r="1073" customFormat="false" ht="15" hidden="false" customHeight="false" outlineLevel="0" collapsed="false">
      <c r="A1073" s="328" t="s">
        <v>3025</v>
      </c>
      <c r="C1073" s="329" t="s">
        <v>3026</v>
      </c>
      <c r="D1073" s="330" t="s">
        <v>1313</v>
      </c>
      <c r="E1073" s="331" t="n">
        <v>57.77</v>
      </c>
    </row>
    <row r="1074" customFormat="false" ht="15" hidden="false" customHeight="false" outlineLevel="0" collapsed="false">
      <c r="A1074" s="328" t="s">
        <v>3027</v>
      </c>
      <c r="C1074" s="329" t="s">
        <v>3028</v>
      </c>
      <c r="D1074" s="330" t="s">
        <v>262</v>
      </c>
      <c r="E1074" s="331" t="n">
        <v>56.44</v>
      </c>
    </row>
    <row r="1075" customFormat="false" ht="15" hidden="false" customHeight="false" outlineLevel="0" collapsed="false">
      <c r="A1075" s="328" t="s">
        <v>3029</v>
      </c>
      <c r="C1075" s="329" t="s">
        <v>3030</v>
      </c>
      <c r="D1075" s="330" t="s">
        <v>262</v>
      </c>
      <c r="E1075" s="331" t="n">
        <v>61.19</v>
      </c>
    </row>
    <row r="1076" customFormat="false" ht="15" hidden="false" customHeight="false" outlineLevel="0" collapsed="false">
      <c r="A1076" s="328" t="s">
        <v>3031</v>
      </c>
      <c r="C1076" s="329" t="s">
        <v>3032</v>
      </c>
      <c r="D1076" s="330" t="s">
        <v>262</v>
      </c>
      <c r="E1076" s="331" t="n">
        <v>27.6</v>
      </c>
    </row>
    <row r="1077" customFormat="false" ht="15" hidden="false" customHeight="false" outlineLevel="0" collapsed="false">
      <c r="A1077" s="328" t="s">
        <v>3033</v>
      </c>
      <c r="C1077" s="329" t="s">
        <v>3034</v>
      </c>
      <c r="D1077" s="330" t="s">
        <v>262</v>
      </c>
      <c r="E1077" s="331" t="n">
        <v>30.77</v>
      </c>
    </row>
    <row r="1078" customFormat="false" ht="15" hidden="false" customHeight="false" outlineLevel="0" collapsed="false">
      <c r="A1078" s="328" t="s">
        <v>3035</v>
      </c>
      <c r="C1078" s="329" t="s">
        <v>3036</v>
      </c>
      <c r="D1078" s="330" t="s">
        <v>1313</v>
      </c>
      <c r="E1078" s="331" t="n">
        <v>27.28</v>
      </c>
    </row>
    <row r="1079" customFormat="false" ht="15" hidden="false" customHeight="false" outlineLevel="0" collapsed="false">
      <c r="A1079" s="328" t="s">
        <v>3037</v>
      </c>
      <c r="C1079" s="329" t="s">
        <v>3038</v>
      </c>
      <c r="D1079" s="330" t="s">
        <v>1313</v>
      </c>
      <c r="E1079" s="331" t="n">
        <v>687.07</v>
      </c>
    </row>
    <row r="1080" customFormat="false" ht="15" hidden="false" customHeight="false" outlineLevel="0" collapsed="false">
      <c r="A1080" s="328" t="s">
        <v>3039</v>
      </c>
      <c r="C1080" s="329" t="s">
        <v>3040</v>
      </c>
      <c r="D1080" s="330" t="s">
        <v>1313</v>
      </c>
      <c r="E1080" s="331" t="n">
        <v>799.75</v>
      </c>
    </row>
    <row r="1081" customFormat="false" ht="15" hidden="false" customHeight="false" outlineLevel="0" collapsed="false">
      <c r="A1081" s="328" t="s">
        <v>3041</v>
      </c>
      <c r="C1081" s="329" t="s">
        <v>3042</v>
      </c>
      <c r="D1081" s="330" t="s">
        <v>262</v>
      </c>
      <c r="E1081" s="331" t="n">
        <v>118.77</v>
      </c>
    </row>
    <row r="1082" customFormat="false" ht="15" hidden="false" customHeight="false" outlineLevel="0" collapsed="false">
      <c r="A1082" s="328" t="s">
        <v>3043</v>
      </c>
      <c r="C1082" s="329" t="s">
        <v>3044</v>
      </c>
      <c r="D1082" s="330" t="s">
        <v>1313</v>
      </c>
      <c r="E1082" s="331" t="n">
        <v>310.29</v>
      </c>
    </row>
    <row r="1083" customFormat="false" ht="15" hidden="false" customHeight="false" outlineLevel="0" collapsed="false">
      <c r="A1083" s="328" t="s">
        <v>3045</v>
      </c>
      <c r="C1083" s="329" t="s">
        <v>3046</v>
      </c>
      <c r="D1083" s="330" t="s">
        <v>262</v>
      </c>
      <c r="E1083" s="331" t="n">
        <v>155.04</v>
      </c>
    </row>
    <row r="1084" customFormat="false" ht="15" hidden="false" customHeight="false" outlineLevel="0" collapsed="false">
      <c r="A1084" s="328" t="s">
        <v>3047</v>
      </c>
      <c r="C1084" s="329" t="s">
        <v>3048</v>
      </c>
      <c r="D1084" s="330" t="s">
        <v>262</v>
      </c>
      <c r="E1084" s="331" t="n">
        <v>125.09</v>
      </c>
    </row>
    <row r="1085" customFormat="false" ht="15" hidden="false" customHeight="false" outlineLevel="0" collapsed="false">
      <c r="A1085" s="328" t="s">
        <v>3049</v>
      </c>
      <c r="C1085" s="329" t="s">
        <v>3050</v>
      </c>
      <c r="D1085" s="330" t="s">
        <v>1313</v>
      </c>
      <c r="E1085" s="331" t="n">
        <v>136.2</v>
      </c>
    </row>
    <row r="1086" customFormat="false" ht="15" hidden="false" customHeight="false" outlineLevel="0" collapsed="false">
      <c r="A1086" s="328" t="s">
        <v>3051</v>
      </c>
      <c r="C1086" s="329" t="s">
        <v>3052</v>
      </c>
      <c r="D1086" s="330" t="s">
        <v>262</v>
      </c>
      <c r="E1086" s="331" t="n">
        <v>50.89</v>
      </c>
    </row>
    <row r="1087" customFormat="false" ht="15" hidden="false" customHeight="false" outlineLevel="0" collapsed="false">
      <c r="A1087" s="328" t="s">
        <v>3053</v>
      </c>
      <c r="C1087" s="329" t="s">
        <v>3054</v>
      </c>
      <c r="D1087" s="330" t="s">
        <v>1313</v>
      </c>
      <c r="E1087" s="331" t="n">
        <v>97.32</v>
      </c>
    </row>
    <row r="1088" customFormat="false" ht="15" hidden="false" customHeight="false" outlineLevel="0" collapsed="false">
      <c r="A1088" s="328" t="s">
        <v>3055</v>
      </c>
      <c r="C1088" s="329" t="s">
        <v>3056</v>
      </c>
      <c r="D1088" s="330" t="s">
        <v>262</v>
      </c>
      <c r="E1088" s="331" t="n">
        <v>265.58</v>
      </c>
    </row>
    <row r="1089" customFormat="false" ht="15" hidden="false" customHeight="false" outlineLevel="0" collapsed="false">
      <c r="A1089" s="328" t="s">
        <v>3057</v>
      </c>
      <c r="C1089" s="329" t="s">
        <v>3058</v>
      </c>
      <c r="D1089" s="330" t="s">
        <v>262</v>
      </c>
      <c r="E1089" s="331" t="n">
        <v>262.91</v>
      </c>
    </row>
    <row r="1090" customFormat="false" ht="15" hidden="false" customHeight="false" outlineLevel="0" collapsed="false">
      <c r="A1090" s="328" t="s">
        <v>3059</v>
      </c>
      <c r="C1090" s="329" t="s">
        <v>3060</v>
      </c>
      <c r="D1090" s="330" t="s">
        <v>262</v>
      </c>
      <c r="E1090" s="331" t="n">
        <v>258.82</v>
      </c>
    </row>
    <row r="1091" customFormat="false" ht="15" hidden="false" customHeight="false" outlineLevel="0" collapsed="false">
      <c r="A1091" s="328" t="s">
        <v>3061</v>
      </c>
      <c r="C1091" s="329" t="s">
        <v>3062</v>
      </c>
      <c r="D1091" s="330" t="s">
        <v>1313</v>
      </c>
      <c r="E1091" s="331" t="n">
        <v>420.32</v>
      </c>
    </row>
    <row r="1092" customFormat="false" ht="15" hidden="false" customHeight="false" outlineLevel="0" collapsed="false">
      <c r="A1092" s="328" t="s">
        <v>3063</v>
      </c>
      <c r="C1092" s="329" t="s">
        <v>3064</v>
      </c>
      <c r="D1092" s="330" t="s">
        <v>1313</v>
      </c>
      <c r="E1092" s="331" t="n">
        <v>583.49</v>
      </c>
    </row>
    <row r="1093" customFormat="false" ht="15" hidden="false" customHeight="false" outlineLevel="0" collapsed="false">
      <c r="A1093" s="328" t="s">
        <v>3065</v>
      </c>
      <c r="C1093" s="329" t="s">
        <v>3066</v>
      </c>
      <c r="D1093" s="330" t="s">
        <v>1313</v>
      </c>
      <c r="E1093" s="331" t="n">
        <v>651.85</v>
      </c>
    </row>
    <row r="1094" customFormat="false" ht="15" hidden="false" customHeight="false" outlineLevel="0" collapsed="false">
      <c r="A1094" s="328" t="s">
        <v>3067</v>
      </c>
      <c r="C1094" s="329" t="s">
        <v>3068</v>
      </c>
      <c r="D1094" s="330" t="s">
        <v>1313</v>
      </c>
      <c r="E1094" s="331" t="n">
        <v>685.06</v>
      </c>
    </row>
    <row r="1095" customFormat="false" ht="15" hidden="false" customHeight="false" outlineLevel="0" collapsed="false">
      <c r="A1095" s="328" t="s">
        <v>3069</v>
      </c>
      <c r="C1095" s="329" t="s">
        <v>3070</v>
      </c>
      <c r="D1095" s="330" t="s">
        <v>1313</v>
      </c>
      <c r="E1095" s="331" t="n">
        <v>502.74</v>
      </c>
    </row>
    <row r="1096" customFormat="false" ht="15" hidden="false" customHeight="false" outlineLevel="0" collapsed="false">
      <c r="A1096" s="328" t="s">
        <v>3071</v>
      </c>
      <c r="C1096" s="329" t="s">
        <v>3072</v>
      </c>
      <c r="D1096" s="330" t="s">
        <v>262</v>
      </c>
      <c r="E1096" s="331" t="n">
        <v>115.88</v>
      </c>
    </row>
    <row r="1097" customFormat="false" ht="15" hidden="false" customHeight="false" outlineLevel="0" collapsed="false">
      <c r="A1097" s="328" t="s">
        <v>3073</v>
      </c>
      <c r="C1097" s="329" t="s">
        <v>3074</v>
      </c>
      <c r="D1097" s="330" t="s">
        <v>1313</v>
      </c>
      <c r="E1097" s="331" t="n">
        <v>156.45</v>
      </c>
    </row>
    <row r="1098" customFormat="false" ht="15" hidden="false" customHeight="false" outlineLevel="0" collapsed="false">
      <c r="A1098" s="328" t="s">
        <v>3075</v>
      </c>
      <c r="C1098" s="329" t="s">
        <v>3076</v>
      </c>
      <c r="D1098" s="330" t="s">
        <v>262</v>
      </c>
      <c r="E1098" s="331" t="n">
        <v>15.16</v>
      </c>
    </row>
    <row r="1099" customFormat="false" ht="15" hidden="false" customHeight="false" outlineLevel="0" collapsed="false">
      <c r="A1099" s="328" t="s">
        <v>3077</v>
      </c>
      <c r="C1099" s="329" t="s">
        <v>3078</v>
      </c>
      <c r="D1099" s="330" t="s">
        <v>262</v>
      </c>
      <c r="E1099" s="331" t="n">
        <v>104.67</v>
      </c>
    </row>
    <row r="1100" customFormat="false" ht="15" hidden="false" customHeight="false" outlineLevel="0" collapsed="false">
      <c r="A1100" s="328" t="s">
        <v>3079</v>
      </c>
      <c r="C1100" s="329" t="s">
        <v>3080</v>
      </c>
      <c r="D1100" s="330" t="s">
        <v>262</v>
      </c>
      <c r="E1100" s="331" t="n">
        <v>89.99</v>
      </c>
    </row>
    <row r="1101" customFormat="false" ht="30" hidden="false" customHeight="false" outlineLevel="0" collapsed="false">
      <c r="A1101" s="328" t="s">
        <v>3081</v>
      </c>
      <c r="C1101" s="329" t="s">
        <v>3082</v>
      </c>
      <c r="D1101" s="330" t="s">
        <v>1313</v>
      </c>
      <c r="E1101" s="331" t="n">
        <v>867.23</v>
      </c>
    </row>
    <row r="1102" customFormat="false" ht="15" hidden="false" customHeight="false" outlineLevel="0" collapsed="false">
      <c r="A1102" s="328" t="s">
        <v>3083</v>
      </c>
      <c r="C1102" s="329" t="s">
        <v>3084</v>
      </c>
      <c r="D1102" s="330" t="s">
        <v>1313</v>
      </c>
      <c r="E1102" s="331" t="n">
        <v>1077.07</v>
      </c>
    </row>
    <row r="1103" customFormat="false" ht="15" hidden="false" customHeight="false" outlineLevel="0" collapsed="false">
      <c r="A1103" s="328" t="s">
        <v>3085</v>
      </c>
      <c r="C1103" s="329" t="s">
        <v>3086</v>
      </c>
      <c r="D1103" s="330" t="s">
        <v>1313</v>
      </c>
      <c r="E1103" s="331" t="n">
        <v>208.94</v>
      </c>
    </row>
    <row r="1104" customFormat="false" ht="15" hidden="false" customHeight="false" outlineLevel="0" collapsed="false">
      <c r="A1104" s="328" t="s">
        <v>3087</v>
      </c>
      <c r="C1104" s="329" t="s">
        <v>3088</v>
      </c>
      <c r="D1104" s="330" t="s">
        <v>262</v>
      </c>
      <c r="E1104" s="331" t="n">
        <v>50.65</v>
      </c>
    </row>
    <row r="1105" customFormat="false" ht="15" hidden="false" customHeight="false" outlineLevel="0" collapsed="false">
      <c r="A1105" s="328" t="s">
        <v>3089</v>
      </c>
      <c r="C1105" s="329" t="s">
        <v>3090</v>
      </c>
      <c r="D1105" s="330" t="s">
        <v>1313</v>
      </c>
      <c r="E1105" s="331" t="n">
        <v>61.49</v>
      </c>
    </row>
    <row r="1106" customFormat="false" ht="15" hidden="false" customHeight="false" outlineLevel="0" collapsed="false">
      <c r="A1106" s="328" t="s">
        <v>3091</v>
      </c>
      <c r="C1106" s="329" t="s">
        <v>3092</v>
      </c>
      <c r="D1106" s="330" t="s">
        <v>262</v>
      </c>
      <c r="E1106" s="331" t="n">
        <v>8.16</v>
      </c>
    </row>
    <row r="1107" customFormat="false" ht="15" hidden="false" customHeight="false" outlineLevel="0" collapsed="false">
      <c r="A1107" s="328" t="s">
        <v>3093</v>
      </c>
      <c r="C1107" s="329" t="s">
        <v>3094</v>
      </c>
      <c r="D1107" s="330" t="s">
        <v>1313</v>
      </c>
      <c r="E1107" s="331" t="n">
        <v>175.82</v>
      </c>
    </row>
    <row r="1108" customFormat="false" ht="15" hidden="false" customHeight="false" outlineLevel="0" collapsed="false">
      <c r="A1108" s="328" t="s">
        <v>3095</v>
      </c>
      <c r="C1108" s="329" t="s">
        <v>3096</v>
      </c>
      <c r="D1108" s="330" t="s">
        <v>1313</v>
      </c>
      <c r="E1108" s="331" t="n">
        <v>157.79</v>
      </c>
    </row>
    <row r="1109" customFormat="false" ht="15" hidden="false" customHeight="false" outlineLevel="0" collapsed="false">
      <c r="A1109" s="328" t="s">
        <v>3097</v>
      </c>
      <c r="C1109" s="329" t="s">
        <v>3098</v>
      </c>
      <c r="D1109" s="330" t="s">
        <v>1313</v>
      </c>
      <c r="E1109" s="331" t="n">
        <v>30.41</v>
      </c>
    </row>
    <row r="1110" customFormat="false" ht="15" hidden="false" customHeight="false" outlineLevel="0" collapsed="false">
      <c r="A1110" s="328" t="s">
        <v>3099</v>
      </c>
      <c r="C1110" s="329" t="s">
        <v>3100</v>
      </c>
      <c r="D1110" s="330" t="s">
        <v>1313</v>
      </c>
      <c r="E1110" s="331" t="n">
        <v>245.33</v>
      </c>
    </row>
    <row r="1111" customFormat="false" ht="15" hidden="false" customHeight="false" outlineLevel="0" collapsed="false">
      <c r="A1111" s="328" t="s">
        <v>3101</v>
      </c>
      <c r="C1111" s="329" t="s">
        <v>3102</v>
      </c>
      <c r="D1111" s="330" t="s">
        <v>262</v>
      </c>
      <c r="E1111" s="331" t="n">
        <v>69.94</v>
      </c>
    </row>
    <row r="1112" customFormat="false" ht="15" hidden="false" customHeight="false" outlineLevel="0" collapsed="false">
      <c r="A1112" s="328" t="s">
        <v>3103</v>
      </c>
      <c r="C1112" s="329" t="s">
        <v>3104</v>
      </c>
      <c r="D1112" s="330" t="s">
        <v>880</v>
      </c>
      <c r="E1112" s="331" t="n">
        <v>4.65</v>
      </c>
    </row>
    <row r="1113" customFormat="false" ht="15" hidden="false" customHeight="false" outlineLevel="0" collapsed="false">
      <c r="A1113" s="328" t="s">
        <v>3105</v>
      </c>
      <c r="C1113" s="329" t="s">
        <v>3106</v>
      </c>
      <c r="D1113" s="330" t="s">
        <v>1313</v>
      </c>
      <c r="E1113" s="331" t="n">
        <v>109.21</v>
      </c>
    </row>
    <row r="1114" customFormat="false" ht="15" hidden="false" customHeight="false" outlineLevel="0" collapsed="false">
      <c r="A1114" s="328" t="s">
        <v>3107</v>
      </c>
      <c r="C1114" s="329" t="s">
        <v>3108</v>
      </c>
      <c r="D1114" s="330" t="s">
        <v>1313</v>
      </c>
      <c r="E1114" s="331" t="n">
        <v>99.74</v>
      </c>
    </row>
    <row r="1115" customFormat="false" ht="15" hidden="false" customHeight="false" outlineLevel="0" collapsed="false">
      <c r="A1115" s="328" t="s">
        <v>3109</v>
      </c>
      <c r="C1115" s="329" t="s">
        <v>3110</v>
      </c>
      <c r="D1115" s="330" t="s">
        <v>1313</v>
      </c>
      <c r="E1115" s="331" t="n">
        <v>108.56</v>
      </c>
    </row>
    <row r="1116" customFormat="false" ht="15" hidden="false" customHeight="false" outlineLevel="0" collapsed="false">
      <c r="A1116" s="328" t="s">
        <v>3111</v>
      </c>
      <c r="C1116" s="329" t="s">
        <v>3112</v>
      </c>
      <c r="D1116" s="330" t="s">
        <v>1313</v>
      </c>
      <c r="E1116" s="331" t="n">
        <v>100.01</v>
      </c>
    </row>
    <row r="1117" customFormat="false" ht="15" hidden="false" customHeight="false" outlineLevel="0" collapsed="false">
      <c r="A1117" s="328" t="s">
        <v>3113</v>
      </c>
      <c r="C1117" s="329" t="s">
        <v>3114</v>
      </c>
      <c r="D1117" s="330" t="s">
        <v>1313</v>
      </c>
      <c r="E1117" s="331" t="n">
        <v>165.27</v>
      </c>
    </row>
    <row r="1118" customFormat="false" ht="15" hidden="false" customHeight="false" outlineLevel="0" collapsed="false">
      <c r="A1118" s="328" t="s">
        <v>3115</v>
      </c>
      <c r="C1118" s="329" t="s">
        <v>3116</v>
      </c>
      <c r="D1118" s="330" t="s">
        <v>1313</v>
      </c>
      <c r="E1118" s="331" t="n">
        <v>146.72</v>
      </c>
    </row>
    <row r="1119" customFormat="false" ht="15" hidden="false" customHeight="false" outlineLevel="0" collapsed="false">
      <c r="A1119" s="328" t="s">
        <v>3117</v>
      </c>
      <c r="C1119" s="329" t="s">
        <v>3118</v>
      </c>
      <c r="D1119" s="330" t="s">
        <v>1313</v>
      </c>
      <c r="E1119" s="331" t="n">
        <v>115.25</v>
      </c>
    </row>
    <row r="1120" customFormat="false" ht="30" hidden="false" customHeight="false" outlineLevel="0" collapsed="false">
      <c r="A1120" s="328" t="s">
        <v>3119</v>
      </c>
      <c r="C1120" s="329" t="s">
        <v>3120</v>
      </c>
      <c r="D1120" s="330" t="s">
        <v>1313</v>
      </c>
      <c r="E1120" s="331" t="n">
        <v>73.42</v>
      </c>
    </row>
    <row r="1121" customFormat="false" ht="15" hidden="false" customHeight="false" outlineLevel="0" collapsed="false">
      <c r="A1121" s="328" t="s">
        <v>3121</v>
      </c>
      <c r="C1121" s="329" t="s">
        <v>3122</v>
      </c>
      <c r="D1121" s="330" t="s">
        <v>1313</v>
      </c>
      <c r="E1121" s="331" t="n">
        <v>182.87</v>
      </c>
    </row>
    <row r="1122" customFormat="false" ht="15" hidden="false" customHeight="false" outlineLevel="0" collapsed="false">
      <c r="A1122" s="328" t="s">
        <v>3123</v>
      </c>
      <c r="C1122" s="329" t="s">
        <v>3124</v>
      </c>
      <c r="D1122" s="330" t="s">
        <v>1313</v>
      </c>
      <c r="E1122" s="331" t="n">
        <v>156.97</v>
      </c>
    </row>
    <row r="1123" customFormat="false" ht="15" hidden="false" customHeight="false" outlineLevel="0" collapsed="false">
      <c r="A1123" s="328" t="s">
        <v>3125</v>
      </c>
      <c r="C1123" s="329" t="s">
        <v>3126</v>
      </c>
      <c r="D1123" s="330" t="s">
        <v>1313</v>
      </c>
      <c r="E1123" s="331" t="n">
        <v>162.76</v>
      </c>
    </row>
    <row r="1124" customFormat="false" ht="15" hidden="false" customHeight="false" outlineLevel="0" collapsed="false">
      <c r="A1124" s="328" t="s">
        <v>3127</v>
      </c>
      <c r="C1124" s="329" t="s">
        <v>3128</v>
      </c>
      <c r="D1124" s="330" t="s">
        <v>1313</v>
      </c>
      <c r="E1124" s="331" t="n">
        <v>171.21</v>
      </c>
    </row>
    <row r="1125" customFormat="false" ht="15" hidden="false" customHeight="false" outlineLevel="0" collapsed="false">
      <c r="A1125" s="328" t="s">
        <v>3129</v>
      </c>
      <c r="C1125" s="329" t="s">
        <v>3130</v>
      </c>
      <c r="D1125" s="330" t="s">
        <v>1313</v>
      </c>
      <c r="E1125" s="331" t="n">
        <v>185.41</v>
      </c>
    </row>
    <row r="1126" customFormat="false" ht="15" hidden="false" customHeight="false" outlineLevel="0" collapsed="false">
      <c r="A1126" s="328" t="s">
        <v>3131</v>
      </c>
      <c r="C1126" s="329" t="s">
        <v>3132</v>
      </c>
      <c r="D1126" s="330" t="s">
        <v>1313</v>
      </c>
      <c r="E1126" s="331" t="n">
        <v>151.76</v>
      </c>
    </row>
    <row r="1127" customFormat="false" ht="15" hidden="false" customHeight="false" outlineLevel="0" collapsed="false">
      <c r="A1127" s="328" t="s">
        <v>3133</v>
      </c>
      <c r="C1127" s="329" t="s">
        <v>3134</v>
      </c>
      <c r="D1127" s="330" t="s">
        <v>262</v>
      </c>
      <c r="E1127" s="331" t="n">
        <v>12.64</v>
      </c>
    </row>
    <row r="1128" customFormat="false" ht="15" hidden="false" customHeight="false" outlineLevel="0" collapsed="false">
      <c r="A1128" s="328" t="s">
        <v>3135</v>
      </c>
      <c r="C1128" s="329" t="s">
        <v>3136</v>
      </c>
      <c r="D1128" s="330" t="s">
        <v>1313</v>
      </c>
      <c r="E1128" s="331" t="n">
        <v>63.51</v>
      </c>
    </row>
    <row r="1129" customFormat="false" ht="15" hidden="false" customHeight="false" outlineLevel="0" collapsed="false">
      <c r="A1129" s="328" t="s">
        <v>3137</v>
      </c>
      <c r="C1129" s="329" t="s">
        <v>3138</v>
      </c>
      <c r="D1129" s="330" t="s">
        <v>1313</v>
      </c>
      <c r="E1129" s="331" t="n">
        <v>60.7</v>
      </c>
    </row>
    <row r="1130" customFormat="false" ht="15" hidden="false" customHeight="false" outlineLevel="0" collapsed="false">
      <c r="A1130" s="328" t="s">
        <v>3139</v>
      </c>
      <c r="C1130" s="329" t="s">
        <v>3140</v>
      </c>
      <c r="D1130" s="330" t="s">
        <v>1313</v>
      </c>
      <c r="E1130" s="331" t="n">
        <v>86.33</v>
      </c>
    </row>
    <row r="1131" customFormat="false" ht="15" hidden="false" customHeight="false" outlineLevel="0" collapsed="false">
      <c r="A1131" s="328" t="s">
        <v>3141</v>
      </c>
      <c r="C1131" s="329" t="s">
        <v>3142</v>
      </c>
      <c r="D1131" s="330" t="s">
        <v>880</v>
      </c>
      <c r="E1131" s="331" t="n">
        <v>55.23</v>
      </c>
    </row>
    <row r="1132" customFormat="false" ht="15" hidden="false" customHeight="false" outlineLevel="0" collapsed="false">
      <c r="A1132" s="328" t="s">
        <v>3143</v>
      </c>
      <c r="C1132" s="329" t="s">
        <v>3144</v>
      </c>
      <c r="D1132" s="330" t="s">
        <v>1313</v>
      </c>
      <c r="E1132" s="331" t="n">
        <v>216.72</v>
      </c>
    </row>
    <row r="1133" customFormat="false" ht="45" hidden="false" customHeight="false" outlineLevel="0" collapsed="false">
      <c r="A1133" s="328" t="s">
        <v>3145</v>
      </c>
      <c r="C1133" s="329" t="s">
        <v>3146</v>
      </c>
      <c r="D1133" s="330" t="s">
        <v>1313</v>
      </c>
      <c r="E1133" s="331" t="n">
        <v>252.5</v>
      </c>
    </row>
    <row r="1134" customFormat="false" ht="30" hidden="false" customHeight="false" outlineLevel="0" collapsed="false">
      <c r="A1134" s="328" t="s">
        <v>3147</v>
      </c>
      <c r="C1134" s="329" t="s">
        <v>3148</v>
      </c>
      <c r="D1134" s="330" t="s">
        <v>1313</v>
      </c>
      <c r="E1134" s="331" t="n">
        <v>93.35</v>
      </c>
    </row>
    <row r="1135" customFormat="false" ht="15" hidden="false" customHeight="false" outlineLevel="0" collapsed="false">
      <c r="A1135" s="328" t="s">
        <v>3149</v>
      </c>
      <c r="C1135" s="329" t="s">
        <v>3150</v>
      </c>
      <c r="D1135" s="330" t="s">
        <v>908</v>
      </c>
      <c r="E1135" s="331" t="n">
        <v>133.64</v>
      </c>
    </row>
    <row r="1136" customFormat="false" ht="15" hidden="false" customHeight="false" outlineLevel="0" collapsed="false">
      <c r="A1136" s="328" t="s">
        <v>3151</v>
      </c>
      <c r="C1136" s="329" t="s">
        <v>3152</v>
      </c>
      <c r="D1136" s="330" t="s">
        <v>1313</v>
      </c>
      <c r="E1136" s="331" t="n">
        <v>153.15</v>
      </c>
    </row>
    <row r="1137" customFormat="false" ht="30" hidden="false" customHeight="false" outlineLevel="0" collapsed="false">
      <c r="A1137" s="328" t="s">
        <v>3153</v>
      </c>
      <c r="C1137" s="329" t="s">
        <v>3154</v>
      </c>
      <c r="D1137" s="330" t="s">
        <v>1313</v>
      </c>
      <c r="E1137" s="331" t="n">
        <v>154.38</v>
      </c>
    </row>
    <row r="1138" customFormat="false" ht="15" hidden="false" customHeight="false" outlineLevel="0" collapsed="false">
      <c r="A1138" s="328" t="s">
        <v>3155</v>
      </c>
      <c r="C1138" s="329" t="s">
        <v>3156</v>
      </c>
      <c r="D1138" s="330" t="s">
        <v>1313</v>
      </c>
      <c r="E1138" s="331" t="n">
        <v>97.27</v>
      </c>
    </row>
    <row r="1139" customFormat="false" ht="15" hidden="false" customHeight="false" outlineLevel="0" collapsed="false">
      <c r="A1139" s="328" t="s">
        <v>3157</v>
      </c>
      <c r="C1139" s="329" t="s">
        <v>3158</v>
      </c>
      <c r="D1139" s="330" t="s">
        <v>1313</v>
      </c>
      <c r="E1139" s="331" t="n">
        <v>239.33</v>
      </c>
    </row>
    <row r="1140" customFormat="false" ht="15" hidden="false" customHeight="false" outlineLevel="0" collapsed="false">
      <c r="A1140" s="328" t="s">
        <v>3159</v>
      </c>
      <c r="C1140" s="329" t="s">
        <v>3160</v>
      </c>
      <c r="D1140" s="330" t="s">
        <v>880</v>
      </c>
      <c r="E1140" s="331" t="n">
        <v>18.45</v>
      </c>
    </row>
    <row r="1141" customFormat="false" ht="15" hidden="false" customHeight="false" outlineLevel="0" collapsed="false">
      <c r="A1141" s="328" t="s">
        <v>3161</v>
      </c>
      <c r="C1141" s="329" t="s">
        <v>3162</v>
      </c>
      <c r="D1141" s="330" t="s">
        <v>880</v>
      </c>
      <c r="E1141" s="331" t="n">
        <v>18.46</v>
      </c>
    </row>
    <row r="1142" customFormat="false" ht="15" hidden="false" customHeight="false" outlineLevel="0" collapsed="false">
      <c r="A1142" s="328" t="s">
        <v>3163</v>
      </c>
      <c r="C1142" s="329" t="s">
        <v>3164</v>
      </c>
      <c r="D1142" s="330" t="s">
        <v>880</v>
      </c>
      <c r="E1142" s="331" t="n">
        <v>25.93</v>
      </c>
    </row>
    <row r="1143" customFormat="false" ht="15" hidden="false" customHeight="false" outlineLevel="0" collapsed="false">
      <c r="A1143" s="328" t="s">
        <v>3165</v>
      </c>
      <c r="C1143" s="329" t="s">
        <v>3166</v>
      </c>
      <c r="D1143" s="330" t="s">
        <v>262</v>
      </c>
      <c r="E1143" s="331" t="n">
        <v>0.68</v>
      </c>
    </row>
    <row r="1144" customFormat="false" ht="15" hidden="false" customHeight="false" outlineLevel="0" collapsed="false">
      <c r="A1144" s="328" t="s">
        <v>3167</v>
      </c>
      <c r="C1144" s="329" t="s">
        <v>3168</v>
      </c>
      <c r="D1144" s="330" t="s">
        <v>262</v>
      </c>
      <c r="E1144" s="331" t="n">
        <v>0.91</v>
      </c>
    </row>
    <row r="1145" customFormat="false" ht="15" hidden="false" customHeight="false" outlineLevel="0" collapsed="false">
      <c r="A1145" s="328" t="s">
        <v>3169</v>
      </c>
      <c r="C1145" s="329" t="s">
        <v>3170</v>
      </c>
      <c r="D1145" s="330" t="s">
        <v>262</v>
      </c>
      <c r="E1145" s="331" t="n">
        <v>1.2</v>
      </c>
    </row>
    <row r="1146" customFormat="false" ht="30" hidden="false" customHeight="false" outlineLevel="0" collapsed="false">
      <c r="A1146" s="328" t="s">
        <v>3171</v>
      </c>
      <c r="C1146" s="329" t="s">
        <v>3172</v>
      </c>
      <c r="D1146" s="330" t="s">
        <v>262</v>
      </c>
      <c r="E1146" s="331" t="n">
        <v>1.24</v>
      </c>
    </row>
    <row r="1147" customFormat="false" ht="30" hidden="false" customHeight="false" outlineLevel="0" collapsed="false">
      <c r="A1147" s="328" t="s">
        <v>3173</v>
      </c>
      <c r="C1147" s="329" t="s">
        <v>3174</v>
      </c>
      <c r="D1147" s="330" t="s">
        <v>262</v>
      </c>
      <c r="E1147" s="331" t="n">
        <v>3.76</v>
      </c>
    </row>
    <row r="1148" customFormat="false" ht="30" hidden="false" customHeight="false" outlineLevel="0" collapsed="false">
      <c r="A1148" s="328" t="s">
        <v>3175</v>
      </c>
      <c r="C1148" s="329" t="s">
        <v>3176</v>
      </c>
      <c r="D1148" s="330" t="s">
        <v>262</v>
      </c>
      <c r="E1148" s="331" t="n">
        <v>3.91</v>
      </c>
    </row>
    <row r="1149" customFormat="false" ht="30" hidden="false" customHeight="false" outlineLevel="0" collapsed="false">
      <c r="A1149" s="328" t="s">
        <v>3177</v>
      </c>
      <c r="C1149" s="329" t="s">
        <v>3178</v>
      </c>
      <c r="D1149" s="330" t="s">
        <v>1313</v>
      </c>
      <c r="E1149" s="331" t="n">
        <v>548.63</v>
      </c>
    </row>
    <row r="1150" customFormat="false" ht="15" hidden="false" customHeight="false" outlineLevel="0" collapsed="false">
      <c r="A1150" s="328" t="s">
        <v>3179</v>
      </c>
      <c r="C1150" s="329" t="s">
        <v>3180</v>
      </c>
      <c r="D1150" s="330" t="s">
        <v>1313</v>
      </c>
      <c r="E1150" s="331" t="n">
        <v>240.21</v>
      </c>
    </row>
    <row r="1151" customFormat="false" ht="15" hidden="false" customHeight="false" outlineLevel="0" collapsed="false">
      <c r="A1151" s="328" t="s">
        <v>3181</v>
      </c>
      <c r="C1151" s="329" t="s">
        <v>3182</v>
      </c>
      <c r="D1151" s="330" t="s">
        <v>262</v>
      </c>
      <c r="E1151" s="331" t="n">
        <v>18.04</v>
      </c>
    </row>
    <row r="1152" customFormat="false" ht="15" hidden="false" customHeight="false" outlineLevel="0" collapsed="false">
      <c r="A1152" s="328" t="s">
        <v>3183</v>
      </c>
      <c r="C1152" s="329" t="s">
        <v>3184</v>
      </c>
      <c r="D1152" s="330" t="s">
        <v>262</v>
      </c>
      <c r="E1152" s="331" t="n">
        <v>7.5</v>
      </c>
    </row>
    <row r="1153" customFormat="false" ht="15" hidden="false" customHeight="false" outlineLevel="0" collapsed="false">
      <c r="A1153" s="328" t="s">
        <v>3185</v>
      </c>
      <c r="C1153" s="329" t="s">
        <v>3186</v>
      </c>
      <c r="D1153" s="330" t="s">
        <v>262</v>
      </c>
      <c r="E1153" s="331" t="n">
        <v>220.09</v>
      </c>
    </row>
    <row r="1154" customFormat="false" ht="30" hidden="false" customHeight="false" outlineLevel="0" collapsed="false">
      <c r="A1154" s="328" t="s">
        <v>3187</v>
      </c>
      <c r="C1154" s="329" t="s">
        <v>3188</v>
      </c>
      <c r="D1154" s="330" t="s">
        <v>262</v>
      </c>
      <c r="E1154" s="331" t="n">
        <v>27.55</v>
      </c>
    </row>
    <row r="1155" customFormat="false" ht="30" hidden="false" customHeight="false" outlineLevel="0" collapsed="false">
      <c r="A1155" s="328" t="s">
        <v>3189</v>
      </c>
      <c r="C1155" s="329" t="s">
        <v>3190</v>
      </c>
      <c r="D1155" s="330" t="s">
        <v>262</v>
      </c>
      <c r="E1155" s="331" t="n">
        <v>102.77</v>
      </c>
    </row>
    <row r="1156" customFormat="false" ht="15" hidden="false" customHeight="false" outlineLevel="0" collapsed="false">
      <c r="A1156" s="328" t="s">
        <v>3191</v>
      </c>
      <c r="C1156" s="329" t="s">
        <v>3192</v>
      </c>
      <c r="D1156" s="330" t="s">
        <v>262</v>
      </c>
      <c r="E1156" s="331" t="n">
        <v>66.19</v>
      </c>
    </row>
    <row r="1157" customFormat="false" ht="30" hidden="false" customHeight="false" outlineLevel="0" collapsed="false">
      <c r="A1157" s="328" t="s">
        <v>3193</v>
      </c>
      <c r="C1157" s="329" t="s">
        <v>3194</v>
      </c>
      <c r="D1157" s="330" t="s">
        <v>262</v>
      </c>
      <c r="E1157" s="331" t="n">
        <v>63.21</v>
      </c>
    </row>
    <row r="1158" customFormat="false" ht="30" hidden="false" customHeight="false" outlineLevel="0" collapsed="false">
      <c r="A1158" s="328" t="s">
        <v>3195</v>
      </c>
      <c r="C1158" s="329" t="s">
        <v>3196</v>
      </c>
      <c r="D1158" s="330" t="s">
        <v>262</v>
      </c>
      <c r="E1158" s="331" t="n">
        <v>38.56</v>
      </c>
    </row>
    <row r="1159" customFormat="false" ht="15" hidden="false" customHeight="false" outlineLevel="0" collapsed="false">
      <c r="A1159" s="328" t="s">
        <v>3197</v>
      </c>
      <c r="C1159" s="329" t="s">
        <v>3198</v>
      </c>
      <c r="D1159" s="330" t="s">
        <v>262</v>
      </c>
      <c r="E1159" s="331" t="n">
        <v>17.77</v>
      </c>
    </row>
    <row r="1160" customFormat="false" ht="15" hidden="false" customHeight="false" outlineLevel="0" collapsed="false">
      <c r="A1160" s="328" t="s">
        <v>3199</v>
      </c>
      <c r="C1160" s="329" t="s">
        <v>3200</v>
      </c>
      <c r="D1160" s="330" t="s">
        <v>1313</v>
      </c>
      <c r="E1160" s="331" t="n">
        <v>35.42</v>
      </c>
    </row>
    <row r="1161" customFormat="false" ht="15" hidden="false" customHeight="false" outlineLevel="0" collapsed="false">
      <c r="A1161" s="328" t="s">
        <v>3201</v>
      </c>
      <c r="C1161" s="329" t="s">
        <v>3202</v>
      </c>
      <c r="D1161" s="330" t="s">
        <v>262</v>
      </c>
      <c r="E1161" s="331" t="n">
        <v>8.49</v>
      </c>
    </row>
    <row r="1162" customFormat="false" ht="15" hidden="false" customHeight="false" outlineLevel="0" collapsed="false">
      <c r="A1162" s="328" t="s">
        <v>3203</v>
      </c>
      <c r="C1162" s="329" t="s">
        <v>3204</v>
      </c>
      <c r="D1162" s="330" t="s">
        <v>262</v>
      </c>
      <c r="E1162" s="331" t="n">
        <v>61.06</v>
      </c>
    </row>
    <row r="1163" customFormat="false" ht="30" hidden="false" customHeight="false" outlineLevel="0" collapsed="false">
      <c r="A1163" s="328" t="s">
        <v>3205</v>
      </c>
      <c r="C1163" s="329" t="s">
        <v>3206</v>
      </c>
      <c r="D1163" s="330" t="s">
        <v>1313</v>
      </c>
      <c r="E1163" s="331" t="n">
        <v>114.64</v>
      </c>
    </row>
    <row r="1164" customFormat="false" ht="15" hidden="false" customHeight="false" outlineLevel="0" collapsed="false">
      <c r="A1164" s="328" t="s">
        <v>3207</v>
      </c>
      <c r="C1164" s="329" t="s">
        <v>3208</v>
      </c>
      <c r="D1164" s="330" t="s">
        <v>1313</v>
      </c>
      <c r="E1164" s="331" t="n">
        <v>82.06</v>
      </c>
    </row>
    <row r="1165" customFormat="false" ht="15" hidden="false" customHeight="false" outlineLevel="0" collapsed="false">
      <c r="A1165" s="328" t="s">
        <v>3209</v>
      </c>
      <c r="C1165" s="329" t="s">
        <v>3210</v>
      </c>
      <c r="D1165" s="330" t="s">
        <v>262</v>
      </c>
      <c r="E1165" s="331" t="n">
        <v>20.17</v>
      </c>
    </row>
    <row r="1166" customFormat="false" ht="15" hidden="false" customHeight="false" outlineLevel="0" collapsed="false">
      <c r="A1166" s="328" t="s">
        <v>3211</v>
      </c>
      <c r="C1166" s="329" t="s">
        <v>3212</v>
      </c>
      <c r="D1166" s="330" t="s">
        <v>1313</v>
      </c>
      <c r="E1166" s="331" t="n">
        <v>180.46</v>
      </c>
    </row>
    <row r="1167" customFormat="false" ht="15" hidden="false" customHeight="false" outlineLevel="0" collapsed="false">
      <c r="A1167" s="328" t="s">
        <v>3213</v>
      </c>
      <c r="C1167" s="329" t="s">
        <v>3214</v>
      </c>
      <c r="D1167" s="330" t="s">
        <v>1313</v>
      </c>
      <c r="E1167" s="331" t="n">
        <v>249.88</v>
      </c>
    </row>
    <row r="1168" customFormat="false" ht="15" hidden="false" customHeight="false" outlineLevel="0" collapsed="false">
      <c r="A1168" s="328" t="s">
        <v>3215</v>
      </c>
      <c r="C1168" s="329" t="s">
        <v>3216</v>
      </c>
      <c r="D1168" s="330" t="s">
        <v>262</v>
      </c>
      <c r="E1168" s="331" t="n">
        <v>5.27</v>
      </c>
    </row>
    <row r="1169" customFormat="false" ht="15" hidden="false" customHeight="false" outlineLevel="0" collapsed="false">
      <c r="A1169" s="328" t="s">
        <v>3217</v>
      </c>
      <c r="C1169" s="329" t="s">
        <v>3218</v>
      </c>
      <c r="D1169" s="330" t="s">
        <v>262</v>
      </c>
      <c r="E1169" s="331" t="n">
        <v>7.96</v>
      </c>
    </row>
    <row r="1170" customFormat="false" ht="15" hidden="false" customHeight="false" outlineLevel="0" collapsed="false">
      <c r="A1170" s="328" t="s">
        <v>3219</v>
      </c>
      <c r="C1170" s="329" t="s">
        <v>3220</v>
      </c>
      <c r="D1170" s="330" t="s">
        <v>262</v>
      </c>
      <c r="E1170" s="331" t="n">
        <v>17.23</v>
      </c>
    </row>
    <row r="1171" customFormat="false" ht="15" hidden="false" customHeight="false" outlineLevel="0" collapsed="false">
      <c r="A1171" s="328" t="s">
        <v>3221</v>
      </c>
      <c r="C1171" s="329" t="s">
        <v>3222</v>
      </c>
      <c r="D1171" s="330" t="s">
        <v>262</v>
      </c>
      <c r="E1171" s="331" t="n">
        <v>15.16</v>
      </c>
    </row>
    <row r="1172" customFormat="false" ht="15" hidden="false" customHeight="false" outlineLevel="0" collapsed="false">
      <c r="A1172" s="328" t="s">
        <v>3223</v>
      </c>
      <c r="C1172" s="329" t="s">
        <v>3224</v>
      </c>
      <c r="D1172" s="330" t="s">
        <v>1313</v>
      </c>
      <c r="E1172" s="331" t="n">
        <v>48.69</v>
      </c>
    </row>
    <row r="1173" customFormat="false" ht="15" hidden="false" customHeight="false" outlineLevel="0" collapsed="false">
      <c r="A1173" s="328" t="s">
        <v>3225</v>
      </c>
      <c r="C1173" s="329" t="s">
        <v>3226</v>
      </c>
      <c r="D1173" s="330" t="s">
        <v>1313</v>
      </c>
      <c r="E1173" s="331" t="n">
        <v>90.44</v>
      </c>
    </row>
    <row r="1174" customFormat="false" ht="15" hidden="false" customHeight="false" outlineLevel="0" collapsed="false">
      <c r="A1174" s="328" t="s">
        <v>3227</v>
      </c>
      <c r="C1174" s="329" t="s">
        <v>3228</v>
      </c>
      <c r="D1174" s="330" t="s">
        <v>1313</v>
      </c>
      <c r="E1174" s="331" t="n">
        <v>88.76</v>
      </c>
    </row>
    <row r="1175" customFormat="false" ht="15" hidden="false" customHeight="false" outlineLevel="0" collapsed="false">
      <c r="A1175" s="328" t="s">
        <v>3229</v>
      </c>
      <c r="C1175" s="329" t="s">
        <v>3230</v>
      </c>
      <c r="D1175" s="330" t="s">
        <v>1313</v>
      </c>
      <c r="E1175" s="331" t="n">
        <v>141.63</v>
      </c>
    </row>
    <row r="1176" customFormat="false" ht="15" hidden="false" customHeight="false" outlineLevel="0" collapsed="false">
      <c r="A1176" s="328" t="s">
        <v>3231</v>
      </c>
      <c r="C1176" s="329" t="s">
        <v>3232</v>
      </c>
      <c r="D1176" s="330" t="s">
        <v>1313</v>
      </c>
      <c r="E1176" s="331" t="n">
        <v>99.9</v>
      </c>
    </row>
    <row r="1177" customFormat="false" ht="15" hidden="false" customHeight="false" outlineLevel="0" collapsed="false">
      <c r="A1177" s="328" t="s">
        <v>3233</v>
      </c>
      <c r="C1177" s="329" t="s">
        <v>3234</v>
      </c>
      <c r="D1177" s="330" t="s">
        <v>1313</v>
      </c>
      <c r="E1177" s="331" t="n">
        <v>149.07</v>
      </c>
    </row>
    <row r="1178" customFormat="false" ht="15" hidden="false" customHeight="false" outlineLevel="0" collapsed="false">
      <c r="A1178" s="328" t="s">
        <v>3235</v>
      </c>
      <c r="C1178" s="329" t="s">
        <v>3236</v>
      </c>
      <c r="D1178" s="330" t="s">
        <v>1313</v>
      </c>
      <c r="E1178" s="331" t="n">
        <v>73.09</v>
      </c>
    </row>
    <row r="1179" customFormat="false" ht="15" hidden="false" customHeight="false" outlineLevel="0" collapsed="false">
      <c r="A1179" s="328" t="s">
        <v>3237</v>
      </c>
      <c r="C1179" s="329" t="s">
        <v>3238</v>
      </c>
      <c r="D1179" s="330" t="s">
        <v>1313</v>
      </c>
      <c r="E1179" s="331" t="n">
        <v>40.06</v>
      </c>
    </row>
    <row r="1180" customFormat="false" ht="15" hidden="false" customHeight="false" outlineLevel="0" collapsed="false">
      <c r="A1180" s="328" t="s">
        <v>3239</v>
      </c>
      <c r="C1180" s="329" t="s">
        <v>3240</v>
      </c>
      <c r="D1180" s="330" t="s">
        <v>1313</v>
      </c>
      <c r="E1180" s="331" t="n">
        <v>48.49</v>
      </c>
    </row>
    <row r="1181" customFormat="false" ht="15" hidden="false" customHeight="false" outlineLevel="0" collapsed="false">
      <c r="A1181" s="328" t="s">
        <v>3241</v>
      </c>
      <c r="C1181" s="329" t="s">
        <v>3242</v>
      </c>
      <c r="D1181" s="330" t="s">
        <v>1313</v>
      </c>
      <c r="E1181" s="331" t="n">
        <v>52.57</v>
      </c>
    </row>
    <row r="1182" customFormat="false" ht="30" hidden="false" customHeight="false" outlineLevel="0" collapsed="false">
      <c r="A1182" s="328" t="s">
        <v>3243</v>
      </c>
      <c r="C1182" s="329" t="s">
        <v>3244</v>
      </c>
      <c r="D1182" s="330" t="s">
        <v>1313</v>
      </c>
      <c r="E1182" s="331" t="n">
        <v>75.37</v>
      </c>
    </row>
    <row r="1183" customFormat="false" ht="15" hidden="false" customHeight="false" outlineLevel="0" collapsed="false">
      <c r="A1183" s="328" t="s">
        <v>3245</v>
      </c>
      <c r="C1183" s="329" t="s">
        <v>3246</v>
      </c>
      <c r="D1183" s="330" t="s">
        <v>1313</v>
      </c>
      <c r="E1183" s="331" t="n">
        <v>114.16</v>
      </c>
    </row>
    <row r="1184" customFormat="false" ht="30" hidden="false" customHeight="false" outlineLevel="0" collapsed="false">
      <c r="A1184" s="328" t="s">
        <v>3247</v>
      </c>
      <c r="C1184" s="329" t="s">
        <v>3248</v>
      </c>
      <c r="D1184" s="330" t="s">
        <v>1313</v>
      </c>
      <c r="E1184" s="331" t="n">
        <v>88.19</v>
      </c>
    </row>
    <row r="1185" customFormat="false" ht="45" hidden="false" customHeight="false" outlineLevel="0" collapsed="false">
      <c r="A1185" s="328" t="s">
        <v>3249</v>
      </c>
      <c r="C1185" s="329" t="s">
        <v>3250</v>
      </c>
      <c r="D1185" s="330" t="s">
        <v>1313</v>
      </c>
      <c r="E1185" s="331" t="n">
        <v>153.97</v>
      </c>
    </row>
    <row r="1186" customFormat="false" ht="15" hidden="false" customHeight="false" outlineLevel="0" collapsed="false">
      <c r="A1186" s="328" t="s">
        <v>3251</v>
      </c>
      <c r="C1186" s="329" t="s">
        <v>3252</v>
      </c>
      <c r="D1186" s="330" t="s">
        <v>1313</v>
      </c>
      <c r="E1186" s="331" t="n">
        <v>118.01</v>
      </c>
    </row>
    <row r="1187" customFormat="false" ht="15" hidden="false" customHeight="false" outlineLevel="0" collapsed="false">
      <c r="A1187" s="328" t="s">
        <v>3253</v>
      </c>
      <c r="C1187" s="329" t="s">
        <v>3254</v>
      </c>
      <c r="D1187" s="330" t="s">
        <v>262</v>
      </c>
      <c r="E1187" s="331" t="n">
        <v>4.63</v>
      </c>
    </row>
    <row r="1188" customFormat="false" ht="15" hidden="false" customHeight="false" outlineLevel="0" collapsed="false">
      <c r="A1188" s="328" t="s">
        <v>3255</v>
      </c>
      <c r="C1188" s="329" t="s">
        <v>3256</v>
      </c>
      <c r="D1188" s="330" t="s">
        <v>1313</v>
      </c>
      <c r="E1188" s="331" t="n">
        <v>145.4</v>
      </c>
    </row>
    <row r="1189" customFormat="false" ht="30" hidden="false" customHeight="false" outlineLevel="0" collapsed="false">
      <c r="A1189" s="328" t="s">
        <v>3257</v>
      </c>
      <c r="C1189" s="329" t="s">
        <v>3258</v>
      </c>
      <c r="D1189" s="330" t="s">
        <v>880</v>
      </c>
      <c r="E1189" s="331" t="n">
        <v>6169.23</v>
      </c>
    </row>
    <row r="1190" customFormat="false" ht="30" hidden="false" customHeight="false" outlineLevel="0" collapsed="false">
      <c r="A1190" s="328" t="s">
        <v>3259</v>
      </c>
      <c r="C1190" s="329" t="s">
        <v>3260</v>
      </c>
      <c r="D1190" s="330" t="s">
        <v>880</v>
      </c>
      <c r="E1190" s="331" t="n">
        <v>9538.92</v>
      </c>
    </row>
    <row r="1191" customFormat="false" ht="15" hidden="false" customHeight="false" outlineLevel="0" collapsed="false">
      <c r="A1191" s="328" t="s">
        <v>3261</v>
      </c>
      <c r="C1191" s="329" t="s">
        <v>3262</v>
      </c>
      <c r="D1191" s="330" t="s">
        <v>1313</v>
      </c>
      <c r="E1191" s="331" t="n">
        <v>0.37</v>
      </c>
    </row>
    <row r="1192" customFormat="false" ht="15" hidden="false" customHeight="false" outlineLevel="0" collapsed="false">
      <c r="A1192" s="328" t="s">
        <v>3263</v>
      </c>
      <c r="C1192" s="329" t="s">
        <v>3264</v>
      </c>
      <c r="D1192" s="330" t="s">
        <v>1313</v>
      </c>
      <c r="E1192" s="331" t="n">
        <v>59.5</v>
      </c>
    </row>
    <row r="1193" customFormat="false" ht="15" hidden="false" customHeight="false" outlineLevel="0" collapsed="false">
      <c r="A1193" s="328" t="s">
        <v>3265</v>
      </c>
      <c r="C1193" s="329" t="s">
        <v>3266</v>
      </c>
      <c r="D1193" s="330" t="s">
        <v>1313</v>
      </c>
      <c r="E1193" s="331" t="n">
        <v>4.36</v>
      </c>
    </row>
    <row r="1194" customFormat="false" ht="15" hidden="false" customHeight="false" outlineLevel="0" collapsed="false">
      <c r="A1194" s="328" t="s">
        <v>3267</v>
      </c>
      <c r="C1194" s="329" t="s">
        <v>3268</v>
      </c>
      <c r="D1194" s="330" t="s">
        <v>880</v>
      </c>
      <c r="E1194" s="331" t="n">
        <v>1.28</v>
      </c>
    </row>
    <row r="1195" customFormat="false" ht="15" hidden="false" customHeight="false" outlineLevel="0" collapsed="false">
      <c r="A1195" s="328" t="s">
        <v>3269</v>
      </c>
      <c r="C1195" s="329" t="s">
        <v>3270</v>
      </c>
      <c r="D1195" s="330" t="s">
        <v>908</v>
      </c>
      <c r="E1195" s="331" t="n">
        <v>129.82</v>
      </c>
    </row>
    <row r="1196" customFormat="false" ht="15" hidden="false" customHeight="false" outlineLevel="0" collapsed="false">
      <c r="A1196" s="328" t="s">
        <v>3271</v>
      </c>
      <c r="C1196" s="329" t="s">
        <v>3272</v>
      </c>
      <c r="D1196" s="330" t="s">
        <v>908</v>
      </c>
      <c r="E1196" s="331" t="n">
        <v>96.01</v>
      </c>
    </row>
    <row r="1197" customFormat="false" ht="15" hidden="false" customHeight="false" outlineLevel="0" collapsed="false">
      <c r="A1197" s="328" t="s">
        <v>3273</v>
      </c>
      <c r="C1197" s="329" t="s">
        <v>3274</v>
      </c>
      <c r="D1197" s="330" t="s">
        <v>1313</v>
      </c>
      <c r="E1197" s="331" t="n">
        <v>4.26</v>
      </c>
    </row>
    <row r="1198" customFormat="false" ht="15" hidden="false" customHeight="false" outlineLevel="0" collapsed="false">
      <c r="A1198" s="328" t="s">
        <v>3275</v>
      </c>
      <c r="C1198" s="329" t="s">
        <v>3276</v>
      </c>
      <c r="D1198" s="330" t="s">
        <v>880</v>
      </c>
      <c r="E1198" s="331" t="n">
        <v>10.76</v>
      </c>
    </row>
    <row r="1199" customFormat="false" ht="15" hidden="false" customHeight="false" outlineLevel="0" collapsed="false">
      <c r="A1199" s="328" t="s">
        <v>3277</v>
      </c>
      <c r="C1199" s="329" t="s">
        <v>3278</v>
      </c>
      <c r="D1199" s="330" t="s">
        <v>880</v>
      </c>
      <c r="E1199" s="331" t="n">
        <v>43.82</v>
      </c>
    </row>
    <row r="1200" customFormat="false" ht="15" hidden="false" customHeight="false" outlineLevel="0" collapsed="false">
      <c r="A1200" s="328" t="s">
        <v>3279</v>
      </c>
      <c r="C1200" s="329" t="s">
        <v>3280</v>
      </c>
      <c r="D1200" s="330" t="s">
        <v>1313</v>
      </c>
      <c r="E1200" s="331" t="n">
        <v>6.78</v>
      </c>
    </row>
    <row r="1201" customFormat="false" ht="15" hidden="false" customHeight="false" outlineLevel="0" collapsed="false">
      <c r="A1201" s="328" t="s">
        <v>3281</v>
      </c>
      <c r="C1201" s="329" t="s">
        <v>3282</v>
      </c>
      <c r="D1201" s="330" t="s">
        <v>880</v>
      </c>
      <c r="E1201" s="331" t="n">
        <v>53.7</v>
      </c>
    </row>
    <row r="1202" customFormat="false" ht="15" hidden="false" customHeight="false" outlineLevel="0" collapsed="false">
      <c r="A1202" s="328" t="s">
        <v>3283</v>
      </c>
      <c r="C1202" s="329" t="s">
        <v>3284</v>
      </c>
      <c r="D1202" s="330" t="s">
        <v>880</v>
      </c>
      <c r="E1202" s="331" t="n">
        <v>16.83</v>
      </c>
    </row>
    <row r="1203" customFormat="false" ht="15" hidden="false" customHeight="false" outlineLevel="0" collapsed="false">
      <c r="A1203" s="328" t="s">
        <v>3285</v>
      </c>
      <c r="C1203" s="329" t="s">
        <v>3286</v>
      </c>
      <c r="D1203" s="330" t="s">
        <v>880</v>
      </c>
      <c r="E1203" s="331" t="n">
        <v>153.33</v>
      </c>
    </row>
    <row r="1204" customFormat="false" ht="15" hidden="false" customHeight="false" outlineLevel="0" collapsed="false">
      <c r="A1204" s="328" t="s">
        <v>3287</v>
      </c>
      <c r="C1204" s="329" t="s">
        <v>3288</v>
      </c>
      <c r="D1204" s="330" t="s">
        <v>880</v>
      </c>
      <c r="E1204" s="331" t="n">
        <v>51.86</v>
      </c>
    </row>
    <row r="1205" customFormat="false" ht="15" hidden="false" customHeight="false" outlineLevel="0" collapsed="false">
      <c r="A1205" s="328" t="s">
        <v>3289</v>
      </c>
      <c r="C1205" s="329" t="s">
        <v>3290</v>
      </c>
      <c r="D1205" s="330" t="s">
        <v>880</v>
      </c>
      <c r="E1205" s="331" t="n">
        <v>2.59</v>
      </c>
    </row>
    <row r="1206" customFormat="false" ht="15" hidden="false" customHeight="false" outlineLevel="0" collapsed="false">
      <c r="A1206" s="328" t="s">
        <v>3291</v>
      </c>
      <c r="C1206" s="329" t="s">
        <v>3292</v>
      </c>
      <c r="D1206" s="330" t="s">
        <v>880</v>
      </c>
      <c r="E1206" s="331" t="n">
        <v>11.68</v>
      </c>
    </row>
    <row r="1207" customFormat="false" ht="15" hidden="false" customHeight="false" outlineLevel="0" collapsed="false">
      <c r="A1207" s="328" t="s">
        <v>3293</v>
      </c>
      <c r="C1207" s="329" t="s">
        <v>3294</v>
      </c>
      <c r="D1207" s="330" t="s">
        <v>880</v>
      </c>
      <c r="E1207" s="331" t="n">
        <v>16.86</v>
      </c>
    </row>
    <row r="1208" customFormat="false" ht="15" hidden="false" customHeight="false" outlineLevel="0" collapsed="false">
      <c r="A1208" s="328" t="s">
        <v>3295</v>
      </c>
      <c r="C1208" s="329" t="s">
        <v>3296</v>
      </c>
      <c r="D1208" s="330" t="s">
        <v>880</v>
      </c>
      <c r="E1208" s="331" t="n">
        <v>1.32</v>
      </c>
    </row>
    <row r="1209" customFormat="false" ht="15" hidden="false" customHeight="false" outlineLevel="0" collapsed="false">
      <c r="A1209" s="328" t="s">
        <v>3297</v>
      </c>
      <c r="C1209" s="329" t="s">
        <v>3298</v>
      </c>
      <c r="D1209" s="330" t="s">
        <v>880</v>
      </c>
      <c r="E1209" s="331" t="n">
        <v>132.5</v>
      </c>
    </row>
    <row r="1210" customFormat="false" ht="15" hidden="false" customHeight="false" outlineLevel="0" collapsed="false">
      <c r="A1210" s="328" t="s">
        <v>3299</v>
      </c>
      <c r="C1210" s="329" t="s">
        <v>3300</v>
      </c>
      <c r="D1210" s="330" t="s">
        <v>880</v>
      </c>
      <c r="E1210" s="331" t="n">
        <v>158.08</v>
      </c>
    </row>
    <row r="1211" customFormat="false" ht="15" hidden="false" customHeight="false" outlineLevel="0" collapsed="false">
      <c r="A1211" s="328" t="s">
        <v>3301</v>
      </c>
      <c r="C1211" s="329" t="s">
        <v>3302</v>
      </c>
      <c r="D1211" s="330" t="s">
        <v>880</v>
      </c>
      <c r="E1211" s="331" t="n">
        <v>145</v>
      </c>
    </row>
    <row r="1212" customFormat="false" ht="15" hidden="false" customHeight="false" outlineLevel="0" collapsed="false">
      <c r="A1212" s="328" t="s">
        <v>3303</v>
      </c>
      <c r="C1212" s="329" t="s">
        <v>3304</v>
      </c>
      <c r="D1212" s="330" t="s">
        <v>1181</v>
      </c>
      <c r="E1212" s="331" t="n">
        <v>2883.78</v>
      </c>
    </row>
    <row r="1213" customFormat="false" ht="15" hidden="false" customHeight="false" outlineLevel="0" collapsed="false">
      <c r="A1213" s="328" t="s">
        <v>3305</v>
      </c>
      <c r="C1213" s="329" t="s">
        <v>3306</v>
      </c>
      <c r="D1213" s="330" t="s">
        <v>1181</v>
      </c>
      <c r="E1213" s="331" t="n">
        <v>1211.59</v>
      </c>
    </row>
    <row r="1214" customFormat="false" ht="15" hidden="false" customHeight="false" outlineLevel="0" collapsed="false">
      <c r="A1214" s="328" t="s">
        <v>3307</v>
      </c>
      <c r="C1214" s="329" t="s">
        <v>3308</v>
      </c>
      <c r="D1214" s="330" t="s">
        <v>1181</v>
      </c>
      <c r="E1214" s="331" t="n">
        <v>690.85</v>
      </c>
    </row>
    <row r="1215" customFormat="false" ht="15" hidden="false" customHeight="false" outlineLevel="0" collapsed="false">
      <c r="A1215" s="328" t="s">
        <v>3309</v>
      </c>
      <c r="C1215" s="329" t="s">
        <v>3310</v>
      </c>
      <c r="D1215" s="330" t="s">
        <v>1181</v>
      </c>
      <c r="E1215" s="331" t="n">
        <v>1035.24</v>
      </c>
    </row>
    <row r="1216" customFormat="false" ht="15" hidden="false" customHeight="false" outlineLevel="0" collapsed="false">
      <c r="A1216" s="328" t="s">
        <v>3311</v>
      </c>
      <c r="C1216" s="329" t="s">
        <v>3312</v>
      </c>
      <c r="D1216" s="330" t="s">
        <v>880</v>
      </c>
      <c r="E1216" s="331" t="n">
        <v>657.45</v>
      </c>
    </row>
    <row r="1217" customFormat="false" ht="15" hidden="false" customHeight="false" outlineLevel="0" collapsed="false">
      <c r="A1217" s="328" t="s">
        <v>3313</v>
      </c>
      <c r="C1217" s="329" t="s">
        <v>3314</v>
      </c>
      <c r="D1217" s="330" t="s">
        <v>880</v>
      </c>
      <c r="E1217" s="331" t="n">
        <v>389.07</v>
      </c>
    </row>
    <row r="1218" customFormat="false" ht="15" hidden="false" customHeight="false" outlineLevel="0" collapsed="false">
      <c r="A1218" s="328" t="s">
        <v>3315</v>
      </c>
      <c r="C1218" s="329" t="s">
        <v>3316</v>
      </c>
      <c r="D1218" s="330" t="s">
        <v>880</v>
      </c>
      <c r="E1218" s="331" t="n">
        <v>117.99</v>
      </c>
    </row>
    <row r="1219" customFormat="false" ht="15" hidden="false" customHeight="false" outlineLevel="0" collapsed="false">
      <c r="A1219" s="328" t="s">
        <v>3317</v>
      </c>
      <c r="C1219" s="329" t="s">
        <v>3318</v>
      </c>
      <c r="D1219" s="330" t="s">
        <v>880</v>
      </c>
      <c r="E1219" s="331" t="n">
        <v>85.82</v>
      </c>
    </row>
    <row r="1220" customFormat="false" ht="30" hidden="false" customHeight="false" outlineLevel="0" collapsed="false">
      <c r="A1220" s="328" t="s">
        <v>3319</v>
      </c>
      <c r="C1220" s="329" t="s">
        <v>3320</v>
      </c>
      <c r="D1220" s="330" t="s">
        <v>1313</v>
      </c>
      <c r="E1220" s="331" t="n">
        <v>2227.11</v>
      </c>
    </row>
    <row r="1221" customFormat="false" ht="30" hidden="false" customHeight="false" outlineLevel="0" collapsed="false">
      <c r="A1221" s="328" t="s">
        <v>3321</v>
      </c>
      <c r="C1221" s="329" t="s">
        <v>3322</v>
      </c>
      <c r="D1221" s="330" t="s">
        <v>880</v>
      </c>
      <c r="E1221" s="331" t="n">
        <v>12.92</v>
      </c>
    </row>
    <row r="1222" customFormat="false" ht="30" hidden="false" customHeight="false" outlineLevel="0" collapsed="false">
      <c r="A1222" s="328" t="s">
        <v>3323</v>
      </c>
      <c r="C1222" s="329" t="s">
        <v>3324</v>
      </c>
      <c r="D1222" s="330" t="s">
        <v>880</v>
      </c>
      <c r="E1222" s="331" t="n">
        <v>7.94</v>
      </c>
    </row>
    <row r="1223" customFormat="false" ht="30" hidden="false" customHeight="false" outlineLevel="0" collapsed="false">
      <c r="A1223" s="328" t="s">
        <v>3325</v>
      </c>
      <c r="C1223" s="329" t="s">
        <v>3326</v>
      </c>
      <c r="D1223" s="330" t="s">
        <v>880</v>
      </c>
      <c r="E1223" s="331" t="n">
        <v>13.01</v>
      </c>
    </row>
    <row r="1224" customFormat="false" ht="15" hidden="false" customHeight="false" outlineLevel="0" collapsed="false">
      <c r="A1224" s="328" t="s">
        <v>3327</v>
      </c>
      <c r="C1224" s="329" t="s">
        <v>3328</v>
      </c>
      <c r="D1224" s="330" t="s">
        <v>880</v>
      </c>
      <c r="E1224" s="331" t="n">
        <v>9.5</v>
      </c>
    </row>
    <row r="1225" customFormat="false" ht="15" hidden="false" customHeight="false" outlineLevel="0" collapsed="false">
      <c r="A1225" s="328" t="s">
        <v>3329</v>
      </c>
      <c r="C1225" s="329" t="s">
        <v>3330</v>
      </c>
      <c r="D1225" s="330" t="s">
        <v>880</v>
      </c>
      <c r="E1225" s="331" t="n">
        <v>12.64</v>
      </c>
    </row>
    <row r="1226" customFormat="false" ht="15" hidden="false" customHeight="false" outlineLevel="0" collapsed="false">
      <c r="A1226" s="328" t="s">
        <v>3331</v>
      </c>
      <c r="C1226" s="329" t="s">
        <v>3332</v>
      </c>
      <c r="D1226" s="330" t="s">
        <v>880</v>
      </c>
      <c r="E1226" s="331" t="n">
        <v>11.97</v>
      </c>
    </row>
    <row r="1227" customFormat="false" ht="15" hidden="false" customHeight="false" outlineLevel="0" collapsed="false">
      <c r="A1227" s="328" t="s">
        <v>3333</v>
      </c>
      <c r="C1227" s="329" t="s">
        <v>3334</v>
      </c>
      <c r="D1227" s="330" t="s">
        <v>1313</v>
      </c>
      <c r="E1227" s="331" t="n">
        <v>273.19</v>
      </c>
    </row>
    <row r="1228" customFormat="false" ht="30" hidden="false" customHeight="false" outlineLevel="0" collapsed="false">
      <c r="A1228" s="328" t="s">
        <v>3335</v>
      </c>
      <c r="C1228" s="329" t="s">
        <v>3336</v>
      </c>
      <c r="D1228" s="330" t="s">
        <v>880</v>
      </c>
      <c r="E1228" s="331" t="n">
        <v>20.06</v>
      </c>
    </row>
    <row r="1229" customFormat="false" ht="15" hidden="false" customHeight="false" outlineLevel="0" collapsed="false">
      <c r="A1229" s="328" t="s">
        <v>3337</v>
      </c>
      <c r="C1229" s="329" t="s">
        <v>3338</v>
      </c>
      <c r="D1229" s="330" t="s">
        <v>880</v>
      </c>
      <c r="E1229" s="331" t="n">
        <v>377.97</v>
      </c>
    </row>
    <row r="1230" customFormat="false" ht="15" hidden="false" customHeight="false" outlineLevel="0" collapsed="false">
      <c r="A1230" s="328" t="s">
        <v>3339</v>
      </c>
      <c r="C1230" s="329" t="s">
        <v>3340</v>
      </c>
      <c r="D1230" s="330" t="s">
        <v>1313</v>
      </c>
      <c r="E1230" s="331" t="n">
        <v>373.26</v>
      </c>
    </row>
    <row r="1231" customFormat="false" ht="15" hidden="false" customHeight="false" outlineLevel="0" collapsed="false">
      <c r="A1231" s="328" t="s">
        <v>3341</v>
      </c>
      <c r="C1231" s="329" t="s">
        <v>3342</v>
      </c>
      <c r="D1231" s="330" t="s">
        <v>1313</v>
      </c>
      <c r="E1231" s="331" t="n">
        <v>739.27</v>
      </c>
    </row>
    <row r="1232" customFormat="false" ht="15" hidden="false" customHeight="false" outlineLevel="0" collapsed="false">
      <c r="A1232" s="328" t="s">
        <v>3343</v>
      </c>
      <c r="C1232" s="329" t="s">
        <v>3344</v>
      </c>
      <c r="D1232" s="330" t="s">
        <v>880</v>
      </c>
      <c r="E1232" s="331" t="n">
        <v>21.15</v>
      </c>
    </row>
    <row r="1233" customFormat="false" ht="15" hidden="false" customHeight="false" outlineLevel="0" collapsed="false">
      <c r="A1233" s="328" t="s">
        <v>3345</v>
      </c>
      <c r="C1233" s="329" t="s">
        <v>3346</v>
      </c>
      <c r="D1233" s="330" t="s">
        <v>1313</v>
      </c>
      <c r="E1233" s="331" t="n">
        <v>87.42</v>
      </c>
    </row>
    <row r="1234" customFormat="false" ht="15" hidden="false" customHeight="false" outlineLevel="0" collapsed="false">
      <c r="A1234" s="328" t="s">
        <v>3347</v>
      </c>
      <c r="C1234" s="329" t="s">
        <v>3348</v>
      </c>
      <c r="D1234" s="330" t="s">
        <v>262</v>
      </c>
      <c r="E1234" s="331" t="n">
        <v>189.56</v>
      </c>
    </row>
    <row r="1235" customFormat="false" ht="15" hidden="false" customHeight="false" outlineLevel="0" collapsed="false">
      <c r="A1235" s="328" t="s">
        <v>3349</v>
      </c>
      <c r="C1235" s="329" t="s">
        <v>3350</v>
      </c>
      <c r="D1235" s="330" t="s">
        <v>880</v>
      </c>
      <c r="E1235" s="331" t="n">
        <v>13.53</v>
      </c>
    </row>
    <row r="1236" customFormat="false" ht="30" hidden="false" customHeight="false" outlineLevel="0" collapsed="false">
      <c r="A1236" s="328" t="s">
        <v>3351</v>
      </c>
      <c r="C1236" s="329" t="s">
        <v>3352</v>
      </c>
      <c r="D1236" s="330" t="s">
        <v>880</v>
      </c>
      <c r="E1236" s="331" t="n">
        <v>164.13</v>
      </c>
    </row>
    <row r="1237" customFormat="false" ht="15" hidden="false" customHeight="false" outlineLevel="0" collapsed="false">
      <c r="A1237" s="328" t="s">
        <v>3353</v>
      </c>
      <c r="C1237" s="329" t="s">
        <v>3354</v>
      </c>
      <c r="D1237" s="330" t="s">
        <v>880</v>
      </c>
      <c r="E1237" s="331" t="n">
        <v>410.09</v>
      </c>
    </row>
    <row r="1238" customFormat="false" ht="15" hidden="false" customHeight="false" outlineLevel="0" collapsed="false">
      <c r="A1238" s="328" t="s">
        <v>3355</v>
      </c>
      <c r="C1238" s="329" t="s">
        <v>3356</v>
      </c>
      <c r="D1238" s="330" t="s">
        <v>880</v>
      </c>
      <c r="E1238" s="331" t="n">
        <v>83.85</v>
      </c>
    </row>
    <row r="1239" customFormat="false" ht="15" hidden="false" customHeight="false" outlineLevel="0" collapsed="false">
      <c r="A1239" s="328" t="s">
        <v>3357</v>
      </c>
      <c r="C1239" s="329" t="s">
        <v>3358</v>
      </c>
      <c r="D1239" s="330" t="s">
        <v>880</v>
      </c>
      <c r="E1239" s="331" t="n">
        <v>89.36</v>
      </c>
    </row>
    <row r="1240" customFormat="false" ht="15" hidden="false" customHeight="false" outlineLevel="0" collapsed="false">
      <c r="A1240" s="328" t="s">
        <v>3359</v>
      </c>
      <c r="C1240" s="329" t="s">
        <v>3360</v>
      </c>
      <c r="D1240" s="330" t="s">
        <v>880</v>
      </c>
      <c r="E1240" s="331" t="n">
        <v>5.44</v>
      </c>
    </row>
    <row r="1241" customFormat="false" ht="15" hidden="false" customHeight="false" outlineLevel="0" collapsed="false">
      <c r="A1241" s="328" t="s">
        <v>3361</v>
      </c>
      <c r="C1241" s="329" t="s">
        <v>3362</v>
      </c>
      <c r="D1241" s="330" t="s">
        <v>880</v>
      </c>
      <c r="E1241" s="331" t="n">
        <v>935.67</v>
      </c>
    </row>
    <row r="1242" customFormat="false" ht="15" hidden="false" customHeight="false" outlineLevel="0" collapsed="false">
      <c r="A1242" s="328" t="s">
        <v>3363</v>
      </c>
      <c r="C1242" s="329" t="s">
        <v>3364</v>
      </c>
      <c r="D1242" s="330" t="s">
        <v>880</v>
      </c>
      <c r="E1242" s="331" t="n">
        <v>45.81</v>
      </c>
    </row>
    <row r="1243" customFormat="false" ht="15" hidden="false" customHeight="false" outlineLevel="0" collapsed="false">
      <c r="A1243" s="328" t="s">
        <v>3365</v>
      </c>
      <c r="C1243" s="329" t="s">
        <v>3366</v>
      </c>
      <c r="D1243" s="330" t="s">
        <v>1313</v>
      </c>
      <c r="E1243" s="331" t="n">
        <v>5961.1</v>
      </c>
    </row>
    <row r="1244" customFormat="false" ht="15" hidden="false" customHeight="false" outlineLevel="0" collapsed="false">
      <c r="A1244" s="328" t="s">
        <v>3367</v>
      </c>
      <c r="C1244" s="329" t="s">
        <v>3368</v>
      </c>
      <c r="D1244" s="330" t="s">
        <v>1313</v>
      </c>
      <c r="E1244" s="331" t="n">
        <v>6097.4</v>
      </c>
    </row>
    <row r="1245" customFormat="false" ht="15" hidden="false" customHeight="false" outlineLevel="0" collapsed="false">
      <c r="A1245" s="328" t="s">
        <v>3369</v>
      </c>
      <c r="C1245" s="329" t="s">
        <v>3370</v>
      </c>
      <c r="D1245" s="330" t="s">
        <v>1313</v>
      </c>
      <c r="E1245" s="331" t="n">
        <v>3174.01</v>
      </c>
    </row>
    <row r="1246" customFormat="false" ht="30" hidden="false" customHeight="false" outlineLevel="0" collapsed="false">
      <c r="A1246" s="328" t="s">
        <v>3371</v>
      </c>
      <c r="C1246" s="329" t="s">
        <v>3372</v>
      </c>
      <c r="D1246" s="330" t="s">
        <v>880</v>
      </c>
      <c r="E1246" s="331" t="n">
        <v>281.52</v>
      </c>
    </row>
    <row r="1247" customFormat="false" ht="15" hidden="false" customHeight="false" outlineLevel="0" collapsed="false">
      <c r="A1247" s="328" t="s">
        <v>3373</v>
      </c>
      <c r="C1247" s="329" t="s">
        <v>3374</v>
      </c>
      <c r="D1247" s="330" t="s">
        <v>262</v>
      </c>
      <c r="E1247" s="331" t="n">
        <v>45.24</v>
      </c>
    </row>
    <row r="1248" customFormat="false" ht="15" hidden="false" customHeight="false" outlineLevel="0" collapsed="false">
      <c r="A1248" s="328" t="s">
        <v>3375</v>
      </c>
      <c r="C1248" s="329" t="s">
        <v>3376</v>
      </c>
      <c r="D1248" s="330" t="s">
        <v>262</v>
      </c>
      <c r="E1248" s="331" t="n">
        <v>2.02</v>
      </c>
    </row>
    <row r="1249" customFormat="false" ht="15" hidden="false" customHeight="false" outlineLevel="0" collapsed="false">
      <c r="A1249" s="328" t="s">
        <v>3377</v>
      </c>
      <c r="C1249" s="329" t="s">
        <v>3378</v>
      </c>
      <c r="D1249" s="330" t="s">
        <v>262</v>
      </c>
      <c r="E1249" s="331" t="n">
        <v>2.47</v>
      </c>
    </row>
    <row r="1250" customFormat="false" ht="15" hidden="false" customHeight="false" outlineLevel="0" collapsed="false">
      <c r="A1250" s="328" t="s">
        <v>3379</v>
      </c>
      <c r="C1250" s="329" t="s">
        <v>3380</v>
      </c>
      <c r="D1250" s="330" t="s">
        <v>262</v>
      </c>
      <c r="E1250" s="331" t="n">
        <v>5.9</v>
      </c>
    </row>
    <row r="1251" customFormat="false" ht="15" hidden="false" customHeight="false" outlineLevel="0" collapsed="false">
      <c r="A1251" s="328" t="s">
        <v>3381</v>
      </c>
      <c r="C1251" s="329" t="s">
        <v>3382</v>
      </c>
      <c r="D1251" s="330" t="s">
        <v>262</v>
      </c>
      <c r="E1251" s="331" t="n">
        <v>8</v>
      </c>
    </row>
    <row r="1252" customFormat="false" ht="15" hidden="false" customHeight="false" outlineLevel="0" collapsed="false">
      <c r="A1252" s="328" t="s">
        <v>3383</v>
      </c>
      <c r="C1252" s="329" t="s">
        <v>3384</v>
      </c>
      <c r="D1252" s="330" t="s">
        <v>262</v>
      </c>
      <c r="E1252" s="331" t="n">
        <v>9.11</v>
      </c>
    </row>
    <row r="1253" customFormat="false" ht="15" hidden="false" customHeight="false" outlineLevel="0" collapsed="false">
      <c r="A1253" s="328" t="s">
        <v>3385</v>
      </c>
      <c r="C1253" s="329" t="s">
        <v>3386</v>
      </c>
      <c r="D1253" s="330" t="s">
        <v>262</v>
      </c>
      <c r="E1253" s="331" t="n">
        <v>16.24</v>
      </c>
    </row>
    <row r="1254" customFormat="false" ht="15" hidden="false" customHeight="false" outlineLevel="0" collapsed="false">
      <c r="A1254" s="328" t="s">
        <v>3387</v>
      </c>
      <c r="C1254" s="329" t="s">
        <v>3388</v>
      </c>
      <c r="D1254" s="330" t="s">
        <v>262</v>
      </c>
      <c r="E1254" s="331" t="n">
        <v>21.87</v>
      </c>
    </row>
    <row r="1255" customFormat="false" ht="15" hidden="false" customHeight="false" outlineLevel="0" collapsed="false">
      <c r="A1255" s="328" t="s">
        <v>3389</v>
      </c>
      <c r="C1255" s="329" t="s">
        <v>3390</v>
      </c>
      <c r="D1255" s="330" t="s">
        <v>262</v>
      </c>
      <c r="E1255" s="331" t="n">
        <v>28.57</v>
      </c>
    </row>
    <row r="1256" customFormat="false" ht="15" hidden="false" customHeight="false" outlineLevel="0" collapsed="false">
      <c r="A1256" s="328" t="s">
        <v>3391</v>
      </c>
      <c r="C1256" s="329" t="s">
        <v>3392</v>
      </c>
      <c r="D1256" s="330" t="s">
        <v>262</v>
      </c>
      <c r="E1256" s="331" t="n">
        <v>44.82</v>
      </c>
    </row>
    <row r="1257" customFormat="false" ht="15" hidden="false" customHeight="false" outlineLevel="0" collapsed="false">
      <c r="A1257" s="328" t="s">
        <v>3393</v>
      </c>
      <c r="C1257" s="329" t="s">
        <v>3394</v>
      </c>
      <c r="D1257" s="330" t="s">
        <v>262</v>
      </c>
      <c r="E1257" s="331" t="n">
        <v>170.4</v>
      </c>
    </row>
    <row r="1258" customFormat="false" ht="15" hidden="false" customHeight="false" outlineLevel="0" collapsed="false">
      <c r="A1258" s="328" t="s">
        <v>3395</v>
      </c>
      <c r="C1258" s="329" t="s">
        <v>3396</v>
      </c>
      <c r="D1258" s="330" t="s">
        <v>262</v>
      </c>
      <c r="E1258" s="331" t="n">
        <v>274.81</v>
      </c>
    </row>
    <row r="1259" customFormat="false" ht="15" hidden="false" customHeight="false" outlineLevel="0" collapsed="false">
      <c r="A1259" s="328" t="s">
        <v>3397</v>
      </c>
      <c r="C1259" s="329" t="s">
        <v>3398</v>
      </c>
      <c r="D1259" s="330" t="s">
        <v>262</v>
      </c>
      <c r="E1259" s="331" t="n">
        <v>370.14</v>
      </c>
    </row>
    <row r="1260" customFormat="false" ht="15" hidden="false" customHeight="false" outlineLevel="0" collapsed="false">
      <c r="A1260" s="328" t="s">
        <v>3399</v>
      </c>
      <c r="C1260" s="329" t="s">
        <v>3400</v>
      </c>
      <c r="D1260" s="330" t="s">
        <v>262</v>
      </c>
      <c r="E1260" s="331" t="n">
        <v>248.66</v>
      </c>
    </row>
    <row r="1261" customFormat="false" ht="15" hidden="false" customHeight="false" outlineLevel="0" collapsed="false">
      <c r="A1261" s="328" t="s">
        <v>3401</v>
      </c>
      <c r="C1261" s="329" t="s">
        <v>3402</v>
      </c>
      <c r="D1261" s="330" t="s">
        <v>262</v>
      </c>
      <c r="E1261" s="331" t="n">
        <v>3.48</v>
      </c>
    </row>
    <row r="1262" customFormat="false" ht="15" hidden="false" customHeight="false" outlineLevel="0" collapsed="false">
      <c r="A1262" s="328" t="s">
        <v>3403</v>
      </c>
      <c r="C1262" s="329" t="s">
        <v>3404</v>
      </c>
      <c r="D1262" s="330" t="s">
        <v>262</v>
      </c>
      <c r="E1262" s="331" t="n">
        <v>5.82</v>
      </c>
    </row>
    <row r="1263" customFormat="false" ht="15" hidden="false" customHeight="false" outlineLevel="0" collapsed="false">
      <c r="A1263" s="328" t="s">
        <v>3405</v>
      </c>
      <c r="C1263" s="329" t="s">
        <v>3406</v>
      </c>
      <c r="D1263" s="330" t="s">
        <v>262</v>
      </c>
      <c r="E1263" s="331" t="n">
        <v>8.38</v>
      </c>
    </row>
    <row r="1264" customFormat="false" ht="15" hidden="false" customHeight="false" outlineLevel="0" collapsed="false">
      <c r="A1264" s="328" t="s">
        <v>3407</v>
      </c>
      <c r="C1264" s="329" t="s">
        <v>3408</v>
      </c>
      <c r="D1264" s="330" t="s">
        <v>262</v>
      </c>
      <c r="E1264" s="331" t="n">
        <v>8.96</v>
      </c>
    </row>
    <row r="1265" customFormat="false" ht="15" hidden="false" customHeight="false" outlineLevel="0" collapsed="false">
      <c r="A1265" s="328" t="s">
        <v>3409</v>
      </c>
      <c r="C1265" s="329" t="s">
        <v>3410</v>
      </c>
      <c r="D1265" s="330" t="s">
        <v>262</v>
      </c>
      <c r="E1265" s="331" t="n">
        <v>22.94</v>
      </c>
    </row>
    <row r="1266" customFormat="false" ht="15" hidden="false" customHeight="false" outlineLevel="0" collapsed="false">
      <c r="A1266" s="328" t="s">
        <v>3411</v>
      </c>
      <c r="C1266" s="329" t="s">
        <v>3412</v>
      </c>
      <c r="D1266" s="330" t="s">
        <v>880</v>
      </c>
      <c r="E1266" s="331" t="n">
        <v>9.81</v>
      </c>
    </row>
    <row r="1267" customFormat="false" ht="15" hidden="false" customHeight="false" outlineLevel="0" collapsed="false">
      <c r="A1267" s="328" t="s">
        <v>3413</v>
      </c>
      <c r="C1267" s="329" t="s">
        <v>3414</v>
      </c>
      <c r="D1267" s="330" t="s">
        <v>262</v>
      </c>
      <c r="E1267" s="331" t="n">
        <v>7.13</v>
      </c>
    </row>
    <row r="1268" customFormat="false" ht="15" hidden="false" customHeight="false" outlineLevel="0" collapsed="false">
      <c r="A1268" s="328" t="s">
        <v>3415</v>
      </c>
      <c r="C1268" s="329" t="s">
        <v>3416</v>
      </c>
      <c r="D1268" s="330" t="s">
        <v>262</v>
      </c>
      <c r="E1268" s="331" t="n">
        <v>15.07</v>
      </c>
    </row>
    <row r="1269" customFormat="false" ht="15" hidden="false" customHeight="false" outlineLevel="0" collapsed="false">
      <c r="A1269" s="328" t="s">
        <v>3417</v>
      </c>
      <c r="C1269" s="329" t="s">
        <v>3418</v>
      </c>
      <c r="D1269" s="330" t="s">
        <v>262</v>
      </c>
      <c r="E1269" s="331" t="n">
        <v>9.53</v>
      </c>
    </row>
    <row r="1270" customFormat="false" ht="15" hidden="false" customHeight="false" outlineLevel="0" collapsed="false">
      <c r="A1270" s="328" t="s">
        <v>3419</v>
      </c>
      <c r="C1270" s="329" t="s">
        <v>3420</v>
      </c>
      <c r="D1270" s="330" t="s">
        <v>262</v>
      </c>
      <c r="E1270" s="331" t="n">
        <v>11.72</v>
      </c>
    </row>
    <row r="1271" customFormat="false" ht="15" hidden="false" customHeight="false" outlineLevel="0" collapsed="false">
      <c r="A1271" s="328" t="s">
        <v>3421</v>
      </c>
      <c r="C1271" s="329" t="s">
        <v>3422</v>
      </c>
      <c r="D1271" s="330" t="s">
        <v>262</v>
      </c>
      <c r="E1271" s="331" t="n">
        <v>19.98</v>
      </c>
    </row>
    <row r="1272" customFormat="false" ht="15" hidden="false" customHeight="false" outlineLevel="0" collapsed="false">
      <c r="A1272" s="328" t="s">
        <v>3423</v>
      </c>
      <c r="C1272" s="329" t="s">
        <v>3424</v>
      </c>
      <c r="D1272" s="330" t="s">
        <v>262</v>
      </c>
      <c r="E1272" s="331" t="n">
        <v>43.72</v>
      </c>
    </row>
    <row r="1273" customFormat="false" ht="15" hidden="false" customHeight="false" outlineLevel="0" collapsed="false">
      <c r="A1273" s="328" t="s">
        <v>3425</v>
      </c>
      <c r="C1273" s="329" t="s">
        <v>3426</v>
      </c>
      <c r="D1273" s="330" t="s">
        <v>262</v>
      </c>
      <c r="E1273" s="331" t="n">
        <v>11.59</v>
      </c>
    </row>
    <row r="1274" customFormat="false" ht="15" hidden="false" customHeight="false" outlineLevel="0" collapsed="false">
      <c r="A1274" s="328" t="s">
        <v>3427</v>
      </c>
      <c r="C1274" s="329" t="s">
        <v>3428</v>
      </c>
      <c r="D1274" s="330" t="s">
        <v>262</v>
      </c>
      <c r="E1274" s="331" t="n">
        <v>24.19</v>
      </c>
    </row>
    <row r="1275" customFormat="false" ht="15" hidden="false" customHeight="false" outlineLevel="0" collapsed="false">
      <c r="A1275" s="328" t="s">
        <v>3429</v>
      </c>
      <c r="C1275" s="329" t="s">
        <v>3430</v>
      </c>
      <c r="D1275" s="330" t="s">
        <v>262</v>
      </c>
      <c r="E1275" s="331" t="n">
        <v>43.82</v>
      </c>
    </row>
    <row r="1276" customFormat="false" ht="15" hidden="false" customHeight="false" outlineLevel="0" collapsed="false">
      <c r="A1276" s="328" t="s">
        <v>3431</v>
      </c>
      <c r="C1276" s="329" t="s">
        <v>3432</v>
      </c>
      <c r="D1276" s="330" t="s">
        <v>262</v>
      </c>
      <c r="E1276" s="331" t="n">
        <v>14.81</v>
      </c>
    </row>
    <row r="1277" customFormat="false" ht="15" hidden="false" customHeight="false" outlineLevel="0" collapsed="false">
      <c r="A1277" s="328" t="s">
        <v>3433</v>
      </c>
      <c r="C1277" s="329" t="s">
        <v>3434</v>
      </c>
      <c r="D1277" s="330" t="s">
        <v>262</v>
      </c>
      <c r="E1277" s="331" t="n">
        <v>31.77</v>
      </c>
    </row>
    <row r="1278" customFormat="false" ht="15" hidden="false" customHeight="false" outlineLevel="0" collapsed="false">
      <c r="A1278" s="328" t="s">
        <v>3435</v>
      </c>
      <c r="C1278" s="329" t="s">
        <v>3436</v>
      </c>
      <c r="D1278" s="330" t="s">
        <v>262</v>
      </c>
      <c r="E1278" s="331" t="n">
        <v>51.38</v>
      </c>
    </row>
    <row r="1279" customFormat="false" ht="15" hidden="false" customHeight="false" outlineLevel="0" collapsed="false">
      <c r="A1279" s="328" t="s">
        <v>3437</v>
      </c>
      <c r="C1279" s="329" t="s">
        <v>3438</v>
      </c>
      <c r="D1279" s="330" t="s">
        <v>262</v>
      </c>
      <c r="E1279" s="331" t="n">
        <v>83.12</v>
      </c>
    </row>
    <row r="1280" customFormat="false" ht="15" hidden="false" customHeight="false" outlineLevel="0" collapsed="false">
      <c r="A1280" s="328" t="s">
        <v>3439</v>
      </c>
      <c r="C1280" s="329" t="s">
        <v>3440</v>
      </c>
      <c r="D1280" s="330" t="s">
        <v>262</v>
      </c>
      <c r="E1280" s="331" t="n">
        <v>135.32</v>
      </c>
    </row>
    <row r="1281" customFormat="false" ht="15" hidden="false" customHeight="false" outlineLevel="0" collapsed="false">
      <c r="A1281" s="328" t="s">
        <v>3441</v>
      </c>
      <c r="C1281" s="329" t="s">
        <v>3442</v>
      </c>
      <c r="D1281" s="330" t="s">
        <v>880</v>
      </c>
      <c r="E1281" s="331" t="n">
        <v>277.66</v>
      </c>
    </row>
    <row r="1282" customFormat="false" ht="15" hidden="false" customHeight="false" outlineLevel="0" collapsed="false">
      <c r="A1282" s="328" t="s">
        <v>3443</v>
      </c>
      <c r="C1282" s="329" t="s">
        <v>3444</v>
      </c>
      <c r="D1282" s="330" t="s">
        <v>880</v>
      </c>
      <c r="E1282" s="331" t="n">
        <v>6.52</v>
      </c>
    </row>
    <row r="1283" customFormat="false" ht="15" hidden="false" customHeight="false" outlineLevel="0" collapsed="false">
      <c r="A1283" s="328" t="s">
        <v>3445</v>
      </c>
      <c r="C1283" s="329" t="s">
        <v>3446</v>
      </c>
      <c r="D1283" s="330" t="s">
        <v>880</v>
      </c>
      <c r="E1283" s="331" t="n">
        <v>14.49</v>
      </c>
    </row>
    <row r="1284" customFormat="false" ht="15" hidden="false" customHeight="false" outlineLevel="0" collapsed="false">
      <c r="A1284" s="328" t="s">
        <v>3447</v>
      </c>
      <c r="C1284" s="329" t="s">
        <v>3448</v>
      </c>
      <c r="D1284" s="330" t="s">
        <v>880</v>
      </c>
      <c r="E1284" s="331" t="n">
        <v>3.38</v>
      </c>
    </row>
    <row r="1285" customFormat="false" ht="15" hidden="false" customHeight="false" outlineLevel="0" collapsed="false">
      <c r="A1285" s="328" t="s">
        <v>3449</v>
      </c>
      <c r="C1285" s="329" t="s">
        <v>3450</v>
      </c>
      <c r="D1285" s="330" t="s">
        <v>880</v>
      </c>
      <c r="E1285" s="331" t="n">
        <v>17.93</v>
      </c>
    </row>
    <row r="1286" customFormat="false" ht="15" hidden="false" customHeight="false" outlineLevel="0" collapsed="false">
      <c r="A1286" s="328" t="s">
        <v>3451</v>
      </c>
      <c r="C1286" s="329" t="s">
        <v>3452</v>
      </c>
      <c r="D1286" s="330" t="s">
        <v>880</v>
      </c>
      <c r="E1286" s="331" t="n">
        <v>48.55</v>
      </c>
    </row>
    <row r="1287" customFormat="false" ht="15" hidden="false" customHeight="false" outlineLevel="0" collapsed="false">
      <c r="A1287" s="328" t="s">
        <v>3453</v>
      </c>
      <c r="C1287" s="329" t="s">
        <v>3454</v>
      </c>
      <c r="D1287" s="330" t="s">
        <v>880</v>
      </c>
      <c r="E1287" s="331" t="n">
        <v>5.36</v>
      </c>
    </row>
    <row r="1288" customFormat="false" ht="15" hidden="false" customHeight="false" outlineLevel="0" collapsed="false">
      <c r="A1288" s="328" t="s">
        <v>3455</v>
      </c>
      <c r="C1288" s="329" t="s">
        <v>3456</v>
      </c>
      <c r="D1288" s="330" t="s">
        <v>880</v>
      </c>
      <c r="E1288" s="331" t="n">
        <v>13.47</v>
      </c>
    </row>
    <row r="1289" customFormat="false" ht="15" hidden="false" customHeight="false" outlineLevel="0" collapsed="false">
      <c r="A1289" s="328" t="s">
        <v>3457</v>
      </c>
      <c r="C1289" s="329" t="s">
        <v>3458</v>
      </c>
      <c r="D1289" s="330" t="s">
        <v>880</v>
      </c>
      <c r="E1289" s="331" t="n">
        <v>42.66</v>
      </c>
    </row>
    <row r="1290" customFormat="false" ht="15" hidden="false" customHeight="false" outlineLevel="0" collapsed="false">
      <c r="A1290" s="328" t="s">
        <v>3459</v>
      </c>
      <c r="C1290" s="329" t="s">
        <v>3460</v>
      </c>
      <c r="D1290" s="330" t="s">
        <v>880</v>
      </c>
      <c r="E1290" s="331" t="n">
        <v>7.32</v>
      </c>
    </row>
    <row r="1291" customFormat="false" ht="15" hidden="false" customHeight="false" outlineLevel="0" collapsed="false">
      <c r="A1291" s="328" t="s">
        <v>3461</v>
      </c>
      <c r="C1291" s="329" t="s">
        <v>3462</v>
      </c>
      <c r="D1291" s="330" t="s">
        <v>945</v>
      </c>
      <c r="E1291" s="331" t="n">
        <v>26.47</v>
      </c>
    </row>
    <row r="1292" customFormat="false" ht="15" hidden="false" customHeight="false" outlineLevel="0" collapsed="false">
      <c r="A1292" s="328" t="s">
        <v>3463</v>
      </c>
      <c r="C1292" s="329" t="s">
        <v>3464</v>
      </c>
      <c r="D1292" s="330" t="s">
        <v>262</v>
      </c>
      <c r="E1292" s="331" t="n">
        <v>105.57</v>
      </c>
    </row>
    <row r="1293" customFormat="false" ht="15" hidden="false" customHeight="false" outlineLevel="0" collapsed="false">
      <c r="A1293" s="328" t="s">
        <v>3465</v>
      </c>
      <c r="C1293" s="329" t="s">
        <v>3466</v>
      </c>
      <c r="D1293" s="330" t="s">
        <v>880</v>
      </c>
      <c r="E1293" s="331" t="n">
        <v>12.48</v>
      </c>
    </row>
    <row r="1294" customFormat="false" ht="15" hidden="false" customHeight="false" outlineLevel="0" collapsed="false">
      <c r="A1294" s="328" t="s">
        <v>3467</v>
      </c>
      <c r="C1294" s="329" t="s">
        <v>3468</v>
      </c>
      <c r="D1294" s="330" t="s">
        <v>262</v>
      </c>
      <c r="E1294" s="331" t="n">
        <v>46.04</v>
      </c>
    </row>
    <row r="1295" customFormat="false" ht="15" hidden="false" customHeight="false" outlineLevel="0" collapsed="false">
      <c r="A1295" s="328" t="s">
        <v>3469</v>
      </c>
      <c r="C1295" s="329" t="s">
        <v>3470</v>
      </c>
      <c r="D1295" s="330" t="s">
        <v>880</v>
      </c>
      <c r="E1295" s="331" t="n">
        <v>22.2</v>
      </c>
    </row>
    <row r="1296" customFormat="false" ht="15" hidden="false" customHeight="false" outlineLevel="0" collapsed="false">
      <c r="A1296" s="328" t="s">
        <v>3471</v>
      </c>
      <c r="C1296" s="329" t="s">
        <v>3472</v>
      </c>
      <c r="D1296" s="330" t="s">
        <v>262</v>
      </c>
      <c r="E1296" s="331" t="n">
        <v>87.2</v>
      </c>
    </row>
    <row r="1297" customFormat="false" ht="15" hidden="false" customHeight="false" outlineLevel="0" collapsed="false">
      <c r="A1297" s="328" t="s">
        <v>3473</v>
      </c>
      <c r="C1297" s="329" t="s">
        <v>3474</v>
      </c>
      <c r="D1297" s="330" t="s">
        <v>262</v>
      </c>
      <c r="E1297" s="331" t="n">
        <v>132.53</v>
      </c>
    </row>
    <row r="1298" customFormat="false" ht="15" hidden="false" customHeight="false" outlineLevel="0" collapsed="false">
      <c r="A1298" s="328" t="s">
        <v>3475</v>
      </c>
      <c r="C1298" s="329" t="s">
        <v>3476</v>
      </c>
      <c r="D1298" s="330" t="s">
        <v>262</v>
      </c>
      <c r="E1298" s="331" t="n">
        <v>160.37</v>
      </c>
    </row>
    <row r="1299" customFormat="false" ht="15" hidden="false" customHeight="false" outlineLevel="0" collapsed="false">
      <c r="A1299" s="328" t="s">
        <v>3477</v>
      </c>
      <c r="C1299" s="329" t="s">
        <v>3478</v>
      </c>
      <c r="D1299" s="330" t="s">
        <v>262</v>
      </c>
      <c r="E1299" s="331" t="n">
        <v>10.01</v>
      </c>
    </row>
    <row r="1300" customFormat="false" ht="15" hidden="false" customHeight="false" outlineLevel="0" collapsed="false">
      <c r="A1300" s="328" t="s">
        <v>3479</v>
      </c>
      <c r="C1300" s="329" t="s">
        <v>3480</v>
      </c>
      <c r="D1300" s="330" t="s">
        <v>262</v>
      </c>
      <c r="E1300" s="331" t="n">
        <v>13.25</v>
      </c>
    </row>
    <row r="1301" customFormat="false" ht="15" hidden="false" customHeight="false" outlineLevel="0" collapsed="false">
      <c r="A1301" s="328" t="s">
        <v>3481</v>
      </c>
      <c r="C1301" s="329" t="s">
        <v>3482</v>
      </c>
      <c r="D1301" s="330" t="s">
        <v>262</v>
      </c>
      <c r="E1301" s="331" t="n">
        <v>9.26</v>
      </c>
    </row>
    <row r="1302" customFormat="false" ht="15" hidden="false" customHeight="false" outlineLevel="0" collapsed="false">
      <c r="A1302" s="328" t="s">
        <v>3483</v>
      </c>
      <c r="C1302" s="329" t="s">
        <v>3484</v>
      </c>
      <c r="D1302" s="330" t="s">
        <v>262</v>
      </c>
      <c r="E1302" s="331" t="n">
        <v>30.03</v>
      </c>
    </row>
    <row r="1303" customFormat="false" ht="15" hidden="false" customHeight="false" outlineLevel="0" collapsed="false">
      <c r="A1303" s="328" t="s">
        <v>3485</v>
      </c>
      <c r="C1303" s="329" t="s">
        <v>3486</v>
      </c>
      <c r="D1303" s="330" t="s">
        <v>262</v>
      </c>
      <c r="E1303" s="331" t="n">
        <v>53.67</v>
      </c>
    </row>
    <row r="1304" customFormat="false" ht="15" hidden="false" customHeight="false" outlineLevel="0" collapsed="false">
      <c r="A1304" s="328" t="s">
        <v>3487</v>
      </c>
      <c r="C1304" s="329" t="s">
        <v>3488</v>
      </c>
      <c r="D1304" s="330" t="s">
        <v>262</v>
      </c>
      <c r="E1304" s="331" t="n">
        <v>214.28</v>
      </c>
    </row>
    <row r="1305" customFormat="false" ht="15" hidden="false" customHeight="false" outlineLevel="0" collapsed="false">
      <c r="A1305" s="328" t="s">
        <v>3489</v>
      </c>
      <c r="C1305" s="329" t="s">
        <v>3490</v>
      </c>
      <c r="D1305" s="330" t="s">
        <v>262</v>
      </c>
      <c r="E1305" s="331" t="n">
        <v>80.93</v>
      </c>
    </row>
    <row r="1306" customFormat="false" ht="15" hidden="false" customHeight="false" outlineLevel="0" collapsed="false">
      <c r="A1306" s="328" t="s">
        <v>3491</v>
      </c>
      <c r="C1306" s="329" t="s">
        <v>3492</v>
      </c>
      <c r="D1306" s="330" t="s">
        <v>262</v>
      </c>
      <c r="E1306" s="331" t="n">
        <v>330.59</v>
      </c>
    </row>
    <row r="1307" customFormat="false" ht="15" hidden="false" customHeight="false" outlineLevel="0" collapsed="false">
      <c r="A1307" s="328" t="s">
        <v>3493</v>
      </c>
      <c r="C1307" s="329" t="s">
        <v>3494</v>
      </c>
      <c r="D1307" s="330" t="s">
        <v>262</v>
      </c>
      <c r="E1307" s="331" t="n">
        <v>31.43</v>
      </c>
    </row>
    <row r="1308" customFormat="false" ht="15" hidden="false" customHeight="false" outlineLevel="0" collapsed="false">
      <c r="A1308" s="328" t="s">
        <v>3495</v>
      </c>
      <c r="C1308" s="329" t="s">
        <v>3496</v>
      </c>
      <c r="D1308" s="330" t="s">
        <v>262</v>
      </c>
      <c r="E1308" s="331" t="n">
        <v>56.84</v>
      </c>
    </row>
    <row r="1309" customFormat="false" ht="15" hidden="false" customHeight="false" outlineLevel="0" collapsed="false">
      <c r="A1309" s="328" t="s">
        <v>3497</v>
      </c>
      <c r="C1309" s="329" t="s">
        <v>3498</v>
      </c>
      <c r="D1309" s="330" t="s">
        <v>262</v>
      </c>
      <c r="E1309" s="331" t="n">
        <v>114.93</v>
      </c>
    </row>
    <row r="1310" customFormat="false" ht="15" hidden="false" customHeight="false" outlineLevel="0" collapsed="false">
      <c r="A1310" s="328" t="s">
        <v>3499</v>
      </c>
      <c r="C1310" s="329" t="s">
        <v>3500</v>
      </c>
      <c r="D1310" s="330" t="s">
        <v>262</v>
      </c>
      <c r="E1310" s="331" t="n">
        <v>155.81</v>
      </c>
    </row>
    <row r="1311" customFormat="false" ht="15" hidden="false" customHeight="false" outlineLevel="0" collapsed="false">
      <c r="A1311" s="328" t="s">
        <v>3501</v>
      </c>
      <c r="C1311" s="329" t="s">
        <v>3502</v>
      </c>
      <c r="D1311" s="330" t="s">
        <v>262</v>
      </c>
      <c r="E1311" s="331" t="n">
        <v>40.29</v>
      </c>
    </row>
    <row r="1312" customFormat="false" ht="15" hidden="false" customHeight="false" outlineLevel="0" collapsed="false">
      <c r="A1312" s="328" t="s">
        <v>3503</v>
      </c>
      <c r="C1312" s="329" t="s">
        <v>3504</v>
      </c>
      <c r="D1312" s="330" t="s">
        <v>262</v>
      </c>
      <c r="E1312" s="331" t="n">
        <v>26.44</v>
      </c>
    </row>
    <row r="1313" customFormat="false" ht="15" hidden="false" customHeight="false" outlineLevel="0" collapsed="false">
      <c r="A1313" s="328" t="s">
        <v>3505</v>
      </c>
      <c r="C1313" s="329" t="s">
        <v>3506</v>
      </c>
      <c r="D1313" s="330" t="s">
        <v>262</v>
      </c>
      <c r="E1313" s="331" t="n">
        <v>20.51</v>
      </c>
    </row>
    <row r="1314" customFormat="false" ht="15" hidden="false" customHeight="false" outlineLevel="0" collapsed="false">
      <c r="A1314" s="328" t="s">
        <v>3507</v>
      </c>
      <c r="C1314" s="329" t="s">
        <v>3508</v>
      </c>
      <c r="D1314" s="330" t="s">
        <v>262</v>
      </c>
      <c r="E1314" s="331" t="n">
        <v>99.66</v>
      </c>
    </row>
    <row r="1315" customFormat="false" ht="15" hidden="false" customHeight="false" outlineLevel="0" collapsed="false">
      <c r="A1315" s="328" t="s">
        <v>3509</v>
      </c>
      <c r="C1315" s="329" t="s">
        <v>3510</v>
      </c>
      <c r="D1315" s="330" t="s">
        <v>262</v>
      </c>
      <c r="E1315" s="331" t="n">
        <v>398.81</v>
      </c>
    </row>
    <row r="1316" customFormat="false" ht="15" hidden="false" customHeight="false" outlineLevel="0" collapsed="false">
      <c r="A1316" s="328" t="s">
        <v>3511</v>
      </c>
      <c r="C1316" s="329" t="s">
        <v>3512</v>
      </c>
      <c r="D1316" s="330" t="s">
        <v>262</v>
      </c>
      <c r="E1316" s="331" t="n">
        <v>593.84</v>
      </c>
    </row>
    <row r="1317" customFormat="false" ht="30" hidden="false" customHeight="false" outlineLevel="0" collapsed="false">
      <c r="A1317" s="328" t="s">
        <v>3513</v>
      </c>
      <c r="C1317" s="329" t="s">
        <v>3514</v>
      </c>
      <c r="D1317" s="330" t="s">
        <v>880</v>
      </c>
      <c r="E1317" s="331" t="n">
        <v>49.72</v>
      </c>
    </row>
    <row r="1318" customFormat="false" ht="30" hidden="false" customHeight="false" outlineLevel="0" collapsed="false">
      <c r="A1318" s="328" t="s">
        <v>3515</v>
      </c>
      <c r="C1318" s="329" t="s">
        <v>3516</v>
      </c>
      <c r="D1318" s="330" t="s">
        <v>880</v>
      </c>
      <c r="E1318" s="331" t="n">
        <v>63.94</v>
      </c>
    </row>
    <row r="1319" customFormat="false" ht="30" hidden="false" customHeight="false" outlineLevel="0" collapsed="false">
      <c r="A1319" s="328" t="s">
        <v>3517</v>
      </c>
      <c r="C1319" s="329" t="s">
        <v>3518</v>
      </c>
      <c r="D1319" s="330" t="s">
        <v>880</v>
      </c>
      <c r="E1319" s="331" t="n">
        <v>89.14</v>
      </c>
    </row>
    <row r="1320" customFormat="false" ht="30" hidden="false" customHeight="false" outlineLevel="0" collapsed="false">
      <c r="A1320" s="328" t="s">
        <v>3519</v>
      </c>
      <c r="C1320" s="329" t="s">
        <v>3520</v>
      </c>
      <c r="D1320" s="330" t="s">
        <v>880</v>
      </c>
      <c r="E1320" s="331" t="n">
        <v>231.08</v>
      </c>
    </row>
    <row r="1321" customFormat="false" ht="30" hidden="false" customHeight="false" outlineLevel="0" collapsed="false">
      <c r="A1321" s="328" t="s">
        <v>3521</v>
      </c>
      <c r="C1321" s="329" t="s">
        <v>3522</v>
      </c>
      <c r="D1321" s="330" t="s">
        <v>880</v>
      </c>
      <c r="E1321" s="331" t="n">
        <v>284.8</v>
      </c>
    </row>
    <row r="1322" customFormat="false" ht="30" hidden="false" customHeight="false" outlineLevel="0" collapsed="false">
      <c r="A1322" s="328" t="s">
        <v>3523</v>
      </c>
      <c r="C1322" s="329" t="s">
        <v>3524</v>
      </c>
      <c r="D1322" s="330" t="s">
        <v>880</v>
      </c>
      <c r="E1322" s="331" t="n">
        <v>521.56</v>
      </c>
    </row>
    <row r="1323" customFormat="false" ht="30" hidden="false" customHeight="false" outlineLevel="0" collapsed="false">
      <c r="A1323" s="328" t="s">
        <v>3525</v>
      </c>
      <c r="C1323" s="329" t="s">
        <v>3526</v>
      </c>
      <c r="D1323" s="330" t="s">
        <v>880</v>
      </c>
      <c r="E1323" s="331" t="n">
        <v>709.17</v>
      </c>
    </row>
    <row r="1324" customFormat="false" ht="15" hidden="false" customHeight="false" outlineLevel="0" collapsed="false">
      <c r="A1324" s="328" t="s">
        <v>3527</v>
      </c>
      <c r="C1324" s="329" t="s">
        <v>3528</v>
      </c>
      <c r="D1324" s="330" t="s">
        <v>880</v>
      </c>
      <c r="E1324" s="331" t="n">
        <v>145.32</v>
      </c>
    </row>
    <row r="1325" customFormat="false" ht="15" hidden="false" customHeight="false" outlineLevel="0" collapsed="false">
      <c r="A1325" s="328" t="s">
        <v>3529</v>
      </c>
      <c r="C1325" s="329" t="s">
        <v>3530</v>
      </c>
      <c r="D1325" s="330" t="s">
        <v>880</v>
      </c>
      <c r="E1325" s="331" t="n">
        <v>228.65</v>
      </c>
    </row>
    <row r="1326" customFormat="false" ht="15" hidden="false" customHeight="false" outlineLevel="0" collapsed="false">
      <c r="A1326" s="328" t="s">
        <v>3531</v>
      </c>
      <c r="C1326" s="329" t="s">
        <v>3532</v>
      </c>
      <c r="D1326" s="330" t="s">
        <v>880</v>
      </c>
      <c r="E1326" s="331" t="n">
        <v>6.74</v>
      </c>
    </row>
    <row r="1327" customFormat="false" ht="15" hidden="false" customHeight="false" outlineLevel="0" collapsed="false">
      <c r="A1327" s="328" t="s">
        <v>3533</v>
      </c>
      <c r="C1327" s="329" t="s">
        <v>3534</v>
      </c>
      <c r="D1327" s="330" t="s">
        <v>880</v>
      </c>
      <c r="E1327" s="331" t="n">
        <v>37.8</v>
      </c>
    </row>
    <row r="1328" customFormat="false" ht="15" hidden="false" customHeight="false" outlineLevel="0" collapsed="false">
      <c r="A1328" s="328" t="s">
        <v>3535</v>
      </c>
      <c r="C1328" s="329" t="s">
        <v>3536</v>
      </c>
      <c r="D1328" s="330" t="s">
        <v>880</v>
      </c>
      <c r="E1328" s="331" t="n">
        <v>21.97</v>
      </c>
    </row>
    <row r="1329" customFormat="false" ht="15" hidden="false" customHeight="false" outlineLevel="0" collapsed="false">
      <c r="A1329" s="328" t="s">
        <v>3537</v>
      </c>
      <c r="C1329" s="329" t="s">
        <v>3538</v>
      </c>
      <c r="D1329" s="330" t="s">
        <v>880</v>
      </c>
      <c r="E1329" s="331" t="n">
        <v>117.7</v>
      </c>
    </row>
    <row r="1330" customFormat="false" ht="30" hidden="false" customHeight="false" outlineLevel="0" collapsed="false">
      <c r="A1330" s="328" t="s">
        <v>3539</v>
      </c>
      <c r="C1330" s="329" t="s">
        <v>3540</v>
      </c>
      <c r="D1330" s="330" t="s">
        <v>880</v>
      </c>
      <c r="E1330" s="331" t="n">
        <v>2985.04</v>
      </c>
    </row>
    <row r="1331" customFormat="false" ht="15" hidden="false" customHeight="false" outlineLevel="0" collapsed="false">
      <c r="A1331" s="328" t="s">
        <v>3541</v>
      </c>
      <c r="C1331" s="329" t="s">
        <v>3542</v>
      </c>
      <c r="D1331" s="330" t="s">
        <v>880</v>
      </c>
      <c r="E1331" s="331" t="n">
        <v>126.75</v>
      </c>
    </row>
    <row r="1332" customFormat="false" ht="15" hidden="false" customHeight="false" outlineLevel="0" collapsed="false">
      <c r="A1332" s="328" t="s">
        <v>3543</v>
      </c>
      <c r="C1332" s="329" t="s">
        <v>3544</v>
      </c>
      <c r="D1332" s="330" t="s">
        <v>880</v>
      </c>
      <c r="E1332" s="331" t="n">
        <v>600.37</v>
      </c>
    </row>
    <row r="1333" customFormat="false" ht="15" hidden="false" customHeight="false" outlineLevel="0" collapsed="false">
      <c r="A1333" s="328" t="s">
        <v>3545</v>
      </c>
      <c r="C1333" s="329" t="s">
        <v>3546</v>
      </c>
      <c r="D1333" s="330" t="s">
        <v>880</v>
      </c>
      <c r="E1333" s="331" t="n">
        <v>1430.93</v>
      </c>
    </row>
    <row r="1334" customFormat="false" ht="15" hidden="false" customHeight="false" outlineLevel="0" collapsed="false">
      <c r="A1334" s="328" t="s">
        <v>3547</v>
      </c>
      <c r="C1334" s="329" t="s">
        <v>3548</v>
      </c>
      <c r="D1334" s="330" t="s">
        <v>880</v>
      </c>
      <c r="E1334" s="331" t="n">
        <v>266.8</v>
      </c>
    </row>
    <row r="1335" customFormat="false" ht="15" hidden="false" customHeight="false" outlineLevel="0" collapsed="false">
      <c r="A1335" s="328" t="s">
        <v>3549</v>
      </c>
      <c r="C1335" s="329" t="s">
        <v>3550</v>
      </c>
      <c r="D1335" s="330" t="s">
        <v>880</v>
      </c>
      <c r="E1335" s="331" t="n">
        <v>228.77</v>
      </c>
    </row>
    <row r="1336" customFormat="false" ht="15" hidden="false" customHeight="false" outlineLevel="0" collapsed="false">
      <c r="A1336" s="328" t="s">
        <v>3551</v>
      </c>
      <c r="C1336" s="329" t="s">
        <v>3552</v>
      </c>
      <c r="D1336" s="330" t="s">
        <v>880</v>
      </c>
      <c r="E1336" s="331" t="n">
        <v>282.5</v>
      </c>
    </row>
    <row r="1337" customFormat="false" ht="15" hidden="false" customHeight="false" outlineLevel="0" collapsed="false">
      <c r="A1337" s="328" t="s">
        <v>3553</v>
      </c>
      <c r="C1337" s="329" t="s">
        <v>3554</v>
      </c>
      <c r="D1337" s="330" t="s">
        <v>880</v>
      </c>
      <c r="E1337" s="331" t="n">
        <v>113.75</v>
      </c>
    </row>
    <row r="1338" customFormat="false" ht="15" hidden="false" customHeight="false" outlineLevel="0" collapsed="false">
      <c r="A1338" s="328" t="s">
        <v>3555</v>
      </c>
      <c r="C1338" s="329" t="s">
        <v>3556</v>
      </c>
      <c r="D1338" s="330" t="s">
        <v>880</v>
      </c>
      <c r="E1338" s="331" t="n">
        <v>159.85</v>
      </c>
    </row>
    <row r="1339" customFormat="false" ht="15" hidden="false" customHeight="false" outlineLevel="0" collapsed="false">
      <c r="A1339" s="328" t="s">
        <v>3557</v>
      </c>
      <c r="C1339" s="329" t="s">
        <v>3558</v>
      </c>
      <c r="D1339" s="330" t="s">
        <v>880</v>
      </c>
      <c r="E1339" s="331" t="n">
        <v>226.89</v>
      </c>
    </row>
    <row r="1340" customFormat="false" ht="15" hidden="false" customHeight="false" outlineLevel="0" collapsed="false">
      <c r="A1340" s="328" t="s">
        <v>3559</v>
      </c>
      <c r="C1340" s="329" t="s">
        <v>3560</v>
      </c>
      <c r="D1340" s="330" t="s">
        <v>880</v>
      </c>
      <c r="E1340" s="331" t="n">
        <v>327.75</v>
      </c>
    </row>
    <row r="1341" customFormat="false" ht="15" hidden="false" customHeight="false" outlineLevel="0" collapsed="false">
      <c r="A1341" s="328" t="s">
        <v>3561</v>
      </c>
      <c r="C1341" s="329" t="s">
        <v>3562</v>
      </c>
      <c r="D1341" s="330" t="s">
        <v>262</v>
      </c>
      <c r="E1341" s="331" t="n">
        <v>233.52</v>
      </c>
    </row>
    <row r="1342" customFormat="false" ht="15" hidden="false" customHeight="false" outlineLevel="0" collapsed="false">
      <c r="A1342" s="328" t="s">
        <v>3563</v>
      </c>
      <c r="C1342" s="329" t="s">
        <v>3564</v>
      </c>
      <c r="D1342" s="330" t="s">
        <v>262</v>
      </c>
      <c r="E1342" s="331" t="n">
        <v>403.78</v>
      </c>
    </row>
    <row r="1343" customFormat="false" ht="15" hidden="false" customHeight="false" outlineLevel="0" collapsed="false">
      <c r="A1343" s="328" t="s">
        <v>3565</v>
      </c>
      <c r="C1343" s="329" t="s">
        <v>3566</v>
      </c>
      <c r="D1343" s="330" t="s">
        <v>262</v>
      </c>
      <c r="E1343" s="331" t="n">
        <v>687.5</v>
      </c>
    </row>
    <row r="1344" customFormat="false" ht="15" hidden="false" customHeight="false" outlineLevel="0" collapsed="false">
      <c r="A1344" s="328" t="s">
        <v>3567</v>
      </c>
      <c r="C1344" s="329" t="s">
        <v>3568</v>
      </c>
      <c r="D1344" s="330" t="s">
        <v>880</v>
      </c>
      <c r="E1344" s="331" t="n">
        <v>99.91</v>
      </c>
    </row>
    <row r="1345" customFormat="false" ht="15" hidden="false" customHeight="false" outlineLevel="0" collapsed="false">
      <c r="A1345" s="328" t="s">
        <v>3569</v>
      </c>
      <c r="C1345" s="329" t="s">
        <v>3570</v>
      </c>
      <c r="D1345" s="330" t="s">
        <v>880</v>
      </c>
      <c r="E1345" s="331" t="n">
        <v>145.66</v>
      </c>
    </row>
    <row r="1346" customFormat="false" ht="15" hidden="false" customHeight="false" outlineLevel="0" collapsed="false">
      <c r="A1346" s="328" t="s">
        <v>3571</v>
      </c>
      <c r="C1346" s="329" t="s">
        <v>3572</v>
      </c>
      <c r="D1346" s="330" t="s">
        <v>880</v>
      </c>
      <c r="E1346" s="331" t="n">
        <v>214.78</v>
      </c>
    </row>
    <row r="1347" customFormat="false" ht="15" hidden="false" customHeight="false" outlineLevel="0" collapsed="false">
      <c r="A1347" s="328" t="s">
        <v>3573</v>
      </c>
      <c r="C1347" s="329" t="s">
        <v>3574</v>
      </c>
      <c r="D1347" s="330" t="s">
        <v>262</v>
      </c>
      <c r="E1347" s="331" t="n">
        <v>275.67</v>
      </c>
    </row>
    <row r="1348" customFormat="false" ht="15" hidden="false" customHeight="false" outlineLevel="0" collapsed="false">
      <c r="A1348" s="328" t="s">
        <v>3575</v>
      </c>
      <c r="C1348" s="329" t="s">
        <v>3576</v>
      </c>
      <c r="D1348" s="330" t="s">
        <v>262</v>
      </c>
      <c r="E1348" s="331" t="n">
        <v>322.3</v>
      </c>
    </row>
    <row r="1349" customFormat="false" ht="15" hidden="false" customHeight="false" outlineLevel="0" collapsed="false">
      <c r="A1349" s="328" t="s">
        <v>3577</v>
      </c>
      <c r="C1349" s="329" t="s">
        <v>3578</v>
      </c>
      <c r="D1349" s="330" t="s">
        <v>262</v>
      </c>
      <c r="E1349" s="331" t="n">
        <v>437.24</v>
      </c>
    </row>
    <row r="1350" customFormat="false" ht="15" hidden="false" customHeight="false" outlineLevel="0" collapsed="false">
      <c r="A1350" s="328" t="s">
        <v>3579</v>
      </c>
      <c r="C1350" s="329" t="s">
        <v>3580</v>
      </c>
      <c r="D1350" s="330" t="s">
        <v>262</v>
      </c>
      <c r="E1350" s="331" t="n">
        <v>591.88</v>
      </c>
    </row>
    <row r="1351" customFormat="false" ht="15" hidden="false" customHeight="false" outlineLevel="0" collapsed="false">
      <c r="A1351" s="328" t="s">
        <v>3581</v>
      </c>
      <c r="C1351" s="329" t="s">
        <v>3582</v>
      </c>
      <c r="D1351" s="330" t="s">
        <v>262</v>
      </c>
      <c r="E1351" s="331" t="n">
        <v>388.69</v>
      </c>
    </row>
    <row r="1352" customFormat="false" ht="15" hidden="false" customHeight="false" outlineLevel="0" collapsed="false">
      <c r="A1352" s="328" t="s">
        <v>3583</v>
      </c>
      <c r="C1352" s="329" t="s">
        <v>3584</v>
      </c>
      <c r="D1352" s="330" t="s">
        <v>262</v>
      </c>
      <c r="E1352" s="331" t="n">
        <v>611.54</v>
      </c>
    </row>
    <row r="1353" customFormat="false" ht="15" hidden="false" customHeight="false" outlineLevel="0" collapsed="false">
      <c r="A1353" s="328" t="s">
        <v>3585</v>
      </c>
      <c r="C1353" s="329" t="s">
        <v>3586</v>
      </c>
      <c r="D1353" s="330" t="s">
        <v>262</v>
      </c>
      <c r="E1353" s="331" t="n">
        <v>917.51</v>
      </c>
    </row>
    <row r="1354" customFormat="false" ht="15" hidden="false" customHeight="false" outlineLevel="0" collapsed="false">
      <c r="A1354" s="328" t="s">
        <v>3587</v>
      </c>
      <c r="C1354" s="329" t="s">
        <v>3588</v>
      </c>
      <c r="D1354" s="330" t="s">
        <v>262</v>
      </c>
      <c r="E1354" s="331" t="n">
        <v>1094.33</v>
      </c>
    </row>
    <row r="1355" customFormat="false" ht="15" hidden="false" customHeight="false" outlineLevel="0" collapsed="false">
      <c r="A1355" s="328" t="s">
        <v>3589</v>
      </c>
      <c r="C1355" s="329" t="s">
        <v>3590</v>
      </c>
      <c r="D1355" s="330" t="s">
        <v>880</v>
      </c>
      <c r="E1355" s="331" t="n">
        <v>70.09</v>
      </c>
    </row>
    <row r="1356" customFormat="false" ht="15" hidden="false" customHeight="false" outlineLevel="0" collapsed="false">
      <c r="A1356" s="328" t="s">
        <v>3591</v>
      </c>
      <c r="C1356" s="329" t="s">
        <v>3592</v>
      </c>
      <c r="D1356" s="330" t="s">
        <v>880</v>
      </c>
      <c r="E1356" s="331" t="n">
        <v>128.24</v>
      </c>
    </row>
    <row r="1357" customFormat="false" ht="15" hidden="false" customHeight="false" outlineLevel="0" collapsed="false">
      <c r="A1357" s="328" t="s">
        <v>3593</v>
      </c>
      <c r="C1357" s="329" t="s">
        <v>3594</v>
      </c>
      <c r="D1357" s="330" t="s">
        <v>880</v>
      </c>
      <c r="E1357" s="331" t="n">
        <v>186.54</v>
      </c>
    </row>
    <row r="1358" customFormat="false" ht="15" hidden="false" customHeight="false" outlineLevel="0" collapsed="false">
      <c r="A1358" s="328" t="s">
        <v>3595</v>
      </c>
      <c r="C1358" s="329" t="s">
        <v>3596</v>
      </c>
      <c r="D1358" s="330" t="s">
        <v>880</v>
      </c>
      <c r="E1358" s="331" t="n">
        <v>268.72</v>
      </c>
    </row>
    <row r="1359" customFormat="false" ht="15" hidden="false" customHeight="false" outlineLevel="0" collapsed="false">
      <c r="A1359" s="328" t="s">
        <v>3597</v>
      </c>
      <c r="C1359" s="329" t="s">
        <v>3598</v>
      </c>
      <c r="D1359" s="330" t="s">
        <v>262</v>
      </c>
      <c r="E1359" s="331" t="n">
        <v>343.84</v>
      </c>
    </row>
    <row r="1360" customFormat="false" ht="15" hidden="false" customHeight="false" outlineLevel="0" collapsed="false">
      <c r="A1360" s="328" t="s">
        <v>3599</v>
      </c>
      <c r="C1360" s="329" t="s">
        <v>3600</v>
      </c>
      <c r="D1360" s="330" t="s">
        <v>880</v>
      </c>
      <c r="E1360" s="331" t="n">
        <v>175.06</v>
      </c>
    </row>
    <row r="1361" customFormat="false" ht="15" hidden="false" customHeight="false" outlineLevel="0" collapsed="false">
      <c r="A1361" s="328" t="s">
        <v>3601</v>
      </c>
      <c r="C1361" s="329" t="s">
        <v>3602</v>
      </c>
      <c r="D1361" s="330" t="s">
        <v>880</v>
      </c>
      <c r="E1361" s="331" t="n">
        <v>329.53</v>
      </c>
    </row>
    <row r="1362" customFormat="false" ht="15" hidden="false" customHeight="false" outlineLevel="0" collapsed="false">
      <c r="A1362" s="328" t="s">
        <v>3603</v>
      </c>
      <c r="C1362" s="329" t="s">
        <v>3604</v>
      </c>
      <c r="D1362" s="330" t="s">
        <v>880</v>
      </c>
      <c r="E1362" s="331" t="n">
        <v>226.66</v>
      </c>
    </row>
    <row r="1363" customFormat="false" ht="15" hidden="false" customHeight="false" outlineLevel="0" collapsed="false">
      <c r="A1363" s="328" t="s">
        <v>3605</v>
      </c>
      <c r="C1363" s="329" t="s">
        <v>3606</v>
      </c>
      <c r="D1363" s="330" t="s">
        <v>880</v>
      </c>
      <c r="E1363" s="331" t="n">
        <v>316.77</v>
      </c>
    </row>
    <row r="1364" customFormat="false" ht="15" hidden="false" customHeight="false" outlineLevel="0" collapsed="false">
      <c r="A1364" s="328" t="s">
        <v>3607</v>
      </c>
      <c r="C1364" s="329" t="s">
        <v>3608</v>
      </c>
      <c r="D1364" s="330" t="s">
        <v>880</v>
      </c>
      <c r="E1364" s="331" t="n">
        <v>489.35</v>
      </c>
    </row>
    <row r="1365" customFormat="false" ht="15" hidden="false" customHeight="false" outlineLevel="0" collapsed="false">
      <c r="A1365" s="328" t="s">
        <v>3609</v>
      </c>
      <c r="C1365" s="329" t="s">
        <v>3610</v>
      </c>
      <c r="D1365" s="330" t="s">
        <v>262</v>
      </c>
      <c r="E1365" s="331" t="n">
        <v>258.41</v>
      </c>
    </row>
    <row r="1366" customFormat="false" ht="15" hidden="false" customHeight="false" outlineLevel="0" collapsed="false">
      <c r="A1366" s="328" t="s">
        <v>3611</v>
      </c>
      <c r="C1366" s="329" t="s">
        <v>3612</v>
      </c>
      <c r="D1366" s="330" t="s">
        <v>262</v>
      </c>
      <c r="E1366" s="331" t="n">
        <v>534.46</v>
      </c>
    </row>
    <row r="1367" customFormat="false" ht="15" hidden="false" customHeight="false" outlineLevel="0" collapsed="false">
      <c r="A1367" s="328" t="s">
        <v>3613</v>
      </c>
      <c r="C1367" s="329" t="s">
        <v>3614</v>
      </c>
      <c r="D1367" s="330" t="s">
        <v>262</v>
      </c>
      <c r="E1367" s="331" t="n">
        <v>448.96</v>
      </c>
    </row>
    <row r="1368" customFormat="false" ht="15" hidden="false" customHeight="false" outlineLevel="0" collapsed="false">
      <c r="A1368" s="328" t="s">
        <v>3615</v>
      </c>
      <c r="C1368" s="329" t="s">
        <v>3616</v>
      </c>
      <c r="D1368" s="330" t="s">
        <v>262</v>
      </c>
      <c r="E1368" s="331" t="n">
        <v>229.02</v>
      </c>
    </row>
    <row r="1369" customFormat="false" ht="15" hidden="false" customHeight="false" outlineLevel="0" collapsed="false">
      <c r="A1369" s="328" t="s">
        <v>3617</v>
      </c>
      <c r="C1369" s="329" t="s">
        <v>3618</v>
      </c>
      <c r="D1369" s="330" t="s">
        <v>262</v>
      </c>
      <c r="E1369" s="331" t="n">
        <v>211.99</v>
      </c>
    </row>
    <row r="1370" customFormat="false" ht="15" hidden="false" customHeight="false" outlineLevel="0" collapsed="false">
      <c r="A1370" s="328" t="s">
        <v>3619</v>
      </c>
      <c r="C1370" s="329" t="s">
        <v>3620</v>
      </c>
      <c r="D1370" s="330" t="s">
        <v>262</v>
      </c>
      <c r="E1370" s="331" t="n">
        <v>421.34</v>
      </c>
    </row>
    <row r="1371" customFormat="false" ht="15" hidden="false" customHeight="false" outlineLevel="0" collapsed="false">
      <c r="A1371" s="328" t="s">
        <v>3621</v>
      </c>
      <c r="C1371" s="329" t="s">
        <v>3622</v>
      </c>
      <c r="D1371" s="330" t="s">
        <v>262</v>
      </c>
      <c r="E1371" s="331" t="n">
        <v>656.67</v>
      </c>
    </row>
    <row r="1372" customFormat="false" ht="15" hidden="false" customHeight="false" outlineLevel="0" collapsed="false">
      <c r="A1372" s="328" t="s">
        <v>3623</v>
      </c>
      <c r="C1372" s="329" t="s">
        <v>3624</v>
      </c>
      <c r="D1372" s="330" t="s">
        <v>262</v>
      </c>
      <c r="E1372" s="331" t="n">
        <v>118.67</v>
      </c>
    </row>
    <row r="1373" customFormat="false" ht="15" hidden="false" customHeight="false" outlineLevel="0" collapsed="false">
      <c r="A1373" s="328" t="s">
        <v>3625</v>
      </c>
      <c r="C1373" s="329" t="s">
        <v>3626</v>
      </c>
      <c r="D1373" s="330" t="s">
        <v>262</v>
      </c>
      <c r="E1373" s="331" t="n">
        <v>188.74</v>
      </c>
    </row>
    <row r="1374" customFormat="false" ht="30" hidden="false" customHeight="false" outlineLevel="0" collapsed="false">
      <c r="A1374" s="328" t="s">
        <v>3627</v>
      </c>
      <c r="C1374" s="329" t="s">
        <v>3628</v>
      </c>
      <c r="D1374" s="330" t="s">
        <v>880</v>
      </c>
      <c r="E1374" s="331" t="n">
        <v>36.31</v>
      </c>
    </row>
    <row r="1375" customFormat="false" ht="30" hidden="false" customHeight="false" outlineLevel="0" collapsed="false">
      <c r="A1375" s="328" t="s">
        <v>3629</v>
      </c>
      <c r="C1375" s="329" t="s">
        <v>3630</v>
      </c>
      <c r="D1375" s="330" t="s">
        <v>880</v>
      </c>
      <c r="E1375" s="331" t="n">
        <v>69.66</v>
      </c>
    </row>
    <row r="1376" customFormat="false" ht="15" hidden="false" customHeight="false" outlineLevel="0" collapsed="false">
      <c r="A1376" s="328" t="s">
        <v>3631</v>
      </c>
      <c r="C1376" s="329" t="s">
        <v>3632</v>
      </c>
      <c r="D1376" s="330" t="s">
        <v>880</v>
      </c>
      <c r="E1376" s="331" t="n">
        <v>741.75</v>
      </c>
    </row>
    <row r="1377" customFormat="false" ht="15" hidden="false" customHeight="false" outlineLevel="0" collapsed="false">
      <c r="A1377" s="328" t="s">
        <v>3633</v>
      </c>
      <c r="C1377" s="329" t="s">
        <v>3634</v>
      </c>
      <c r="D1377" s="330" t="s">
        <v>262</v>
      </c>
      <c r="E1377" s="331" t="n">
        <v>80.96</v>
      </c>
    </row>
    <row r="1378" customFormat="false" ht="15" hidden="false" customHeight="false" outlineLevel="0" collapsed="false">
      <c r="A1378" s="328" t="s">
        <v>3635</v>
      </c>
      <c r="C1378" s="329" t="s">
        <v>3636</v>
      </c>
      <c r="D1378" s="330" t="s">
        <v>262</v>
      </c>
      <c r="E1378" s="331" t="n">
        <v>104.39</v>
      </c>
    </row>
    <row r="1379" customFormat="false" ht="15" hidden="false" customHeight="false" outlineLevel="0" collapsed="false">
      <c r="A1379" s="328" t="s">
        <v>3637</v>
      </c>
      <c r="C1379" s="329" t="s">
        <v>3638</v>
      </c>
      <c r="D1379" s="330" t="s">
        <v>262</v>
      </c>
      <c r="E1379" s="331" t="n">
        <v>314.15</v>
      </c>
    </row>
    <row r="1380" customFormat="false" ht="30" hidden="false" customHeight="false" outlineLevel="0" collapsed="false">
      <c r="A1380" s="328" t="s">
        <v>3639</v>
      </c>
      <c r="C1380" s="329" t="s">
        <v>3640</v>
      </c>
      <c r="D1380" s="330" t="s">
        <v>880</v>
      </c>
      <c r="E1380" s="331" t="n">
        <v>31.04</v>
      </c>
    </row>
    <row r="1381" customFormat="false" ht="30" hidden="false" customHeight="false" outlineLevel="0" collapsed="false">
      <c r="A1381" s="328" t="s">
        <v>3641</v>
      </c>
      <c r="C1381" s="329" t="s">
        <v>3642</v>
      </c>
      <c r="D1381" s="330" t="s">
        <v>880</v>
      </c>
      <c r="E1381" s="331" t="n">
        <v>34.93</v>
      </c>
    </row>
    <row r="1382" customFormat="false" ht="30" hidden="false" customHeight="false" outlineLevel="0" collapsed="false">
      <c r="A1382" s="328" t="s">
        <v>3643</v>
      </c>
      <c r="C1382" s="329" t="s">
        <v>3644</v>
      </c>
      <c r="D1382" s="330" t="s">
        <v>880</v>
      </c>
      <c r="E1382" s="331" t="n">
        <v>103.11</v>
      </c>
    </row>
    <row r="1383" customFormat="false" ht="15" hidden="false" customHeight="false" outlineLevel="0" collapsed="false">
      <c r="A1383" s="328" t="s">
        <v>3645</v>
      </c>
      <c r="C1383" s="329" t="s">
        <v>3646</v>
      </c>
      <c r="D1383" s="330" t="s">
        <v>1181</v>
      </c>
      <c r="E1383" s="331" t="n">
        <v>732.2</v>
      </c>
    </row>
    <row r="1384" customFormat="false" ht="15" hidden="false" customHeight="false" outlineLevel="0" collapsed="false">
      <c r="A1384" s="328" t="s">
        <v>3647</v>
      </c>
      <c r="C1384" s="329" t="s">
        <v>3648</v>
      </c>
      <c r="D1384" s="330" t="s">
        <v>1181</v>
      </c>
      <c r="E1384" s="331" t="n">
        <v>786.4</v>
      </c>
    </row>
    <row r="1385" customFormat="false" ht="15" hidden="false" customHeight="false" outlineLevel="0" collapsed="false">
      <c r="A1385" s="328" t="s">
        <v>3649</v>
      </c>
      <c r="C1385" s="329" t="s">
        <v>3650</v>
      </c>
      <c r="D1385" s="330" t="s">
        <v>1181</v>
      </c>
      <c r="E1385" s="331" t="n">
        <v>1146.01</v>
      </c>
    </row>
    <row r="1386" customFormat="false" ht="15" hidden="false" customHeight="false" outlineLevel="0" collapsed="false">
      <c r="A1386" s="328" t="s">
        <v>3651</v>
      </c>
      <c r="C1386" s="329" t="s">
        <v>3652</v>
      </c>
      <c r="D1386" s="330" t="s">
        <v>1181</v>
      </c>
      <c r="E1386" s="331" t="n">
        <v>1622.59</v>
      </c>
    </row>
    <row r="1387" customFormat="false" ht="15" hidden="false" customHeight="false" outlineLevel="0" collapsed="false">
      <c r="A1387" s="328" t="s">
        <v>3653</v>
      </c>
      <c r="C1387" s="329" t="s">
        <v>3654</v>
      </c>
      <c r="D1387" s="330" t="s">
        <v>880</v>
      </c>
      <c r="E1387" s="331" t="n">
        <v>47.16</v>
      </c>
    </row>
    <row r="1388" customFormat="false" ht="15" hidden="false" customHeight="false" outlineLevel="0" collapsed="false">
      <c r="A1388" s="328" t="s">
        <v>3655</v>
      </c>
      <c r="C1388" s="329" t="s">
        <v>3656</v>
      </c>
      <c r="D1388" s="330" t="s">
        <v>880</v>
      </c>
      <c r="E1388" s="331" t="n">
        <v>62.5</v>
      </c>
    </row>
    <row r="1389" customFormat="false" ht="15" hidden="false" customHeight="false" outlineLevel="0" collapsed="false">
      <c r="A1389" s="328" t="s">
        <v>3657</v>
      </c>
      <c r="C1389" s="329" t="s">
        <v>3658</v>
      </c>
      <c r="D1389" s="330" t="s">
        <v>880</v>
      </c>
      <c r="E1389" s="331" t="n">
        <v>76.22</v>
      </c>
    </row>
    <row r="1390" customFormat="false" ht="15" hidden="false" customHeight="false" outlineLevel="0" collapsed="false">
      <c r="A1390" s="328" t="s">
        <v>3659</v>
      </c>
      <c r="C1390" s="329" t="s">
        <v>3660</v>
      </c>
      <c r="D1390" s="330" t="s">
        <v>880</v>
      </c>
      <c r="E1390" s="331" t="n">
        <v>129.17</v>
      </c>
    </row>
    <row r="1391" customFormat="false" ht="15" hidden="false" customHeight="false" outlineLevel="0" collapsed="false">
      <c r="A1391" s="328" t="s">
        <v>3661</v>
      </c>
      <c r="C1391" s="329" t="s">
        <v>3662</v>
      </c>
      <c r="D1391" s="330" t="s">
        <v>880</v>
      </c>
      <c r="E1391" s="331" t="n">
        <v>57.27</v>
      </c>
    </row>
    <row r="1392" customFormat="false" ht="15" hidden="false" customHeight="false" outlineLevel="0" collapsed="false">
      <c r="A1392" s="328" t="s">
        <v>3663</v>
      </c>
      <c r="C1392" s="329" t="s">
        <v>3664</v>
      </c>
      <c r="D1392" s="330" t="s">
        <v>880</v>
      </c>
      <c r="E1392" s="331" t="n">
        <v>72.53</v>
      </c>
    </row>
    <row r="1393" customFormat="false" ht="15" hidden="false" customHeight="false" outlineLevel="0" collapsed="false">
      <c r="A1393" s="328" t="s">
        <v>3665</v>
      </c>
      <c r="C1393" s="329" t="s">
        <v>3666</v>
      </c>
      <c r="D1393" s="330" t="s">
        <v>880</v>
      </c>
      <c r="E1393" s="331" t="n">
        <v>101.29</v>
      </c>
    </row>
    <row r="1394" customFormat="false" ht="15" hidden="false" customHeight="false" outlineLevel="0" collapsed="false">
      <c r="A1394" s="328" t="s">
        <v>3667</v>
      </c>
      <c r="C1394" s="329" t="s">
        <v>3668</v>
      </c>
      <c r="D1394" s="330" t="s">
        <v>880</v>
      </c>
      <c r="E1394" s="331" t="n">
        <v>171.52</v>
      </c>
    </row>
    <row r="1395" customFormat="false" ht="15" hidden="false" customHeight="false" outlineLevel="0" collapsed="false">
      <c r="A1395" s="328" t="s">
        <v>3669</v>
      </c>
      <c r="C1395" s="329" t="s">
        <v>3670</v>
      </c>
      <c r="D1395" s="330" t="s">
        <v>880</v>
      </c>
      <c r="E1395" s="331" t="n">
        <v>36.34</v>
      </c>
    </row>
    <row r="1396" customFormat="false" ht="15" hidden="false" customHeight="false" outlineLevel="0" collapsed="false">
      <c r="A1396" s="328" t="s">
        <v>3671</v>
      </c>
      <c r="C1396" s="329" t="s">
        <v>3672</v>
      </c>
      <c r="D1396" s="330" t="s">
        <v>880</v>
      </c>
      <c r="E1396" s="331" t="n">
        <v>43.26</v>
      </c>
    </row>
    <row r="1397" customFormat="false" ht="15" hidden="false" customHeight="false" outlineLevel="0" collapsed="false">
      <c r="A1397" s="328" t="s">
        <v>3673</v>
      </c>
      <c r="C1397" s="329" t="s">
        <v>3674</v>
      </c>
      <c r="D1397" s="330" t="s">
        <v>880</v>
      </c>
      <c r="E1397" s="331" t="n">
        <v>49.17</v>
      </c>
    </row>
    <row r="1398" customFormat="false" ht="15" hidden="false" customHeight="false" outlineLevel="0" collapsed="false">
      <c r="A1398" s="328" t="s">
        <v>3675</v>
      </c>
      <c r="C1398" s="329" t="s">
        <v>3676</v>
      </c>
      <c r="D1398" s="330" t="s">
        <v>880</v>
      </c>
      <c r="E1398" s="331" t="n">
        <v>70.1</v>
      </c>
    </row>
    <row r="1399" customFormat="false" ht="15" hidden="false" customHeight="false" outlineLevel="0" collapsed="false">
      <c r="A1399" s="328" t="s">
        <v>3677</v>
      </c>
      <c r="C1399" s="329" t="s">
        <v>3678</v>
      </c>
      <c r="D1399" s="330" t="s">
        <v>880</v>
      </c>
      <c r="E1399" s="331" t="n">
        <v>26.91</v>
      </c>
    </row>
    <row r="1400" customFormat="false" ht="15" hidden="false" customHeight="false" outlineLevel="0" collapsed="false">
      <c r="A1400" s="328" t="s">
        <v>3679</v>
      </c>
      <c r="C1400" s="329" t="s">
        <v>3680</v>
      </c>
      <c r="D1400" s="330" t="s">
        <v>880</v>
      </c>
      <c r="E1400" s="331" t="n">
        <v>31.63</v>
      </c>
    </row>
    <row r="1401" customFormat="false" ht="15" hidden="false" customHeight="false" outlineLevel="0" collapsed="false">
      <c r="A1401" s="328" t="s">
        <v>3681</v>
      </c>
      <c r="C1401" s="329" t="s">
        <v>3682</v>
      </c>
      <c r="D1401" s="330" t="s">
        <v>880</v>
      </c>
      <c r="E1401" s="331" t="n">
        <v>72.43</v>
      </c>
    </row>
    <row r="1402" customFormat="false" ht="15" hidden="false" customHeight="false" outlineLevel="0" collapsed="false">
      <c r="A1402" s="328" t="s">
        <v>3683</v>
      </c>
      <c r="C1402" s="329" t="s">
        <v>3684</v>
      </c>
      <c r="D1402" s="330" t="s">
        <v>880</v>
      </c>
      <c r="E1402" s="331" t="n">
        <v>96.55</v>
      </c>
    </row>
    <row r="1403" customFormat="false" ht="15" hidden="false" customHeight="false" outlineLevel="0" collapsed="false">
      <c r="A1403" s="328" t="s">
        <v>3685</v>
      </c>
      <c r="C1403" s="329" t="s">
        <v>3686</v>
      </c>
      <c r="D1403" s="330" t="s">
        <v>880</v>
      </c>
      <c r="E1403" s="331" t="n">
        <v>104.97</v>
      </c>
    </row>
    <row r="1404" customFormat="false" ht="15" hidden="false" customHeight="false" outlineLevel="0" collapsed="false">
      <c r="A1404" s="328" t="s">
        <v>3687</v>
      </c>
      <c r="C1404" s="329" t="s">
        <v>3688</v>
      </c>
      <c r="D1404" s="330" t="s">
        <v>880</v>
      </c>
      <c r="E1404" s="331" t="n">
        <v>109.81</v>
      </c>
    </row>
    <row r="1405" customFormat="false" ht="15" hidden="false" customHeight="false" outlineLevel="0" collapsed="false">
      <c r="A1405" s="328" t="s">
        <v>3689</v>
      </c>
      <c r="C1405" s="329" t="s">
        <v>3690</v>
      </c>
      <c r="D1405" s="330" t="s">
        <v>880</v>
      </c>
      <c r="E1405" s="331" t="n">
        <v>124.18</v>
      </c>
    </row>
    <row r="1406" customFormat="false" ht="15" hidden="false" customHeight="false" outlineLevel="0" collapsed="false">
      <c r="A1406" s="328" t="s">
        <v>3691</v>
      </c>
      <c r="C1406" s="329" t="s">
        <v>3692</v>
      </c>
      <c r="D1406" s="330" t="s">
        <v>880</v>
      </c>
      <c r="E1406" s="331" t="n">
        <v>141.32</v>
      </c>
    </row>
    <row r="1407" customFormat="false" ht="15" hidden="false" customHeight="false" outlineLevel="0" collapsed="false">
      <c r="A1407" s="328" t="s">
        <v>3693</v>
      </c>
      <c r="C1407" s="329" t="s">
        <v>3694</v>
      </c>
      <c r="D1407" s="330" t="s">
        <v>880</v>
      </c>
      <c r="E1407" s="331" t="n">
        <v>167.32</v>
      </c>
    </row>
    <row r="1408" customFormat="false" ht="15" hidden="false" customHeight="false" outlineLevel="0" collapsed="false">
      <c r="A1408" s="328" t="s">
        <v>3695</v>
      </c>
      <c r="C1408" s="329" t="s">
        <v>3696</v>
      </c>
      <c r="D1408" s="330" t="s">
        <v>880</v>
      </c>
      <c r="E1408" s="331" t="n">
        <v>190.15</v>
      </c>
    </row>
    <row r="1409" customFormat="false" ht="15" hidden="false" customHeight="false" outlineLevel="0" collapsed="false">
      <c r="A1409" s="328" t="s">
        <v>3697</v>
      </c>
      <c r="C1409" s="329" t="s">
        <v>3698</v>
      </c>
      <c r="D1409" s="330" t="s">
        <v>880</v>
      </c>
      <c r="E1409" s="331" t="n">
        <v>56.68</v>
      </c>
    </row>
    <row r="1410" customFormat="false" ht="15" hidden="false" customHeight="false" outlineLevel="0" collapsed="false">
      <c r="A1410" s="328" t="s">
        <v>3699</v>
      </c>
      <c r="C1410" s="329" t="s">
        <v>3700</v>
      </c>
      <c r="D1410" s="330" t="s">
        <v>880</v>
      </c>
      <c r="E1410" s="331" t="n">
        <v>67.27</v>
      </c>
    </row>
    <row r="1411" customFormat="false" ht="15" hidden="false" customHeight="false" outlineLevel="0" collapsed="false">
      <c r="A1411" s="328" t="s">
        <v>3701</v>
      </c>
      <c r="C1411" s="329" t="s">
        <v>3702</v>
      </c>
      <c r="D1411" s="330" t="s">
        <v>880</v>
      </c>
      <c r="E1411" s="331" t="n">
        <v>80.58</v>
      </c>
    </row>
    <row r="1412" customFormat="false" ht="15" hidden="false" customHeight="false" outlineLevel="0" collapsed="false">
      <c r="A1412" s="328" t="s">
        <v>3703</v>
      </c>
      <c r="C1412" s="329" t="s">
        <v>3704</v>
      </c>
      <c r="D1412" s="330" t="s">
        <v>880</v>
      </c>
      <c r="E1412" s="331" t="n">
        <v>77.96</v>
      </c>
    </row>
    <row r="1413" customFormat="false" ht="15" hidden="false" customHeight="false" outlineLevel="0" collapsed="false">
      <c r="A1413" s="328" t="s">
        <v>3705</v>
      </c>
      <c r="C1413" s="329" t="s">
        <v>3706</v>
      </c>
      <c r="D1413" s="330" t="s">
        <v>880</v>
      </c>
      <c r="E1413" s="331" t="n">
        <v>88.48</v>
      </c>
    </row>
    <row r="1414" customFormat="false" ht="15" hidden="false" customHeight="false" outlineLevel="0" collapsed="false">
      <c r="A1414" s="328" t="s">
        <v>3707</v>
      </c>
      <c r="C1414" s="329" t="s">
        <v>3708</v>
      </c>
      <c r="D1414" s="330" t="s">
        <v>880</v>
      </c>
      <c r="E1414" s="331" t="n">
        <v>114.47</v>
      </c>
    </row>
    <row r="1415" customFormat="false" ht="15" hidden="false" customHeight="false" outlineLevel="0" collapsed="false">
      <c r="A1415" s="328" t="s">
        <v>3709</v>
      </c>
      <c r="C1415" s="329" t="s">
        <v>3710</v>
      </c>
      <c r="D1415" s="330" t="s">
        <v>880</v>
      </c>
      <c r="E1415" s="331" t="n">
        <v>25.47</v>
      </c>
    </row>
    <row r="1416" customFormat="false" ht="15" hidden="false" customHeight="false" outlineLevel="0" collapsed="false">
      <c r="A1416" s="328" t="s">
        <v>3711</v>
      </c>
      <c r="C1416" s="329" t="s">
        <v>3712</v>
      </c>
      <c r="D1416" s="330" t="s">
        <v>880</v>
      </c>
      <c r="E1416" s="331" t="n">
        <v>28.53</v>
      </c>
    </row>
    <row r="1417" customFormat="false" ht="15" hidden="false" customHeight="false" outlineLevel="0" collapsed="false">
      <c r="A1417" s="328" t="s">
        <v>3713</v>
      </c>
      <c r="C1417" s="329" t="s">
        <v>3714</v>
      </c>
      <c r="D1417" s="330" t="s">
        <v>880</v>
      </c>
      <c r="E1417" s="331" t="n">
        <v>77.12</v>
      </c>
    </row>
    <row r="1418" customFormat="false" ht="15" hidden="false" customHeight="false" outlineLevel="0" collapsed="false">
      <c r="A1418" s="328" t="s">
        <v>3715</v>
      </c>
      <c r="C1418" s="329" t="s">
        <v>3716</v>
      </c>
      <c r="D1418" s="330" t="s">
        <v>880</v>
      </c>
      <c r="E1418" s="331" t="n">
        <v>121.29</v>
      </c>
    </row>
    <row r="1419" customFormat="false" ht="15" hidden="false" customHeight="false" outlineLevel="0" collapsed="false">
      <c r="A1419" s="328" t="s">
        <v>3717</v>
      </c>
      <c r="C1419" s="329" t="s">
        <v>3718</v>
      </c>
      <c r="D1419" s="330" t="s">
        <v>880</v>
      </c>
      <c r="E1419" s="331" t="n">
        <v>322.42</v>
      </c>
    </row>
    <row r="1420" customFormat="false" ht="15" hidden="false" customHeight="false" outlineLevel="0" collapsed="false">
      <c r="A1420" s="328" t="s">
        <v>3719</v>
      </c>
      <c r="C1420" s="329" t="s">
        <v>3720</v>
      </c>
      <c r="D1420" s="330" t="s">
        <v>880</v>
      </c>
      <c r="E1420" s="331" t="n">
        <v>150.96</v>
      </c>
    </row>
    <row r="1421" customFormat="false" ht="15" hidden="false" customHeight="false" outlineLevel="0" collapsed="false">
      <c r="A1421" s="328" t="s">
        <v>3721</v>
      </c>
      <c r="C1421" s="329" t="s">
        <v>3722</v>
      </c>
      <c r="D1421" s="330" t="s">
        <v>880</v>
      </c>
      <c r="E1421" s="331" t="n">
        <v>183.02</v>
      </c>
    </row>
    <row r="1422" customFormat="false" ht="15" hidden="false" customHeight="false" outlineLevel="0" collapsed="false">
      <c r="A1422" s="328" t="s">
        <v>3723</v>
      </c>
      <c r="C1422" s="329" t="s">
        <v>3724</v>
      </c>
      <c r="D1422" s="330" t="s">
        <v>880</v>
      </c>
      <c r="E1422" s="331" t="n">
        <v>222.04</v>
      </c>
    </row>
    <row r="1423" customFormat="false" ht="15" hidden="false" customHeight="false" outlineLevel="0" collapsed="false">
      <c r="A1423" s="328" t="s">
        <v>3725</v>
      </c>
      <c r="C1423" s="329" t="s">
        <v>3726</v>
      </c>
      <c r="D1423" s="330" t="s">
        <v>880</v>
      </c>
      <c r="E1423" s="331" t="n">
        <v>233.13</v>
      </c>
    </row>
    <row r="1424" customFormat="false" ht="15" hidden="false" customHeight="false" outlineLevel="0" collapsed="false">
      <c r="A1424" s="328" t="s">
        <v>3727</v>
      </c>
      <c r="C1424" s="329" t="s">
        <v>3728</v>
      </c>
      <c r="D1424" s="330" t="s">
        <v>880</v>
      </c>
      <c r="E1424" s="331" t="n">
        <v>550.59</v>
      </c>
    </row>
    <row r="1425" customFormat="false" ht="15" hidden="false" customHeight="false" outlineLevel="0" collapsed="false">
      <c r="A1425" s="328" t="s">
        <v>3729</v>
      </c>
      <c r="C1425" s="329" t="s">
        <v>3730</v>
      </c>
      <c r="D1425" s="330" t="s">
        <v>880</v>
      </c>
      <c r="E1425" s="331" t="n">
        <v>208.9</v>
      </c>
    </row>
    <row r="1426" customFormat="false" ht="15" hidden="false" customHeight="false" outlineLevel="0" collapsed="false">
      <c r="A1426" s="328" t="s">
        <v>3731</v>
      </c>
      <c r="C1426" s="329" t="s">
        <v>3732</v>
      </c>
      <c r="D1426" s="330" t="s">
        <v>880</v>
      </c>
      <c r="E1426" s="331" t="n">
        <v>219</v>
      </c>
    </row>
    <row r="1427" customFormat="false" ht="15" hidden="false" customHeight="false" outlineLevel="0" collapsed="false">
      <c r="A1427" s="328" t="s">
        <v>3733</v>
      </c>
      <c r="C1427" s="329" t="s">
        <v>3734</v>
      </c>
      <c r="D1427" s="330" t="s">
        <v>880</v>
      </c>
      <c r="E1427" s="331" t="n">
        <v>790.96</v>
      </c>
    </row>
    <row r="1428" customFormat="false" ht="15" hidden="false" customHeight="false" outlineLevel="0" collapsed="false">
      <c r="A1428" s="328" t="s">
        <v>3735</v>
      </c>
      <c r="C1428" s="329" t="s">
        <v>3736</v>
      </c>
      <c r="D1428" s="330" t="s">
        <v>1181</v>
      </c>
      <c r="E1428" s="331" t="n">
        <v>1055.07</v>
      </c>
    </row>
    <row r="1429" customFormat="false" ht="30" hidden="false" customHeight="false" outlineLevel="0" collapsed="false">
      <c r="A1429" s="328" t="s">
        <v>3737</v>
      </c>
      <c r="C1429" s="329" t="s">
        <v>3738</v>
      </c>
      <c r="D1429" s="330" t="s">
        <v>880</v>
      </c>
      <c r="E1429" s="331" t="n">
        <v>78.53</v>
      </c>
    </row>
    <row r="1430" customFormat="false" ht="15" hidden="false" customHeight="false" outlineLevel="0" collapsed="false">
      <c r="A1430" s="328" t="s">
        <v>3739</v>
      </c>
      <c r="C1430" s="329" t="s">
        <v>3740</v>
      </c>
      <c r="D1430" s="330" t="s">
        <v>880</v>
      </c>
      <c r="E1430" s="331" t="n">
        <v>585.45</v>
      </c>
    </row>
    <row r="1431" customFormat="false" ht="15" hidden="false" customHeight="false" outlineLevel="0" collapsed="false">
      <c r="A1431" s="328" t="s">
        <v>3741</v>
      </c>
      <c r="C1431" s="329" t="s">
        <v>3742</v>
      </c>
      <c r="D1431" s="330" t="s">
        <v>880</v>
      </c>
      <c r="E1431" s="331" t="n">
        <v>195.78</v>
      </c>
    </row>
    <row r="1432" customFormat="false" ht="15" hidden="false" customHeight="false" outlineLevel="0" collapsed="false">
      <c r="A1432" s="328" t="s">
        <v>3743</v>
      </c>
      <c r="C1432" s="329" t="s">
        <v>3744</v>
      </c>
      <c r="D1432" s="330" t="s">
        <v>880</v>
      </c>
      <c r="E1432" s="331" t="n">
        <v>253.4</v>
      </c>
    </row>
    <row r="1433" customFormat="false" ht="15" hidden="false" customHeight="false" outlineLevel="0" collapsed="false">
      <c r="A1433" s="328" t="s">
        <v>3745</v>
      </c>
      <c r="C1433" s="329" t="s">
        <v>3746</v>
      </c>
      <c r="D1433" s="330" t="s">
        <v>880</v>
      </c>
      <c r="E1433" s="331" t="n">
        <v>234.31</v>
      </c>
    </row>
    <row r="1434" customFormat="false" ht="15" hidden="false" customHeight="false" outlineLevel="0" collapsed="false">
      <c r="A1434" s="328" t="s">
        <v>3747</v>
      </c>
      <c r="C1434" s="329" t="s">
        <v>3748</v>
      </c>
      <c r="D1434" s="330" t="s">
        <v>880</v>
      </c>
      <c r="E1434" s="331" t="n">
        <v>461.41</v>
      </c>
    </row>
    <row r="1435" customFormat="false" ht="15" hidden="false" customHeight="false" outlineLevel="0" collapsed="false">
      <c r="A1435" s="328" t="s">
        <v>3749</v>
      </c>
      <c r="C1435" s="329" t="s">
        <v>3750</v>
      </c>
      <c r="D1435" s="330" t="s">
        <v>262</v>
      </c>
      <c r="E1435" s="331" t="n">
        <v>277.07</v>
      </c>
    </row>
    <row r="1436" customFormat="false" ht="15" hidden="false" customHeight="false" outlineLevel="0" collapsed="false">
      <c r="A1436" s="328" t="s">
        <v>3751</v>
      </c>
      <c r="C1436" s="329" t="s">
        <v>3752</v>
      </c>
      <c r="D1436" s="330" t="s">
        <v>880</v>
      </c>
      <c r="E1436" s="331" t="n">
        <v>448.44</v>
      </c>
    </row>
    <row r="1437" customFormat="false" ht="15" hidden="false" customHeight="false" outlineLevel="0" collapsed="false">
      <c r="A1437" s="328" t="s">
        <v>3753</v>
      </c>
      <c r="C1437" s="329" t="s">
        <v>3754</v>
      </c>
      <c r="D1437" s="330" t="s">
        <v>880</v>
      </c>
      <c r="E1437" s="331" t="n">
        <v>57.73</v>
      </c>
    </row>
    <row r="1438" customFormat="false" ht="15" hidden="false" customHeight="false" outlineLevel="0" collapsed="false">
      <c r="A1438" s="328" t="s">
        <v>3755</v>
      </c>
      <c r="C1438" s="329" t="s">
        <v>3756</v>
      </c>
      <c r="D1438" s="330" t="s">
        <v>880</v>
      </c>
      <c r="E1438" s="331" t="n">
        <v>483.26</v>
      </c>
    </row>
    <row r="1439" customFormat="false" ht="15" hidden="false" customHeight="false" outlineLevel="0" collapsed="false">
      <c r="A1439" s="328" t="s">
        <v>3757</v>
      </c>
      <c r="C1439" s="329" t="s">
        <v>3758</v>
      </c>
      <c r="D1439" s="330" t="s">
        <v>880</v>
      </c>
      <c r="E1439" s="331" t="n">
        <v>442.38</v>
      </c>
    </row>
    <row r="1440" customFormat="false" ht="15" hidden="false" customHeight="false" outlineLevel="0" collapsed="false">
      <c r="A1440" s="328" t="s">
        <v>3759</v>
      </c>
      <c r="C1440" s="329" t="s">
        <v>3760</v>
      </c>
      <c r="D1440" s="330" t="s">
        <v>880</v>
      </c>
      <c r="E1440" s="331" t="n">
        <v>516.22</v>
      </c>
    </row>
    <row r="1441" customFormat="false" ht="15" hidden="false" customHeight="false" outlineLevel="0" collapsed="false">
      <c r="A1441" s="328" t="s">
        <v>3761</v>
      </c>
      <c r="C1441" s="329" t="s">
        <v>3762</v>
      </c>
      <c r="D1441" s="330" t="s">
        <v>880</v>
      </c>
      <c r="E1441" s="331" t="n">
        <v>652.87</v>
      </c>
    </row>
    <row r="1442" customFormat="false" ht="15" hidden="false" customHeight="false" outlineLevel="0" collapsed="false">
      <c r="A1442" s="328" t="s">
        <v>3763</v>
      </c>
      <c r="C1442" s="329" t="s">
        <v>3764</v>
      </c>
      <c r="D1442" s="330" t="s">
        <v>880</v>
      </c>
      <c r="E1442" s="331" t="n">
        <v>200.12</v>
      </c>
    </row>
    <row r="1443" customFormat="false" ht="15" hidden="false" customHeight="false" outlineLevel="0" collapsed="false">
      <c r="A1443" s="328" t="s">
        <v>3765</v>
      </c>
      <c r="C1443" s="329" t="s">
        <v>3766</v>
      </c>
      <c r="D1443" s="330" t="s">
        <v>880</v>
      </c>
      <c r="E1443" s="331" t="n">
        <v>200.1</v>
      </c>
    </row>
    <row r="1444" customFormat="false" ht="15" hidden="false" customHeight="false" outlineLevel="0" collapsed="false">
      <c r="A1444" s="328" t="s">
        <v>3767</v>
      </c>
      <c r="C1444" s="329" t="s">
        <v>3768</v>
      </c>
      <c r="D1444" s="330" t="s">
        <v>880</v>
      </c>
      <c r="E1444" s="331" t="n">
        <v>893.35</v>
      </c>
    </row>
    <row r="1445" customFormat="false" ht="15" hidden="false" customHeight="false" outlineLevel="0" collapsed="false">
      <c r="A1445" s="328" t="s">
        <v>3769</v>
      </c>
      <c r="C1445" s="329" t="s">
        <v>3770</v>
      </c>
      <c r="D1445" s="330" t="s">
        <v>880</v>
      </c>
      <c r="E1445" s="331" t="n">
        <v>1272.19</v>
      </c>
    </row>
    <row r="1446" customFormat="false" ht="15" hidden="false" customHeight="false" outlineLevel="0" collapsed="false">
      <c r="A1446" s="328" t="s">
        <v>3771</v>
      </c>
      <c r="C1446" s="329" t="s">
        <v>3772</v>
      </c>
      <c r="D1446" s="330" t="s">
        <v>880</v>
      </c>
      <c r="E1446" s="331" t="n">
        <v>803.09</v>
      </c>
    </row>
    <row r="1447" customFormat="false" ht="15" hidden="false" customHeight="false" outlineLevel="0" collapsed="false">
      <c r="A1447" s="328" t="s">
        <v>3773</v>
      </c>
      <c r="C1447" s="329" t="s">
        <v>3774</v>
      </c>
      <c r="D1447" s="330" t="s">
        <v>880</v>
      </c>
      <c r="E1447" s="331" t="n">
        <v>1352.85</v>
      </c>
    </row>
    <row r="1448" customFormat="false" ht="15" hidden="false" customHeight="false" outlineLevel="0" collapsed="false">
      <c r="A1448" s="328" t="s">
        <v>3775</v>
      </c>
      <c r="C1448" s="329" t="s">
        <v>3776</v>
      </c>
      <c r="D1448" s="330" t="s">
        <v>880</v>
      </c>
      <c r="E1448" s="331" t="n">
        <v>180.91</v>
      </c>
    </row>
    <row r="1449" customFormat="false" ht="15" hidden="false" customHeight="false" outlineLevel="0" collapsed="false">
      <c r="A1449" s="328" t="s">
        <v>3777</v>
      </c>
      <c r="C1449" s="329" t="s">
        <v>3778</v>
      </c>
      <c r="D1449" s="330" t="s">
        <v>880</v>
      </c>
      <c r="E1449" s="331" t="n">
        <v>266.35</v>
      </c>
    </row>
    <row r="1450" customFormat="false" ht="15" hidden="false" customHeight="false" outlineLevel="0" collapsed="false">
      <c r="A1450" s="328" t="s">
        <v>3779</v>
      </c>
      <c r="C1450" s="329" t="s">
        <v>3780</v>
      </c>
      <c r="D1450" s="330" t="s">
        <v>880</v>
      </c>
      <c r="E1450" s="331" t="n">
        <v>449.86</v>
      </c>
    </row>
    <row r="1451" customFormat="false" ht="15" hidden="false" customHeight="false" outlineLevel="0" collapsed="false">
      <c r="A1451" s="328" t="s">
        <v>3781</v>
      </c>
      <c r="C1451" s="329" t="s">
        <v>3782</v>
      </c>
      <c r="D1451" s="330" t="s">
        <v>880</v>
      </c>
      <c r="E1451" s="331" t="n">
        <v>555.91</v>
      </c>
    </row>
    <row r="1452" customFormat="false" ht="15" hidden="false" customHeight="false" outlineLevel="0" collapsed="false">
      <c r="A1452" s="328" t="s">
        <v>3783</v>
      </c>
      <c r="C1452" s="329" t="s">
        <v>3784</v>
      </c>
      <c r="D1452" s="330" t="s">
        <v>880</v>
      </c>
      <c r="E1452" s="331" t="n">
        <v>262.55</v>
      </c>
    </row>
    <row r="1453" customFormat="false" ht="15" hidden="false" customHeight="false" outlineLevel="0" collapsed="false">
      <c r="A1453" s="328" t="s">
        <v>3785</v>
      </c>
      <c r="C1453" s="329" t="s">
        <v>3786</v>
      </c>
      <c r="D1453" s="330" t="s">
        <v>880</v>
      </c>
      <c r="E1453" s="331" t="n">
        <v>283.42</v>
      </c>
    </row>
    <row r="1454" customFormat="false" ht="15" hidden="false" customHeight="false" outlineLevel="0" collapsed="false">
      <c r="A1454" s="328" t="s">
        <v>3787</v>
      </c>
      <c r="C1454" s="329" t="s">
        <v>3788</v>
      </c>
      <c r="D1454" s="330" t="s">
        <v>880</v>
      </c>
      <c r="E1454" s="331" t="n">
        <v>454.29</v>
      </c>
    </row>
    <row r="1455" customFormat="false" ht="15" hidden="false" customHeight="false" outlineLevel="0" collapsed="false">
      <c r="A1455" s="328" t="s">
        <v>3789</v>
      </c>
      <c r="C1455" s="329" t="s">
        <v>3790</v>
      </c>
      <c r="D1455" s="330" t="s">
        <v>880</v>
      </c>
      <c r="E1455" s="331" t="n">
        <v>760.45</v>
      </c>
    </row>
    <row r="1456" customFormat="false" ht="15" hidden="false" customHeight="false" outlineLevel="0" collapsed="false">
      <c r="A1456" s="328" t="s">
        <v>3791</v>
      </c>
      <c r="C1456" s="329" t="s">
        <v>3792</v>
      </c>
      <c r="D1456" s="330" t="s">
        <v>880</v>
      </c>
      <c r="E1456" s="331" t="n">
        <v>135.17</v>
      </c>
    </row>
    <row r="1457" customFormat="false" ht="15" hidden="false" customHeight="false" outlineLevel="0" collapsed="false">
      <c r="A1457" s="328" t="s">
        <v>3793</v>
      </c>
      <c r="C1457" s="329" t="s">
        <v>3794</v>
      </c>
      <c r="D1457" s="330" t="s">
        <v>880</v>
      </c>
      <c r="E1457" s="331" t="n">
        <v>82.28</v>
      </c>
    </row>
    <row r="1458" customFormat="false" ht="15" hidden="false" customHeight="false" outlineLevel="0" collapsed="false">
      <c r="A1458" s="328" t="s">
        <v>3795</v>
      </c>
      <c r="C1458" s="329" t="s">
        <v>3796</v>
      </c>
      <c r="D1458" s="330" t="s">
        <v>880</v>
      </c>
      <c r="E1458" s="331" t="n">
        <v>109.06</v>
      </c>
    </row>
    <row r="1459" customFormat="false" ht="15" hidden="false" customHeight="false" outlineLevel="0" collapsed="false">
      <c r="A1459" s="328" t="s">
        <v>3797</v>
      </c>
      <c r="C1459" s="329" t="s">
        <v>3798</v>
      </c>
      <c r="D1459" s="330" t="s">
        <v>880</v>
      </c>
      <c r="E1459" s="331" t="n">
        <v>117.56</v>
      </c>
    </row>
    <row r="1460" customFormat="false" ht="15" hidden="false" customHeight="false" outlineLevel="0" collapsed="false">
      <c r="A1460" s="328" t="s">
        <v>3799</v>
      </c>
      <c r="C1460" s="329" t="s">
        <v>3800</v>
      </c>
      <c r="D1460" s="330" t="s">
        <v>880</v>
      </c>
      <c r="E1460" s="331" t="n">
        <v>107.14</v>
      </c>
    </row>
    <row r="1461" customFormat="false" ht="15" hidden="false" customHeight="false" outlineLevel="0" collapsed="false">
      <c r="A1461" s="328" t="s">
        <v>3801</v>
      </c>
      <c r="C1461" s="329" t="s">
        <v>3802</v>
      </c>
      <c r="D1461" s="330" t="s">
        <v>880</v>
      </c>
      <c r="E1461" s="331" t="n">
        <v>126.92</v>
      </c>
    </row>
    <row r="1462" customFormat="false" ht="15" hidden="false" customHeight="false" outlineLevel="0" collapsed="false">
      <c r="A1462" s="328" t="s">
        <v>3803</v>
      </c>
      <c r="C1462" s="329" t="s">
        <v>3804</v>
      </c>
      <c r="D1462" s="330" t="s">
        <v>880</v>
      </c>
      <c r="E1462" s="331" t="n">
        <v>107.99</v>
      </c>
    </row>
    <row r="1463" customFormat="false" ht="15" hidden="false" customHeight="false" outlineLevel="0" collapsed="false">
      <c r="A1463" s="328" t="s">
        <v>3805</v>
      </c>
      <c r="C1463" s="329" t="s">
        <v>3806</v>
      </c>
      <c r="D1463" s="330" t="s">
        <v>880</v>
      </c>
      <c r="E1463" s="331" t="n">
        <v>181.1</v>
      </c>
    </row>
    <row r="1464" customFormat="false" ht="15" hidden="false" customHeight="false" outlineLevel="0" collapsed="false">
      <c r="A1464" s="328" t="s">
        <v>3807</v>
      </c>
      <c r="C1464" s="329" t="s">
        <v>3808</v>
      </c>
      <c r="D1464" s="330" t="s">
        <v>880</v>
      </c>
      <c r="E1464" s="331" t="n">
        <v>359.61</v>
      </c>
    </row>
    <row r="1465" customFormat="false" ht="15" hidden="false" customHeight="false" outlineLevel="0" collapsed="false">
      <c r="A1465" s="328" t="s">
        <v>3809</v>
      </c>
      <c r="C1465" s="329" t="s">
        <v>3810</v>
      </c>
      <c r="D1465" s="330" t="s">
        <v>880</v>
      </c>
      <c r="E1465" s="331" t="n">
        <v>298.39</v>
      </c>
    </row>
    <row r="1466" customFormat="false" ht="15" hidden="false" customHeight="false" outlineLevel="0" collapsed="false">
      <c r="A1466" s="328" t="s">
        <v>3811</v>
      </c>
      <c r="C1466" s="329" t="s">
        <v>3812</v>
      </c>
      <c r="D1466" s="330" t="s">
        <v>880</v>
      </c>
      <c r="E1466" s="331" t="n">
        <v>243.26</v>
      </c>
    </row>
    <row r="1467" customFormat="false" ht="15" hidden="false" customHeight="false" outlineLevel="0" collapsed="false">
      <c r="A1467" s="328" t="s">
        <v>3813</v>
      </c>
      <c r="C1467" s="329" t="s">
        <v>3814</v>
      </c>
      <c r="D1467" s="330" t="s">
        <v>880</v>
      </c>
      <c r="E1467" s="331" t="n">
        <v>116.08</v>
      </c>
    </row>
    <row r="1468" customFormat="false" ht="15" hidden="false" customHeight="false" outlineLevel="0" collapsed="false">
      <c r="A1468" s="328" t="s">
        <v>3815</v>
      </c>
      <c r="C1468" s="329" t="s">
        <v>3816</v>
      </c>
      <c r="D1468" s="330" t="s">
        <v>880</v>
      </c>
      <c r="E1468" s="331" t="n">
        <v>519.88</v>
      </c>
    </row>
    <row r="1469" customFormat="false" ht="15" hidden="false" customHeight="false" outlineLevel="0" collapsed="false">
      <c r="A1469" s="328" t="s">
        <v>3817</v>
      </c>
      <c r="C1469" s="329" t="s">
        <v>3818</v>
      </c>
      <c r="D1469" s="330" t="s">
        <v>880</v>
      </c>
      <c r="E1469" s="331" t="n">
        <v>255.5</v>
      </c>
    </row>
    <row r="1470" customFormat="false" ht="15" hidden="false" customHeight="false" outlineLevel="0" collapsed="false">
      <c r="A1470" s="328" t="s">
        <v>3819</v>
      </c>
      <c r="C1470" s="329" t="s">
        <v>3820</v>
      </c>
      <c r="D1470" s="330" t="s">
        <v>880</v>
      </c>
      <c r="E1470" s="331" t="n">
        <v>310.29</v>
      </c>
    </row>
    <row r="1471" customFormat="false" ht="15" hidden="false" customHeight="false" outlineLevel="0" collapsed="false">
      <c r="A1471" s="328" t="s">
        <v>3821</v>
      </c>
      <c r="C1471" s="329" t="s">
        <v>3822</v>
      </c>
      <c r="D1471" s="330" t="s">
        <v>262</v>
      </c>
      <c r="E1471" s="331" t="n">
        <v>540</v>
      </c>
    </row>
    <row r="1472" customFormat="false" ht="15" hidden="false" customHeight="false" outlineLevel="0" collapsed="false">
      <c r="A1472" s="328" t="s">
        <v>3823</v>
      </c>
      <c r="C1472" s="329" t="s">
        <v>3824</v>
      </c>
      <c r="D1472" s="330" t="s">
        <v>880</v>
      </c>
      <c r="E1472" s="331" t="n">
        <v>827.85</v>
      </c>
    </row>
    <row r="1473" customFormat="false" ht="15" hidden="false" customHeight="false" outlineLevel="0" collapsed="false">
      <c r="A1473" s="328" t="s">
        <v>3825</v>
      </c>
      <c r="C1473" s="329" t="s">
        <v>3826</v>
      </c>
      <c r="D1473" s="330" t="s">
        <v>880</v>
      </c>
      <c r="E1473" s="331" t="n">
        <v>350.58</v>
      </c>
    </row>
    <row r="1474" customFormat="false" ht="15" hidden="false" customHeight="false" outlineLevel="0" collapsed="false">
      <c r="A1474" s="328" t="s">
        <v>3827</v>
      </c>
      <c r="C1474" s="329" t="s">
        <v>3828</v>
      </c>
      <c r="D1474" s="330" t="s">
        <v>880</v>
      </c>
      <c r="E1474" s="331" t="n">
        <v>645.45</v>
      </c>
    </row>
    <row r="1475" customFormat="false" ht="15" hidden="false" customHeight="false" outlineLevel="0" collapsed="false">
      <c r="A1475" s="328" t="s">
        <v>3829</v>
      </c>
      <c r="C1475" s="329" t="s">
        <v>3830</v>
      </c>
      <c r="D1475" s="330" t="s">
        <v>880</v>
      </c>
      <c r="E1475" s="331" t="n">
        <v>615.06</v>
      </c>
    </row>
    <row r="1476" customFormat="false" ht="15" hidden="false" customHeight="false" outlineLevel="0" collapsed="false">
      <c r="A1476" s="328" t="s">
        <v>3831</v>
      </c>
      <c r="C1476" s="329" t="s">
        <v>3832</v>
      </c>
      <c r="D1476" s="330" t="s">
        <v>880</v>
      </c>
      <c r="E1476" s="331" t="n">
        <v>1556.92</v>
      </c>
    </row>
    <row r="1477" customFormat="false" ht="15" hidden="false" customHeight="false" outlineLevel="0" collapsed="false">
      <c r="A1477" s="328" t="s">
        <v>3833</v>
      </c>
      <c r="C1477" s="329" t="s">
        <v>3834</v>
      </c>
      <c r="D1477" s="330" t="s">
        <v>880</v>
      </c>
      <c r="E1477" s="331" t="n">
        <v>1585.33</v>
      </c>
    </row>
    <row r="1478" customFormat="false" ht="15" hidden="false" customHeight="false" outlineLevel="0" collapsed="false">
      <c r="A1478" s="328" t="s">
        <v>3835</v>
      </c>
      <c r="C1478" s="329" t="s">
        <v>3836</v>
      </c>
      <c r="D1478" s="330" t="s">
        <v>880</v>
      </c>
      <c r="E1478" s="331" t="n">
        <v>3116.04</v>
      </c>
    </row>
    <row r="1479" customFormat="false" ht="15" hidden="false" customHeight="false" outlineLevel="0" collapsed="false">
      <c r="A1479" s="328" t="s">
        <v>3837</v>
      </c>
      <c r="C1479" s="329" t="s">
        <v>3838</v>
      </c>
      <c r="D1479" s="330" t="s">
        <v>880</v>
      </c>
      <c r="E1479" s="331" t="n">
        <v>2026.38</v>
      </c>
    </row>
    <row r="1480" customFormat="false" ht="15" hidden="false" customHeight="false" outlineLevel="0" collapsed="false">
      <c r="A1480" s="328" t="s">
        <v>3839</v>
      </c>
      <c r="C1480" s="329" t="s">
        <v>3840</v>
      </c>
      <c r="D1480" s="330" t="s">
        <v>880</v>
      </c>
      <c r="E1480" s="331" t="n">
        <v>1046.16</v>
      </c>
    </row>
    <row r="1481" customFormat="false" ht="15" hidden="false" customHeight="false" outlineLevel="0" collapsed="false">
      <c r="A1481" s="328" t="s">
        <v>3841</v>
      </c>
      <c r="C1481" s="329" t="s">
        <v>3842</v>
      </c>
      <c r="D1481" s="330" t="s">
        <v>880</v>
      </c>
      <c r="E1481" s="331" t="n">
        <v>2689.05</v>
      </c>
    </row>
    <row r="1482" customFormat="false" ht="15" hidden="false" customHeight="false" outlineLevel="0" collapsed="false">
      <c r="A1482" s="328" t="s">
        <v>3843</v>
      </c>
      <c r="C1482" s="329" t="s">
        <v>3844</v>
      </c>
      <c r="D1482" s="330" t="s">
        <v>880</v>
      </c>
      <c r="E1482" s="331" t="n">
        <v>1483.49</v>
      </c>
    </row>
    <row r="1483" customFormat="false" ht="15" hidden="false" customHeight="false" outlineLevel="0" collapsed="false">
      <c r="A1483" s="328" t="s">
        <v>3845</v>
      </c>
      <c r="C1483" s="329" t="s">
        <v>3846</v>
      </c>
      <c r="D1483" s="330" t="s">
        <v>880</v>
      </c>
      <c r="E1483" s="331" t="n">
        <v>5081.5</v>
      </c>
    </row>
    <row r="1484" customFormat="false" ht="15" hidden="false" customHeight="false" outlineLevel="0" collapsed="false">
      <c r="A1484" s="328" t="s">
        <v>3847</v>
      </c>
      <c r="C1484" s="329" t="s">
        <v>3848</v>
      </c>
      <c r="D1484" s="330" t="s">
        <v>880</v>
      </c>
      <c r="E1484" s="331" t="n">
        <v>1015.46</v>
      </c>
    </row>
    <row r="1485" customFormat="false" ht="15" hidden="false" customHeight="false" outlineLevel="0" collapsed="false">
      <c r="A1485" s="328" t="s">
        <v>3849</v>
      </c>
      <c r="C1485" s="329" t="s">
        <v>3850</v>
      </c>
      <c r="D1485" s="330" t="s">
        <v>880</v>
      </c>
      <c r="E1485" s="331" t="n">
        <v>1777.05</v>
      </c>
    </row>
    <row r="1486" customFormat="false" ht="15" hidden="false" customHeight="false" outlineLevel="0" collapsed="false">
      <c r="A1486" s="328" t="s">
        <v>3851</v>
      </c>
      <c r="C1486" s="329" t="s">
        <v>3852</v>
      </c>
      <c r="D1486" s="330" t="s">
        <v>880</v>
      </c>
      <c r="E1486" s="331" t="n">
        <v>828.29</v>
      </c>
    </row>
    <row r="1487" customFormat="false" ht="15" hidden="false" customHeight="false" outlineLevel="0" collapsed="false">
      <c r="A1487" s="328" t="s">
        <v>3853</v>
      </c>
      <c r="C1487" s="329" t="s">
        <v>3854</v>
      </c>
      <c r="D1487" s="330" t="s">
        <v>880</v>
      </c>
      <c r="E1487" s="331" t="n">
        <v>391.96</v>
      </c>
    </row>
    <row r="1488" customFormat="false" ht="15" hidden="false" customHeight="false" outlineLevel="0" collapsed="false">
      <c r="A1488" s="328" t="s">
        <v>3855</v>
      </c>
      <c r="C1488" s="329" t="s">
        <v>3856</v>
      </c>
      <c r="D1488" s="330" t="s">
        <v>880</v>
      </c>
      <c r="E1488" s="331" t="n">
        <v>1106.4</v>
      </c>
    </row>
    <row r="1489" customFormat="false" ht="15" hidden="false" customHeight="false" outlineLevel="0" collapsed="false">
      <c r="A1489" s="328" t="s">
        <v>3857</v>
      </c>
      <c r="C1489" s="329" t="s">
        <v>3858</v>
      </c>
      <c r="D1489" s="330" t="s">
        <v>880</v>
      </c>
      <c r="E1489" s="331" t="n">
        <v>1600.31</v>
      </c>
    </row>
    <row r="1490" customFormat="false" ht="15" hidden="false" customHeight="false" outlineLevel="0" collapsed="false">
      <c r="A1490" s="328" t="s">
        <v>3859</v>
      </c>
      <c r="C1490" s="329" t="s">
        <v>3860</v>
      </c>
      <c r="D1490" s="330" t="s">
        <v>880</v>
      </c>
      <c r="E1490" s="331" t="n">
        <v>1905.29</v>
      </c>
    </row>
    <row r="1491" customFormat="false" ht="15" hidden="false" customHeight="false" outlineLevel="0" collapsed="false">
      <c r="A1491" s="328" t="s">
        <v>3861</v>
      </c>
      <c r="C1491" s="329" t="s">
        <v>3862</v>
      </c>
      <c r="D1491" s="330" t="s">
        <v>880</v>
      </c>
      <c r="E1491" s="331" t="n">
        <v>5121.75</v>
      </c>
    </row>
    <row r="1492" customFormat="false" ht="15" hidden="false" customHeight="false" outlineLevel="0" collapsed="false">
      <c r="A1492" s="328" t="s">
        <v>3863</v>
      </c>
      <c r="C1492" s="329" t="s">
        <v>3864</v>
      </c>
      <c r="D1492" s="330" t="s">
        <v>880</v>
      </c>
      <c r="E1492" s="331" t="n">
        <v>746.61</v>
      </c>
    </row>
    <row r="1493" customFormat="false" ht="15" hidden="false" customHeight="false" outlineLevel="0" collapsed="false">
      <c r="A1493" s="328" t="s">
        <v>3865</v>
      </c>
      <c r="C1493" s="329" t="s">
        <v>3866</v>
      </c>
      <c r="D1493" s="330" t="s">
        <v>880</v>
      </c>
      <c r="E1493" s="331" t="n">
        <v>752.81</v>
      </c>
    </row>
    <row r="1494" customFormat="false" ht="15" hidden="false" customHeight="false" outlineLevel="0" collapsed="false">
      <c r="A1494" s="328" t="s">
        <v>3867</v>
      </c>
      <c r="C1494" s="329" t="s">
        <v>3868</v>
      </c>
      <c r="D1494" s="330" t="s">
        <v>880</v>
      </c>
      <c r="E1494" s="331" t="n">
        <v>1089.7</v>
      </c>
    </row>
    <row r="1495" customFormat="false" ht="15" hidden="false" customHeight="false" outlineLevel="0" collapsed="false">
      <c r="A1495" s="328" t="s">
        <v>3869</v>
      </c>
      <c r="C1495" s="329" t="s">
        <v>3870</v>
      </c>
      <c r="D1495" s="330" t="s">
        <v>880</v>
      </c>
      <c r="E1495" s="331" t="n">
        <v>643.62</v>
      </c>
    </row>
    <row r="1496" customFormat="false" ht="15" hidden="false" customHeight="false" outlineLevel="0" collapsed="false">
      <c r="A1496" s="328" t="s">
        <v>3871</v>
      </c>
      <c r="C1496" s="329" t="s">
        <v>3872</v>
      </c>
      <c r="D1496" s="330" t="s">
        <v>880</v>
      </c>
      <c r="E1496" s="331" t="n">
        <v>4205.75</v>
      </c>
    </row>
    <row r="1497" customFormat="false" ht="15" hidden="false" customHeight="false" outlineLevel="0" collapsed="false">
      <c r="A1497" s="328" t="s">
        <v>3873</v>
      </c>
      <c r="C1497" s="329" t="s">
        <v>3874</v>
      </c>
      <c r="D1497" s="330" t="s">
        <v>880</v>
      </c>
      <c r="E1497" s="331" t="n">
        <v>604.15</v>
      </c>
    </row>
    <row r="1498" customFormat="false" ht="15" hidden="false" customHeight="false" outlineLevel="0" collapsed="false">
      <c r="A1498" s="328" t="s">
        <v>3875</v>
      </c>
      <c r="C1498" s="329" t="s">
        <v>3876</v>
      </c>
      <c r="D1498" s="330" t="s">
        <v>880</v>
      </c>
      <c r="E1498" s="331" t="n">
        <v>1031.21</v>
      </c>
    </row>
    <row r="1499" customFormat="false" ht="15" hidden="false" customHeight="false" outlineLevel="0" collapsed="false">
      <c r="A1499" s="328" t="s">
        <v>3877</v>
      </c>
      <c r="C1499" s="329" t="s">
        <v>3878</v>
      </c>
      <c r="D1499" s="330" t="s">
        <v>880</v>
      </c>
      <c r="E1499" s="331" t="n">
        <v>581.59</v>
      </c>
    </row>
    <row r="1500" customFormat="false" ht="30" hidden="false" customHeight="false" outlineLevel="0" collapsed="false">
      <c r="A1500" s="328" t="s">
        <v>3879</v>
      </c>
      <c r="C1500" s="329" t="s">
        <v>3880</v>
      </c>
      <c r="D1500" s="330" t="s">
        <v>880</v>
      </c>
      <c r="E1500" s="331" t="n">
        <v>277.25</v>
      </c>
    </row>
    <row r="1501" customFormat="false" ht="15" hidden="false" customHeight="false" outlineLevel="0" collapsed="false">
      <c r="A1501" s="328" t="s">
        <v>3881</v>
      </c>
      <c r="C1501" s="329" t="s">
        <v>3882</v>
      </c>
      <c r="D1501" s="330" t="s">
        <v>880</v>
      </c>
      <c r="E1501" s="331" t="n">
        <v>6180.75</v>
      </c>
    </row>
    <row r="1502" customFormat="false" ht="15" hidden="false" customHeight="false" outlineLevel="0" collapsed="false">
      <c r="A1502" s="328" t="s">
        <v>3883</v>
      </c>
      <c r="C1502" s="329" t="s">
        <v>3884</v>
      </c>
      <c r="D1502" s="330" t="s">
        <v>880</v>
      </c>
      <c r="E1502" s="331" t="n">
        <v>988.97</v>
      </c>
    </row>
    <row r="1503" customFormat="false" ht="15" hidden="false" customHeight="false" outlineLevel="0" collapsed="false">
      <c r="A1503" s="328" t="s">
        <v>3885</v>
      </c>
      <c r="C1503" s="329" t="s">
        <v>3886</v>
      </c>
      <c r="D1503" s="330" t="s">
        <v>880</v>
      </c>
      <c r="E1503" s="331" t="n">
        <v>1488.84</v>
      </c>
    </row>
    <row r="1504" customFormat="false" ht="15" hidden="false" customHeight="false" outlineLevel="0" collapsed="false">
      <c r="A1504" s="328" t="s">
        <v>3887</v>
      </c>
      <c r="C1504" s="329" t="s">
        <v>3888</v>
      </c>
      <c r="D1504" s="330" t="s">
        <v>880</v>
      </c>
      <c r="E1504" s="331" t="n">
        <v>980.99</v>
      </c>
    </row>
    <row r="1505" customFormat="false" ht="30" hidden="false" customHeight="false" outlineLevel="0" collapsed="false">
      <c r="A1505" s="328" t="s">
        <v>3889</v>
      </c>
      <c r="C1505" s="329" t="s">
        <v>3890</v>
      </c>
      <c r="D1505" s="330" t="s">
        <v>880</v>
      </c>
      <c r="E1505" s="331" t="n">
        <v>293.19</v>
      </c>
    </row>
    <row r="1506" customFormat="false" ht="30" hidden="false" customHeight="false" outlineLevel="0" collapsed="false">
      <c r="A1506" s="328" t="s">
        <v>3891</v>
      </c>
      <c r="C1506" s="329" t="s">
        <v>3892</v>
      </c>
      <c r="D1506" s="330" t="s">
        <v>880</v>
      </c>
      <c r="E1506" s="331" t="n">
        <v>321.18</v>
      </c>
    </row>
    <row r="1507" customFormat="false" ht="15" hidden="false" customHeight="false" outlineLevel="0" collapsed="false">
      <c r="A1507" s="328" t="s">
        <v>3893</v>
      </c>
      <c r="C1507" s="329" t="s">
        <v>3894</v>
      </c>
      <c r="D1507" s="330" t="s">
        <v>880</v>
      </c>
      <c r="E1507" s="331" t="n">
        <v>13847.41</v>
      </c>
    </row>
    <row r="1508" customFormat="false" ht="15" hidden="false" customHeight="false" outlineLevel="0" collapsed="false">
      <c r="A1508" s="328" t="s">
        <v>3895</v>
      </c>
      <c r="C1508" s="329" t="s">
        <v>3896</v>
      </c>
      <c r="D1508" s="330" t="s">
        <v>880</v>
      </c>
      <c r="E1508" s="331" t="n">
        <v>54.56</v>
      </c>
    </row>
    <row r="1509" customFormat="false" ht="15" hidden="false" customHeight="false" outlineLevel="0" collapsed="false">
      <c r="A1509" s="328" t="s">
        <v>3897</v>
      </c>
      <c r="C1509" s="329" t="s">
        <v>3898</v>
      </c>
      <c r="D1509" s="330" t="s">
        <v>880</v>
      </c>
      <c r="E1509" s="331" t="n">
        <v>456.77</v>
      </c>
    </row>
    <row r="1510" customFormat="false" ht="15" hidden="false" customHeight="false" outlineLevel="0" collapsed="false">
      <c r="A1510" s="328" t="s">
        <v>3899</v>
      </c>
      <c r="C1510" s="329" t="s">
        <v>3900</v>
      </c>
      <c r="D1510" s="330" t="s">
        <v>880</v>
      </c>
      <c r="E1510" s="331" t="n">
        <v>171.67</v>
      </c>
    </row>
    <row r="1511" customFormat="false" ht="15" hidden="false" customHeight="false" outlineLevel="0" collapsed="false">
      <c r="A1511" s="328" t="s">
        <v>3901</v>
      </c>
      <c r="C1511" s="329" t="s">
        <v>3902</v>
      </c>
      <c r="D1511" s="330" t="s">
        <v>880</v>
      </c>
      <c r="E1511" s="331" t="n">
        <v>14.1</v>
      </c>
    </row>
    <row r="1512" customFormat="false" ht="15" hidden="false" customHeight="false" outlineLevel="0" collapsed="false">
      <c r="A1512" s="328" t="s">
        <v>3903</v>
      </c>
      <c r="C1512" s="329" t="s">
        <v>3904</v>
      </c>
      <c r="D1512" s="330" t="s">
        <v>880</v>
      </c>
      <c r="E1512" s="331" t="n">
        <v>212.19</v>
      </c>
    </row>
    <row r="1513" customFormat="false" ht="15" hidden="false" customHeight="false" outlineLevel="0" collapsed="false">
      <c r="A1513" s="328" t="s">
        <v>3905</v>
      </c>
      <c r="C1513" s="329" t="s">
        <v>3906</v>
      </c>
      <c r="D1513" s="330" t="s">
        <v>880</v>
      </c>
      <c r="E1513" s="331" t="n">
        <v>15.83</v>
      </c>
    </row>
    <row r="1514" customFormat="false" ht="15" hidden="false" customHeight="false" outlineLevel="0" collapsed="false">
      <c r="A1514" s="328" t="s">
        <v>3907</v>
      </c>
      <c r="C1514" s="329" t="s">
        <v>3908</v>
      </c>
      <c r="D1514" s="330" t="s">
        <v>880</v>
      </c>
      <c r="E1514" s="331" t="n">
        <v>10.9</v>
      </c>
    </row>
    <row r="1515" customFormat="false" ht="15" hidden="false" customHeight="false" outlineLevel="0" collapsed="false">
      <c r="A1515" s="328" t="s">
        <v>3909</v>
      </c>
      <c r="C1515" s="329" t="s">
        <v>3910</v>
      </c>
      <c r="D1515" s="330" t="s">
        <v>262</v>
      </c>
      <c r="E1515" s="331" t="n">
        <v>98.24</v>
      </c>
    </row>
    <row r="1516" customFormat="false" ht="15" hidden="false" customHeight="false" outlineLevel="0" collapsed="false">
      <c r="A1516" s="328" t="s">
        <v>3911</v>
      </c>
      <c r="C1516" s="329" t="s">
        <v>3912</v>
      </c>
      <c r="D1516" s="330" t="s">
        <v>880</v>
      </c>
      <c r="E1516" s="331" t="n">
        <v>28.06</v>
      </c>
    </row>
    <row r="1517" customFormat="false" ht="15" hidden="false" customHeight="false" outlineLevel="0" collapsed="false">
      <c r="A1517" s="328" t="s">
        <v>3913</v>
      </c>
      <c r="C1517" s="329" t="s">
        <v>3914</v>
      </c>
      <c r="D1517" s="330" t="s">
        <v>880</v>
      </c>
      <c r="E1517" s="331" t="n">
        <v>406.73</v>
      </c>
    </row>
    <row r="1518" customFormat="false" ht="15" hidden="false" customHeight="false" outlineLevel="0" collapsed="false">
      <c r="A1518" s="328" t="s">
        <v>3915</v>
      </c>
      <c r="C1518" s="329" t="s">
        <v>3916</v>
      </c>
      <c r="D1518" s="330" t="s">
        <v>880</v>
      </c>
      <c r="E1518" s="331" t="n">
        <v>1182.52</v>
      </c>
    </row>
    <row r="1519" customFormat="false" ht="15" hidden="false" customHeight="false" outlineLevel="0" collapsed="false">
      <c r="A1519" s="328" t="s">
        <v>3917</v>
      </c>
      <c r="C1519" s="329" t="s">
        <v>3918</v>
      </c>
      <c r="D1519" s="330" t="s">
        <v>880</v>
      </c>
      <c r="E1519" s="331" t="n">
        <v>145.77</v>
      </c>
    </row>
    <row r="1520" customFormat="false" ht="15" hidden="false" customHeight="false" outlineLevel="0" collapsed="false">
      <c r="A1520" s="328" t="s">
        <v>3919</v>
      </c>
      <c r="C1520" s="329" t="s">
        <v>3920</v>
      </c>
      <c r="D1520" s="330" t="s">
        <v>880</v>
      </c>
      <c r="E1520" s="331" t="n">
        <v>279.03</v>
      </c>
    </row>
    <row r="1521" customFormat="false" ht="15" hidden="false" customHeight="false" outlineLevel="0" collapsed="false">
      <c r="A1521" s="328" t="s">
        <v>3921</v>
      </c>
      <c r="C1521" s="329" t="s">
        <v>3922</v>
      </c>
      <c r="D1521" s="330" t="s">
        <v>880</v>
      </c>
      <c r="E1521" s="331" t="n">
        <v>5.88</v>
      </c>
    </row>
    <row r="1522" customFormat="false" ht="15" hidden="false" customHeight="false" outlineLevel="0" collapsed="false">
      <c r="A1522" s="328" t="s">
        <v>3923</v>
      </c>
      <c r="C1522" s="329" t="s">
        <v>3924</v>
      </c>
      <c r="D1522" s="330" t="s">
        <v>880</v>
      </c>
      <c r="E1522" s="331" t="n">
        <v>4.27</v>
      </c>
    </row>
    <row r="1523" customFormat="false" ht="15" hidden="false" customHeight="false" outlineLevel="0" collapsed="false">
      <c r="A1523" s="328" t="s">
        <v>3925</v>
      </c>
      <c r="C1523" s="329" t="s">
        <v>3926</v>
      </c>
      <c r="D1523" s="330" t="s">
        <v>880</v>
      </c>
      <c r="E1523" s="331" t="n">
        <v>3.6</v>
      </c>
    </row>
    <row r="1524" customFormat="false" ht="15" hidden="false" customHeight="false" outlineLevel="0" collapsed="false">
      <c r="A1524" s="328" t="s">
        <v>3927</v>
      </c>
      <c r="C1524" s="329" t="s">
        <v>3928</v>
      </c>
      <c r="D1524" s="330" t="s">
        <v>880</v>
      </c>
      <c r="E1524" s="331" t="n">
        <v>13.74</v>
      </c>
    </row>
    <row r="1525" customFormat="false" ht="15" hidden="false" customHeight="false" outlineLevel="0" collapsed="false">
      <c r="A1525" s="328" t="s">
        <v>3929</v>
      </c>
      <c r="C1525" s="329" t="s">
        <v>3930</v>
      </c>
      <c r="D1525" s="330" t="s">
        <v>880</v>
      </c>
      <c r="E1525" s="331" t="n">
        <v>524.33</v>
      </c>
    </row>
    <row r="1526" customFormat="false" ht="15" hidden="false" customHeight="false" outlineLevel="0" collapsed="false">
      <c r="A1526" s="328" t="s">
        <v>3931</v>
      </c>
      <c r="C1526" s="329" t="s">
        <v>3932</v>
      </c>
      <c r="D1526" s="330" t="s">
        <v>262</v>
      </c>
      <c r="E1526" s="331" t="n">
        <v>12.95</v>
      </c>
    </row>
    <row r="1527" customFormat="false" ht="15" hidden="false" customHeight="false" outlineLevel="0" collapsed="false">
      <c r="A1527" s="328" t="s">
        <v>3933</v>
      </c>
      <c r="C1527" s="329" t="s">
        <v>3934</v>
      </c>
      <c r="D1527" s="330" t="s">
        <v>262</v>
      </c>
      <c r="E1527" s="331" t="n">
        <v>16.21</v>
      </c>
    </row>
    <row r="1528" customFormat="false" ht="15" hidden="false" customHeight="false" outlineLevel="0" collapsed="false">
      <c r="A1528" s="328" t="s">
        <v>3935</v>
      </c>
      <c r="C1528" s="329" t="s">
        <v>3936</v>
      </c>
      <c r="D1528" s="330" t="s">
        <v>262</v>
      </c>
      <c r="E1528" s="331" t="n">
        <v>24.16</v>
      </c>
    </row>
    <row r="1529" customFormat="false" ht="15" hidden="false" customHeight="false" outlineLevel="0" collapsed="false">
      <c r="A1529" s="328" t="s">
        <v>3937</v>
      </c>
      <c r="C1529" s="329" t="s">
        <v>3938</v>
      </c>
      <c r="D1529" s="330" t="s">
        <v>262</v>
      </c>
      <c r="E1529" s="331" t="n">
        <v>31.25</v>
      </c>
    </row>
    <row r="1530" customFormat="false" ht="15" hidden="false" customHeight="false" outlineLevel="0" collapsed="false">
      <c r="A1530" s="328" t="s">
        <v>3939</v>
      </c>
      <c r="C1530" s="329" t="s">
        <v>3940</v>
      </c>
      <c r="D1530" s="330" t="s">
        <v>262</v>
      </c>
      <c r="E1530" s="331" t="n">
        <v>36.02</v>
      </c>
    </row>
    <row r="1531" customFormat="false" ht="15" hidden="false" customHeight="false" outlineLevel="0" collapsed="false">
      <c r="A1531" s="328" t="s">
        <v>3941</v>
      </c>
      <c r="C1531" s="329" t="s">
        <v>3942</v>
      </c>
      <c r="D1531" s="330" t="s">
        <v>262</v>
      </c>
      <c r="E1531" s="331" t="n">
        <v>49.66</v>
      </c>
    </row>
    <row r="1532" customFormat="false" ht="15" hidden="false" customHeight="false" outlineLevel="0" collapsed="false">
      <c r="A1532" s="328" t="s">
        <v>3943</v>
      </c>
      <c r="C1532" s="329" t="s">
        <v>3944</v>
      </c>
      <c r="D1532" s="330" t="s">
        <v>262</v>
      </c>
      <c r="E1532" s="331" t="n">
        <v>64.41</v>
      </c>
    </row>
    <row r="1533" customFormat="false" ht="15" hidden="false" customHeight="false" outlineLevel="0" collapsed="false">
      <c r="A1533" s="328" t="s">
        <v>3945</v>
      </c>
      <c r="C1533" s="329" t="s">
        <v>3946</v>
      </c>
      <c r="D1533" s="330" t="s">
        <v>262</v>
      </c>
      <c r="E1533" s="331" t="n">
        <v>80</v>
      </c>
    </row>
    <row r="1534" customFormat="false" ht="15" hidden="false" customHeight="false" outlineLevel="0" collapsed="false">
      <c r="A1534" s="328" t="s">
        <v>3947</v>
      </c>
      <c r="C1534" s="329" t="s">
        <v>3948</v>
      </c>
      <c r="D1534" s="330" t="s">
        <v>262</v>
      </c>
      <c r="E1534" s="331" t="n">
        <v>115.44</v>
      </c>
    </row>
    <row r="1535" customFormat="false" ht="15" hidden="false" customHeight="false" outlineLevel="0" collapsed="false">
      <c r="A1535" s="328" t="s">
        <v>3949</v>
      </c>
      <c r="C1535" s="329" t="s">
        <v>3950</v>
      </c>
      <c r="D1535" s="330" t="s">
        <v>262</v>
      </c>
      <c r="E1535" s="331" t="n">
        <v>193.21</v>
      </c>
    </row>
    <row r="1536" customFormat="false" ht="15" hidden="false" customHeight="false" outlineLevel="0" collapsed="false">
      <c r="A1536" s="328" t="s">
        <v>3951</v>
      </c>
      <c r="C1536" s="329" t="s">
        <v>3952</v>
      </c>
      <c r="D1536" s="330" t="s">
        <v>262</v>
      </c>
      <c r="E1536" s="331" t="n">
        <v>56.95</v>
      </c>
    </row>
    <row r="1537" customFormat="false" ht="15" hidden="false" customHeight="false" outlineLevel="0" collapsed="false">
      <c r="A1537" s="328" t="s">
        <v>3953</v>
      </c>
      <c r="C1537" s="329" t="s">
        <v>3954</v>
      </c>
      <c r="D1537" s="330" t="s">
        <v>262</v>
      </c>
      <c r="E1537" s="331" t="n">
        <v>46.46</v>
      </c>
    </row>
    <row r="1538" customFormat="false" ht="15" hidden="false" customHeight="false" outlineLevel="0" collapsed="false">
      <c r="A1538" s="328" t="s">
        <v>3955</v>
      </c>
      <c r="C1538" s="329" t="s">
        <v>3956</v>
      </c>
      <c r="D1538" s="330" t="s">
        <v>262</v>
      </c>
      <c r="E1538" s="331" t="n">
        <v>29.75</v>
      </c>
    </row>
    <row r="1539" customFormat="false" ht="15" hidden="false" customHeight="false" outlineLevel="0" collapsed="false">
      <c r="A1539" s="328" t="s">
        <v>3957</v>
      </c>
      <c r="C1539" s="329" t="s">
        <v>3958</v>
      </c>
      <c r="D1539" s="330" t="s">
        <v>262</v>
      </c>
      <c r="E1539" s="331" t="n">
        <v>30.49</v>
      </c>
    </row>
    <row r="1540" customFormat="false" ht="15" hidden="false" customHeight="false" outlineLevel="0" collapsed="false">
      <c r="A1540" s="328" t="s">
        <v>3959</v>
      </c>
      <c r="C1540" s="329" t="s">
        <v>3960</v>
      </c>
      <c r="D1540" s="330" t="s">
        <v>262</v>
      </c>
      <c r="E1540" s="331" t="n">
        <v>165.09</v>
      </c>
    </row>
    <row r="1541" customFormat="false" ht="15" hidden="false" customHeight="false" outlineLevel="0" collapsed="false">
      <c r="A1541" s="328" t="s">
        <v>3961</v>
      </c>
      <c r="C1541" s="329" t="s">
        <v>3962</v>
      </c>
      <c r="D1541" s="330" t="s">
        <v>262</v>
      </c>
      <c r="E1541" s="331" t="n">
        <v>25</v>
      </c>
    </row>
    <row r="1542" customFormat="false" ht="15" hidden="false" customHeight="false" outlineLevel="0" collapsed="false">
      <c r="A1542" s="328" t="s">
        <v>3963</v>
      </c>
      <c r="C1542" s="329" t="s">
        <v>3964</v>
      </c>
      <c r="D1542" s="330" t="s">
        <v>262</v>
      </c>
      <c r="E1542" s="331" t="n">
        <v>29.43</v>
      </c>
    </row>
    <row r="1543" customFormat="false" ht="15" hidden="false" customHeight="false" outlineLevel="0" collapsed="false">
      <c r="A1543" s="328" t="s">
        <v>3965</v>
      </c>
      <c r="C1543" s="329" t="s">
        <v>3966</v>
      </c>
      <c r="D1543" s="330" t="s">
        <v>262</v>
      </c>
      <c r="E1543" s="331" t="n">
        <v>38.96</v>
      </c>
    </row>
    <row r="1544" customFormat="false" ht="15" hidden="false" customHeight="false" outlineLevel="0" collapsed="false">
      <c r="A1544" s="328" t="s">
        <v>3967</v>
      </c>
      <c r="C1544" s="329" t="s">
        <v>3968</v>
      </c>
      <c r="D1544" s="330" t="s">
        <v>262</v>
      </c>
      <c r="E1544" s="331" t="n">
        <v>94.18</v>
      </c>
    </row>
    <row r="1545" customFormat="false" ht="15" hidden="false" customHeight="false" outlineLevel="0" collapsed="false">
      <c r="A1545" s="328" t="s">
        <v>3969</v>
      </c>
      <c r="C1545" s="329" t="s">
        <v>3970</v>
      </c>
      <c r="D1545" s="330" t="s">
        <v>262</v>
      </c>
      <c r="E1545" s="331" t="n">
        <v>122.7</v>
      </c>
    </row>
    <row r="1546" customFormat="false" ht="15" hidden="false" customHeight="false" outlineLevel="0" collapsed="false">
      <c r="A1546" s="328" t="s">
        <v>3971</v>
      </c>
      <c r="C1546" s="329" t="s">
        <v>3972</v>
      </c>
      <c r="D1546" s="330" t="s">
        <v>262</v>
      </c>
      <c r="E1546" s="331" t="n">
        <v>20.52</v>
      </c>
    </row>
    <row r="1547" customFormat="false" ht="15" hidden="false" customHeight="false" outlineLevel="0" collapsed="false">
      <c r="A1547" s="328" t="s">
        <v>3973</v>
      </c>
      <c r="C1547" s="329" t="s">
        <v>3974</v>
      </c>
      <c r="D1547" s="330" t="s">
        <v>262</v>
      </c>
      <c r="E1547" s="331" t="n">
        <v>286.71</v>
      </c>
    </row>
    <row r="1548" customFormat="false" ht="15" hidden="false" customHeight="false" outlineLevel="0" collapsed="false">
      <c r="A1548" s="328" t="s">
        <v>3975</v>
      </c>
      <c r="C1548" s="329" t="s">
        <v>3976</v>
      </c>
      <c r="D1548" s="330" t="s">
        <v>880</v>
      </c>
      <c r="E1548" s="331" t="n">
        <v>620.78</v>
      </c>
    </row>
    <row r="1549" customFormat="false" ht="15" hidden="false" customHeight="false" outlineLevel="0" collapsed="false">
      <c r="A1549" s="328" t="s">
        <v>3977</v>
      </c>
      <c r="C1549" s="329" t="s">
        <v>3978</v>
      </c>
      <c r="D1549" s="330" t="s">
        <v>880</v>
      </c>
      <c r="E1549" s="331" t="n">
        <v>37.08</v>
      </c>
    </row>
    <row r="1550" customFormat="false" ht="15" hidden="false" customHeight="false" outlineLevel="0" collapsed="false">
      <c r="A1550" s="328" t="s">
        <v>3979</v>
      </c>
      <c r="C1550" s="329" t="s">
        <v>3980</v>
      </c>
      <c r="D1550" s="330" t="s">
        <v>880</v>
      </c>
      <c r="E1550" s="331" t="n">
        <v>37.18</v>
      </c>
    </row>
    <row r="1551" customFormat="false" ht="15" hidden="false" customHeight="false" outlineLevel="0" collapsed="false">
      <c r="A1551" s="328" t="s">
        <v>3981</v>
      </c>
      <c r="C1551" s="329" t="s">
        <v>3982</v>
      </c>
      <c r="D1551" s="330" t="s">
        <v>880</v>
      </c>
      <c r="E1551" s="331" t="n">
        <v>48.19</v>
      </c>
    </row>
    <row r="1552" customFormat="false" ht="15" hidden="false" customHeight="false" outlineLevel="0" collapsed="false">
      <c r="A1552" s="328" t="s">
        <v>3983</v>
      </c>
      <c r="C1552" s="329" t="s">
        <v>3984</v>
      </c>
      <c r="D1552" s="330" t="s">
        <v>880</v>
      </c>
      <c r="E1552" s="331" t="n">
        <v>62.39</v>
      </c>
    </row>
    <row r="1553" customFormat="false" ht="15" hidden="false" customHeight="false" outlineLevel="0" collapsed="false">
      <c r="A1553" s="328" t="s">
        <v>3985</v>
      </c>
      <c r="C1553" s="329" t="s">
        <v>3986</v>
      </c>
      <c r="D1553" s="330" t="s">
        <v>880</v>
      </c>
      <c r="E1553" s="331" t="n">
        <v>52</v>
      </c>
    </row>
    <row r="1554" customFormat="false" ht="15" hidden="false" customHeight="false" outlineLevel="0" collapsed="false">
      <c r="A1554" s="328" t="s">
        <v>3987</v>
      </c>
      <c r="C1554" s="329" t="s">
        <v>3988</v>
      </c>
      <c r="D1554" s="330" t="s">
        <v>880</v>
      </c>
      <c r="E1554" s="331" t="n">
        <v>50.58</v>
      </c>
    </row>
    <row r="1555" customFormat="false" ht="15" hidden="false" customHeight="false" outlineLevel="0" collapsed="false">
      <c r="A1555" s="328" t="s">
        <v>3989</v>
      </c>
      <c r="C1555" s="329" t="s">
        <v>3990</v>
      </c>
      <c r="D1555" s="330" t="s">
        <v>880</v>
      </c>
      <c r="E1555" s="331" t="n">
        <v>58.31</v>
      </c>
    </row>
    <row r="1556" customFormat="false" ht="15" hidden="false" customHeight="false" outlineLevel="0" collapsed="false">
      <c r="A1556" s="328" t="s">
        <v>3991</v>
      </c>
      <c r="C1556" s="329" t="s">
        <v>3992</v>
      </c>
      <c r="D1556" s="330" t="s">
        <v>880</v>
      </c>
      <c r="E1556" s="331" t="n">
        <v>72.41</v>
      </c>
    </row>
    <row r="1557" customFormat="false" ht="15" hidden="false" customHeight="false" outlineLevel="0" collapsed="false">
      <c r="A1557" s="328" t="s">
        <v>3993</v>
      </c>
      <c r="C1557" s="329" t="s">
        <v>3994</v>
      </c>
      <c r="D1557" s="330" t="s">
        <v>880</v>
      </c>
      <c r="E1557" s="331" t="n">
        <v>98.72</v>
      </c>
    </row>
    <row r="1558" customFormat="false" ht="15" hidden="false" customHeight="false" outlineLevel="0" collapsed="false">
      <c r="A1558" s="328" t="s">
        <v>3995</v>
      </c>
      <c r="C1558" s="329" t="s">
        <v>3996</v>
      </c>
      <c r="D1558" s="330" t="s">
        <v>880</v>
      </c>
      <c r="E1558" s="331" t="n">
        <v>109.22</v>
      </c>
    </row>
    <row r="1559" customFormat="false" ht="15" hidden="false" customHeight="false" outlineLevel="0" collapsed="false">
      <c r="A1559" s="328" t="s">
        <v>3997</v>
      </c>
      <c r="C1559" s="329" t="s">
        <v>3998</v>
      </c>
      <c r="D1559" s="330" t="s">
        <v>880</v>
      </c>
      <c r="E1559" s="331" t="n">
        <v>24.33</v>
      </c>
    </row>
    <row r="1560" customFormat="false" ht="15" hidden="false" customHeight="false" outlineLevel="0" collapsed="false">
      <c r="A1560" s="328" t="s">
        <v>3999</v>
      </c>
      <c r="C1560" s="329" t="s">
        <v>4000</v>
      </c>
      <c r="D1560" s="330" t="s">
        <v>880</v>
      </c>
      <c r="E1560" s="331" t="n">
        <v>30.79</v>
      </c>
    </row>
    <row r="1561" customFormat="false" ht="15" hidden="false" customHeight="false" outlineLevel="0" collapsed="false">
      <c r="A1561" s="328" t="s">
        <v>4001</v>
      </c>
      <c r="C1561" s="329" t="s">
        <v>4002</v>
      </c>
      <c r="D1561" s="330" t="s">
        <v>880</v>
      </c>
      <c r="E1561" s="331" t="n">
        <v>41.68</v>
      </c>
    </row>
    <row r="1562" customFormat="false" ht="15" hidden="false" customHeight="false" outlineLevel="0" collapsed="false">
      <c r="A1562" s="328" t="s">
        <v>4003</v>
      </c>
      <c r="C1562" s="329" t="s">
        <v>4004</v>
      </c>
      <c r="D1562" s="330" t="s">
        <v>880</v>
      </c>
      <c r="E1562" s="331" t="n">
        <v>51.35</v>
      </c>
    </row>
    <row r="1563" customFormat="false" ht="15" hidden="false" customHeight="false" outlineLevel="0" collapsed="false">
      <c r="A1563" s="328" t="s">
        <v>4005</v>
      </c>
      <c r="C1563" s="329" t="s">
        <v>4006</v>
      </c>
      <c r="D1563" s="330" t="s">
        <v>880</v>
      </c>
      <c r="E1563" s="331" t="n">
        <v>66.56</v>
      </c>
    </row>
    <row r="1564" customFormat="false" ht="15" hidden="false" customHeight="false" outlineLevel="0" collapsed="false">
      <c r="A1564" s="328" t="s">
        <v>4007</v>
      </c>
      <c r="C1564" s="329" t="s">
        <v>4008</v>
      </c>
      <c r="D1564" s="330" t="s">
        <v>880</v>
      </c>
      <c r="E1564" s="331" t="n">
        <v>94.72</v>
      </c>
    </row>
    <row r="1565" customFormat="false" ht="15" hidden="false" customHeight="false" outlineLevel="0" collapsed="false">
      <c r="A1565" s="328" t="s">
        <v>4009</v>
      </c>
      <c r="C1565" s="329" t="s">
        <v>4010</v>
      </c>
      <c r="D1565" s="330" t="s">
        <v>880</v>
      </c>
      <c r="E1565" s="331" t="n">
        <v>223.35</v>
      </c>
    </row>
    <row r="1566" customFormat="false" ht="15" hidden="false" customHeight="false" outlineLevel="0" collapsed="false">
      <c r="A1566" s="328" t="s">
        <v>4011</v>
      </c>
      <c r="C1566" s="329" t="s">
        <v>4012</v>
      </c>
      <c r="D1566" s="330" t="s">
        <v>880</v>
      </c>
      <c r="E1566" s="331" t="n">
        <v>335.58</v>
      </c>
    </row>
    <row r="1567" customFormat="false" ht="15" hidden="false" customHeight="false" outlineLevel="0" collapsed="false">
      <c r="A1567" s="328" t="s">
        <v>4013</v>
      </c>
      <c r="C1567" s="329" t="s">
        <v>4014</v>
      </c>
      <c r="D1567" s="330" t="s">
        <v>880</v>
      </c>
      <c r="E1567" s="331" t="n">
        <v>559.27</v>
      </c>
    </row>
    <row r="1568" customFormat="false" ht="15" hidden="false" customHeight="false" outlineLevel="0" collapsed="false">
      <c r="A1568" s="328" t="s">
        <v>4015</v>
      </c>
      <c r="C1568" s="329" t="s">
        <v>4016</v>
      </c>
      <c r="D1568" s="330" t="s">
        <v>880</v>
      </c>
      <c r="E1568" s="331" t="n">
        <v>13.37</v>
      </c>
    </row>
    <row r="1569" customFormat="false" ht="15" hidden="false" customHeight="false" outlineLevel="0" collapsed="false">
      <c r="A1569" s="328" t="s">
        <v>4017</v>
      </c>
      <c r="C1569" s="329" t="s">
        <v>4018</v>
      </c>
      <c r="D1569" s="330" t="s">
        <v>880</v>
      </c>
      <c r="E1569" s="331" t="n">
        <v>11.74</v>
      </c>
    </row>
    <row r="1570" customFormat="false" ht="15" hidden="false" customHeight="false" outlineLevel="0" collapsed="false">
      <c r="A1570" s="328" t="s">
        <v>4019</v>
      </c>
      <c r="C1570" s="329" t="s">
        <v>4020</v>
      </c>
      <c r="D1570" s="330" t="s">
        <v>880</v>
      </c>
      <c r="E1570" s="331" t="n">
        <v>66.67</v>
      </c>
    </row>
    <row r="1571" customFormat="false" ht="15" hidden="false" customHeight="false" outlineLevel="0" collapsed="false">
      <c r="A1571" s="328" t="s">
        <v>4021</v>
      </c>
      <c r="C1571" s="329" t="s">
        <v>4022</v>
      </c>
      <c r="D1571" s="330" t="s">
        <v>880</v>
      </c>
      <c r="E1571" s="331" t="n">
        <v>249.67</v>
      </c>
    </row>
    <row r="1572" customFormat="false" ht="15" hidden="false" customHeight="false" outlineLevel="0" collapsed="false">
      <c r="A1572" s="328" t="s">
        <v>4023</v>
      </c>
      <c r="C1572" s="329" t="s">
        <v>4024</v>
      </c>
      <c r="D1572" s="330" t="s">
        <v>880</v>
      </c>
      <c r="E1572" s="331" t="n">
        <v>6.98</v>
      </c>
    </row>
    <row r="1573" customFormat="false" ht="15" hidden="false" customHeight="false" outlineLevel="0" collapsed="false">
      <c r="A1573" s="328" t="s">
        <v>4025</v>
      </c>
      <c r="C1573" s="329" t="s">
        <v>4026</v>
      </c>
      <c r="D1573" s="330" t="s">
        <v>880</v>
      </c>
      <c r="E1573" s="331" t="n">
        <v>30.54</v>
      </c>
    </row>
    <row r="1574" customFormat="false" ht="15" hidden="false" customHeight="false" outlineLevel="0" collapsed="false">
      <c r="A1574" s="328" t="s">
        <v>4027</v>
      </c>
      <c r="C1574" s="329" t="s">
        <v>4028</v>
      </c>
      <c r="D1574" s="330" t="s">
        <v>880</v>
      </c>
      <c r="E1574" s="331" t="n">
        <v>25.59</v>
      </c>
    </row>
    <row r="1575" customFormat="false" ht="15" hidden="false" customHeight="false" outlineLevel="0" collapsed="false">
      <c r="A1575" s="328" t="s">
        <v>4029</v>
      </c>
      <c r="C1575" s="329" t="s">
        <v>4030</v>
      </c>
      <c r="D1575" s="330" t="s">
        <v>880</v>
      </c>
      <c r="E1575" s="331" t="n">
        <v>96.01</v>
      </c>
    </row>
    <row r="1576" customFormat="false" ht="15" hidden="false" customHeight="false" outlineLevel="0" collapsed="false">
      <c r="A1576" s="328" t="s">
        <v>4031</v>
      </c>
      <c r="C1576" s="329" t="s">
        <v>4032</v>
      </c>
      <c r="D1576" s="330" t="s">
        <v>880</v>
      </c>
      <c r="E1576" s="331" t="n">
        <v>138.21</v>
      </c>
    </row>
    <row r="1577" customFormat="false" ht="15" hidden="false" customHeight="false" outlineLevel="0" collapsed="false">
      <c r="A1577" s="328" t="s">
        <v>4033</v>
      </c>
      <c r="C1577" s="329" t="s">
        <v>4034</v>
      </c>
      <c r="D1577" s="330" t="s">
        <v>880</v>
      </c>
      <c r="E1577" s="331" t="n">
        <v>192.6</v>
      </c>
    </row>
    <row r="1578" customFormat="false" ht="15" hidden="false" customHeight="false" outlineLevel="0" collapsed="false">
      <c r="A1578" s="328" t="s">
        <v>4035</v>
      </c>
      <c r="C1578" s="329" t="s">
        <v>4036</v>
      </c>
      <c r="D1578" s="330" t="s">
        <v>262</v>
      </c>
      <c r="E1578" s="331" t="n">
        <v>4.08</v>
      </c>
    </row>
    <row r="1579" customFormat="false" ht="15" hidden="false" customHeight="false" outlineLevel="0" collapsed="false">
      <c r="A1579" s="328" t="s">
        <v>4037</v>
      </c>
      <c r="C1579" s="329" t="s">
        <v>4038</v>
      </c>
      <c r="D1579" s="330" t="s">
        <v>262</v>
      </c>
      <c r="E1579" s="331" t="n">
        <v>5.48</v>
      </c>
    </row>
    <row r="1580" customFormat="false" ht="15" hidden="false" customHeight="false" outlineLevel="0" collapsed="false">
      <c r="A1580" s="328" t="s">
        <v>4039</v>
      </c>
      <c r="C1580" s="329" t="s">
        <v>4040</v>
      </c>
      <c r="D1580" s="330" t="s">
        <v>262</v>
      </c>
      <c r="E1580" s="331" t="n">
        <v>7.3</v>
      </c>
    </row>
    <row r="1581" customFormat="false" ht="15" hidden="false" customHeight="false" outlineLevel="0" collapsed="false">
      <c r="A1581" s="328" t="s">
        <v>4041</v>
      </c>
      <c r="C1581" s="329" t="s">
        <v>4042</v>
      </c>
      <c r="D1581" s="330" t="s">
        <v>262</v>
      </c>
      <c r="E1581" s="331" t="n">
        <v>8.95</v>
      </c>
    </row>
    <row r="1582" customFormat="false" ht="15" hidden="false" customHeight="false" outlineLevel="0" collapsed="false">
      <c r="A1582" s="328" t="s">
        <v>4043</v>
      </c>
      <c r="C1582" s="329" t="s">
        <v>4044</v>
      </c>
      <c r="D1582" s="330" t="s">
        <v>262</v>
      </c>
      <c r="E1582" s="331" t="n">
        <v>11.77</v>
      </c>
    </row>
    <row r="1583" customFormat="false" ht="15" hidden="false" customHeight="false" outlineLevel="0" collapsed="false">
      <c r="A1583" s="328" t="s">
        <v>4045</v>
      </c>
      <c r="C1583" s="329" t="s">
        <v>4046</v>
      </c>
      <c r="D1583" s="330" t="s">
        <v>262</v>
      </c>
      <c r="E1583" s="331" t="n">
        <v>15.4</v>
      </c>
    </row>
    <row r="1584" customFormat="false" ht="15" hidden="false" customHeight="false" outlineLevel="0" collapsed="false">
      <c r="A1584" s="328" t="s">
        <v>4047</v>
      </c>
      <c r="C1584" s="329" t="s">
        <v>4048</v>
      </c>
      <c r="D1584" s="330" t="s">
        <v>262</v>
      </c>
      <c r="E1584" s="331" t="n">
        <v>18.22</v>
      </c>
    </row>
    <row r="1585" customFormat="false" ht="15" hidden="false" customHeight="false" outlineLevel="0" collapsed="false">
      <c r="A1585" s="328" t="s">
        <v>4049</v>
      </c>
      <c r="C1585" s="329" t="s">
        <v>4050</v>
      </c>
      <c r="D1585" s="330" t="s">
        <v>262</v>
      </c>
      <c r="E1585" s="331" t="n">
        <v>17.75</v>
      </c>
    </row>
    <row r="1586" customFormat="false" ht="15" hidden="false" customHeight="false" outlineLevel="0" collapsed="false">
      <c r="A1586" s="328" t="s">
        <v>4051</v>
      </c>
      <c r="C1586" s="329" t="s">
        <v>4052</v>
      </c>
      <c r="D1586" s="330" t="s">
        <v>262</v>
      </c>
      <c r="E1586" s="331" t="n">
        <v>24.32</v>
      </c>
    </row>
    <row r="1587" customFormat="false" ht="15" hidden="false" customHeight="false" outlineLevel="0" collapsed="false">
      <c r="A1587" s="328" t="s">
        <v>4053</v>
      </c>
      <c r="C1587" s="329" t="s">
        <v>4054</v>
      </c>
      <c r="D1587" s="330" t="s">
        <v>262</v>
      </c>
      <c r="E1587" s="331" t="n">
        <v>31.67</v>
      </c>
    </row>
    <row r="1588" customFormat="false" ht="15" hidden="false" customHeight="false" outlineLevel="0" collapsed="false">
      <c r="A1588" s="328" t="s">
        <v>4055</v>
      </c>
      <c r="C1588" s="329" t="s">
        <v>4056</v>
      </c>
      <c r="D1588" s="330" t="s">
        <v>262</v>
      </c>
      <c r="E1588" s="331" t="n">
        <v>37.62</v>
      </c>
    </row>
    <row r="1589" customFormat="false" ht="15" hidden="false" customHeight="false" outlineLevel="0" collapsed="false">
      <c r="A1589" s="328" t="s">
        <v>4057</v>
      </c>
      <c r="C1589" s="329" t="s">
        <v>4058</v>
      </c>
      <c r="D1589" s="330" t="s">
        <v>262</v>
      </c>
      <c r="E1589" s="331" t="n">
        <v>45.61</v>
      </c>
    </row>
    <row r="1590" customFormat="false" ht="15" hidden="false" customHeight="false" outlineLevel="0" collapsed="false">
      <c r="A1590" s="328" t="s">
        <v>4059</v>
      </c>
      <c r="C1590" s="329" t="s">
        <v>4060</v>
      </c>
      <c r="D1590" s="330" t="s">
        <v>262</v>
      </c>
      <c r="E1590" s="331" t="n">
        <v>52.57</v>
      </c>
    </row>
    <row r="1591" customFormat="false" ht="15" hidden="false" customHeight="false" outlineLevel="0" collapsed="false">
      <c r="A1591" s="328" t="s">
        <v>4061</v>
      </c>
      <c r="C1591" s="329" t="s">
        <v>4062</v>
      </c>
      <c r="D1591" s="330" t="s">
        <v>262</v>
      </c>
      <c r="E1591" s="331" t="n">
        <v>59.44</v>
      </c>
    </row>
    <row r="1592" customFormat="false" ht="15" hidden="false" customHeight="false" outlineLevel="0" collapsed="false">
      <c r="A1592" s="328" t="s">
        <v>4063</v>
      </c>
      <c r="C1592" s="329" t="s">
        <v>4064</v>
      </c>
      <c r="D1592" s="330" t="s">
        <v>262</v>
      </c>
      <c r="E1592" s="331" t="n">
        <v>67.64</v>
      </c>
    </row>
    <row r="1593" customFormat="false" ht="15" hidden="false" customHeight="false" outlineLevel="0" collapsed="false">
      <c r="A1593" s="328" t="s">
        <v>4065</v>
      </c>
      <c r="C1593" s="329" t="s">
        <v>4066</v>
      </c>
      <c r="D1593" s="330" t="s">
        <v>262</v>
      </c>
      <c r="E1593" s="331" t="n">
        <v>74.79</v>
      </c>
    </row>
    <row r="1594" customFormat="false" ht="15" hidden="false" customHeight="false" outlineLevel="0" collapsed="false">
      <c r="A1594" s="328" t="s">
        <v>4067</v>
      </c>
      <c r="C1594" s="329" t="s">
        <v>4068</v>
      </c>
      <c r="D1594" s="330" t="s">
        <v>262</v>
      </c>
      <c r="E1594" s="331" t="n">
        <v>81.75</v>
      </c>
    </row>
    <row r="1595" customFormat="false" ht="15" hidden="false" customHeight="false" outlineLevel="0" collapsed="false">
      <c r="A1595" s="328" t="s">
        <v>4069</v>
      </c>
      <c r="C1595" s="329" t="s">
        <v>4070</v>
      </c>
      <c r="D1595" s="330" t="s">
        <v>262</v>
      </c>
      <c r="E1595" s="331" t="n">
        <v>88.7</v>
      </c>
    </row>
    <row r="1596" customFormat="false" ht="15" hidden="false" customHeight="false" outlineLevel="0" collapsed="false">
      <c r="A1596" s="328" t="s">
        <v>4071</v>
      </c>
      <c r="C1596" s="329" t="s">
        <v>4072</v>
      </c>
      <c r="D1596" s="330" t="s">
        <v>262</v>
      </c>
      <c r="E1596" s="331" t="n">
        <v>65.24</v>
      </c>
    </row>
    <row r="1597" customFormat="false" ht="15" hidden="false" customHeight="false" outlineLevel="0" collapsed="false">
      <c r="A1597" s="328" t="s">
        <v>4073</v>
      </c>
      <c r="C1597" s="329" t="s">
        <v>4074</v>
      </c>
      <c r="D1597" s="330" t="s">
        <v>262</v>
      </c>
      <c r="E1597" s="331" t="n">
        <v>77.1</v>
      </c>
    </row>
    <row r="1598" customFormat="false" ht="15" hidden="false" customHeight="false" outlineLevel="0" collapsed="false">
      <c r="A1598" s="328" t="s">
        <v>4075</v>
      </c>
      <c r="C1598" s="329" t="s">
        <v>4076</v>
      </c>
      <c r="D1598" s="330" t="s">
        <v>262</v>
      </c>
      <c r="E1598" s="331" t="n">
        <v>108.19</v>
      </c>
    </row>
    <row r="1599" customFormat="false" ht="15" hidden="false" customHeight="false" outlineLevel="0" collapsed="false">
      <c r="A1599" s="328" t="s">
        <v>4077</v>
      </c>
      <c r="C1599" s="329" t="s">
        <v>4078</v>
      </c>
      <c r="D1599" s="330" t="s">
        <v>262</v>
      </c>
      <c r="E1599" s="331" t="n">
        <v>149.48</v>
      </c>
    </row>
    <row r="1600" customFormat="false" ht="15" hidden="false" customHeight="false" outlineLevel="0" collapsed="false">
      <c r="A1600" s="328" t="s">
        <v>4079</v>
      </c>
      <c r="C1600" s="329" t="s">
        <v>4080</v>
      </c>
      <c r="D1600" s="330" t="s">
        <v>262</v>
      </c>
      <c r="E1600" s="331" t="n">
        <v>214.74</v>
      </c>
    </row>
    <row r="1601" customFormat="false" ht="15" hidden="false" customHeight="false" outlineLevel="0" collapsed="false">
      <c r="A1601" s="328" t="s">
        <v>4081</v>
      </c>
      <c r="C1601" s="329" t="s">
        <v>4082</v>
      </c>
      <c r="D1601" s="330" t="s">
        <v>262</v>
      </c>
      <c r="E1601" s="331" t="n">
        <v>296.93</v>
      </c>
    </row>
    <row r="1602" customFormat="false" ht="15" hidden="false" customHeight="false" outlineLevel="0" collapsed="false">
      <c r="A1602" s="328" t="s">
        <v>4083</v>
      </c>
      <c r="C1602" s="329" t="s">
        <v>4084</v>
      </c>
      <c r="D1602" s="330" t="s">
        <v>262</v>
      </c>
      <c r="E1602" s="331" t="n">
        <v>19.77</v>
      </c>
    </row>
    <row r="1603" customFormat="false" ht="15" hidden="false" customHeight="false" outlineLevel="0" collapsed="false">
      <c r="A1603" s="328" t="s">
        <v>4085</v>
      </c>
      <c r="C1603" s="329" t="s">
        <v>4086</v>
      </c>
      <c r="D1603" s="330" t="s">
        <v>262</v>
      </c>
      <c r="E1603" s="331" t="n">
        <v>31.53</v>
      </c>
    </row>
    <row r="1604" customFormat="false" ht="15" hidden="false" customHeight="false" outlineLevel="0" collapsed="false">
      <c r="A1604" s="328" t="s">
        <v>4087</v>
      </c>
      <c r="C1604" s="329" t="s">
        <v>4088</v>
      </c>
      <c r="D1604" s="330" t="s">
        <v>262</v>
      </c>
      <c r="E1604" s="331" t="n">
        <v>41.12</v>
      </c>
    </row>
    <row r="1605" customFormat="false" ht="15" hidden="false" customHeight="false" outlineLevel="0" collapsed="false">
      <c r="A1605" s="328" t="s">
        <v>4089</v>
      </c>
      <c r="C1605" s="329" t="s">
        <v>4090</v>
      </c>
      <c r="D1605" s="330" t="s">
        <v>262</v>
      </c>
      <c r="E1605" s="331" t="n">
        <v>20.59</v>
      </c>
    </row>
    <row r="1606" customFormat="false" ht="15" hidden="false" customHeight="false" outlineLevel="0" collapsed="false">
      <c r="A1606" s="328" t="s">
        <v>4091</v>
      </c>
      <c r="C1606" s="329" t="s">
        <v>4092</v>
      </c>
      <c r="D1606" s="330" t="s">
        <v>262</v>
      </c>
      <c r="E1606" s="331" t="n">
        <v>27.29</v>
      </c>
    </row>
    <row r="1607" customFormat="false" ht="15" hidden="false" customHeight="false" outlineLevel="0" collapsed="false">
      <c r="A1607" s="328" t="s">
        <v>4093</v>
      </c>
      <c r="C1607" s="329" t="s">
        <v>4094</v>
      </c>
      <c r="D1607" s="330" t="s">
        <v>262</v>
      </c>
      <c r="E1607" s="331" t="n">
        <v>42.2</v>
      </c>
    </row>
    <row r="1608" customFormat="false" ht="15" hidden="false" customHeight="false" outlineLevel="0" collapsed="false">
      <c r="A1608" s="328" t="s">
        <v>4095</v>
      </c>
      <c r="C1608" s="329" t="s">
        <v>4096</v>
      </c>
      <c r="D1608" s="330" t="s">
        <v>262</v>
      </c>
      <c r="E1608" s="331" t="n">
        <v>53.2</v>
      </c>
    </row>
    <row r="1609" customFormat="false" ht="15" hidden="false" customHeight="false" outlineLevel="0" collapsed="false">
      <c r="A1609" s="328" t="s">
        <v>4097</v>
      </c>
      <c r="C1609" s="329" t="s">
        <v>4098</v>
      </c>
      <c r="D1609" s="330" t="s">
        <v>262</v>
      </c>
      <c r="E1609" s="331" t="n">
        <v>81.71</v>
      </c>
    </row>
    <row r="1610" customFormat="false" ht="15" hidden="false" customHeight="false" outlineLevel="0" collapsed="false">
      <c r="A1610" s="328" t="s">
        <v>4099</v>
      </c>
      <c r="C1610" s="329" t="s">
        <v>4100</v>
      </c>
      <c r="D1610" s="330" t="s">
        <v>262</v>
      </c>
      <c r="E1610" s="331" t="n">
        <v>104.66</v>
      </c>
    </row>
    <row r="1611" customFormat="false" ht="15" hidden="false" customHeight="false" outlineLevel="0" collapsed="false">
      <c r="A1611" s="328" t="s">
        <v>4101</v>
      </c>
      <c r="C1611" s="329" t="s">
        <v>4102</v>
      </c>
      <c r="D1611" s="330" t="s">
        <v>880</v>
      </c>
      <c r="E1611" s="331" t="n">
        <v>50.58</v>
      </c>
    </row>
    <row r="1612" customFormat="false" ht="15" hidden="false" customHeight="false" outlineLevel="0" collapsed="false">
      <c r="A1612" s="328" t="s">
        <v>4103</v>
      </c>
      <c r="C1612" s="329" t="s">
        <v>4104</v>
      </c>
      <c r="D1612" s="330" t="s">
        <v>880</v>
      </c>
      <c r="E1612" s="331" t="n">
        <v>67.32</v>
      </c>
    </row>
    <row r="1613" customFormat="false" ht="15" hidden="false" customHeight="false" outlineLevel="0" collapsed="false">
      <c r="A1613" s="328" t="s">
        <v>4105</v>
      </c>
      <c r="C1613" s="329" t="s">
        <v>4106</v>
      </c>
      <c r="D1613" s="330" t="s">
        <v>880</v>
      </c>
      <c r="E1613" s="331" t="n">
        <v>126.95</v>
      </c>
    </row>
    <row r="1614" customFormat="false" ht="15" hidden="false" customHeight="false" outlineLevel="0" collapsed="false">
      <c r="A1614" s="328" t="s">
        <v>4107</v>
      </c>
      <c r="C1614" s="329" t="s">
        <v>4108</v>
      </c>
      <c r="D1614" s="330" t="s">
        <v>880</v>
      </c>
      <c r="E1614" s="331" t="n">
        <v>131.27</v>
      </c>
    </row>
    <row r="1615" customFormat="false" ht="15" hidden="false" customHeight="false" outlineLevel="0" collapsed="false">
      <c r="A1615" s="328" t="s">
        <v>4109</v>
      </c>
      <c r="C1615" s="329" t="s">
        <v>4110</v>
      </c>
      <c r="D1615" s="330" t="s">
        <v>880</v>
      </c>
      <c r="E1615" s="331" t="n">
        <v>117.1</v>
      </c>
    </row>
    <row r="1616" customFormat="false" ht="15" hidden="false" customHeight="false" outlineLevel="0" collapsed="false">
      <c r="A1616" s="328" t="s">
        <v>4111</v>
      </c>
      <c r="C1616" s="329" t="s">
        <v>4112</v>
      </c>
      <c r="D1616" s="330" t="s">
        <v>880</v>
      </c>
      <c r="E1616" s="331" t="n">
        <v>688.54</v>
      </c>
    </row>
    <row r="1617" customFormat="false" ht="15" hidden="false" customHeight="false" outlineLevel="0" collapsed="false">
      <c r="A1617" s="328" t="s">
        <v>4113</v>
      </c>
      <c r="C1617" s="329" t="s">
        <v>4114</v>
      </c>
      <c r="D1617" s="330" t="s">
        <v>880</v>
      </c>
      <c r="E1617" s="331" t="n">
        <v>2966.33</v>
      </c>
    </row>
    <row r="1618" customFormat="false" ht="30" hidden="false" customHeight="false" outlineLevel="0" collapsed="false">
      <c r="A1618" s="328" t="s">
        <v>4115</v>
      </c>
      <c r="C1618" s="329" t="s">
        <v>4116</v>
      </c>
      <c r="D1618" s="330" t="s">
        <v>880</v>
      </c>
      <c r="E1618" s="331" t="n">
        <v>1078.1</v>
      </c>
    </row>
    <row r="1619" customFormat="false" ht="30" hidden="false" customHeight="false" outlineLevel="0" collapsed="false">
      <c r="A1619" s="328" t="s">
        <v>4117</v>
      </c>
      <c r="C1619" s="329" t="s">
        <v>4118</v>
      </c>
      <c r="D1619" s="330" t="s">
        <v>880</v>
      </c>
      <c r="E1619" s="331" t="n">
        <v>207.98</v>
      </c>
    </row>
    <row r="1620" customFormat="false" ht="15" hidden="false" customHeight="false" outlineLevel="0" collapsed="false">
      <c r="A1620" s="328" t="s">
        <v>4119</v>
      </c>
      <c r="C1620" s="329" t="s">
        <v>4120</v>
      </c>
      <c r="D1620" s="330" t="s">
        <v>880</v>
      </c>
      <c r="E1620" s="331" t="n">
        <v>45.28</v>
      </c>
    </row>
    <row r="1621" customFormat="false" ht="15" hidden="false" customHeight="false" outlineLevel="0" collapsed="false">
      <c r="A1621" s="328" t="s">
        <v>4121</v>
      </c>
      <c r="C1621" s="329" t="s">
        <v>4122</v>
      </c>
      <c r="D1621" s="330" t="s">
        <v>880</v>
      </c>
      <c r="E1621" s="331" t="n">
        <v>67.02</v>
      </c>
    </row>
    <row r="1622" customFormat="false" ht="15" hidden="false" customHeight="false" outlineLevel="0" collapsed="false">
      <c r="A1622" s="328" t="s">
        <v>4123</v>
      </c>
      <c r="C1622" s="329" t="s">
        <v>4124</v>
      </c>
      <c r="D1622" s="330" t="s">
        <v>880</v>
      </c>
      <c r="E1622" s="331" t="n">
        <v>260.57</v>
      </c>
    </row>
    <row r="1623" customFormat="false" ht="15" hidden="false" customHeight="false" outlineLevel="0" collapsed="false">
      <c r="A1623" s="328" t="s">
        <v>4125</v>
      </c>
      <c r="C1623" s="329" t="s">
        <v>4126</v>
      </c>
      <c r="D1623" s="330" t="s">
        <v>880</v>
      </c>
      <c r="E1623" s="331" t="n">
        <v>384.88</v>
      </c>
    </row>
    <row r="1624" customFormat="false" ht="15" hidden="false" customHeight="false" outlineLevel="0" collapsed="false">
      <c r="A1624" s="328" t="s">
        <v>4127</v>
      </c>
      <c r="C1624" s="329" t="s">
        <v>4128</v>
      </c>
      <c r="D1624" s="330" t="s">
        <v>880</v>
      </c>
      <c r="E1624" s="331" t="n">
        <v>422.39</v>
      </c>
    </row>
    <row r="1625" customFormat="false" ht="15" hidden="false" customHeight="false" outlineLevel="0" collapsed="false">
      <c r="A1625" s="328" t="s">
        <v>4129</v>
      </c>
      <c r="C1625" s="329" t="s">
        <v>4130</v>
      </c>
      <c r="D1625" s="330" t="s">
        <v>880</v>
      </c>
      <c r="E1625" s="331" t="n">
        <v>697.16</v>
      </c>
    </row>
    <row r="1626" customFormat="false" ht="30" hidden="false" customHeight="false" outlineLevel="0" collapsed="false">
      <c r="A1626" s="328" t="s">
        <v>4131</v>
      </c>
      <c r="C1626" s="329" t="s">
        <v>4132</v>
      </c>
      <c r="D1626" s="330" t="s">
        <v>880</v>
      </c>
      <c r="E1626" s="331" t="n">
        <v>3560.99</v>
      </c>
    </row>
    <row r="1627" customFormat="false" ht="30" hidden="false" customHeight="false" outlineLevel="0" collapsed="false">
      <c r="A1627" s="328" t="s">
        <v>4133</v>
      </c>
      <c r="C1627" s="329" t="s">
        <v>4134</v>
      </c>
      <c r="D1627" s="330" t="s">
        <v>880</v>
      </c>
      <c r="E1627" s="331" t="n">
        <v>104.19</v>
      </c>
    </row>
    <row r="1628" customFormat="false" ht="15" hidden="false" customHeight="false" outlineLevel="0" collapsed="false">
      <c r="A1628" s="328" t="s">
        <v>4135</v>
      </c>
      <c r="C1628" s="329" t="s">
        <v>4136</v>
      </c>
      <c r="D1628" s="330" t="s">
        <v>880</v>
      </c>
      <c r="E1628" s="331" t="n">
        <v>60.8</v>
      </c>
    </row>
    <row r="1629" customFormat="false" ht="15" hidden="false" customHeight="false" outlineLevel="0" collapsed="false">
      <c r="A1629" s="328" t="s">
        <v>4137</v>
      </c>
      <c r="C1629" s="329" t="s">
        <v>4138</v>
      </c>
      <c r="D1629" s="330" t="s">
        <v>880</v>
      </c>
      <c r="E1629" s="331" t="n">
        <v>72.15</v>
      </c>
    </row>
    <row r="1630" customFormat="false" ht="15" hidden="false" customHeight="false" outlineLevel="0" collapsed="false">
      <c r="A1630" s="328" t="s">
        <v>4139</v>
      </c>
      <c r="C1630" s="329" t="s">
        <v>4140</v>
      </c>
      <c r="D1630" s="330" t="s">
        <v>880</v>
      </c>
      <c r="E1630" s="331" t="n">
        <v>102.6</v>
      </c>
    </row>
    <row r="1631" customFormat="false" ht="15" hidden="false" customHeight="false" outlineLevel="0" collapsed="false">
      <c r="A1631" s="328" t="s">
        <v>4141</v>
      </c>
      <c r="C1631" s="329" t="s">
        <v>4142</v>
      </c>
      <c r="D1631" s="330" t="s">
        <v>880</v>
      </c>
      <c r="E1631" s="331" t="n">
        <v>116.55</v>
      </c>
    </row>
    <row r="1632" customFormat="false" ht="15" hidden="false" customHeight="false" outlineLevel="0" collapsed="false">
      <c r="A1632" s="328" t="s">
        <v>4143</v>
      </c>
      <c r="C1632" s="329" t="s">
        <v>4144</v>
      </c>
      <c r="D1632" s="330" t="s">
        <v>880</v>
      </c>
      <c r="E1632" s="331" t="n">
        <v>163.11</v>
      </c>
    </row>
    <row r="1633" customFormat="false" ht="15" hidden="false" customHeight="false" outlineLevel="0" collapsed="false">
      <c r="A1633" s="328" t="s">
        <v>4145</v>
      </c>
      <c r="C1633" s="329" t="s">
        <v>4146</v>
      </c>
      <c r="D1633" s="330" t="s">
        <v>880</v>
      </c>
      <c r="E1633" s="331" t="n">
        <v>279.29</v>
      </c>
    </row>
    <row r="1634" customFormat="false" ht="15" hidden="false" customHeight="false" outlineLevel="0" collapsed="false">
      <c r="A1634" s="328" t="s">
        <v>4147</v>
      </c>
      <c r="C1634" s="329" t="s">
        <v>4148</v>
      </c>
      <c r="D1634" s="330" t="s">
        <v>880</v>
      </c>
      <c r="E1634" s="331" t="n">
        <v>337.73</v>
      </c>
    </row>
    <row r="1635" customFormat="false" ht="15" hidden="false" customHeight="false" outlineLevel="0" collapsed="false">
      <c r="A1635" s="328" t="s">
        <v>4149</v>
      </c>
      <c r="C1635" s="329" t="s">
        <v>4150</v>
      </c>
      <c r="D1635" s="330" t="s">
        <v>880</v>
      </c>
      <c r="E1635" s="331" t="n">
        <v>583.96</v>
      </c>
    </row>
    <row r="1636" customFormat="false" ht="15" hidden="false" customHeight="false" outlineLevel="0" collapsed="false">
      <c r="A1636" s="328" t="s">
        <v>4151</v>
      </c>
      <c r="C1636" s="329" t="s">
        <v>4152</v>
      </c>
      <c r="D1636" s="330" t="s">
        <v>880</v>
      </c>
      <c r="E1636" s="331" t="n">
        <v>97.36</v>
      </c>
    </row>
    <row r="1637" customFormat="false" ht="15" hidden="false" customHeight="false" outlineLevel="0" collapsed="false">
      <c r="A1637" s="328" t="s">
        <v>4153</v>
      </c>
      <c r="C1637" s="329" t="s">
        <v>4154</v>
      </c>
      <c r="D1637" s="330" t="s">
        <v>880</v>
      </c>
      <c r="E1637" s="331" t="n">
        <v>48.87</v>
      </c>
    </row>
    <row r="1638" customFormat="false" ht="15" hidden="false" customHeight="false" outlineLevel="0" collapsed="false">
      <c r="A1638" s="328" t="s">
        <v>4155</v>
      </c>
      <c r="C1638" s="329" t="s">
        <v>4156</v>
      </c>
      <c r="D1638" s="330" t="s">
        <v>880</v>
      </c>
      <c r="E1638" s="331" t="n">
        <v>69.31</v>
      </c>
    </row>
    <row r="1639" customFormat="false" ht="15" hidden="false" customHeight="false" outlineLevel="0" collapsed="false">
      <c r="A1639" s="328" t="s">
        <v>4157</v>
      </c>
      <c r="C1639" s="329" t="s">
        <v>4158</v>
      </c>
      <c r="D1639" s="330" t="s">
        <v>880</v>
      </c>
      <c r="E1639" s="331" t="n">
        <v>84.34</v>
      </c>
    </row>
    <row r="1640" customFormat="false" ht="15" hidden="false" customHeight="false" outlineLevel="0" collapsed="false">
      <c r="A1640" s="328" t="s">
        <v>4159</v>
      </c>
      <c r="C1640" s="329" t="s">
        <v>4160</v>
      </c>
      <c r="D1640" s="330" t="s">
        <v>880</v>
      </c>
      <c r="E1640" s="331" t="n">
        <v>118.75</v>
      </c>
    </row>
    <row r="1641" customFormat="false" ht="15" hidden="false" customHeight="false" outlineLevel="0" collapsed="false">
      <c r="A1641" s="328" t="s">
        <v>4161</v>
      </c>
      <c r="C1641" s="329" t="s">
        <v>4162</v>
      </c>
      <c r="D1641" s="330" t="s">
        <v>880</v>
      </c>
      <c r="E1641" s="331" t="n">
        <v>188.6</v>
      </c>
    </row>
    <row r="1642" customFormat="false" ht="15" hidden="false" customHeight="false" outlineLevel="0" collapsed="false">
      <c r="A1642" s="328" t="s">
        <v>4163</v>
      </c>
      <c r="C1642" s="329" t="s">
        <v>4164</v>
      </c>
      <c r="D1642" s="330" t="s">
        <v>880</v>
      </c>
      <c r="E1642" s="331" t="n">
        <v>282.17</v>
      </c>
    </row>
    <row r="1643" customFormat="false" ht="15" hidden="false" customHeight="false" outlineLevel="0" collapsed="false">
      <c r="A1643" s="328" t="s">
        <v>4165</v>
      </c>
      <c r="C1643" s="329" t="s">
        <v>4166</v>
      </c>
      <c r="D1643" s="330" t="s">
        <v>880</v>
      </c>
      <c r="E1643" s="331" t="n">
        <v>142.7</v>
      </c>
    </row>
    <row r="1644" customFormat="false" ht="15" hidden="false" customHeight="false" outlineLevel="0" collapsed="false">
      <c r="A1644" s="328" t="s">
        <v>4167</v>
      </c>
      <c r="C1644" s="329" t="s">
        <v>4168</v>
      </c>
      <c r="D1644" s="330" t="s">
        <v>880</v>
      </c>
      <c r="E1644" s="331" t="n">
        <v>528.46</v>
      </c>
    </row>
    <row r="1645" customFormat="false" ht="15" hidden="false" customHeight="false" outlineLevel="0" collapsed="false">
      <c r="A1645" s="328" t="s">
        <v>4169</v>
      </c>
      <c r="C1645" s="329" t="s">
        <v>4170</v>
      </c>
      <c r="D1645" s="330" t="s">
        <v>880</v>
      </c>
      <c r="E1645" s="331" t="n">
        <v>270.19</v>
      </c>
    </row>
    <row r="1646" customFormat="false" ht="15" hidden="false" customHeight="false" outlineLevel="0" collapsed="false">
      <c r="A1646" s="328" t="s">
        <v>4171</v>
      </c>
      <c r="C1646" s="329" t="s">
        <v>4172</v>
      </c>
      <c r="D1646" s="330" t="s">
        <v>880</v>
      </c>
      <c r="E1646" s="331" t="n">
        <v>350.18</v>
      </c>
    </row>
    <row r="1647" customFormat="false" ht="15" hidden="false" customHeight="false" outlineLevel="0" collapsed="false">
      <c r="A1647" s="328" t="s">
        <v>4173</v>
      </c>
      <c r="C1647" s="329" t="s">
        <v>4174</v>
      </c>
      <c r="D1647" s="330" t="s">
        <v>880</v>
      </c>
      <c r="E1647" s="331" t="n">
        <v>623.21</v>
      </c>
    </row>
    <row r="1648" customFormat="false" ht="15" hidden="false" customHeight="false" outlineLevel="0" collapsed="false">
      <c r="A1648" s="328" t="s">
        <v>4175</v>
      </c>
      <c r="C1648" s="329" t="s">
        <v>4176</v>
      </c>
      <c r="D1648" s="330" t="s">
        <v>880</v>
      </c>
      <c r="E1648" s="331" t="n">
        <v>274.93</v>
      </c>
    </row>
    <row r="1649" customFormat="false" ht="15" hidden="false" customHeight="false" outlineLevel="0" collapsed="false">
      <c r="A1649" s="328" t="s">
        <v>4177</v>
      </c>
      <c r="C1649" s="329" t="s">
        <v>4178</v>
      </c>
      <c r="D1649" s="330" t="s">
        <v>880</v>
      </c>
      <c r="E1649" s="331" t="n">
        <v>3160.34</v>
      </c>
    </row>
    <row r="1650" customFormat="false" ht="15" hidden="false" customHeight="false" outlineLevel="0" collapsed="false">
      <c r="A1650" s="328" t="s">
        <v>4179</v>
      </c>
      <c r="C1650" s="329" t="s">
        <v>4180</v>
      </c>
      <c r="D1650" s="330" t="s">
        <v>880</v>
      </c>
      <c r="E1650" s="331" t="n">
        <v>53.37</v>
      </c>
    </row>
    <row r="1651" customFormat="false" ht="15" hidden="false" customHeight="false" outlineLevel="0" collapsed="false">
      <c r="A1651" s="328" t="s">
        <v>4181</v>
      </c>
      <c r="C1651" s="329" t="s">
        <v>4182</v>
      </c>
      <c r="D1651" s="330" t="s">
        <v>880</v>
      </c>
      <c r="E1651" s="331" t="n">
        <v>73.98</v>
      </c>
    </row>
    <row r="1652" customFormat="false" ht="15" hidden="false" customHeight="false" outlineLevel="0" collapsed="false">
      <c r="A1652" s="328" t="s">
        <v>4183</v>
      </c>
      <c r="C1652" s="329" t="s">
        <v>4184</v>
      </c>
      <c r="D1652" s="330" t="s">
        <v>880</v>
      </c>
      <c r="E1652" s="331" t="n">
        <v>90.63</v>
      </c>
    </row>
    <row r="1653" customFormat="false" ht="15" hidden="false" customHeight="false" outlineLevel="0" collapsed="false">
      <c r="A1653" s="328" t="s">
        <v>4185</v>
      </c>
      <c r="C1653" s="329" t="s">
        <v>4186</v>
      </c>
      <c r="D1653" s="330" t="s">
        <v>880</v>
      </c>
      <c r="E1653" s="331" t="n">
        <v>134.03</v>
      </c>
    </row>
    <row r="1654" customFormat="false" ht="15" hidden="false" customHeight="false" outlineLevel="0" collapsed="false">
      <c r="A1654" s="328" t="s">
        <v>4187</v>
      </c>
      <c r="C1654" s="329" t="s">
        <v>4188</v>
      </c>
      <c r="D1654" s="330" t="s">
        <v>880</v>
      </c>
      <c r="E1654" s="331" t="n">
        <v>218.21</v>
      </c>
    </row>
    <row r="1655" customFormat="false" ht="15" hidden="false" customHeight="false" outlineLevel="0" collapsed="false">
      <c r="A1655" s="328" t="s">
        <v>4189</v>
      </c>
      <c r="C1655" s="329" t="s">
        <v>4190</v>
      </c>
      <c r="D1655" s="330" t="s">
        <v>880</v>
      </c>
      <c r="E1655" s="331" t="n">
        <v>317.96</v>
      </c>
    </row>
    <row r="1656" customFormat="false" ht="15" hidden="false" customHeight="false" outlineLevel="0" collapsed="false">
      <c r="A1656" s="328" t="s">
        <v>4191</v>
      </c>
      <c r="C1656" s="329" t="s">
        <v>4192</v>
      </c>
      <c r="D1656" s="330" t="s">
        <v>880</v>
      </c>
      <c r="E1656" s="331" t="n">
        <v>541.86</v>
      </c>
    </row>
    <row r="1657" customFormat="false" ht="15" hidden="false" customHeight="false" outlineLevel="0" collapsed="false">
      <c r="A1657" s="328" t="s">
        <v>4193</v>
      </c>
      <c r="C1657" s="329" t="s">
        <v>4194</v>
      </c>
      <c r="D1657" s="330" t="s">
        <v>880</v>
      </c>
      <c r="E1657" s="331" t="n">
        <v>1103.75</v>
      </c>
    </row>
    <row r="1658" customFormat="false" ht="15" hidden="false" customHeight="false" outlineLevel="0" collapsed="false">
      <c r="A1658" s="328" t="s">
        <v>4195</v>
      </c>
      <c r="C1658" s="329" t="s">
        <v>4196</v>
      </c>
      <c r="D1658" s="330" t="s">
        <v>880</v>
      </c>
      <c r="E1658" s="331" t="n">
        <v>66.27</v>
      </c>
    </row>
    <row r="1659" customFormat="false" ht="15" hidden="false" customHeight="false" outlineLevel="0" collapsed="false">
      <c r="A1659" s="328" t="s">
        <v>4197</v>
      </c>
      <c r="C1659" s="329" t="s">
        <v>4198</v>
      </c>
      <c r="D1659" s="330" t="s">
        <v>880</v>
      </c>
      <c r="E1659" s="331" t="n">
        <v>75.62</v>
      </c>
    </row>
    <row r="1660" customFormat="false" ht="15" hidden="false" customHeight="false" outlineLevel="0" collapsed="false">
      <c r="A1660" s="328" t="s">
        <v>4199</v>
      </c>
      <c r="C1660" s="329" t="s">
        <v>4200</v>
      </c>
      <c r="D1660" s="330" t="s">
        <v>880</v>
      </c>
      <c r="E1660" s="331" t="n">
        <v>105.83</v>
      </c>
    </row>
    <row r="1661" customFormat="false" ht="15" hidden="false" customHeight="false" outlineLevel="0" collapsed="false">
      <c r="A1661" s="328" t="s">
        <v>4201</v>
      </c>
      <c r="C1661" s="329" t="s">
        <v>4202</v>
      </c>
      <c r="D1661" s="330" t="s">
        <v>880</v>
      </c>
      <c r="E1661" s="331" t="n">
        <v>148.47</v>
      </c>
    </row>
    <row r="1662" customFormat="false" ht="15" hidden="false" customHeight="false" outlineLevel="0" collapsed="false">
      <c r="A1662" s="328" t="s">
        <v>4203</v>
      </c>
      <c r="C1662" s="329" t="s">
        <v>4204</v>
      </c>
      <c r="D1662" s="330" t="s">
        <v>880</v>
      </c>
      <c r="E1662" s="331" t="n">
        <v>81.62</v>
      </c>
    </row>
    <row r="1663" customFormat="false" ht="15" hidden="false" customHeight="false" outlineLevel="0" collapsed="false">
      <c r="A1663" s="328" t="s">
        <v>4205</v>
      </c>
      <c r="C1663" s="329" t="s">
        <v>4206</v>
      </c>
      <c r="D1663" s="330" t="s">
        <v>880</v>
      </c>
      <c r="E1663" s="331" t="n">
        <v>223.94</v>
      </c>
    </row>
    <row r="1664" customFormat="false" ht="15" hidden="false" customHeight="false" outlineLevel="0" collapsed="false">
      <c r="A1664" s="328" t="s">
        <v>4207</v>
      </c>
      <c r="C1664" s="329" t="s">
        <v>4208</v>
      </c>
      <c r="D1664" s="330" t="s">
        <v>880</v>
      </c>
      <c r="E1664" s="331" t="n">
        <v>113.69</v>
      </c>
    </row>
    <row r="1665" customFormat="false" ht="15" hidden="false" customHeight="false" outlineLevel="0" collapsed="false">
      <c r="A1665" s="328" t="s">
        <v>4209</v>
      </c>
      <c r="C1665" s="329" t="s">
        <v>4210</v>
      </c>
      <c r="D1665" s="330" t="s">
        <v>880</v>
      </c>
      <c r="E1665" s="331" t="n">
        <v>154.3</v>
      </c>
    </row>
    <row r="1666" customFormat="false" ht="15" hidden="false" customHeight="false" outlineLevel="0" collapsed="false">
      <c r="A1666" s="328" t="s">
        <v>4211</v>
      </c>
      <c r="C1666" s="329" t="s">
        <v>4212</v>
      </c>
      <c r="D1666" s="330" t="s">
        <v>880</v>
      </c>
      <c r="E1666" s="331" t="n">
        <v>212.16</v>
      </c>
    </row>
    <row r="1667" customFormat="false" ht="15" hidden="false" customHeight="false" outlineLevel="0" collapsed="false">
      <c r="A1667" s="328" t="s">
        <v>4213</v>
      </c>
      <c r="C1667" s="329" t="s">
        <v>4214</v>
      </c>
      <c r="D1667" s="330" t="s">
        <v>880</v>
      </c>
      <c r="E1667" s="331" t="n">
        <v>261.54</v>
      </c>
    </row>
    <row r="1668" customFormat="false" ht="30" hidden="false" customHeight="false" outlineLevel="0" collapsed="false">
      <c r="A1668" s="328" t="s">
        <v>4215</v>
      </c>
      <c r="C1668" s="329" t="s">
        <v>4216</v>
      </c>
      <c r="D1668" s="330" t="s">
        <v>880</v>
      </c>
      <c r="E1668" s="331" t="n">
        <v>2341.5</v>
      </c>
    </row>
    <row r="1669" customFormat="false" ht="30" hidden="false" customHeight="false" outlineLevel="0" collapsed="false">
      <c r="A1669" s="328" t="s">
        <v>4217</v>
      </c>
      <c r="C1669" s="329" t="s">
        <v>4218</v>
      </c>
      <c r="D1669" s="330" t="s">
        <v>880</v>
      </c>
      <c r="E1669" s="331" t="n">
        <v>4155.07</v>
      </c>
    </row>
    <row r="1670" customFormat="false" ht="15" hidden="false" customHeight="false" outlineLevel="0" collapsed="false">
      <c r="A1670" s="328" t="s">
        <v>4219</v>
      </c>
      <c r="C1670" s="329" t="s">
        <v>4220</v>
      </c>
      <c r="D1670" s="330" t="s">
        <v>880</v>
      </c>
      <c r="E1670" s="331" t="n">
        <v>264.34</v>
      </c>
    </row>
    <row r="1671" customFormat="false" ht="15" hidden="false" customHeight="false" outlineLevel="0" collapsed="false">
      <c r="A1671" s="328" t="s">
        <v>4221</v>
      </c>
      <c r="C1671" s="329" t="s">
        <v>4222</v>
      </c>
      <c r="D1671" s="330" t="s">
        <v>880</v>
      </c>
      <c r="E1671" s="331" t="n">
        <v>230.69</v>
      </c>
    </row>
    <row r="1672" customFormat="false" ht="30" hidden="false" customHeight="false" outlineLevel="0" collapsed="false">
      <c r="A1672" s="328" t="s">
        <v>4223</v>
      </c>
      <c r="C1672" s="329" t="s">
        <v>4224</v>
      </c>
      <c r="D1672" s="330" t="s">
        <v>880</v>
      </c>
      <c r="E1672" s="331" t="n">
        <v>188.88</v>
      </c>
    </row>
    <row r="1673" customFormat="false" ht="30" hidden="false" customHeight="false" outlineLevel="0" collapsed="false">
      <c r="A1673" s="328" t="s">
        <v>4225</v>
      </c>
      <c r="C1673" s="329" t="s">
        <v>4226</v>
      </c>
      <c r="D1673" s="330" t="s">
        <v>880</v>
      </c>
      <c r="E1673" s="331" t="n">
        <v>74.06</v>
      </c>
    </row>
    <row r="1674" customFormat="false" ht="15" hidden="false" customHeight="false" outlineLevel="0" collapsed="false">
      <c r="A1674" s="328" t="s">
        <v>4227</v>
      </c>
      <c r="C1674" s="329" t="s">
        <v>4228</v>
      </c>
      <c r="D1674" s="330" t="s">
        <v>880</v>
      </c>
      <c r="E1674" s="331" t="n">
        <v>88.36</v>
      </c>
    </row>
    <row r="1675" customFormat="false" ht="15" hidden="false" customHeight="false" outlineLevel="0" collapsed="false">
      <c r="A1675" s="328" t="s">
        <v>4229</v>
      </c>
      <c r="C1675" s="329" t="s">
        <v>4230</v>
      </c>
      <c r="D1675" s="330" t="s">
        <v>880</v>
      </c>
      <c r="E1675" s="331" t="n">
        <v>287.15</v>
      </c>
    </row>
    <row r="1676" customFormat="false" ht="15" hidden="false" customHeight="false" outlineLevel="0" collapsed="false">
      <c r="A1676" s="328" t="s">
        <v>4231</v>
      </c>
      <c r="C1676" s="329" t="s">
        <v>4232</v>
      </c>
      <c r="D1676" s="330" t="s">
        <v>880</v>
      </c>
      <c r="E1676" s="331" t="n">
        <v>160.94</v>
      </c>
    </row>
    <row r="1677" customFormat="false" ht="15" hidden="false" customHeight="false" outlineLevel="0" collapsed="false">
      <c r="A1677" s="328" t="s">
        <v>4233</v>
      </c>
      <c r="C1677" s="329" t="s">
        <v>4234</v>
      </c>
      <c r="D1677" s="330" t="s">
        <v>880</v>
      </c>
      <c r="E1677" s="331" t="n">
        <v>46.77</v>
      </c>
    </row>
    <row r="1678" customFormat="false" ht="15" hidden="false" customHeight="false" outlineLevel="0" collapsed="false">
      <c r="A1678" s="328" t="s">
        <v>4235</v>
      </c>
      <c r="C1678" s="329" t="s">
        <v>4236</v>
      </c>
      <c r="D1678" s="330" t="s">
        <v>880</v>
      </c>
      <c r="E1678" s="331" t="n">
        <v>28.61</v>
      </c>
    </row>
    <row r="1679" customFormat="false" ht="15" hidden="false" customHeight="false" outlineLevel="0" collapsed="false">
      <c r="A1679" s="328" t="s">
        <v>4237</v>
      </c>
      <c r="C1679" s="329" t="s">
        <v>4238</v>
      </c>
      <c r="D1679" s="330" t="s">
        <v>880</v>
      </c>
      <c r="E1679" s="331" t="n">
        <v>20.12</v>
      </c>
    </row>
    <row r="1680" customFormat="false" ht="15" hidden="false" customHeight="false" outlineLevel="0" collapsed="false">
      <c r="A1680" s="328" t="s">
        <v>4239</v>
      </c>
      <c r="C1680" s="329" t="s">
        <v>4240</v>
      </c>
      <c r="D1680" s="330" t="s">
        <v>880</v>
      </c>
      <c r="E1680" s="331" t="n">
        <v>28.14</v>
      </c>
    </row>
    <row r="1681" customFormat="false" ht="15" hidden="false" customHeight="false" outlineLevel="0" collapsed="false">
      <c r="A1681" s="328" t="s">
        <v>4241</v>
      </c>
      <c r="C1681" s="329" t="s">
        <v>4242</v>
      </c>
      <c r="D1681" s="330" t="s">
        <v>880</v>
      </c>
      <c r="E1681" s="331" t="n">
        <v>222.75</v>
      </c>
    </row>
    <row r="1682" customFormat="false" ht="15" hidden="false" customHeight="false" outlineLevel="0" collapsed="false">
      <c r="A1682" s="328" t="s">
        <v>4243</v>
      </c>
      <c r="C1682" s="329" t="s">
        <v>4244</v>
      </c>
      <c r="D1682" s="330" t="s">
        <v>880</v>
      </c>
      <c r="E1682" s="331" t="n">
        <v>324.89</v>
      </c>
    </row>
    <row r="1683" customFormat="false" ht="15" hidden="false" customHeight="false" outlineLevel="0" collapsed="false">
      <c r="A1683" s="328" t="s">
        <v>4245</v>
      </c>
      <c r="C1683" s="329" t="s">
        <v>4246</v>
      </c>
      <c r="D1683" s="330" t="s">
        <v>1181</v>
      </c>
      <c r="E1683" s="331" t="n">
        <v>359</v>
      </c>
    </row>
    <row r="1684" customFormat="false" ht="15" hidden="false" customHeight="false" outlineLevel="0" collapsed="false">
      <c r="A1684" s="328" t="s">
        <v>4247</v>
      </c>
      <c r="C1684" s="329" t="s">
        <v>4248</v>
      </c>
      <c r="D1684" s="330" t="s">
        <v>880</v>
      </c>
      <c r="E1684" s="331" t="n">
        <v>327.54</v>
      </c>
    </row>
    <row r="1685" customFormat="false" ht="15" hidden="false" customHeight="false" outlineLevel="0" collapsed="false">
      <c r="A1685" s="328" t="s">
        <v>4249</v>
      </c>
      <c r="C1685" s="329" t="s">
        <v>4250</v>
      </c>
      <c r="D1685" s="330" t="s">
        <v>880</v>
      </c>
      <c r="E1685" s="331" t="n">
        <v>59.35</v>
      </c>
    </row>
    <row r="1686" customFormat="false" ht="15" hidden="false" customHeight="false" outlineLevel="0" collapsed="false">
      <c r="A1686" s="328" t="s">
        <v>4251</v>
      </c>
      <c r="C1686" s="329" t="s">
        <v>4252</v>
      </c>
      <c r="D1686" s="330" t="s">
        <v>1181</v>
      </c>
      <c r="E1686" s="331" t="n">
        <v>337.15</v>
      </c>
    </row>
    <row r="1687" customFormat="false" ht="15" hidden="false" customHeight="false" outlineLevel="0" collapsed="false">
      <c r="A1687" s="328" t="s">
        <v>4253</v>
      </c>
      <c r="C1687" s="329" t="s">
        <v>4254</v>
      </c>
      <c r="D1687" s="330" t="s">
        <v>880</v>
      </c>
      <c r="E1687" s="331" t="n">
        <v>60.16</v>
      </c>
    </row>
    <row r="1688" customFormat="false" ht="15" hidden="false" customHeight="false" outlineLevel="0" collapsed="false">
      <c r="A1688" s="328" t="s">
        <v>4255</v>
      </c>
      <c r="C1688" s="329" t="s">
        <v>4256</v>
      </c>
      <c r="D1688" s="330" t="s">
        <v>880</v>
      </c>
      <c r="E1688" s="331" t="n">
        <v>265.09</v>
      </c>
    </row>
    <row r="1689" customFormat="false" ht="15" hidden="false" customHeight="false" outlineLevel="0" collapsed="false">
      <c r="A1689" s="328" t="s">
        <v>4257</v>
      </c>
      <c r="C1689" s="329" t="s">
        <v>4258</v>
      </c>
      <c r="D1689" s="330" t="s">
        <v>880</v>
      </c>
      <c r="E1689" s="331" t="n">
        <v>589.27</v>
      </c>
    </row>
    <row r="1690" customFormat="false" ht="15" hidden="false" customHeight="false" outlineLevel="0" collapsed="false">
      <c r="A1690" s="328" t="s">
        <v>4259</v>
      </c>
      <c r="C1690" s="329" t="s">
        <v>4260</v>
      </c>
      <c r="D1690" s="330" t="s">
        <v>880</v>
      </c>
      <c r="E1690" s="331" t="n">
        <v>362.93</v>
      </c>
    </row>
    <row r="1691" customFormat="false" ht="15" hidden="false" customHeight="false" outlineLevel="0" collapsed="false">
      <c r="A1691" s="328" t="s">
        <v>4261</v>
      </c>
      <c r="C1691" s="329" t="s">
        <v>4262</v>
      </c>
      <c r="D1691" s="330" t="s">
        <v>880</v>
      </c>
      <c r="E1691" s="331" t="n">
        <v>433.42</v>
      </c>
    </row>
    <row r="1692" customFormat="false" ht="15" hidden="false" customHeight="false" outlineLevel="0" collapsed="false">
      <c r="A1692" s="328" t="s">
        <v>4263</v>
      </c>
      <c r="C1692" s="329" t="s">
        <v>4264</v>
      </c>
      <c r="D1692" s="330" t="s">
        <v>880</v>
      </c>
      <c r="E1692" s="331" t="n">
        <v>280.34</v>
      </c>
    </row>
    <row r="1693" customFormat="false" ht="15" hidden="false" customHeight="false" outlineLevel="0" collapsed="false">
      <c r="A1693" s="328" t="s">
        <v>4265</v>
      </c>
      <c r="C1693" s="329" t="s">
        <v>4266</v>
      </c>
      <c r="D1693" s="330" t="s">
        <v>880</v>
      </c>
      <c r="E1693" s="331" t="n">
        <v>98.92</v>
      </c>
    </row>
    <row r="1694" customFormat="false" ht="30" hidden="false" customHeight="false" outlineLevel="0" collapsed="false">
      <c r="A1694" s="328" t="s">
        <v>4267</v>
      </c>
      <c r="C1694" s="329" t="s">
        <v>4268</v>
      </c>
      <c r="D1694" s="330" t="s">
        <v>880</v>
      </c>
      <c r="E1694" s="331" t="n">
        <v>1066.36</v>
      </c>
    </row>
    <row r="1695" customFormat="false" ht="15" hidden="false" customHeight="false" outlineLevel="0" collapsed="false">
      <c r="A1695" s="328" t="s">
        <v>4269</v>
      </c>
      <c r="C1695" s="329" t="s">
        <v>4270</v>
      </c>
      <c r="D1695" s="330" t="s">
        <v>880</v>
      </c>
      <c r="E1695" s="331" t="n">
        <v>25.31</v>
      </c>
    </row>
    <row r="1696" customFormat="false" ht="30" hidden="false" customHeight="false" outlineLevel="0" collapsed="false">
      <c r="A1696" s="328" t="s">
        <v>4271</v>
      </c>
      <c r="C1696" s="329" t="s">
        <v>4272</v>
      </c>
      <c r="D1696" s="330" t="s">
        <v>880</v>
      </c>
      <c r="E1696" s="331" t="n">
        <v>142.06</v>
      </c>
    </row>
    <row r="1697" customFormat="false" ht="15" hidden="false" customHeight="false" outlineLevel="0" collapsed="false">
      <c r="A1697" s="328" t="s">
        <v>4273</v>
      </c>
      <c r="C1697" s="329" t="s">
        <v>4274</v>
      </c>
      <c r="D1697" s="330" t="s">
        <v>880</v>
      </c>
      <c r="E1697" s="331" t="n">
        <v>251.76</v>
      </c>
    </row>
    <row r="1698" customFormat="false" ht="15" hidden="false" customHeight="false" outlineLevel="0" collapsed="false">
      <c r="A1698" s="328" t="s">
        <v>4275</v>
      </c>
      <c r="C1698" s="329" t="s">
        <v>4276</v>
      </c>
      <c r="D1698" s="330" t="s">
        <v>880</v>
      </c>
      <c r="E1698" s="331" t="n">
        <v>30.88</v>
      </c>
    </row>
    <row r="1699" customFormat="false" ht="15" hidden="false" customHeight="false" outlineLevel="0" collapsed="false">
      <c r="A1699" s="328" t="s">
        <v>4277</v>
      </c>
      <c r="C1699" s="329" t="s">
        <v>4278</v>
      </c>
      <c r="D1699" s="330" t="s">
        <v>880</v>
      </c>
      <c r="E1699" s="331" t="n">
        <v>62.16</v>
      </c>
    </row>
    <row r="1700" customFormat="false" ht="15" hidden="false" customHeight="false" outlineLevel="0" collapsed="false">
      <c r="A1700" s="328" t="s">
        <v>4279</v>
      </c>
      <c r="C1700" s="329" t="s">
        <v>4280</v>
      </c>
      <c r="D1700" s="330" t="s">
        <v>880</v>
      </c>
      <c r="E1700" s="331" t="n">
        <v>206.9</v>
      </c>
    </row>
    <row r="1701" customFormat="false" ht="15" hidden="false" customHeight="false" outlineLevel="0" collapsed="false">
      <c r="A1701" s="328" t="s">
        <v>4281</v>
      </c>
      <c r="C1701" s="329" t="s">
        <v>4282</v>
      </c>
      <c r="D1701" s="330" t="s">
        <v>880</v>
      </c>
      <c r="E1701" s="331" t="n">
        <v>172.24</v>
      </c>
    </row>
    <row r="1702" customFormat="false" ht="15" hidden="false" customHeight="false" outlineLevel="0" collapsed="false">
      <c r="A1702" s="328" t="s">
        <v>4283</v>
      </c>
      <c r="C1702" s="329" t="s">
        <v>4284</v>
      </c>
      <c r="D1702" s="330" t="s">
        <v>880</v>
      </c>
      <c r="E1702" s="331" t="n">
        <v>181.33</v>
      </c>
    </row>
    <row r="1703" customFormat="false" ht="15" hidden="false" customHeight="false" outlineLevel="0" collapsed="false">
      <c r="A1703" s="328" t="s">
        <v>4285</v>
      </c>
      <c r="C1703" s="329" t="s">
        <v>4286</v>
      </c>
      <c r="D1703" s="330" t="s">
        <v>880</v>
      </c>
      <c r="E1703" s="331" t="n">
        <v>26.09</v>
      </c>
    </row>
    <row r="1704" customFormat="false" ht="15" hidden="false" customHeight="false" outlineLevel="0" collapsed="false">
      <c r="A1704" s="328" t="s">
        <v>4287</v>
      </c>
      <c r="C1704" s="329" t="s">
        <v>4288</v>
      </c>
      <c r="D1704" s="330" t="s">
        <v>880</v>
      </c>
      <c r="E1704" s="331" t="n">
        <v>34.6</v>
      </c>
    </row>
    <row r="1705" customFormat="false" ht="15" hidden="false" customHeight="false" outlineLevel="0" collapsed="false">
      <c r="A1705" s="328" t="s">
        <v>4289</v>
      </c>
      <c r="C1705" s="329" t="s">
        <v>4290</v>
      </c>
      <c r="D1705" s="330" t="s">
        <v>880</v>
      </c>
      <c r="E1705" s="331" t="n">
        <v>300.86</v>
      </c>
    </row>
    <row r="1706" customFormat="false" ht="15" hidden="false" customHeight="false" outlineLevel="0" collapsed="false">
      <c r="A1706" s="328" t="s">
        <v>4291</v>
      </c>
      <c r="C1706" s="329" t="s">
        <v>4292</v>
      </c>
      <c r="D1706" s="330" t="s">
        <v>880</v>
      </c>
      <c r="E1706" s="331" t="n">
        <v>576.97</v>
      </c>
    </row>
    <row r="1707" customFormat="false" ht="15" hidden="false" customHeight="false" outlineLevel="0" collapsed="false">
      <c r="A1707" s="328" t="s">
        <v>4293</v>
      </c>
      <c r="C1707" s="329" t="s">
        <v>4294</v>
      </c>
      <c r="D1707" s="330" t="s">
        <v>880</v>
      </c>
      <c r="E1707" s="331" t="n">
        <v>478.79</v>
      </c>
    </row>
    <row r="1708" customFormat="false" ht="15" hidden="false" customHeight="false" outlineLevel="0" collapsed="false">
      <c r="A1708" s="328" t="s">
        <v>4295</v>
      </c>
      <c r="C1708" s="329" t="s">
        <v>4296</v>
      </c>
      <c r="D1708" s="330" t="s">
        <v>880</v>
      </c>
      <c r="E1708" s="331" t="n">
        <v>124.34</v>
      </c>
    </row>
    <row r="1709" customFormat="false" ht="15" hidden="false" customHeight="false" outlineLevel="0" collapsed="false">
      <c r="A1709" s="328" t="s">
        <v>4297</v>
      </c>
      <c r="C1709" s="329" t="s">
        <v>4298</v>
      </c>
      <c r="D1709" s="330" t="s">
        <v>880</v>
      </c>
      <c r="E1709" s="331" t="n">
        <v>107.79</v>
      </c>
    </row>
    <row r="1710" customFormat="false" ht="15" hidden="false" customHeight="false" outlineLevel="0" collapsed="false">
      <c r="A1710" s="328" t="s">
        <v>4299</v>
      </c>
      <c r="C1710" s="329" t="s">
        <v>4300</v>
      </c>
      <c r="D1710" s="330" t="s">
        <v>880</v>
      </c>
      <c r="E1710" s="331" t="n">
        <v>327.22</v>
      </c>
    </row>
    <row r="1711" customFormat="false" ht="15" hidden="false" customHeight="false" outlineLevel="0" collapsed="false">
      <c r="A1711" s="328" t="s">
        <v>4301</v>
      </c>
      <c r="C1711" s="329" t="s">
        <v>4302</v>
      </c>
      <c r="D1711" s="330" t="s">
        <v>880</v>
      </c>
      <c r="E1711" s="331" t="n">
        <v>4.03</v>
      </c>
    </row>
    <row r="1712" customFormat="false" ht="15" hidden="false" customHeight="false" outlineLevel="0" collapsed="false">
      <c r="A1712" s="328" t="s">
        <v>4303</v>
      </c>
      <c r="C1712" s="329" t="s">
        <v>4304</v>
      </c>
      <c r="D1712" s="330" t="s">
        <v>880</v>
      </c>
      <c r="E1712" s="331" t="n">
        <v>9.71</v>
      </c>
    </row>
    <row r="1713" customFormat="false" ht="15" hidden="false" customHeight="false" outlineLevel="0" collapsed="false">
      <c r="A1713" s="328" t="s">
        <v>4305</v>
      </c>
      <c r="C1713" s="329" t="s">
        <v>4306</v>
      </c>
      <c r="D1713" s="330" t="s">
        <v>880</v>
      </c>
      <c r="E1713" s="331" t="n">
        <v>204.02</v>
      </c>
    </row>
    <row r="1714" customFormat="false" ht="15" hidden="false" customHeight="false" outlineLevel="0" collapsed="false">
      <c r="A1714" s="328" t="s">
        <v>4307</v>
      </c>
      <c r="C1714" s="329" t="s">
        <v>4308</v>
      </c>
      <c r="D1714" s="330" t="s">
        <v>880</v>
      </c>
      <c r="E1714" s="331" t="n">
        <v>22.61</v>
      </c>
    </row>
    <row r="1715" customFormat="false" ht="15" hidden="false" customHeight="false" outlineLevel="0" collapsed="false">
      <c r="A1715" s="328" t="s">
        <v>4309</v>
      </c>
      <c r="C1715" s="329" t="s">
        <v>4310</v>
      </c>
      <c r="D1715" s="330" t="s">
        <v>880</v>
      </c>
      <c r="E1715" s="331" t="n">
        <v>22.86</v>
      </c>
    </row>
    <row r="1716" customFormat="false" ht="15" hidden="false" customHeight="false" outlineLevel="0" collapsed="false">
      <c r="A1716" s="328" t="s">
        <v>4311</v>
      </c>
      <c r="C1716" s="329" t="s">
        <v>4312</v>
      </c>
      <c r="D1716" s="330" t="s">
        <v>880</v>
      </c>
      <c r="E1716" s="331" t="n">
        <v>555.17</v>
      </c>
    </row>
    <row r="1717" customFormat="false" ht="15" hidden="false" customHeight="false" outlineLevel="0" collapsed="false">
      <c r="A1717" s="328" t="s">
        <v>4313</v>
      </c>
      <c r="C1717" s="329" t="s">
        <v>4314</v>
      </c>
      <c r="D1717" s="330" t="s">
        <v>880</v>
      </c>
      <c r="E1717" s="331" t="n">
        <v>245.22</v>
      </c>
    </row>
    <row r="1718" customFormat="false" ht="15" hidden="false" customHeight="false" outlineLevel="0" collapsed="false">
      <c r="A1718" s="328" t="s">
        <v>4315</v>
      </c>
      <c r="C1718" s="329" t="s">
        <v>4316</v>
      </c>
      <c r="D1718" s="330" t="s">
        <v>880</v>
      </c>
      <c r="E1718" s="331" t="n">
        <v>206.29</v>
      </c>
    </row>
    <row r="1719" customFormat="false" ht="15" hidden="false" customHeight="false" outlineLevel="0" collapsed="false">
      <c r="A1719" s="328" t="s">
        <v>4317</v>
      </c>
      <c r="C1719" s="329" t="s">
        <v>4318</v>
      </c>
      <c r="D1719" s="330" t="s">
        <v>880</v>
      </c>
      <c r="E1719" s="331" t="n">
        <v>24.81</v>
      </c>
    </row>
    <row r="1720" customFormat="false" ht="15" hidden="false" customHeight="false" outlineLevel="0" collapsed="false">
      <c r="A1720" s="328" t="s">
        <v>4319</v>
      </c>
      <c r="C1720" s="329" t="s">
        <v>4320</v>
      </c>
      <c r="D1720" s="330" t="s">
        <v>880</v>
      </c>
      <c r="E1720" s="331" t="n">
        <v>16.83</v>
      </c>
    </row>
    <row r="1721" customFormat="false" ht="15" hidden="false" customHeight="false" outlineLevel="0" collapsed="false">
      <c r="A1721" s="328" t="s">
        <v>4321</v>
      </c>
      <c r="C1721" s="329" t="s">
        <v>4322</v>
      </c>
      <c r="D1721" s="330" t="s">
        <v>880</v>
      </c>
      <c r="E1721" s="331" t="n">
        <v>19.25</v>
      </c>
    </row>
    <row r="1722" customFormat="false" ht="15" hidden="false" customHeight="false" outlineLevel="0" collapsed="false">
      <c r="A1722" s="328" t="s">
        <v>4323</v>
      </c>
      <c r="C1722" s="329" t="s">
        <v>4324</v>
      </c>
      <c r="D1722" s="330" t="s">
        <v>880</v>
      </c>
      <c r="E1722" s="331" t="n">
        <v>23.27</v>
      </c>
    </row>
    <row r="1723" customFormat="false" ht="15" hidden="false" customHeight="false" outlineLevel="0" collapsed="false">
      <c r="A1723" s="328" t="s">
        <v>4325</v>
      </c>
      <c r="C1723" s="329" t="s">
        <v>4326</v>
      </c>
      <c r="D1723" s="330" t="s">
        <v>880</v>
      </c>
      <c r="E1723" s="331" t="n">
        <v>35.58</v>
      </c>
    </row>
    <row r="1724" customFormat="false" ht="15" hidden="false" customHeight="false" outlineLevel="0" collapsed="false">
      <c r="A1724" s="328" t="s">
        <v>4327</v>
      </c>
      <c r="C1724" s="329" t="s">
        <v>4328</v>
      </c>
      <c r="D1724" s="330" t="s">
        <v>880</v>
      </c>
      <c r="E1724" s="331" t="n">
        <v>6.45</v>
      </c>
    </row>
    <row r="1725" customFormat="false" ht="15" hidden="false" customHeight="false" outlineLevel="0" collapsed="false">
      <c r="A1725" s="328" t="s">
        <v>4329</v>
      </c>
      <c r="C1725" s="329" t="s">
        <v>4330</v>
      </c>
      <c r="D1725" s="330" t="s">
        <v>880</v>
      </c>
      <c r="E1725" s="331" t="n">
        <v>34.06</v>
      </c>
    </row>
    <row r="1726" customFormat="false" ht="15" hidden="false" customHeight="false" outlineLevel="0" collapsed="false">
      <c r="A1726" s="328" t="s">
        <v>4331</v>
      </c>
      <c r="C1726" s="329" t="s">
        <v>4332</v>
      </c>
      <c r="D1726" s="330" t="s">
        <v>880</v>
      </c>
      <c r="E1726" s="331" t="n">
        <v>282.71</v>
      </c>
    </row>
    <row r="1727" customFormat="false" ht="15" hidden="false" customHeight="false" outlineLevel="0" collapsed="false">
      <c r="A1727" s="328" t="s">
        <v>4333</v>
      </c>
      <c r="C1727" s="329" t="s">
        <v>4334</v>
      </c>
      <c r="D1727" s="330" t="s">
        <v>880</v>
      </c>
      <c r="E1727" s="331" t="n">
        <v>59.58</v>
      </c>
    </row>
    <row r="1728" customFormat="false" ht="15" hidden="false" customHeight="false" outlineLevel="0" collapsed="false">
      <c r="A1728" s="328" t="s">
        <v>4335</v>
      </c>
      <c r="C1728" s="329" t="s">
        <v>4336</v>
      </c>
      <c r="D1728" s="330" t="s">
        <v>880</v>
      </c>
      <c r="E1728" s="331" t="n">
        <v>215.48</v>
      </c>
    </row>
    <row r="1729" customFormat="false" ht="15" hidden="false" customHeight="false" outlineLevel="0" collapsed="false">
      <c r="A1729" s="328" t="s">
        <v>4337</v>
      </c>
      <c r="C1729" s="329" t="s">
        <v>4338</v>
      </c>
      <c r="D1729" s="330" t="s">
        <v>880</v>
      </c>
      <c r="E1729" s="331" t="n">
        <v>182.41</v>
      </c>
    </row>
    <row r="1730" customFormat="false" ht="30" hidden="false" customHeight="false" outlineLevel="0" collapsed="false">
      <c r="A1730" s="328" t="s">
        <v>4339</v>
      </c>
      <c r="C1730" s="329" t="s">
        <v>4340</v>
      </c>
      <c r="D1730" s="330" t="s">
        <v>880</v>
      </c>
      <c r="E1730" s="331" t="n">
        <v>234.94</v>
      </c>
    </row>
    <row r="1731" customFormat="false" ht="15" hidden="false" customHeight="false" outlineLevel="0" collapsed="false">
      <c r="A1731" s="328" t="s">
        <v>4341</v>
      </c>
      <c r="C1731" s="329" t="s">
        <v>4342</v>
      </c>
      <c r="D1731" s="330" t="s">
        <v>880</v>
      </c>
      <c r="E1731" s="331" t="n">
        <v>442.62</v>
      </c>
    </row>
    <row r="1732" customFormat="false" ht="15" hidden="false" customHeight="false" outlineLevel="0" collapsed="false">
      <c r="A1732" s="328" t="s">
        <v>4343</v>
      </c>
      <c r="C1732" s="329" t="s">
        <v>4344</v>
      </c>
      <c r="D1732" s="330" t="s">
        <v>880</v>
      </c>
      <c r="E1732" s="331" t="n">
        <v>42.96</v>
      </c>
    </row>
    <row r="1733" customFormat="false" ht="15" hidden="false" customHeight="false" outlineLevel="0" collapsed="false">
      <c r="A1733" s="328" t="s">
        <v>4345</v>
      </c>
      <c r="C1733" s="329" t="s">
        <v>4346</v>
      </c>
      <c r="D1733" s="330" t="s">
        <v>880</v>
      </c>
      <c r="E1733" s="331" t="n">
        <v>342.42</v>
      </c>
    </row>
    <row r="1734" customFormat="false" ht="15" hidden="false" customHeight="false" outlineLevel="0" collapsed="false">
      <c r="A1734" s="328" t="s">
        <v>4347</v>
      </c>
      <c r="C1734" s="329" t="s">
        <v>4348</v>
      </c>
      <c r="D1734" s="330" t="s">
        <v>880</v>
      </c>
      <c r="E1734" s="331" t="n">
        <v>416.62</v>
      </c>
    </row>
    <row r="1735" customFormat="false" ht="15" hidden="false" customHeight="false" outlineLevel="0" collapsed="false">
      <c r="A1735" s="328" t="s">
        <v>4349</v>
      </c>
      <c r="C1735" s="329" t="s">
        <v>4350</v>
      </c>
      <c r="D1735" s="330" t="s">
        <v>880</v>
      </c>
      <c r="E1735" s="331" t="n">
        <v>114.05</v>
      </c>
    </row>
    <row r="1736" customFormat="false" ht="30" hidden="false" customHeight="false" outlineLevel="0" collapsed="false">
      <c r="A1736" s="328" t="s">
        <v>4351</v>
      </c>
      <c r="C1736" s="329" t="s">
        <v>4352</v>
      </c>
      <c r="D1736" s="330" t="s">
        <v>880</v>
      </c>
      <c r="E1736" s="331" t="n">
        <v>36.67</v>
      </c>
    </row>
    <row r="1737" customFormat="false" ht="15" hidden="false" customHeight="false" outlineLevel="0" collapsed="false">
      <c r="A1737" s="328" t="s">
        <v>4353</v>
      </c>
      <c r="C1737" s="329" t="s">
        <v>4354</v>
      </c>
      <c r="D1737" s="330" t="s">
        <v>880</v>
      </c>
      <c r="E1737" s="331" t="n">
        <v>257.76</v>
      </c>
    </row>
    <row r="1738" customFormat="false" ht="15" hidden="false" customHeight="false" outlineLevel="0" collapsed="false">
      <c r="A1738" s="328" t="s">
        <v>4355</v>
      </c>
      <c r="C1738" s="329" t="s">
        <v>4356</v>
      </c>
      <c r="D1738" s="330" t="s">
        <v>880</v>
      </c>
      <c r="E1738" s="331" t="n">
        <v>2.06</v>
      </c>
    </row>
    <row r="1739" customFormat="false" ht="15" hidden="false" customHeight="false" outlineLevel="0" collapsed="false">
      <c r="A1739" s="328" t="s">
        <v>4357</v>
      </c>
      <c r="C1739" s="329" t="s">
        <v>4358</v>
      </c>
      <c r="D1739" s="330" t="s">
        <v>880</v>
      </c>
      <c r="E1739" s="331" t="n">
        <v>2.36</v>
      </c>
    </row>
    <row r="1740" customFormat="false" ht="30" hidden="false" customHeight="false" outlineLevel="0" collapsed="false">
      <c r="A1740" s="328" t="s">
        <v>4359</v>
      </c>
      <c r="C1740" s="329" t="s">
        <v>4360</v>
      </c>
      <c r="D1740" s="330" t="s">
        <v>880</v>
      </c>
      <c r="E1740" s="331" t="n">
        <v>352.74</v>
      </c>
    </row>
    <row r="1741" customFormat="false" ht="30" hidden="false" customHeight="false" outlineLevel="0" collapsed="false">
      <c r="A1741" s="328" t="s">
        <v>4361</v>
      </c>
      <c r="C1741" s="329" t="s">
        <v>4362</v>
      </c>
      <c r="D1741" s="330" t="s">
        <v>880</v>
      </c>
      <c r="E1741" s="331" t="n">
        <v>58.46</v>
      </c>
    </row>
    <row r="1742" customFormat="false" ht="30" hidden="false" customHeight="false" outlineLevel="0" collapsed="false">
      <c r="A1742" s="328" t="s">
        <v>4363</v>
      </c>
      <c r="C1742" s="329" t="s">
        <v>4364</v>
      </c>
      <c r="D1742" s="330" t="s">
        <v>880</v>
      </c>
      <c r="E1742" s="331" t="n">
        <v>1863.17</v>
      </c>
    </row>
    <row r="1743" customFormat="false" ht="15" hidden="false" customHeight="false" outlineLevel="0" collapsed="false">
      <c r="A1743" s="328" t="s">
        <v>4365</v>
      </c>
      <c r="C1743" s="329" t="s">
        <v>4366</v>
      </c>
      <c r="D1743" s="330" t="s">
        <v>880</v>
      </c>
      <c r="E1743" s="331" t="n">
        <v>8.81</v>
      </c>
    </row>
    <row r="1744" customFormat="false" ht="30" hidden="false" customHeight="false" outlineLevel="0" collapsed="false">
      <c r="A1744" s="328" t="s">
        <v>4367</v>
      </c>
      <c r="C1744" s="329" t="s">
        <v>4368</v>
      </c>
      <c r="D1744" s="330" t="s">
        <v>880</v>
      </c>
      <c r="E1744" s="331" t="n">
        <v>295.11</v>
      </c>
    </row>
    <row r="1745" customFormat="false" ht="15" hidden="false" customHeight="false" outlineLevel="0" collapsed="false">
      <c r="A1745" s="328" t="s">
        <v>4369</v>
      </c>
      <c r="C1745" s="329" t="s">
        <v>4370</v>
      </c>
      <c r="D1745" s="330" t="s">
        <v>880</v>
      </c>
      <c r="E1745" s="331" t="n">
        <v>120.84</v>
      </c>
    </row>
    <row r="1746" customFormat="false" ht="15" hidden="false" customHeight="false" outlineLevel="0" collapsed="false">
      <c r="A1746" s="328" t="s">
        <v>4371</v>
      </c>
      <c r="C1746" s="329" t="s">
        <v>4372</v>
      </c>
      <c r="D1746" s="330" t="s">
        <v>880</v>
      </c>
      <c r="E1746" s="331" t="n">
        <v>54.66</v>
      </c>
    </row>
    <row r="1747" customFormat="false" ht="15" hidden="false" customHeight="false" outlineLevel="0" collapsed="false">
      <c r="A1747" s="328" t="s">
        <v>4373</v>
      </c>
      <c r="C1747" s="329" t="s">
        <v>4374</v>
      </c>
      <c r="D1747" s="330" t="s">
        <v>880</v>
      </c>
      <c r="E1747" s="331" t="n">
        <v>533.16</v>
      </c>
    </row>
    <row r="1748" customFormat="false" ht="15" hidden="false" customHeight="false" outlineLevel="0" collapsed="false">
      <c r="A1748" s="328" t="s">
        <v>4375</v>
      </c>
      <c r="C1748" s="329" t="s">
        <v>4376</v>
      </c>
      <c r="D1748" s="330" t="s">
        <v>880</v>
      </c>
      <c r="E1748" s="331" t="n">
        <v>59.89</v>
      </c>
    </row>
    <row r="1749" customFormat="false" ht="15" hidden="false" customHeight="false" outlineLevel="0" collapsed="false">
      <c r="A1749" s="328" t="s">
        <v>4377</v>
      </c>
      <c r="C1749" s="329" t="s">
        <v>4378</v>
      </c>
      <c r="D1749" s="330" t="s">
        <v>1181</v>
      </c>
      <c r="E1749" s="331" t="n">
        <v>28.48</v>
      </c>
    </row>
    <row r="1750" customFormat="false" ht="15" hidden="false" customHeight="false" outlineLevel="0" collapsed="false">
      <c r="A1750" s="328" t="s">
        <v>4379</v>
      </c>
      <c r="C1750" s="329" t="s">
        <v>4380</v>
      </c>
      <c r="D1750" s="330" t="s">
        <v>880</v>
      </c>
      <c r="E1750" s="331" t="n">
        <v>36.08</v>
      </c>
    </row>
    <row r="1751" customFormat="false" ht="15" hidden="false" customHeight="false" outlineLevel="0" collapsed="false">
      <c r="A1751" s="328" t="s">
        <v>4381</v>
      </c>
      <c r="C1751" s="329" t="s">
        <v>4382</v>
      </c>
      <c r="D1751" s="330" t="s">
        <v>880</v>
      </c>
      <c r="E1751" s="331" t="n">
        <v>82.8</v>
      </c>
    </row>
    <row r="1752" customFormat="false" ht="15" hidden="false" customHeight="false" outlineLevel="0" collapsed="false">
      <c r="A1752" s="328" t="s">
        <v>4383</v>
      </c>
      <c r="C1752" s="329" t="s">
        <v>4384</v>
      </c>
      <c r="D1752" s="330" t="s">
        <v>880</v>
      </c>
      <c r="E1752" s="331" t="n">
        <v>29.71</v>
      </c>
    </row>
    <row r="1753" customFormat="false" ht="15" hidden="false" customHeight="false" outlineLevel="0" collapsed="false">
      <c r="A1753" s="328" t="s">
        <v>4385</v>
      </c>
      <c r="C1753" s="329" t="s">
        <v>4386</v>
      </c>
      <c r="D1753" s="330" t="s">
        <v>880</v>
      </c>
      <c r="E1753" s="331" t="n">
        <v>41.69</v>
      </c>
    </row>
    <row r="1754" customFormat="false" ht="15" hidden="false" customHeight="false" outlineLevel="0" collapsed="false">
      <c r="A1754" s="328" t="s">
        <v>4387</v>
      </c>
      <c r="C1754" s="329" t="s">
        <v>4388</v>
      </c>
      <c r="D1754" s="330" t="s">
        <v>880</v>
      </c>
      <c r="E1754" s="331" t="n">
        <v>34.77</v>
      </c>
    </row>
    <row r="1755" customFormat="false" ht="15" hidden="false" customHeight="false" outlineLevel="0" collapsed="false">
      <c r="A1755" s="328" t="s">
        <v>4389</v>
      </c>
      <c r="C1755" s="329" t="s">
        <v>4390</v>
      </c>
      <c r="D1755" s="330" t="s">
        <v>880</v>
      </c>
      <c r="E1755" s="331" t="n">
        <v>8.22</v>
      </c>
    </row>
    <row r="1756" customFormat="false" ht="15" hidden="false" customHeight="false" outlineLevel="0" collapsed="false">
      <c r="A1756" s="328" t="s">
        <v>4391</v>
      </c>
      <c r="C1756" s="329" t="s">
        <v>4392</v>
      </c>
      <c r="D1756" s="330" t="s">
        <v>880</v>
      </c>
      <c r="E1756" s="331" t="n">
        <v>4.01</v>
      </c>
    </row>
    <row r="1757" customFormat="false" ht="15" hidden="false" customHeight="false" outlineLevel="0" collapsed="false">
      <c r="A1757" s="328" t="s">
        <v>4393</v>
      </c>
      <c r="C1757" s="329" t="s">
        <v>4394</v>
      </c>
      <c r="D1757" s="330" t="s">
        <v>880</v>
      </c>
      <c r="E1757" s="331" t="n">
        <v>5.83</v>
      </c>
    </row>
    <row r="1758" customFormat="false" ht="15" hidden="false" customHeight="false" outlineLevel="0" collapsed="false">
      <c r="A1758" s="328" t="s">
        <v>4395</v>
      </c>
      <c r="C1758" s="329" t="s">
        <v>4396</v>
      </c>
      <c r="D1758" s="330" t="s">
        <v>880</v>
      </c>
      <c r="E1758" s="331" t="n">
        <v>10.2</v>
      </c>
    </row>
    <row r="1759" customFormat="false" ht="15" hidden="false" customHeight="false" outlineLevel="0" collapsed="false">
      <c r="A1759" s="328" t="s">
        <v>4397</v>
      </c>
      <c r="C1759" s="329" t="s">
        <v>4398</v>
      </c>
      <c r="D1759" s="330" t="s">
        <v>880</v>
      </c>
      <c r="E1759" s="331" t="n">
        <v>18.58</v>
      </c>
    </row>
    <row r="1760" customFormat="false" ht="15" hidden="false" customHeight="false" outlineLevel="0" collapsed="false">
      <c r="A1760" s="328" t="s">
        <v>4399</v>
      </c>
      <c r="C1760" s="329" t="s">
        <v>4400</v>
      </c>
      <c r="D1760" s="330" t="s">
        <v>880</v>
      </c>
      <c r="E1760" s="331" t="n">
        <v>2.45</v>
      </c>
    </row>
    <row r="1761" customFormat="false" ht="15" hidden="false" customHeight="false" outlineLevel="0" collapsed="false">
      <c r="A1761" s="328" t="s">
        <v>4401</v>
      </c>
      <c r="C1761" s="329" t="s">
        <v>4402</v>
      </c>
      <c r="D1761" s="330" t="s">
        <v>880</v>
      </c>
      <c r="E1761" s="331" t="n">
        <v>3.54</v>
      </c>
    </row>
    <row r="1762" customFormat="false" ht="15" hidden="false" customHeight="false" outlineLevel="0" collapsed="false">
      <c r="A1762" s="328" t="s">
        <v>4403</v>
      </c>
      <c r="C1762" s="329" t="s">
        <v>4404</v>
      </c>
      <c r="D1762" s="330" t="s">
        <v>880</v>
      </c>
      <c r="E1762" s="331" t="n">
        <v>4.81</v>
      </c>
    </row>
    <row r="1763" customFormat="false" ht="15" hidden="false" customHeight="false" outlineLevel="0" collapsed="false">
      <c r="A1763" s="328" t="s">
        <v>4405</v>
      </c>
      <c r="C1763" s="329" t="s">
        <v>4406</v>
      </c>
      <c r="D1763" s="330" t="s">
        <v>880</v>
      </c>
      <c r="E1763" s="331" t="n">
        <v>1</v>
      </c>
    </row>
    <row r="1764" customFormat="false" ht="15" hidden="false" customHeight="false" outlineLevel="0" collapsed="false">
      <c r="A1764" s="328" t="s">
        <v>4407</v>
      </c>
      <c r="C1764" s="329" t="s">
        <v>4408</v>
      </c>
      <c r="D1764" s="330" t="s">
        <v>880</v>
      </c>
      <c r="E1764" s="331" t="n">
        <v>1.54</v>
      </c>
    </row>
    <row r="1765" customFormat="false" ht="15" hidden="false" customHeight="false" outlineLevel="0" collapsed="false">
      <c r="A1765" s="328" t="s">
        <v>4409</v>
      </c>
      <c r="C1765" s="329" t="s">
        <v>4410</v>
      </c>
      <c r="D1765" s="330" t="s">
        <v>880</v>
      </c>
      <c r="E1765" s="331" t="n">
        <v>1.81</v>
      </c>
    </row>
    <row r="1766" customFormat="false" ht="15" hidden="false" customHeight="false" outlineLevel="0" collapsed="false">
      <c r="A1766" s="328" t="s">
        <v>4411</v>
      </c>
      <c r="C1766" s="329" t="s">
        <v>4412</v>
      </c>
      <c r="D1766" s="330" t="s">
        <v>880</v>
      </c>
      <c r="E1766" s="331" t="n">
        <v>7.79</v>
      </c>
    </row>
    <row r="1767" customFormat="false" ht="15" hidden="false" customHeight="false" outlineLevel="0" collapsed="false">
      <c r="A1767" s="328" t="s">
        <v>4413</v>
      </c>
      <c r="C1767" s="329" t="s">
        <v>4414</v>
      </c>
      <c r="D1767" s="330" t="s">
        <v>880</v>
      </c>
      <c r="E1767" s="331" t="n">
        <v>2.77</v>
      </c>
    </row>
    <row r="1768" customFormat="false" ht="15" hidden="false" customHeight="false" outlineLevel="0" collapsed="false">
      <c r="A1768" s="328" t="s">
        <v>4415</v>
      </c>
      <c r="C1768" s="329" t="s">
        <v>4416</v>
      </c>
      <c r="D1768" s="330" t="s">
        <v>880</v>
      </c>
      <c r="E1768" s="331" t="n">
        <v>277.84</v>
      </c>
    </row>
    <row r="1769" customFormat="false" ht="15" hidden="false" customHeight="false" outlineLevel="0" collapsed="false">
      <c r="A1769" s="328" t="s">
        <v>4417</v>
      </c>
      <c r="C1769" s="329" t="s">
        <v>4418</v>
      </c>
      <c r="D1769" s="330" t="s">
        <v>880</v>
      </c>
      <c r="E1769" s="331" t="n">
        <v>24.08</v>
      </c>
    </row>
    <row r="1770" customFormat="false" ht="15" hidden="false" customHeight="false" outlineLevel="0" collapsed="false">
      <c r="A1770" s="328" t="s">
        <v>4419</v>
      </c>
      <c r="C1770" s="329" t="s">
        <v>4420</v>
      </c>
      <c r="D1770" s="330" t="s">
        <v>880</v>
      </c>
      <c r="E1770" s="331" t="n">
        <v>8.4</v>
      </c>
    </row>
    <row r="1771" customFormat="false" ht="15" hidden="false" customHeight="false" outlineLevel="0" collapsed="false">
      <c r="A1771" s="328" t="s">
        <v>4421</v>
      </c>
      <c r="C1771" s="329" t="s">
        <v>4422</v>
      </c>
      <c r="D1771" s="330" t="s">
        <v>880</v>
      </c>
      <c r="E1771" s="331" t="n">
        <v>13.87</v>
      </c>
    </row>
    <row r="1772" customFormat="false" ht="15" hidden="false" customHeight="false" outlineLevel="0" collapsed="false">
      <c r="A1772" s="328" t="s">
        <v>4423</v>
      </c>
      <c r="C1772" s="329" t="s">
        <v>4424</v>
      </c>
      <c r="D1772" s="330" t="s">
        <v>880</v>
      </c>
      <c r="E1772" s="331" t="n">
        <v>32.7</v>
      </c>
    </row>
    <row r="1773" customFormat="false" ht="30" hidden="false" customHeight="false" outlineLevel="0" collapsed="false">
      <c r="A1773" s="328" t="s">
        <v>4425</v>
      </c>
      <c r="C1773" s="329" t="s">
        <v>4426</v>
      </c>
      <c r="D1773" s="330" t="s">
        <v>1181</v>
      </c>
      <c r="E1773" s="331" t="n">
        <v>522.03</v>
      </c>
    </row>
    <row r="1774" customFormat="false" ht="15" hidden="false" customHeight="false" outlineLevel="0" collapsed="false">
      <c r="A1774" s="328" t="s">
        <v>4427</v>
      </c>
      <c r="C1774" s="329" t="s">
        <v>4428</v>
      </c>
      <c r="D1774" s="330" t="s">
        <v>880</v>
      </c>
      <c r="E1774" s="331" t="n">
        <v>22.6</v>
      </c>
    </row>
    <row r="1775" customFormat="false" ht="15" hidden="false" customHeight="false" outlineLevel="0" collapsed="false">
      <c r="A1775" s="328" t="s">
        <v>4429</v>
      </c>
      <c r="C1775" s="329" t="s">
        <v>4430</v>
      </c>
      <c r="D1775" s="330" t="s">
        <v>880</v>
      </c>
      <c r="E1775" s="331" t="n">
        <v>22.24</v>
      </c>
    </row>
    <row r="1776" customFormat="false" ht="15" hidden="false" customHeight="false" outlineLevel="0" collapsed="false">
      <c r="A1776" s="328" t="s">
        <v>4431</v>
      </c>
      <c r="C1776" s="329" t="s">
        <v>4432</v>
      </c>
      <c r="D1776" s="330" t="s">
        <v>880</v>
      </c>
      <c r="E1776" s="331" t="n">
        <v>785.84</v>
      </c>
    </row>
    <row r="1777" customFormat="false" ht="15" hidden="false" customHeight="false" outlineLevel="0" collapsed="false">
      <c r="A1777" s="328" t="s">
        <v>4433</v>
      </c>
      <c r="C1777" s="329" t="s">
        <v>4434</v>
      </c>
      <c r="D1777" s="330" t="s">
        <v>880</v>
      </c>
      <c r="E1777" s="331" t="n">
        <v>45.3</v>
      </c>
    </row>
    <row r="1778" customFormat="false" ht="15" hidden="false" customHeight="false" outlineLevel="0" collapsed="false">
      <c r="A1778" s="328" t="s">
        <v>4435</v>
      </c>
      <c r="C1778" s="329" t="s">
        <v>4436</v>
      </c>
      <c r="D1778" s="330" t="s">
        <v>880</v>
      </c>
      <c r="E1778" s="331" t="n">
        <v>27.6</v>
      </c>
    </row>
    <row r="1779" customFormat="false" ht="15" hidden="false" customHeight="false" outlineLevel="0" collapsed="false">
      <c r="A1779" s="328" t="s">
        <v>4437</v>
      </c>
      <c r="C1779" s="329" t="s">
        <v>4438</v>
      </c>
      <c r="D1779" s="330" t="s">
        <v>880</v>
      </c>
      <c r="E1779" s="331" t="n">
        <v>4.18</v>
      </c>
    </row>
    <row r="1780" customFormat="false" ht="15" hidden="false" customHeight="false" outlineLevel="0" collapsed="false">
      <c r="A1780" s="328" t="s">
        <v>4439</v>
      </c>
      <c r="C1780" s="329" t="s">
        <v>4440</v>
      </c>
      <c r="D1780" s="330" t="s">
        <v>880</v>
      </c>
      <c r="E1780" s="331" t="n">
        <v>29.76</v>
      </c>
    </row>
    <row r="1781" customFormat="false" ht="15" hidden="false" customHeight="false" outlineLevel="0" collapsed="false">
      <c r="A1781" s="328" t="s">
        <v>4441</v>
      </c>
      <c r="C1781" s="329" t="s">
        <v>4442</v>
      </c>
      <c r="D1781" s="330" t="s">
        <v>880</v>
      </c>
      <c r="E1781" s="331" t="n">
        <v>44.26</v>
      </c>
    </row>
    <row r="1782" customFormat="false" ht="15" hidden="false" customHeight="false" outlineLevel="0" collapsed="false">
      <c r="A1782" s="328" t="s">
        <v>4443</v>
      </c>
      <c r="C1782" s="329" t="s">
        <v>4444</v>
      </c>
      <c r="D1782" s="330" t="s">
        <v>880</v>
      </c>
      <c r="E1782" s="331" t="n">
        <v>50.28</v>
      </c>
    </row>
    <row r="1783" customFormat="false" ht="15" hidden="false" customHeight="false" outlineLevel="0" collapsed="false">
      <c r="A1783" s="328" t="s">
        <v>4445</v>
      </c>
      <c r="C1783" s="329" t="s">
        <v>4446</v>
      </c>
      <c r="D1783" s="330" t="s">
        <v>880</v>
      </c>
      <c r="E1783" s="331" t="n">
        <v>80.3</v>
      </c>
    </row>
    <row r="1784" customFormat="false" ht="15" hidden="false" customHeight="false" outlineLevel="0" collapsed="false">
      <c r="A1784" s="328" t="s">
        <v>4447</v>
      </c>
      <c r="C1784" s="329" t="s">
        <v>4448</v>
      </c>
      <c r="D1784" s="330" t="s">
        <v>880</v>
      </c>
      <c r="E1784" s="331" t="n">
        <v>3.65</v>
      </c>
    </row>
    <row r="1785" customFormat="false" ht="15" hidden="false" customHeight="false" outlineLevel="0" collapsed="false">
      <c r="A1785" s="328" t="s">
        <v>4449</v>
      </c>
      <c r="C1785" s="329" t="s">
        <v>4450</v>
      </c>
      <c r="D1785" s="330" t="s">
        <v>984</v>
      </c>
      <c r="E1785" s="331" t="n">
        <v>13.38</v>
      </c>
    </row>
    <row r="1786" customFormat="false" ht="15" hidden="false" customHeight="false" outlineLevel="0" collapsed="false">
      <c r="A1786" s="328" t="s">
        <v>4451</v>
      </c>
      <c r="C1786" s="329" t="s">
        <v>4452</v>
      </c>
      <c r="D1786" s="330" t="s">
        <v>880</v>
      </c>
      <c r="E1786" s="331" t="n">
        <v>42.81</v>
      </c>
    </row>
    <row r="1787" customFormat="false" ht="15" hidden="false" customHeight="false" outlineLevel="0" collapsed="false">
      <c r="A1787" s="328" t="s">
        <v>4453</v>
      </c>
      <c r="C1787" s="329" t="s">
        <v>4454</v>
      </c>
      <c r="D1787" s="330" t="s">
        <v>880</v>
      </c>
      <c r="E1787" s="331" t="n">
        <v>28.82</v>
      </c>
    </row>
    <row r="1788" customFormat="false" ht="15" hidden="false" customHeight="false" outlineLevel="0" collapsed="false">
      <c r="A1788" s="328" t="s">
        <v>4455</v>
      </c>
      <c r="C1788" s="329" t="s">
        <v>4456</v>
      </c>
      <c r="D1788" s="330" t="s">
        <v>880</v>
      </c>
      <c r="E1788" s="331" t="n">
        <v>13.43</v>
      </c>
    </row>
    <row r="1789" customFormat="false" ht="30" hidden="false" customHeight="false" outlineLevel="0" collapsed="false">
      <c r="A1789" s="328" t="s">
        <v>4457</v>
      </c>
      <c r="C1789" s="329" t="s">
        <v>4458</v>
      </c>
      <c r="D1789" s="330" t="s">
        <v>880</v>
      </c>
      <c r="E1789" s="331" t="n">
        <v>73.92</v>
      </c>
    </row>
    <row r="1790" customFormat="false" ht="30" hidden="false" customHeight="false" outlineLevel="0" collapsed="false">
      <c r="A1790" s="328" t="s">
        <v>4459</v>
      </c>
      <c r="C1790" s="329" t="s">
        <v>4460</v>
      </c>
      <c r="D1790" s="330" t="s">
        <v>880</v>
      </c>
      <c r="E1790" s="331" t="n">
        <v>23.42</v>
      </c>
    </row>
    <row r="1791" customFormat="false" ht="15" hidden="false" customHeight="false" outlineLevel="0" collapsed="false">
      <c r="A1791" s="328" t="s">
        <v>4461</v>
      </c>
      <c r="C1791" s="329" t="s">
        <v>4462</v>
      </c>
      <c r="D1791" s="330" t="s">
        <v>880</v>
      </c>
      <c r="E1791" s="331" t="n">
        <v>4.08</v>
      </c>
    </row>
    <row r="1792" customFormat="false" ht="30" hidden="false" customHeight="false" outlineLevel="0" collapsed="false">
      <c r="A1792" s="328" t="s">
        <v>4463</v>
      </c>
      <c r="C1792" s="329" t="s">
        <v>4464</v>
      </c>
      <c r="D1792" s="330" t="s">
        <v>880</v>
      </c>
      <c r="E1792" s="331" t="n">
        <v>463.8</v>
      </c>
    </row>
    <row r="1793" customFormat="false" ht="15" hidden="false" customHeight="false" outlineLevel="0" collapsed="false">
      <c r="A1793" s="328" t="s">
        <v>4465</v>
      </c>
      <c r="C1793" s="329" t="s">
        <v>4466</v>
      </c>
      <c r="D1793" s="330" t="s">
        <v>880</v>
      </c>
      <c r="E1793" s="331" t="n">
        <v>170.8</v>
      </c>
    </row>
    <row r="1794" customFormat="false" ht="15" hidden="false" customHeight="false" outlineLevel="0" collapsed="false">
      <c r="A1794" s="328" t="s">
        <v>4467</v>
      </c>
      <c r="C1794" s="329" t="s">
        <v>4468</v>
      </c>
      <c r="D1794" s="330" t="s">
        <v>880</v>
      </c>
      <c r="E1794" s="331" t="n">
        <v>43.32</v>
      </c>
    </row>
    <row r="1795" customFormat="false" ht="15" hidden="false" customHeight="false" outlineLevel="0" collapsed="false">
      <c r="A1795" s="328" t="s">
        <v>4469</v>
      </c>
      <c r="C1795" s="329" t="s">
        <v>4470</v>
      </c>
      <c r="D1795" s="330" t="s">
        <v>880</v>
      </c>
      <c r="E1795" s="331" t="n">
        <v>36.27</v>
      </c>
    </row>
    <row r="1796" customFormat="false" ht="15" hidden="false" customHeight="false" outlineLevel="0" collapsed="false">
      <c r="A1796" s="328" t="s">
        <v>4471</v>
      </c>
      <c r="C1796" s="329" t="s">
        <v>4472</v>
      </c>
      <c r="D1796" s="330" t="s">
        <v>262</v>
      </c>
      <c r="E1796" s="331" t="n">
        <v>34.26</v>
      </c>
    </row>
    <row r="1797" customFormat="false" ht="15" hidden="false" customHeight="false" outlineLevel="0" collapsed="false">
      <c r="A1797" s="328" t="s">
        <v>4473</v>
      </c>
      <c r="C1797" s="329" t="s">
        <v>4474</v>
      </c>
      <c r="D1797" s="330" t="s">
        <v>262</v>
      </c>
      <c r="E1797" s="331" t="n">
        <v>43.18</v>
      </c>
    </row>
    <row r="1798" customFormat="false" ht="15" hidden="false" customHeight="false" outlineLevel="0" collapsed="false">
      <c r="A1798" s="328" t="s">
        <v>4475</v>
      </c>
      <c r="C1798" s="329" t="s">
        <v>4476</v>
      </c>
      <c r="D1798" s="330" t="s">
        <v>262</v>
      </c>
      <c r="E1798" s="331" t="n">
        <v>38.85</v>
      </c>
    </row>
    <row r="1799" customFormat="false" ht="15" hidden="false" customHeight="false" outlineLevel="0" collapsed="false">
      <c r="A1799" s="328" t="s">
        <v>4477</v>
      </c>
      <c r="C1799" s="329" t="s">
        <v>4478</v>
      </c>
      <c r="D1799" s="330" t="s">
        <v>262</v>
      </c>
      <c r="E1799" s="331" t="n">
        <v>48.75</v>
      </c>
    </row>
    <row r="1800" customFormat="false" ht="15" hidden="false" customHeight="false" outlineLevel="0" collapsed="false">
      <c r="A1800" s="328" t="s">
        <v>4479</v>
      </c>
      <c r="C1800" s="329" t="s">
        <v>4480</v>
      </c>
      <c r="D1800" s="330" t="s">
        <v>262</v>
      </c>
      <c r="E1800" s="331" t="n">
        <v>68.79</v>
      </c>
    </row>
    <row r="1801" customFormat="false" ht="15" hidden="false" customHeight="false" outlineLevel="0" collapsed="false">
      <c r="A1801" s="328" t="s">
        <v>4481</v>
      </c>
      <c r="C1801" s="329" t="s">
        <v>4482</v>
      </c>
      <c r="D1801" s="330" t="s">
        <v>262</v>
      </c>
      <c r="E1801" s="331" t="n">
        <v>133.93</v>
      </c>
    </row>
    <row r="1802" customFormat="false" ht="15" hidden="false" customHeight="false" outlineLevel="0" collapsed="false">
      <c r="A1802" s="328" t="s">
        <v>4483</v>
      </c>
      <c r="C1802" s="329" t="s">
        <v>4484</v>
      </c>
      <c r="D1802" s="330" t="s">
        <v>262</v>
      </c>
      <c r="E1802" s="331" t="n">
        <v>57.1</v>
      </c>
    </row>
    <row r="1803" customFormat="false" ht="15" hidden="false" customHeight="false" outlineLevel="0" collapsed="false">
      <c r="A1803" s="328" t="s">
        <v>4485</v>
      </c>
      <c r="C1803" s="329" t="s">
        <v>4486</v>
      </c>
      <c r="D1803" s="330" t="s">
        <v>262</v>
      </c>
      <c r="E1803" s="331" t="n">
        <v>223.58</v>
      </c>
    </row>
    <row r="1804" customFormat="false" ht="15" hidden="false" customHeight="false" outlineLevel="0" collapsed="false">
      <c r="A1804" s="328" t="s">
        <v>4487</v>
      </c>
      <c r="C1804" s="329" t="s">
        <v>4488</v>
      </c>
      <c r="D1804" s="330" t="s">
        <v>262</v>
      </c>
      <c r="E1804" s="331" t="n">
        <v>56.63</v>
      </c>
    </row>
    <row r="1805" customFormat="false" ht="15" hidden="false" customHeight="false" outlineLevel="0" collapsed="false">
      <c r="A1805" s="328" t="s">
        <v>4489</v>
      </c>
      <c r="C1805" s="329" t="s">
        <v>4490</v>
      </c>
      <c r="D1805" s="330" t="s">
        <v>262</v>
      </c>
      <c r="E1805" s="331" t="n">
        <v>63.15</v>
      </c>
    </row>
    <row r="1806" customFormat="false" ht="15" hidden="false" customHeight="false" outlineLevel="0" collapsed="false">
      <c r="A1806" s="328" t="s">
        <v>4491</v>
      </c>
      <c r="C1806" s="329" t="s">
        <v>4492</v>
      </c>
      <c r="D1806" s="330" t="s">
        <v>262</v>
      </c>
      <c r="E1806" s="331" t="n">
        <v>96.64</v>
      </c>
    </row>
    <row r="1807" customFormat="false" ht="15" hidden="false" customHeight="false" outlineLevel="0" collapsed="false">
      <c r="A1807" s="328" t="s">
        <v>4493</v>
      </c>
      <c r="C1807" s="329" t="s">
        <v>4494</v>
      </c>
      <c r="D1807" s="330" t="s">
        <v>262</v>
      </c>
      <c r="E1807" s="331" t="n">
        <v>169.82</v>
      </c>
    </row>
    <row r="1808" customFormat="false" ht="15" hidden="false" customHeight="false" outlineLevel="0" collapsed="false">
      <c r="A1808" s="328" t="s">
        <v>4495</v>
      </c>
      <c r="C1808" s="329" t="s">
        <v>4496</v>
      </c>
      <c r="D1808" s="330" t="s">
        <v>262</v>
      </c>
      <c r="E1808" s="331" t="n">
        <v>62.51</v>
      </c>
    </row>
    <row r="1809" customFormat="false" ht="15" hidden="false" customHeight="false" outlineLevel="0" collapsed="false">
      <c r="A1809" s="328" t="s">
        <v>4497</v>
      </c>
      <c r="C1809" s="329" t="s">
        <v>4498</v>
      </c>
      <c r="D1809" s="330" t="s">
        <v>262</v>
      </c>
      <c r="E1809" s="331" t="n">
        <v>100.06</v>
      </c>
    </row>
    <row r="1810" customFormat="false" ht="15" hidden="false" customHeight="false" outlineLevel="0" collapsed="false">
      <c r="A1810" s="328" t="s">
        <v>4499</v>
      </c>
      <c r="C1810" s="329" t="s">
        <v>4500</v>
      </c>
      <c r="D1810" s="330" t="s">
        <v>262</v>
      </c>
      <c r="E1810" s="331" t="n">
        <v>173.3</v>
      </c>
    </row>
    <row r="1811" customFormat="false" ht="15" hidden="false" customHeight="false" outlineLevel="0" collapsed="false">
      <c r="A1811" s="328" t="s">
        <v>4501</v>
      </c>
      <c r="C1811" s="329" t="s">
        <v>4502</v>
      </c>
      <c r="D1811" s="330" t="s">
        <v>262</v>
      </c>
      <c r="E1811" s="331" t="n">
        <v>249.74</v>
      </c>
    </row>
    <row r="1812" customFormat="false" ht="15" hidden="false" customHeight="false" outlineLevel="0" collapsed="false">
      <c r="A1812" s="328" t="s">
        <v>4503</v>
      </c>
      <c r="C1812" s="329" t="s">
        <v>4504</v>
      </c>
      <c r="D1812" s="330" t="s">
        <v>262</v>
      </c>
      <c r="E1812" s="331" t="n">
        <v>84.52</v>
      </c>
    </row>
    <row r="1813" customFormat="false" ht="15" hidden="false" customHeight="false" outlineLevel="0" collapsed="false">
      <c r="A1813" s="328" t="s">
        <v>4505</v>
      </c>
      <c r="C1813" s="329" t="s">
        <v>4506</v>
      </c>
      <c r="D1813" s="330" t="s">
        <v>262</v>
      </c>
      <c r="E1813" s="331" t="n">
        <v>135.64</v>
      </c>
    </row>
    <row r="1814" customFormat="false" ht="15" hidden="false" customHeight="false" outlineLevel="0" collapsed="false">
      <c r="A1814" s="328" t="s">
        <v>4507</v>
      </c>
      <c r="C1814" s="329" t="s">
        <v>4508</v>
      </c>
      <c r="D1814" s="330" t="s">
        <v>262</v>
      </c>
      <c r="E1814" s="331" t="n">
        <v>242.01</v>
      </c>
    </row>
    <row r="1815" customFormat="false" ht="15" hidden="false" customHeight="false" outlineLevel="0" collapsed="false">
      <c r="A1815" s="328" t="s">
        <v>4509</v>
      </c>
      <c r="C1815" s="329" t="s">
        <v>4510</v>
      </c>
      <c r="D1815" s="330" t="s">
        <v>262</v>
      </c>
      <c r="E1815" s="331" t="n">
        <v>345.89</v>
      </c>
    </row>
    <row r="1816" customFormat="false" ht="15" hidden="false" customHeight="false" outlineLevel="0" collapsed="false">
      <c r="A1816" s="328" t="s">
        <v>4511</v>
      </c>
      <c r="C1816" s="329" t="s">
        <v>4512</v>
      </c>
      <c r="D1816" s="330" t="s">
        <v>880</v>
      </c>
      <c r="E1816" s="331" t="n">
        <v>325.4</v>
      </c>
    </row>
    <row r="1817" customFormat="false" ht="15" hidden="false" customHeight="false" outlineLevel="0" collapsed="false">
      <c r="A1817" s="328" t="s">
        <v>4513</v>
      </c>
      <c r="C1817" s="329" t="s">
        <v>4514</v>
      </c>
      <c r="D1817" s="330" t="s">
        <v>880</v>
      </c>
      <c r="E1817" s="331" t="n">
        <v>506.07</v>
      </c>
    </row>
    <row r="1818" customFormat="false" ht="15" hidden="false" customHeight="false" outlineLevel="0" collapsed="false">
      <c r="A1818" s="328" t="s">
        <v>4515</v>
      </c>
      <c r="C1818" s="329" t="s">
        <v>4516</v>
      </c>
      <c r="D1818" s="330" t="s">
        <v>262</v>
      </c>
      <c r="E1818" s="331" t="n">
        <v>239.37</v>
      </c>
    </row>
    <row r="1819" customFormat="false" ht="15" hidden="false" customHeight="false" outlineLevel="0" collapsed="false">
      <c r="A1819" s="328" t="s">
        <v>4517</v>
      </c>
      <c r="C1819" s="329" t="s">
        <v>4518</v>
      </c>
      <c r="D1819" s="330" t="s">
        <v>262</v>
      </c>
      <c r="E1819" s="331" t="n">
        <v>340.13</v>
      </c>
    </row>
    <row r="1820" customFormat="false" ht="15" hidden="false" customHeight="false" outlineLevel="0" collapsed="false">
      <c r="A1820" s="328" t="s">
        <v>4519</v>
      </c>
      <c r="C1820" s="329" t="s">
        <v>4520</v>
      </c>
      <c r="D1820" s="330" t="s">
        <v>880</v>
      </c>
      <c r="E1820" s="331" t="n">
        <v>109.31</v>
      </c>
    </row>
    <row r="1821" customFormat="false" ht="15" hidden="false" customHeight="false" outlineLevel="0" collapsed="false">
      <c r="A1821" s="328" t="s">
        <v>4521</v>
      </c>
      <c r="C1821" s="329" t="s">
        <v>4522</v>
      </c>
      <c r="D1821" s="330" t="s">
        <v>880</v>
      </c>
      <c r="E1821" s="331" t="n">
        <v>222.71</v>
      </c>
    </row>
    <row r="1822" customFormat="false" ht="15" hidden="false" customHeight="false" outlineLevel="0" collapsed="false">
      <c r="A1822" s="328" t="s">
        <v>4523</v>
      </c>
      <c r="C1822" s="329" t="s">
        <v>4524</v>
      </c>
      <c r="D1822" s="330" t="s">
        <v>880</v>
      </c>
      <c r="E1822" s="331" t="n">
        <v>334.83</v>
      </c>
    </row>
    <row r="1823" customFormat="false" ht="15" hidden="false" customHeight="false" outlineLevel="0" collapsed="false">
      <c r="A1823" s="328" t="s">
        <v>4525</v>
      </c>
      <c r="C1823" s="329" t="s">
        <v>4526</v>
      </c>
      <c r="D1823" s="330" t="s">
        <v>880</v>
      </c>
      <c r="E1823" s="331" t="n">
        <v>523.48</v>
      </c>
    </row>
    <row r="1824" customFormat="false" ht="15" hidden="false" customHeight="false" outlineLevel="0" collapsed="false">
      <c r="A1824" s="328" t="s">
        <v>4527</v>
      </c>
      <c r="C1824" s="329" t="s">
        <v>4528</v>
      </c>
      <c r="D1824" s="330" t="s">
        <v>262</v>
      </c>
      <c r="E1824" s="331" t="n">
        <v>80.08</v>
      </c>
    </row>
    <row r="1825" customFormat="false" ht="15" hidden="false" customHeight="false" outlineLevel="0" collapsed="false">
      <c r="A1825" s="328" t="s">
        <v>4529</v>
      </c>
      <c r="C1825" s="329" t="s">
        <v>4530</v>
      </c>
      <c r="D1825" s="330" t="s">
        <v>880</v>
      </c>
      <c r="E1825" s="331" t="n">
        <v>41.78</v>
      </c>
    </row>
    <row r="1826" customFormat="false" ht="15" hidden="false" customHeight="false" outlineLevel="0" collapsed="false">
      <c r="A1826" s="328" t="s">
        <v>4531</v>
      </c>
      <c r="C1826" s="329" t="s">
        <v>4532</v>
      </c>
      <c r="D1826" s="330" t="s">
        <v>262</v>
      </c>
      <c r="E1826" s="331" t="n">
        <v>13.96</v>
      </c>
    </row>
    <row r="1827" customFormat="false" ht="15" hidden="false" customHeight="false" outlineLevel="0" collapsed="false">
      <c r="A1827" s="328" t="s">
        <v>4533</v>
      </c>
      <c r="C1827" s="329" t="s">
        <v>4534</v>
      </c>
      <c r="D1827" s="330" t="s">
        <v>880</v>
      </c>
      <c r="E1827" s="331" t="n">
        <v>212.64</v>
      </c>
    </row>
    <row r="1828" customFormat="false" ht="15" hidden="false" customHeight="false" outlineLevel="0" collapsed="false">
      <c r="A1828" s="328" t="s">
        <v>4535</v>
      </c>
      <c r="C1828" s="329" t="s">
        <v>4536</v>
      </c>
      <c r="D1828" s="330" t="s">
        <v>262</v>
      </c>
      <c r="E1828" s="331" t="n">
        <v>90.37</v>
      </c>
    </row>
    <row r="1829" customFormat="false" ht="15" hidden="false" customHeight="false" outlineLevel="0" collapsed="false">
      <c r="A1829" s="328" t="s">
        <v>4537</v>
      </c>
      <c r="C1829" s="329" t="s">
        <v>4538</v>
      </c>
      <c r="D1829" s="330" t="s">
        <v>262</v>
      </c>
      <c r="E1829" s="331" t="n">
        <v>110.79</v>
      </c>
    </row>
    <row r="1830" customFormat="false" ht="15" hidden="false" customHeight="false" outlineLevel="0" collapsed="false">
      <c r="A1830" s="328" t="s">
        <v>4539</v>
      </c>
      <c r="C1830" s="329" t="s">
        <v>4540</v>
      </c>
      <c r="D1830" s="330" t="s">
        <v>262</v>
      </c>
      <c r="E1830" s="331" t="n">
        <v>147.65</v>
      </c>
    </row>
    <row r="1831" customFormat="false" ht="15" hidden="false" customHeight="false" outlineLevel="0" collapsed="false">
      <c r="A1831" s="328" t="s">
        <v>4541</v>
      </c>
      <c r="C1831" s="329" t="s">
        <v>4542</v>
      </c>
      <c r="D1831" s="330" t="s">
        <v>262</v>
      </c>
      <c r="E1831" s="331" t="n">
        <v>192.53</v>
      </c>
    </row>
    <row r="1832" customFormat="false" ht="15" hidden="false" customHeight="false" outlineLevel="0" collapsed="false">
      <c r="A1832" s="328" t="s">
        <v>4543</v>
      </c>
      <c r="C1832" s="329" t="s">
        <v>4544</v>
      </c>
      <c r="D1832" s="330" t="s">
        <v>262</v>
      </c>
      <c r="E1832" s="331" t="n">
        <v>245.85</v>
      </c>
    </row>
    <row r="1833" customFormat="false" ht="15" hidden="false" customHeight="false" outlineLevel="0" collapsed="false">
      <c r="A1833" s="328" t="s">
        <v>4545</v>
      </c>
      <c r="C1833" s="329" t="s">
        <v>4546</v>
      </c>
      <c r="D1833" s="330" t="s">
        <v>262</v>
      </c>
      <c r="E1833" s="331" t="n">
        <v>307.9</v>
      </c>
    </row>
    <row r="1834" customFormat="false" ht="15" hidden="false" customHeight="false" outlineLevel="0" collapsed="false">
      <c r="A1834" s="328" t="s">
        <v>4547</v>
      </c>
      <c r="C1834" s="329" t="s">
        <v>4548</v>
      </c>
      <c r="D1834" s="330" t="s">
        <v>262</v>
      </c>
      <c r="E1834" s="331" t="n">
        <v>352.5</v>
      </c>
    </row>
    <row r="1835" customFormat="false" ht="15" hidden="false" customHeight="false" outlineLevel="0" collapsed="false">
      <c r="A1835" s="328" t="s">
        <v>4549</v>
      </c>
      <c r="C1835" s="329" t="s">
        <v>4550</v>
      </c>
      <c r="D1835" s="330" t="s">
        <v>262</v>
      </c>
      <c r="E1835" s="331" t="n">
        <v>520.74</v>
      </c>
    </row>
    <row r="1836" customFormat="false" ht="15" hidden="false" customHeight="false" outlineLevel="0" collapsed="false">
      <c r="A1836" s="328" t="s">
        <v>4551</v>
      </c>
      <c r="C1836" s="329" t="s">
        <v>4552</v>
      </c>
      <c r="D1836" s="330" t="s">
        <v>262</v>
      </c>
      <c r="E1836" s="331" t="n">
        <v>21.74</v>
      </c>
    </row>
    <row r="1837" customFormat="false" ht="15" hidden="false" customHeight="false" outlineLevel="0" collapsed="false">
      <c r="A1837" s="328" t="s">
        <v>4553</v>
      </c>
      <c r="C1837" s="329" t="s">
        <v>4554</v>
      </c>
      <c r="D1837" s="330" t="s">
        <v>262</v>
      </c>
      <c r="E1837" s="331" t="n">
        <v>26.87</v>
      </c>
    </row>
    <row r="1838" customFormat="false" ht="15" hidden="false" customHeight="false" outlineLevel="0" collapsed="false">
      <c r="A1838" s="328" t="s">
        <v>4555</v>
      </c>
      <c r="C1838" s="329" t="s">
        <v>4556</v>
      </c>
      <c r="D1838" s="330" t="s">
        <v>262</v>
      </c>
      <c r="E1838" s="331" t="n">
        <v>47.41</v>
      </c>
    </row>
    <row r="1839" customFormat="false" ht="15" hidden="false" customHeight="false" outlineLevel="0" collapsed="false">
      <c r="A1839" s="328" t="s">
        <v>4557</v>
      </c>
      <c r="C1839" s="329" t="s">
        <v>4558</v>
      </c>
      <c r="D1839" s="330" t="s">
        <v>880</v>
      </c>
      <c r="E1839" s="331" t="n">
        <v>601.34</v>
      </c>
    </row>
    <row r="1840" customFormat="false" ht="15" hidden="false" customHeight="false" outlineLevel="0" collapsed="false">
      <c r="A1840" s="328" t="s">
        <v>4559</v>
      </c>
      <c r="C1840" s="329" t="s">
        <v>4560</v>
      </c>
      <c r="D1840" s="330" t="s">
        <v>880</v>
      </c>
      <c r="E1840" s="331" t="n">
        <v>52.23</v>
      </c>
    </row>
    <row r="1841" customFormat="false" ht="15" hidden="false" customHeight="false" outlineLevel="0" collapsed="false">
      <c r="A1841" s="328" t="s">
        <v>4561</v>
      </c>
      <c r="C1841" s="329" t="s">
        <v>4562</v>
      </c>
      <c r="D1841" s="330" t="s">
        <v>880</v>
      </c>
      <c r="E1841" s="331" t="n">
        <v>739.27</v>
      </c>
    </row>
    <row r="1842" customFormat="false" ht="15" hidden="false" customHeight="false" outlineLevel="0" collapsed="false">
      <c r="A1842" s="328" t="s">
        <v>4563</v>
      </c>
      <c r="C1842" s="329" t="s">
        <v>4564</v>
      </c>
      <c r="D1842" s="330" t="s">
        <v>262</v>
      </c>
      <c r="E1842" s="331" t="n">
        <v>555.6</v>
      </c>
    </row>
    <row r="1843" customFormat="false" ht="15" hidden="false" customHeight="false" outlineLevel="0" collapsed="false">
      <c r="A1843" s="328" t="s">
        <v>4565</v>
      </c>
      <c r="C1843" s="329" t="s">
        <v>4566</v>
      </c>
      <c r="D1843" s="330" t="s">
        <v>880</v>
      </c>
      <c r="E1843" s="331" t="n">
        <v>1902.41</v>
      </c>
    </row>
    <row r="1844" customFormat="false" ht="15" hidden="false" customHeight="false" outlineLevel="0" collapsed="false">
      <c r="A1844" s="328" t="s">
        <v>4567</v>
      </c>
      <c r="C1844" s="329" t="s">
        <v>4568</v>
      </c>
      <c r="D1844" s="330" t="s">
        <v>880</v>
      </c>
      <c r="E1844" s="331" t="n">
        <v>2465.15</v>
      </c>
    </row>
    <row r="1845" customFormat="false" ht="15" hidden="false" customHeight="false" outlineLevel="0" collapsed="false">
      <c r="A1845" s="328" t="s">
        <v>4569</v>
      </c>
      <c r="C1845" s="329" t="s">
        <v>4570</v>
      </c>
      <c r="D1845" s="330" t="s">
        <v>880</v>
      </c>
      <c r="E1845" s="331" t="n">
        <v>365.72</v>
      </c>
    </row>
    <row r="1846" customFormat="false" ht="15" hidden="false" customHeight="false" outlineLevel="0" collapsed="false">
      <c r="A1846" s="328" t="s">
        <v>4571</v>
      </c>
      <c r="C1846" s="329" t="s">
        <v>4572</v>
      </c>
      <c r="D1846" s="330" t="s">
        <v>880</v>
      </c>
      <c r="E1846" s="331" t="n">
        <v>707.67</v>
      </c>
    </row>
    <row r="1847" customFormat="false" ht="15" hidden="false" customHeight="false" outlineLevel="0" collapsed="false">
      <c r="A1847" s="328" t="s">
        <v>4573</v>
      </c>
      <c r="C1847" s="329" t="s">
        <v>4574</v>
      </c>
      <c r="D1847" s="330" t="s">
        <v>880</v>
      </c>
      <c r="E1847" s="331" t="n">
        <v>626.77</v>
      </c>
    </row>
    <row r="1848" customFormat="false" ht="15" hidden="false" customHeight="false" outlineLevel="0" collapsed="false">
      <c r="A1848" s="328" t="s">
        <v>4575</v>
      </c>
      <c r="C1848" s="329" t="s">
        <v>4576</v>
      </c>
      <c r="D1848" s="330" t="s">
        <v>262</v>
      </c>
      <c r="E1848" s="331" t="n">
        <v>537.67</v>
      </c>
    </row>
    <row r="1849" customFormat="false" ht="15" hidden="false" customHeight="false" outlineLevel="0" collapsed="false">
      <c r="A1849" s="328" t="s">
        <v>4577</v>
      </c>
      <c r="C1849" s="329" t="s">
        <v>4578</v>
      </c>
      <c r="D1849" s="330" t="s">
        <v>880</v>
      </c>
      <c r="E1849" s="331" t="n">
        <v>308.91</v>
      </c>
    </row>
    <row r="1850" customFormat="false" ht="15" hidden="false" customHeight="false" outlineLevel="0" collapsed="false">
      <c r="A1850" s="328" t="s">
        <v>4579</v>
      </c>
      <c r="C1850" s="329" t="s">
        <v>4580</v>
      </c>
      <c r="D1850" s="330" t="s">
        <v>880</v>
      </c>
      <c r="E1850" s="331" t="n">
        <v>142.25</v>
      </c>
    </row>
    <row r="1851" customFormat="false" ht="15" hidden="false" customHeight="false" outlineLevel="0" collapsed="false">
      <c r="A1851" s="328" t="s">
        <v>4581</v>
      </c>
      <c r="C1851" s="329" t="s">
        <v>4582</v>
      </c>
      <c r="D1851" s="330" t="s">
        <v>880</v>
      </c>
      <c r="E1851" s="331" t="n">
        <v>131.81</v>
      </c>
    </row>
    <row r="1852" customFormat="false" ht="15" hidden="false" customHeight="false" outlineLevel="0" collapsed="false">
      <c r="A1852" s="328" t="s">
        <v>4583</v>
      </c>
      <c r="C1852" s="329" t="s">
        <v>4584</v>
      </c>
      <c r="D1852" s="330" t="s">
        <v>880</v>
      </c>
      <c r="E1852" s="331" t="n">
        <v>397.68</v>
      </c>
    </row>
    <row r="1853" customFormat="false" ht="15" hidden="false" customHeight="false" outlineLevel="0" collapsed="false">
      <c r="A1853" s="328" t="s">
        <v>4585</v>
      </c>
      <c r="C1853" s="329" t="s">
        <v>4586</v>
      </c>
      <c r="D1853" s="330" t="s">
        <v>880</v>
      </c>
      <c r="E1853" s="331" t="n">
        <v>172.58</v>
      </c>
    </row>
    <row r="1854" customFormat="false" ht="15" hidden="false" customHeight="false" outlineLevel="0" collapsed="false">
      <c r="A1854" s="328" t="s">
        <v>4587</v>
      </c>
      <c r="C1854" s="329" t="s">
        <v>4588</v>
      </c>
      <c r="D1854" s="330" t="s">
        <v>880</v>
      </c>
      <c r="E1854" s="331" t="n">
        <v>376.67</v>
      </c>
    </row>
    <row r="1855" customFormat="false" ht="15" hidden="false" customHeight="false" outlineLevel="0" collapsed="false">
      <c r="A1855" s="328" t="s">
        <v>4589</v>
      </c>
      <c r="C1855" s="329" t="s">
        <v>4590</v>
      </c>
      <c r="D1855" s="330" t="s">
        <v>880</v>
      </c>
      <c r="E1855" s="331" t="n">
        <v>761.58</v>
      </c>
    </row>
    <row r="1856" customFormat="false" ht="15" hidden="false" customHeight="false" outlineLevel="0" collapsed="false">
      <c r="A1856" s="328" t="s">
        <v>4591</v>
      </c>
      <c r="C1856" s="329" t="s">
        <v>4592</v>
      </c>
      <c r="D1856" s="330" t="s">
        <v>880</v>
      </c>
      <c r="E1856" s="331" t="n">
        <v>1200.75</v>
      </c>
    </row>
    <row r="1857" customFormat="false" ht="15" hidden="false" customHeight="false" outlineLevel="0" collapsed="false">
      <c r="A1857" s="328" t="s">
        <v>4593</v>
      </c>
      <c r="C1857" s="329" t="s">
        <v>4594</v>
      </c>
      <c r="D1857" s="330" t="s">
        <v>262</v>
      </c>
      <c r="E1857" s="331" t="n">
        <v>1373</v>
      </c>
    </row>
    <row r="1858" customFormat="false" ht="30" hidden="false" customHeight="false" outlineLevel="0" collapsed="false">
      <c r="A1858" s="328" t="s">
        <v>4595</v>
      </c>
      <c r="C1858" s="329" t="s">
        <v>4596</v>
      </c>
      <c r="D1858" s="330" t="s">
        <v>880</v>
      </c>
      <c r="E1858" s="331" t="n">
        <v>368.45</v>
      </c>
    </row>
    <row r="1859" customFormat="false" ht="15" hidden="false" customHeight="false" outlineLevel="0" collapsed="false">
      <c r="A1859" s="328" t="s">
        <v>4597</v>
      </c>
      <c r="C1859" s="329" t="s">
        <v>4598</v>
      </c>
      <c r="D1859" s="330" t="s">
        <v>880</v>
      </c>
      <c r="E1859" s="331" t="n">
        <v>439.5</v>
      </c>
    </row>
    <row r="1860" customFormat="false" ht="15" hidden="false" customHeight="false" outlineLevel="0" collapsed="false">
      <c r="A1860" s="328" t="s">
        <v>4599</v>
      </c>
      <c r="C1860" s="329" t="s">
        <v>4600</v>
      </c>
      <c r="D1860" s="330" t="s">
        <v>880</v>
      </c>
      <c r="E1860" s="331" t="n">
        <v>1065.55</v>
      </c>
    </row>
    <row r="1861" customFormat="false" ht="15" hidden="false" customHeight="false" outlineLevel="0" collapsed="false">
      <c r="A1861" s="328" t="s">
        <v>4601</v>
      </c>
      <c r="C1861" s="329" t="s">
        <v>4602</v>
      </c>
      <c r="D1861" s="330" t="s">
        <v>880</v>
      </c>
      <c r="E1861" s="331" t="n">
        <v>579.52</v>
      </c>
    </row>
    <row r="1862" customFormat="false" ht="15" hidden="false" customHeight="false" outlineLevel="0" collapsed="false">
      <c r="A1862" s="328" t="s">
        <v>4603</v>
      </c>
      <c r="C1862" s="329" t="s">
        <v>4604</v>
      </c>
      <c r="D1862" s="330" t="s">
        <v>880</v>
      </c>
      <c r="E1862" s="331" t="n">
        <v>2438.61</v>
      </c>
    </row>
    <row r="1863" customFormat="false" ht="15" hidden="false" customHeight="false" outlineLevel="0" collapsed="false">
      <c r="A1863" s="328" t="s">
        <v>4605</v>
      </c>
      <c r="C1863" s="329" t="s">
        <v>4606</v>
      </c>
      <c r="D1863" s="330" t="s">
        <v>880</v>
      </c>
      <c r="E1863" s="331" t="n">
        <v>95.1</v>
      </c>
    </row>
    <row r="1864" customFormat="false" ht="15" hidden="false" customHeight="false" outlineLevel="0" collapsed="false">
      <c r="A1864" s="328" t="s">
        <v>4607</v>
      </c>
      <c r="C1864" s="329" t="s">
        <v>4608</v>
      </c>
      <c r="D1864" s="330" t="s">
        <v>262</v>
      </c>
      <c r="E1864" s="331" t="n">
        <v>713.28</v>
      </c>
    </row>
    <row r="1865" customFormat="false" ht="15" hidden="false" customHeight="false" outlineLevel="0" collapsed="false">
      <c r="A1865" s="328" t="s">
        <v>4609</v>
      </c>
      <c r="C1865" s="329" t="s">
        <v>4610</v>
      </c>
      <c r="D1865" s="330" t="s">
        <v>262</v>
      </c>
      <c r="E1865" s="331" t="n">
        <v>821.55</v>
      </c>
    </row>
    <row r="1866" customFormat="false" ht="15" hidden="false" customHeight="false" outlineLevel="0" collapsed="false">
      <c r="A1866" s="328" t="s">
        <v>4611</v>
      </c>
      <c r="C1866" s="329" t="s">
        <v>4612</v>
      </c>
      <c r="D1866" s="330" t="s">
        <v>262</v>
      </c>
      <c r="E1866" s="331" t="n">
        <v>811.85</v>
      </c>
    </row>
    <row r="1867" customFormat="false" ht="15" hidden="false" customHeight="false" outlineLevel="0" collapsed="false">
      <c r="A1867" s="328" t="s">
        <v>4613</v>
      </c>
      <c r="C1867" s="329" t="s">
        <v>4614</v>
      </c>
      <c r="D1867" s="330" t="s">
        <v>880</v>
      </c>
      <c r="E1867" s="331" t="n">
        <v>687.36</v>
      </c>
    </row>
    <row r="1868" customFormat="false" ht="15" hidden="false" customHeight="false" outlineLevel="0" collapsed="false">
      <c r="A1868" s="328" t="s">
        <v>4615</v>
      </c>
      <c r="C1868" s="329" t="s">
        <v>4616</v>
      </c>
      <c r="D1868" s="330" t="s">
        <v>880</v>
      </c>
      <c r="E1868" s="331" t="n">
        <v>896.27</v>
      </c>
    </row>
    <row r="1869" customFormat="false" ht="15" hidden="false" customHeight="false" outlineLevel="0" collapsed="false">
      <c r="A1869" s="328" t="s">
        <v>4617</v>
      </c>
      <c r="C1869" s="329" t="s">
        <v>4618</v>
      </c>
      <c r="D1869" s="330" t="s">
        <v>880</v>
      </c>
      <c r="E1869" s="331" t="n">
        <v>1041.24</v>
      </c>
    </row>
    <row r="1870" customFormat="false" ht="15" hidden="false" customHeight="false" outlineLevel="0" collapsed="false">
      <c r="A1870" s="328" t="s">
        <v>4619</v>
      </c>
      <c r="C1870" s="329" t="s">
        <v>4620</v>
      </c>
      <c r="D1870" s="330" t="s">
        <v>880</v>
      </c>
      <c r="E1870" s="331" t="n">
        <v>3149.35</v>
      </c>
    </row>
    <row r="1871" customFormat="false" ht="15" hidden="false" customHeight="false" outlineLevel="0" collapsed="false">
      <c r="A1871" s="328" t="s">
        <v>4621</v>
      </c>
      <c r="C1871" s="329" t="s">
        <v>4622</v>
      </c>
      <c r="D1871" s="330" t="s">
        <v>880</v>
      </c>
      <c r="E1871" s="331" t="n">
        <v>122.85</v>
      </c>
    </row>
    <row r="1872" customFormat="false" ht="15" hidden="false" customHeight="false" outlineLevel="0" collapsed="false">
      <c r="A1872" s="328" t="s">
        <v>4623</v>
      </c>
      <c r="C1872" s="329" t="s">
        <v>4624</v>
      </c>
      <c r="D1872" s="330" t="s">
        <v>880</v>
      </c>
      <c r="E1872" s="331" t="n">
        <v>519.36</v>
      </c>
    </row>
    <row r="1873" customFormat="false" ht="15" hidden="false" customHeight="false" outlineLevel="0" collapsed="false">
      <c r="A1873" s="328" t="s">
        <v>4625</v>
      </c>
      <c r="C1873" s="329" t="s">
        <v>4626</v>
      </c>
      <c r="D1873" s="330" t="s">
        <v>880</v>
      </c>
      <c r="E1873" s="331" t="n">
        <v>1148.08</v>
      </c>
    </row>
    <row r="1874" customFormat="false" ht="15" hidden="false" customHeight="false" outlineLevel="0" collapsed="false">
      <c r="A1874" s="328" t="s">
        <v>4627</v>
      </c>
      <c r="C1874" s="329" t="s">
        <v>4628</v>
      </c>
      <c r="D1874" s="330" t="s">
        <v>880</v>
      </c>
      <c r="E1874" s="331" t="n">
        <v>52.39</v>
      </c>
    </row>
    <row r="1875" customFormat="false" ht="15" hidden="false" customHeight="false" outlineLevel="0" collapsed="false">
      <c r="A1875" s="328" t="s">
        <v>4629</v>
      </c>
      <c r="C1875" s="329" t="s">
        <v>4630</v>
      </c>
      <c r="D1875" s="330" t="s">
        <v>880</v>
      </c>
      <c r="E1875" s="331" t="n">
        <v>34.98</v>
      </c>
    </row>
    <row r="1876" customFormat="false" ht="15" hidden="false" customHeight="false" outlineLevel="0" collapsed="false">
      <c r="A1876" s="328" t="s">
        <v>4631</v>
      </c>
      <c r="C1876" s="329" t="s">
        <v>4632</v>
      </c>
      <c r="D1876" s="330" t="s">
        <v>880</v>
      </c>
      <c r="E1876" s="331" t="n">
        <v>11.82</v>
      </c>
    </row>
    <row r="1877" customFormat="false" ht="15" hidden="false" customHeight="false" outlineLevel="0" collapsed="false">
      <c r="A1877" s="328" t="s">
        <v>4633</v>
      </c>
      <c r="C1877" s="329" t="s">
        <v>4634</v>
      </c>
      <c r="D1877" s="330" t="s">
        <v>880</v>
      </c>
      <c r="E1877" s="331" t="n">
        <v>5315</v>
      </c>
    </row>
    <row r="1878" customFormat="false" ht="15" hidden="false" customHeight="false" outlineLevel="0" collapsed="false">
      <c r="A1878" s="328" t="s">
        <v>4635</v>
      </c>
      <c r="C1878" s="329" t="s">
        <v>4636</v>
      </c>
      <c r="D1878" s="330" t="s">
        <v>880</v>
      </c>
      <c r="E1878" s="331" t="n">
        <v>220.34</v>
      </c>
    </row>
    <row r="1879" customFormat="false" ht="15" hidden="false" customHeight="false" outlineLevel="0" collapsed="false">
      <c r="A1879" s="328" t="s">
        <v>4637</v>
      </c>
      <c r="C1879" s="329" t="s">
        <v>4638</v>
      </c>
      <c r="D1879" s="330" t="s">
        <v>880</v>
      </c>
      <c r="E1879" s="331" t="n">
        <v>32.93</v>
      </c>
    </row>
    <row r="1880" customFormat="false" ht="15" hidden="false" customHeight="false" outlineLevel="0" collapsed="false">
      <c r="A1880" s="328" t="s">
        <v>4639</v>
      </c>
      <c r="C1880" s="329" t="s">
        <v>4640</v>
      </c>
      <c r="D1880" s="330" t="s">
        <v>880</v>
      </c>
      <c r="E1880" s="331" t="n">
        <v>99.3</v>
      </c>
    </row>
    <row r="1881" customFormat="false" ht="15" hidden="false" customHeight="false" outlineLevel="0" collapsed="false">
      <c r="A1881" s="328" t="s">
        <v>4641</v>
      </c>
      <c r="C1881" s="329" t="s">
        <v>4642</v>
      </c>
      <c r="D1881" s="330" t="s">
        <v>880</v>
      </c>
      <c r="E1881" s="331" t="n">
        <v>97.53</v>
      </c>
    </row>
    <row r="1882" customFormat="false" ht="15" hidden="false" customHeight="false" outlineLevel="0" collapsed="false">
      <c r="A1882" s="328" t="s">
        <v>4643</v>
      </c>
      <c r="C1882" s="329" t="s">
        <v>4644</v>
      </c>
      <c r="D1882" s="330" t="s">
        <v>880</v>
      </c>
      <c r="E1882" s="331" t="n">
        <v>726.58</v>
      </c>
    </row>
    <row r="1883" customFormat="false" ht="15" hidden="false" customHeight="false" outlineLevel="0" collapsed="false">
      <c r="A1883" s="328" t="s">
        <v>4645</v>
      </c>
      <c r="C1883" s="329" t="s">
        <v>4646</v>
      </c>
      <c r="D1883" s="330" t="s">
        <v>880</v>
      </c>
      <c r="E1883" s="331" t="n">
        <v>132.74</v>
      </c>
    </row>
    <row r="1884" customFormat="false" ht="15" hidden="false" customHeight="false" outlineLevel="0" collapsed="false">
      <c r="A1884" s="328" t="s">
        <v>4647</v>
      </c>
      <c r="C1884" s="329" t="s">
        <v>4648</v>
      </c>
      <c r="D1884" s="330" t="s">
        <v>880</v>
      </c>
      <c r="E1884" s="331" t="n">
        <v>169.13</v>
      </c>
    </row>
    <row r="1885" customFormat="false" ht="15" hidden="false" customHeight="false" outlineLevel="0" collapsed="false">
      <c r="A1885" s="328" t="s">
        <v>4649</v>
      </c>
      <c r="C1885" s="329" t="s">
        <v>4650</v>
      </c>
      <c r="D1885" s="330" t="s">
        <v>880</v>
      </c>
      <c r="E1885" s="331" t="n">
        <v>673.44</v>
      </c>
    </row>
    <row r="1886" customFormat="false" ht="15" hidden="false" customHeight="false" outlineLevel="0" collapsed="false">
      <c r="A1886" s="328" t="s">
        <v>4651</v>
      </c>
      <c r="C1886" s="329" t="s">
        <v>4652</v>
      </c>
      <c r="D1886" s="330" t="s">
        <v>880</v>
      </c>
      <c r="E1886" s="331" t="n">
        <v>301.38</v>
      </c>
    </row>
    <row r="1887" customFormat="false" ht="15" hidden="false" customHeight="false" outlineLevel="0" collapsed="false">
      <c r="A1887" s="328" t="s">
        <v>4653</v>
      </c>
      <c r="C1887" s="329" t="s">
        <v>4654</v>
      </c>
      <c r="D1887" s="330" t="s">
        <v>262</v>
      </c>
      <c r="E1887" s="331" t="n">
        <v>14.07</v>
      </c>
    </row>
    <row r="1888" customFormat="false" ht="15" hidden="false" customHeight="false" outlineLevel="0" collapsed="false">
      <c r="A1888" s="328" t="s">
        <v>4655</v>
      </c>
      <c r="C1888" s="329" t="s">
        <v>4656</v>
      </c>
      <c r="D1888" s="330" t="s">
        <v>262</v>
      </c>
      <c r="E1888" s="331" t="n">
        <v>21.86</v>
      </c>
    </row>
    <row r="1889" customFormat="false" ht="15" hidden="false" customHeight="false" outlineLevel="0" collapsed="false">
      <c r="A1889" s="328" t="s">
        <v>4657</v>
      </c>
      <c r="C1889" s="329" t="s">
        <v>4658</v>
      </c>
      <c r="D1889" s="330" t="s">
        <v>880</v>
      </c>
      <c r="E1889" s="331" t="n">
        <v>422.99</v>
      </c>
    </row>
    <row r="1890" customFormat="false" ht="15" hidden="false" customHeight="false" outlineLevel="0" collapsed="false">
      <c r="A1890" s="328" t="s">
        <v>4659</v>
      </c>
      <c r="C1890" s="329" t="s">
        <v>4660</v>
      </c>
      <c r="D1890" s="330" t="s">
        <v>880</v>
      </c>
      <c r="E1890" s="331" t="n">
        <v>44.98</v>
      </c>
    </row>
    <row r="1891" customFormat="false" ht="30" hidden="false" customHeight="false" outlineLevel="0" collapsed="false">
      <c r="A1891" s="328" t="s">
        <v>4661</v>
      </c>
      <c r="C1891" s="329" t="s">
        <v>4662</v>
      </c>
      <c r="D1891" s="330" t="s">
        <v>880</v>
      </c>
      <c r="E1891" s="331" t="n">
        <v>130.14</v>
      </c>
    </row>
    <row r="1892" customFormat="false" ht="15" hidden="false" customHeight="false" outlineLevel="0" collapsed="false">
      <c r="A1892" s="328" t="s">
        <v>4663</v>
      </c>
      <c r="C1892" s="329" t="s">
        <v>4664</v>
      </c>
      <c r="D1892" s="330" t="s">
        <v>984</v>
      </c>
      <c r="E1892" s="331" t="n">
        <v>9.43</v>
      </c>
    </row>
    <row r="1893" customFormat="false" ht="15" hidden="false" customHeight="false" outlineLevel="0" collapsed="false">
      <c r="A1893" s="328" t="s">
        <v>4665</v>
      </c>
      <c r="C1893" s="329" t="s">
        <v>4666</v>
      </c>
      <c r="D1893" s="330" t="s">
        <v>984</v>
      </c>
      <c r="E1893" s="331" t="n">
        <v>11.17</v>
      </c>
    </row>
    <row r="1894" customFormat="false" ht="15" hidden="false" customHeight="false" outlineLevel="0" collapsed="false">
      <c r="A1894" s="328" t="s">
        <v>4667</v>
      </c>
      <c r="C1894" s="329" t="s">
        <v>4668</v>
      </c>
      <c r="D1894" s="330" t="s">
        <v>945</v>
      </c>
      <c r="E1894" s="331" t="n">
        <v>2.78</v>
      </c>
    </row>
    <row r="1895" customFormat="false" ht="15" hidden="false" customHeight="false" outlineLevel="0" collapsed="false">
      <c r="A1895" s="328" t="s">
        <v>4669</v>
      </c>
      <c r="C1895" s="329" t="s">
        <v>4670</v>
      </c>
      <c r="D1895" s="330" t="s">
        <v>880</v>
      </c>
      <c r="E1895" s="331" t="n">
        <v>24.95</v>
      </c>
    </row>
    <row r="1896" customFormat="false" ht="15" hidden="false" customHeight="false" outlineLevel="0" collapsed="false">
      <c r="A1896" s="328" t="s">
        <v>4671</v>
      </c>
      <c r="C1896" s="329" t="s">
        <v>4672</v>
      </c>
      <c r="D1896" s="330" t="s">
        <v>880</v>
      </c>
      <c r="E1896" s="331" t="n">
        <v>17.41</v>
      </c>
    </row>
    <row r="1897" customFormat="false" ht="15" hidden="false" customHeight="false" outlineLevel="0" collapsed="false">
      <c r="A1897" s="328" t="s">
        <v>4673</v>
      </c>
      <c r="C1897" s="329" t="s">
        <v>4674</v>
      </c>
      <c r="D1897" s="330" t="s">
        <v>880</v>
      </c>
      <c r="E1897" s="331" t="n">
        <v>130.39</v>
      </c>
    </row>
    <row r="1898" customFormat="false" ht="15" hidden="false" customHeight="false" outlineLevel="0" collapsed="false">
      <c r="A1898" s="328" t="s">
        <v>4675</v>
      </c>
      <c r="C1898" s="329" t="s">
        <v>4676</v>
      </c>
      <c r="D1898" s="330" t="s">
        <v>880</v>
      </c>
      <c r="E1898" s="331" t="n">
        <v>3292.51</v>
      </c>
    </row>
    <row r="1899" customFormat="false" ht="15" hidden="false" customHeight="false" outlineLevel="0" collapsed="false">
      <c r="A1899" s="328" t="s">
        <v>4677</v>
      </c>
      <c r="C1899" s="329" t="s">
        <v>4678</v>
      </c>
      <c r="D1899" s="330" t="s">
        <v>880</v>
      </c>
      <c r="E1899" s="331" t="n">
        <v>127.19</v>
      </c>
    </row>
    <row r="1900" customFormat="false" ht="15" hidden="false" customHeight="false" outlineLevel="0" collapsed="false">
      <c r="A1900" s="328" t="s">
        <v>4679</v>
      </c>
      <c r="C1900" s="329" t="s">
        <v>4680</v>
      </c>
      <c r="D1900" s="330" t="s">
        <v>880</v>
      </c>
      <c r="E1900" s="331" t="n">
        <v>146.78</v>
      </c>
    </row>
    <row r="1901" customFormat="false" ht="15" hidden="false" customHeight="false" outlineLevel="0" collapsed="false">
      <c r="A1901" s="328" t="s">
        <v>4681</v>
      </c>
      <c r="C1901" s="329" t="s">
        <v>4682</v>
      </c>
      <c r="D1901" s="330" t="s">
        <v>880</v>
      </c>
      <c r="E1901" s="331" t="n">
        <v>20.2</v>
      </c>
    </row>
    <row r="1902" customFormat="false" ht="15" hidden="false" customHeight="false" outlineLevel="0" collapsed="false">
      <c r="A1902" s="328" t="s">
        <v>4683</v>
      </c>
      <c r="C1902" s="329" t="s">
        <v>4684</v>
      </c>
      <c r="D1902" s="330" t="s">
        <v>880</v>
      </c>
      <c r="E1902" s="331" t="n">
        <v>338.19</v>
      </c>
    </row>
    <row r="1903" customFormat="false" ht="30" hidden="false" customHeight="false" outlineLevel="0" collapsed="false">
      <c r="A1903" s="328" t="s">
        <v>4685</v>
      </c>
      <c r="C1903" s="329" t="s">
        <v>4686</v>
      </c>
      <c r="D1903" s="330" t="s">
        <v>880</v>
      </c>
      <c r="E1903" s="331" t="n">
        <v>138.61</v>
      </c>
    </row>
    <row r="1904" customFormat="false" ht="30" hidden="false" customHeight="false" outlineLevel="0" collapsed="false">
      <c r="A1904" s="328" t="s">
        <v>4687</v>
      </c>
      <c r="C1904" s="329" t="s">
        <v>4688</v>
      </c>
      <c r="D1904" s="330" t="s">
        <v>880</v>
      </c>
      <c r="E1904" s="331" t="n">
        <v>246</v>
      </c>
    </row>
    <row r="1905" customFormat="false" ht="15" hidden="false" customHeight="false" outlineLevel="0" collapsed="false">
      <c r="A1905" s="328" t="s">
        <v>4689</v>
      </c>
      <c r="C1905" s="329" t="s">
        <v>4690</v>
      </c>
      <c r="D1905" s="330" t="s">
        <v>880</v>
      </c>
      <c r="E1905" s="331" t="n">
        <v>44.22</v>
      </c>
    </row>
    <row r="1906" customFormat="false" ht="15" hidden="false" customHeight="false" outlineLevel="0" collapsed="false">
      <c r="A1906" s="328" t="s">
        <v>4691</v>
      </c>
      <c r="C1906" s="329" t="s">
        <v>4692</v>
      </c>
      <c r="D1906" s="330" t="s">
        <v>880</v>
      </c>
      <c r="E1906" s="331" t="n">
        <v>20.48</v>
      </c>
    </row>
    <row r="1907" customFormat="false" ht="30" hidden="false" customHeight="false" outlineLevel="0" collapsed="false">
      <c r="A1907" s="328" t="s">
        <v>4693</v>
      </c>
      <c r="C1907" s="329" t="s">
        <v>4694</v>
      </c>
      <c r="D1907" s="330" t="s">
        <v>880</v>
      </c>
      <c r="E1907" s="331" t="n">
        <v>378.3</v>
      </c>
    </row>
    <row r="1908" customFormat="false" ht="15" hidden="false" customHeight="false" outlineLevel="0" collapsed="false">
      <c r="A1908" s="328" t="s">
        <v>4695</v>
      </c>
      <c r="C1908" s="329" t="s">
        <v>4696</v>
      </c>
      <c r="D1908" s="330" t="s">
        <v>880</v>
      </c>
      <c r="E1908" s="331" t="n">
        <v>150.88</v>
      </c>
    </row>
    <row r="1909" customFormat="false" ht="30" hidden="false" customHeight="false" outlineLevel="0" collapsed="false">
      <c r="A1909" s="328" t="s">
        <v>4697</v>
      </c>
      <c r="C1909" s="329" t="s">
        <v>4698</v>
      </c>
      <c r="D1909" s="330" t="s">
        <v>880</v>
      </c>
      <c r="E1909" s="331" t="n">
        <v>7325.39</v>
      </c>
    </row>
    <row r="1910" customFormat="false" ht="30" hidden="false" customHeight="false" outlineLevel="0" collapsed="false">
      <c r="A1910" s="328" t="s">
        <v>4699</v>
      </c>
      <c r="C1910" s="329" t="s">
        <v>4700</v>
      </c>
      <c r="D1910" s="330" t="s">
        <v>880</v>
      </c>
      <c r="E1910" s="331" t="n">
        <v>9390.58</v>
      </c>
    </row>
    <row r="1911" customFormat="false" ht="30" hidden="false" customHeight="false" outlineLevel="0" collapsed="false">
      <c r="A1911" s="328" t="s">
        <v>4701</v>
      </c>
      <c r="C1911" s="329" t="s">
        <v>4702</v>
      </c>
      <c r="D1911" s="330" t="s">
        <v>1181</v>
      </c>
      <c r="E1911" s="331" t="n">
        <v>16051.42</v>
      </c>
    </row>
    <row r="1912" customFormat="false" ht="30" hidden="false" customHeight="false" outlineLevel="0" collapsed="false">
      <c r="A1912" s="328" t="s">
        <v>4703</v>
      </c>
      <c r="C1912" s="329" t="s">
        <v>4704</v>
      </c>
      <c r="D1912" s="330" t="s">
        <v>1181</v>
      </c>
      <c r="E1912" s="331" t="n">
        <v>20874.75</v>
      </c>
    </row>
    <row r="1913" customFormat="false" ht="15" hidden="false" customHeight="false" outlineLevel="0" collapsed="false">
      <c r="A1913" s="328" t="s">
        <v>4705</v>
      </c>
      <c r="C1913" s="329" t="s">
        <v>4706</v>
      </c>
      <c r="D1913" s="330" t="s">
        <v>880</v>
      </c>
      <c r="E1913" s="331" t="n">
        <v>725.59</v>
      </c>
    </row>
    <row r="1914" customFormat="false" ht="30" hidden="false" customHeight="false" outlineLevel="0" collapsed="false">
      <c r="A1914" s="328" t="s">
        <v>4707</v>
      </c>
      <c r="C1914" s="329" t="s">
        <v>4708</v>
      </c>
      <c r="D1914" s="330" t="s">
        <v>1181</v>
      </c>
      <c r="E1914" s="331" t="n">
        <v>9740.76</v>
      </c>
    </row>
    <row r="1915" customFormat="false" ht="15" hidden="false" customHeight="false" outlineLevel="0" collapsed="false">
      <c r="A1915" s="328" t="s">
        <v>4709</v>
      </c>
      <c r="C1915" s="329" t="s">
        <v>4710</v>
      </c>
      <c r="D1915" s="330" t="s">
        <v>880</v>
      </c>
      <c r="E1915" s="331" t="n">
        <v>819.12</v>
      </c>
    </row>
    <row r="1916" customFormat="false" ht="15" hidden="false" customHeight="false" outlineLevel="0" collapsed="false">
      <c r="A1916" s="328" t="s">
        <v>4711</v>
      </c>
      <c r="C1916" s="329" t="s">
        <v>4712</v>
      </c>
      <c r="D1916" s="330" t="s">
        <v>880</v>
      </c>
      <c r="E1916" s="331" t="n">
        <v>987.58</v>
      </c>
    </row>
    <row r="1917" customFormat="false" ht="15" hidden="false" customHeight="false" outlineLevel="0" collapsed="false">
      <c r="A1917" s="328" t="s">
        <v>4713</v>
      </c>
      <c r="C1917" s="329" t="s">
        <v>4714</v>
      </c>
      <c r="D1917" s="330" t="s">
        <v>880</v>
      </c>
      <c r="E1917" s="331" t="n">
        <v>166.8</v>
      </c>
    </row>
    <row r="1918" customFormat="false" ht="15" hidden="false" customHeight="false" outlineLevel="0" collapsed="false">
      <c r="A1918" s="328" t="s">
        <v>4715</v>
      </c>
      <c r="C1918" s="329" t="s">
        <v>4716</v>
      </c>
      <c r="D1918" s="330" t="s">
        <v>880</v>
      </c>
      <c r="E1918" s="331" t="n">
        <v>483.89</v>
      </c>
    </row>
    <row r="1919" customFormat="false" ht="15" hidden="false" customHeight="false" outlineLevel="0" collapsed="false">
      <c r="A1919" s="328" t="s">
        <v>4717</v>
      </c>
      <c r="C1919" s="329" t="s">
        <v>4718</v>
      </c>
      <c r="D1919" s="330" t="s">
        <v>880</v>
      </c>
      <c r="E1919" s="331" t="n">
        <v>2024.43</v>
      </c>
    </row>
    <row r="1920" customFormat="false" ht="45" hidden="false" customHeight="false" outlineLevel="0" collapsed="false">
      <c r="A1920" s="328" t="s">
        <v>4719</v>
      </c>
      <c r="C1920" s="329" t="s">
        <v>4720</v>
      </c>
      <c r="D1920" s="330" t="s">
        <v>880</v>
      </c>
      <c r="E1920" s="331" t="n">
        <v>7549.31</v>
      </c>
    </row>
    <row r="1921" customFormat="false" ht="15" hidden="false" customHeight="false" outlineLevel="0" collapsed="false">
      <c r="A1921" s="328" t="s">
        <v>4721</v>
      </c>
      <c r="C1921" s="329" t="s">
        <v>4722</v>
      </c>
      <c r="D1921" s="330" t="s">
        <v>880</v>
      </c>
      <c r="E1921" s="331" t="n">
        <v>468.19</v>
      </c>
    </row>
    <row r="1922" customFormat="false" ht="15" hidden="false" customHeight="false" outlineLevel="0" collapsed="false">
      <c r="A1922" s="328" t="s">
        <v>4723</v>
      </c>
      <c r="C1922" s="329" t="s">
        <v>4724</v>
      </c>
      <c r="D1922" s="330" t="s">
        <v>880</v>
      </c>
      <c r="E1922" s="331" t="n">
        <v>365.52</v>
      </c>
    </row>
    <row r="1923" customFormat="false" ht="15" hidden="false" customHeight="false" outlineLevel="0" collapsed="false">
      <c r="A1923" s="328" t="s">
        <v>4725</v>
      </c>
      <c r="C1923" s="329" t="s">
        <v>4726</v>
      </c>
      <c r="D1923" s="330" t="s">
        <v>880</v>
      </c>
      <c r="E1923" s="331" t="n">
        <v>5456.95</v>
      </c>
    </row>
    <row r="1924" customFormat="false" ht="15" hidden="false" customHeight="false" outlineLevel="0" collapsed="false">
      <c r="A1924" s="328" t="s">
        <v>4727</v>
      </c>
      <c r="C1924" s="329" t="s">
        <v>4728</v>
      </c>
      <c r="D1924" s="330" t="s">
        <v>880</v>
      </c>
      <c r="E1924" s="331" t="n">
        <v>775.46</v>
      </c>
    </row>
    <row r="1925" customFormat="false" ht="15" hidden="false" customHeight="false" outlineLevel="0" collapsed="false">
      <c r="A1925" s="328" t="s">
        <v>4729</v>
      </c>
      <c r="C1925" s="329" t="s">
        <v>4730</v>
      </c>
      <c r="D1925" s="330" t="s">
        <v>880</v>
      </c>
      <c r="E1925" s="331" t="n">
        <v>415.97</v>
      </c>
    </row>
    <row r="1926" customFormat="false" ht="15" hidden="false" customHeight="false" outlineLevel="0" collapsed="false">
      <c r="A1926" s="328" t="s">
        <v>4731</v>
      </c>
      <c r="C1926" s="329" t="s">
        <v>4732</v>
      </c>
      <c r="D1926" s="330" t="s">
        <v>880</v>
      </c>
      <c r="E1926" s="331" t="n">
        <v>257.06</v>
      </c>
    </row>
    <row r="1927" customFormat="false" ht="15" hidden="false" customHeight="false" outlineLevel="0" collapsed="false">
      <c r="A1927" s="328" t="s">
        <v>4733</v>
      </c>
      <c r="C1927" s="329" t="s">
        <v>4734</v>
      </c>
      <c r="D1927" s="330" t="s">
        <v>880</v>
      </c>
      <c r="E1927" s="331" t="n">
        <v>1079.76</v>
      </c>
    </row>
    <row r="1928" customFormat="false" ht="15" hidden="false" customHeight="false" outlineLevel="0" collapsed="false">
      <c r="A1928" s="328" t="s">
        <v>4735</v>
      </c>
      <c r="C1928" s="329" t="s">
        <v>4736</v>
      </c>
      <c r="D1928" s="330" t="s">
        <v>880</v>
      </c>
      <c r="E1928" s="331" t="n">
        <v>3734.48</v>
      </c>
    </row>
    <row r="1929" customFormat="false" ht="15" hidden="false" customHeight="false" outlineLevel="0" collapsed="false">
      <c r="A1929" s="328" t="s">
        <v>4737</v>
      </c>
      <c r="C1929" s="329" t="s">
        <v>4738</v>
      </c>
      <c r="D1929" s="330" t="s">
        <v>880</v>
      </c>
      <c r="E1929" s="331" t="n">
        <v>1777.18</v>
      </c>
    </row>
    <row r="1930" customFormat="false" ht="15" hidden="false" customHeight="false" outlineLevel="0" collapsed="false">
      <c r="A1930" s="328" t="s">
        <v>4739</v>
      </c>
      <c r="C1930" s="329" t="s">
        <v>4740</v>
      </c>
      <c r="D1930" s="330" t="s">
        <v>880</v>
      </c>
      <c r="E1930" s="331" t="n">
        <v>7525</v>
      </c>
    </row>
    <row r="1931" customFormat="false" ht="15" hidden="false" customHeight="false" outlineLevel="0" collapsed="false">
      <c r="A1931" s="328" t="s">
        <v>4741</v>
      </c>
      <c r="C1931" s="329" t="s">
        <v>4742</v>
      </c>
      <c r="D1931" s="330" t="s">
        <v>880</v>
      </c>
      <c r="E1931" s="331" t="n">
        <v>10337.5</v>
      </c>
    </row>
    <row r="1932" customFormat="false" ht="30" hidden="false" customHeight="false" outlineLevel="0" collapsed="false">
      <c r="A1932" s="328" t="s">
        <v>4743</v>
      </c>
      <c r="C1932" s="329" t="s">
        <v>4744</v>
      </c>
      <c r="D1932" s="330" t="s">
        <v>880</v>
      </c>
      <c r="E1932" s="331" t="n">
        <v>51922.5</v>
      </c>
    </row>
    <row r="1933" customFormat="false" ht="15" hidden="false" customHeight="false" outlineLevel="0" collapsed="false">
      <c r="A1933" s="328" t="s">
        <v>4745</v>
      </c>
      <c r="C1933" s="329" t="s">
        <v>4746</v>
      </c>
      <c r="D1933" s="330" t="s">
        <v>1181</v>
      </c>
      <c r="E1933" s="331" t="n">
        <v>308075.92</v>
      </c>
    </row>
    <row r="1934" customFormat="false" ht="15" hidden="false" customHeight="false" outlineLevel="0" collapsed="false">
      <c r="A1934" s="328" t="s">
        <v>4747</v>
      </c>
      <c r="C1934" s="329" t="s">
        <v>4748</v>
      </c>
      <c r="D1934" s="330" t="s">
        <v>880</v>
      </c>
      <c r="E1934" s="331" t="n">
        <v>645.97</v>
      </c>
    </row>
    <row r="1935" customFormat="false" ht="15" hidden="false" customHeight="false" outlineLevel="0" collapsed="false">
      <c r="A1935" s="328" t="s">
        <v>4749</v>
      </c>
      <c r="C1935" s="329" t="s">
        <v>4750</v>
      </c>
      <c r="D1935" s="330" t="s">
        <v>1313</v>
      </c>
      <c r="E1935" s="331" t="n">
        <v>1663.17</v>
      </c>
    </row>
    <row r="1936" customFormat="false" ht="15" hidden="false" customHeight="false" outlineLevel="0" collapsed="false">
      <c r="A1936" s="328" t="s">
        <v>4751</v>
      </c>
      <c r="C1936" s="329" t="s">
        <v>4752</v>
      </c>
      <c r="D1936" s="330" t="s">
        <v>880</v>
      </c>
      <c r="E1936" s="331" t="n">
        <v>1761.57</v>
      </c>
    </row>
    <row r="1937" customFormat="false" ht="30" hidden="false" customHeight="false" outlineLevel="0" collapsed="false">
      <c r="A1937" s="328" t="s">
        <v>4753</v>
      </c>
      <c r="C1937" s="329" t="s">
        <v>4754</v>
      </c>
      <c r="D1937" s="330" t="s">
        <v>262</v>
      </c>
      <c r="E1937" s="331" t="n">
        <v>23.1</v>
      </c>
    </row>
    <row r="1938" customFormat="false" ht="30" hidden="false" customHeight="false" outlineLevel="0" collapsed="false">
      <c r="A1938" s="328" t="s">
        <v>4755</v>
      </c>
      <c r="C1938" s="329" t="s">
        <v>4756</v>
      </c>
      <c r="D1938" s="330" t="s">
        <v>262</v>
      </c>
      <c r="E1938" s="331" t="n">
        <v>27.46</v>
      </c>
    </row>
    <row r="1939" customFormat="false" ht="30" hidden="false" customHeight="false" outlineLevel="0" collapsed="false">
      <c r="A1939" s="328" t="s">
        <v>4757</v>
      </c>
      <c r="C1939" s="329" t="s">
        <v>4758</v>
      </c>
      <c r="D1939" s="330" t="s">
        <v>262</v>
      </c>
      <c r="E1939" s="331" t="n">
        <v>29.8</v>
      </c>
    </row>
    <row r="1940" customFormat="false" ht="30" hidden="false" customHeight="false" outlineLevel="0" collapsed="false">
      <c r="A1940" s="328" t="s">
        <v>4759</v>
      </c>
      <c r="C1940" s="329" t="s">
        <v>4760</v>
      </c>
      <c r="D1940" s="330" t="s">
        <v>262</v>
      </c>
      <c r="E1940" s="331" t="n">
        <v>66.83</v>
      </c>
    </row>
    <row r="1941" customFormat="false" ht="15" hidden="false" customHeight="false" outlineLevel="0" collapsed="false">
      <c r="A1941" s="328" t="s">
        <v>4761</v>
      </c>
      <c r="C1941" s="329" t="s">
        <v>4762</v>
      </c>
      <c r="D1941" s="330" t="s">
        <v>880</v>
      </c>
      <c r="E1941" s="331" t="n">
        <v>8.11</v>
      </c>
    </row>
    <row r="1942" customFormat="false" ht="15" hidden="false" customHeight="false" outlineLevel="0" collapsed="false">
      <c r="A1942" s="328" t="s">
        <v>4763</v>
      </c>
      <c r="C1942" s="329" t="s">
        <v>4764</v>
      </c>
      <c r="D1942" s="330" t="s">
        <v>880</v>
      </c>
      <c r="E1942" s="331" t="n">
        <v>9.67</v>
      </c>
    </row>
    <row r="1943" customFormat="false" ht="15" hidden="false" customHeight="false" outlineLevel="0" collapsed="false">
      <c r="A1943" s="328" t="s">
        <v>4765</v>
      </c>
      <c r="C1943" s="329" t="s">
        <v>4766</v>
      </c>
      <c r="D1943" s="330" t="s">
        <v>880</v>
      </c>
      <c r="E1943" s="331" t="n">
        <v>10.83</v>
      </c>
    </row>
    <row r="1944" customFormat="false" ht="15" hidden="false" customHeight="false" outlineLevel="0" collapsed="false">
      <c r="A1944" s="328" t="s">
        <v>4767</v>
      </c>
      <c r="C1944" s="329" t="s">
        <v>4768</v>
      </c>
      <c r="D1944" s="330" t="s">
        <v>880</v>
      </c>
      <c r="E1944" s="331" t="n">
        <v>20.38</v>
      </c>
    </row>
    <row r="1945" customFormat="false" ht="15" hidden="false" customHeight="false" outlineLevel="0" collapsed="false">
      <c r="A1945" s="328" t="s">
        <v>4769</v>
      </c>
      <c r="C1945" s="329" t="s">
        <v>4770</v>
      </c>
      <c r="D1945" s="330" t="s">
        <v>880</v>
      </c>
      <c r="E1945" s="331" t="n">
        <v>7.38</v>
      </c>
    </row>
    <row r="1946" customFormat="false" ht="15" hidden="false" customHeight="false" outlineLevel="0" collapsed="false">
      <c r="A1946" s="328" t="s">
        <v>4771</v>
      </c>
      <c r="C1946" s="329" t="s">
        <v>4772</v>
      </c>
      <c r="D1946" s="330" t="s">
        <v>880</v>
      </c>
      <c r="E1946" s="331" t="n">
        <v>10.1</v>
      </c>
    </row>
    <row r="1947" customFormat="false" ht="15" hidden="false" customHeight="false" outlineLevel="0" collapsed="false">
      <c r="A1947" s="328" t="s">
        <v>4773</v>
      </c>
      <c r="C1947" s="329" t="s">
        <v>4774</v>
      </c>
      <c r="D1947" s="330" t="s">
        <v>880</v>
      </c>
      <c r="E1947" s="331" t="n">
        <v>12.04</v>
      </c>
    </row>
    <row r="1948" customFormat="false" ht="15" hidden="false" customHeight="false" outlineLevel="0" collapsed="false">
      <c r="A1948" s="328" t="s">
        <v>4775</v>
      </c>
      <c r="C1948" s="329" t="s">
        <v>4776</v>
      </c>
      <c r="D1948" s="330" t="s">
        <v>880</v>
      </c>
      <c r="E1948" s="331" t="n">
        <v>26.32</v>
      </c>
    </row>
    <row r="1949" customFormat="false" ht="15" hidden="false" customHeight="false" outlineLevel="0" collapsed="false">
      <c r="A1949" s="328" t="s">
        <v>4777</v>
      </c>
      <c r="C1949" s="329" t="s">
        <v>4778</v>
      </c>
      <c r="D1949" s="330" t="s">
        <v>880</v>
      </c>
      <c r="E1949" s="331" t="n">
        <v>8.62</v>
      </c>
    </row>
    <row r="1950" customFormat="false" ht="15" hidden="false" customHeight="false" outlineLevel="0" collapsed="false">
      <c r="A1950" s="328" t="s">
        <v>4779</v>
      </c>
      <c r="C1950" s="329" t="s">
        <v>4780</v>
      </c>
      <c r="D1950" s="330" t="s">
        <v>880</v>
      </c>
      <c r="E1950" s="331" t="n">
        <v>10.26</v>
      </c>
    </row>
    <row r="1951" customFormat="false" ht="15" hidden="false" customHeight="false" outlineLevel="0" collapsed="false">
      <c r="A1951" s="328" t="s">
        <v>4781</v>
      </c>
      <c r="C1951" s="329" t="s">
        <v>4782</v>
      </c>
      <c r="D1951" s="330" t="s">
        <v>880</v>
      </c>
      <c r="E1951" s="331" t="n">
        <v>12.54</v>
      </c>
    </row>
    <row r="1952" customFormat="false" ht="15" hidden="false" customHeight="false" outlineLevel="0" collapsed="false">
      <c r="A1952" s="328" t="s">
        <v>4783</v>
      </c>
      <c r="C1952" s="329" t="s">
        <v>4784</v>
      </c>
      <c r="D1952" s="330" t="s">
        <v>880</v>
      </c>
      <c r="E1952" s="331" t="n">
        <v>21.97</v>
      </c>
    </row>
    <row r="1953" customFormat="false" ht="15" hidden="false" customHeight="false" outlineLevel="0" collapsed="false">
      <c r="A1953" s="328" t="s">
        <v>4785</v>
      </c>
      <c r="C1953" s="329" t="s">
        <v>4786</v>
      </c>
      <c r="D1953" s="330" t="s">
        <v>880</v>
      </c>
      <c r="E1953" s="331" t="n">
        <v>6.73</v>
      </c>
    </row>
    <row r="1954" customFormat="false" ht="15" hidden="false" customHeight="false" outlineLevel="0" collapsed="false">
      <c r="A1954" s="328" t="s">
        <v>4787</v>
      </c>
      <c r="C1954" s="329" t="s">
        <v>4788</v>
      </c>
      <c r="D1954" s="330" t="s">
        <v>880</v>
      </c>
      <c r="E1954" s="331" t="n">
        <v>9.95</v>
      </c>
    </row>
    <row r="1955" customFormat="false" ht="15" hidden="false" customHeight="false" outlineLevel="0" collapsed="false">
      <c r="A1955" s="328" t="s">
        <v>4789</v>
      </c>
      <c r="C1955" s="329" t="s">
        <v>4790</v>
      </c>
      <c r="D1955" s="330" t="s">
        <v>880</v>
      </c>
      <c r="E1955" s="331" t="n">
        <v>17.49</v>
      </c>
    </row>
    <row r="1956" customFormat="false" ht="15" hidden="false" customHeight="false" outlineLevel="0" collapsed="false">
      <c r="A1956" s="328" t="s">
        <v>4791</v>
      </c>
      <c r="C1956" s="329" t="s">
        <v>4792</v>
      </c>
      <c r="D1956" s="330" t="s">
        <v>880</v>
      </c>
      <c r="E1956" s="331" t="n">
        <v>20.96</v>
      </c>
    </row>
    <row r="1957" customFormat="false" ht="15" hidden="false" customHeight="false" outlineLevel="0" collapsed="false">
      <c r="A1957" s="328" t="s">
        <v>4793</v>
      </c>
      <c r="C1957" s="329" t="s">
        <v>4794</v>
      </c>
      <c r="D1957" s="330" t="s">
        <v>880</v>
      </c>
      <c r="E1957" s="331" t="n">
        <v>27.14</v>
      </c>
    </row>
    <row r="1958" customFormat="false" ht="15" hidden="false" customHeight="false" outlineLevel="0" collapsed="false">
      <c r="A1958" s="328" t="s">
        <v>4795</v>
      </c>
      <c r="C1958" s="329" t="s">
        <v>4796</v>
      </c>
      <c r="D1958" s="330" t="s">
        <v>880</v>
      </c>
      <c r="E1958" s="331" t="n">
        <v>43.48</v>
      </c>
    </row>
    <row r="1959" customFormat="false" ht="15" hidden="false" customHeight="false" outlineLevel="0" collapsed="false">
      <c r="A1959" s="328" t="s">
        <v>4797</v>
      </c>
      <c r="C1959" s="329" t="s">
        <v>4798</v>
      </c>
      <c r="D1959" s="330" t="s">
        <v>880</v>
      </c>
      <c r="E1959" s="331" t="n">
        <v>38.68</v>
      </c>
    </row>
    <row r="1960" customFormat="false" ht="15" hidden="false" customHeight="false" outlineLevel="0" collapsed="false">
      <c r="A1960" s="328" t="s">
        <v>4799</v>
      </c>
      <c r="C1960" s="329" t="s">
        <v>4800</v>
      </c>
      <c r="D1960" s="330" t="s">
        <v>880</v>
      </c>
      <c r="E1960" s="331" t="n">
        <v>19.26</v>
      </c>
    </row>
    <row r="1961" customFormat="false" ht="15" hidden="false" customHeight="false" outlineLevel="0" collapsed="false">
      <c r="A1961" s="328" t="s">
        <v>4801</v>
      </c>
      <c r="C1961" s="329" t="s">
        <v>4802</v>
      </c>
      <c r="D1961" s="330" t="s">
        <v>880</v>
      </c>
      <c r="E1961" s="331" t="n">
        <v>19.62</v>
      </c>
    </row>
    <row r="1962" customFormat="false" ht="15" hidden="false" customHeight="false" outlineLevel="0" collapsed="false">
      <c r="A1962" s="328" t="s">
        <v>4803</v>
      </c>
      <c r="C1962" s="329" t="s">
        <v>4804</v>
      </c>
      <c r="D1962" s="330" t="s">
        <v>880</v>
      </c>
      <c r="E1962" s="331" t="n">
        <v>42.43</v>
      </c>
    </row>
    <row r="1963" customFormat="false" ht="15" hidden="false" customHeight="false" outlineLevel="0" collapsed="false">
      <c r="A1963" s="328" t="s">
        <v>4805</v>
      </c>
      <c r="C1963" s="329" t="s">
        <v>4806</v>
      </c>
      <c r="D1963" s="330" t="s">
        <v>880</v>
      </c>
      <c r="E1963" s="331" t="n">
        <v>19</v>
      </c>
    </row>
    <row r="1964" customFormat="false" ht="15" hidden="false" customHeight="false" outlineLevel="0" collapsed="false">
      <c r="A1964" s="328" t="s">
        <v>4807</v>
      </c>
      <c r="C1964" s="329" t="s">
        <v>4808</v>
      </c>
      <c r="D1964" s="330" t="s">
        <v>880</v>
      </c>
      <c r="E1964" s="331" t="n">
        <v>57.06</v>
      </c>
    </row>
    <row r="1965" customFormat="false" ht="15" hidden="false" customHeight="false" outlineLevel="0" collapsed="false">
      <c r="A1965" s="328" t="s">
        <v>4809</v>
      </c>
      <c r="C1965" s="329" t="s">
        <v>4810</v>
      </c>
      <c r="D1965" s="330" t="s">
        <v>880</v>
      </c>
      <c r="E1965" s="331" t="n">
        <v>38.9</v>
      </c>
    </row>
    <row r="1966" customFormat="false" ht="15" hidden="false" customHeight="false" outlineLevel="0" collapsed="false">
      <c r="A1966" s="328" t="s">
        <v>4811</v>
      </c>
      <c r="C1966" s="329" t="s">
        <v>4812</v>
      </c>
      <c r="D1966" s="330" t="s">
        <v>880</v>
      </c>
      <c r="E1966" s="331" t="n">
        <v>18.1</v>
      </c>
    </row>
    <row r="1967" customFormat="false" ht="15" hidden="false" customHeight="false" outlineLevel="0" collapsed="false">
      <c r="A1967" s="328" t="s">
        <v>4813</v>
      </c>
      <c r="C1967" s="329" t="s">
        <v>4814</v>
      </c>
      <c r="D1967" s="330" t="s">
        <v>880</v>
      </c>
      <c r="E1967" s="331" t="n">
        <v>77.41</v>
      </c>
    </row>
    <row r="1968" customFormat="false" ht="15" hidden="false" customHeight="false" outlineLevel="0" collapsed="false">
      <c r="A1968" s="328" t="s">
        <v>4815</v>
      </c>
      <c r="C1968" s="329" t="s">
        <v>4816</v>
      </c>
      <c r="D1968" s="330" t="s">
        <v>880</v>
      </c>
      <c r="E1968" s="331" t="n">
        <v>77.81</v>
      </c>
    </row>
    <row r="1969" customFormat="false" ht="15" hidden="false" customHeight="false" outlineLevel="0" collapsed="false">
      <c r="A1969" s="328" t="s">
        <v>4817</v>
      </c>
      <c r="C1969" s="329" t="s">
        <v>4818</v>
      </c>
      <c r="D1969" s="330" t="s">
        <v>880</v>
      </c>
      <c r="E1969" s="331" t="n">
        <v>37.4</v>
      </c>
    </row>
    <row r="1970" customFormat="false" ht="15" hidden="false" customHeight="false" outlineLevel="0" collapsed="false">
      <c r="A1970" s="328" t="s">
        <v>4819</v>
      </c>
      <c r="C1970" s="329" t="s">
        <v>4820</v>
      </c>
      <c r="D1970" s="330" t="s">
        <v>880</v>
      </c>
      <c r="E1970" s="331" t="n">
        <v>36.19</v>
      </c>
    </row>
    <row r="1971" customFormat="false" ht="15" hidden="false" customHeight="false" outlineLevel="0" collapsed="false">
      <c r="A1971" s="328" t="s">
        <v>4821</v>
      </c>
      <c r="C1971" s="329" t="s">
        <v>4822</v>
      </c>
      <c r="D1971" s="330" t="s">
        <v>880</v>
      </c>
      <c r="E1971" s="331" t="n">
        <v>60.95</v>
      </c>
    </row>
    <row r="1972" customFormat="false" ht="15" hidden="false" customHeight="false" outlineLevel="0" collapsed="false">
      <c r="A1972" s="328" t="s">
        <v>4823</v>
      </c>
      <c r="C1972" s="329" t="s">
        <v>4824</v>
      </c>
      <c r="D1972" s="330" t="s">
        <v>880</v>
      </c>
      <c r="E1972" s="331" t="n">
        <v>7.47</v>
      </c>
    </row>
    <row r="1973" customFormat="false" ht="15" hidden="false" customHeight="false" outlineLevel="0" collapsed="false">
      <c r="A1973" s="328" t="s">
        <v>4825</v>
      </c>
      <c r="C1973" s="329" t="s">
        <v>4826</v>
      </c>
      <c r="D1973" s="330" t="s">
        <v>880</v>
      </c>
      <c r="E1973" s="331" t="n">
        <v>18.3</v>
      </c>
    </row>
    <row r="1974" customFormat="false" ht="15" hidden="false" customHeight="false" outlineLevel="0" collapsed="false">
      <c r="A1974" s="328" t="s">
        <v>4827</v>
      </c>
      <c r="C1974" s="329" t="s">
        <v>4828</v>
      </c>
      <c r="D1974" s="330" t="s">
        <v>880</v>
      </c>
      <c r="E1974" s="331" t="n">
        <v>112.22</v>
      </c>
    </row>
    <row r="1975" customFormat="false" ht="30" hidden="false" customHeight="false" outlineLevel="0" collapsed="false">
      <c r="A1975" s="328" t="s">
        <v>4829</v>
      </c>
      <c r="C1975" s="329" t="s">
        <v>4830</v>
      </c>
      <c r="D1975" s="330" t="s">
        <v>880</v>
      </c>
      <c r="E1975" s="331" t="n">
        <v>678.15</v>
      </c>
    </row>
    <row r="1976" customFormat="false" ht="15" hidden="false" customHeight="false" outlineLevel="0" collapsed="false">
      <c r="A1976" s="328" t="s">
        <v>4831</v>
      </c>
      <c r="C1976" s="329" t="s">
        <v>4832</v>
      </c>
      <c r="D1976" s="330" t="s">
        <v>880</v>
      </c>
      <c r="E1976" s="331" t="n">
        <v>12.06</v>
      </c>
    </row>
    <row r="1977" customFormat="false" ht="15" hidden="false" customHeight="false" outlineLevel="0" collapsed="false">
      <c r="A1977" s="328" t="s">
        <v>4833</v>
      </c>
      <c r="C1977" s="329" t="s">
        <v>4834</v>
      </c>
      <c r="D1977" s="330" t="s">
        <v>262</v>
      </c>
      <c r="E1977" s="331" t="n">
        <v>2.44</v>
      </c>
    </row>
    <row r="1978" customFormat="false" ht="15" hidden="false" customHeight="false" outlineLevel="0" collapsed="false">
      <c r="A1978" s="328" t="s">
        <v>757</v>
      </c>
      <c r="C1978" s="329" t="s">
        <v>4835</v>
      </c>
      <c r="D1978" s="330" t="s">
        <v>262</v>
      </c>
      <c r="E1978" s="331" t="n">
        <v>3.2</v>
      </c>
    </row>
    <row r="1979" customFormat="false" ht="15" hidden="false" customHeight="false" outlineLevel="0" collapsed="false">
      <c r="A1979" s="328" t="s">
        <v>434</v>
      </c>
      <c r="C1979" s="329" t="s">
        <v>4836</v>
      </c>
      <c r="D1979" s="330" t="s">
        <v>262</v>
      </c>
      <c r="E1979" s="331" t="n">
        <v>4.68</v>
      </c>
    </row>
    <row r="1980" customFormat="false" ht="15" hidden="false" customHeight="false" outlineLevel="0" collapsed="false">
      <c r="A1980" s="328" t="s">
        <v>4837</v>
      </c>
      <c r="C1980" s="329" t="s">
        <v>4838</v>
      </c>
      <c r="D1980" s="330" t="s">
        <v>262</v>
      </c>
      <c r="E1980" s="331" t="n">
        <v>6.4</v>
      </c>
    </row>
    <row r="1981" customFormat="false" ht="15" hidden="false" customHeight="false" outlineLevel="0" collapsed="false">
      <c r="A1981" s="328" t="s">
        <v>4839</v>
      </c>
      <c r="C1981" s="329" t="s">
        <v>4840</v>
      </c>
      <c r="D1981" s="330" t="s">
        <v>262</v>
      </c>
      <c r="E1981" s="331" t="n">
        <v>7.33</v>
      </c>
    </row>
    <row r="1982" customFormat="false" ht="15" hidden="false" customHeight="false" outlineLevel="0" collapsed="false">
      <c r="A1982" s="328" t="s">
        <v>726</v>
      </c>
      <c r="C1982" s="329" t="s">
        <v>4841</v>
      </c>
      <c r="D1982" s="330" t="s">
        <v>262</v>
      </c>
      <c r="E1982" s="331" t="n">
        <v>9.28</v>
      </c>
    </row>
    <row r="1983" customFormat="false" ht="15" hidden="false" customHeight="false" outlineLevel="0" collapsed="false">
      <c r="A1983" s="328" t="s">
        <v>4842</v>
      </c>
      <c r="C1983" s="329" t="s">
        <v>4843</v>
      </c>
      <c r="D1983" s="330" t="s">
        <v>262</v>
      </c>
      <c r="E1983" s="331" t="n">
        <v>16.79</v>
      </c>
    </row>
    <row r="1984" customFormat="false" ht="15" hidden="false" customHeight="false" outlineLevel="0" collapsed="false">
      <c r="A1984" s="328" t="s">
        <v>4844</v>
      </c>
      <c r="C1984" s="329" t="s">
        <v>4845</v>
      </c>
      <c r="D1984" s="330" t="s">
        <v>262</v>
      </c>
      <c r="E1984" s="331" t="n">
        <v>22.72</v>
      </c>
    </row>
    <row r="1985" customFormat="false" ht="15" hidden="false" customHeight="false" outlineLevel="0" collapsed="false">
      <c r="A1985" s="328" t="s">
        <v>4846</v>
      </c>
      <c r="C1985" s="329" t="s">
        <v>4847</v>
      </c>
      <c r="D1985" s="330" t="s">
        <v>262</v>
      </c>
      <c r="E1985" s="331" t="n">
        <v>34.37</v>
      </c>
    </row>
    <row r="1986" customFormat="false" ht="15" hidden="false" customHeight="false" outlineLevel="0" collapsed="false">
      <c r="A1986" s="328" t="s">
        <v>4848</v>
      </c>
      <c r="C1986" s="329" t="s">
        <v>4849</v>
      </c>
      <c r="D1986" s="330" t="s">
        <v>262</v>
      </c>
      <c r="E1986" s="331" t="n">
        <v>1.48</v>
      </c>
    </row>
    <row r="1987" customFormat="false" ht="15" hidden="false" customHeight="false" outlineLevel="0" collapsed="false">
      <c r="A1987" s="328" t="s">
        <v>4850</v>
      </c>
      <c r="C1987" s="329" t="s">
        <v>4851</v>
      </c>
      <c r="D1987" s="330" t="s">
        <v>262</v>
      </c>
      <c r="E1987" s="331" t="n">
        <v>1.75</v>
      </c>
    </row>
    <row r="1988" customFormat="false" ht="15" hidden="false" customHeight="false" outlineLevel="0" collapsed="false">
      <c r="A1988" s="328" t="s">
        <v>4852</v>
      </c>
      <c r="C1988" s="329" t="s">
        <v>4853</v>
      </c>
      <c r="D1988" s="330" t="s">
        <v>262</v>
      </c>
      <c r="E1988" s="331" t="n">
        <v>2.69</v>
      </c>
    </row>
    <row r="1989" customFormat="false" ht="15" hidden="false" customHeight="false" outlineLevel="0" collapsed="false">
      <c r="A1989" s="328" t="s">
        <v>4854</v>
      </c>
      <c r="C1989" s="329" t="s">
        <v>4855</v>
      </c>
      <c r="D1989" s="330" t="s">
        <v>262</v>
      </c>
      <c r="E1989" s="331" t="n">
        <v>2.11</v>
      </c>
    </row>
    <row r="1990" customFormat="false" ht="15" hidden="false" customHeight="false" outlineLevel="0" collapsed="false">
      <c r="A1990" s="328" t="s">
        <v>4856</v>
      </c>
      <c r="C1990" s="329" t="s">
        <v>4857</v>
      </c>
      <c r="D1990" s="330" t="s">
        <v>262</v>
      </c>
      <c r="E1990" s="331" t="n">
        <v>2.91</v>
      </c>
    </row>
    <row r="1991" customFormat="false" ht="15" hidden="false" customHeight="false" outlineLevel="0" collapsed="false">
      <c r="A1991" s="328" t="s">
        <v>4858</v>
      </c>
      <c r="C1991" s="329" t="s">
        <v>4859</v>
      </c>
      <c r="D1991" s="330" t="s">
        <v>262</v>
      </c>
      <c r="E1991" s="331" t="n">
        <v>33.69</v>
      </c>
    </row>
    <row r="1992" customFormat="false" ht="30" hidden="false" customHeight="false" outlineLevel="0" collapsed="false">
      <c r="A1992" s="328" t="s">
        <v>4860</v>
      </c>
      <c r="C1992" s="329" t="s">
        <v>4861</v>
      </c>
      <c r="D1992" s="330" t="s">
        <v>262</v>
      </c>
      <c r="E1992" s="331" t="n">
        <v>47.66</v>
      </c>
    </row>
    <row r="1993" customFormat="false" ht="30" hidden="false" customHeight="false" outlineLevel="0" collapsed="false">
      <c r="A1993" s="328" t="s">
        <v>4862</v>
      </c>
      <c r="C1993" s="329" t="s">
        <v>4863</v>
      </c>
      <c r="D1993" s="330" t="s">
        <v>262</v>
      </c>
      <c r="E1993" s="331" t="n">
        <v>62.49</v>
      </c>
    </row>
    <row r="1994" customFormat="false" ht="15" hidden="false" customHeight="false" outlineLevel="0" collapsed="false">
      <c r="A1994" s="328" t="s">
        <v>4864</v>
      </c>
      <c r="C1994" s="329" t="s">
        <v>4865</v>
      </c>
      <c r="D1994" s="330" t="s">
        <v>880</v>
      </c>
      <c r="E1994" s="331" t="n">
        <v>6.61</v>
      </c>
    </row>
    <row r="1995" customFormat="false" ht="15" hidden="false" customHeight="false" outlineLevel="0" collapsed="false">
      <c r="A1995" s="328" t="s">
        <v>4866</v>
      </c>
      <c r="C1995" s="329" t="s">
        <v>4867</v>
      </c>
      <c r="D1995" s="330" t="s">
        <v>880</v>
      </c>
      <c r="E1995" s="331" t="n">
        <v>7.37</v>
      </c>
    </row>
    <row r="1996" customFormat="false" ht="15" hidden="false" customHeight="false" outlineLevel="0" collapsed="false">
      <c r="A1996" s="328" t="s">
        <v>4868</v>
      </c>
      <c r="C1996" s="329" t="s">
        <v>4869</v>
      </c>
      <c r="D1996" s="330" t="s">
        <v>880</v>
      </c>
      <c r="E1996" s="331" t="n">
        <v>6.84</v>
      </c>
    </row>
    <row r="1997" customFormat="false" ht="15" hidden="false" customHeight="false" outlineLevel="0" collapsed="false">
      <c r="A1997" s="328" t="s">
        <v>4870</v>
      </c>
      <c r="C1997" s="329" t="s">
        <v>4871</v>
      </c>
      <c r="D1997" s="330" t="s">
        <v>880</v>
      </c>
      <c r="E1997" s="331" t="n">
        <v>10.18</v>
      </c>
    </row>
    <row r="1998" customFormat="false" ht="15" hidden="false" customHeight="false" outlineLevel="0" collapsed="false">
      <c r="A1998" s="328" t="s">
        <v>4872</v>
      </c>
      <c r="C1998" s="329" t="s">
        <v>4873</v>
      </c>
      <c r="D1998" s="330" t="s">
        <v>262</v>
      </c>
      <c r="E1998" s="331" t="n">
        <v>2.3</v>
      </c>
    </row>
    <row r="1999" customFormat="false" ht="15" hidden="false" customHeight="false" outlineLevel="0" collapsed="false">
      <c r="A1999" s="328" t="s">
        <v>4874</v>
      </c>
      <c r="C1999" s="329" t="s">
        <v>4875</v>
      </c>
      <c r="D1999" s="330" t="s">
        <v>262</v>
      </c>
      <c r="E1999" s="331" t="n">
        <v>6.82</v>
      </c>
    </row>
    <row r="2000" customFormat="false" ht="15" hidden="false" customHeight="false" outlineLevel="0" collapsed="false">
      <c r="A2000" s="328" t="s">
        <v>688</v>
      </c>
      <c r="C2000" s="329" t="s">
        <v>4876</v>
      </c>
      <c r="D2000" s="330" t="s">
        <v>262</v>
      </c>
      <c r="E2000" s="331" t="n">
        <v>7.44</v>
      </c>
    </row>
    <row r="2001" customFormat="false" ht="15" hidden="false" customHeight="false" outlineLevel="0" collapsed="false">
      <c r="A2001" s="328" t="s">
        <v>4877</v>
      </c>
      <c r="C2001" s="329" t="s">
        <v>4878</v>
      </c>
      <c r="D2001" s="330" t="s">
        <v>262</v>
      </c>
      <c r="E2001" s="331" t="n">
        <v>10.67</v>
      </c>
    </row>
    <row r="2002" customFormat="false" ht="15" hidden="false" customHeight="false" outlineLevel="0" collapsed="false">
      <c r="A2002" s="328" t="s">
        <v>685</v>
      </c>
      <c r="C2002" s="329" t="s">
        <v>4879</v>
      </c>
      <c r="D2002" s="330" t="s">
        <v>262</v>
      </c>
      <c r="E2002" s="331" t="n">
        <v>15.81</v>
      </c>
    </row>
    <row r="2003" customFormat="false" ht="15" hidden="false" customHeight="false" outlineLevel="0" collapsed="false">
      <c r="A2003" s="328" t="s">
        <v>4880</v>
      </c>
      <c r="C2003" s="329" t="s">
        <v>4881</v>
      </c>
      <c r="D2003" s="330" t="s">
        <v>262</v>
      </c>
      <c r="E2003" s="331" t="n">
        <v>27.65</v>
      </c>
    </row>
    <row r="2004" customFormat="false" ht="15" hidden="false" customHeight="false" outlineLevel="0" collapsed="false">
      <c r="A2004" s="328" t="s">
        <v>4882</v>
      </c>
      <c r="C2004" s="329" t="s">
        <v>4883</v>
      </c>
      <c r="D2004" s="330" t="s">
        <v>262</v>
      </c>
      <c r="E2004" s="331" t="n">
        <v>42.32</v>
      </c>
    </row>
    <row r="2005" customFormat="false" ht="15" hidden="false" customHeight="false" outlineLevel="0" collapsed="false">
      <c r="A2005" s="328" t="s">
        <v>4884</v>
      </c>
      <c r="C2005" s="329" t="s">
        <v>4885</v>
      </c>
      <c r="D2005" s="330" t="s">
        <v>262</v>
      </c>
      <c r="E2005" s="331" t="n">
        <v>7.22</v>
      </c>
    </row>
    <row r="2006" customFormat="false" ht="15" hidden="false" customHeight="false" outlineLevel="0" collapsed="false">
      <c r="A2006" s="328" t="s">
        <v>4886</v>
      </c>
      <c r="C2006" s="329" t="s">
        <v>4887</v>
      </c>
      <c r="D2006" s="330" t="s">
        <v>880</v>
      </c>
      <c r="E2006" s="331" t="n">
        <v>486</v>
      </c>
    </row>
    <row r="2007" customFormat="false" ht="15" hidden="false" customHeight="false" outlineLevel="0" collapsed="false">
      <c r="A2007" s="328" t="s">
        <v>4888</v>
      </c>
      <c r="C2007" s="329" t="s">
        <v>4889</v>
      </c>
      <c r="D2007" s="330" t="s">
        <v>880</v>
      </c>
      <c r="E2007" s="331" t="n">
        <v>204.78</v>
      </c>
    </row>
    <row r="2008" customFormat="false" ht="15" hidden="false" customHeight="false" outlineLevel="0" collapsed="false">
      <c r="A2008" s="328" t="s">
        <v>4890</v>
      </c>
      <c r="C2008" s="329" t="s">
        <v>4891</v>
      </c>
      <c r="D2008" s="330" t="s">
        <v>880</v>
      </c>
      <c r="E2008" s="331" t="n">
        <v>791.51</v>
      </c>
    </row>
    <row r="2009" customFormat="false" ht="15" hidden="false" customHeight="false" outlineLevel="0" collapsed="false">
      <c r="A2009" s="328" t="s">
        <v>4892</v>
      </c>
      <c r="C2009" s="329" t="s">
        <v>4893</v>
      </c>
      <c r="D2009" s="330" t="s">
        <v>262</v>
      </c>
      <c r="E2009" s="331" t="n">
        <v>3.42</v>
      </c>
    </row>
    <row r="2010" customFormat="false" ht="15" hidden="false" customHeight="false" outlineLevel="0" collapsed="false">
      <c r="A2010" s="328" t="s">
        <v>4894</v>
      </c>
      <c r="C2010" s="329" t="s">
        <v>4895</v>
      </c>
      <c r="D2010" s="330" t="s">
        <v>262</v>
      </c>
      <c r="E2010" s="331" t="n">
        <v>7.68</v>
      </c>
    </row>
    <row r="2011" customFormat="false" ht="15" hidden="false" customHeight="false" outlineLevel="0" collapsed="false">
      <c r="A2011" s="328" t="s">
        <v>4896</v>
      </c>
      <c r="C2011" s="329" t="s">
        <v>4897</v>
      </c>
      <c r="D2011" s="330" t="s">
        <v>262</v>
      </c>
      <c r="E2011" s="331" t="n">
        <v>13.02</v>
      </c>
    </row>
    <row r="2012" customFormat="false" ht="15" hidden="false" customHeight="false" outlineLevel="0" collapsed="false">
      <c r="A2012" s="328" t="s">
        <v>4898</v>
      </c>
      <c r="C2012" s="329" t="s">
        <v>4899</v>
      </c>
      <c r="D2012" s="330" t="s">
        <v>262</v>
      </c>
      <c r="E2012" s="331" t="n">
        <v>26.93</v>
      </c>
    </row>
    <row r="2013" customFormat="false" ht="15" hidden="false" customHeight="false" outlineLevel="0" collapsed="false">
      <c r="A2013" s="328" t="s">
        <v>4900</v>
      </c>
      <c r="C2013" s="329" t="s">
        <v>4901</v>
      </c>
      <c r="D2013" s="330" t="s">
        <v>262</v>
      </c>
      <c r="E2013" s="331" t="n">
        <v>8.32</v>
      </c>
    </row>
    <row r="2014" customFormat="false" ht="15" hidden="false" customHeight="false" outlineLevel="0" collapsed="false">
      <c r="A2014" s="328" t="s">
        <v>4902</v>
      </c>
      <c r="C2014" s="329" t="s">
        <v>4903</v>
      </c>
      <c r="D2014" s="330" t="s">
        <v>262</v>
      </c>
      <c r="E2014" s="331" t="n">
        <v>11.2</v>
      </c>
    </row>
    <row r="2015" customFormat="false" ht="15" hidden="false" customHeight="false" outlineLevel="0" collapsed="false">
      <c r="A2015" s="328" t="s">
        <v>4904</v>
      </c>
      <c r="C2015" s="329" t="s">
        <v>4905</v>
      </c>
      <c r="D2015" s="330" t="s">
        <v>262</v>
      </c>
      <c r="E2015" s="331" t="n">
        <v>17.82</v>
      </c>
    </row>
    <row r="2016" customFormat="false" ht="15" hidden="false" customHeight="false" outlineLevel="0" collapsed="false">
      <c r="A2016" s="328" t="s">
        <v>4906</v>
      </c>
      <c r="C2016" s="329" t="s">
        <v>4907</v>
      </c>
      <c r="D2016" s="330" t="s">
        <v>262</v>
      </c>
      <c r="E2016" s="331" t="n">
        <v>21.03</v>
      </c>
    </row>
    <row r="2017" customFormat="false" ht="15" hidden="false" customHeight="false" outlineLevel="0" collapsed="false">
      <c r="A2017" s="328" t="s">
        <v>425</v>
      </c>
      <c r="C2017" s="329" t="s">
        <v>4908</v>
      </c>
      <c r="D2017" s="330" t="s">
        <v>262</v>
      </c>
      <c r="E2017" s="331" t="n">
        <v>27.83</v>
      </c>
    </row>
    <row r="2018" customFormat="false" ht="15" hidden="false" customHeight="false" outlineLevel="0" collapsed="false">
      <c r="A2018" s="328" t="s">
        <v>4909</v>
      </c>
      <c r="C2018" s="329" t="s">
        <v>4910</v>
      </c>
      <c r="D2018" s="330" t="s">
        <v>262</v>
      </c>
      <c r="E2018" s="331" t="n">
        <v>38.6</v>
      </c>
    </row>
    <row r="2019" customFormat="false" ht="15" hidden="false" customHeight="false" outlineLevel="0" collapsed="false">
      <c r="A2019" s="328" t="s">
        <v>4911</v>
      </c>
      <c r="C2019" s="329" t="s">
        <v>4912</v>
      </c>
      <c r="D2019" s="330" t="s">
        <v>262</v>
      </c>
      <c r="E2019" s="331" t="n">
        <v>47.59</v>
      </c>
    </row>
    <row r="2020" customFormat="false" ht="15" hidden="false" customHeight="false" outlineLevel="0" collapsed="false">
      <c r="A2020" s="328" t="s">
        <v>4913</v>
      </c>
      <c r="C2020" s="329" t="s">
        <v>4914</v>
      </c>
      <c r="D2020" s="330" t="s">
        <v>262</v>
      </c>
      <c r="E2020" s="331" t="n">
        <v>66.89</v>
      </c>
    </row>
    <row r="2021" customFormat="false" ht="15" hidden="false" customHeight="false" outlineLevel="0" collapsed="false">
      <c r="A2021" s="328" t="s">
        <v>4915</v>
      </c>
      <c r="C2021" s="329" t="s">
        <v>4916</v>
      </c>
      <c r="D2021" s="330" t="s">
        <v>262</v>
      </c>
      <c r="E2021" s="331" t="n">
        <v>9.91</v>
      </c>
    </row>
    <row r="2022" customFormat="false" ht="15" hidden="false" customHeight="false" outlineLevel="0" collapsed="false">
      <c r="A2022" s="328" t="s">
        <v>4917</v>
      </c>
      <c r="C2022" s="329" t="s">
        <v>4918</v>
      </c>
      <c r="D2022" s="330" t="s">
        <v>262</v>
      </c>
      <c r="E2022" s="331" t="n">
        <v>11.92</v>
      </c>
    </row>
    <row r="2023" customFormat="false" ht="15" hidden="false" customHeight="false" outlineLevel="0" collapsed="false">
      <c r="A2023" s="328" t="s">
        <v>4919</v>
      </c>
      <c r="C2023" s="329" t="s">
        <v>4920</v>
      </c>
      <c r="D2023" s="330" t="s">
        <v>262</v>
      </c>
      <c r="E2023" s="331" t="n">
        <v>15.18</v>
      </c>
    </row>
    <row r="2024" customFormat="false" ht="15" hidden="false" customHeight="false" outlineLevel="0" collapsed="false">
      <c r="A2024" s="328" t="s">
        <v>4921</v>
      </c>
      <c r="C2024" s="329" t="s">
        <v>4922</v>
      </c>
      <c r="D2024" s="330" t="s">
        <v>262</v>
      </c>
      <c r="E2024" s="331" t="n">
        <v>22.06</v>
      </c>
    </row>
    <row r="2025" customFormat="false" ht="15" hidden="false" customHeight="false" outlineLevel="0" collapsed="false">
      <c r="A2025" s="328" t="s">
        <v>4923</v>
      </c>
      <c r="C2025" s="329" t="s">
        <v>4924</v>
      </c>
      <c r="D2025" s="330" t="s">
        <v>262</v>
      </c>
      <c r="E2025" s="331" t="n">
        <v>26.58</v>
      </c>
    </row>
    <row r="2026" customFormat="false" ht="15" hidden="false" customHeight="false" outlineLevel="0" collapsed="false">
      <c r="A2026" s="328" t="s">
        <v>4925</v>
      </c>
      <c r="C2026" s="329" t="s">
        <v>4926</v>
      </c>
      <c r="D2026" s="330" t="s">
        <v>262</v>
      </c>
      <c r="E2026" s="331" t="n">
        <v>33.24</v>
      </c>
    </row>
    <row r="2027" customFormat="false" ht="15" hidden="false" customHeight="false" outlineLevel="0" collapsed="false">
      <c r="A2027" s="328" t="s">
        <v>4927</v>
      </c>
      <c r="C2027" s="329" t="s">
        <v>4928</v>
      </c>
      <c r="D2027" s="330" t="s">
        <v>262</v>
      </c>
      <c r="E2027" s="331" t="n">
        <v>47.84</v>
      </c>
    </row>
    <row r="2028" customFormat="false" ht="15" hidden="false" customHeight="false" outlineLevel="0" collapsed="false">
      <c r="A2028" s="328" t="s">
        <v>4929</v>
      </c>
      <c r="C2028" s="329" t="s">
        <v>4930</v>
      </c>
      <c r="D2028" s="330" t="s">
        <v>262</v>
      </c>
      <c r="E2028" s="331" t="n">
        <v>56.6</v>
      </c>
    </row>
    <row r="2029" customFormat="false" ht="15" hidden="false" customHeight="false" outlineLevel="0" collapsed="false">
      <c r="A2029" s="328" t="s">
        <v>4931</v>
      </c>
      <c r="C2029" s="329" t="s">
        <v>4932</v>
      </c>
      <c r="D2029" s="330" t="s">
        <v>262</v>
      </c>
      <c r="E2029" s="331" t="n">
        <v>76.07</v>
      </c>
    </row>
    <row r="2030" customFormat="false" ht="15" hidden="false" customHeight="false" outlineLevel="0" collapsed="false">
      <c r="A2030" s="328" t="s">
        <v>4933</v>
      </c>
      <c r="C2030" s="329" t="s">
        <v>4934</v>
      </c>
      <c r="D2030" s="330" t="s">
        <v>262</v>
      </c>
      <c r="E2030" s="331" t="n">
        <v>5.67</v>
      </c>
    </row>
    <row r="2031" customFormat="false" ht="15" hidden="false" customHeight="false" outlineLevel="0" collapsed="false">
      <c r="A2031" s="328" t="s">
        <v>4935</v>
      </c>
      <c r="C2031" s="329" t="s">
        <v>4936</v>
      </c>
      <c r="D2031" s="330" t="s">
        <v>262</v>
      </c>
      <c r="E2031" s="331" t="n">
        <v>6.78</v>
      </c>
    </row>
    <row r="2032" customFormat="false" ht="15" hidden="false" customHeight="false" outlineLevel="0" collapsed="false">
      <c r="A2032" s="328" t="s">
        <v>4937</v>
      </c>
      <c r="C2032" s="329" t="s">
        <v>4938</v>
      </c>
      <c r="D2032" s="330" t="s">
        <v>262</v>
      </c>
      <c r="E2032" s="331" t="n">
        <v>10.38</v>
      </c>
    </row>
    <row r="2033" customFormat="false" ht="15" hidden="false" customHeight="false" outlineLevel="0" collapsed="false">
      <c r="A2033" s="328" t="s">
        <v>4939</v>
      </c>
      <c r="C2033" s="329" t="s">
        <v>4940</v>
      </c>
      <c r="D2033" s="330" t="s">
        <v>262</v>
      </c>
      <c r="E2033" s="331" t="n">
        <v>51.75</v>
      </c>
    </row>
    <row r="2034" customFormat="false" ht="15" hidden="false" customHeight="false" outlineLevel="0" collapsed="false">
      <c r="A2034" s="328" t="s">
        <v>4941</v>
      </c>
      <c r="C2034" s="329" t="s">
        <v>4942</v>
      </c>
      <c r="D2034" s="330" t="s">
        <v>262</v>
      </c>
      <c r="E2034" s="331" t="n">
        <v>15.56</v>
      </c>
    </row>
    <row r="2035" customFormat="false" ht="15" hidden="false" customHeight="false" outlineLevel="0" collapsed="false">
      <c r="A2035" s="328" t="s">
        <v>4943</v>
      </c>
      <c r="C2035" s="329" t="s">
        <v>4944</v>
      </c>
      <c r="D2035" s="330" t="s">
        <v>262</v>
      </c>
      <c r="E2035" s="331" t="n">
        <v>34.23</v>
      </c>
    </row>
    <row r="2036" customFormat="false" ht="15" hidden="false" customHeight="false" outlineLevel="0" collapsed="false">
      <c r="A2036" s="328" t="s">
        <v>4945</v>
      </c>
      <c r="C2036" s="329" t="s">
        <v>4946</v>
      </c>
      <c r="D2036" s="330" t="s">
        <v>880</v>
      </c>
      <c r="E2036" s="331" t="n">
        <v>36.87</v>
      </c>
    </row>
    <row r="2037" customFormat="false" ht="15" hidden="false" customHeight="false" outlineLevel="0" collapsed="false">
      <c r="A2037" s="328" t="s">
        <v>4947</v>
      </c>
      <c r="C2037" s="329" t="s">
        <v>4948</v>
      </c>
      <c r="D2037" s="330" t="s">
        <v>880</v>
      </c>
      <c r="E2037" s="331" t="n">
        <v>26.66</v>
      </c>
    </row>
    <row r="2038" customFormat="false" ht="15" hidden="false" customHeight="false" outlineLevel="0" collapsed="false">
      <c r="A2038" s="328" t="s">
        <v>4949</v>
      </c>
      <c r="C2038" s="329" t="s">
        <v>4950</v>
      </c>
      <c r="D2038" s="330" t="s">
        <v>262</v>
      </c>
      <c r="E2038" s="331" t="n">
        <v>15.69</v>
      </c>
    </row>
    <row r="2039" customFormat="false" ht="15" hidden="false" customHeight="false" outlineLevel="0" collapsed="false">
      <c r="A2039" s="328" t="s">
        <v>4951</v>
      </c>
      <c r="C2039" s="329" t="s">
        <v>4952</v>
      </c>
      <c r="D2039" s="330" t="s">
        <v>880</v>
      </c>
      <c r="E2039" s="331" t="n">
        <v>0.59</v>
      </c>
    </row>
    <row r="2040" customFormat="false" ht="15" hidden="false" customHeight="false" outlineLevel="0" collapsed="false">
      <c r="A2040" s="328" t="s">
        <v>4953</v>
      </c>
      <c r="C2040" s="329" t="s">
        <v>4954</v>
      </c>
      <c r="D2040" s="330" t="s">
        <v>880</v>
      </c>
      <c r="E2040" s="331" t="n">
        <v>1.33</v>
      </c>
    </row>
    <row r="2041" customFormat="false" ht="15" hidden="false" customHeight="false" outlineLevel="0" collapsed="false">
      <c r="A2041" s="328" t="s">
        <v>4955</v>
      </c>
      <c r="C2041" s="329" t="s">
        <v>4956</v>
      </c>
      <c r="D2041" s="330" t="s">
        <v>262</v>
      </c>
      <c r="E2041" s="331" t="n">
        <v>4.88</v>
      </c>
    </row>
    <row r="2042" customFormat="false" ht="15" hidden="false" customHeight="false" outlineLevel="0" collapsed="false">
      <c r="A2042" s="328" t="s">
        <v>4957</v>
      </c>
      <c r="C2042" s="329" t="s">
        <v>4958</v>
      </c>
      <c r="D2042" s="330" t="s">
        <v>880</v>
      </c>
      <c r="E2042" s="331" t="n">
        <v>6.36</v>
      </c>
    </row>
    <row r="2043" customFormat="false" ht="15" hidden="false" customHeight="false" outlineLevel="0" collapsed="false">
      <c r="A2043" s="328" t="s">
        <v>4959</v>
      </c>
      <c r="C2043" s="329" t="s">
        <v>4960</v>
      </c>
      <c r="D2043" s="330" t="s">
        <v>880</v>
      </c>
      <c r="E2043" s="331" t="n">
        <v>28.72</v>
      </c>
    </row>
    <row r="2044" customFormat="false" ht="15" hidden="false" customHeight="false" outlineLevel="0" collapsed="false">
      <c r="A2044" s="328" t="s">
        <v>4961</v>
      </c>
      <c r="C2044" s="329" t="s">
        <v>4962</v>
      </c>
      <c r="D2044" s="330" t="s">
        <v>880</v>
      </c>
      <c r="E2044" s="331" t="n">
        <v>38.24</v>
      </c>
    </row>
    <row r="2045" customFormat="false" ht="30" hidden="false" customHeight="false" outlineLevel="0" collapsed="false">
      <c r="A2045" s="328" t="s">
        <v>4963</v>
      </c>
      <c r="C2045" s="329" t="s">
        <v>4964</v>
      </c>
      <c r="D2045" s="330" t="s">
        <v>880</v>
      </c>
      <c r="E2045" s="331" t="n">
        <v>4.56</v>
      </c>
    </row>
    <row r="2046" customFormat="false" ht="15" hidden="false" customHeight="false" outlineLevel="0" collapsed="false">
      <c r="A2046" s="328" t="s">
        <v>4965</v>
      </c>
      <c r="C2046" s="329" t="s">
        <v>4966</v>
      </c>
      <c r="D2046" s="330" t="s">
        <v>880</v>
      </c>
      <c r="E2046" s="331" t="n">
        <v>409.36</v>
      </c>
    </row>
    <row r="2047" customFormat="false" ht="15" hidden="false" customHeight="false" outlineLevel="0" collapsed="false">
      <c r="A2047" s="328" t="s">
        <v>4967</v>
      </c>
      <c r="C2047" s="329" t="s">
        <v>4968</v>
      </c>
      <c r="D2047" s="330" t="s">
        <v>880</v>
      </c>
      <c r="E2047" s="331" t="n">
        <v>240.85</v>
      </c>
    </row>
    <row r="2048" customFormat="false" ht="15" hidden="false" customHeight="false" outlineLevel="0" collapsed="false">
      <c r="A2048" s="328" t="s">
        <v>4969</v>
      </c>
      <c r="C2048" s="329" t="s">
        <v>4970</v>
      </c>
      <c r="D2048" s="330" t="s">
        <v>880</v>
      </c>
      <c r="E2048" s="331" t="n">
        <v>1.74</v>
      </c>
    </row>
    <row r="2049" customFormat="false" ht="15" hidden="false" customHeight="false" outlineLevel="0" collapsed="false">
      <c r="A2049" s="328" t="s">
        <v>4971</v>
      </c>
      <c r="C2049" s="329" t="s">
        <v>4972</v>
      </c>
      <c r="D2049" s="330" t="s">
        <v>262</v>
      </c>
      <c r="E2049" s="331" t="n">
        <v>26.46</v>
      </c>
    </row>
    <row r="2050" customFormat="false" ht="15" hidden="false" customHeight="false" outlineLevel="0" collapsed="false">
      <c r="A2050" s="328" t="s">
        <v>4973</v>
      </c>
      <c r="C2050" s="329" t="s">
        <v>4974</v>
      </c>
      <c r="D2050" s="330" t="s">
        <v>262</v>
      </c>
      <c r="E2050" s="331" t="n">
        <v>15.95</v>
      </c>
    </row>
    <row r="2051" customFormat="false" ht="15" hidden="false" customHeight="false" outlineLevel="0" collapsed="false">
      <c r="A2051" s="328" t="s">
        <v>4975</v>
      </c>
      <c r="C2051" s="329" t="s">
        <v>4976</v>
      </c>
      <c r="D2051" s="330" t="s">
        <v>262</v>
      </c>
      <c r="E2051" s="331" t="n">
        <v>3.52</v>
      </c>
    </row>
    <row r="2052" customFormat="false" ht="15" hidden="false" customHeight="false" outlineLevel="0" collapsed="false">
      <c r="A2052" s="328" t="s">
        <v>367</v>
      </c>
      <c r="C2052" s="329" t="s">
        <v>4977</v>
      </c>
      <c r="D2052" s="330" t="s">
        <v>880</v>
      </c>
      <c r="E2052" s="331" t="n">
        <v>8.53</v>
      </c>
    </row>
    <row r="2053" customFormat="false" ht="15" hidden="false" customHeight="false" outlineLevel="0" collapsed="false">
      <c r="A2053" s="328" t="s">
        <v>4978</v>
      </c>
      <c r="C2053" s="329" t="s">
        <v>4979</v>
      </c>
      <c r="D2053" s="330" t="s">
        <v>880</v>
      </c>
      <c r="E2053" s="331" t="n">
        <v>13.05</v>
      </c>
    </row>
    <row r="2054" customFormat="false" ht="15" hidden="false" customHeight="false" outlineLevel="0" collapsed="false">
      <c r="A2054" s="328" t="s">
        <v>370</v>
      </c>
      <c r="C2054" s="329" t="s">
        <v>4980</v>
      </c>
      <c r="D2054" s="330" t="s">
        <v>880</v>
      </c>
      <c r="E2054" s="331" t="n">
        <v>30.09</v>
      </c>
    </row>
    <row r="2055" customFormat="false" ht="15" hidden="false" customHeight="false" outlineLevel="0" collapsed="false">
      <c r="A2055" s="328" t="s">
        <v>4981</v>
      </c>
      <c r="C2055" s="329" t="s">
        <v>4982</v>
      </c>
      <c r="D2055" s="330" t="s">
        <v>880</v>
      </c>
      <c r="E2055" s="331" t="n">
        <v>32.02</v>
      </c>
    </row>
    <row r="2056" customFormat="false" ht="15" hidden="false" customHeight="false" outlineLevel="0" collapsed="false">
      <c r="A2056" s="328" t="s">
        <v>4983</v>
      </c>
      <c r="C2056" s="329" t="s">
        <v>4984</v>
      </c>
      <c r="D2056" s="330" t="s">
        <v>262</v>
      </c>
      <c r="E2056" s="331" t="n">
        <v>17.13</v>
      </c>
    </row>
    <row r="2057" customFormat="false" ht="15" hidden="false" customHeight="false" outlineLevel="0" collapsed="false">
      <c r="A2057" s="328" t="s">
        <v>4985</v>
      </c>
      <c r="C2057" s="329" t="s">
        <v>4986</v>
      </c>
      <c r="D2057" s="330" t="s">
        <v>262</v>
      </c>
      <c r="E2057" s="331" t="n">
        <v>23.63</v>
      </c>
    </row>
    <row r="2058" customFormat="false" ht="15" hidden="false" customHeight="false" outlineLevel="0" collapsed="false">
      <c r="A2058" s="328" t="s">
        <v>4987</v>
      </c>
      <c r="C2058" s="329" t="s">
        <v>4988</v>
      </c>
      <c r="D2058" s="330" t="s">
        <v>262</v>
      </c>
      <c r="E2058" s="331" t="n">
        <v>30.02</v>
      </c>
    </row>
    <row r="2059" customFormat="false" ht="15" hidden="false" customHeight="false" outlineLevel="0" collapsed="false">
      <c r="A2059" s="328" t="s">
        <v>4989</v>
      </c>
      <c r="C2059" s="329" t="s">
        <v>4990</v>
      </c>
      <c r="D2059" s="330" t="s">
        <v>262</v>
      </c>
      <c r="E2059" s="331" t="n">
        <v>35.72</v>
      </c>
    </row>
    <row r="2060" customFormat="false" ht="15" hidden="false" customHeight="false" outlineLevel="0" collapsed="false">
      <c r="A2060" s="328" t="s">
        <v>4991</v>
      </c>
      <c r="C2060" s="329" t="s">
        <v>4992</v>
      </c>
      <c r="D2060" s="330" t="s">
        <v>262</v>
      </c>
      <c r="E2060" s="331" t="n">
        <v>41.68</v>
      </c>
    </row>
    <row r="2061" customFormat="false" ht="15" hidden="false" customHeight="false" outlineLevel="0" collapsed="false">
      <c r="A2061" s="328" t="s">
        <v>4993</v>
      </c>
      <c r="C2061" s="329" t="s">
        <v>4994</v>
      </c>
      <c r="D2061" s="330" t="s">
        <v>262</v>
      </c>
      <c r="E2061" s="331" t="n">
        <v>34.26</v>
      </c>
    </row>
    <row r="2062" customFormat="false" ht="15" hidden="false" customHeight="false" outlineLevel="0" collapsed="false">
      <c r="A2062" s="328" t="s">
        <v>4995</v>
      </c>
      <c r="C2062" s="329" t="s">
        <v>4996</v>
      </c>
      <c r="D2062" s="330" t="s">
        <v>262</v>
      </c>
      <c r="E2062" s="331" t="n">
        <v>39.52</v>
      </c>
    </row>
    <row r="2063" customFormat="false" ht="15" hidden="false" customHeight="false" outlineLevel="0" collapsed="false">
      <c r="A2063" s="328" t="s">
        <v>4997</v>
      </c>
      <c r="C2063" s="329" t="s">
        <v>4998</v>
      </c>
      <c r="D2063" s="330" t="s">
        <v>262</v>
      </c>
      <c r="E2063" s="331" t="n">
        <v>46.7</v>
      </c>
    </row>
    <row r="2064" customFormat="false" ht="15" hidden="false" customHeight="false" outlineLevel="0" collapsed="false">
      <c r="A2064" s="328" t="s">
        <v>4999</v>
      </c>
      <c r="C2064" s="329" t="s">
        <v>5000</v>
      </c>
      <c r="D2064" s="330" t="s">
        <v>262</v>
      </c>
      <c r="E2064" s="331" t="n">
        <v>49.31</v>
      </c>
    </row>
    <row r="2065" customFormat="false" ht="15" hidden="false" customHeight="false" outlineLevel="0" collapsed="false">
      <c r="A2065" s="328" t="s">
        <v>5001</v>
      </c>
      <c r="C2065" s="329" t="s">
        <v>5002</v>
      </c>
      <c r="D2065" s="330" t="s">
        <v>262</v>
      </c>
      <c r="E2065" s="331" t="n">
        <v>57.1</v>
      </c>
    </row>
    <row r="2066" customFormat="false" ht="15" hidden="false" customHeight="false" outlineLevel="0" collapsed="false">
      <c r="A2066" s="328" t="s">
        <v>5003</v>
      </c>
      <c r="C2066" s="329" t="s">
        <v>5004</v>
      </c>
      <c r="D2066" s="330" t="s">
        <v>262</v>
      </c>
      <c r="E2066" s="331" t="n">
        <v>85.68</v>
      </c>
    </row>
    <row r="2067" customFormat="false" ht="15" hidden="false" customHeight="false" outlineLevel="0" collapsed="false">
      <c r="A2067" s="328" t="s">
        <v>5005</v>
      </c>
      <c r="C2067" s="329" t="s">
        <v>5006</v>
      </c>
      <c r="D2067" s="330" t="s">
        <v>262</v>
      </c>
      <c r="E2067" s="331" t="n">
        <v>100.91</v>
      </c>
    </row>
    <row r="2068" customFormat="false" ht="15" hidden="false" customHeight="false" outlineLevel="0" collapsed="false">
      <c r="A2068" s="328" t="s">
        <v>5007</v>
      </c>
      <c r="C2068" s="329" t="s">
        <v>5008</v>
      </c>
      <c r="D2068" s="330" t="s">
        <v>262</v>
      </c>
      <c r="E2068" s="331" t="n">
        <v>25.21</v>
      </c>
    </row>
    <row r="2069" customFormat="false" ht="15" hidden="false" customHeight="false" outlineLevel="0" collapsed="false">
      <c r="A2069" s="328" t="s">
        <v>5009</v>
      </c>
      <c r="C2069" s="329" t="s">
        <v>5010</v>
      </c>
      <c r="D2069" s="330" t="s">
        <v>262</v>
      </c>
      <c r="E2069" s="331" t="n">
        <v>29.23</v>
      </c>
    </row>
    <row r="2070" customFormat="false" ht="15" hidden="false" customHeight="false" outlineLevel="0" collapsed="false">
      <c r="A2070" s="328" t="s">
        <v>5011</v>
      </c>
      <c r="C2070" s="329" t="s">
        <v>5012</v>
      </c>
      <c r="D2070" s="330" t="s">
        <v>262</v>
      </c>
      <c r="E2070" s="331" t="n">
        <v>34.69</v>
      </c>
    </row>
    <row r="2071" customFormat="false" ht="15" hidden="false" customHeight="false" outlineLevel="0" collapsed="false">
      <c r="A2071" s="328" t="s">
        <v>5013</v>
      </c>
      <c r="C2071" s="329" t="s">
        <v>5014</v>
      </c>
      <c r="D2071" s="330" t="s">
        <v>262</v>
      </c>
      <c r="E2071" s="331" t="n">
        <v>41.46</v>
      </c>
    </row>
    <row r="2072" customFormat="false" ht="15" hidden="false" customHeight="false" outlineLevel="0" collapsed="false">
      <c r="A2072" s="328" t="s">
        <v>5015</v>
      </c>
      <c r="C2072" s="329" t="s">
        <v>5016</v>
      </c>
      <c r="D2072" s="330" t="s">
        <v>262</v>
      </c>
      <c r="E2072" s="331" t="n">
        <v>40.6</v>
      </c>
    </row>
    <row r="2073" customFormat="false" ht="15" hidden="false" customHeight="false" outlineLevel="0" collapsed="false">
      <c r="A2073" s="328" t="s">
        <v>5017</v>
      </c>
      <c r="C2073" s="329" t="s">
        <v>5018</v>
      </c>
      <c r="D2073" s="330" t="s">
        <v>262</v>
      </c>
      <c r="E2073" s="331" t="n">
        <v>46.77</v>
      </c>
    </row>
    <row r="2074" customFormat="false" ht="15" hidden="false" customHeight="false" outlineLevel="0" collapsed="false">
      <c r="A2074" s="328" t="s">
        <v>5019</v>
      </c>
      <c r="C2074" s="329" t="s">
        <v>5020</v>
      </c>
      <c r="D2074" s="330" t="s">
        <v>262</v>
      </c>
      <c r="E2074" s="331" t="n">
        <v>52.62</v>
      </c>
    </row>
    <row r="2075" customFormat="false" ht="15" hidden="false" customHeight="false" outlineLevel="0" collapsed="false">
      <c r="A2075" s="328" t="s">
        <v>5021</v>
      </c>
      <c r="C2075" s="329" t="s">
        <v>5022</v>
      </c>
      <c r="D2075" s="330" t="s">
        <v>262</v>
      </c>
      <c r="E2075" s="331" t="n">
        <v>58.84</v>
      </c>
    </row>
    <row r="2076" customFormat="false" ht="15" hidden="false" customHeight="false" outlineLevel="0" collapsed="false">
      <c r="A2076" s="328" t="s">
        <v>5023</v>
      </c>
      <c r="C2076" s="329" t="s">
        <v>5024</v>
      </c>
      <c r="D2076" s="330" t="s">
        <v>262</v>
      </c>
      <c r="E2076" s="331" t="n">
        <v>87.33</v>
      </c>
    </row>
    <row r="2077" customFormat="false" ht="15" hidden="false" customHeight="false" outlineLevel="0" collapsed="false">
      <c r="A2077" s="328" t="s">
        <v>5025</v>
      </c>
      <c r="C2077" s="329" t="s">
        <v>5026</v>
      </c>
      <c r="D2077" s="330" t="s">
        <v>262</v>
      </c>
      <c r="E2077" s="331" t="n">
        <v>99.74</v>
      </c>
    </row>
    <row r="2078" customFormat="false" ht="15" hidden="false" customHeight="false" outlineLevel="0" collapsed="false">
      <c r="A2078" s="328" t="s">
        <v>5027</v>
      </c>
      <c r="C2078" s="329" t="s">
        <v>5028</v>
      </c>
      <c r="D2078" s="330" t="s">
        <v>262</v>
      </c>
      <c r="E2078" s="331" t="n">
        <v>129.33</v>
      </c>
    </row>
    <row r="2079" customFormat="false" ht="15" hidden="false" customHeight="false" outlineLevel="0" collapsed="false">
      <c r="A2079" s="328" t="s">
        <v>5029</v>
      </c>
      <c r="C2079" s="329" t="s">
        <v>5030</v>
      </c>
      <c r="D2079" s="330" t="s">
        <v>262</v>
      </c>
      <c r="E2079" s="331" t="n">
        <v>8.74</v>
      </c>
    </row>
    <row r="2080" customFormat="false" ht="15" hidden="false" customHeight="false" outlineLevel="0" collapsed="false">
      <c r="A2080" s="328" t="s">
        <v>5031</v>
      </c>
      <c r="C2080" s="329" t="s">
        <v>5032</v>
      </c>
      <c r="D2080" s="330" t="s">
        <v>262</v>
      </c>
      <c r="E2080" s="331" t="n">
        <v>14.13</v>
      </c>
    </row>
    <row r="2081" customFormat="false" ht="15" hidden="false" customHeight="false" outlineLevel="0" collapsed="false">
      <c r="A2081" s="328" t="s">
        <v>5033</v>
      </c>
      <c r="C2081" s="329" t="s">
        <v>5034</v>
      </c>
      <c r="D2081" s="330" t="s">
        <v>262</v>
      </c>
      <c r="E2081" s="331" t="n">
        <v>20.39</v>
      </c>
    </row>
    <row r="2082" customFormat="false" ht="15" hidden="false" customHeight="false" outlineLevel="0" collapsed="false">
      <c r="A2082" s="328" t="s">
        <v>5035</v>
      </c>
      <c r="C2082" s="329" t="s">
        <v>5036</v>
      </c>
      <c r="D2082" s="330" t="s">
        <v>262</v>
      </c>
      <c r="E2082" s="331" t="n">
        <v>24.67</v>
      </c>
    </row>
    <row r="2083" customFormat="false" ht="15" hidden="false" customHeight="false" outlineLevel="0" collapsed="false">
      <c r="A2083" s="328" t="s">
        <v>5037</v>
      </c>
      <c r="C2083" s="329" t="s">
        <v>5038</v>
      </c>
      <c r="D2083" s="330" t="s">
        <v>262</v>
      </c>
      <c r="E2083" s="331" t="n">
        <v>32.59</v>
      </c>
    </row>
    <row r="2084" customFormat="false" ht="15" hidden="false" customHeight="false" outlineLevel="0" collapsed="false">
      <c r="A2084" s="328" t="s">
        <v>5039</v>
      </c>
      <c r="C2084" s="329" t="s">
        <v>5040</v>
      </c>
      <c r="D2084" s="330" t="s">
        <v>262</v>
      </c>
      <c r="E2084" s="331" t="n">
        <v>38.49</v>
      </c>
    </row>
    <row r="2085" customFormat="false" ht="15" hidden="false" customHeight="false" outlineLevel="0" collapsed="false">
      <c r="A2085" s="328" t="s">
        <v>5041</v>
      </c>
      <c r="C2085" s="329" t="s">
        <v>5042</v>
      </c>
      <c r="D2085" s="330" t="s">
        <v>262</v>
      </c>
      <c r="E2085" s="331" t="n">
        <v>47.79</v>
      </c>
    </row>
    <row r="2086" customFormat="false" ht="15" hidden="false" customHeight="false" outlineLevel="0" collapsed="false">
      <c r="A2086" s="328" t="s">
        <v>5043</v>
      </c>
      <c r="C2086" s="329" t="s">
        <v>5044</v>
      </c>
      <c r="D2086" s="330" t="s">
        <v>262</v>
      </c>
      <c r="E2086" s="331" t="n">
        <v>58.83</v>
      </c>
    </row>
    <row r="2087" customFormat="false" ht="15" hidden="false" customHeight="false" outlineLevel="0" collapsed="false">
      <c r="A2087" s="328" t="s">
        <v>5045</v>
      </c>
      <c r="C2087" s="329" t="s">
        <v>5046</v>
      </c>
      <c r="D2087" s="330" t="s">
        <v>262</v>
      </c>
      <c r="E2087" s="331" t="n">
        <v>81.54</v>
      </c>
    </row>
    <row r="2088" customFormat="false" ht="15" hidden="false" customHeight="false" outlineLevel="0" collapsed="false">
      <c r="A2088" s="328" t="s">
        <v>5047</v>
      </c>
      <c r="C2088" s="329" t="s">
        <v>5048</v>
      </c>
      <c r="D2088" s="330" t="s">
        <v>880</v>
      </c>
      <c r="E2088" s="331" t="n">
        <v>2.83</v>
      </c>
    </row>
    <row r="2089" customFormat="false" ht="15" hidden="false" customHeight="false" outlineLevel="0" collapsed="false">
      <c r="A2089" s="328" t="s">
        <v>5049</v>
      </c>
      <c r="C2089" s="329" t="s">
        <v>5050</v>
      </c>
      <c r="D2089" s="330" t="s">
        <v>880</v>
      </c>
      <c r="E2089" s="331" t="n">
        <v>3.38</v>
      </c>
    </row>
    <row r="2090" customFormat="false" ht="15" hidden="false" customHeight="false" outlineLevel="0" collapsed="false">
      <c r="A2090" s="328" t="s">
        <v>5051</v>
      </c>
      <c r="C2090" s="329" t="s">
        <v>5052</v>
      </c>
      <c r="D2090" s="330" t="s">
        <v>880</v>
      </c>
      <c r="E2090" s="331" t="n">
        <v>4.51</v>
      </c>
    </row>
    <row r="2091" customFormat="false" ht="15" hidden="false" customHeight="false" outlineLevel="0" collapsed="false">
      <c r="A2091" s="328" t="s">
        <v>5053</v>
      </c>
      <c r="C2091" s="329" t="s">
        <v>5054</v>
      </c>
      <c r="D2091" s="330" t="s">
        <v>880</v>
      </c>
      <c r="E2091" s="331" t="n">
        <v>5.59</v>
      </c>
    </row>
    <row r="2092" customFormat="false" ht="15" hidden="false" customHeight="false" outlineLevel="0" collapsed="false">
      <c r="A2092" s="328" t="s">
        <v>5055</v>
      </c>
      <c r="C2092" s="329" t="s">
        <v>5056</v>
      </c>
      <c r="D2092" s="330" t="s">
        <v>880</v>
      </c>
      <c r="E2092" s="331" t="n">
        <v>6.66</v>
      </c>
    </row>
    <row r="2093" customFormat="false" ht="15" hidden="false" customHeight="false" outlineLevel="0" collapsed="false">
      <c r="A2093" s="328" t="s">
        <v>5057</v>
      </c>
      <c r="C2093" s="329" t="s">
        <v>5058</v>
      </c>
      <c r="D2093" s="330" t="s">
        <v>880</v>
      </c>
      <c r="E2093" s="331" t="n">
        <v>7</v>
      </c>
    </row>
    <row r="2094" customFormat="false" ht="15" hidden="false" customHeight="false" outlineLevel="0" collapsed="false">
      <c r="A2094" s="328" t="s">
        <v>5059</v>
      </c>
      <c r="C2094" s="329" t="s">
        <v>5060</v>
      </c>
      <c r="D2094" s="330" t="s">
        <v>880</v>
      </c>
      <c r="E2094" s="331" t="n">
        <v>4.49</v>
      </c>
    </row>
    <row r="2095" customFormat="false" ht="15" hidden="false" customHeight="false" outlineLevel="0" collapsed="false">
      <c r="A2095" s="328" t="s">
        <v>5061</v>
      </c>
      <c r="C2095" s="329" t="s">
        <v>5062</v>
      </c>
      <c r="D2095" s="330" t="s">
        <v>880</v>
      </c>
      <c r="E2095" s="331" t="n">
        <v>5.01</v>
      </c>
    </row>
    <row r="2096" customFormat="false" ht="15" hidden="false" customHeight="false" outlineLevel="0" collapsed="false">
      <c r="A2096" s="328" t="s">
        <v>5063</v>
      </c>
      <c r="C2096" s="329" t="s">
        <v>5064</v>
      </c>
      <c r="D2096" s="330" t="s">
        <v>880</v>
      </c>
      <c r="E2096" s="331" t="n">
        <v>5.94</v>
      </c>
    </row>
    <row r="2097" customFormat="false" ht="15" hidden="false" customHeight="false" outlineLevel="0" collapsed="false">
      <c r="A2097" s="328" t="s">
        <v>5065</v>
      </c>
      <c r="C2097" s="329" t="s">
        <v>5066</v>
      </c>
      <c r="D2097" s="330" t="s">
        <v>880</v>
      </c>
      <c r="E2097" s="331" t="n">
        <v>7.4</v>
      </c>
    </row>
    <row r="2098" customFormat="false" ht="15" hidden="false" customHeight="false" outlineLevel="0" collapsed="false">
      <c r="A2098" s="328" t="s">
        <v>5067</v>
      </c>
      <c r="C2098" s="329" t="s">
        <v>5068</v>
      </c>
      <c r="D2098" s="330" t="s">
        <v>880</v>
      </c>
      <c r="E2098" s="331" t="n">
        <v>7.5</v>
      </c>
    </row>
    <row r="2099" customFormat="false" ht="15" hidden="false" customHeight="false" outlineLevel="0" collapsed="false">
      <c r="A2099" s="328" t="s">
        <v>5069</v>
      </c>
      <c r="C2099" s="329" t="s">
        <v>5070</v>
      </c>
      <c r="D2099" s="330" t="s">
        <v>880</v>
      </c>
      <c r="E2099" s="331" t="n">
        <v>9.03</v>
      </c>
    </row>
    <row r="2100" customFormat="false" ht="15" hidden="false" customHeight="false" outlineLevel="0" collapsed="false">
      <c r="A2100" s="328" t="s">
        <v>5071</v>
      </c>
      <c r="C2100" s="329" t="s">
        <v>5072</v>
      </c>
      <c r="D2100" s="330" t="s">
        <v>880</v>
      </c>
      <c r="E2100" s="331" t="n">
        <v>10.78</v>
      </c>
    </row>
    <row r="2101" customFormat="false" ht="15" hidden="false" customHeight="false" outlineLevel="0" collapsed="false">
      <c r="A2101" s="328" t="s">
        <v>5073</v>
      </c>
      <c r="C2101" s="329" t="s">
        <v>5074</v>
      </c>
      <c r="D2101" s="330" t="s">
        <v>880</v>
      </c>
      <c r="E2101" s="331" t="n">
        <v>16.82</v>
      </c>
    </row>
    <row r="2102" customFormat="false" ht="15" hidden="false" customHeight="false" outlineLevel="0" collapsed="false">
      <c r="A2102" s="328" t="s">
        <v>5075</v>
      </c>
      <c r="C2102" s="329" t="s">
        <v>5076</v>
      </c>
      <c r="D2102" s="330" t="s">
        <v>880</v>
      </c>
      <c r="E2102" s="331" t="n">
        <v>7.01</v>
      </c>
    </row>
    <row r="2103" customFormat="false" ht="15" hidden="false" customHeight="false" outlineLevel="0" collapsed="false">
      <c r="A2103" s="328" t="s">
        <v>5077</v>
      </c>
      <c r="C2103" s="329" t="s">
        <v>5078</v>
      </c>
      <c r="D2103" s="330" t="s">
        <v>880</v>
      </c>
      <c r="E2103" s="331" t="n">
        <v>9.22</v>
      </c>
    </row>
    <row r="2104" customFormat="false" ht="15" hidden="false" customHeight="false" outlineLevel="0" collapsed="false">
      <c r="A2104" s="328" t="s">
        <v>5079</v>
      </c>
      <c r="C2104" s="329" t="s">
        <v>5080</v>
      </c>
      <c r="D2104" s="330" t="s">
        <v>880</v>
      </c>
      <c r="E2104" s="331" t="n">
        <v>11.55</v>
      </c>
    </row>
    <row r="2105" customFormat="false" ht="15" hidden="false" customHeight="false" outlineLevel="0" collapsed="false">
      <c r="A2105" s="328" t="s">
        <v>5081</v>
      </c>
      <c r="C2105" s="329" t="s">
        <v>5082</v>
      </c>
      <c r="D2105" s="330" t="s">
        <v>880</v>
      </c>
      <c r="E2105" s="331" t="n">
        <v>13.55</v>
      </c>
    </row>
    <row r="2106" customFormat="false" ht="15" hidden="false" customHeight="false" outlineLevel="0" collapsed="false">
      <c r="A2106" s="328" t="s">
        <v>5083</v>
      </c>
      <c r="C2106" s="329" t="s">
        <v>5084</v>
      </c>
      <c r="D2106" s="330" t="s">
        <v>880</v>
      </c>
      <c r="E2106" s="331" t="n">
        <v>18.55</v>
      </c>
    </row>
    <row r="2107" customFormat="false" ht="15" hidden="false" customHeight="false" outlineLevel="0" collapsed="false">
      <c r="A2107" s="328" t="s">
        <v>5085</v>
      </c>
      <c r="C2107" s="329" t="s">
        <v>5086</v>
      </c>
      <c r="D2107" s="330" t="s">
        <v>880</v>
      </c>
      <c r="E2107" s="331" t="n">
        <v>22.49</v>
      </c>
    </row>
    <row r="2108" customFormat="false" ht="15" hidden="false" customHeight="false" outlineLevel="0" collapsed="false">
      <c r="A2108" s="328" t="s">
        <v>5087</v>
      </c>
      <c r="C2108" s="329" t="s">
        <v>5088</v>
      </c>
      <c r="D2108" s="330" t="s">
        <v>880</v>
      </c>
      <c r="E2108" s="331" t="n">
        <v>29.12</v>
      </c>
    </row>
    <row r="2109" customFormat="false" ht="15" hidden="false" customHeight="false" outlineLevel="0" collapsed="false">
      <c r="A2109" s="328" t="s">
        <v>5089</v>
      </c>
      <c r="C2109" s="329" t="s">
        <v>5090</v>
      </c>
      <c r="D2109" s="330" t="s">
        <v>880</v>
      </c>
      <c r="E2109" s="331" t="n">
        <v>38.64</v>
      </c>
    </row>
    <row r="2110" customFormat="false" ht="15" hidden="false" customHeight="false" outlineLevel="0" collapsed="false">
      <c r="A2110" s="328" t="s">
        <v>5091</v>
      </c>
      <c r="C2110" s="329" t="s">
        <v>5092</v>
      </c>
      <c r="D2110" s="330" t="s">
        <v>880</v>
      </c>
      <c r="E2110" s="331" t="n">
        <v>57.45</v>
      </c>
    </row>
    <row r="2111" customFormat="false" ht="15" hidden="false" customHeight="false" outlineLevel="0" collapsed="false">
      <c r="A2111" s="328" t="s">
        <v>5093</v>
      </c>
      <c r="C2111" s="329" t="s">
        <v>5094</v>
      </c>
      <c r="D2111" s="330" t="s">
        <v>262</v>
      </c>
      <c r="E2111" s="331" t="n">
        <v>30.41</v>
      </c>
    </row>
    <row r="2112" customFormat="false" ht="15" hidden="false" customHeight="false" outlineLevel="0" collapsed="false">
      <c r="A2112" s="328" t="s">
        <v>5095</v>
      </c>
      <c r="C2112" s="329" t="s">
        <v>5096</v>
      </c>
      <c r="D2112" s="330" t="s">
        <v>880</v>
      </c>
      <c r="E2112" s="331" t="n">
        <v>30.21</v>
      </c>
    </row>
    <row r="2113" customFormat="false" ht="30" hidden="false" customHeight="false" outlineLevel="0" collapsed="false">
      <c r="A2113" s="328" t="s">
        <v>5097</v>
      </c>
      <c r="C2113" s="329" t="s">
        <v>5098</v>
      </c>
      <c r="D2113" s="330" t="s">
        <v>880</v>
      </c>
      <c r="E2113" s="331" t="n">
        <v>3.16</v>
      </c>
    </row>
    <row r="2114" customFormat="false" ht="15" hidden="false" customHeight="false" outlineLevel="0" collapsed="false">
      <c r="A2114" s="328" t="s">
        <v>5099</v>
      </c>
      <c r="C2114" s="329" t="s">
        <v>5100</v>
      </c>
      <c r="D2114" s="330" t="s">
        <v>880</v>
      </c>
      <c r="E2114" s="331" t="n">
        <v>1.45</v>
      </c>
    </row>
    <row r="2115" customFormat="false" ht="15" hidden="false" customHeight="false" outlineLevel="0" collapsed="false">
      <c r="A2115" s="328" t="s">
        <v>5101</v>
      </c>
      <c r="C2115" s="329" t="s">
        <v>5102</v>
      </c>
      <c r="D2115" s="330" t="s">
        <v>262</v>
      </c>
      <c r="E2115" s="331" t="n">
        <v>37.72</v>
      </c>
    </row>
    <row r="2116" customFormat="false" ht="15" hidden="false" customHeight="false" outlineLevel="0" collapsed="false">
      <c r="A2116" s="328" t="s">
        <v>5103</v>
      </c>
      <c r="C2116" s="329" t="s">
        <v>5104</v>
      </c>
      <c r="D2116" s="330" t="s">
        <v>880</v>
      </c>
      <c r="E2116" s="331" t="n">
        <v>37.7</v>
      </c>
    </row>
    <row r="2117" customFormat="false" ht="15" hidden="false" customHeight="false" outlineLevel="0" collapsed="false">
      <c r="A2117" s="328" t="s">
        <v>5105</v>
      </c>
      <c r="C2117" s="329" t="s">
        <v>5106</v>
      </c>
      <c r="D2117" s="330" t="s">
        <v>880</v>
      </c>
      <c r="E2117" s="331" t="n">
        <v>50.33</v>
      </c>
    </row>
    <row r="2118" customFormat="false" ht="15" hidden="false" customHeight="false" outlineLevel="0" collapsed="false">
      <c r="A2118" s="328" t="s">
        <v>5107</v>
      </c>
      <c r="C2118" s="329" t="s">
        <v>5108</v>
      </c>
      <c r="D2118" s="330" t="s">
        <v>880</v>
      </c>
      <c r="E2118" s="331" t="n">
        <v>9.91</v>
      </c>
    </row>
    <row r="2119" customFormat="false" ht="15" hidden="false" customHeight="false" outlineLevel="0" collapsed="false">
      <c r="A2119" s="328" t="s">
        <v>5109</v>
      </c>
      <c r="C2119" s="329" t="s">
        <v>5110</v>
      </c>
      <c r="D2119" s="330" t="s">
        <v>880</v>
      </c>
      <c r="E2119" s="331" t="n">
        <v>22.03</v>
      </c>
    </row>
    <row r="2120" customFormat="false" ht="15" hidden="false" customHeight="false" outlineLevel="0" collapsed="false">
      <c r="A2120" s="328" t="s">
        <v>5111</v>
      </c>
      <c r="C2120" s="329" t="s">
        <v>5112</v>
      </c>
      <c r="D2120" s="330" t="s">
        <v>262</v>
      </c>
      <c r="E2120" s="331" t="n">
        <v>98.71</v>
      </c>
    </row>
    <row r="2121" customFormat="false" ht="15" hidden="false" customHeight="false" outlineLevel="0" collapsed="false">
      <c r="A2121" s="328" t="s">
        <v>5113</v>
      </c>
      <c r="C2121" s="329" t="s">
        <v>5114</v>
      </c>
      <c r="D2121" s="330" t="s">
        <v>262</v>
      </c>
      <c r="E2121" s="331" t="n">
        <v>148.86</v>
      </c>
    </row>
    <row r="2122" customFormat="false" ht="15" hidden="false" customHeight="false" outlineLevel="0" collapsed="false">
      <c r="A2122" s="328" t="s">
        <v>5115</v>
      </c>
      <c r="C2122" s="329" t="s">
        <v>5116</v>
      </c>
      <c r="D2122" s="330" t="s">
        <v>262</v>
      </c>
      <c r="E2122" s="331" t="n">
        <v>119.04</v>
      </c>
    </row>
    <row r="2123" customFormat="false" ht="15" hidden="false" customHeight="false" outlineLevel="0" collapsed="false">
      <c r="A2123" s="328" t="s">
        <v>5117</v>
      </c>
      <c r="C2123" s="329" t="s">
        <v>5118</v>
      </c>
      <c r="D2123" s="330" t="s">
        <v>262</v>
      </c>
      <c r="E2123" s="331" t="n">
        <v>108.51</v>
      </c>
    </row>
    <row r="2124" customFormat="false" ht="15" hidden="false" customHeight="false" outlineLevel="0" collapsed="false">
      <c r="A2124" s="328" t="s">
        <v>5119</v>
      </c>
      <c r="C2124" s="329" t="s">
        <v>5120</v>
      </c>
      <c r="D2124" s="330" t="s">
        <v>262</v>
      </c>
      <c r="E2124" s="331" t="n">
        <v>128.08</v>
      </c>
    </row>
    <row r="2125" customFormat="false" ht="15" hidden="false" customHeight="false" outlineLevel="0" collapsed="false">
      <c r="A2125" s="328" t="s">
        <v>5121</v>
      </c>
      <c r="C2125" s="329" t="s">
        <v>5122</v>
      </c>
      <c r="D2125" s="330" t="s">
        <v>880</v>
      </c>
      <c r="E2125" s="331" t="n">
        <v>12.64</v>
      </c>
    </row>
    <row r="2126" customFormat="false" ht="15" hidden="false" customHeight="false" outlineLevel="0" collapsed="false">
      <c r="A2126" s="328" t="s">
        <v>5123</v>
      </c>
      <c r="C2126" s="329" t="s">
        <v>5124</v>
      </c>
      <c r="D2126" s="330" t="s">
        <v>880</v>
      </c>
      <c r="E2126" s="331" t="n">
        <v>29.52</v>
      </c>
    </row>
    <row r="2127" customFormat="false" ht="15" hidden="false" customHeight="false" outlineLevel="0" collapsed="false">
      <c r="A2127" s="328" t="s">
        <v>5125</v>
      </c>
      <c r="C2127" s="329" t="s">
        <v>5126</v>
      </c>
      <c r="D2127" s="330" t="s">
        <v>880</v>
      </c>
      <c r="E2127" s="331" t="n">
        <v>280.5</v>
      </c>
    </row>
    <row r="2128" customFormat="false" ht="15" hidden="false" customHeight="false" outlineLevel="0" collapsed="false">
      <c r="A2128" s="328" t="s">
        <v>5127</v>
      </c>
      <c r="C2128" s="329" t="s">
        <v>5128</v>
      </c>
      <c r="D2128" s="330" t="s">
        <v>262</v>
      </c>
      <c r="E2128" s="331" t="n">
        <v>31.28</v>
      </c>
    </row>
    <row r="2129" customFormat="false" ht="15" hidden="false" customHeight="false" outlineLevel="0" collapsed="false">
      <c r="A2129" s="328" t="s">
        <v>5129</v>
      </c>
      <c r="C2129" s="329" t="s">
        <v>5130</v>
      </c>
      <c r="D2129" s="330" t="s">
        <v>262</v>
      </c>
      <c r="E2129" s="331" t="n">
        <v>19.63</v>
      </c>
    </row>
    <row r="2130" customFormat="false" ht="15" hidden="false" customHeight="false" outlineLevel="0" collapsed="false">
      <c r="A2130" s="328" t="s">
        <v>5131</v>
      </c>
      <c r="C2130" s="329" t="s">
        <v>5132</v>
      </c>
      <c r="D2130" s="330" t="s">
        <v>262</v>
      </c>
      <c r="E2130" s="331" t="n">
        <v>2.25</v>
      </c>
    </row>
    <row r="2131" customFormat="false" ht="15" hidden="false" customHeight="false" outlineLevel="0" collapsed="false">
      <c r="A2131" s="328" t="s">
        <v>5133</v>
      </c>
      <c r="C2131" s="329" t="s">
        <v>5134</v>
      </c>
      <c r="D2131" s="330" t="s">
        <v>880</v>
      </c>
      <c r="E2131" s="331" t="n">
        <v>1.38</v>
      </c>
    </row>
    <row r="2132" customFormat="false" ht="15" hidden="false" customHeight="false" outlineLevel="0" collapsed="false">
      <c r="A2132" s="328" t="s">
        <v>5135</v>
      </c>
      <c r="C2132" s="329" t="s">
        <v>5136</v>
      </c>
      <c r="D2132" s="330" t="s">
        <v>880</v>
      </c>
      <c r="E2132" s="331" t="n">
        <v>1078.6</v>
      </c>
    </row>
    <row r="2133" customFormat="false" ht="15" hidden="false" customHeight="false" outlineLevel="0" collapsed="false">
      <c r="A2133" s="328" t="s">
        <v>698</v>
      </c>
      <c r="C2133" s="329" t="s">
        <v>5137</v>
      </c>
      <c r="D2133" s="330" t="s">
        <v>880</v>
      </c>
      <c r="E2133" s="331" t="n">
        <v>790.92</v>
      </c>
    </row>
    <row r="2134" customFormat="false" ht="15" hidden="false" customHeight="false" outlineLevel="0" collapsed="false">
      <c r="A2134" s="328" t="s">
        <v>5138</v>
      </c>
      <c r="C2134" s="329" t="s">
        <v>5139</v>
      </c>
      <c r="D2134" s="330" t="s">
        <v>880</v>
      </c>
      <c r="E2134" s="331" t="n">
        <v>316.06</v>
      </c>
    </row>
    <row r="2135" customFormat="false" ht="15" hidden="false" customHeight="false" outlineLevel="0" collapsed="false">
      <c r="A2135" s="328" t="s">
        <v>5140</v>
      </c>
      <c r="C2135" s="329" t="s">
        <v>5141</v>
      </c>
      <c r="D2135" s="330" t="s">
        <v>262</v>
      </c>
      <c r="E2135" s="331" t="n">
        <v>6.13</v>
      </c>
    </row>
    <row r="2136" customFormat="false" ht="15" hidden="false" customHeight="false" outlineLevel="0" collapsed="false">
      <c r="A2136" s="328" t="s">
        <v>5142</v>
      </c>
      <c r="C2136" s="329" t="s">
        <v>5143</v>
      </c>
      <c r="D2136" s="330" t="s">
        <v>262</v>
      </c>
      <c r="E2136" s="331" t="n">
        <v>8.16</v>
      </c>
    </row>
    <row r="2137" customFormat="false" ht="15" hidden="false" customHeight="false" outlineLevel="0" collapsed="false">
      <c r="A2137" s="328" t="s">
        <v>5144</v>
      </c>
      <c r="C2137" s="329" t="s">
        <v>5145</v>
      </c>
      <c r="D2137" s="330" t="s">
        <v>262</v>
      </c>
      <c r="E2137" s="331" t="n">
        <v>18.87</v>
      </c>
    </row>
    <row r="2138" customFormat="false" ht="15" hidden="false" customHeight="false" outlineLevel="0" collapsed="false">
      <c r="A2138" s="328" t="s">
        <v>5146</v>
      </c>
      <c r="C2138" s="329" t="s">
        <v>5147</v>
      </c>
      <c r="D2138" s="330" t="s">
        <v>880</v>
      </c>
      <c r="E2138" s="331" t="n">
        <v>600.38</v>
      </c>
    </row>
    <row r="2139" customFormat="false" ht="15" hidden="false" customHeight="false" outlineLevel="0" collapsed="false">
      <c r="A2139" s="328" t="s">
        <v>5148</v>
      </c>
      <c r="C2139" s="329" t="s">
        <v>5149</v>
      </c>
      <c r="D2139" s="330" t="s">
        <v>880</v>
      </c>
      <c r="E2139" s="331" t="n">
        <v>9.2</v>
      </c>
    </row>
    <row r="2140" customFormat="false" ht="15" hidden="false" customHeight="false" outlineLevel="0" collapsed="false">
      <c r="A2140" s="328" t="s">
        <v>5150</v>
      </c>
      <c r="C2140" s="329" t="s">
        <v>5151</v>
      </c>
      <c r="D2140" s="330" t="s">
        <v>880</v>
      </c>
      <c r="E2140" s="331" t="n">
        <v>13.89</v>
      </c>
    </row>
    <row r="2141" customFormat="false" ht="15" hidden="false" customHeight="false" outlineLevel="0" collapsed="false">
      <c r="A2141" s="328" t="s">
        <v>5152</v>
      </c>
      <c r="C2141" s="329" t="s">
        <v>5153</v>
      </c>
      <c r="D2141" s="330" t="s">
        <v>880</v>
      </c>
      <c r="E2141" s="331" t="n">
        <v>39.02</v>
      </c>
    </row>
    <row r="2142" customFormat="false" ht="15" hidden="false" customHeight="false" outlineLevel="0" collapsed="false">
      <c r="A2142" s="328" t="s">
        <v>5154</v>
      </c>
      <c r="C2142" s="329" t="s">
        <v>5155</v>
      </c>
      <c r="D2142" s="330" t="s">
        <v>880</v>
      </c>
      <c r="E2142" s="331" t="n">
        <v>10.73</v>
      </c>
    </row>
    <row r="2143" customFormat="false" ht="15" hidden="false" customHeight="false" outlineLevel="0" collapsed="false">
      <c r="A2143" s="328" t="s">
        <v>5156</v>
      </c>
      <c r="C2143" s="329" t="s">
        <v>5157</v>
      </c>
      <c r="D2143" s="330" t="s">
        <v>880</v>
      </c>
      <c r="E2143" s="331" t="n">
        <v>15.7</v>
      </c>
    </row>
    <row r="2144" customFormat="false" ht="15" hidden="false" customHeight="false" outlineLevel="0" collapsed="false">
      <c r="A2144" s="328" t="s">
        <v>5158</v>
      </c>
      <c r="C2144" s="329" t="s">
        <v>5159</v>
      </c>
      <c r="D2144" s="330" t="s">
        <v>880</v>
      </c>
      <c r="E2144" s="331" t="n">
        <v>47.81</v>
      </c>
    </row>
    <row r="2145" customFormat="false" ht="15" hidden="false" customHeight="false" outlineLevel="0" collapsed="false">
      <c r="A2145" s="328" t="s">
        <v>5160</v>
      </c>
      <c r="C2145" s="329" t="s">
        <v>5161</v>
      </c>
      <c r="D2145" s="330" t="s">
        <v>880</v>
      </c>
      <c r="E2145" s="331" t="n">
        <v>12.79</v>
      </c>
    </row>
    <row r="2146" customFormat="false" ht="30" hidden="false" customHeight="false" outlineLevel="0" collapsed="false">
      <c r="A2146" s="328" t="s">
        <v>5162</v>
      </c>
      <c r="C2146" s="329" t="s">
        <v>5163</v>
      </c>
      <c r="D2146" s="330" t="s">
        <v>880</v>
      </c>
      <c r="E2146" s="331" t="n">
        <v>108.71</v>
      </c>
    </row>
    <row r="2147" customFormat="false" ht="15" hidden="false" customHeight="false" outlineLevel="0" collapsed="false">
      <c r="A2147" s="328" t="s">
        <v>5164</v>
      </c>
      <c r="C2147" s="329" t="s">
        <v>5165</v>
      </c>
      <c r="D2147" s="330" t="s">
        <v>880</v>
      </c>
      <c r="E2147" s="331" t="n">
        <v>206.98</v>
      </c>
    </row>
    <row r="2148" customFormat="false" ht="15" hidden="false" customHeight="false" outlineLevel="0" collapsed="false">
      <c r="A2148" s="328" t="s">
        <v>5166</v>
      </c>
      <c r="C2148" s="329" t="s">
        <v>5167</v>
      </c>
      <c r="D2148" s="330" t="s">
        <v>880</v>
      </c>
      <c r="E2148" s="331" t="n">
        <v>20.37</v>
      </c>
    </row>
    <row r="2149" customFormat="false" ht="15" hidden="false" customHeight="false" outlineLevel="0" collapsed="false">
      <c r="A2149" s="328" t="s">
        <v>5168</v>
      </c>
      <c r="C2149" s="329" t="s">
        <v>5169</v>
      </c>
      <c r="D2149" s="330" t="s">
        <v>880</v>
      </c>
      <c r="E2149" s="331" t="n">
        <v>34.08</v>
      </c>
    </row>
    <row r="2150" customFormat="false" ht="15" hidden="false" customHeight="false" outlineLevel="0" collapsed="false">
      <c r="A2150" s="328" t="s">
        <v>5170</v>
      </c>
      <c r="C2150" s="329" t="s">
        <v>5171</v>
      </c>
      <c r="D2150" s="330" t="s">
        <v>880</v>
      </c>
      <c r="E2150" s="331" t="n">
        <v>56.45</v>
      </c>
    </row>
    <row r="2151" customFormat="false" ht="15" hidden="false" customHeight="false" outlineLevel="0" collapsed="false">
      <c r="A2151" s="328" t="s">
        <v>5172</v>
      </c>
      <c r="C2151" s="329" t="s">
        <v>5173</v>
      </c>
      <c r="D2151" s="330" t="s">
        <v>880</v>
      </c>
      <c r="E2151" s="331" t="n">
        <v>129.33</v>
      </c>
    </row>
    <row r="2152" customFormat="false" ht="15" hidden="false" customHeight="false" outlineLevel="0" collapsed="false">
      <c r="A2152" s="328" t="s">
        <v>5174</v>
      </c>
      <c r="C2152" s="329" t="s">
        <v>5175</v>
      </c>
      <c r="D2152" s="330" t="s">
        <v>880</v>
      </c>
      <c r="E2152" s="331" t="n">
        <v>153.53</v>
      </c>
    </row>
    <row r="2153" customFormat="false" ht="30" hidden="false" customHeight="false" outlineLevel="0" collapsed="false">
      <c r="A2153" s="328" t="s">
        <v>5176</v>
      </c>
      <c r="C2153" s="329" t="s">
        <v>5177</v>
      </c>
      <c r="D2153" s="330" t="s">
        <v>880</v>
      </c>
      <c r="E2153" s="331" t="n">
        <v>18.56</v>
      </c>
    </row>
    <row r="2154" customFormat="false" ht="30" hidden="false" customHeight="false" outlineLevel="0" collapsed="false">
      <c r="A2154" s="328" t="s">
        <v>5178</v>
      </c>
      <c r="C2154" s="329" t="s">
        <v>5179</v>
      </c>
      <c r="D2154" s="330" t="s">
        <v>880</v>
      </c>
      <c r="E2154" s="331" t="n">
        <v>48.79</v>
      </c>
    </row>
    <row r="2155" customFormat="false" ht="30" hidden="false" customHeight="false" outlineLevel="0" collapsed="false">
      <c r="A2155" s="328" t="s">
        <v>5180</v>
      </c>
      <c r="C2155" s="329" t="s">
        <v>5181</v>
      </c>
      <c r="D2155" s="330" t="s">
        <v>880</v>
      </c>
      <c r="E2155" s="331" t="n">
        <v>154.01</v>
      </c>
    </row>
    <row r="2156" customFormat="false" ht="30" hidden="false" customHeight="false" outlineLevel="0" collapsed="false">
      <c r="A2156" s="328" t="s">
        <v>5182</v>
      </c>
      <c r="C2156" s="329" t="s">
        <v>5183</v>
      </c>
      <c r="D2156" s="330" t="s">
        <v>880</v>
      </c>
      <c r="E2156" s="331" t="n">
        <v>174.43</v>
      </c>
    </row>
    <row r="2157" customFormat="false" ht="15" hidden="false" customHeight="false" outlineLevel="0" collapsed="false">
      <c r="A2157" s="328" t="s">
        <v>5184</v>
      </c>
      <c r="C2157" s="329" t="s">
        <v>5185</v>
      </c>
      <c r="D2157" s="330" t="s">
        <v>880</v>
      </c>
      <c r="E2157" s="331" t="n">
        <v>13.15</v>
      </c>
    </row>
    <row r="2158" customFormat="false" ht="15" hidden="false" customHeight="false" outlineLevel="0" collapsed="false">
      <c r="A2158" s="328" t="s">
        <v>5186</v>
      </c>
      <c r="C2158" s="329" t="s">
        <v>5187</v>
      </c>
      <c r="D2158" s="330" t="s">
        <v>880</v>
      </c>
      <c r="E2158" s="331" t="n">
        <v>29.26</v>
      </c>
    </row>
    <row r="2159" customFormat="false" ht="15" hidden="false" customHeight="false" outlineLevel="0" collapsed="false">
      <c r="A2159" s="328" t="s">
        <v>5188</v>
      </c>
      <c r="C2159" s="329" t="s">
        <v>5189</v>
      </c>
      <c r="D2159" s="330" t="s">
        <v>880</v>
      </c>
      <c r="E2159" s="331" t="n">
        <v>250.91</v>
      </c>
    </row>
    <row r="2160" customFormat="false" ht="15" hidden="false" customHeight="false" outlineLevel="0" collapsed="false">
      <c r="A2160" s="328" t="s">
        <v>5190</v>
      </c>
      <c r="C2160" s="329" t="s">
        <v>5191</v>
      </c>
      <c r="D2160" s="330" t="s">
        <v>880</v>
      </c>
      <c r="E2160" s="331" t="n">
        <v>16.39</v>
      </c>
    </row>
    <row r="2161" customFormat="false" ht="15" hidden="false" customHeight="false" outlineLevel="0" collapsed="false">
      <c r="A2161" s="328" t="s">
        <v>5192</v>
      </c>
      <c r="C2161" s="329" t="s">
        <v>5193</v>
      </c>
      <c r="D2161" s="330" t="s">
        <v>880</v>
      </c>
      <c r="E2161" s="331" t="n">
        <v>49.01</v>
      </c>
    </row>
    <row r="2162" customFormat="false" ht="15" hidden="false" customHeight="false" outlineLevel="0" collapsed="false">
      <c r="A2162" s="328" t="s">
        <v>5194</v>
      </c>
      <c r="C2162" s="329" t="s">
        <v>5195</v>
      </c>
      <c r="D2162" s="330" t="s">
        <v>880</v>
      </c>
      <c r="E2162" s="331" t="n">
        <v>34.87</v>
      </c>
    </row>
    <row r="2163" customFormat="false" ht="15" hidden="false" customHeight="false" outlineLevel="0" collapsed="false">
      <c r="A2163" s="328" t="s">
        <v>5196</v>
      </c>
      <c r="C2163" s="329" t="s">
        <v>5197</v>
      </c>
      <c r="D2163" s="330" t="s">
        <v>880</v>
      </c>
      <c r="E2163" s="331" t="n">
        <v>22.23</v>
      </c>
    </row>
    <row r="2164" customFormat="false" ht="15" hidden="false" customHeight="false" outlineLevel="0" collapsed="false">
      <c r="A2164" s="328" t="s">
        <v>5198</v>
      </c>
      <c r="C2164" s="329" t="s">
        <v>5199</v>
      </c>
      <c r="D2164" s="330" t="s">
        <v>880</v>
      </c>
      <c r="E2164" s="331" t="n">
        <v>11.88</v>
      </c>
    </row>
    <row r="2165" customFormat="false" ht="30" hidden="false" customHeight="false" outlineLevel="0" collapsed="false">
      <c r="A2165" s="328" t="s">
        <v>5200</v>
      </c>
      <c r="C2165" s="329" t="s">
        <v>5201</v>
      </c>
      <c r="D2165" s="330" t="s">
        <v>880</v>
      </c>
      <c r="E2165" s="331" t="n">
        <v>134.13</v>
      </c>
    </row>
    <row r="2166" customFormat="false" ht="30" hidden="false" customHeight="false" outlineLevel="0" collapsed="false">
      <c r="A2166" s="328" t="s">
        <v>5202</v>
      </c>
      <c r="C2166" s="329" t="s">
        <v>5203</v>
      </c>
      <c r="D2166" s="330" t="s">
        <v>880</v>
      </c>
      <c r="E2166" s="331" t="n">
        <v>541.34</v>
      </c>
    </row>
    <row r="2167" customFormat="false" ht="30" hidden="false" customHeight="false" outlineLevel="0" collapsed="false">
      <c r="A2167" s="328" t="s">
        <v>5204</v>
      </c>
      <c r="C2167" s="329" t="s">
        <v>5205</v>
      </c>
      <c r="D2167" s="330" t="s">
        <v>880</v>
      </c>
      <c r="E2167" s="331" t="n">
        <v>233.18</v>
      </c>
    </row>
    <row r="2168" customFormat="false" ht="15" hidden="false" customHeight="false" outlineLevel="0" collapsed="false">
      <c r="A2168" s="328" t="s">
        <v>5206</v>
      </c>
      <c r="C2168" s="329" t="s">
        <v>5207</v>
      </c>
      <c r="D2168" s="330" t="s">
        <v>880</v>
      </c>
      <c r="E2168" s="331" t="n">
        <v>76.94</v>
      </c>
    </row>
    <row r="2169" customFormat="false" ht="15" hidden="false" customHeight="false" outlineLevel="0" collapsed="false">
      <c r="A2169" s="328" t="s">
        <v>5208</v>
      </c>
      <c r="C2169" s="329" t="s">
        <v>5209</v>
      </c>
      <c r="D2169" s="330" t="s">
        <v>880</v>
      </c>
      <c r="E2169" s="331" t="n">
        <v>108.73</v>
      </c>
    </row>
    <row r="2170" customFormat="false" ht="15" hidden="false" customHeight="false" outlineLevel="0" collapsed="false">
      <c r="A2170" s="328" t="s">
        <v>5210</v>
      </c>
      <c r="C2170" s="329" t="s">
        <v>5211</v>
      </c>
      <c r="D2170" s="330" t="s">
        <v>880</v>
      </c>
      <c r="E2170" s="331" t="n">
        <v>372.1</v>
      </c>
    </row>
    <row r="2171" customFormat="false" ht="15" hidden="false" customHeight="false" outlineLevel="0" collapsed="false">
      <c r="A2171" s="328" t="s">
        <v>5212</v>
      </c>
      <c r="C2171" s="329" t="s">
        <v>5213</v>
      </c>
      <c r="D2171" s="330" t="s">
        <v>880</v>
      </c>
      <c r="E2171" s="331" t="n">
        <v>158.88</v>
      </c>
    </row>
    <row r="2172" customFormat="false" ht="15" hidden="false" customHeight="false" outlineLevel="0" collapsed="false">
      <c r="A2172" s="328" t="s">
        <v>5214</v>
      </c>
      <c r="C2172" s="329" t="s">
        <v>5215</v>
      </c>
      <c r="D2172" s="330" t="s">
        <v>880</v>
      </c>
      <c r="E2172" s="331" t="n">
        <v>5.43</v>
      </c>
    </row>
    <row r="2173" customFormat="false" ht="15" hidden="false" customHeight="false" outlineLevel="0" collapsed="false">
      <c r="A2173" s="328" t="s">
        <v>5216</v>
      </c>
      <c r="C2173" s="329" t="s">
        <v>5217</v>
      </c>
      <c r="D2173" s="330" t="s">
        <v>262</v>
      </c>
      <c r="E2173" s="331" t="n">
        <v>0.74</v>
      </c>
    </row>
    <row r="2174" customFormat="false" ht="15" hidden="false" customHeight="false" outlineLevel="0" collapsed="false">
      <c r="A2174" s="328" t="s">
        <v>5218</v>
      </c>
      <c r="C2174" s="329" t="s">
        <v>5219</v>
      </c>
      <c r="D2174" s="330" t="s">
        <v>262</v>
      </c>
      <c r="E2174" s="331" t="n">
        <v>1.11</v>
      </c>
    </row>
    <row r="2175" customFormat="false" ht="15" hidden="false" customHeight="false" outlineLevel="0" collapsed="false">
      <c r="A2175" s="328" t="s">
        <v>5220</v>
      </c>
      <c r="C2175" s="329" t="s">
        <v>5221</v>
      </c>
      <c r="D2175" s="330" t="s">
        <v>262</v>
      </c>
      <c r="E2175" s="331" t="n">
        <v>1.8</v>
      </c>
    </row>
    <row r="2176" customFormat="false" ht="15" hidden="false" customHeight="false" outlineLevel="0" collapsed="false">
      <c r="A2176" s="328" t="s">
        <v>5222</v>
      </c>
      <c r="C2176" s="329" t="s">
        <v>5223</v>
      </c>
      <c r="D2176" s="330" t="s">
        <v>262</v>
      </c>
      <c r="E2176" s="331" t="n">
        <v>2.8</v>
      </c>
    </row>
    <row r="2177" customFormat="false" ht="15" hidden="false" customHeight="false" outlineLevel="0" collapsed="false">
      <c r="A2177" s="328" t="s">
        <v>5224</v>
      </c>
      <c r="C2177" s="329" t="s">
        <v>5225</v>
      </c>
      <c r="D2177" s="330" t="s">
        <v>262</v>
      </c>
      <c r="E2177" s="331" t="n">
        <v>0.71</v>
      </c>
    </row>
    <row r="2178" customFormat="false" ht="15" hidden="false" customHeight="false" outlineLevel="0" collapsed="false">
      <c r="A2178" s="328" t="s">
        <v>5226</v>
      </c>
      <c r="C2178" s="329" t="s">
        <v>5227</v>
      </c>
      <c r="D2178" s="330" t="s">
        <v>262</v>
      </c>
      <c r="E2178" s="331" t="n">
        <v>1.08</v>
      </c>
    </row>
    <row r="2179" customFormat="false" ht="15" hidden="false" customHeight="false" outlineLevel="0" collapsed="false">
      <c r="A2179" s="328" t="s">
        <v>5228</v>
      </c>
      <c r="C2179" s="329" t="s">
        <v>5229</v>
      </c>
      <c r="D2179" s="330" t="s">
        <v>262</v>
      </c>
      <c r="E2179" s="331" t="n">
        <v>1.72</v>
      </c>
    </row>
    <row r="2180" customFormat="false" ht="15" hidden="false" customHeight="false" outlineLevel="0" collapsed="false">
      <c r="A2180" s="328" t="s">
        <v>5230</v>
      </c>
      <c r="C2180" s="329" t="s">
        <v>5231</v>
      </c>
      <c r="D2180" s="330" t="s">
        <v>262</v>
      </c>
      <c r="E2180" s="331" t="n">
        <v>2.52</v>
      </c>
    </row>
    <row r="2181" customFormat="false" ht="15" hidden="false" customHeight="false" outlineLevel="0" collapsed="false">
      <c r="A2181" s="328" t="s">
        <v>5232</v>
      </c>
      <c r="C2181" s="329" t="s">
        <v>5233</v>
      </c>
      <c r="D2181" s="330" t="s">
        <v>262</v>
      </c>
      <c r="E2181" s="331" t="n">
        <v>4.35</v>
      </c>
    </row>
    <row r="2182" customFormat="false" ht="30" hidden="false" customHeight="false" outlineLevel="0" collapsed="false">
      <c r="A2182" s="328" t="s">
        <v>5234</v>
      </c>
      <c r="C2182" s="329" t="s">
        <v>5235</v>
      </c>
      <c r="D2182" s="330" t="s">
        <v>262</v>
      </c>
      <c r="E2182" s="331" t="n">
        <v>38.19</v>
      </c>
    </row>
    <row r="2183" customFormat="false" ht="15" hidden="false" customHeight="false" outlineLevel="0" collapsed="false">
      <c r="A2183" s="328" t="s">
        <v>5236</v>
      </c>
      <c r="C2183" s="329" t="s">
        <v>5237</v>
      </c>
      <c r="D2183" s="330" t="s">
        <v>262</v>
      </c>
      <c r="E2183" s="331" t="n">
        <v>6.71</v>
      </c>
    </row>
    <row r="2184" customFormat="false" ht="30" hidden="false" customHeight="false" outlineLevel="0" collapsed="false">
      <c r="A2184" s="328" t="s">
        <v>5238</v>
      </c>
      <c r="C2184" s="329" t="s">
        <v>5239</v>
      </c>
      <c r="D2184" s="330" t="s">
        <v>262</v>
      </c>
      <c r="E2184" s="331" t="n">
        <v>43.52</v>
      </c>
    </row>
    <row r="2185" customFormat="false" ht="15" hidden="false" customHeight="false" outlineLevel="0" collapsed="false">
      <c r="A2185" s="328" t="s">
        <v>5240</v>
      </c>
      <c r="C2185" s="329" t="s">
        <v>5241</v>
      </c>
      <c r="D2185" s="330" t="s">
        <v>262</v>
      </c>
      <c r="E2185" s="331" t="n">
        <v>9.79</v>
      </c>
    </row>
    <row r="2186" customFormat="false" ht="15" hidden="false" customHeight="false" outlineLevel="0" collapsed="false">
      <c r="A2186" s="328" t="s">
        <v>5242</v>
      </c>
      <c r="C2186" s="329" t="s">
        <v>5243</v>
      </c>
      <c r="D2186" s="330" t="s">
        <v>262</v>
      </c>
      <c r="E2186" s="331" t="n">
        <v>12.42</v>
      </c>
    </row>
    <row r="2187" customFormat="false" ht="15" hidden="false" customHeight="false" outlineLevel="0" collapsed="false">
      <c r="A2187" s="328" t="s">
        <v>5244</v>
      </c>
      <c r="C2187" s="329" t="s">
        <v>5245</v>
      </c>
      <c r="D2187" s="330" t="s">
        <v>262</v>
      </c>
      <c r="E2187" s="331" t="n">
        <v>2.59</v>
      </c>
    </row>
    <row r="2188" customFormat="false" ht="15" hidden="false" customHeight="false" outlineLevel="0" collapsed="false">
      <c r="A2188" s="328" t="s">
        <v>5246</v>
      </c>
      <c r="C2188" s="329" t="s">
        <v>5247</v>
      </c>
      <c r="D2188" s="330" t="s">
        <v>262</v>
      </c>
      <c r="E2188" s="331" t="n">
        <v>3.87</v>
      </c>
    </row>
    <row r="2189" customFormat="false" ht="15" hidden="false" customHeight="false" outlineLevel="0" collapsed="false">
      <c r="A2189" s="328" t="s">
        <v>5248</v>
      </c>
      <c r="C2189" s="329" t="s">
        <v>5249</v>
      </c>
      <c r="D2189" s="330" t="s">
        <v>262</v>
      </c>
      <c r="E2189" s="331" t="n">
        <v>14.02</v>
      </c>
    </row>
    <row r="2190" customFormat="false" ht="30" hidden="false" customHeight="false" outlineLevel="0" collapsed="false">
      <c r="A2190" s="328" t="s">
        <v>5250</v>
      </c>
      <c r="C2190" s="329" t="s">
        <v>5251</v>
      </c>
      <c r="D2190" s="330" t="s">
        <v>262</v>
      </c>
      <c r="E2190" s="331" t="n">
        <v>1.53</v>
      </c>
    </row>
    <row r="2191" customFormat="false" ht="30" hidden="false" customHeight="false" outlineLevel="0" collapsed="false">
      <c r="A2191" s="328" t="s">
        <v>5252</v>
      </c>
      <c r="C2191" s="329" t="s">
        <v>5253</v>
      </c>
      <c r="D2191" s="330" t="s">
        <v>262</v>
      </c>
      <c r="E2191" s="331" t="n">
        <v>1.9</v>
      </c>
    </row>
    <row r="2192" customFormat="false" ht="30" hidden="false" customHeight="false" outlineLevel="0" collapsed="false">
      <c r="A2192" s="328" t="s">
        <v>5254</v>
      </c>
      <c r="C2192" s="329" t="s">
        <v>5255</v>
      </c>
      <c r="D2192" s="330" t="s">
        <v>262</v>
      </c>
      <c r="E2192" s="331" t="n">
        <v>2.57</v>
      </c>
    </row>
    <row r="2193" customFormat="false" ht="30" hidden="false" customHeight="false" outlineLevel="0" collapsed="false">
      <c r="A2193" s="328" t="s">
        <v>5256</v>
      </c>
      <c r="C2193" s="329" t="s">
        <v>5257</v>
      </c>
      <c r="D2193" s="330" t="s">
        <v>262</v>
      </c>
      <c r="E2193" s="331" t="n">
        <v>3.44</v>
      </c>
    </row>
    <row r="2194" customFormat="false" ht="30" hidden="false" customHeight="false" outlineLevel="0" collapsed="false">
      <c r="A2194" s="328" t="s">
        <v>5258</v>
      </c>
      <c r="C2194" s="329" t="s">
        <v>5259</v>
      </c>
      <c r="D2194" s="330" t="s">
        <v>262</v>
      </c>
      <c r="E2194" s="331" t="n">
        <v>5.25</v>
      </c>
    </row>
    <row r="2195" customFormat="false" ht="30" hidden="false" customHeight="false" outlineLevel="0" collapsed="false">
      <c r="A2195" s="328" t="s">
        <v>5260</v>
      </c>
      <c r="C2195" s="329" t="s">
        <v>5261</v>
      </c>
      <c r="D2195" s="330" t="s">
        <v>262</v>
      </c>
      <c r="E2195" s="331" t="n">
        <v>7.94</v>
      </c>
    </row>
    <row r="2196" customFormat="false" ht="30" hidden="false" customHeight="false" outlineLevel="0" collapsed="false">
      <c r="A2196" s="328" t="s">
        <v>5262</v>
      </c>
      <c r="C2196" s="329" t="s">
        <v>5263</v>
      </c>
      <c r="D2196" s="330" t="s">
        <v>262</v>
      </c>
      <c r="E2196" s="331" t="n">
        <v>11.96</v>
      </c>
    </row>
    <row r="2197" customFormat="false" ht="30" hidden="false" customHeight="false" outlineLevel="0" collapsed="false">
      <c r="A2197" s="328" t="s">
        <v>654</v>
      </c>
      <c r="C2197" s="329" t="s">
        <v>5264</v>
      </c>
      <c r="D2197" s="330" t="s">
        <v>262</v>
      </c>
      <c r="E2197" s="331" t="n">
        <v>16.14</v>
      </c>
    </row>
    <row r="2198" customFormat="false" ht="30" hidden="false" customHeight="false" outlineLevel="0" collapsed="false">
      <c r="A2198" s="328" t="s">
        <v>649</v>
      </c>
      <c r="C2198" s="329" t="s">
        <v>5265</v>
      </c>
      <c r="D2198" s="330" t="s">
        <v>262</v>
      </c>
      <c r="E2198" s="331" t="n">
        <v>23.5</v>
      </c>
    </row>
    <row r="2199" customFormat="false" ht="30" hidden="false" customHeight="false" outlineLevel="0" collapsed="false">
      <c r="A2199" s="328" t="s">
        <v>455</v>
      </c>
      <c r="C2199" s="329" t="s">
        <v>5266</v>
      </c>
      <c r="D2199" s="330" t="s">
        <v>262</v>
      </c>
      <c r="E2199" s="331" t="n">
        <v>32.11</v>
      </c>
    </row>
    <row r="2200" customFormat="false" ht="30" hidden="false" customHeight="false" outlineLevel="0" collapsed="false">
      <c r="A2200" s="328" t="s">
        <v>644</v>
      </c>
      <c r="C2200" s="329" t="s">
        <v>5267</v>
      </c>
      <c r="D2200" s="330" t="s">
        <v>262</v>
      </c>
      <c r="E2200" s="331" t="n">
        <v>42.26</v>
      </c>
    </row>
    <row r="2201" customFormat="false" ht="30" hidden="false" customHeight="false" outlineLevel="0" collapsed="false">
      <c r="A2201" s="328" t="s">
        <v>5268</v>
      </c>
      <c r="C2201" s="329" t="s">
        <v>5269</v>
      </c>
      <c r="D2201" s="330" t="s">
        <v>262</v>
      </c>
      <c r="E2201" s="331" t="n">
        <v>54.76</v>
      </c>
    </row>
    <row r="2202" customFormat="false" ht="30" hidden="false" customHeight="false" outlineLevel="0" collapsed="false">
      <c r="A2202" s="328" t="s">
        <v>5270</v>
      </c>
      <c r="C2202" s="329" t="s">
        <v>5271</v>
      </c>
      <c r="D2202" s="330" t="s">
        <v>262</v>
      </c>
      <c r="E2202" s="331" t="n">
        <v>67.03</v>
      </c>
    </row>
    <row r="2203" customFormat="false" ht="30" hidden="false" customHeight="false" outlineLevel="0" collapsed="false">
      <c r="A2203" s="328" t="s">
        <v>5272</v>
      </c>
      <c r="C2203" s="329" t="s">
        <v>5273</v>
      </c>
      <c r="D2203" s="330" t="s">
        <v>262</v>
      </c>
      <c r="E2203" s="331" t="n">
        <v>80.93</v>
      </c>
    </row>
    <row r="2204" customFormat="false" ht="30" hidden="false" customHeight="false" outlineLevel="0" collapsed="false">
      <c r="A2204" s="328" t="s">
        <v>5274</v>
      </c>
      <c r="C2204" s="329" t="s">
        <v>5275</v>
      </c>
      <c r="D2204" s="330" t="s">
        <v>262</v>
      </c>
      <c r="E2204" s="331" t="n">
        <v>108.08</v>
      </c>
    </row>
    <row r="2205" customFormat="false" ht="15" hidden="false" customHeight="false" outlineLevel="0" collapsed="false">
      <c r="A2205" s="328" t="s">
        <v>5276</v>
      </c>
      <c r="C2205" s="329" t="s">
        <v>5277</v>
      </c>
      <c r="D2205" s="330" t="s">
        <v>262</v>
      </c>
      <c r="E2205" s="331" t="n">
        <v>0.81</v>
      </c>
    </row>
    <row r="2206" customFormat="false" ht="15" hidden="false" customHeight="false" outlineLevel="0" collapsed="false">
      <c r="A2206" s="328" t="s">
        <v>5278</v>
      </c>
      <c r="C2206" s="329" t="s">
        <v>5279</v>
      </c>
      <c r="D2206" s="330" t="s">
        <v>262</v>
      </c>
      <c r="E2206" s="331" t="n">
        <v>1.41</v>
      </c>
    </row>
    <row r="2207" customFormat="false" ht="15" hidden="false" customHeight="false" outlineLevel="0" collapsed="false">
      <c r="A2207" s="328" t="s">
        <v>5280</v>
      </c>
      <c r="C2207" s="329" t="s">
        <v>5281</v>
      </c>
      <c r="D2207" s="330" t="s">
        <v>262</v>
      </c>
      <c r="E2207" s="331" t="n">
        <v>2.09</v>
      </c>
    </row>
    <row r="2208" customFormat="false" ht="15" hidden="false" customHeight="false" outlineLevel="0" collapsed="false">
      <c r="A2208" s="328" t="s">
        <v>5282</v>
      </c>
      <c r="C2208" s="329" t="s">
        <v>5283</v>
      </c>
      <c r="D2208" s="330" t="s">
        <v>262</v>
      </c>
      <c r="E2208" s="331" t="n">
        <v>3.03</v>
      </c>
    </row>
    <row r="2209" customFormat="false" ht="15" hidden="false" customHeight="false" outlineLevel="0" collapsed="false">
      <c r="A2209" s="328" t="s">
        <v>5284</v>
      </c>
      <c r="C2209" s="329" t="s">
        <v>5285</v>
      </c>
      <c r="D2209" s="330" t="s">
        <v>262</v>
      </c>
      <c r="E2209" s="331" t="n">
        <v>4.42</v>
      </c>
    </row>
    <row r="2210" customFormat="false" ht="15" hidden="false" customHeight="false" outlineLevel="0" collapsed="false">
      <c r="A2210" s="328" t="s">
        <v>5286</v>
      </c>
      <c r="C2210" s="329" t="s">
        <v>5287</v>
      </c>
      <c r="D2210" s="330" t="s">
        <v>262</v>
      </c>
      <c r="E2210" s="331" t="n">
        <v>6.73</v>
      </c>
    </row>
    <row r="2211" customFormat="false" ht="15" hidden="false" customHeight="false" outlineLevel="0" collapsed="false">
      <c r="A2211" s="328" t="s">
        <v>5288</v>
      </c>
      <c r="C2211" s="329" t="s">
        <v>5289</v>
      </c>
      <c r="D2211" s="330" t="s">
        <v>262</v>
      </c>
      <c r="E2211" s="331" t="n">
        <v>10.5</v>
      </c>
    </row>
    <row r="2212" customFormat="false" ht="15" hidden="false" customHeight="false" outlineLevel="0" collapsed="false">
      <c r="A2212" s="328" t="s">
        <v>5290</v>
      </c>
      <c r="C2212" s="329" t="s">
        <v>5291</v>
      </c>
      <c r="D2212" s="330" t="s">
        <v>262</v>
      </c>
      <c r="E2212" s="331" t="n">
        <v>14.47</v>
      </c>
    </row>
    <row r="2213" customFormat="false" ht="15" hidden="false" customHeight="false" outlineLevel="0" collapsed="false">
      <c r="A2213" s="328" t="s">
        <v>5292</v>
      </c>
      <c r="C2213" s="329" t="s">
        <v>5293</v>
      </c>
      <c r="D2213" s="330" t="s">
        <v>262</v>
      </c>
      <c r="E2213" s="331" t="n">
        <v>20.42</v>
      </c>
    </row>
    <row r="2214" customFormat="false" ht="15" hidden="false" customHeight="false" outlineLevel="0" collapsed="false">
      <c r="A2214" s="328" t="s">
        <v>5294</v>
      </c>
      <c r="C2214" s="329" t="s">
        <v>5295</v>
      </c>
      <c r="D2214" s="330" t="s">
        <v>262</v>
      </c>
      <c r="E2214" s="331" t="n">
        <v>29.45</v>
      </c>
    </row>
    <row r="2215" customFormat="false" ht="15" hidden="false" customHeight="false" outlineLevel="0" collapsed="false">
      <c r="A2215" s="328" t="s">
        <v>5296</v>
      </c>
      <c r="C2215" s="329" t="s">
        <v>5297</v>
      </c>
      <c r="D2215" s="330" t="s">
        <v>262</v>
      </c>
      <c r="E2215" s="331" t="n">
        <v>38.35</v>
      </c>
    </row>
    <row r="2216" customFormat="false" ht="15" hidden="false" customHeight="false" outlineLevel="0" collapsed="false">
      <c r="A2216" s="328" t="s">
        <v>5298</v>
      </c>
      <c r="C2216" s="329" t="s">
        <v>5299</v>
      </c>
      <c r="D2216" s="330" t="s">
        <v>262</v>
      </c>
      <c r="E2216" s="331" t="n">
        <v>48.55</v>
      </c>
    </row>
    <row r="2217" customFormat="false" ht="15" hidden="false" customHeight="false" outlineLevel="0" collapsed="false">
      <c r="A2217" s="328" t="s">
        <v>5300</v>
      </c>
      <c r="C2217" s="329" t="s">
        <v>5301</v>
      </c>
      <c r="D2217" s="330" t="s">
        <v>262</v>
      </c>
      <c r="E2217" s="331" t="n">
        <v>73.69</v>
      </c>
    </row>
    <row r="2218" customFormat="false" ht="15" hidden="false" customHeight="false" outlineLevel="0" collapsed="false">
      <c r="A2218" s="328" t="s">
        <v>5302</v>
      </c>
      <c r="C2218" s="329" t="s">
        <v>5303</v>
      </c>
      <c r="D2218" s="330" t="s">
        <v>262</v>
      </c>
      <c r="E2218" s="331" t="n">
        <v>97.2</v>
      </c>
    </row>
    <row r="2219" customFormat="false" ht="15" hidden="false" customHeight="false" outlineLevel="0" collapsed="false">
      <c r="A2219" s="328" t="s">
        <v>5304</v>
      </c>
      <c r="C2219" s="329" t="s">
        <v>5305</v>
      </c>
      <c r="D2219" s="330" t="s">
        <v>262</v>
      </c>
      <c r="E2219" s="331" t="n">
        <v>60.95</v>
      </c>
    </row>
    <row r="2220" customFormat="false" ht="15" hidden="false" customHeight="false" outlineLevel="0" collapsed="false">
      <c r="A2220" s="328" t="s">
        <v>5306</v>
      </c>
      <c r="C2220" s="329" t="s">
        <v>5307</v>
      </c>
      <c r="D2220" s="330" t="s">
        <v>262</v>
      </c>
      <c r="E2220" s="331" t="n">
        <v>29.04</v>
      </c>
    </row>
    <row r="2221" customFormat="false" ht="15" hidden="false" customHeight="false" outlineLevel="0" collapsed="false">
      <c r="A2221" s="328" t="s">
        <v>5308</v>
      </c>
      <c r="C2221" s="329" t="s">
        <v>5309</v>
      </c>
      <c r="D2221" s="330" t="s">
        <v>262</v>
      </c>
      <c r="E2221" s="331" t="n">
        <v>36.5</v>
      </c>
    </row>
    <row r="2222" customFormat="false" ht="15" hidden="false" customHeight="false" outlineLevel="0" collapsed="false">
      <c r="A2222" s="328" t="s">
        <v>5310</v>
      </c>
      <c r="C2222" s="329" t="s">
        <v>5311</v>
      </c>
      <c r="D2222" s="330" t="s">
        <v>262</v>
      </c>
      <c r="E2222" s="331" t="n">
        <v>123.24</v>
      </c>
    </row>
    <row r="2223" customFormat="false" ht="15" hidden="false" customHeight="false" outlineLevel="0" collapsed="false">
      <c r="A2223" s="328" t="s">
        <v>5312</v>
      </c>
      <c r="C2223" s="329" t="s">
        <v>5313</v>
      </c>
      <c r="D2223" s="330" t="s">
        <v>262</v>
      </c>
      <c r="E2223" s="331" t="n">
        <v>1.08</v>
      </c>
    </row>
    <row r="2224" customFormat="false" ht="15" hidden="false" customHeight="false" outlineLevel="0" collapsed="false">
      <c r="A2224" s="328" t="s">
        <v>5314</v>
      </c>
      <c r="C2224" s="329" t="s">
        <v>5315</v>
      </c>
      <c r="D2224" s="330" t="s">
        <v>262</v>
      </c>
      <c r="E2224" s="331" t="n">
        <v>1.44</v>
      </c>
    </row>
    <row r="2225" customFormat="false" ht="15" hidden="false" customHeight="false" outlineLevel="0" collapsed="false">
      <c r="A2225" s="328" t="s">
        <v>5316</v>
      </c>
      <c r="C2225" s="329" t="s">
        <v>5317</v>
      </c>
      <c r="D2225" s="330" t="s">
        <v>262</v>
      </c>
      <c r="E2225" s="331" t="n">
        <v>2.3</v>
      </c>
    </row>
    <row r="2226" customFormat="false" ht="15" hidden="false" customHeight="false" outlineLevel="0" collapsed="false">
      <c r="A2226" s="328" t="s">
        <v>5318</v>
      </c>
      <c r="C2226" s="329" t="s">
        <v>5319</v>
      </c>
      <c r="D2226" s="330" t="s">
        <v>262</v>
      </c>
      <c r="E2226" s="331" t="n">
        <v>2.88</v>
      </c>
    </row>
    <row r="2227" customFormat="false" ht="15" hidden="false" customHeight="false" outlineLevel="0" collapsed="false">
      <c r="A2227" s="328" t="s">
        <v>5320</v>
      </c>
      <c r="C2227" s="329" t="s">
        <v>5321</v>
      </c>
      <c r="D2227" s="330" t="s">
        <v>262</v>
      </c>
      <c r="E2227" s="331" t="n">
        <v>5</v>
      </c>
    </row>
    <row r="2228" customFormat="false" ht="15" hidden="false" customHeight="false" outlineLevel="0" collapsed="false">
      <c r="A2228" s="328" t="s">
        <v>471</v>
      </c>
      <c r="C2228" s="329" t="s">
        <v>5322</v>
      </c>
      <c r="D2228" s="330" t="s">
        <v>262</v>
      </c>
      <c r="E2228" s="331" t="n">
        <v>2.62</v>
      </c>
    </row>
    <row r="2229" customFormat="false" ht="15" hidden="false" customHeight="false" outlineLevel="0" collapsed="false">
      <c r="A2229" s="328" t="s">
        <v>5323</v>
      </c>
      <c r="C2229" s="329" t="s">
        <v>5324</v>
      </c>
      <c r="D2229" s="330" t="s">
        <v>262</v>
      </c>
      <c r="E2229" s="331" t="n">
        <v>35.11</v>
      </c>
    </row>
    <row r="2230" customFormat="false" ht="15" hidden="false" customHeight="false" outlineLevel="0" collapsed="false">
      <c r="A2230" s="328" t="s">
        <v>5325</v>
      </c>
      <c r="C2230" s="329" t="s">
        <v>5326</v>
      </c>
      <c r="D2230" s="330" t="s">
        <v>262</v>
      </c>
      <c r="E2230" s="331" t="n">
        <v>48.27</v>
      </c>
    </row>
    <row r="2231" customFormat="false" ht="15" hidden="false" customHeight="false" outlineLevel="0" collapsed="false">
      <c r="A2231" s="328" t="s">
        <v>5327</v>
      </c>
      <c r="C2231" s="329" t="s">
        <v>5328</v>
      </c>
      <c r="D2231" s="330" t="s">
        <v>262</v>
      </c>
      <c r="E2231" s="331" t="n">
        <v>17.34</v>
      </c>
    </row>
    <row r="2232" customFormat="false" ht="15" hidden="false" customHeight="false" outlineLevel="0" collapsed="false">
      <c r="A2232" s="328" t="s">
        <v>5329</v>
      </c>
      <c r="C2232" s="329" t="s">
        <v>5330</v>
      </c>
      <c r="D2232" s="330" t="s">
        <v>262</v>
      </c>
      <c r="E2232" s="331" t="n">
        <v>2.48</v>
      </c>
    </row>
    <row r="2233" customFormat="false" ht="15" hidden="false" customHeight="false" outlineLevel="0" collapsed="false">
      <c r="A2233" s="328" t="s">
        <v>5331</v>
      </c>
      <c r="C2233" s="329" t="s">
        <v>5332</v>
      </c>
      <c r="D2233" s="330" t="s">
        <v>262</v>
      </c>
      <c r="E2233" s="331" t="n">
        <v>3.94</v>
      </c>
    </row>
    <row r="2234" customFormat="false" ht="15" hidden="false" customHeight="false" outlineLevel="0" collapsed="false">
      <c r="A2234" s="328" t="s">
        <v>5333</v>
      </c>
      <c r="C2234" s="329" t="s">
        <v>5334</v>
      </c>
      <c r="D2234" s="330" t="s">
        <v>262</v>
      </c>
      <c r="E2234" s="331" t="n">
        <v>6.32</v>
      </c>
    </row>
    <row r="2235" customFormat="false" ht="15" hidden="false" customHeight="false" outlineLevel="0" collapsed="false">
      <c r="A2235" s="328" t="s">
        <v>5335</v>
      </c>
      <c r="C2235" s="329" t="s">
        <v>5336</v>
      </c>
      <c r="D2235" s="330" t="s">
        <v>262</v>
      </c>
      <c r="E2235" s="331" t="n">
        <v>9.04</v>
      </c>
    </row>
    <row r="2236" customFormat="false" ht="15" hidden="false" customHeight="false" outlineLevel="0" collapsed="false">
      <c r="A2236" s="328" t="s">
        <v>5337</v>
      </c>
      <c r="C2236" s="329" t="s">
        <v>5338</v>
      </c>
      <c r="D2236" s="330" t="s">
        <v>262</v>
      </c>
      <c r="E2236" s="331" t="n">
        <v>8.27</v>
      </c>
    </row>
    <row r="2237" customFormat="false" ht="15" hidden="false" customHeight="false" outlineLevel="0" collapsed="false">
      <c r="A2237" s="328" t="s">
        <v>5339</v>
      </c>
      <c r="C2237" s="329" t="s">
        <v>5340</v>
      </c>
      <c r="D2237" s="330" t="s">
        <v>262</v>
      </c>
      <c r="E2237" s="331" t="n">
        <v>12.25</v>
      </c>
    </row>
    <row r="2238" customFormat="false" ht="15" hidden="false" customHeight="false" outlineLevel="0" collapsed="false">
      <c r="A2238" s="328" t="s">
        <v>5341</v>
      </c>
      <c r="C2238" s="329" t="s">
        <v>5342</v>
      </c>
      <c r="D2238" s="330" t="s">
        <v>262</v>
      </c>
      <c r="E2238" s="331" t="n">
        <v>22.09</v>
      </c>
    </row>
    <row r="2239" customFormat="false" ht="15" hidden="false" customHeight="false" outlineLevel="0" collapsed="false">
      <c r="A2239" s="328" t="s">
        <v>5343</v>
      </c>
      <c r="C2239" s="329" t="s">
        <v>5344</v>
      </c>
      <c r="D2239" s="330" t="s">
        <v>262</v>
      </c>
      <c r="E2239" s="331" t="n">
        <v>3.63</v>
      </c>
    </row>
    <row r="2240" customFormat="false" ht="15" hidden="false" customHeight="false" outlineLevel="0" collapsed="false">
      <c r="A2240" s="328" t="s">
        <v>5345</v>
      </c>
      <c r="C2240" s="329" t="s">
        <v>5346</v>
      </c>
      <c r="D2240" s="330" t="s">
        <v>262</v>
      </c>
      <c r="E2240" s="331" t="n">
        <v>42.2</v>
      </c>
    </row>
    <row r="2241" customFormat="false" ht="15" hidden="false" customHeight="false" outlineLevel="0" collapsed="false">
      <c r="A2241" s="328" t="s">
        <v>5347</v>
      </c>
      <c r="C2241" s="329" t="s">
        <v>5348</v>
      </c>
      <c r="D2241" s="330" t="s">
        <v>262</v>
      </c>
      <c r="E2241" s="331" t="n">
        <v>85.53</v>
      </c>
    </row>
    <row r="2242" customFormat="false" ht="15" hidden="false" customHeight="false" outlineLevel="0" collapsed="false">
      <c r="A2242" s="328" t="s">
        <v>5349</v>
      </c>
      <c r="C2242" s="329" t="s">
        <v>5350</v>
      </c>
      <c r="D2242" s="330" t="s">
        <v>262</v>
      </c>
      <c r="E2242" s="331" t="n">
        <v>32.06</v>
      </c>
    </row>
    <row r="2243" customFormat="false" ht="15" hidden="false" customHeight="false" outlineLevel="0" collapsed="false">
      <c r="A2243" s="328" t="s">
        <v>5351</v>
      </c>
      <c r="C2243" s="329" t="s">
        <v>5352</v>
      </c>
      <c r="D2243" s="330" t="s">
        <v>262</v>
      </c>
      <c r="E2243" s="331" t="n">
        <v>45.27</v>
      </c>
    </row>
    <row r="2244" customFormat="false" ht="15" hidden="false" customHeight="false" outlineLevel="0" collapsed="false">
      <c r="A2244" s="328" t="s">
        <v>5353</v>
      </c>
      <c r="C2244" s="329" t="s">
        <v>5354</v>
      </c>
      <c r="D2244" s="330" t="s">
        <v>262</v>
      </c>
      <c r="E2244" s="331" t="n">
        <v>93.72</v>
      </c>
    </row>
    <row r="2245" customFormat="false" ht="15" hidden="false" customHeight="false" outlineLevel="0" collapsed="false">
      <c r="A2245" s="328" t="s">
        <v>5355</v>
      </c>
      <c r="C2245" s="329" t="s">
        <v>5356</v>
      </c>
      <c r="D2245" s="330" t="s">
        <v>262</v>
      </c>
      <c r="E2245" s="331" t="n">
        <v>28.45</v>
      </c>
    </row>
    <row r="2246" customFormat="false" ht="15" hidden="false" customHeight="false" outlineLevel="0" collapsed="false">
      <c r="A2246" s="328" t="s">
        <v>5357</v>
      </c>
      <c r="C2246" s="329" t="s">
        <v>5358</v>
      </c>
      <c r="D2246" s="330" t="s">
        <v>262</v>
      </c>
      <c r="E2246" s="331" t="n">
        <v>3.39</v>
      </c>
    </row>
    <row r="2247" customFormat="false" ht="15" hidden="false" customHeight="false" outlineLevel="0" collapsed="false">
      <c r="A2247" s="328" t="s">
        <v>5359</v>
      </c>
      <c r="C2247" s="329" t="s">
        <v>5360</v>
      </c>
      <c r="D2247" s="330" t="s">
        <v>262</v>
      </c>
      <c r="E2247" s="331" t="n">
        <v>8.48</v>
      </c>
    </row>
    <row r="2248" customFormat="false" ht="15" hidden="false" customHeight="false" outlineLevel="0" collapsed="false">
      <c r="A2248" s="328" t="s">
        <v>5361</v>
      </c>
      <c r="C2248" s="329" t="s">
        <v>5362</v>
      </c>
      <c r="D2248" s="330" t="s">
        <v>880</v>
      </c>
      <c r="E2248" s="331" t="n">
        <v>79.86</v>
      </c>
    </row>
    <row r="2249" customFormat="false" ht="15" hidden="false" customHeight="false" outlineLevel="0" collapsed="false">
      <c r="A2249" s="328" t="s">
        <v>5363</v>
      </c>
      <c r="C2249" s="329" t="s">
        <v>5364</v>
      </c>
      <c r="D2249" s="330" t="s">
        <v>984</v>
      </c>
      <c r="E2249" s="331" t="n">
        <v>26.82</v>
      </c>
    </row>
    <row r="2250" customFormat="false" ht="15" hidden="false" customHeight="false" outlineLevel="0" collapsed="false">
      <c r="A2250" s="328" t="s">
        <v>5365</v>
      </c>
      <c r="C2250" s="329" t="s">
        <v>5366</v>
      </c>
      <c r="D2250" s="330" t="s">
        <v>984</v>
      </c>
      <c r="E2250" s="331" t="n">
        <v>25.74</v>
      </c>
    </row>
    <row r="2251" customFormat="false" ht="15" hidden="false" customHeight="false" outlineLevel="0" collapsed="false">
      <c r="A2251" s="328" t="s">
        <v>5367</v>
      </c>
      <c r="C2251" s="329" t="s">
        <v>5368</v>
      </c>
      <c r="D2251" s="330" t="s">
        <v>880</v>
      </c>
      <c r="E2251" s="331" t="n">
        <v>380.9</v>
      </c>
    </row>
    <row r="2252" customFormat="false" ht="15" hidden="false" customHeight="false" outlineLevel="0" collapsed="false">
      <c r="A2252" s="328" t="s">
        <v>5369</v>
      </c>
      <c r="C2252" s="329" t="s">
        <v>5370</v>
      </c>
      <c r="D2252" s="330" t="s">
        <v>880</v>
      </c>
      <c r="E2252" s="331" t="n">
        <v>96.66</v>
      </c>
    </row>
    <row r="2253" customFormat="false" ht="15" hidden="false" customHeight="false" outlineLevel="0" collapsed="false">
      <c r="A2253" s="328" t="s">
        <v>5371</v>
      </c>
      <c r="C2253" s="329" t="s">
        <v>5372</v>
      </c>
      <c r="D2253" s="330" t="s">
        <v>5373</v>
      </c>
      <c r="E2253" s="331" t="n">
        <v>4.56</v>
      </c>
    </row>
    <row r="2254" customFormat="false" ht="15" hidden="false" customHeight="false" outlineLevel="0" collapsed="false">
      <c r="A2254" s="328" t="s">
        <v>5374</v>
      </c>
      <c r="C2254" s="329" t="s">
        <v>5375</v>
      </c>
      <c r="D2254" s="330" t="s">
        <v>262</v>
      </c>
      <c r="E2254" s="331" t="n">
        <v>4.7</v>
      </c>
    </row>
    <row r="2255" customFormat="false" ht="15" hidden="false" customHeight="false" outlineLevel="0" collapsed="false">
      <c r="A2255" s="328" t="s">
        <v>5376</v>
      </c>
      <c r="C2255" s="329" t="s">
        <v>5377</v>
      </c>
      <c r="D2255" s="330" t="s">
        <v>262</v>
      </c>
      <c r="E2255" s="331" t="n">
        <v>8.8</v>
      </c>
    </row>
    <row r="2256" customFormat="false" ht="15" hidden="false" customHeight="false" outlineLevel="0" collapsed="false">
      <c r="A2256" s="328" t="s">
        <v>5378</v>
      </c>
      <c r="C2256" s="329" t="s">
        <v>5379</v>
      </c>
      <c r="D2256" s="330" t="s">
        <v>262</v>
      </c>
      <c r="E2256" s="331" t="n">
        <v>11.16</v>
      </c>
    </row>
    <row r="2257" customFormat="false" ht="15" hidden="false" customHeight="false" outlineLevel="0" collapsed="false">
      <c r="A2257" s="328" t="s">
        <v>5380</v>
      </c>
      <c r="C2257" s="329" t="s">
        <v>5381</v>
      </c>
      <c r="D2257" s="330" t="s">
        <v>880</v>
      </c>
      <c r="E2257" s="331" t="n">
        <v>20.38</v>
      </c>
    </row>
    <row r="2258" customFormat="false" ht="15" hidden="false" customHeight="false" outlineLevel="0" collapsed="false">
      <c r="A2258" s="328" t="s">
        <v>5382</v>
      </c>
      <c r="C2258" s="329" t="s">
        <v>5383</v>
      </c>
      <c r="D2258" s="330" t="s">
        <v>262</v>
      </c>
      <c r="E2258" s="331" t="n">
        <v>10.71</v>
      </c>
    </row>
    <row r="2259" customFormat="false" ht="15" hidden="false" customHeight="false" outlineLevel="0" collapsed="false">
      <c r="A2259" s="328" t="s">
        <v>5384</v>
      </c>
      <c r="C2259" s="329" t="s">
        <v>5385</v>
      </c>
      <c r="D2259" s="330" t="s">
        <v>880</v>
      </c>
      <c r="E2259" s="331" t="n">
        <v>115.02</v>
      </c>
    </row>
    <row r="2260" customFormat="false" ht="15" hidden="false" customHeight="false" outlineLevel="0" collapsed="false">
      <c r="A2260" s="328" t="s">
        <v>5386</v>
      </c>
      <c r="C2260" s="329" t="s">
        <v>5387</v>
      </c>
      <c r="D2260" s="330" t="s">
        <v>880</v>
      </c>
      <c r="E2260" s="331" t="n">
        <v>128.32</v>
      </c>
    </row>
    <row r="2261" customFormat="false" ht="15" hidden="false" customHeight="false" outlineLevel="0" collapsed="false">
      <c r="A2261" s="328" t="s">
        <v>5388</v>
      </c>
      <c r="C2261" s="329" t="s">
        <v>5389</v>
      </c>
      <c r="D2261" s="330" t="s">
        <v>262</v>
      </c>
      <c r="E2261" s="331" t="n">
        <v>5.13</v>
      </c>
    </row>
    <row r="2262" customFormat="false" ht="15" hidden="false" customHeight="false" outlineLevel="0" collapsed="false">
      <c r="A2262" s="328" t="s">
        <v>5390</v>
      </c>
      <c r="C2262" s="329" t="s">
        <v>5391</v>
      </c>
      <c r="D2262" s="330" t="s">
        <v>262</v>
      </c>
      <c r="E2262" s="331" t="n">
        <v>7.26</v>
      </c>
    </row>
    <row r="2263" customFormat="false" ht="15" hidden="false" customHeight="false" outlineLevel="0" collapsed="false">
      <c r="A2263" s="328" t="s">
        <v>5392</v>
      </c>
      <c r="C2263" s="329" t="s">
        <v>5393</v>
      </c>
      <c r="D2263" s="330" t="s">
        <v>262</v>
      </c>
      <c r="E2263" s="331" t="n">
        <v>16.17</v>
      </c>
    </row>
    <row r="2264" customFormat="false" ht="15" hidden="false" customHeight="false" outlineLevel="0" collapsed="false">
      <c r="A2264" s="328" t="s">
        <v>5394</v>
      </c>
      <c r="C2264" s="329" t="s">
        <v>5395</v>
      </c>
      <c r="D2264" s="330" t="s">
        <v>262</v>
      </c>
      <c r="E2264" s="331" t="n">
        <v>4.93</v>
      </c>
    </row>
    <row r="2265" customFormat="false" ht="15" hidden="false" customHeight="false" outlineLevel="0" collapsed="false">
      <c r="A2265" s="328" t="s">
        <v>5396</v>
      </c>
      <c r="C2265" s="329" t="s">
        <v>5397</v>
      </c>
      <c r="D2265" s="330" t="s">
        <v>262</v>
      </c>
      <c r="E2265" s="331" t="n">
        <v>7.29</v>
      </c>
    </row>
    <row r="2266" customFormat="false" ht="15" hidden="false" customHeight="false" outlineLevel="0" collapsed="false">
      <c r="A2266" s="328" t="s">
        <v>5398</v>
      </c>
      <c r="C2266" s="329" t="s">
        <v>5399</v>
      </c>
      <c r="D2266" s="330" t="s">
        <v>262</v>
      </c>
      <c r="E2266" s="331" t="n">
        <v>3.35</v>
      </c>
    </row>
    <row r="2267" customFormat="false" ht="15" hidden="false" customHeight="false" outlineLevel="0" collapsed="false">
      <c r="A2267" s="328" t="s">
        <v>5400</v>
      </c>
      <c r="C2267" s="329" t="s">
        <v>5401</v>
      </c>
      <c r="D2267" s="330" t="s">
        <v>880</v>
      </c>
      <c r="E2267" s="331" t="n">
        <v>29.35</v>
      </c>
    </row>
    <row r="2268" customFormat="false" ht="15" hidden="false" customHeight="false" outlineLevel="0" collapsed="false">
      <c r="A2268" s="328" t="s">
        <v>5402</v>
      </c>
      <c r="C2268" s="329" t="s">
        <v>5403</v>
      </c>
      <c r="D2268" s="330" t="s">
        <v>880</v>
      </c>
      <c r="E2268" s="331" t="n">
        <v>651.65</v>
      </c>
    </row>
    <row r="2269" customFormat="false" ht="15" hidden="false" customHeight="false" outlineLevel="0" collapsed="false">
      <c r="A2269" s="328" t="s">
        <v>5404</v>
      </c>
      <c r="C2269" s="329" t="s">
        <v>5405</v>
      </c>
      <c r="D2269" s="330" t="s">
        <v>262</v>
      </c>
      <c r="E2269" s="331" t="n">
        <v>3.51</v>
      </c>
    </row>
    <row r="2270" customFormat="false" ht="15" hidden="false" customHeight="false" outlineLevel="0" collapsed="false">
      <c r="A2270" s="328" t="s">
        <v>5406</v>
      </c>
      <c r="C2270" s="329" t="s">
        <v>5407</v>
      </c>
      <c r="D2270" s="330" t="s">
        <v>262</v>
      </c>
      <c r="E2270" s="331" t="n">
        <v>3.32</v>
      </c>
    </row>
    <row r="2271" customFormat="false" ht="15" hidden="false" customHeight="false" outlineLevel="0" collapsed="false">
      <c r="A2271" s="328" t="s">
        <v>5408</v>
      </c>
      <c r="C2271" s="329" t="s">
        <v>5409</v>
      </c>
      <c r="D2271" s="330" t="s">
        <v>262</v>
      </c>
      <c r="E2271" s="331" t="n">
        <v>5.35</v>
      </c>
    </row>
    <row r="2272" customFormat="false" ht="15" hidden="false" customHeight="false" outlineLevel="0" collapsed="false">
      <c r="A2272" s="328" t="s">
        <v>5410</v>
      </c>
      <c r="C2272" s="329" t="s">
        <v>5411</v>
      </c>
      <c r="D2272" s="330" t="s">
        <v>262</v>
      </c>
      <c r="E2272" s="331" t="n">
        <v>12.8</v>
      </c>
    </row>
    <row r="2273" customFormat="false" ht="15" hidden="false" customHeight="false" outlineLevel="0" collapsed="false">
      <c r="A2273" s="328" t="s">
        <v>5412</v>
      </c>
      <c r="C2273" s="329" t="s">
        <v>5413</v>
      </c>
      <c r="D2273" s="330" t="s">
        <v>262</v>
      </c>
      <c r="E2273" s="331" t="n">
        <v>2.47</v>
      </c>
    </row>
    <row r="2274" customFormat="false" ht="15" hidden="false" customHeight="false" outlineLevel="0" collapsed="false">
      <c r="A2274" s="328" t="s">
        <v>5414</v>
      </c>
      <c r="C2274" s="329" t="s">
        <v>5415</v>
      </c>
      <c r="D2274" s="330" t="s">
        <v>262</v>
      </c>
      <c r="E2274" s="331" t="n">
        <v>2.95</v>
      </c>
    </row>
    <row r="2275" customFormat="false" ht="15" hidden="false" customHeight="false" outlineLevel="0" collapsed="false">
      <c r="A2275" s="328" t="s">
        <v>5416</v>
      </c>
      <c r="C2275" s="329" t="s">
        <v>5417</v>
      </c>
      <c r="D2275" s="330" t="s">
        <v>262</v>
      </c>
      <c r="E2275" s="331" t="n">
        <v>1.82</v>
      </c>
    </row>
    <row r="2276" customFormat="false" ht="15" hidden="false" customHeight="false" outlineLevel="0" collapsed="false">
      <c r="A2276" s="328" t="s">
        <v>5418</v>
      </c>
      <c r="C2276" s="329" t="s">
        <v>5419</v>
      </c>
      <c r="D2276" s="330" t="s">
        <v>262</v>
      </c>
      <c r="E2276" s="331" t="n">
        <v>0.33</v>
      </c>
    </row>
    <row r="2277" customFormat="false" ht="15" hidden="false" customHeight="false" outlineLevel="0" collapsed="false">
      <c r="A2277" s="328" t="s">
        <v>5420</v>
      </c>
      <c r="C2277" s="329" t="s">
        <v>5421</v>
      </c>
      <c r="D2277" s="330" t="s">
        <v>262</v>
      </c>
      <c r="E2277" s="331" t="n">
        <v>1.25</v>
      </c>
    </row>
    <row r="2278" customFormat="false" ht="15" hidden="false" customHeight="false" outlineLevel="0" collapsed="false">
      <c r="A2278" s="328" t="s">
        <v>5422</v>
      </c>
      <c r="C2278" s="329" t="s">
        <v>5423</v>
      </c>
      <c r="D2278" s="330" t="s">
        <v>262</v>
      </c>
      <c r="E2278" s="331" t="n">
        <v>6.65</v>
      </c>
    </row>
    <row r="2279" customFormat="false" ht="15" hidden="false" customHeight="false" outlineLevel="0" collapsed="false">
      <c r="A2279" s="328" t="s">
        <v>5424</v>
      </c>
      <c r="C2279" s="329" t="s">
        <v>5425</v>
      </c>
      <c r="D2279" s="330" t="s">
        <v>262</v>
      </c>
      <c r="E2279" s="331" t="n">
        <v>14.09</v>
      </c>
    </row>
    <row r="2280" customFormat="false" ht="15" hidden="false" customHeight="false" outlineLevel="0" collapsed="false">
      <c r="A2280" s="328" t="s">
        <v>5426</v>
      </c>
      <c r="C2280" s="329" t="s">
        <v>5427</v>
      </c>
      <c r="D2280" s="330" t="s">
        <v>262</v>
      </c>
      <c r="E2280" s="331" t="n">
        <v>27.02</v>
      </c>
    </row>
    <row r="2281" customFormat="false" ht="15" hidden="false" customHeight="false" outlineLevel="0" collapsed="false">
      <c r="A2281" s="328" t="s">
        <v>5428</v>
      </c>
      <c r="C2281" s="329" t="s">
        <v>5429</v>
      </c>
      <c r="D2281" s="330" t="s">
        <v>262</v>
      </c>
      <c r="E2281" s="331" t="n">
        <v>2.57</v>
      </c>
    </row>
    <row r="2282" customFormat="false" ht="15" hidden="false" customHeight="false" outlineLevel="0" collapsed="false">
      <c r="A2282" s="328" t="s">
        <v>5430</v>
      </c>
      <c r="C2282" s="329" t="s">
        <v>5431</v>
      </c>
      <c r="D2282" s="330" t="s">
        <v>262</v>
      </c>
      <c r="E2282" s="331" t="n">
        <v>2.56</v>
      </c>
    </row>
    <row r="2283" customFormat="false" ht="15" hidden="false" customHeight="false" outlineLevel="0" collapsed="false">
      <c r="A2283" s="328" t="s">
        <v>5432</v>
      </c>
      <c r="C2283" s="329" t="s">
        <v>5433</v>
      </c>
      <c r="D2283" s="330" t="s">
        <v>262</v>
      </c>
      <c r="E2283" s="331" t="n">
        <v>14.93</v>
      </c>
    </row>
    <row r="2284" customFormat="false" ht="15" hidden="false" customHeight="false" outlineLevel="0" collapsed="false">
      <c r="A2284" s="328" t="s">
        <v>5434</v>
      </c>
      <c r="C2284" s="329" t="s">
        <v>5435</v>
      </c>
      <c r="D2284" s="330" t="s">
        <v>880</v>
      </c>
      <c r="E2284" s="331" t="n">
        <v>2171.3</v>
      </c>
    </row>
    <row r="2285" customFormat="false" ht="15" hidden="false" customHeight="false" outlineLevel="0" collapsed="false">
      <c r="A2285" s="328" t="s">
        <v>5436</v>
      </c>
      <c r="C2285" s="329" t="s">
        <v>5437</v>
      </c>
      <c r="D2285" s="330" t="s">
        <v>880</v>
      </c>
      <c r="E2285" s="331" t="n">
        <v>676.46</v>
      </c>
    </row>
    <row r="2286" customFormat="false" ht="15" hidden="false" customHeight="false" outlineLevel="0" collapsed="false">
      <c r="A2286" s="328" t="s">
        <v>5438</v>
      </c>
      <c r="C2286" s="329" t="s">
        <v>5439</v>
      </c>
      <c r="D2286" s="330" t="s">
        <v>880</v>
      </c>
      <c r="E2286" s="331" t="n">
        <v>2990.91</v>
      </c>
    </row>
    <row r="2287" customFormat="false" ht="15" hidden="false" customHeight="false" outlineLevel="0" collapsed="false">
      <c r="A2287" s="328" t="s">
        <v>5440</v>
      </c>
      <c r="C2287" s="329" t="s">
        <v>5441</v>
      </c>
      <c r="D2287" s="330" t="s">
        <v>880</v>
      </c>
      <c r="E2287" s="331" t="n">
        <v>121513.85</v>
      </c>
    </row>
    <row r="2288" customFormat="false" ht="15" hidden="false" customHeight="false" outlineLevel="0" collapsed="false">
      <c r="A2288" s="328" t="s">
        <v>5442</v>
      </c>
      <c r="C2288" s="329" t="s">
        <v>5443</v>
      </c>
      <c r="D2288" s="330" t="s">
        <v>880</v>
      </c>
      <c r="E2288" s="331" t="n">
        <v>162901.97</v>
      </c>
    </row>
    <row r="2289" customFormat="false" ht="15" hidden="false" customHeight="false" outlineLevel="0" collapsed="false">
      <c r="A2289" s="328" t="s">
        <v>5444</v>
      </c>
      <c r="C2289" s="329" t="s">
        <v>5445</v>
      </c>
      <c r="D2289" s="330" t="s">
        <v>880</v>
      </c>
      <c r="E2289" s="331" t="n">
        <v>66974.06</v>
      </c>
    </row>
    <row r="2290" customFormat="false" ht="15" hidden="false" customHeight="false" outlineLevel="0" collapsed="false">
      <c r="A2290" s="328" t="s">
        <v>5446</v>
      </c>
      <c r="C2290" s="329" t="s">
        <v>5447</v>
      </c>
      <c r="D2290" s="330" t="s">
        <v>880</v>
      </c>
      <c r="E2290" s="331" t="n">
        <v>82641.58</v>
      </c>
    </row>
    <row r="2291" customFormat="false" ht="15" hidden="false" customHeight="false" outlineLevel="0" collapsed="false">
      <c r="A2291" s="328" t="s">
        <v>5448</v>
      </c>
      <c r="C2291" s="329" t="s">
        <v>5449</v>
      </c>
      <c r="D2291" s="330" t="s">
        <v>880</v>
      </c>
      <c r="E2291" s="331" t="n">
        <v>108352.55</v>
      </c>
    </row>
    <row r="2292" customFormat="false" ht="15" hidden="false" customHeight="false" outlineLevel="0" collapsed="false">
      <c r="A2292" s="328" t="s">
        <v>5450</v>
      </c>
      <c r="C2292" s="329" t="s">
        <v>5451</v>
      </c>
      <c r="D2292" s="330" t="s">
        <v>880</v>
      </c>
      <c r="E2292" s="331" t="n">
        <v>217872.56</v>
      </c>
    </row>
    <row r="2293" customFormat="false" ht="30" hidden="false" customHeight="false" outlineLevel="0" collapsed="false">
      <c r="A2293" s="328" t="s">
        <v>5452</v>
      </c>
      <c r="C2293" s="329" t="s">
        <v>5453</v>
      </c>
      <c r="D2293" s="330" t="s">
        <v>1181</v>
      </c>
      <c r="E2293" s="331" t="n">
        <v>242945.47</v>
      </c>
    </row>
    <row r="2294" customFormat="false" ht="15" hidden="false" customHeight="false" outlineLevel="0" collapsed="false">
      <c r="A2294" s="328" t="s">
        <v>5454</v>
      </c>
      <c r="C2294" s="329" t="s">
        <v>5455</v>
      </c>
      <c r="D2294" s="330" t="s">
        <v>1181</v>
      </c>
      <c r="E2294" s="331" t="n">
        <v>201806.63</v>
      </c>
    </row>
    <row r="2295" customFormat="false" ht="30" hidden="false" customHeight="false" outlineLevel="0" collapsed="false">
      <c r="A2295" s="328" t="s">
        <v>5456</v>
      </c>
      <c r="C2295" s="329" t="s">
        <v>5457</v>
      </c>
      <c r="D2295" s="330" t="s">
        <v>880</v>
      </c>
      <c r="E2295" s="331" t="n">
        <v>12563.89</v>
      </c>
    </row>
    <row r="2296" customFormat="false" ht="15" hidden="false" customHeight="false" outlineLevel="0" collapsed="false">
      <c r="A2296" s="328" t="s">
        <v>5458</v>
      </c>
      <c r="C2296" s="329" t="s">
        <v>5459</v>
      </c>
      <c r="D2296" s="330" t="s">
        <v>880</v>
      </c>
      <c r="E2296" s="331" t="n">
        <v>4682.38</v>
      </c>
    </row>
    <row r="2297" customFormat="false" ht="15" hidden="false" customHeight="false" outlineLevel="0" collapsed="false">
      <c r="A2297" s="328" t="s">
        <v>5460</v>
      </c>
      <c r="C2297" s="329" t="s">
        <v>5461</v>
      </c>
      <c r="D2297" s="330" t="s">
        <v>880</v>
      </c>
      <c r="E2297" s="331" t="n">
        <v>3600.09</v>
      </c>
    </row>
    <row r="2298" customFormat="false" ht="15" hidden="false" customHeight="false" outlineLevel="0" collapsed="false">
      <c r="A2298" s="328" t="s">
        <v>5462</v>
      </c>
      <c r="C2298" s="329" t="s">
        <v>5463</v>
      </c>
      <c r="D2298" s="330" t="s">
        <v>1181</v>
      </c>
      <c r="E2298" s="331" t="n">
        <v>10871.85</v>
      </c>
    </row>
    <row r="2299" customFormat="false" ht="30" hidden="false" customHeight="false" outlineLevel="0" collapsed="false">
      <c r="A2299" s="328" t="s">
        <v>5464</v>
      </c>
      <c r="C2299" s="329" t="s">
        <v>5465</v>
      </c>
      <c r="D2299" s="330" t="s">
        <v>880</v>
      </c>
      <c r="E2299" s="331" t="n">
        <v>17010.14</v>
      </c>
    </row>
    <row r="2300" customFormat="false" ht="15" hidden="false" customHeight="false" outlineLevel="0" collapsed="false">
      <c r="A2300" s="328" t="s">
        <v>5466</v>
      </c>
      <c r="C2300" s="329" t="s">
        <v>5467</v>
      </c>
      <c r="D2300" s="330" t="s">
        <v>880</v>
      </c>
      <c r="E2300" s="331" t="n">
        <v>6284.79</v>
      </c>
    </row>
    <row r="2301" customFormat="false" ht="15" hidden="false" customHeight="false" outlineLevel="0" collapsed="false">
      <c r="A2301" s="328" t="s">
        <v>5468</v>
      </c>
      <c r="C2301" s="329" t="s">
        <v>5469</v>
      </c>
      <c r="D2301" s="330" t="s">
        <v>880</v>
      </c>
      <c r="E2301" s="331" t="n">
        <v>1764.38</v>
      </c>
    </row>
    <row r="2302" customFormat="false" ht="15" hidden="false" customHeight="false" outlineLevel="0" collapsed="false">
      <c r="A2302" s="328" t="s">
        <v>5470</v>
      </c>
      <c r="C2302" s="329" t="s">
        <v>5471</v>
      </c>
      <c r="D2302" s="330" t="s">
        <v>880</v>
      </c>
      <c r="E2302" s="331" t="n">
        <v>23579.72</v>
      </c>
    </row>
    <row r="2303" customFormat="false" ht="15" hidden="false" customHeight="false" outlineLevel="0" collapsed="false">
      <c r="A2303" s="328" t="s">
        <v>5472</v>
      </c>
      <c r="C2303" s="329" t="s">
        <v>5473</v>
      </c>
      <c r="D2303" s="330" t="s">
        <v>880</v>
      </c>
      <c r="E2303" s="331" t="n">
        <v>3767.74</v>
      </c>
    </row>
    <row r="2304" customFormat="false" ht="15" hidden="false" customHeight="false" outlineLevel="0" collapsed="false">
      <c r="A2304" s="328" t="s">
        <v>5474</v>
      </c>
      <c r="C2304" s="329" t="s">
        <v>5475</v>
      </c>
      <c r="D2304" s="330" t="s">
        <v>880</v>
      </c>
      <c r="E2304" s="331" t="n">
        <v>10612.56</v>
      </c>
    </row>
    <row r="2305" customFormat="false" ht="15" hidden="false" customHeight="false" outlineLevel="0" collapsed="false">
      <c r="A2305" s="328" t="s">
        <v>5476</v>
      </c>
      <c r="C2305" s="329" t="s">
        <v>5477</v>
      </c>
      <c r="D2305" s="330" t="s">
        <v>880</v>
      </c>
      <c r="E2305" s="331" t="n">
        <v>6499.02</v>
      </c>
    </row>
    <row r="2306" customFormat="false" ht="15" hidden="false" customHeight="false" outlineLevel="0" collapsed="false">
      <c r="A2306" s="328" t="s">
        <v>5478</v>
      </c>
      <c r="C2306" s="329" t="s">
        <v>5479</v>
      </c>
      <c r="D2306" s="330" t="s">
        <v>880</v>
      </c>
      <c r="E2306" s="331" t="n">
        <v>5134.11</v>
      </c>
    </row>
    <row r="2307" customFormat="false" ht="15" hidden="false" customHeight="false" outlineLevel="0" collapsed="false">
      <c r="A2307" s="328" t="s">
        <v>5480</v>
      </c>
      <c r="C2307" s="329" t="s">
        <v>5481</v>
      </c>
      <c r="D2307" s="330" t="s">
        <v>880</v>
      </c>
      <c r="E2307" s="331" t="n">
        <v>5980.36</v>
      </c>
    </row>
    <row r="2308" customFormat="false" ht="15" hidden="false" customHeight="false" outlineLevel="0" collapsed="false">
      <c r="A2308" s="328" t="s">
        <v>5482</v>
      </c>
      <c r="C2308" s="329" t="s">
        <v>5483</v>
      </c>
      <c r="D2308" s="330" t="s">
        <v>880</v>
      </c>
      <c r="E2308" s="331" t="n">
        <v>12155.43</v>
      </c>
    </row>
    <row r="2309" customFormat="false" ht="15" hidden="false" customHeight="false" outlineLevel="0" collapsed="false">
      <c r="A2309" s="328" t="s">
        <v>5484</v>
      </c>
      <c r="C2309" s="329" t="s">
        <v>5485</v>
      </c>
      <c r="D2309" s="330" t="s">
        <v>880</v>
      </c>
      <c r="E2309" s="331" t="n">
        <v>5467.18</v>
      </c>
    </row>
    <row r="2310" customFormat="false" ht="15" hidden="false" customHeight="false" outlineLevel="0" collapsed="false">
      <c r="A2310" s="328" t="s">
        <v>5486</v>
      </c>
      <c r="C2310" s="329" t="s">
        <v>5487</v>
      </c>
      <c r="D2310" s="330" t="s">
        <v>880</v>
      </c>
      <c r="E2310" s="331" t="n">
        <v>18206</v>
      </c>
    </row>
    <row r="2311" customFormat="false" ht="15" hidden="false" customHeight="false" outlineLevel="0" collapsed="false">
      <c r="A2311" s="328" t="s">
        <v>5488</v>
      </c>
      <c r="C2311" s="329" t="s">
        <v>5489</v>
      </c>
      <c r="D2311" s="330" t="s">
        <v>880</v>
      </c>
      <c r="E2311" s="331" t="n">
        <v>28136</v>
      </c>
    </row>
    <row r="2312" customFormat="false" ht="15" hidden="false" customHeight="false" outlineLevel="0" collapsed="false">
      <c r="A2312" s="328" t="s">
        <v>5490</v>
      </c>
      <c r="C2312" s="329" t="s">
        <v>5491</v>
      </c>
      <c r="D2312" s="330" t="s">
        <v>880</v>
      </c>
      <c r="E2312" s="331" t="n">
        <v>2408.6</v>
      </c>
    </row>
    <row r="2313" customFormat="false" ht="15" hidden="false" customHeight="false" outlineLevel="0" collapsed="false">
      <c r="A2313" s="328" t="s">
        <v>5492</v>
      </c>
      <c r="C2313" s="329" t="s">
        <v>5493</v>
      </c>
      <c r="D2313" s="330" t="s">
        <v>880</v>
      </c>
      <c r="E2313" s="331" t="n">
        <v>9414.02</v>
      </c>
    </row>
    <row r="2314" customFormat="false" ht="15" hidden="false" customHeight="false" outlineLevel="0" collapsed="false">
      <c r="A2314" s="328" t="s">
        <v>5494</v>
      </c>
      <c r="C2314" s="329" t="s">
        <v>5495</v>
      </c>
      <c r="D2314" s="330" t="s">
        <v>880</v>
      </c>
      <c r="E2314" s="331" t="n">
        <v>15570.88</v>
      </c>
    </row>
    <row r="2315" customFormat="false" ht="15" hidden="false" customHeight="false" outlineLevel="0" collapsed="false">
      <c r="A2315" s="328" t="s">
        <v>5496</v>
      </c>
      <c r="C2315" s="329" t="s">
        <v>5497</v>
      </c>
      <c r="D2315" s="330" t="s">
        <v>880</v>
      </c>
      <c r="E2315" s="331" t="n">
        <v>4222.23</v>
      </c>
    </row>
    <row r="2316" customFormat="false" ht="30" hidden="false" customHeight="false" outlineLevel="0" collapsed="false">
      <c r="A2316" s="328" t="s">
        <v>5498</v>
      </c>
      <c r="C2316" s="329" t="s">
        <v>5499</v>
      </c>
      <c r="D2316" s="330" t="s">
        <v>880</v>
      </c>
      <c r="E2316" s="331" t="n">
        <v>921.51</v>
      </c>
    </row>
    <row r="2317" customFormat="false" ht="15" hidden="false" customHeight="false" outlineLevel="0" collapsed="false">
      <c r="A2317" s="328" t="s">
        <v>5500</v>
      </c>
      <c r="C2317" s="329" t="s">
        <v>5501</v>
      </c>
      <c r="D2317" s="330" t="s">
        <v>880</v>
      </c>
      <c r="E2317" s="331" t="n">
        <v>659.47</v>
      </c>
    </row>
    <row r="2318" customFormat="false" ht="15" hidden="false" customHeight="false" outlineLevel="0" collapsed="false">
      <c r="A2318" s="328" t="s">
        <v>5502</v>
      </c>
      <c r="C2318" s="329" t="s">
        <v>5503</v>
      </c>
      <c r="D2318" s="330" t="s">
        <v>880</v>
      </c>
      <c r="E2318" s="331" t="n">
        <v>9700.35</v>
      </c>
    </row>
    <row r="2319" customFormat="false" ht="15" hidden="false" customHeight="false" outlineLevel="0" collapsed="false">
      <c r="A2319" s="328" t="s">
        <v>5504</v>
      </c>
      <c r="C2319" s="329" t="s">
        <v>5505</v>
      </c>
      <c r="D2319" s="330" t="s">
        <v>880</v>
      </c>
      <c r="E2319" s="331" t="n">
        <v>6882.66</v>
      </c>
    </row>
    <row r="2320" customFormat="false" ht="30" hidden="false" customHeight="false" outlineLevel="0" collapsed="false">
      <c r="A2320" s="328" t="s">
        <v>5506</v>
      </c>
      <c r="C2320" s="329" t="s">
        <v>5507</v>
      </c>
      <c r="D2320" s="330" t="s">
        <v>880</v>
      </c>
      <c r="E2320" s="331" t="n">
        <v>847.33</v>
      </c>
    </row>
    <row r="2321" customFormat="false" ht="15" hidden="false" customHeight="false" outlineLevel="0" collapsed="false">
      <c r="A2321" s="328" t="s">
        <v>5508</v>
      </c>
      <c r="C2321" s="329" t="s">
        <v>5509</v>
      </c>
      <c r="D2321" s="330" t="s">
        <v>880</v>
      </c>
      <c r="E2321" s="331" t="n">
        <v>1793.35</v>
      </c>
    </row>
    <row r="2322" customFormat="false" ht="15" hidden="false" customHeight="false" outlineLevel="0" collapsed="false">
      <c r="A2322" s="328" t="s">
        <v>5510</v>
      </c>
      <c r="C2322" s="329" t="s">
        <v>5511</v>
      </c>
      <c r="D2322" s="330" t="s">
        <v>880</v>
      </c>
      <c r="E2322" s="331" t="n">
        <v>973.31</v>
      </c>
    </row>
    <row r="2323" customFormat="false" ht="15" hidden="false" customHeight="false" outlineLevel="0" collapsed="false">
      <c r="A2323" s="328" t="s">
        <v>5512</v>
      </c>
      <c r="C2323" s="329" t="s">
        <v>5513</v>
      </c>
      <c r="D2323" s="330" t="s">
        <v>880</v>
      </c>
      <c r="E2323" s="331" t="n">
        <v>9858.89</v>
      </c>
    </row>
    <row r="2324" customFormat="false" ht="15" hidden="false" customHeight="false" outlineLevel="0" collapsed="false">
      <c r="A2324" s="328" t="s">
        <v>5514</v>
      </c>
      <c r="C2324" s="329" t="s">
        <v>5515</v>
      </c>
      <c r="D2324" s="330" t="s">
        <v>880</v>
      </c>
      <c r="E2324" s="331" t="n">
        <v>5529.71</v>
      </c>
    </row>
    <row r="2325" customFormat="false" ht="15" hidden="false" customHeight="false" outlineLevel="0" collapsed="false">
      <c r="A2325" s="328" t="s">
        <v>5516</v>
      </c>
      <c r="C2325" s="329" t="s">
        <v>5517</v>
      </c>
      <c r="D2325" s="330" t="s">
        <v>880</v>
      </c>
      <c r="E2325" s="331" t="n">
        <v>2216.24</v>
      </c>
    </row>
    <row r="2326" customFormat="false" ht="15" hidden="false" customHeight="false" outlineLevel="0" collapsed="false">
      <c r="A2326" s="328" t="s">
        <v>5518</v>
      </c>
      <c r="C2326" s="329" t="s">
        <v>5519</v>
      </c>
      <c r="D2326" s="330" t="s">
        <v>880</v>
      </c>
      <c r="E2326" s="331" t="n">
        <v>3409.16</v>
      </c>
    </row>
    <row r="2327" customFormat="false" ht="15" hidden="false" customHeight="false" outlineLevel="0" collapsed="false">
      <c r="A2327" s="328" t="s">
        <v>5520</v>
      </c>
      <c r="C2327" s="329" t="s">
        <v>5521</v>
      </c>
      <c r="D2327" s="330" t="s">
        <v>880</v>
      </c>
      <c r="E2327" s="331" t="n">
        <v>2870.06</v>
      </c>
    </row>
    <row r="2328" customFormat="false" ht="15" hidden="false" customHeight="false" outlineLevel="0" collapsed="false">
      <c r="A2328" s="328" t="s">
        <v>5522</v>
      </c>
      <c r="C2328" s="329" t="s">
        <v>5523</v>
      </c>
      <c r="D2328" s="330" t="s">
        <v>880</v>
      </c>
      <c r="E2328" s="331" t="n">
        <v>3467.52</v>
      </c>
    </row>
    <row r="2329" customFormat="false" ht="15" hidden="false" customHeight="false" outlineLevel="0" collapsed="false">
      <c r="A2329" s="328" t="s">
        <v>5524</v>
      </c>
      <c r="C2329" s="329" t="s">
        <v>5525</v>
      </c>
      <c r="D2329" s="330" t="s">
        <v>880</v>
      </c>
      <c r="E2329" s="331" t="n">
        <v>4810.72</v>
      </c>
    </row>
    <row r="2330" customFormat="false" ht="15" hidden="false" customHeight="false" outlineLevel="0" collapsed="false">
      <c r="A2330" s="328" t="s">
        <v>5526</v>
      </c>
      <c r="C2330" s="329" t="s">
        <v>5527</v>
      </c>
      <c r="D2330" s="330" t="s">
        <v>880</v>
      </c>
      <c r="E2330" s="331" t="n">
        <v>1390.2</v>
      </c>
    </row>
    <row r="2331" customFormat="false" ht="15" hidden="false" customHeight="false" outlineLevel="0" collapsed="false">
      <c r="A2331" s="328" t="s">
        <v>5528</v>
      </c>
      <c r="C2331" s="329" t="s">
        <v>5529</v>
      </c>
      <c r="D2331" s="330" t="s">
        <v>880</v>
      </c>
      <c r="E2331" s="331" t="n">
        <v>1651.66</v>
      </c>
    </row>
    <row r="2332" customFormat="false" ht="15" hidden="false" customHeight="false" outlineLevel="0" collapsed="false">
      <c r="A2332" s="328" t="s">
        <v>5530</v>
      </c>
      <c r="C2332" s="329" t="s">
        <v>5531</v>
      </c>
      <c r="D2332" s="330" t="s">
        <v>880</v>
      </c>
      <c r="E2332" s="331" t="n">
        <v>1401.35</v>
      </c>
    </row>
    <row r="2333" customFormat="false" ht="15" hidden="false" customHeight="false" outlineLevel="0" collapsed="false">
      <c r="A2333" s="328" t="s">
        <v>5532</v>
      </c>
      <c r="C2333" s="329" t="s">
        <v>5533</v>
      </c>
      <c r="D2333" s="330" t="s">
        <v>880</v>
      </c>
      <c r="E2333" s="331" t="n">
        <v>3017.71</v>
      </c>
    </row>
    <row r="2334" customFormat="false" ht="15" hidden="false" customHeight="false" outlineLevel="0" collapsed="false">
      <c r="A2334" s="328" t="s">
        <v>5534</v>
      </c>
      <c r="C2334" s="329" t="s">
        <v>5535</v>
      </c>
      <c r="D2334" s="330" t="s">
        <v>880</v>
      </c>
      <c r="E2334" s="331" t="n">
        <v>61001.23</v>
      </c>
    </row>
    <row r="2335" customFormat="false" ht="15" hidden="false" customHeight="false" outlineLevel="0" collapsed="false">
      <c r="A2335" s="328" t="s">
        <v>5536</v>
      </c>
      <c r="C2335" s="329" t="s">
        <v>5537</v>
      </c>
      <c r="D2335" s="330" t="s">
        <v>880</v>
      </c>
      <c r="E2335" s="331" t="n">
        <v>133.01</v>
      </c>
    </row>
    <row r="2336" customFormat="false" ht="15" hidden="false" customHeight="false" outlineLevel="0" collapsed="false">
      <c r="A2336" s="328" t="s">
        <v>5538</v>
      </c>
      <c r="C2336" s="329" t="s">
        <v>5539</v>
      </c>
      <c r="D2336" s="330" t="s">
        <v>880</v>
      </c>
      <c r="E2336" s="331" t="n">
        <v>14356.91</v>
      </c>
    </row>
    <row r="2337" customFormat="false" ht="15" hidden="false" customHeight="false" outlineLevel="0" collapsed="false">
      <c r="A2337" s="328" t="s">
        <v>5540</v>
      </c>
      <c r="C2337" s="329" t="s">
        <v>5541</v>
      </c>
      <c r="D2337" s="330" t="s">
        <v>880</v>
      </c>
      <c r="E2337" s="331" t="n">
        <v>1733.8</v>
      </c>
    </row>
    <row r="2338" customFormat="false" ht="15" hidden="false" customHeight="false" outlineLevel="0" collapsed="false">
      <c r="A2338" s="328" t="s">
        <v>5542</v>
      </c>
      <c r="C2338" s="329" t="s">
        <v>5543</v>
      </c>
      <c r="D2338" s="330" t="s">
        <v>880</v>
      </c>
      <c r="E2338" s="331" t="n">
        <v>2380.16</v>
      </c>
    </row>
    <row r="2339" customFormat="false" ht="15" hidden="false" customHeight="false" outlineLevel="0" collapsed="false">
      <c r="A2339" s="328" t="s">
        <v>5544</v>
      </c>
      <c r="C2339" s="329" t="s">
        <v>5545</v>
      </c>
      <c r="D2339" s="330" t="s">
        <v>880</v>
      </c>
      <c r="E2339" s="331" t="n">
        <v>41830.17</v>
      </c>
    </row>
    <row r="2340" customFormat="false" ht="15" hidden="false" customHeight="false" outlineLevel="0" collapsed="false">
      <c r="A2340" s="328" t="s">
        <v>5546</v>
      </c>
      <c r="C2340" s="329" t="s">
        <v>5547</v>
      </c>
      <c r="D2340" s="330" t="s">
        <v>880</v>
      </c>
      <c r="E2340" s="331" t="n">
        <v>1353.5</v>
      </c>
    </row>
    <row r="2341" customFormat="false" ht="15" hidden="false" customHeight="false" outlineLevel="0" collapsed="false">
      <c r="A2341" s="328" t="s">
        <v>5548</v>
      </c>
      <c r="C2341" s="329" t="s">
        <v>5549</v>
      </c>
      <c r="D2341" s="330" t="s">
        <v>880</v>
      </c>
      <c r="E2341" s="331" t="n">
        <v>203.76</v>
      </c>
    </row>
    <row r="2342" customFormat="false" ht="15" hidden="false" customHeight="false" outlineLevel="0" collapsed="false">
      <c r="A2342" s="328" t="s">
        <v>5550</v>
      </c>
      <c r="C2342" s="329" t="s">
        <v>5551</v>
      </c>
      <c r="D2342" s="330" t="s">
        <v>880</v>
      </c>
      <c r="E2342" s="331" t="n">
        <v>10413.22</v>
      </c>
    </row>
    <row r="2343" customFormat="false" ht="15" hidden="false" customHeight="false" outlineLevel="0" collapsed="false">
      <c r="A2343" s="328" t="s">
        <v>553</v>
      </c>
      <c r="C2343" s="329" t="s">
        <v>5552</v>
      </c>
      <c r="D2343" s="330" t="s">
        <v>880</v>
      </c>
      <c r="E2343" s="331" t="n">
        <v>195.51</v>
      </c>
    </row>
    <row r="2344" customFormat="false" ht="15" hidden="false" customHeight="false" outlineLevel="0" collapsed="false">
      <c r="A2344" s="328" t="s">
        <v>5553</v>
      </c>
      <c r="C2344" s="329" t="s">
        <v>5554</v>
      </c>
      <c r="D2344" s="330" t="s">
        <v>880</v>
      </c>
      <c r="E2344" s="331" t="n">
        <v>377.6</v>
      </c>
    </row>
    <row r="2345" customFormat="false" ht="15" hidden="false" customHeight="false" outlineLevel="0" collapsed="false">
      <c r="A2345" s="328" t="s">
        <v>5555</v>
      </c>
      <c r="C2345" s="329" t="s">
        <v>5556</v>
      </c>
      <c r="D2345" s="330" t="s">
        <v>880</v>
      </c>
      <c r="E2345" s="331" t="n">
        <v>8467.87</v>
      </c>
    </row>
    <row r="2346" customFormat="false" ht="15" hidden="false" customHeight="false" outlineLevel="0" collapsed="false">
      <c r="A2346" s="328" t="s">
        <v>5557</v>
      </c>
      <c r="C2346" s="329" t="s">
        <v>5558</v>
      </c>
      <c r="D2346" s="330" t="s">
        <v>880</v>
      </c>
      <c r="E2346" s="331" t="n">
        <v>273.99</v>
      </c>
    </row>
    <row r="2347" customFormat="false" ht="15" hidden="false" customHeight="false" outlineLevel="0" collapsed="false">
      <c r="A2347" s="328" t="s">
        <v>5559</v>
      </c>
      <c r="C2347" s="329" t="s">
        <v>5560</v>
      </c>
      <c r="D2347" s="330" t="s">
        <v>880</v>
      </c>
      <c r="E2347" s="331" t="n">
        <v>16477.09</v>
      </c>
    </row>
    <row r="2348" customFormat="false" ht="15" hidden="false" customHeight="false" outlineLevel="0" collapsed="false">
      <c r="A2348" s="328" t="s">
        <v>5561</v>
      </c>
      <c r="C2348" s="329" t="s">
        <v>5562</v>
      </c>
      <c r="D2348" s="330" t="s">
        <v>880</v>
      </c>
      <c r="E2348" s="331" t="n">
        <v>8155.01</v>
      </c>
    </row>
    <row r="2349" customFormat="false" ht="15" hidden="false" customHeight="false" outlineLevel="0" collapsed="false">
      <c r="A2349" s="328" t="s">
        <v>5563</v>
      </c>
      <c r="C2349" s="329" t="s">
        <v>5564</v>
      </c>
      <c r="D2349" s="330" t="s">
        <v>880</v>
      </c>
      <c r="E2349" s="331" t="n">
        <v>97.6</v>
      </c>
    </row>
    <row r="2350" customFormat="false" ht="15" hidden="false" customHeight="false" outlineLevel="0" collapsed="false">
      <c r="A2350" s="328" t="s">
        <v>5565</v>
      </c>
      <c r="C2350" s="329" t="s">
        <v>5566</v>
      </c>
      <c r="D2350" s="330" t="s">
        <v>880</v>
      </c>
      <c r="E2350" s="331" t="n">
        <v>50391.99</v>
      </c>
    </row>
    <row r="2351" customFormat="false" ht="15" hidden="false" customHeight="false" outlineLevel="0" collapsed="false">
      <c r="A2351" s="328" t="s">
        <v>5567</v>
      </c>
      <c r="C2351" s="329" t="s">
        <v>5568</v>
      </c>
      <c r="D2351" s="330" t="s">
        <v>880</v>
      </c>
      <c r="E2351" s="331" t="n">
        <v>8283.43</v>
      </c>
    </row>
    <row r="2352" customFormat="false" ht="15" hidden="false" customHeight="false" outlineLevel="0" collapsed="false">
      <c r="A2352" s="328" t="s">
        <v>5569</v>
      </c>
      <c r="C2352" s="329" t="s">
        <v>5570</v>
      </c>
      <c r="D2352" s="330" t="s">
        <v>880</v>
      </c>
      <c r="E2352" s="331" t="n">
        <v>719.53</v>
      </c>
    </row>
    <row r="2353" customFormat="false" ht="15" hidden="false" customHeight="false" outlineLevel="0" collapsed="false">
      <c r="A2353" s="328" t="s">
        <v>5571</v>
      </c>
      <c r="C2353" s="329" t="s">
        <v>5572</v>
      </c>
      <c r="D2353" s="330" t="s">
        <v>880</v>
      </c>
      <c r="E2353" s="331" t="n">
        <v>38891.17</v>
      </c>
    </row>
    <row r="2354" customFormat="false" ht="15" hidden="false" customHeight="false" outlineLevel="0" collapsed="false">
      <c r="A2354" s="328" t="s">
        <v>5573</v>
      </c>
      <c r="C2354" s="329" t="s">
        <v>5574</v>
      </c>
      <c r="D2354" s="330" t="s">
        <v>880</v>
      </c>
      <c r="E2354" s="331" t="n">
        <v>62129.13</v>
      </c>
    </row>
    <row r="2355" customFormat="false" ht="15" hidden="false" customHeight="false" outlineLevel="0" collapsed="false">
      <c r="A2355" s="328" t="s">
        <v>5575</v>
      </c>
      <c r="C2355" s="329" t="s">
        <v>5576</v>
      </c>
      <c r="D2355" s="330" t="s">
        <v>880</v>
      </c>
      <c r="E2355" s="331" t="n">
        <v>38748.95</v>
      </c>
    </row>
    <row r="2356" customFormat="false" ht="15" hidden="false" customHeight="false" outlineLevel="0" collapsed="false">
      <c r="A2356" s="328" t="s">
        <v>5577</v>
      </c>
      <c r="C2356" s="329" t="s">
        <v>5578</v>
      </c>
      <c r="D2356" s="330" t="s">
        <v>880</v>
      </c>
      <c r="E2356" s="331" t="n">
        <v>12042.2</v>
      </c>
    </row>
    <row r="2357" customFormat="false" ht="30" hidden="false" customHeight="false" outlineLevel="0" collapsed="false">
      <c r="A2357" s="328" t="s">
        <v>5579</v>
      </c>
      <c r="C2357" s="329" t="s">
        <v>5580</v>
      </c>
      <c r="D2357" s="330" t="s">
        <v>880</v>
      </c>
      <c r="E2357" s="331" t="n">
        <v>78549.09</v>
      </c>
    </row>
    <row r="2358" customFormat="false" ht="15" hidden="false" customHeight="false" outlineLevel="0" collapsed="false">
      <c r="A2358" s="328" t="s">
        <v>5581</v>
      </c>
      <c r="C2358" s="329" t="s">
        <v>5582</v>
      </c>
      <c r="D2358" s="330" t="s">
        <v>880</v>
      </c>
      <c r="E2358" s="331" t="n">
        <v>17131.82</v>
      </c>
    </row>
    <row r="2359" customFormat="false" ht="30" hidden="false" customHeight="false" outlineLevel="0" collapsed="false">
      <c r="A2359" s="328" t="s">
        <v>5583</v>
      </c>
      <c r="C2359" s="329" t="s">
        <v>5584</v>
      </c>
      <c r="D2359" s="330" t="s">
        <v>880</v>
      </c>
      <c r="E2359" s="331" t="n">
        <v>19965.7</v>
      </c>
    </row>
    <row r="2360" customFormat="false" ht="15" hidden="false" customHeight="false" outlineLevel="0" collapsed="false">
      <c r="A2360" s="328" t="s">
        <v>5585</v>
      </c>
      <c r="C2360" s="329" t="s">
        <v>5586</v>
      </c>
      <c r="D2360" s="330" t="s">
        <v>880</v>
      </c>
      <c r="E2360" s="331" t="n">
        <v>32788.46</v>
      </c>
    </row>
    <row r="2361" customFormat="false" ht="15" hidden="false" customHeight="false" outlineLevel="0" collapsed="false">
      <c r="A2361" s="328" t="s">
        <v>5587</v>
      </c>
      <c r="C2361" s="329" t="s">
        <v>5588</v>
      </c>
      <c r="D2361" s="330" t="s">
        <v>880</v>
      </c>
      <c r="E2361" s="331" t="n">
        <v>927.92</v>
      </c>
    </row>
    <row r="2362" customFormat="false" ht="15" hidden="false" customHeight="false" outlineLevel="0" collapsed="false">
      <c r="A2362" s="328" t="s">
        <v>5589</v>
      </c>
      <c r="C2362" s="329" t="s">
        <v>5590</v>
      </c>
      <c r="D2362" s="330" t="s">
        <v>880</v>
      </c>
      <c r="E2362" s="331" t="n">
        <v>150.87</v>
      </c>
    </row>
    <row r="2363" customFormat="false" ht="30" hidden="false" customHeight="false" outlineLevel="0" collapsed="false">
      <c r="A2363" s="328" t="s">
        <v>5591</v>
      </c>
      <c r="C2363" s="329" t="s">
        <v>5592</v>
      </c>
      <c r="D2363" s="330" t="s">
        <v>880</v>
      </c>
      <c r="E2363" s="331" t="n">
        <v>64.39</v>
      </c>
    </row>
    <row r="2364" customFormat="false" ht="15" hidden="false" customHeight="false" outlineLevel="0" collapsed="false">
      <c r="A2364" s="328" t="s">
        <v>5593</v>
      </c>
      <c r="C2364" s="329" t="s">
        <v>5594</v>
      </c>
      <c r="D2364" s="330" t="s">
        <v>880</v>
      </c>
      <c r="E2364" s="331" t="n">
        <v>120.66</v>
      </c>
    </row>
    <row r="2365" customFormat="false" ht="30" hidden="false" customHeight="false" outlineLevel="0" collapsed="false">
      <c r="A2365" s="328" t="s">
        <v>5595</v>
      </c>
      <c r="C2365" s="329" t="s">
        <v>5596</v>
      </c>
      <c r="D2365" s="330" t="s">
        <v>880</v>
      </c>
      <c r="E2365" s="331" t="n">
        <v>269.3</v>
      </c>
    </row>
    <row r="2366" customFormat="false" ht="15" hidden="false" customHeight="false" outlineLevel="0" collapsed="false">
      <c r="A2366" s="328" t="s">
        <v>5597</v>
      </c>
      <c r="C2366" s="329" t="s">
        <v>5598</v>
      </c>
      <c r="D2366" s="330" t="s">
        <v>880</v>
      </c>
      <c r="E2366" s="331" t="n">
        <v>692.48</v>
      </c>
    </row>
    <row r="2367" customFormat="false" ht="15" hidden="false" customHeight="false" outlineLevel="0" collapsed="false">
      <c r="A2367" s="328" t="s">
        <v>5599</v>
      </c>
      <c r="C2367" s="329" t="s">
        <v>5600</v>
      </c>
      <c r="D2367" s="330" t="s">
        <v>880</v>
      </c>
      <c r="E2367" s="331" t="n">
        <v>73564.49</v>
      </c>
    </row>
    <row r="2368" customFormat="false" ht="30" hidden="false" customHeight="false" outlineLevel="0" collapsed="false">
      <c r="A2368" s="328" t="s">
        <v>5601</v>
      </c>
      <c r="C2368" s="329" t="s">
        <v>5602</v>
      </c>
      <c r="D2368" s="330" t="s">
        <v>880</v>
      </c>
      <c r="E2368" s="331" t="n">
        <v>3561.22</v>
      </c>
    </row>
    <row r="2369" customFormat="false" ht="30" hidden="false" customHeight="false" outlineLevel="0" collapsed="false">
      <c r="A2369" s="328" t="s">
        <v>5603</v>
      </c>
      <c r="C2369" s="329" t="s">
        <v>5604</v>
      </c>
      <c r="D2369" s="330" t="s">
        <v>880</v>
      </c>
      <c r="E2369" s="331" t="n">
        <v>4023.06</v>
      </c>
    </row>
    <row r="2370" customFormat="false" ht="15" hidden="false" customHeight="false" outlineLevel="0" collapsed="false">
      <c r="A2370" s="328" t="s">
        <v>5605</v>
      </c>
      <c r="C2370" s="329" t="s">
        <v>5606</v>
      </c>
      <c r="D2370" s="330" t="s">
        <v>880</v>
      </c>
      <c r="E2370" s="331" t="n">
        <v>57.31</v>
      </c>
    </row>
    <row r="2371" customFormat="false" ht="15" hidden="false" customHeight="false" outlineLevel="0" collapsed="false">
      <c r="A2371" s="328" t="s">
        <v>5607</v>
      </c>
      <c r="C2371" s="329" t="s">
        <v>5608</v>
      </c>
      <c r="D2371" s="330" t="s">
        <v>880</v>
      </c>
      <c r="E2371" s="331" t="n">
        <v>64.32</v>
      </c>
    </row>
    <row r="2372" customFormat="false" ht="15" hidden="false" customHeight="false" outlineLevel="0" collapsed="false">
      <c r="A2372" s="328" t="s">
        <v>5609</v>
      </c>
      <c r="C2372" s="329" t="s">
        <v>5610</v>
      </c>
      <c r="D2372" s="330" t="s">
        <v>880</v>
      </c>
      <c r="E2372" s="331" t="n">
        <v>79.5</v>
      </c>
    </row>
    <row r="2373" customFormat="false" ht="15" hidden="false" customHeight="false" outlineLevel="0" collapsed="false">
      <c r="A2373" s="328" t="s">
        <v>5611</v>
      </c>
      <c r="C2373" s="329" t="s">
        <v>5612</v>
      </c>
      <c r="D2373" s="330" t="s">
        <v>1181</v>
      </c>
      <c r="E2373" s="331" t="n">
        <v>50.46</v>
      </c>
    </row>
    <row r="2374" customFormat="false" ht="15" hidden="false" customHeight="false" outlineLevel="0" collapsed="false">
      <c r="A2374" s="328" t="s">
        <v>5613</v>
      </c>
      <c r="C2374" s="329" t="s">
        <v>5614</v>
      </c>
      <c r="D2374" s="330" t="s">
        <v>1181</v>
      </c>
      <c r="E2374" s="331" t="n">
        <v>10.32</v>
      </c>
    </row>
    <row r="2375" customFormat="false" ht="15" hidden="false" customHeight="false" outlineLevel="0" collapsed="false">
      <c r="A2375" s="328" t="s">
        <v>5615</v>
      </c>
      <c r="C2375" s="329" t="s">
        <v>5616</v>
      </c>
      <c r="D2375" s="330" t="s">
        <v>880</v>
      </c>
      <c r="E2375" s="331" t="n">
        <v>39.08</v>
      </c>
    </row>
    <row r="2376" customFormat="false" ht="15" hidden="false" customHeight="false" outlineLevel="0" collapsed="false">
      <c r="A2376" s="328" t="s">
        <v>5617</v>
      </c>
      <c r="C2376" s="329" t="s">
        <v>5618</v>
      </c>
      <c r="D2376" s="330" t="s">
        <v>880</v>
      </c>
      <c r="E2376" s="331" t="n">
        <v>2.55</v>
      </c>
    </row>
    <row r="2377" customFormat="false" ht="15" hidden="false" customHeight="false" outlineLevel="0" collapsed="false">
      <c r="A2377" s="328" t="s">
        <v>5619</v>
      </c>
      <c r="C2377" s="329" t="s">
        <v>5620</v>
      </c>
      <c r="D2377" s="330" t="s">
        <v>880</v>
      </c>
      <c r="E2377" s="331" t="n">
        <v>6.71</v>
      </c>
    </row>
    <row r="2378" customFormat="false" ht="15" hidden="false" customHeight="false" outlineLevel="0" collapsed="false">
      <c r="A2378" s="328" t="s">
        <v>5621</v>
      </c>
      <c r="C2378" s="329" t="s">
        <v>5622</v>
      </c>
      <c r="D2378" s="330" t="s">
        <v>880</v>
      </c>
      <c r="E2378" s="331" t="n">
        <v>106.81</v>
      </c>
    </row>
    <row r="2379" customFormat="false" ht="15" hidden="false" customHeight="false" outlineLevel="0" collapsed="false">
      <c r="A2379" s="328" t="s">
        <v>5623</v>
      </c>
      <c r="C2379" s="329" t="s">
        <v>5624</v>
      </c>
      <c r="D2379" s="330" t="s">
        <v>880</v>
      </c>
      <c r="E2379" s="331" t="n">
        <v>8.45</v>
      </c>
    </row>
    <row r="2380" customFormat="false" ht="15" hidden="false" customHeight="false" outlineLevel="0" collapsed="false">
      <c r="A2380" s="328" t="s">
        <v>5625</v>
      </c>
      <c r="C2380" s="329" t="s">
        <v>5626</v>
      </c>
      <c r="D2380" s="330" t="s">
        <v>880</v>
      </c>
      <c r="E2380" s="331" t="n">
        <v>27.77</v>
      </c>
    </row>
    <row r="2381" customFormat="false" ht="15" hidden="false" customHeight="false" outlineLevel="0" collapsed="false">
      <c r="A2381" s="328" t="s">
        <v>5627</v>
      </c>
      <c r="C2381" s="329" t="s">
        <v>5628</v>
      </c>
      <c r="D2381" s="330" t="s">
        <v>880</v>
      </c>
      <c r="E2381" s="331" t="n">
        <v>47.96</v>
      </c>
    </row>
    <row r="2382" customFormat="false" ht="30" hidden="false" customHeight="false" outlineLevel="0" collapsed="false">
      <c r="A2382" s="328" t="s">
        <v>5629</v>
      </c>
      <c r="C2382" s="329" t="s">
        <v>5630</v>
      </c>
      <c r="D2382" s="330" t="s">
        <v>880</v>
      </c>
      <c r="E2382" s="331" t="n">
        <v>9.28</v>
      </c>
    </row>
    <row r="2383" customFormat="false" ht="15" hidden="false" customHeight="false" outlineLevel="0" collapsed="false">
      <c r="A2383" s="328" t="s">
        <v>5631</v>
      </c>
      <c r="C2383" s="329" t="s">
        <v>5632</v>
      </c>
      <c r="D2383" s="330" t="s">
        <v>880</v>
      </c>
      <c r="E2383" s="331" t="n">
        <v>8.16</v>
      </c>
    </row>
    <row r="2384" customFormat="false" ht="15" hidden="false" customHeight="false" outlineLevel="0" collapsed="false">
      <c r="A2384" s="328" t="s">
        <v>5633</v>
      </c>
      <c r="C2384" s="329" t="s">
        <v>5634</v>
      </c>
      <c r="D2384" s="330" t="s">
        <v>880</v>
      </c>
      <c r="E2384" s="331" t="n">
        <v>12.26</v>
      </c>
    </row>
    <row r="2385" customFormat="false" ht="15" hidden="false" customHeight="false" outlineLevel="0" collapsed="false">
      <c r="A2385" s="328" t="s">
        <v>5635</v>
      </c>
      <c r="C2385" s="329" t="s">
        <v>5636</v>
      </c>
      <c r="D2385" s="330" t="s">
        <v>880</v>
      </c>
      <c r="E2385" s="331" t="n">
        <v>17.58</v>
      </c>
    </row>
    <row r="2386" customFormat="false" ht="15" hidden="false" customHeight="false" outlineLevel="0" collapsed="false">
      <c r="A2386" s="328" t="s">
        <v>5637</v>
      </c>
      <c r="C2386" s="329" t="s">
        <v>5638</v>
      </c>
      <c r="D2386" s="330" t="s">
        <v>880</v>
      </c>
      <c r="E2386" s="331" t="n">
        <v>37.8</v>
      </c>
    </row>
    <row r="2387" customFormat="false" ht="15" hidden="false" customHeight="false" outlineLevel="0" collapsed="false">
      <c r="A2387" s="328" t="s">
        <v>5639</v>
      </c>
      <c r="C2387" s="329" t="s">
        <v>5640</v>
      </c>
      <c r="D2387" s="330" t="s">
        <v>880</v>
      </c>
      <c r="E2387" s="331" t="n">
        <v>2.17</v>
      </c>
    </row>
    <row r="2388" customFormat="false" ht="15" hidden="false" customHeight="false" outlineLevel="0" collapsed="false">
      <c r="A2388" s="328" t="s">
        <v>5641</v>
      </c>
      <c r="C2388" s="329" t="s">
        <v>5642</v>
      </c>
      <c r="D2388" s="330" t="s">
        <v>880</v>
      </c>
      <c r="E2388" s="331" t="n">
        <v>105.22</v>
      </c>
    </row>
    <row r="2389" customFormat="false" ht="15" hidden="false" customHeight="false" outlineLevel="0" collapsed="false">
      <c r="A2389" s="328" t="s">
        <v>5643</v>
      </c>
      <c r="C2389" s="329" t="s">
        <v>5644</v>
      </c>
      <c r="D2389" s="330" t="s">
        <v>880</v>
      </c>
      <c r="E2389" s="331" t="n">
        <v>4.33</v>
      </c>
    </row>
    <row r="2390" customFormat="false" ht="15" hidden="false" customHeight="false" outlineLevel="0" collapsed="false">
      <c r="A2390" s="328" t="s">
        <v>5645</v>
      </c>
      <c r="C2390" s="329" t="s">
        <v>5646</v>
      </c>
      <c r="D2390" s="330" t="s">
        <v>880</v>
      </c>
      <c r="E2390" s="331" t="n">
        <v>145.98</v>
      </c>
    </row>
    <row r="2391" customFormat="false" ht="15" hidden="false" customHeight="false" outlineLevel="0" collapsed="false">
      <c r="A2391" s="328" t="s">
        <v>5647</v>
      </c>
      <c r="C2391" s="329" t="s">
        <v>5648</v>
      </c>
      <c r="D2391" s="330" t="s">
        <v>880</v>
      </c>
      <c r="E2391" s="331" t="n">
        <v>88.05</v>
      </c>
    </row>
    <row r="2392" customFormat="false" ht="15" hidden="false" customHeight="false" outlineLevel="0" collapsed="false">
      <c r="A2392" s="328" t="s">
        <v>5649</v>
      </c>
      <c r="C2392" s="329" t="s">
        <v>5650</v>
      </c>
      <c r="D2392" s="330" t="s">
        <v>880</v>
      </c>
      <c r="E2392" s="331" t="n">
        <v>95.34</v>
      </c>
    </row>
    <row r="2393" customFormat="false" ht="15" hidden="false" customHeight="false" outlineLevel="0" collapsed="false">
      <c r="A2393" s="328" t="s">
        <v>5651</v>
      </c>
      <c r="C2393" s="329" t="s">
        <v>5652</v>
      </c>
      <c r="D2393" s="330" t="s">
        <v>880</v>
      </c>
      <c r="E2393" s="331" t="n">
        <v>222.52</v>
      </c>
    </row>
    <row r="2394" customFormat="false" ht="15" hidden="false" customHeight="false" outlineLevel="0" collapsed="false">
      <c r="A2394" s="328" t="s">
        <v>5653</v>
      </c>
      <c r="C2394" s="329" t="s">
        <v>5654</v>
      </c>
      <c r="D2394" s="330" t="s">
        <v>880</v>
      </c>
      <c r="E2394" s="331" t="n">
        <v>4.76</v>
      </c>
    </row>
    <row r="2395" customFormat="false" ht="15" hidden="false" customHeight="false" outlineLevel="0" collapsed="false">
      <c r="A2395" s="328" t="s">
        <v>5655</v>
      </c>
      <c r="C2395" s="329" t="s">
        <v>5656</v>
      </c>
      <c r="D2395" s="330" t="s">
        <v>880</v>
      </c>
      <c r="E2395" s="331" t="n">
        <v>17.14</v>
      </c>
    </row>
    <row r="2396" customFormat="false" ht="15" hidden="false" customHeight="false" outlineLevel="0" collapsed="false">
      <c r="A2396" s="328" t="s">
        <v>5657</v>
      </c>
      <c r="C2396" s="329" t="s">
        <v>5658</v>
      </c>
      <c r="D2396" s="330" t="s">
        <v>880</v>
      </c>
      <c r="E2396" s="331" t="n">
        <v>22.16</v>
      </c>
    </row>
    <row r="2397" customFormat="false" ht="15" hidden="false" customHeight="false" outlineLevel="0" collapsed="false">
      <c r="A2397" s="328" t="s">
        <v>5659</v>
      </c>
      <c r="C2397" s="329" t="s">
        <v>5660</v>
      </c>
      <c r="D2397" s="330" t="s">
        <v>880</v>
      </c>
      <c r="E2397" s="331" t="n">
        <v>16.6</v>
      </c>
    </row>
    <row r="2398" customFormat="false" ht="15" hidden="false" customHeight="false" outlineLevel="0" collapsed="false">
      <c r="A2398" s="328" t="s">
        <v>5661</v>
      </c>
      <c r="C2398" s="329" t="s">
        <v>5662</v>
      </c>
      <c r="D2398" s="330" t="s">
        <v>880</v>
      </c>
      <c r="E2398" s="331" t="n">
        <v>14.46</v>
      </c>
    </row>
    <row r="2399" customFormat="false" ht="30" hidden="false" customHeight="false" outlineLevel="0" collapsed="false">
      <c r="A2399" s="328" t="s">
        <v>5663</v>
      </c>
      <c r="C2399" s="329" t="s">
        <v>5664</v>
      </c>
      <c r="D2399" s="330" t="s">
        <v>880</v>
      </c>
      <c r="E2399" s="331" t="n">
        <v>35.08</v>
      </c>
    </row>
    <row r="2400" customFormat="false" ht="15" hidden="false" customHeight="false" outlineLevel="0" collapsed="false">
      <c r="A2400" s="328" t="s">
        <v>5665</v>
      </c>
      <c r="C2400" s="329" t="s">
        <v>5666</v>
      </c>
      <c r="D2400" s="330" t="s">
        <v>880</v>
      </c>
      <c r="E2400" s="331" t="n">
        <v>2.49</v>
      </c>
    </row>
    <row r="2401" customFormat="false" ht="15" hidden="false" customHeight="false" outlineLevel="0" collapsed="false">
      <c r="A2401" s="328" t="s">
        <v>5667</v>
      </c>
      <c r="C2401" s="329" t="s">
        <v>5668</v>
      </c>
      <c r="D2401" s="330" t="s">
        <v>880</v>
      </c>
      <c r="E2401" s="331" t="n">
        <v>2.94</v>
      </c>
    </row>
    <row r="2402" customFormat="false" ht="15" hidden="false" customHeight="false" outlineLevel="0" collapsed="false">
      <c r="A2402" s="328" t="s">
        <v>5669</v>
      </c>
      <c r="C2402" s="329" t="s">
        <v>5670</v>
      </c>
      <c r="D2402" s="330" t="s">
        <v>880</v>
      </c>
      <c r="E2402" s="331" t="n">
        <v>4.96</v>
      </c>
    </row>
    <row r="2403" customFormat="false" ht="15" hidden="false" customHeight="false" outlineLevel="0" collapsed="false">
      <c r="A2403" s="328" t="s">
        <v>5671</v>
      </c>
      <c r="C2403" s="329" t="s">
        <v>5672</v>
      </c>
      <c r="D2403" s="330" t="s">
        <v>880</v>
      </c>
      <c r="E2403" s="331" t="n">
        <v>4.48</v>
      </c>
    </row>
    <row r="2404" customFormat="false" ht="15" hidden="false" customHeight="false" outlineLevel="0" collapsed="false">
      <c r="A2404" s="328" t="s">
        <v>5673</v>
      </c>
      <c r="C2404" s="329" t="s">
        <v>5674</v>
      </c>
      <c r="D2404" s="330" t="s">
        <v>1181</v>
      </c>
      <c r="E2404" s="331" t="n">
        <v>5.77</v>
      </c>
    </row>
    <row r="2405" customFormat="false" ht="15" hidden="false" customHeight="false" outlineLevel="0" collapsed="false">
      <c r="A2405" s="328" t="s">
        <v>5675</v>
      </c>
      <c r="C2405" s="329" t="s">
        <v>5676</v>
      </c>
      <c r="D2405" s="330" t="s">
        <v>1181</v>
      </c>
      <c r="E2405" s="331" t="n">
        <v>8.28</v>
      </c>
    </row>
    <row r="2406" customFormat="false" ht="15" hidden="false" customHeight="false" outlineLevel="0" collapsed="false">
      <c r="A2406" s="328" t="s">
        <v>5677</v>
      </c>
      <c r="C2406" s="329" t="s">
        <v>5678</v>
      </c>
      <c r="D2406" s="330" t="s">
        <v>1181</v>
      </c>
      <c r="E2406" s="331" t="n">
        <v>22.53</v>
      </c>
    </row>
    <row r="2407" customFormat="false" ht="15" hidden="false" customHeight="false" outlineLevel="0" collapsed="false">
      <c r="A2407" s="328" t="s">
        <v>5679</v>
      </c>
      <c r="C2407" s="329" t="s">
        <v>5680</v>
      </c>
      <c r="D2407" s="330" t="s">
        <v>1181</v>
      </c>
      <c r="E2407" s="331" t="n">
        <v>24.24</v>
      </c>
    </row>
    <row r="2408" customFormat="false" ht="15" hidden="false" customHeight="false" outlineLevel="0" collapsed="false">
      <c r="A2408" s="328" t="s">
        <v>5681</v>
      </c>
      <c r="C2408" s="329" t="s">
        <v>5682</v>
      </c>
      <c r="D2408" s="330" t="s">
        <v>1181</v>
      </c>
      <c r="E2408" s="331" t="n">
        <v>12.69</v>
      </c>
    </row>
    <row r="2409" customFormat="false" ht="15" hidden="false" customHeight="false" outlineLevel="0" collapsed="false">
      <c r="A2409" s="328" t="s">
        <v>5683</v>
      </c>
      <c r="C2409" s="329" t="s">
        <v>5684</v>
      </c>
      <c r="D2409" s="330" t="s">
        <v>1181</v>
      </c>
      <c r="E2409" s="331" t="n">
        <v>9.67</v>
      </c>
    </row>
    <row r="2410" customFormat="false" ht="15" hidden="false" customHeight="false" outlineLevel="0" collapsed="false">
      <c r="A2410" s="328" t="s">
        <v>5685</v>
      </c>
      <c r="C2410" s="329" t="s">
        <v>5686</v>
      </c>
      <c r="D2410" s="330" t="s">
        <v>1181</v>
      </c>
      <c r="E2410" s="331" t="n">
        <v>11.18</v>
      </c>
    </row>
    <row r="2411" customFormat="false" ht="15" hidden="false" customHeight="false" outlineLevel="0" collapsed="false">
      <c r="A2411" s="328" t="s">
        <v>5687</v>
      </c>
      <c r="C2411" s="329" t="s">
        <v>5688</v>
      </c>
      <c r="D2411" s="330" t="s">
        <v>1181</v>
      </c>
      <c r="E2411" s="331" t="n">
        <v>16.08</v>
      </c>
    </row>
    <row r="2412" customFormat="false" ht="15" hidden="false" customHeight="false" outlineLevel="0" collapsed="false">
      <c r="A2412" s="328" t="s">
        <v>5689</v>
      </c>
      <c r="C2412" s="329" t="s">
        <v>5690</v>
      </c>
      <c r="D2412" s="330" t="s">
        <v>1181</v>
      </c>
      <c r="E2412" s="331" t="n">
        <v>13.55</v>
      </c>
    </row>
    <row r="2413" customFormat="false" ht="15" hidden="false" customHeight="false" outlineLevel="0" collapsed="false">
      <c r="A2413" s="328" t="s">
        <v>5691</v>
      </c>
      <c r="C2413" s="329" t="s">
        <v>5692</v>
      </c>
      <c r="D2413" s="330" t="s">
        <v>1181</v>
      </c>
      <c r="E2413" s="331" t="n">
        <v>18.18</v>
      </c>
    </row>
    <row r="2414" customFormat="false" ht="30" hidden="false" customHeight="false" outlineLevel="0" collapsed="false">
      <c r="A2414" s="328" t="s">
        <v>5693</v>
      </c>
      <c r="C2414" s="329" t="s">
        <v>5694</v>
      </c>
      <c r="D2414" s="330" t="s">
        <v>880</v>
      </c>
      <c r="E2414" s="331" t="n">
        <v>8.45</v>
      </c>
    </row>
    <row r="2415" customFormat="false" ht="15" hidden="false" customHeight="false" outlineLevel="0" collapsed="false">
      <c r="A2415" s="328" t="s">
        <v>5695</v>
      </c>
      <c r="C2415" s="329" t="s">
        <v>5696</v>
      </c>
      <c r="D2415" s="330" t="s">
        <v>1181</v>
      </c>
      <c r="E2415" s="331" t="n">
        <v>7.72</v>
      </c>
    </row>
    <row r="2416" customFormat="false" ht="30" hidden="false" customHeight="false" outlineLevel="0" collapsed="false">
      <c r="A2416" s="328" t="s">
        <v>5697</v>
      </c>
      <c r="C2416" s="329" t="s">
        <v>5698</v>
      </c>
      <c r="D2416" s="330" t="s">
        <v>880</v>
      </c>
      <c r="E2416" s="331" t="n">
        <v>334.54</v>
      </c>
    </row>
    <row r="2417" customFormat="false" ht="15" hidden="false" customHeight="false" outlineLevel="0" collapsed="false">
      <c r="A2417" s="328" t="s">
        <v>5699</v>
      </c>
      <c r="C2417" s="329" t="s">
        <v>5700</v>
      </c>
      <c r="D2417" s="330" t="s">
        <v>1181</v>
      </c>
      <c r="E2417" s="331" t="n">
        <v>190.75</v>
      </c>
    </row>
    <row r="2418" customFormat="false" ht="15" hidden="false" customHeight="false" outlineLevel="0" collapsed="false">
      <c r="A2418" s="328" t="s">
        <v>5701</v>
      </c>
      <c r="C2418" s="329" t="s">
        <v>5702</v>
      </c>
      <c r="D2418" s="330" t="s">
        <v>1181</v>
      </c>
      <c r="E2418" s="331" t="n">
        <v>7.7</v>
      </c>
    </row>
    <row r="2419" customFormat="false" ht="15" hidden="false" customHeight="false" outlineLevel="0" collapsed="false">
      <c r="A2419" s="328" t="s">
        <v>5703</v>
      </c>
      <c r="C2419" s="329" t="s">
        <v>5704</v>
      </c>
      <c r="D2419" s="330" t="s">
        <v>1181</v>
      </c>
      <c r="E2419" s="331" t="n">
        <v>12.28</v>
      </c>
    </row>
    <row r="2420" customFormat="false" ht="15" hidden="false" customHeight="false" outlineLevel="0" collapsed="false">
      <c r="A2420" s="328" t="s">
        <v>5705</v>
      </c>
      <c r="C2420" s="329" t="s">
        <v>5706</v>
      </c>
      <c r="D2420" s="330" t="s">
        <v>1181</v>
      </c>
      <c r="E2420" s="331" t="n">
        <v>15.16</v>
      </c>
    </row>
    <row r="2421" customFormat="false" ht="15" hidden="false" customHeight="false" outlineLevel="0" collapsed="false">
      <c r="A2421" s="328" t="s">
        <v>5707</v>
      </c>
      <c r="C2421" s="329" t="s">
        <v>5708</v>
      </c>
      <c r="D2421" s="330" t="s">
        <v>1181</v>
      </c>
      <c r="E2421" s="331" t="n">
        <v>14.65</v>
      </c>
    </row>
    <row r="2422" customFormat="false" ht="15" hidden="false" customHeight="false" outlineLevel="0" collapsed="false">
      <c r="A2422" s="328" t="s">
        <v>5709</v>
      </c>
      <c r="C2422" s="329" t="s">
        <v>5710</v>
      </c>
      <c r="D2422" s="330" t="s">
        <v>1181</v>
      </c>
      <c r="E2422" s="331" t="n">
        <v>18.79</v>
      </c>
    </row>
    <row r="2423" customFormat="false" ht="15" hidden="false" customHeight="false" outlineLevel="0" collapsed="false">
      <c r="A2423" s="328" t="s">
        <v>5711</v>
      </c>
      <c r="C2423" s="329" t="s">
        <v>5712</v>
      </c>
      <c r="D2423" s="330" t="s">
        <v>1181</v>
      </c>
      <c r="E2423" s="331" t="n">
        <v>159.96</v>
      </c>
    </row>
    <row r="2424" customFormat="false" ht="15" hidden="false" customHeight="false" outlineLevel="0" collapsed="false">
      <c r="A2424" s="328" t="s">
        <v>5713</v>
      </c>
      <c r="C2424" s="329" t="s">
        <v>5714</v>
      </c>
      <c r="D2424" s="330" t="s">
        <v>880</v>
      </c>
      <c r="E2424" s="331" t="n">
        <v>27.68</v>
      </c>
    </row>
    <row r="2425" customFormat="false" ht="15" hidden="false" customHeight="false" outlineLevel="0" collapsed="false">
      <c r="A2425" s="328" t="s">
        <v>5715</v>
      </c>
      <c r="C2425" s="329" t="s">
        <v>5716</v>
      </c>
      <c r="D2425" s="330" t="s">
        <v>880</v>
      </c>
      <c r="E2425" s="331" t="n">
        <v>7.14</v>
      </c>
    </row>
    <row r="2426" customFormat="false" ht="30" hidden="false" customHeight="false" outlineLevel="0" collapsed="false">
      <c r="A2426" s="328" t="s">
        <v>5717</v>
      </c>
      <c r="C2426" s="329" t="s">
        <v>5718</v>
      </c>
      <c r="D2426" s="330" t="s">
        <v>880</v>
      </c>
      <c r="E2426" s="331" t="n">
        <v>348</v>
      </c>
    </row>
    <row r="2427" customFormat="false" ht="15" hidden="false" customHeight="false" outlineLevel="0" collapsed="false">
      <c r="A2427" s="328" t="s">
        <v>5719</v>
      </c>
      <c r="C2427" s="329" t="s">
        <v>5720</v>
      </c>
      <c r="D2427" s="330" t="s">
        <v>880</v>
      </c>
      <c r="E2427" s="331" t="n">
        <v>4.88</v>
      </c>
    </row>
    <row r="2428" customFormat="false" ht="15" hidden="false" customHeight="false" outlineLevel="0" collapsed="false">
      <c r="A2428" s="328" t="s">
        <v>5721</v>
      </c>
      <c r="C2428" s="329" t="s">
        <v>5722</v>
      </c>
      <c r="D2428" s="330" t="s">
        <v>880</v>
      </c>
      <c r="E2428" s="331" t="n">
        <v>6.26</v>
      </c>
    </row>
    <row r="2429" customFormat="false" ht="15" hidden="false" customHeight="false" outlineLevel="0" collapsed="false">
      <c r="A2429" s="328" t="s">
        <v>5723</v>
      </c>
      <c r="C2429" s="329" t="s">
        <v>5724</v>
      </c>
      <c r="D2429" s="330" t="s">
        <v>880</v>
      </c>
      <c r="E2429" s="331" t="n">
        <v>62.35</v>
      </c>
    </row>
    <row r="2430" customFormat="false" ht="15" hidden="false" customHeight="false" outlineLevel="0" collapsed="false">
      <c r="A2430" s="328" t="s">
        <v>5725</v>
      </c>
      <c r="C2430" s="329" t="s">
        <v>5726</v>
      </c>
      <c r="D2430" s="330" t="s">
        <v>1181</v>
      </c>
      <c r="E2430" s="331" t="n">
        <v>8.96</v>
      </c>
    </row>
    <row r="2431" customFormat="false" ht="15" hidden="false" customHeight="false" outlineLevel="0" collapsed="false">
      <c r="A2431" s="328" t="s">
        <v>5727</v>
      </c>
      <c r="C2431" s="329" t="s">
        <v>5728</v>
      </c>
      <c r="D2431" s="330" t="s">
        <v>1181</v>
      </c>
      <c r="E2431" s="331" t="n">
        <v>155.55</v>
      </c>
    </row>
    <row r="2432" customFormat="false" ht="15" hidden="false" customHeight="false" outlineLevel="0" collapsed="false">
      <c r="A2432" s="328" t="s">
        <v>5729</v>
      </c>
      <c r="C2432" s="329" t="s">
        <v>5730</v>
      </c>
      <c r="D2432" s="330" t="s">
        <v>880</v>
      </c>
      <c r="E2432" s="331" t="n">
        <v>6.29</v>
      </c>
    </row>
    <row r="2433" customFormat="false" ht="15" hidden="false" customHeight="false" outlineLevel="0" collapsed="false">
      <c r="A2433" s="328" t="s">
        <v>5731</v>
      </c>
      <c r="C2433" s="329" t="s">
        <v>5732</v>
      </c>
      <c r="D2433" s="330" t="s">
        <v>880</v>
      </c>
      <c r="E2433" s="331" t="n">
        <v>38.02</v>
      </c>
    </row>
    <row r="2434" customFormat="false" ht="15" hidden="false" customHeight="false" outlineLevel="0" collapsed="false">
      <c r="A2434" s="328" t="s">
        <v>707</v>
      </c>
      <c r="C2434" s="329" t="s">
        <v>5733</v>
      </c>
      <c r="D2434" s="330" t="s">
        <v>880</v>
      </c>
      <c r="E2434" s="331" t="n">
        <v>32.22</v>
      </c>
    </row>
    <row r="2435" customFormat="false" ht="15" hidden="false" customHeight="false" outlineLevel="0" collapsed="false">
      <c r="A2435" s="328" t="s">
        <v>5734</v>
      </c>
      <c r="C2435" s="329" t="s">
        <v>5735</v>
      </c>
      <c r="D2435" s="330" t="s">
        <v>880</v>
      </c>
      <c r="E2435" s="331" t="n">
        <v>5.93</v>
      </c>
    </row>
    <row r="2436" customFormat="false" ht="30" hidden="false" customHeight="false" outlineLevel="0" collapsed="false">
      <c r="A2436" s="328" t="s">
        <v>5736</v>
      </c>
      <c r="C2436" s="329" t="s">
        <v>5737</v>
      </c>
      <c r="D2436" s="330" t="s">
        <v>880</v>
      </c>
      <c r="E2436" s="331" t="n">
        <v>9.6</v>
      </c>
    </row>
    <row r="2437" customFormat="false" ht="15" hidden="false" customHeight="false" outlineLevel="0" collapsed="false">
      <c r="A2437" s="328" t="s">
        <v>5738</v>
      </c>
      <c r="C2437" s="329" t="s">
        <v>5739</v>
      </c>
      <c r="D2437" s="330" t="s">
        <v>880</v>
      </c>
      <c r="E2437" s="331" t="n">
        <v>6.79</v>
      </c>
    </row>
    <row r="2438" customFormat="false" ht="15" hidden="false" customHeight="false" outlineLevel="0" collapsed="false">
      <c r="A2438" s="328" t="s">
        <v>5740</v>
      </c>
      <c r="C2438" s="329" t="s">
        <v>5741</v>
      </c>
      <c r="D2438" s="330" t="s">
        <v>880</v>
      </c>
      <c r="E2438" s="331" t="n">
        <v>7.22</v>
      </c>
    </row>
    <row r="2439" customFormat="false" ht="15" hidden="false" customHeight="false" outlineLevel="0" collapsed="false">
      <c r="A2439" s="328" t="s">
        <v>5742</v>
      </c>
      <c r="C2439" s="329" t="s">
        <v>5743</v>
      </c>
      <c r="D2439" s="330" t="s">
        <v>880</v>
      </c>
      <c r="E2439" s="331" t="n">
        <v>12.79</v>
      </c>
    </row>
    <row r="2440" customFormat="false" ht="15" hidden="false" customHeight="false" outlineLevel="0" collapsed="false">
      <c r="A2440" s="328" t="s">
        <v>5744</v>
      </c>
      <c r="C2440" s="329" t="s">
        <v>5745</v>
      </c>
      <c r="D2440" s="330" t="s">
        <v>880</v>
      </c>
      <c r="E2440" s="331" t="n">
        <v>23.92</v>
      </c>
    </row>
    <row r="2441" customFormat="false" ht="15" hidden="false" customHeight="false" outlineLevel="0" collapsed="false">
      <c r="A2441" s="328" t="s">
        <v>5746</v>
      </c>
      <c r="C2441" s="329" t="s">
        <v>5747</v>
      </c>
      <c r="D2441" s="330" t="s">
        <v>880</v>
      </c>
      <c r="E2441" s="331" t="n">
        <v>85.3</v>
      </c>
    </row>
    <row r="2442" customFormat="false" ht="15" hidden="false" customHeight="false" outlineLevel="0" collapsed="false">
      <c r="A2442" s="328" t="s">
        <v>5748</v>
      </c>
      <c r="C2442" s="329" t="s">
        <v>5749</v>
      </c>
      <c r="D2442" s="330" t="s">
        <v>880</v>
      </c>
      <c r="E2442" s="331" t="n">
        <v>111.16</v>
      </c>
    </row>
    <row r="2443" customFormat="false" ht="30" hidden="false" customHeight="false" outlineLevel="0" collapsed="false">
      <c r="A2443" s="328" t="s">
        <v>5750</v>
      </c>
      <c r="C2443" s="329" t="s">
        <v>5751</v>
      </c>
      <c r="D2443" s="330" t="s">
        <v>880</v>
      </c>
      <c r="E2443" s="331" t="n">
        <v>13.08</v>
      </c>
    </row>
    <row r="2444" customFormat="false" ht="15" hidden="false" customHeight="false" outlineLevel="0" collapsed="false">
      <c r="A2444" s="328" t="s">
        <v>5752</v>
      </c>
      <c r="C2444" s="329" t="s">
        <v>5753</v>
      </c>
      <c r="D2444" s="330" t="s">
        <v>880</v>
      </c>
      <c r="E2444" s="331" t="n">
        <v>16.53</v>
      </c>
    </row>
    <row r="2445" customFormat="false" ht="30" hidden="false" customHeight="false" outlineLevel="0" collapsed="false">
      <c r="A2445" s="328" t="s">
        <v>5754</v>
      </c>
      <c r="C2445" s="329" t="s">
        <v>5755</v>
      </c>
      <c r="D2445" s="330" t="s">
        <v>880</v>
      </c>
      <c r="E2445" s="331" t="n">
        <v>21.45</v>
      </c>
    </row>
    <row r="2446" customFormat="false" ht="15" hidden="false" customHeight="false" outlineLevel="0" collapsed="false">
      <c r="A2446" s="328" t="s">
        <v>5756</v>
      </c>
      <c r="C2446" s="329" t="s">
        <v>5757</v>
      </c>
      <c r="D2446" s="330" t="s">
        <v>880</v>
      </c>
      <c r="E2446" s="331" t="n">
        <v>4.58</v>
      </c>
    </row>
    <row r="2447" customFormat="false" ht="15" hidden="false" customHeight="false" outlineLevel="0" collapsed="false">
      <c r="A2447" s="328" t="s">
        <v>5758</v>
      </c>
      <c r="C2447" s="329" t="s">
        <v>5759</v>
      </c>
      <c r="D2447" s="330" t="s">
        <v>880</v>
      </c>
      <c r="E2447" s="331" t="n">
        <v>8.05</v>
      </c>
    </row>
    <row r="2448" customFormat="false" ht="30" hidden="false" customHeight="false" outlineLevel="0" collapsed="false">
      <c r="A2448" s="328" t="s">
        <v>5760</v>
      </c>
      <c r="C2448" s="329" t="s">
        <v>5761</v>
      </c>
      <c r="D2448" s="330" t="s">
        <v>880</v>
      </c>
      <c r="E2448" s="331" t="n">
        <v>9.12</v>
      </c>
    </row>
    <row r="2449" customFormat="false" ht="30" hidden="false" customHeight="false" outlineLevel="0" collapsed="false">
      <c r="A2449" s="328" t="s">
        <v>5762</v>
      </c>
      <c r="C2449" s="329" t="s">
        <v>5763</v>
      </c>
      <c r="D2449" s="330" t="s">
        <v>880</v>
      </c>
      <c r="E2449" s="331" t="n">
        <v>109.32</v>
      </c>
    </row>
    <row r="2450" customFormat="false" ht="15" hidden="false" customHeight="false" outlineLevel="0" collapsed="false">
      <c r="A2450" s="328" t="s">
        <v>5764</v>
      </c>
      <c r="C2450" s="329" t="s">
        <v>5765</v>
      </c>
      <c r="D2450" s="330" t="s">
        <v>880</v>
      </c>
      <c r="E2450" s="331" t="n">
        <v>39.65</v>
      </c>
    </row>
    <row r="2451" customFormat="false" ht="15" hidden="false" customHeight="false" outlineLevel="0" collapsed="false">
      <c r="A2451" s="328" t="s">
        <v>5766</v>
      </c>
      <c r="C2451" s="329" t="s">
        <v>5767</v>
      </c>
      <c r="D2451" s="330" t="s">
        <v>880</v>
      </c>
      <c r="E2451" s="331" t="n">
        <v>31.31</v>
      </c>
    </row>
    <row r="2452" customFormat="false" ht="15" hidden="false" customHeight="false" outlineLevel="0" collapsed="false">
      <c r="A2452" s="328" t="s">
        <v>5768</v>
      </c>
      <c r="C2452" s="329" t="s">
        <v>5769</v>
      </c>
      <c r="D2452" s="330" t="s">
        <v>880</v>
      </c>
      <c r="E2452" s="331" t="n">
        <v>8.68</v>
      </c>
    </row>
    <row r="2453" customFormat="false" ht="30" hidden="false" customHeight="false" outlineLevel="0" collapsed="false">
      <c r="A2453" s="328" t="s">
        <v>5770</v>
      </c>
      <c r="C2453" s="329" t="s">
        <v>5771</v>
      </c>
      <c r="D2453" s="330" t="s">
        <v>880</v>
      </c>
      <c r="E2453" s="331" t="n">
        <v>20.59</v>
      </c>
    </row>
    <row r="2454" customFormat="false" ht="30" hidden="false" customHeight="false" outlineLevel="0" collapsed="false">
      <c r="A2454" s="328" t="s">
        <v>5772</v>
      </c>
      <c r="C2454" s="329" t="s">
        <v>5773</v>
      </c>
      <c r="D2454" s="330" t="s">
        <v>880</v>
      </c>
      <c r="E2454" s="331" t="n">
        <v>28.6</v>
      </c>
    </row>
    <row r="2455" customFormat="false" ht="15" hidden="false" customHeight="false" outlineLevel="0" collapsed="false">
      <c r="A2455" s="328" t="s">
        <v>5774</v>
      </c>
      <c r="C2455" s="329" t="s">
        <v>5775</v>
      </c>
      <c r="D2455" s="330" t="s">
        <v>880</v>
      </c>
      <c r="E2455" s="331" t="n">
        <v>44.5</v>
      </c>
    </row>
    <row r="2456" customFormat="false" ht="15" hidden="false" customHeight="false" outlineLevel="0" collapsed="false">
      <c r="A2456" s="328" t="s">
        <v>5776</v>
      </c>
      <c r="C2456" s="329" t="s">
        <v>5777</v>
      </c>
      <c r="D2456" s="330" t="s">
        <v>880</v>
      </c>
      <c r="E2456" s="331" t="n">
        <v>5.83</v>
      </c>
    </row>
    <row r="2457" customFormat="false" ht="15" hidden="false" customHeight="false" outlineLevel="0" collapsed="false">
      <c r="A2457" s="328" t="s">
        <v>5778</v>
      </c>
      <c r="C2457" s="329" t="s">
        <v>5779</v>
      </c>
      <c r="D2457" s="330" t="s">
        <v>880</v>
      </c>
      <c r="E2457" s="331" t="n">
        <v>21.37</v>
      </c>
    </row>
    <row r="2458" customFormat="false" ht="15" hidden="false" customHeight="false" outlineLevel="0" collapsed="false">
      <c r="A2458" s="328" t="s">
        <v>5780</v>
      </c>
      <c r="C2458" s="329" t="s">
        <v>5781</v>
      </c>
      <c r="D2458" s="330" t="s">
        <v>880</v>
      </c>
      <c r="E2458" s="331" t="n">
        <v>10.68</v>
      </c>
    </row>
    <row r="2459" customFormat="false" ht="30" hidden="false" customHeight="false" outlineLevel="0" collapsed="false">
      <c r="A2459" s="328" t="s">
        <v>5782</v>
      </c>
      <c r="C2459" s="329" t="s">
        <v>5783</v>
      </c>
      <c r="D2459" s="330" t="s">
        <v>880</v>
      </c>
      <c r="E2459" s="331" t="n">
        <v>8.8</v>
      </c>
    </row>
    <row r="2460" customFormat="false" ht="30" hidden="false" customHeight="false" outlineLevel="0" collapsed="false">
      <c r="A2460" s="328" t="s">
        <v>5784</v>
      </c>
      <c r="C2460" s="329" t="s">
        <v>5785</v>
      </c>
      <c r="D2460" s="330" t="s">
        <v>880</v>
      </c>
      <c r="E2460" s="331" t="n">
        <v>7.1</v>
      </c>
    </row>
    <row r="2461" customFormat="false" ht="30" hidden="false" customHeight="false" outlineLevel="0" collapsed="false">
      <c r="A2461" s="328" t="s">
        <v>5786</v>
      </c>
      <c r="C2461" s="329" t="s">
        <v>5787</v>
      </c>
      <c r="D2461" s="330" t="s">
        <v>880</v>
      </c>
      <c r="E2461" s="331" t="n">
        <v>7.71</v>
      </c>
    </row>
    <row r="2462" customFormat="false" ht="30" hidden="false" customHeight="false" outlineLevel="0" collapsed="false">
      <c r="A2462" s="328" t="s">
        <v>5788</v>
      </c>
      <c r="C2462" s="329" t="s">
        <v>5789</v>
      </c>
      <c r="D2462" s="330" t="s">
        <v>880</v>
      </c>
      <c r="E2462" s="331" t="n">
        <v>10.19</v>
      </c>
    </row>
    <row r="2463" customFormat="false" ht="15" hidden="false" customHeight="false" outlineLevel="0" collapsed="false">
      <c r="A2463" s="328" t="s">
        <v>5790</v>
      </c>
      <c r="C2463" s="329" t="s">
        <v>5791</v>
      </c>
      <c r="D2463" s="330" t="s">
        <v>880</v>
      </c>
      <c r="E2463" s="331" t="n">
        <v>11.38</v>
      </c>
    </row>
    <row r="2464" customFormat="false" ht="15" hidden="false" customHeight="false" outlineLevel="0" collapsed="false">
      <c r="A2464" s="328" t="s">
        <v>5792</v>
      </c>
      <c r="C2464" s="329" t="s">
        <v>5793</v>
      </c>
      <c r="D2464" s="330" t="s">
        <v>880</v>
      </c>
      <c r="E2464" s="331" t="n">
        <v>12.42</v>
      </c>
    </row>
    <row r="2465" customFormat="false" ht="30" hidden="false" customHeight="false" outlineLevel="0" collapsed="false">
      <c r="A2465" s="328" t="s">
        <v>5794</v>
      </c>
      <c r="C2465" s="329" t="s">
        <v>5795</v>
      </c>
      <c r="D2465" s="330" t="s">
        <v>880</v>
      </c>
      <c r="E2465" s="331" t="n">
        <v>63.37</v>
      </c>
    </row>
    <row r="2466" customFormat="false" ht="15" hidden="false" customHeight="false" outlineLevel="0" collapsed="false">
      <c r="A2466" s="328" t="s">
        <v>5796</v>
      </c>
      <c r="C2466" s="329" t="s">
        <v>5797</v>
      </c>
      <c r="D2466" s="330" t="s">
        <v>880</v>
      </c>
      <c r="E2466" s="331" t="n">
        <v>65.21</v>
      </c>
    </row>
    <row r="2467" customFormat="false" ht="15" hidden="false" customHeight="false" outlineLevel="0" collapsed="false">
      <c r="A2467" s="328" t="s">
        <v>5798</v>
      </c>
      <c r="C2467" s="329" t="s">
        <v>5799</v>
      </c>
      <c r="D2467" s="330" t="s">
        <v>880</v>
      </c>
      <c r="E2467" s="331" t="n">
        <v>48.81</v>
      </c>
    </row>
    <row r="2468" customFormat="false" ht="30" hidden="false" customHeight="false" outlineLevel="0" collapsed="false">
      <c r="A2468" s="328" t="s">
        <v>5800</v>
      </c>
      <c r="C2468" s="329" t="s">
        <v>5801</v>
      </c>
      <c r="D2468" s="330" t="s">
        <v>880</v>
      </c>
      <c r="E2468" s="331" t="n">
        <v>250.68</v>
      </c>
    </row>
    <row r="2469" customFormat="false" ht="30" hidden="false" customHeight="false" outlineLevel="0" collapsed="false">
      <c r="A2469" s="328" t="s">
        <v>5802</v>
      </c>
      <c r="C2469" s="329" t="s">
        <v>5803</v>
      </c>
      <c r="D2469" s="330" t="s">
        <v>880</v>
      </c>
      <c r="E2469" s="331" t="n">
        <v>316.5</v>
      </c>
    </row>
    <row r="2470" customFormat="false" ht="30" hidden="false" customHeight="false" outlineLevel="0" collapsed="false">
      <c r="A2470" s="328" t="s">
        <v>5804</v>
      </c>
      <c r="C2470" s="329" t="s">
        <v>5805</v>
      </c>
      <c r="D2470" s="330" t="s">
        <v>880</v>
      </c>
      <c r="E2470" s="331" t="n">
        <v>174.28</v>
      </c>
    </row>
    <row r="2471" customFormat="false" ht="30" hidden="false" customHeight="false" outlineLevel="0" collapsed="false">
      <c r="A2471" s="328" t="s">
        <v>5806</v>
      </c>
      <c r="C2471" s="329" t="s">
        <v>5807</v>
      </c>
      <c r="D2471" s="330" t="s">
        <v>880</v>
      </c>
      <c r="E2471" s="331" t="n">
        <v>362.83</v>
      </c>
    </row>
    <row r="2472" customFormat="false" ht="30" hidden="false" customHeight="false" outlineLevel="0" collapsed="false">
      <c r="A2472" s="328" t="s">
        <v>5808</v>
      </c>
      <c r="C2472" s="329" t="s">
        <v>5809</v>
      </c>
      <c r="D2472" s="330" t="s">
        <v>880</v>
      </c>
      <c r="E2472" s="331" t="n">
        <v>349.17</v>
      </c>
    </row>
    <row r="2473" customFormat="false" ht="45" hidden="false" customHeight="false" outlineLevel="0" collapsed="false">
      <c r="A2473" s="328" t="s">
        <v>5810</v>
      </c>
      <c r="C2473" s="329" t="s">
        <v>5811</v>
      </c>
      <c r="D2473" s="330" t="s">
        <v>880</v>
      </c>
      <c r="E2473" s="331" t="n">
        <v>375.69</v>
      </c>
    </row>
    <row r="2474" customFormat="false" ht="30" hidden="false" customHeight="false" outlineLevel="0" collapsed="false">
      <c r="A2474" s="328" t="s">
        <v>5812</v>
      </c>
      <c r="C2474" s="329" t="s">
        <v>5813</v>
      </c>
      <c r="D2474" s="330" t="s">
        <v>880</v>
      </c>
      <c r="E2474" s="331" t="n">
        <v>352.26</v>
      </c>
    </row>
    <row r="2475" customFormat="false" ht="30" hidden="false" customHeight="false" outlineLevel="0" collapsed="false">
      <c r="A2475" s="328" t="s">
        <v>5814</v>
      </c>
      <c r="C2475" s="329" t="s">
        <v>5815</v>
      </c>
      <c r="D2475" s="330" t="s">
        <v>880</v>
      </c>
      <c r="E2475" s="331" t="n">
        <v>372.32</v>
      </c>
    </row>
    <row r="2476" customFormat="false" ht="30" hidden="false" customHeight="false" outlineLevel="0" collapsed="false">
      <c r="A2476" s="328" t="s">
        <v>5816</v>
      </c>
      <c r="C2476" s="329" t="s">
        <v>5817</v>
      </c>
      <c r="D2476" s="330" t="s">
        <v>880</v>
      </c>
      <c r="E2476" s="331" t="n">
        <v>155.21</v>
      </c>
    </row>
    <row r="2477" customFormat="false" ht="30" hidden="false" customHeight="false" outlineLevel="0" collapsed="false">
      <c r="A2477" s="328" t="s">
        <v>5818</v>
      </c>
      <c r="C2477" s="329" t="s">
        <v>5819</v>
      </c>
      <c r="D2477" s="330" t="s">
        <v>880</v>
      </c>
      <c r="E2477" s="331" t="n">
        <v>424.71</v>
      </c>
    </row>
    <row r="2478" customFormat="false" ht="30" hidden="false" customHeight="false" outlineLevel="0" collapsed="false">
      <c r="A2478" s="328" t="s">
        <v>5820</v>
      </c>
      <c r="C2478" s="329" t="s">
        <v>5821</v>
      </c>
      <c r="D2478" s="330" t="s">
        <v>880</v>
      </c>
      <c r="E2478" s="331" t="n">
        <v>183.25</v>
      </c>
    </row>
    <row r="2479" customFormat="false" ht="30" hidden="false" customHeight="false" outlineLevel="0" collapsed="false">
      <c r="A2479" s="328" t="s">
        <v>5822</v>
      </c>
      <c r="C2479" s="329" t="s">
        <v>5823</v>
      </c>
      <c r="D2479" s="330" t="s">
        <v>880</v>
      </c>
      <c r="E2479" s="331" t="n">
        <v>67.36</v>
      </c>
    </row>
    <row r="2480" customFormat="false" ht="30" hidden="false" customHeight="false" outlineLevel="0" collapsed="false">
      <c r="A2480" s="328" t="s">
        <v>5824</v>
      </c>
      <c r="C2480" s="329" t="s">
        <v>5825</v>
      </c>
      <c r="D2480" s="330" t="s">
        <v>880</v>
      </c>
      <c r="E2480" s="331" t="n">
        <v>88.65</v>
      </c>
    </row>
    <row r="2481" customFormat="false" ht="30" hidden="false" customHeight="false" outlineLevel="0" collapsed="false">
      <c r="A2481" s="328" t="s">
        <v>5826</v>
      </c>
      <c r="C2481" s="329" t="s">
        <v>5827</v>
      </c>
      <c r="D2481" s="330" t="s">
        <v>880</v>
      </c>
      <c r="E2481" s="331" t="n">
        <v>110.67</v>
      </c>
    </row>
    <row r="2482" customFormat="false" ht="30" hidden="false" customHeight="false" outlineLevel="0" collapsed="false">
      <c r="A2482" s="328" t="s">
        <v>5828</v>
      </c>
      <c r="C2482" s="329" t="s">
        <v>5829</v>
      </c>
      <c r="D2482" s="330" t="s">
        <v>880</v>
      </c>
      <c r="E2482" s="331" t="n">
        <v>83.23</v>
      </c>
    </row>
    <row r="2483" customFormat="false" ht="15" hidden="false" customHeight="false" outlineLevel="0" collapsed="false">
      <c r="A2483" s="328" t="s">
        <v>5830</v>
      </c>
      <c r="C2483" s="329" t="s">
        <v>5831</v>
      </c>
      <c r="D2483" s="330" t="s">
        <v>880</v>
      </c>
      <c r="E2483" s="331" t="n">
        <v>79.68</v>
      </c>
    </row>
    <row r="2484" customFormat="false" ht="30" hidden="false" customHeight="false" outlineLevel="0" collapsed="false">
      <c r="A2484" s="328" t="s">
        <v>5832</v>
      </c>
      <c r="C2484" s="329" t="s">
        <v>5833</v>
      </c>
      <c r="D2484" s="330" t="s">
        <v>880</v>
      </c>
      <c r="E2484" s="331" t="n">
        <v>299.87</v>
      </c>
    </row>
    <row r="2485" customFormat="false" ht="30" hidden="false" customHeight="false" outlineLevel="0" collapsed="false">
      <c r="A2485" s="328" t="s">
        <v>5834</v>
      </c>
      <c r="C2485" s="329" t="s">
        <v>5835</v>
      </c>
      <c r="D2485" s="330" t="s">
        <v>880</v>
      </c>
      <c r="E2485" s="331" t="n">
        <v>269.68</v>
      </c>
    </row>
    <row r="2486" customFormat="false" ht="30" hidden="false" customHeight="false" outlineLevel="0" collapsed="false">
      <c r="A2486" s="328" t="s">
        <v>5836</v>
      </c>
      <c r="C2486" s="329" t="s">
        <v>5837</v>
      </c>
      <c r="D2486" s="330" t="s">
        <v>880</v>
      </c>
      <c r="E2486" s="331" t="n">
        <v>318.42</v>
      </c>
    </row>
    <row r="2487" customFormat="false" ht="30" hidden="false" customHeight="false" outlineLevel="0" collapsed="false">
      <c r="A2487" s="328" t="s">
        <v>5838</v>
      </c>
      <c r="C2487" s="329" t="s">
        <v>5839</v>
      </c>
      <c r="D2487" s="330" t="s">
        <v>880</v>
      </c>
      <c r="E2487" s="331" t="n">
        <v>377.28</v>
      </c>
    </row>
    <row r="2488" customFormat="false" ht="30" hidden="false" customHeight="false" outlineLevel="0" collapsed="false">
      <c r="A2488" s="328" t="s">
        <v>5840</v>
      </c>
      <c r="C2488" s="329" t="s">
        <v>5841</v>
      </c>
      <c r="D2488" s="330" t="s">
        <v>880</v>
      </c>
      <c r="E2488" s="331" t="n">
        <v>162.42</v>
      </c>
    </row>
    <row r="2489" customFormat="false" ht="30" hidden="false" customHeight="false" outlineLevel="0" collapsed="false">
      <c r="A2489" s="328" t="s">
        <v>5842</v>
      </c>
      <c r="C2489" s="329" t="s">
        <v>5843</v>
      </c>
      <c r="D2489" s="330" t="s">
        <v>880</v>
      </c>
      <c r="E2489" s="331" t="n">
        <v>662.65</v>
      </c>
    </row>
    <row r="2490" customFormat="false" ht="30" hidden="false" customHeight="false" outlineLevel="0" collapsed="false">
      <c r="A2490" s="328" t="s">
        <v>5844</v>
      </c>
      <c r="C2490" s="329" t="s">
        <v>5845</v>
      </c>
      <c r="D2490" s="330" t="s">
        <v>880</v>
      </c>
      <c r="E2490" s="331" t="n">
        <v>193.79</v>
      </c>
    </row>
    <row r="2491" customFormat="false" ht="30" hidden="false" customHeight="false" outlineLevel="0" collapsed="false">
      <c r="A2491" s="328" t="s">
        <v>5846</v>
      </c>
      <c r="C2491" s="329" t="s">
        <v>5847</v>
      </c>
      <c r="D2491" s="330" t="s">
        <v>880</v>
      </c>
      <c r="E2491" s="331" t="n">
        <v>1012.4</v>
      </c>
    </row>
    <row r="2492" customFormat="false" ht="30" hidden="false" customHeight="false" outlineLevel="0" collapsed="false">
      <c r="A2492" s="328" t="s">
        <v>5848</v>
      </c>
      <c r="C2492" s="329" t="s">
        <v>5849</v>
      </c>
      <c r="D2492" s="330" t="s">
        <v>880</v>
      </c>
      <c r="E2492" s="331" t="n">
        <v>826.32</v>
      </c>
    </row>
    <row r="2493" customFormat="false" ht="30" hidden="false" customHeight="false" outlineLevel="0" collapsed="false">
      <c r="A2493" s="328" t="s">
        <v>5850</v>
      </c>
      <c r="C2493" s="329" t="s">
        <v>5851</v>
      </c>
      <c r="D2493" s="330" t="s">
        <v>880</v>
      </c>
      <c r="E2493" s="331" t="n">
        <v>710.48</v>
      </c>
    </row>
    <row r="2494" customFormat="false" ht="15" hidden="false" customHeight="false" outlineLevel="0" collapsed="false">
      <c r="A2494" s="328" t="s">
        <v>5852</v>
      </c>
      <c r="C2494" s="329" t="s">
        <v>5853</v>
      </c>
      <c r="D2494" s="330" t="s">
        <v>880</v>
      </c>
      <c r="E2494" s="331" t="n">
        <v>39.49</v>
      </c>
    </row>
    <row r="2495" customFormat="false" ht="30" hidden="false" customHeight="false" outlineLevel="0" collapsed="false">
      <c r="A2495" s="328" t="s">
        <v>5854</v>
      </c>
      <c r="C2495" s="329" t="s">
        <v>5855</v>
      </c>
      <c r="D2495" s="330" t="s">
        <v>880</v>
      </c>
      <c r="E2495" s="331" t="n">
        <v>56.74</v>
      </c>
    </row>
    <row r="2496" customFormat="false" ht="15" hidden="false" customHeight="false" outlineLevel="0" collapsed="false">
      <c r="A2496" s="328" t="s">
        <v>5856</v>
      </c>
      <c r="C2496" s="329" t="s">
        <v>5857</v>
      </c>
      <c r="D2496" s="330" t="s">
        <v>880</v>
      </c>
      <c r="E2496" s="331" t="n">
        <v>654.54</v>
      </c>
    </row>
    <row r="2497" customFormat="false" ht="15" hidden="false" customHeight="false" outlineLevel="0" collapsed="false">
      <c r="A2497" s="328" t="s">
        <v>701</v>
      </c>
      <c r="C2497" s="329" t="s">
        <v>5858</v>
      </c>
      <c r="D2497" s="330" t="s">
        <v>880</v>
      </c>
      <c r="E2497" s="331" t="n">
        <v>35.38</v>
      </c>
    </row>
    <row r="2498" customFormat="false" ht="30" hidden="false" customHeight="false" outlineLevel="0" collapsed="false">
      <c r="A2498" s="328" t="s">
        <v>5859</v>
      </c>
      <c r="C2498" s="329" t="s">
        <v>5860</v>
      </c>
      <c r="D2498" s="330" t="s">
        <v>880</v>
      </c>
      <c r="E2498" s="331" t="n">
        <v>80.61</v>
      </c>
    </row>
    <row r="2499" customFormat="false" ht="30" hidden="false" customHeight="false" outlineLevel="0" collapsed="false">
      <c r="A2499" s="328" t="s">
        <v>5861</v>
      </c>
      <c r="C2499" s="329" t="s">
        <v>5862</v>
      </c>
      <c r="D2499" s="330" t="s">
        <v>880</v>
      </c>
      <c r="E2499" s="331" t="n">
        <v>146.11</v>
      </c>
    </row>
    <row r="2500" customFormat="false" ht="30" hidden="false" customHeight="false" outlineLevel="0" collapsed="false">
      <c r="A2500" s="328" t="s">
        <v>5863</v>
      </c>
      <c r="C2500" s="329" t="s">
        <v>5864</v>
      </c>
      <c r="D2500" s="330" t="s">
        <v>880</v>
      </c>
      <c r="E2500" s="331" t="n">
        <v>824.31</v>
      </c>
    </row>
    <row r="2501" customFormat="false" ht="15" hidden="false" customHeight="false" outlineLevel="0" collapsed="false">
      <c r="A2501" s="328" t="s">
        <v>5865</v>
      </c>
      <c r="C2501" s="329" t="s">
        <v>5866</v>
      </c>
      <c r="D2501" s="330" t="s">
        <v>880</v>
      </c>
      <c r="E2501" s="331" t="n">
        <v>385.61</v>
      </c>
    </row>
    <row r="2502" customFormat="false" ht="15" hidden="false" customHeight="false" outlineLevel="0" collapsed="false">
      <c r="A2502" s="328" t="s">
        <v>5867</v>
      </c>
      <c r="C2502" s="329" t="s">
        <v>5868</v>
      </c>
      <c r="D2502" s="330" t="s">
        <v>880</v>
      </c>
      <c r="E2502" s="331" t="n">
        <v>312.64</v>
      </c>
    </row>
    <row r="2503" customFormat="false" ht="15" hidden="false" customHeight="false" outlineLevel="0" collapsed="false">
      <c r="A2503" s="328" t="s">
        <v>5869</v>
      </c>
      <c r="C2503" s="329" t="s">
        <v>5870</v>
      </c>
      <c r="D2503" s="330" t="s">
        <v>880</v>
      </c>
      <c r="E2503" s="331" t="n">
        <v>363.17</v>
      </c>
    </row>
    <row r="2504" customFormat="false" ht="15" hidden="false" customHeight="false" outlineLevel="0" collapsed="false">
      <c r="A2504" s="328" t="s">
        <v>770</v>
      </c>
      <c r="C2504" s="329" t="s">
        <v>5871</v>
      </c>
      <c r="D2504" s="330" t="s">
        <v>880</v>
      </c>
      <c r="E2504" s="331" t="n">
        <v>45.25</v>
      </c>
    </row>
    <row r="2505" customFormat="false" ht="15" hidden="false" customHeight="false" outlineLevel="0" collapsed="false">
      <c r="A2505" s="328" t="s">
        <v>5872</v>
      </c>
      <c r="C2505" s="329" t="s">
        <v>5873</v>
      </c>
      <c r="D2505" s="330" t="s">
        <v>880</v>
      </c>
      <c r="E2505" s="331" t="n">
        <v>61.45</v>
      </c>
    </row>
    <row r="2506" customFormat="false" ht="30" hidden="false" customHeight="false" outlineLevel="0" collapsed="false">
      <c r="A2506" s="328" t="s">
        <v>5874</v>
      </c>
      <c r="C2506" s="329" t="s">
        <v>5875</v>
      </c>
      <c r="D2506" s="330" t="s">
        <v>880</v>
      </c>
      <c r="E2506" s="331" t="n">
        <v>87.93</v>
      </c>
    </row>
    <row r="2507" customFormat="false" ht="15" hidden="false" customHeight="false" outlineLevel="0" collapsed="false">
      <c r="A2507" s="328" t="s">
        <v>5876</v>
      </c>
      <c r="C2507" s="329" t="s">
        <v>5877</v>
      </c>
      <c r="D2507" s="330" t="s">
        <v>880</v>
      </c>
      <c r="E2507" s="331" t="n">
        <v>113.76</v>
      </c>
    </row>
    <row r="2508" customFormat="false" ht="15" hidden="false" customHeight="false" outlineLevel="0" collapsed="false">
      <c r="A2508" s="328" t="s">
        <v>5878</v>
      </c>
      <c r="C2508" s="329" t="s">
        <v>5879</v>
      </c>
      <c r="D2508" s="330" t="s">
        <v>880</v>
      </c>
      <c r="E2508" s="331" t="n">
        <v>196.62</v>
      </c>
    </row>
    <row r="2509" customFormat="false" ht="15" hidden="false" customHeight="false" outlineLevel="0" collapsed="false">
      <c r="A2509" s="328" t="s">
        <v>5880</v>
      </c>
      <c r="C2509" s="329" t="s">
        <v>5881</v>
      </c>
      <c r="D2509" s="330" t="s">
        <v>880</v>
      </c>
      <c r="E2509" s="331" t="n">
        <v>241.79</v>
      </c>
    </row>
    <row r="2510" customFormat="false" ht="15" hidden="false" customHeight="false" outlineLevel="0" collapsed="false">
      <c r="A2510" s="328" t="s">
        <v>5882</v>
      </c>
      <c r="C2510" s="329" t="s">
        <v>5883</v>
      </c>
      <c r="D2510" s="330" t="s">
        <v>880</v>
      </c>
      <c r="E2510" s="331" t="n">
        <v>4.69</v>
      </c>
    </row>
    <row r="2511" customFormat="false" ht="30" hidden="false" customHeight="false" outlineLevel="0" collapsed="false">
      <c r="A2511" s="328" t="s">
        <v>5884</v>
      </c>
      <c r="C2511" s="329" t="s">
        <v>5885</v>
      </c>
      <c r="D2511" s="330" t="s">
        <v>880</v>
      </c>
      <c r="E2511" s="331" t="n">
        <v>107.8</v>
      </c>
    </row>
    <row r="2512" customFormat="false" ht="30" hidden="false" customHeight="false" outlineLevel="0" collapsed="false">
      <c r="A2512" s="328" t="s">
        <v>5886</v>
      </c>
      <c r="C2512" s="329" t="s">
        <v>5887</v>
      </c>
      <c r="D2512" s="330" t="s">
        <v>880</v>
      </c>
      <c r="E2512" s="331" t="n">
        <v>139.23</v>
      </c>
    </row>
    <row r="2513" customFormat="false" ht="15" hidden="false" customHeight="false" outlineLevel="0" collapsed="false">
      <c r="A2513" s="328" t="s">
        <v>5888</v>
      </c>
      <c r="C2513" s="329" t="s">
        <v>5889</v>
      </c>
      <c r="D2513" s="330" t="s">
        <v>880</v>
      </c>
      <c r="E2513" s="331" t="n">
        <v>31.71</v>
      </c>
    </row>
    <row r="2514" customFormat="false" ht="15" hidden="false" customHeight="false" outlineLevel="0" collapsed="false">
      <c r="A2514" s="328" t="s">
        <v>5890</v>
      </c>
      <c r="C2514" s="329" t="s">
        <v>5891</v>
      </c>
      <c r="D2514" s="330" t="s">
        <v>880</v>
      </c>
      <c r="E2514" s="331" t="n">
        <v>275.73</v>
      </c>
    </row>
    <row r="2515" customFormat="false" ht="15" hidden="false" customHeight="false" outlineLevel="0" collapsed="false">
      <c r="A2515" s="328" t="s">
        <v>5892</v>
      </c>
      <c r="C2515" s="329" t="s">
        <v>5893</v>
      </c>
      <c r="D2515" s="330" t="s">
        <v>880</v>
      </c>
      <c r="E2515" s="331" t="n">
        <v>305.47</v>
      </c>
    </row>
    <row r="2516" customFormat="false" ht="30" hidden="false" customHeight="false" outlineLevel="0" collapsed="false">
      <c r="A2516" s="328" t="s">
        <v>5894</v>
      </c>
      <c r="C2516" s="329" t="s">
        <v>5895</v>
      </c>
      <c r="D2516" s="330" t="s">
        <v>880</v>
      </c>
      <c r="E2516" s="331" t="n">
        <v>91.21</v>
      </c>
    </row>
    <row r="2517" customFormat="false" ht="15" hidden="false" customHeight="false" outlineLevel="0" collapsed="false">
      <c r="A2517" s="328" t="s">
        <v>5896</v>
      </c>
      <c r="C2517" s="329" t="s">
        <v>5897</v>
      </c>
      <c r="D2517" s="330" t="s">
        <v>880</v>
      </c>
      <c r="E2517" s="331" t="n">
        <v>74.92</v>
      </c>
    </row>
    <row r="2518" customFormat="false" ht="30" hidden="false" customHeight="false" outlineLevel="0" collapsed="false">
      <c r="A2518" s="328" t="s">
        <v>5898</v>
      </c>
      <c r="C2518" s="329" t="s">
        <v>5899</v>
      </c>
      <c r="D2518" s="330" t="s">
        <v>880</v>
      </c>
      <c r="E2518" s="331" t="n">
        <v>298.75</v>
      </c>
    </row>
    <row r="2519" customFormat="false" ht="30" hidden="false" customHeight="false" outlineLevel="0" collapsed="false">
      <c r="A2519" s="328" t="s">
        <v>5900</v>
      </c>
      <c r="C2519" s="329" t="s">
        <v>5901</v>
      </c>
      <c r="D2519" s="330" t="s">
        <v>880</v>
      </c>
      <c r="E2519" s="331" t="n">
        <v>158.25</v>
      </c>
    </row>
    <row r="2520" customFormat="false" ht="30" hidden="false" customHeight="false" outlineLevel="0" collapsed="false">
      <c r="A2520" s="328" t="s">
        <v>5902</v>
      </c>
      <c r="C2520" s="329" t="s">
        <v>5903</v>
      </c>
      <c r="D2520" s="330" t="s">
        <v>880</v>
      </c>
      <c r="E2520" s="331" t="n">
        <v>144.34</v>
      </c>
    </row>
    <row r="2521" customFormat="false" ht="30" hidden="false" customHeight="false" outlineLevel="0" collapsed="false">
      <c r="A2521" s="328" t="s">
        <v>5904</v>
      </c>
      <c r="C2521" s="329" t="s">
        <v>5905</v>
      </c>
      <c r="D2521" s="330" t="s">
        <v>880</v>
      </c>
      <c r="E2521" s="331" t="n">
        <v>121</v>
      </c>
    </row>
    <row r="2522" customFormat="false" ht="30" hidden="false" customHeight="false" outlineLevel="0" collapsed="false">
      <c r="A2522" s="328" t="s">
        <v>5906</v>
      </c>
      <c r="C2522" s="329" t="s">
        <v>5907</v>
      </c>
      <c r="D2522" s="330" t="s">
        <v>880</v>
      </c>
      <c r="E2522" s="331" t="n">
        <v>352.21</v>
      </c>
    </row>
    <row r="2523" customFormat="false" ht="15" hidden="false" customHeight="false" outlineLevel="0" collapsed="false">
      <c r="A2523" s="328" t="s">
        <v>5908</v>
      </c>
      <c r="C2523" s="329" t="s">
        <v>5909</v>
      </c>
      <c r="D2523" s="330" t="s">
        <v>880</v>
      </c>
      <c r="E2523" s="331" t="n">
        <v>4.73</v>
      </c>
    </row>
    <row r="2524" customFormat="false" ht="15" hidden="false" customHeight="false" outlineLevel="0" collapsed="false">
      <c r="A2524" s="328" t="s">
        <v>5910</v>
      </c>
      <c r="C2524" s="329" t="s">
        <v>5911</v>
      </c>
      <c r="D2524" s="330" t="s">
        <v>880</v>
      </c>
      <c r="E2524" s="331" t="n">
        <v>2.71</v>
      </c>
    </row>
    <row r="2525" customFormat="false" ht="30" hidden="false" customHeight="false" outlineLevel="0" collapsed="false">
      <c r="A2525" s="328" t="s">
        <v>5912</v>
      </c>
      <c r="C2525" s="329" t="s">
        <v>5913</v>
      </c>
      <c r="D2525" s="330" t="s">
        <v>880</v>
      </c>
      <c r="E2525" s="331" t="n">
        <v>298.1</v>
      </c>
    </row>
    <row r="2526" customFormat="false" ht="30" hidden="false" customHeight="false" outlineLevel="0" collapsed="false">
      <c r="A2526" s="328" t="s">
        <v>5914</v>
      </c>
      <c r="C2526" s="329" t="s">
        <v>5915</v>
      </c>
      <c r="D2526" s="330" t="s">
        <v>880</v>
      </c>
      <c r="E2526" s="331" t="n">
        <v>159.56</v>
      </c>
    </row>
    <row r="2527" customFormat="false" ht="15" hidden="false" customHeight="false" outlineLevel="0" collapsed="false">
      <c r="A2527" s="328" t="s">
        <v>5916</v>
      </c>
      <c r="C2527" s="329" t="s">
        <v>5917</v>
      </c>
      <c r="D2527" s="330" t="s">
        <v>880</v>
      </c>
      <c r="E2527" s="331" t="n">
        <v>64.5</v>
      </c>
    </row>
    <row r="2528" customFormat="false" ht="15" hidden="false" customHeight="false" outlineLevel="0" collapsed="false">
      <c r="A2528" s="328" t="s">
        <v>5918</v>
      </c>
      <c r="C2528" s="329" t="s">
        <v>5919</v>
      </c>
      <c r="D2528" s="330" t="s">
        <v>880</v>
      </c>
      <c r="E2528" s="331" t="n">
        <v>125.44</v>
      </c>
    </row>
    <row r="2529" customFormat="false" ht="15" hidden="false" customHeight="false" outlineLevel="0" collapsed="false">
      <c r="A2529" s="328" t="s">
        <v>5920</v>
      </c>
      <c r="C2529" s="329" t="s">
        <v>5921</v>
      </c>
      <c r="D2529" s="330" t="s">
        <v>880</v>
      </c>
      <c r="E2529" s="331" t="n">
        <v>131.78</v>
      </c>
    </row>
    <row r="2530" customFormat="false" ht="30" hidden="false" customHeight="false" outlineLevel="0" collapsed="false">
      <c r="A2530" s="328" t="s">
        <v>5922</v>
      </c>
      <c r="C2530" s="329" t="s">
        <v>5923</v>
      </c>
      <c r="D2530" s="330" t="s">
        <v>880</v>
      </c>
      <c r="E2530" s="331" t="n">
        <v>137.2</v>
      </c>
    </row>
    <row r="2531" customFormat="false" ht="30" hidden="false" customHeight="false" outlineLevel="0" collapsed="false">
      <c r="A2531" s="328" t="s">
        <v>5924</v>
      </c>
      <c r="C2531" s="329" t="s">
        <v>5925</v>
      </c>
      <c r="D2531" s="330" t="s">
        <v>880</v>
      </c>
      <c r="E2531" s="331" t="n">
        <v>183.22</v>
      </c>
    </row>
    <row r="2532" customFormat="false" ht="30" hidden="false" customHeight="false" outlineLevel="0" collapsed="false">
      <c r="A2532" s="328" t="s">
        <v>5926</v>
      </c>
      <c r="C2532" s="329" t="s">
        <v>5927</v>
      </c>
      <c r="D2532" s="330" t="s">
        <v>880</v>
      </c>
      <c r="E2532" s="331" t="n">
        <v>366.2</v>
      </c>
    </row>
    <row r="2533" customFormat="false" ht="30" hidden="false" customHeight="false" outlineLevel="0" collapsed="false">
      <c r="A2533" s="328" t="s">
        <v>704</v>
      </c>
      <c r="C2533" s="329" t="s">
        <v>5928</v>
      </c>
      <c r="D2533" s="330" t="s">
        <v>880</v>
      </c>
      <c r="E2533" s="331" t="n">
        <v>369.92</v>
      </c>
    </row>
    <row r="2534" customFormat="false" ht="15" hidden="false" customHeight="false" outlineLevel="0" collapsed="false">
      <c r="A2534" s="328" t="s">
        <v>5929</v>
      </c>
      <c r="C2534" s="329" t="s">
        <v>5930</v>
      </c>
      <c r="D2534" s="330" t="s">
        <v>880</v>
      </c>
      <c r="E2534" s="331" t="n">
        <v>61.51</v>
      </c>
    </row>
    <row r="2535" customFormat="false" ht="15" hidden="false" customHeight="false" outlineLevel="0" collapsed="false">
      <c r="A2535" s="328" t="s">
        <v>5931</v>
      </c>
      <c r="C2535" s="329" t="s">
        <v>5932</v>
      </c>
      <c r="D2535" s="330" t="s">
        <v>880</v>
      </c>
      <c r="E2535" s="331" t="n">
        <v>73.58</v>
      </c>
    </row>
    <row r="2536" customFormat="false" ht="15" hidden="false" customHeight="false" outlineLevel="0" collapsed="false">
      <c r="A2536" s="328" t="s">
        <v>5933</v>
      </c>
      <c r="C2536" s="329" t="s">
        <v>5934</v>
      </c>
      <c r="D2536" s="330" t="s">
        <v>880</v>
      </c>
      <c r="E2536" s="331" t="n">
        <v>110.94</v>
      </c>
    </row>
    <row r="2537" customFormat="false" ht="30" hidden="false" customHeight="false" outlineLevel="0" collapsed="false">
      <c r="A2537" s="328" t="s">
        <v>5935</v>
      </c>
      <c r="C2537" s="329" t="s">
        <v>5936</v>
      </c>
      <c r="D2537" s="330" t="s">
        <v>880</v>
      </c>
      <c r="E2537" s="331" t="n">
        <v>206.1</v>
      </c>
    </row>
    <row r="2538" customFormat="false" ht="30" hidden="false" customHeight="false" outlineLevel="0" collapsed="false">
      <c r="A2538" s="328" t="s">
        <v>5937</v>
      </c>
      <c r="C2538" s="329" t="s">
        <v>5938</v>
      </c>
      <c r="D2538" s="330" t="s">
        <v>880</v>
      </c>
      <c r="E2538" s="331" t="n">
        <v>544.98</v>
      </c>
    </row>
    <row r="2539" customFormat="false" ht="15" hidden="false" customHeight="false" outlineLevel="0" collapsed="false">
      <c r="A2539" s="328" t="s">
        <v>5939</v>
      </c>
      <c r="C2539" s="329" t="s">
        <v>5940</v>
      </c>
      <c r="D2539" s="330" t="s">
        <v>880</v>
      </c>
      <c r="E2539" s="331" t="n">
        <v>196.76</v>
      </c>
    </row>
    <row r="2540" customFormat="false" ht="15" hidden="false" customHeight="false" outlineLevel="0" collapsed="false">
      <c r="A2540" s="328" t="s">
        <v>5941</v>
      </c>
      <c r="C2540" s="329" t="s">
        <v>5942</v>
      </c>
      <c r="D2540" s="330" t="s">
        <v>880</v>
      </c>
      <c r="E2540" s="331" t="n">
        <v>614.98</v>
      </c>
    </row>
    <row r="2541" customFormat="false" ht="30" hidden="false" customHeight="false" outlineLevel="0" collapsed="false">
      <c r="A2541" s="328" t="s">
        <v>5943</v>
      </c>
      <c r="C2541" s="329" t="s">
        <v>5944</v>
      </c>
      <c r="D2541" s="330" t="s">
        <v>880</v>
      </c>
      <c r="E2541" s="331" t="n">
        <v>16106.12</v>
      </c>
    </row>
    <row r="2542" customFormat="false" ht="30" hidden="false" customHeight="false" outlineLevel="0" collapsed="false">
      <c r="A2542" s="328" t="s">
        <v>5945</v>
      </c>
      <c r="C2542" s="329" t="s">
        <v>5946</v>
      </c>
      <c r="D2542" s="330" t="s">
        <v>880</v>
      </c>
      <c r="E2542" s="331" t="n">
        <v>190.49</v>
      </c>
    </row>
    <row r="2543" customFormat="false" ht="15" hidden="false" customHeight="false" outlineLevel="0" collapsed="false">
      <c r="A2543" s="328" t="s">
        <v>5947</v>
      </c>
      <c r="C2543" s="329" t="s">
        <v>5948</v>
      </c>
      <c r="D2543" s="330" t="s">
        <v>880</v>
      </c>
      <c r="E2543" s="331" t="n">
        <v>84.67</v>
      </c>
    </row>
    <row r="2544" customFormat="false" ht="30" hidden="false" customHeight="false" outlineLevel="0" collapsed="false">
      <c r="A2544" s="328" t="s">
        <v>5949</v>
      </c>
      <c r="C2544" s="329" t="s">
        <v>5950</v>
      </c>
      <c r="D2544" s="330" t="s">
        <v>880</v>
      </c>
      <c r="E2544" s="331" t="n">
        <v>599.12</v>
      </c>
    </row>
    <row r="2545" customFormat="false" ht="30" hidden="false" customHeight="false" outlineLevel="0" collapsed="false">
      <c r="A2545" s="328" t="s">
        <v>5951</v>
      </c>
      <c r="C2545" s="329" t="s">
        <v>5952</v>
      </c>
      <c r="D2545" s="330" t="s">
        <v>880</v>
      </c>
      <c r="E2545" s="331" t="n">
        <v>131.42</v>
      </c>
    </row>
    <row r="2546" customFormat="false" ht="30" hidden="false" customHeight="false" outlineLevel="0" collapsed="false">
      <c r="A2546" s="328" t="s">
        <v>5953</v>
      </c>
      <c r="C2546" s="329" t="s">
        <v>5954</v>
      </c>
      <c r="D2546" s="330" t="s">
        <v>880</v>
      </c>
      <c r="E2546" s="331" t="n">
        <v>1105.7</v>
      </c>
    </row>
    <row r="2547" customFormat="false" ht="30" hidden="false" customHeight="false" outlineLevel="0" collapsed="false">
      <c r="A2547" s="328" t="s">
        <v>5955</v>
      </c>
      <c r="C2547" s="329" t="s">
        <v>5956</v>
      </c>
      <c r="D2547" s="330" t="s">
        <v>880</v>
      </c>
      <c r="E2547" s="331" t="n">
        <v>1397.03</v>
      </c>
    </row>
    <row r="2548" customFormat="false" ht="30" hidden="false" customHeight="false" outlineLevel="0" collapsed="false">
      <c r="A2548" s="328" t="s">
        <v>5957</v>
      </c>
      <c r="C2548" s="329" t="s">
        <v>5958</v>
      </c>
      <c r="D2548" s="330" t="s">
        <v>880</v>
      </c>
      <c r="E2548" s="331" t="n">
        <v>3417.03</v>
      </c>
    </row>
    <row r="2549" customFormat="false" ht="15" hidden="false" customHeight="false" outlineLevel="0" collapsed="false">
      <c r="A2549" s="328" t="s">
        <v>5959</v>
      </c>
      <c r="C2549" s="329" t="s">
        <v>5960</v>
      </c>
      <c r="D2549" s="330" t="s">
        <v>880</v>
      </c>
      <c r="E2549" s="331" t="n">
        <v>69</v>
      </c>
    </row>
    <row r="2550" customFormat="false" ht="15" hidden="false" customHeight="false" outlineLevel="0" collapsed="false">
      <c r="A2550" s="328" t="s">
        <v>5961</v>
      </c>
      <c r="C2550" s="329" t="s">
        <v>5962</v>
      </c>
      <c r="D2550" s="330" t="s">
        <v>880</v>
      </c>
      <c r="E2550" s="331" t="n">
        <v>1737.55</v>
      </c>
    </row>
    <row r="2551" customFormat="false" ht="15" hidden="false" customHeight="false" outlineLevel="0" collapsed="false">
      <c r="A2551" s="328" t="s">
        <v>5963</v>
      </c>
      <c r="C2551" s="329" t="s">
        <v>5964</v>
      </c>
      <c r="D2551" s="330" t="s">
        <v>880</v>
      </c>
      <c r="E2551" s="331" t="n">
        <v>13.64</v>
      </c>
    </row>
    <row r="2552" customFormat="false" ht="15" hidden="false" customHeight="false" outlineLevel="0" collapsed="false">
      <c r="A2552" s="328" t="s">
        <v>5965</v>
      </c>
      <c r="C2552" s="329" t="s">
        <v>5966</v>
      </c>
      <c r="D2552" s="330" t="s">
        <v>880</v>
      </c>
      <c r="E2552" s="331" t="n">
        <v>997.38</v>
      </c>
    </row>
    <row r="2553" customFormat="false" ht="15" hidden="false" customHeight="false" outlineLevel="0" collapsed="false">
      <c r="A2553" s="328" t="s">
        <v>5967</v>
      </c>
      <c r="C2553" s="329" t="s">
        <v>5968</v>
      </c>
      <c r="D2553" s="330" t="s">
        <v>880</v>
      </c>
      <c r="E2553" s="331" t="n">
        <v>570.67</v>
      </c>
    </row>
    <row r="2554" customFormat="false" ht="15" hidden="false" customHeight="false" outlineLevel="0" collapsed="false">
      <c r="A2554" s="328" t="s">
        <v>5969</v>
      </c>
      <c r="C2554" s="329" t="s">
        <v>5970</v>
      </c>
      <c r="D2554" s="330" t="s">
        <v>880</v>
      </c>
      <c r="E2554" s="331" t="n">
        <v>60.91</v>
      </c>
    </row>
    <row r="2555" customFormat="false" ht="15" hidden="false" customHeight="false" outlineLevel="0" collapsed="false">
      <c r="A2555" s="328" t="s">
        <v>5971</v>
      </c>
      <c r="C2555" s="329" t="s">
        <v>5972</v>
      </c>
      <c r="D2555" s="330" t="s">
        <v>880</v>
      </c>
      <c r="E2555" s="331" t="n">
        <v>85.47</v>
      </c>
    </row>
    <row r="2556" customFormat="false" ht="15" hidden="false" customHeight="false" outlineLevel="0" collapsed="false">
      <c r="A2556" s="328" t="s">
        <v>5973</v>
      </c>
      <c r="C2556" s="329" t="s">
        <v>5974</v>
      </c>
      <c r="D2556" s="330" t="s">
        <v>880</v>
      </c>
      <c r="E2556" s="331" t="n">
        <v>157.02</v>
      </c>
    </row>
    <row r="2557" customFormat="false" ht="15" hidden="false" customHeight="false" outlineLevel="0" collapsed="false">
      <c r="A2557" s="328" t="s">
        <v>5975</v>
      </c>
      <c r="C2557" s="329" t="s">
        <v>5976</v>
      </c>
      <c r="D2557" s="330" t="s">
        <v>880</v>
      </c>
      <c r="E2557" s="331" t="n">
        <v>21.73</v>
      </c>
    </row>
    <row r="2558" customFormat="false" ht="30" hidden="false" customHeight="false" outlineLevel="0" collapsed="false">
      <c r="A2558" s="328" t="s">
        <v>5977</v>
      </c>
      <c r="C2558" s="329" t="s">
        <v>5978</v>
      </c>
      <c r="D2558" s="330" t="s">
        <v>880</v>
      </c>
      <c r="E2558" s="331" t="n">
        <v>379.48</v>
      </c>
    </row>
    <row r="2559" customFormat="false" ht="15" hidden="false" customHeight="false" outlineLevel="0" collapsed="false">
      <c r="A2559" s="328" t="s">
        <v>5979</v>
      </c>
      <c r="C2559" s="329" t="s">
        <v>5980</v>
      </c>
      <c r="D2559" s="330" t="s">
        <v>880</v>
      </c>
      <c r="E2559" s="331" t="n">
        <v>1304.81</v>
      </c>
    </row>
    <row r="2560" customFormat="false" ht="30" hidden="false" customHeight="false" outlineLevel="0" collapsed="false">
      <c r="A2560" s="328" t="s">
        <v>5981</v>
      </c>
      <c r="C2560" s="329" t="s">
        <v>5982</v>
      </c>
      <c r="D2560" s="330" t="s">
        <v>880</v>
      </c>
      <c r="E2560" s="331" t="n">
        <v>547.52</v>
      </c>
    </row>
    <row r="2561" customFormat="false" ht="15" hidden="false" customHeight="false" outlineLevel="0" collapsed="false">
      <c r="A2561" s="328" t="s">
        <v>5983</v>
      </c>
      <c r="C2561" s="329" t="s">
        <v>5984</v>
      </c>
      <c r="D2561" s="330" t="s">
        <v>880</v>
      </c>
      <c r="E2561" s="331" t="n">
        <v>287.27</v>
      </c>
    </row>
    <row r="2562" customFormat="false" ht="30" hidden="false" customHeight="false" outlineLevel="0" collapsed="false">
      <c r="A2562" s="328" t="s">
        <v>5985</v>
      </c>
      <c r="C2562" s="329" t="s">
        <v>5986</v>
      </c>
      <c r="D2562" s="330" t="s">
        <v>880</v>
      </c>
      <c r="E2562" s="331" t="n">
        <v>755.32</v>
      </c>
    </row>
    <row r="2563" customFormat="false" ht="30" hidden="false" customHeight="false" outlineLevel="0" collapsed="false">
      <c r="A2563" s="328" t="s">
        <v>5987</v>
      </c>
      <c r="C2563" s="329" t="s">
        <v>5988</v>
      </c>
      <c r="D2563" s="330" t="s">
        <v>880</v>
      </c>
      <c r="E2563" s="331" t="n">
        <v>3127.07</v>
      </c>
    </row>
    <row r="2564" customFormat="false" ht="15" hidden="false" customHeight="false" outlineLevel="0" collapsed="false">
      <c r="A2564" s="328" t="s">
        <v>5989</v>
      </c>
      <c r="C2564" s="329" t="s">
        <v>5990</v>
      </c>
      <c r="D2564" s="330" t="s">
        <v>880</v>
      </c>
      <c r="E2564" s="331" t="n">
        <v>9065.11</v>
      </c>
    </row>
    <row r="2565" customFormat="false" ht="30" hidden="false" customHeight="false" outlineLevel="0" collapsed="false">
      <c r="A2565" s="328" t="s">
        <v>5991</v>
      </c>
      <c r="C2565" s="329" t="s">
        <v>5992</v>
      </c>
      <c r="D2565" s="330" t="s">
        <v>880</v>
      </c>
      <c r="E2565" s="331" t="n">
        <v>7779</v>
      </c>
    </row>
    <row r="2566" customFormat="false" ht="15" hidden="false" customHeight="false" outlineLevel="0" collapsed="false">
      <c r="A2566" s="328" t="s">
        <v>5993</v>
      </c>
      <c r="C2566" s="329" t="s">
        <v>5994</v>
      </c>
      <c r="D2566" s="330" t="s">
        <v>880</v>
      </c>
      <c r="E2566" s="331" t="n">
        <v>951.97</v>
      </c>
    </row>
    <row r="2567" customFormat="false" ht="15" hidden="false" customHeight="false" outlineLevel="0" collapsed="false">
      <c r="A2567" s="328" t="s">
        <v>5995</v>
      </c>
      <c r="C2567" s="329" t="s">
        <v>5996</v>
      </c>
      <c r="D2567" s="330" t="s">
        <v>880</v>
      </c>
      <c r="E2567" s="331" t="n">
        <v>142.96</v>
      </c>
    </row>
    <row r="2568" customFormat="false" ht="30" hidden="false" customHeight="false" outlineLevel="0" collapsed="false">
      <c r="A2568" s="328" t="s">
        <v>5997</v>
      </c>
      <c r="C2568" s="329" t="s">
        <v>5998</v>
      </c>
      <c r="D2568" s="330" t="s">
        <v>1181</v>
      </c>
      <c r="E2568" s="331" t="n">
        <v>6970.03</v>
      </c>
    </row>
    <row r="2569" customFormat="false" ht="15" hidden="false" customHeight="false" outlineLevel="0" collapsed="false">
      <c r="A2569" s="328" t="s">
        <v>5999</v>
      </c>
      <c r="C2569" s="329" t="s">
        <v>6000</v>
      </c>
      <c r="D2569" s="330" t="s">
        <v>880</v>
      </c>
      <c r="E2569" s="331" t="n">
        <v>6080.04</v>
      </c>
    </row>
    <row r="2570" customFormat="false" ht="30" hidden="false" customHeight="false" outlineLevel="0" collapsed="false">
      <c r="A2570" s="328" t="s">
        <v>6001</v>
      </c>
      <c r="C2570" s="329" t="s">
        <v>6002</v>
      </c>
      <c r="D2570" s="330" t="s">
        <v>880</v>
      </c>
      <c r="E2570" s="331" t="n">
        <v>2819.95</v>
      </c>
    </row>
    <row r="2571" customFormat="false" ht="30" hidden="false" customHeight="false" outlineLevel="0" collapsed="false">
      <c r="A2571" s="328" t="s">
        <v>6003</v>
      </c>
      <c r="C2571" s="329" t="s">
        <v>6004</v>
      </c>
      <c r="D2571" s="330" t="s">
        <v>1181</v>
      </c>
      <c r="E2571" s="331" t="n">
        <v>13714.5</v>
      </c>
    </row>
    <row r="2572" customFormat="false" ht="30" hidden="false" customHeight="false" outlineLevel="0" collapsed="false">
      <c r="A2572" s="328" t="s">
        <v>6005</v>
      </c>
      <c r="C2572" s="329" t="s">
        <v>6006</v>
      </c>
      <c r="D2572" s="330" t="s">
        <v>1181</v>
      </c>
      <c r="E2572" s="331" t="n">
        <v>48581.42</v>
      </c>
    </row>
    <row r="2573" customFormat="false" ht="15" hidden="false" customHeight="false" outlineLevel="0" collapsed="false">
      <c r="A2573" s="328" t="s">
        <v>6007</v>
      </c>
      <c r="C2573" s="329" t="s">
        <v>6008</v>
      </c>
      <c r="D2573" s="330" t="s">
        <v>1181</v>
      </c>
      <c r="E2573" s="331" t="n">
        <v>26614.96</v>
      </c>
    </row>
    <row r="2574" customFormat="false" ht="15" hidden="false" customHeight="false" outlineLevel="0" collapsed="false">
      <c r="A2574" s="328" t="s">
        <v>6009</v>
      </c>
      <c r="C2574" s="329" t="s">
        <v>6010</v>
      </c>
      <c r="D2574" s="330" t="s">
        <v>880</v>
      </c>
      <c r="E2574" s="331" t="n">
        <v>402.77</v>
      </c>
    </row>
    <row r="2575" customFormat="false" ht="15" hidden="false" customHeight="false" outlineLevel="0" collapsed="false">
      <c r="A2575" s="328" t="s">
        <v>6011</v>
      </c>
      <c r="C2575" s="329" t="s">
        <v>6012</v>
      </c>
      <c r="D2575" s="330" t="s">
        <v>880</v>
      </c>
      <c r="E2575" s="331" t="n">
        <v>122.79</v>
      </c>
    </row>
    <row r="2576" customFormat="false" ht="15" hidden="false" customHeight="false" outlineLevel="0" collapsed="false">
      <c r="A2576" s="328" t="s">
        <v>6013</v>
      </c>
      <c r="C2576" s="329" t="s">
        <v>6014</v>
      </c>
      <c r="D2576" s="330" t="s">
        <v>880</v>
      </c>
      <c r="E2576" s="331" t="n">
        <v>1038.09</v>
      </c>
    </row>
    <row r="2577" customFormat="false" ht="15" hidden="false" customHeight="false" outlineLevel="0" collapsed="false">
      <c r="A2577" s="328" t="s">
        <v>6015</v>
      </c>
      <c r="C2577" s="329" t="s">
        <v>6016</v>
      </c>
      <c r="D2577" s="330" t="s">
        <v>880</v>
      </c>
      <c r="E2577" s="331" t="n">
        <v>128.54</v>
      </c>
    </row>
    <row r="2578" customFormat="false" ht="15" hidden="false" customHeight="false" outlineLevel="0" collapsed="false">
      <c r="A2578" s="328" t="s">
        <v>6017</v>
      </c>
      <c r="C2578" s="329" t="s">
        <v>6018</v>
      </c>
      <c r="D2578" s="330" t="s">
        <v>880</v>
      </c>
      <c r="E2578" s="331" t="n">
        <v>449.79</v>
      </c>
    </row>
    <row r="2579" customFormat="false" ht="15" hidden="false" customHeight="false" outlineLevel="0" collapsed="false">
      <c r="A2579" s="328" t="s">
        <v>6019</v>
      </c>
      <c r="C2579" s="329" t="s">
        <v>6020</v>
      </c>
      <c r="D2579" s="330" t="s">
        <v>880</v>
      </c>
      <c r="E2579" s="331" t="n">
        <v>3238.43</v>
      </c>
    </row>
    <row r="2580" customFormat="false" ht="15" hidden="false" customHeight="false" outlineLevel="0" collapsed="false">
      <c r="A2580" s="328" t="s">
        <v>6021</v>
      </c>
      <c r="C2580" s="329" t="s">
        <v>6022</v>
      </c>
      <c r="D2580" s="330" t="s">
        <v>880</v>
      </c>
      <c r="E2580" s="331" t="n">
        <v>3857.53</v>
      </c>
    </row>
    <row r="2581" customFormat="false" ht="15" hidden="false" customHeight="false" outlineLevel="0" collapsed="false">
      <c r="A2581" s="328" t="s">
        <v>6023</v>
      </c>
      <c r="C2581" s="329" t="s">
        <v>6024</v>
      </c>
      <c r="D2581" s="330" t="s">
        <v>880</v>
      </c>
      <c r="E2581" s="331" t="n">
        <v>663.52</v>
      </c>
    </row>
    <row r="2582" customFormat="false" ht="15" hidden="false" customHeight="false" outlineLevel="0" collapsed="false">
      <c r="A2582" s="328" t="s">
        <v>6025</v>
      </c>
      <c r="C2582" s="329" t="s">
        <v>6026</v>
      </c>
      <c r="D2582" s="330" t="s">
        <v>880</v>
      </c>
      <c r="E2582" s="331" t="n">
        <v>2603.15</v>
      </c>
    </row>
    <row r="2583" customFormat="false" ht="30" hidden="false" customHeight="false" outlineLevel="0" collapsed="false">
      <c r="A2583" s="328" t="s">
        <v>6027</v>
      </c>
      <c r="C2583" s="329" t="s">
        <v>6028</v>
      </c>
      <c r="D2583" s="330" t="s">
        <v>880</v>
      </c>
      <c r="E2583" s="331" t="n">
        <v>191.49</v>
      </c>
    </row>
    <row r="2584" customFormat="false" ht="15" hidden="false" customHeight="false" outlineLevel="0" collapsed="false">
      <c r="A2584" s="328" t="s">
        <v>6029</v>
      </c>
      <c r="C2584" s="329" t="s">
        <v>6030</v>
      </c>
      <c r="D2584" s="330" t="s">
        <v>880</v>
      </c>
      <c r="E2584" s="331" t="n">
        <v>71.57</v>
      </c>
    </row>
    <row r="2585" customFormat="false" ht="30" hidden="false" customHeight="false" outlineLevel="0" collapsed="false">
      <c r="A2585" s="328" t="s">
        <v>6031</v>
      </c>
      <c r="C2585" s="329" t="s">
        <v>6032</v>
      </c>
      <c r="D2585" s="330" t="s">
        <v>880</v>
      </c>
      <c r="E2585" s="331" t="n">
        <v>678.46</v>
      </c>
    </row>
    <row r="2586" customFormat="false" ht="15" hidden="false" customHeight="false" outlineLevel="0" collapsed="false">
      <c r="A2586" s="328" t="s">
        <v>6033</v>
      </c>
      <c r="C2586" s="329" t="s">
        <v>6034</v>
      </c>
      <c r="D2586" s="330" t="s">
        <v>880</v>
      </c>
      <c r="E2586" s="331" t="n">
        <v>1177.48</v>
      </c>
    </row>
    <row r="2587" customFormat="false" ht="30" hidden="false" customHeight="false" outlineLevel="0" collapsed="false">
      <c r="A2587" s="328" t="s">
        <v>6035</v>
      </c>
      <c r="C2587" s="329" t="s">
        <v>6036</v>
      </c>
      <c r="D2587" s="330" t="s">
        <v>1181</v>
      </c>
      <c r="E2587" s="331" t="n">
        <v>4982.7</v>
      </c>
    </row>
    <row r="2588" customFormat="false" ht="15" hidden="false" customHeight="false" outlineLevel="0" collapsed="false">
      <c r="A2588" s="328" t="s">
        <v>6037</v>
      </c>
      <c r="C2588" s="329" t="s">
        <v>6038</v>
      </c>
      <c r="D2588" s="330" t="s">
        <v>880</v>
      </c>
      <c r="E2588" s="331" t="n">
        <v>2496.18</v>
      </c>
    </row>
    <row r="2589" customFormat="false" ht="15" hidden="false" customHeight="false" outlineLevel="0" collapsed="false">
      <c r="A2589" s="328" t="s">
        <v>6039</v>
      </c>
      <c r="C2589" s="329" t="s">
        <v>6040</v>
      </c>
      <c r="D2589" s="330" t="s">
        <v>1181</v>
      </c>
      <c r="E2589" s="331" t="n">
        <v>1091.5</v>
      </c>
    </row>
    <row r="2590" customFormat="false" ht="15" hidden="false" customHeight="false" outlineLevel="0" collapsed="false">
      <c r="A2590" s="328" t="s">
        <v>6041</v>
      </c>
      <c r="C2590" s="329" t="s">
        <v>6042</v>
      </c>
      <c r="D2590" s="330" t="s">
        <v>1181</v>
      </c>
      <c r="E2590" s="331" t="n">
        <v>153.49</v>
      </c>
    </row>
    <row r="2591" customFormat="false" ht="30" hidden="false" customHeight="false" outlineLevel="0" collapsed="false">
      <c r="A2591" s="328" t="s">
        <v>6043</v>
      </c>
      <c r="C2591" s="329" t="s">
        <v>6044</v>
      </c>
      <c r="D2591" s="330" t="s">
        <v>1181</v>
      </c>
      <c r="E2591" s="331" t="n">
        <v>3452.22</v>
      </c>
    </row>
    <row r="2592" customFormat="false" ht="30" hidden="false" customHeight="false" outlineLevel="0" collapsed="false">
      <c r="A2592" s="328" t="s">
        <v>6045</v>
      </c>
      <c r="C2592" s="329" t="s">
        <v>6046</v>
      </c>
      <c r="D2592" s="330" t="s">
        <v>1181</v>
      </c>
      <c r="E2592" s="331" t="n">
        <v>2616.67</v>
      </c>
    </row>
    <row r="2593" customFormat="false" ht="30" hidden="false" customHeight="false" outlineLevel="0" collapsed="false">
      <c r="A2593" s="328" t="s">
        <v>6047</v>
      </c>
      <c r="C2593" s="329" t="s">
        <v>6048</v>
      </c>
      <c r="D2593" s="330" t="s">
        <v>1181</v>
      </c>
      <c r="E2593" s="331" t="n">
        <v>386.67</v>
      </c>
    </row>
    <row r="2594" customFormat="false" ht="30" hidden="false" customHeight="false" outlineLevel="0" collapsed="false">
      <c r="A2594" s="328" t="s">
        <v>6049</v>
      </c>
      <c r="C2594" s="329" t="s">
        <v>6050</v>
      </c>
      <c r="D2594" s="330" t="s">
        <v>1181</v>
      </c>
      <c r="E2594" s="331" t="n">
        <v>475.17</v>
      </c>
    </row>
    <row r="2595" customFormat="false" ht="15" hidden="false" customHeight="false" outlineLevel="0" collapsed="false">
      <c r="A2595" s="328" t="s">
        <v>6051</v>
      </c>
      <c r="C2595" s="329" t="s">
        <v>6052</v>
      </c>
      <c r="D2595" s="330" t="s">
        <v>880</v>
      </c>
      <c r="E2595" s="331" t="n">
        <v>17676.08</v>
      </c>
    </row>
    <row r="2596" customFormat="false" ht="15" hidden="false" customHeight="false" outlineLevel="0" collapsed="false">
      <c r="A2596" s="328" t="s">
        <v>6053</v>
      </c>
      <c r="C2596" s="329" t="s">
        <v>6054</v>
      </c>
      <c r="D2596" s="330" t="s">
        <v>880</v>
      </c>
      <c r="E2596" s="331" t="n">
        <v>9685.93</v>
      </c>
    </row>
    <row r="2597" customFormat="false" ht="15" hidden="false" customHeight="false" outlineLevel="0" collapsed="false">
      <c r="A2597" s="328" t="s">
        <v>6055</v>
      </c>
      <c r="C2597" s="329" t="s">
        <v>6056</v>
      </c>
      <c r="D2597" s="330" t="s">
        <v>880</v>
      </c>
      <c r="E2597" s="331" t="n">
        <v>2856.27</v>
      </c>
    </row>
    <row r="2598" customFormat="false" ht="15" hidden="false" customHeight="false" outlineLevel="0" collapsed="false">
      <c r="A2598" s="328" t="s">
        <v>6057</v>
      </c>
      <c r="C2598" s="329" t="s">
        <v>6058</v>
      </c>
      <c r="D2598" s="330" t="s">
        <v>880</v>
      </c>
      <c r="E2598" s="331" t="n">
        <v>1767.92</v>
      </c>
    </row>
    <row r="2599" customFormat="false" ht="15" hidden="false" customHeight="false" outlineLevel="0" collapsed="false">
      <c r="A2599" s="328" t="s">
        <v>6059</v>
      </c>
      <c r="C2599" s="329" t="s">
        <v>6060</v>
      </c>
      <c r="D2599" s="330" t="s">
        <v>880</v>
      </c>
      <c r="E2599" s="331" t="n">
        <v>2639.81</v>
      </c>
    </row>
    <row r="2600" customFormat="false" ht="15" hidden="false" customHeight="false" outlineLevel="0" collapsed="false">
      <c r="A2600" s="328" t="s">
        <v>6061</v>
      </c>
      <c r="C2600" s="329" t="s">
        <v>6062</v>
      </c>
      <c r="D2600" s="330" t="s">
        <v>880</v>
      </c>
      <c r="E2600" s="331" t="n">
        <v>4348.76</v>
      </c>
    </row>
    <row r="2601" customFormat="false" ht="15" hidden="false" customHeight="false" outlineLevel="0" collapsed="false">
      <c r="A2601" s="328" t="s">
        <v>6063</v>
      </c>
      <c r="C2601" s="329" t="s">
        <v>6064</v>
      </c>
      <c r="D2601" s="330" t="s">
        <v>880</v>
      </c>
      <c r="E2601" s="331" t="n">
        <v>252.77</v>
      </c>
    </row>
    <row r="2602" customFormat="false" ht="15" hidden="false" customHeight="false" outlineLevel="0" collapsed="false">
      <c r="A2602" s="328" t="s">
        <v>6065</v>
      </c>
      <c r="C2602" s="329" t="s">
        <v>6066</v>
      </c>
      <c r="D2602" s="330" t="s">
        <v>880</v>
      </c>
      <c r="E2602" s="331" t="n">
        <v>167</v>
      </c>
    </row>
    <row r="2603" customFormat="false" ht="15" hidden="false" customHeight="false" outlineLevel="0" collapsed="false">
      <c r="A2603" s="328" t="s">
        <v>6067</v>
      </c>
      <c r="C2603" s="329" t="s">
        <v>6068</v>
      </c>
      <c r="D2603" s="330" t="s">
        <v>880</v>
      </c>
      <c r="E2603" s="331" t="n">
        <v>418.17</v>
      </c>
    </row>
    <row r="2604" customFormat="false" ht="15" hidden="false" customHeight="false" outlineLevel="0" collapsed="false">
      <c r="A2604" s="328" t="s">
        <v>6069</v>
      </c>
      <c r="C2604" s="329" t="s">
        <v>6070</v>
      </c>
      <c r="D2604" s="330" t="s">
        <v>880</v>
      </c>
      <c r="E2604" s="331" t="n">
        <v>88.16</v>
      </c>
    </row>
    <row r="2605" customFormat="false" ht="15" hidden="false" customHeight="false" outlineLevel="0" collapsed="false">
      <c r="A2605" s="328" t="s">
        <v>6071</v>
      </c>
      <c r="C2605" s="329" t="s">
        <v>6072</v>
      </c>
      <c r="D2605" s="330" t="s">
        <v>880</v>
      </c>
      <c r="E2605" s="331" t="n">
        <v>14.96</v>
      </c>
    </row>
    <row r="2606" customFormat="false" ht="15" hidden="false" customHeight="false" outlineLevel="0" collapsed="false">
      <c r="A2606" s="328" t="s">
        <v>6073</v>
      </c>
      <c r="C2606" s="329" t="s">
        <v>6074</v>
      </c>
      <c r="D2606" s="330" t="s">
        <v>880</v>
      </c>
      <c r="E2606" s="331" t="n">
        <v>7.23</v>
      </c>
    </row>
    <row r="2607" customFormat="false" ht="15" hidden="false" customHeight="false" outlineLevel="0" collapsed="false">
      <c r="A2607" s="328" t="s">
        <v>6075</v>
      </c>
      <c r="C2607" s="329" t="s">
        <v>6076</v>
      </c>
      <c r="D2607" s="330" t="s">
        <v>880</v>
      </c>
      <c r="E2607" s="331" t="n">
        <v>10.33</v>
      </c>
    </row>
    <row r="2608" customFormat="false" ht="15" hidden="false" customHeight="false" outlineLevel="0" collapsed="false">
      <c r="A2608" s="328" t="s">
        <v>6077</v>
      </c>
      <c r="C2608" s="329" t="s">
        <v>6078</v>
      </c>
      <c r="D2608" s="330" t="s">
        <v>880</v>
      </c>
      <c r="E2608" s="331" t="n">
        <v>749.19</v>
      </c>
    </row>
    <row r="2609" customFormat="false" ht="30" hidden="false" customHeight="false" outlineLevel="0" collapsed="false">
      <c r="A2609" s="328" t="s">
        <v>6079</v>
      </c>
      <c r="C2609" s="329" t="s">
        <v>6080</v>
      </c>
      <c r="D2609" s="330" t="s">
        <v>880</v>
      </c>
      <c r="E2609" s="331" t="n">
        <v>1238.03</v>
      </c>
    </row>
    <row r="2610" customFormat="false" ht="30" hidden="false" customHeight="false" outlineLevel="0" collapsed="false">
      <c r="A2610" s="328" t="s">
        <v>6081</v>
      </c>
      <c r="C2610" s="329" t="s">
        <v>6082</v>
      </c>
      <c r="D2610" s="330" t="s">
        <v>880</v>
      </c>
      <c r="E2610" s="331" t="n">
        <v>361.14</v>
      </c>
    </row>
    <row r="2611" customFormat="false" ht="15" hidden="false" customHeight="false" outlineLevel="0" collapsed="false">
      <c r="A2611" s="328" t="s">
        <v>6083</v>
      </c>
      <c r="C2611" s="329" t="s">
        <v>6084</v>
      </c>
      <c r="D2611" s="330" t="s">
        <v>880</v>
      </c>
      <c r="E2611" s="331" t="n">
        <v>8.46</v>
      </c>
    </row>
    <row r="2612" customFormat="false" ht="15" hidden="false" customHeight="false" outlineLevel="0" collapsed="false">
      <c r="A2612" s="328" t="s">
        <v>6085</v>
      </c>
      <c r="C2612" s="329" t="s">
        <v>6086</v>
      </c>
      <c r="D2612" s="330" t="s">
        <v>880</v>
      </c>
      <c r="E2612" s="331" t="n">
        <v>235.98</v>
      </c>
    </row>
    <row r="2613" customFormat="false" ht="15" hidden="false" customHeight="false" outlineLevel="0" collapsed="false">
      <c r="A2613" s="328" t="s">
        <v>6087</v>
      </c>
      <c r="C2613" s="329" t="s">
        <v>6088</v>
      </c>
      <c r="D2613" s="330" t="s">
        <v>880</v>
      </c>
      <c r="E2613" s="331" t="n">
        <v>3801.19</v>
      </c>
    </row>
    <row r="2614" customFormat="false" ht="30" hidden="false" customHeight="false" outlineLevel="0" collapsed="false">
      <c r="A2614" s="328" t="s">
        <v>6089</v>
      </c>
      <c r="C2614" s="329" t="s">
        <v>6090</v>
      </c>
      <c r="D2614" s="330" t="s">
        <v>880</v>
      </c>
      <c r="E2614" s="331" t="n">
        <v>484.46</v>
      </c>
    </row>
    <row r="2615" customFormat="false" ht="30" hidden="false" customHeight="false" outlineLevel="0" collapsed="false">
      <c r="A2615" s="328" t="s">
        <v>6091</v>
      </c>
      <c r="C2615" s="329" t="s">
        <v>6092</v>
      </c>
      <c r="D2615" s="330" t="s">
        <v>880</v>
      </c>
      <c r="E2615" s="331" t="n">
        <v>446.76</v>
      </c>
    </row>
    <row r="2616" customFormat="false" ht="30" hidden="false" customHeight="false" outlineLevel="0" collapsed="false">
      <c r="A2616" s="328" t="s">
        <v>6093</v>
      </c>
      <c r="C2616" s="329" t="s">
        <v>6094</v>
      </c>
      <c r="D2616" s="330" t="s">
        <v>880</v>
      </c>
      <c r="E2616" s="331" t="n">
        <v>67.87</v>
      </c>
    </row>
    <row r="2617" customFormat="false" ht="15" hidden="false" customHeight="false" outlineLevel="0" collapsed="false">
      <c r="A2617" s="328" t="s">
        <v>6095</v>
      </c>
      <c r="C2617" s="329" t="s">
        <v>6096</v>
      </c>
      <c r="D2617" s="330" t="s">
        <v>880</v>
      </c>
      <c r="E2617" s="331" t="n">
        <v>2221.41</v>
      </c>
    </row>
    <row r="2618" customFormat="false" ht="15" hidden="false" customHeight="false" outlineLevel="0" collapsed="false">
      <c r="A2618" s="328" t="s">
        <v>6097</v>
      </c>
      <c r="C2618" s="329" t="s">
        <v>6098</v>
      </c>
      <c r="D2618" s="330" t="s">
        <v>880</v>
      </c>
      <c r="E2618" s="331" t="n">
        <v>19731.41</v>
      </c>
    </row>
    <row r="2619" customFormat="false" ht="15" hidden="false" customHeight="false" outlineLevel="0" collapsed="false">
      <c r="A2619" s="328" t="s">
        <v>6099</v>
      </c>
      <c r="C2619" s="329" t="s">
        <v>6100</v>
      </c>
      <c r="D2619" s="330" t="s">
        <v>880</v>
      </c>
      <c r="E2619" s="331" t="n">
        <v>5005.31</v>
      </c>
    </row>
    <row r="2620" customFormat="false" ht="15" hidden="false" customHeight="false" outlineLevel="0" collapsed="false">
      <c r="A2620" s="328" t="s">
        <v>6101</v>
      </c>
      <c r="C2620" s="329" t="s">
        <v>6102</v>
      </c>
      <c r="D2620" s="330" t="s">
        <v>880</v>
      </c>
      <c r="E2620" s="331" t="n">
        <v>34831.39</v>
      </c>
    </row>
    <row r="2621" customFormat="false" ht="15" hidden="false" customHeight="false" outlineLevel="0" collapsed="false">
      <c r="A2621" s="328" t="s">
        <v>6103</v>
      </c>
      <c r="C2621" s="329" t="s">
        <v>6104</v>
      </c>
      <c r="D2621" s="330" t="s">
        <v>880</v>
      </c>
      <c r="E2621" s="331" t="n">
        <v>44614.91</v>
      </c>
    </row>
    <row r="2622" customFormat="false" ht="15" hidden="false" customHeight="false" outlineLevel="0" collapsed="false">
      <c r="A2622" s="328" t="s">
        <v>6105</v>
      </c>
      <c r="C2622" s="329" t="s">
        <v>6106</v>
      </c>
      <c r="D2622" s="330" t="s">
        <v>880</v>
      </c>
      <c r="E2622" s="331" t="n">
        <v>45473.13</v>
      </c>
    </row>
    <row r="2623" customFormat="false" ht="15" hidden="false" customHeight="false" outlineLevel="0" collapsed="false">
      <c r="A2623" s="328" t="s">
        <v>6107</v>
      </c>
      <c r="C2623" s="329" t="s">
        <v>6108</v>
      </c>
      <c r="D2623" s="330" t="s">
        <v>880</v>
      </c>
      <c r="E2623" s="331" t="n">
        <v>14398.21</v>
      </c>
    </row>
    <row r="2624" customFormat="false" ht="15" hidden="false" customHeight="false" outlineLevel="0" collapsed="false">
      <c r="A2624" s="328" t="s">
        <v>6109</v>
      </c>
      <c r="C2624" s="329" t="s">
        <v>6110</v>
      </c>
      <c r="D2624" s="330" t="s">
        <v>880</v>
      </c>
      <c r="E2624" s="331" t="n">
        <v>716.71</v>
      </c>
    </row>
    <row r="2625" customFormat="false" ht="15" hidden="false" customHeight="false" outlineLevel="0" collapsed="false">
      <c r="A2625" s="328" t="s">
        <v>6111</v>
      </c>
      <c r="C2625" s="329" t="s">
        <v>6112</v>
      </c>
      <c r="D2625" s="330" t="s">
        <v>880</v>
      </c>
      <c r="E2625" s="331" t="n">
        <v>49487.88</v>
      </c>
    </row>
    <row r="2626" customFormat="false" ht="15" hidden="false" customHeight="false" outlineLevel="0" collapsed="false">
      <c r="A2626" s="328" t="s">
        <v>6113</v>
      </c>
      <c r="C2626" s="329" t="s">
        <v>6114</v>
      </c>
      <c r="D2626" s="330" t="s">
        <v>880</v>
      </c>
      <c r="E2626" s="331" t="n">
        <v>28064.71</v>
      </c>
    </row>
    <row r="2627" customFormat="false" ht="15" hidden="false" customHeight="false" outlineLevel="0" collapsed="false">
      <c r="A2627" s="328" t="s">
        <v>6115</v>
      </c>
      <c r="C2627" s="329" t="s">
        <v>6116</v>
      </c>
      <c r="D2627" s="330" t="s">
        <v>880</v>
      </c>
      <c r="E2627" s="331" t="n">
        <v>47488.74</v>
      </c>
    </row>
    <row r="2628" customFormat="false" ht="15" hidden="false" customHeight="false" outlineLevel="0" collapsed="false">
      <c r="A2628" s="328" t="s">
        <v>6117</v>
      </c>
      <c r="C2628" s="329" t="s">
        <v>6118</v>
      </c>
      <c r="D2628" s="330" t="s">
        <v>880</v>
      </c>
      <c r="E2628" s="331" t="n">
        <v>118936.52</v>
      </c>
    </row>
    <row r="2629" customFormat="false" ht="15" hidden="false" customHeight="false" outlineLevel="0" collapsed="false">
      <c r="A2629" s="328" t="s">
        <v>6119</v>
      </c>
      <c r="C2629" s="329" t="s">
        <v>6120</v>
      </c>
      <c r="D2629" s="330" t="s">
        <v>880</v>
      </c>
      <c r="E2629" s="331" t="n">
        <v>150309.28</v>
      </c>
    </row>
    <row r="2630" customFormat="false" ht="15" hidden="false" customHeight="false" outlineLevel="0" collapsed="false">
      <c r="A2630" s="328" t="s">
        <v>6121</v>
      </c>
      <c r="C2630" s="329" t="s">
        <v>6122</v>
      </c>
      <c r="D2630" s="330" t="s">
        <v>880</v>
      </c>
      <c r="E2630" s="331" t="n">
        <v>49684.97</v>
      </c>
    </row>
    <row r="2631" customFormat="false" ht="15" hidden="false" customHeight="false" outlineLevel="0" collapsed="false">
      <c r="A2631" s="328" t="s">
        <v>6123</v>
      </c>
      <c r="C2631" s="329" t="s">
        <v>6124</v>
      </c>
      <c r="D2631" s="330" t="s">
        <v>880</v>
      </c>
      <c r="E2631" s="331" t="n">
        <v>91353.92</v>
      </c>
    </row>
    <row r="2632" customFormat="false" ht="15" hidden="false" customHeight="false" outlineLevel="0" collapsed="false">
      <c r="A2632" s="328" t="s">
        <v>6125</v>
      </c>
      <c r="C2632" s="329" t="s">
        <v>6126</v>
      </c>
      <c r="D2632" s="330" t="s">
        <v>880</v>
      </c>
      <c r="E2632" s="331" t="n">
        <v>22355.18</v>
      </c>
    </row>
    <row r="2633" customFormat="false" ht="15" hidden="false" customHeight="false" outlineLevel="0" collapsed="false">
      <c r="A2633" s="328" t="s">
        <v>6127</v>
      </c>
      <c r="C2633" s="329" t="s">
        <v>6128</v>
      </c>
      <c r="D2633" s="330" t="s">
        <v>880</v>
      </c>
      <c r="E2633" s="331" t="n">
        <v>36695.82</v>
      </c>
    </row>
    <row r="2634" customFormat="false" ht="15" hidden="false" customHeight="false" outlineLevel="0" collapsed="false">
      <c r="A2634" s="328" t="s">
        <v>6129</v>
      </c>
      <c r="C2634" s="329" t="s">
        <v>6130</v>
      </c>
      <c r="D2634" s="330" t="s">
        <v>880</v>
      </c>
      <c r="E2634" s="331" t="n">
        <v>24124.25</v>
      </c>
    </row>
    <row r="2635" customFormat="false" ht="15" hidden="false" customHeight="false" outlineLevel="0" collapsed="false">
      <c r="A2635" s="328" t="s">
        <v>6131</v>
      </c>
      <c r="C2635" s="329" t="s">
        <v>6132</v>
      </c>
      <c r="D2635" s="330" t="s">
        <v>880</v>
      </c>
      <c r="E2635" s="331" t="n">
        <v>22.26</v>
      </c>
    </row>
    <row r="2636" customFormat="false" ht="15" hidden="false" customHeight="false" outlineLevel="0" collapsed="false">
      <c r="A2636" s="328" t="s">
        <v>6133</v>
      </c>
      <c r="C2636" s="329" t="s">
        <v>6134</v>
      </c>
      <c r="D2636" s="330" t="s">
        <v>880</v>
      </c>
      <c r="E2636" s="331" t="n">
        <v>214.5</v>
      </c>
    </row>
    <row r="2637" customFormat="false" ht="15" hidden="false" customHeight="false" outlineLevel="0" collapsed="false">
      <c r="A2637" s="328" t="s">
        <v>6135</v>
      </c>
      <c r="C2637" s="329" t="s">
        <v>6136</v>
      </c>
      <c r="D2637" s="330" t="s">
        <v>880</v>
      </c>
      <c r="E2637" s="331" t="n">
        <v>968.57</v>
      </c>
    </row>
    <row r="2638" customFormat="false" ht="15" hidden="false" customHeight="false" outlineLevel="0" collapsed="false">
      <c r="A2638" s="328" t="s">
        <v>6137</v>
      </c>
      <c r="C2638" s="329" t="s">
        <v>6138</v>
      </c>
      <c r="D2638" s="330" t="s">
        <v>880</v>
      </c>
      <c r="E2638" s="331" t="n">
        <v>175.08</v>
      </c>
    </row>
    <row r="2639" customFormat="false" ht="30" hidden="false" customHeight="false" outlineLevel="0" collapsed="false">
      <c r="A2639" s="328" t="s">
        <v>6139</v>
      </c>
      <c r="C2639" s="329" t="s">
        <v>6140</v>
      </c>
      <c r="D2639" s="330" t="s">
        <v>880</v>
      </c>
      <c r="E2639" s="331" t="n">
        <v>228.78</v>
      </c>
    </row>
    <row r="2640" customFormat="false" ht="15" hidden="false" customHeight="false" outlineLevel="0" collapsed="false">
      <c r="A2640" s="328" t="s">
        <v>6141</v>
      </c>
      <c r="C2640" s="329" t="s">
        <v>6142</v>
      </c>
      <c r="D2640" s="330" t="s">
        <v>880</v>
      </c>
      <c r="E2640" s="331" t="n">
        <v>44.27</v>
      </c>
    </row>
    <row r="2641" customFormat="false" ht="30" hidden="false" customHeight="false" outlineLevel="0" collapsed="false">
      <c r="A2641" s="328" t="s">
        <v>6143</v>
      </c>
      <c r="C2641" s="329" t="s">
        <v>6144</v>
      </c>
      <c r="D2641" s="330" t="s">
        <v>880</v>
      </c>
      <c r="E2641" s="331" t="n">
        <v>49.98</v>
      </c>
    </row>
    <row r="2642" customFormat="false" ht="15" hidden="false" customHeight="false" outlineLevel="0" collapsed="false">
      <c r="A2642" s="328" t="s">
        <v>6145</v>
      </c>
      <c r="C2642" s="329" t="s">
        <v>6146</v>
      </c>
      <c r="D2642" s="330" t="s">
        <v>880</v>
      </c>
      <c r="E2642" s="331" t="n">
        <v>83.24</v>
      </c>
    </row>
    <row r="2643" customFormat="false" ht="15" hidden="false" customHeight="false" outlineLevel="0" collapsed="false">
      <c r="A2643" s="328" t="s">
        <v>6147</v>
      </c>
      <c r="C2643" s="329" t="s">
        <v>6148</v>
      </c>
      <c r="D2643" s="330" t="s">
        <v>880</v>
      </c>
      <c r="E2643" s="331" t="n">
        <v>2763.33</v>
      </c>
    </row>
    <row r="2644" customFormat="false" ht="15" hidden="false" customHeight="false" outlineLevel="0" collapsed="false">
      <c r="A2644" s="328" t="s">
        <v>6149</v>
      </c>
      <c r="C2644" s="329" t="s">
        <v>6150</v>
      </c>
      <c r="D2644" s="330" t="s">
        <v>880</v>
      </c>
      <c r="E2644" s="331" t="n">
        <v>5986.11</v>
      </c>
    </row>
    <row r="2645" customFormat="false" ht="15" hidden="false" customHeight="false" outlineLevel="0" collapsed="false">
      <c r="A2645" s="328" t="s">
        <v>6151</v>
      </c>
      <c r="C2645" s="329" t="s">
        <v>6152</v>
      </c>
      <c r="D2645" s="330" t="s">
        <v>880</v>
      </c>
      <c r="E2645" s="331" t="n">
        <v>8874.62</v>
      </c>
    </row>
    <row r="2646" customFormat="false" ht="15" hidden="false" customHeight="false" outlineLevel="0" collapsed="false">
      <c r="A2646" s="328" t="s">
        <v>6153</v>
      </c>
      <c r="C2646" s="329" t="s">
        <v>6154</v>
      </c>
      <c r="D2646" s="330" t="s">
        <v>1181</v>
      </c>
      <c r="E2646" s="331" t="n">
        <v>2379.83</v>
      </c>
    </row>
    <row r="2647" customFormat="false" ht="15" hidden="false" customHeight="false" outlineLevel="0" collapsed="false">
      <c r="A2647" s="328" t="s">
        <v>6155</v>
      </c>
      <c r="C2647" s="329" t="s">
        <v>6156</v>
      </c>
      <c r="D2647" s="330" t="s">
        <v>880</v>
      </c>
      <c r="E2647" s="331" t="n">
        <v>2305.05</v>
      </c>
    </row>
    <row r="2648" customFormat="false" ht="15" hidden="false" customHeight="false" outlineLevel="0" collapsed="false">
      <c r="A2648" s="328" t="s">
        <v>6157</v>
      </c>
      <c r="C2648" s="329" t="s">
        <v>6158</v>
      </c>
      <c r="D2648" s="330" t="s">
        <v>880</v>
      </c>
      <c r="E2648" s="331" t="n">
        <v>1008.99</v>
      </c>
    </row>
    <row r="2649" customFormat="false" ht="15" hidden="false" customHeight="false" outlineLevel="0" collapsed="false">
      <c r="A2649" s="328" t="s">
        <v>6159</v>
      </c>
      <c r="C2649" s="329" t="s">
        <v>6160</v>
      </c>
      <c r="D2649" s="330" t="s">
        <v>880</v>
      </c>
      <c r="E2649" s="331" t="n">
        <v>6666.72</v>
      </c>
    </row>
    <row r="2650" customFormat="false" ht="15" hidden="false" customHeight="false" outlineLevel="0" collapsed="false">
      <c r="A2650" s="328" t="s">
        <v>6161</v>
      </c>
      <c r="C2650" s="329" t="s">
        <v>6162</v>
      </c>
      <c r="D2650" s="330" t="s">
        <v>880</v>
      </c>
      <c r="E2650" s="331" t="n">
        <v>37.89</v>
      </c>
    </row>
    <row r="2651" customFormat="false" ht="15" hidden="false" customHeight="false" outlineLevel="0" collapsed="false">
      <c r="A2651" s="328" t="s">
        <v>6163</v>
      </c>
      <c r="C2651" s="329" t="s">
        <v>6164</v>
      </c>
      <c r="D2651" s="330" t="s">
        <v>880</v>
      </c>
      <c r="E2651" s="331" t="n">
        <v>9.76</v>
      </c>
    </row>
    <row r="2652" customFormat="false" ht="15" hidden="false" customHeight="false" outlineLevel="0" collapsed="false">
      <c r="A2652" s="328" t="s">
        <v>6165</v>
      </c>
      <c r="C2652" s="329" t="s">
        <v>6166</v>
      </c>
      <c r="D2652" s="330" t="s">
        <v>880</v>
      </c>
      <c r="E2652" s="331" t="n">
        <v>9.85</v>
      </c>
    </row>
    <row r="2653" customFormat="false" ht="15" hidden="false" customHeight="false" outlineLevel="0" collapsed="false">
      <c r="A2653" s="328" t="s">
        <v>6167</v>
      </c>
      <c r="C2653" s="329" t="s">
        <v>6168</v>
      </c>
      <c r="D2653" s="330" t="s">
        <v>880</v>
      </c>
      <c r="E2653" s="331" t="n">
        <v>363.1</v>
      </c>
    </row>
    <row r="2654" customFormat="false" ht="15" hidden="false" customHeight="false" outlineLevel="0" collapsed="false">
      <c r="A2654" s="328" t="s">
        <v>6169</v>
      </c>
      <c r="C2654" s="329" t="s">
        <v>6170</v>
      </c>
      <c r="D2654" s="330" t="s">
        <v>880</v>
      </c>
      <c r="E2654" s="331" t="n">
        <v>1068.08</v>
      </c>
    </row>
    <row r="2655" customFormat="false" ht="15" hidden="false" customHeight="false" outlineLevel="0" collapsed="false">
      <c r="A2655" s="328" t="s">
        <v>6171</v>
      </c>
      <c r="C2655" s="329" t="s">
        <v>6172</v>
      </c>
      <c r="D2655" s="330" t="s">
        <v>880</v>
      </c>
      <c r="E2655" s="331" t="n">
        <v>368.06</v>
      </c>
    </row>
    <row r="2656" customFormat="false" ht="15" hidden="false" customHeight="false" outlineLevel="0" collapsed="false">
      <c r="A2656" s="328" t="s">
        <v>6173</v>
      </c>
      <c r="C2656" s="329" t="s">
        <v>6174</v>
      </c>
      <c r="D2656" s="330" t="s">
        <v>880</v>
      </c>
      <c r="E2656" s="331" t="n">
        <v>104.86</v>
      </c>
    </row>
    <row r="2657" customFormat="false" ht="15" hidden="false" customHeight="false" outlineLevel="0" collapsed="false">
      <c r="A2657" s="328" t="s">
        <v>6175</v>
      </c>
      <c r="C2657" s="329" t="s">
        <v>6176</v>
      </c>
      <c r="D2657" s="330" t="s">
        <v>880</v>
      </c>
      <c r="E2657" s="331" t="n">
        <v>1607.47</v>
      </c>
    </row>
    <row r="2658" customFormat="false" ht="15" hidden="false" customHeight="false" outlineLevel="0" collapsed="false">
      <c r="A2658" s="328" t="s">
        <v>6177</v>
      </c>
      <c r="C2658" s="329" t="s">
        <v>6178</v>
      </c>
      <c r="D2658" s="330" t="s">
        <v>880</v>
      </c>
      <c r="E2658" s="331" t="n">
        <v>574.52</v>
      </c>
    </row>
    <row r="2659" customFormat="false" ht="15" hidden="false" customHeight="false" outlineLevel="0" collapsed="false">
      <c r="A2659" s="328" t="s">
        <v>6179</v>
      </c>
      <c r="C2659" s="329" t="s">
        <v>6180</v>
      </c>
      <c r="D2659" s="330" t="s">
        <v>880</v>
      </c>
      <c r="E2659" s="331" t="n">
        <v>427.17</v>
      </c>
    </row>
    <row r="2660" customFormat="false" ht="15" hidden="false" customHeight="false" outlineLevel="0" collapsed="false">
      <c r="A2660" s="328" t="s">
        <v>6181</v>
      </c>
      <c r="C2660" s="329" t="s">
        <v>6182</v>
      </c>
      <c r="D2660" s="330" t="s">
        <v>880</v>
      </c>
      <c r="E2660" s="331" t="n">
        <v>1770.64</v>
      </c>
    </row>
    <row r="2661" customFormat="false" ht="15" hidden="false" customHeight="false" outlineLevel="0" collapsed="false">
      <c r="A2661" s="328" t="s">
        <v>6183</v>
      </c>
      <c r="C2661" s="329" t="s">
        <v>6184</v>
      </c>
      <c r="D2661" s="330" t="s">
        <v>880</v>
      </c>
      <c r="E2661" s="331" t="n">
        <v>73.13</v>
      </c>
    </row>
    <row r="2662" customFormat="false" ht="15" hidden="false" customHeight="false" outlineLevel="0" collapsed="false">
      <c r="A2662" s="328" t="s">
        <v>6185</v>
      </c>
      <c r="C2662" s="329" t="s">
        <v>6186</v>
      </c>
      <c r="D2662" s="330" t="s">
        <v>880</v>
      </c>
      <c r="E2662" s="331" t="n">
        <v>137.84</v>
      </c>
    </row>
    <row r="2663" customFormat="false" ht="15" hidden="false" customHeight="false" outlineLevel="0" collapsed="false">
      <c r="A2663" s="328" t="s">
        <v>6187</v>
      </c>
      <c r="C2663" s="329" t="s">
        <v>6188</v>
      </c>
      <c r="D2663" s="330" t="s">
        <v>880</v>
      </c>
      <c r="E2663" s="331" t="n">
        <v>169.85</v>
      </c>
    </row>
    <row r="2664" customFormat="false" ht="15" hidden="false" customHeight="false" outlineLevel="0" collapsed="false">
      <c r="A2664" s="328" t="s">
        <v>6189</v>
      </c>
      <c r="C2664" s="329" t="s">
        <v>6190</v>
      </c>
      <c r="D2664" s="330" t="s">
        <v>880</v>
      </c>
      <c r="E2664" s="331" t="n">
        <v>90.47</v>
      </c>
    </row>
    <row r="2665" customFormat="false" ht="15" hidden="false" customHeight="false" outlineLevel="0" collapsed="false">
      <c r="A2665" s="328" t="s">
        <v>6191</v>
      </c>
      <c r="C2665" s="329" t="s">
        <v>6192</v>
      </c>
      <c r="D2665" s="330" t="s">
        <v>880</v>
      </c>
      <c r="E2665" s="331" t="n">
        <v>39.59</v>
      </c>
    </row>
    <row r="2666" customFormat="false" ht="15" hidden="false" customHeight="false" outlineLevel="0" collapsed="false">
      <c r="A2666" s="328" t="s">
        <v>6193</v>
      </c>
      <c r="C2666" s="329" t="s">
        <v>6194</v>
      </c>
      <c r="D2666" s="330" t="s">
        <v>880</v>
      </c>
      <c r="E2666" s="331" t="n">
        <v>81.13</v>
      </c>
    </row>
    <row r="2667" customFormat="false" ht="15" hidden="false" customHeight="false" outlineLevel="0" collapsed="false">
      <c r="A2667" s="328" t="s">
        <v>6195</v>
      </c>
      <c r="C2667" s="329" t="s">
        <v>6196</v>
      </c>
      <c r="D2667" s="330" t="s">
        <v>880</v>
      </c>
      <c r="E2667" s="331" t="n">
        <v>143.86</v>
      </c>
    </row>
    <row r="2668" customFormat="false" ht="15" hidden="false" customHeight="false" outlineLevel="0" collapsed="false">
      <c r="A2668" s="328" t="s">
        <v>6197</v>
      </c>
      <c r="C2668" s="329" t="s">
        <v>6198</v>
      </c>
      <c r="D2668" s="330" t="s">
        <v>880</v>
      </c>
      <c r="E2668" s="331" t="n">
        <v>240.13</v>
      </c>
    </row>
    <row r="2669" customFormat="false" ht="15" hidden="false" customHeight="false" outlineLevel="0" collapsed="false">
      <c r="A2669" s="328" t="s">
        <v>6199</v>
      </c>
      <c r="C2669" s="329" t="s">
        <v>6200</v>
      </c>
      <c r="D2669" s="330" t="s">
        <v>880</v>
      </c>
      <c r="E2669" s="331" t="n">
        <v>447.42</v>
      </c>
    </row>
    <row r="2670" customFormat="false" ht="15" hidden="false" customHeight="false" outlineLevel="0" collapsed="false">
      <c r="A2670" s="328" t="s">
        <v>6201</v>
      </c>
      <c r="C2670" s="329" t="s">
        <v>6202</v>
      </c>
      <c r="D2670" s="330" t="s">
        <v>880</v>
      </c>
      <c r="E2670" s="331" t="n">
        <v>50.43</v>
      </c>
    </row>
    <row r="2671" customFormat="false" ht="15" hidden="false" customHeight="false" outlineLevel="0" collapsed="false">
      <c r="A2671" s="328" t="s">
        <v>6203</v>
      </c>
      <c r="C2671" s="329" t="s">
        <v>6204</v>
      </c>
      <c r="D2671" s="330" t="s">
        <v>880</v>
      </c>
      <c r="E2671" s="331" t="n">
        <v>104.26</v>
      </c>
    </row>
    <row r="2672" customFormat="false" ht="15" hidden="false" customHeight="false" outlineLevel="0" collapsed="false">
      <c r="A2672" s="328" t="s">
        <v>6205</v>
      </c>
      <c r="C2672" s="329" t="s">
        <v>6206</v>
      </c>
      <c r="D2672" s="330" t="s">
        <v>880</v>
      </c>
      <c r="E2672" s="331" t="n">
        <v>193.81</v>
      </c>
    </row>
    <row r="2673" customFormat="false" ht="15" hidden="false" customHeight="false" outlineLevel="0" collapsed="false">
      <c r="A2673" s="328" t="s">
        <v>6207</v>
      </c>
      <c r="C2673" s="329" t="s">
        <v>6208</v>
      </c>
      <c r="D2673" s="330" t="s">
        <v>880</v>
      </c>
      <c r="E2673" s="331" t="n">
        <v>288.43</v>
      </c>
    </row>
    <row r="2674" customFormat="false" ht="30" hidden="false" customHeight="false" outlineLevel="0" collapsed="false">
      <c r="A2674" s="328" t="s">
        <v>6209</v>
      </c>
      <c r="C2674" s="329" t="s">
        <v>6210</v>
      </c>
      <c r="D2674" s="330" t="s">
        <v>1181</v>
      </c>
      <c r="E2674" s="331" t="n">
        <v>93067.77</v>
      </c>
    </row>
    <row r="2675" customFormat="false" ht="15" hidden="false" customHeight="false" outlineLevel="0" collapsed="false">
      <c r="A2675" s="328" t="s">
        <v>6211</v>
      </c>
      <c r="C2675" s="329" t="s">
        <v>6212</v>
      </c>
      <c r="D2675" s="330" t="s">
        <v>880</v>
      </c>
      <c r="E2675" s="331" t="n">
        <v>272.82</v>
      </c>
    </row>
    <row r="2676" customFormat="false" ht="15" hidden="false" customHeight="false" outlineLevel="0" collapsed="false">
      <c r="A2676" s="328" t="s">
        <v>6213</v>
      </c>
      <c r="C2676" s="329" t="s">
        <v>6214</v>
      </c>
      <c r="D2676" s="330" t="s">
        <v>880</v>
      </c>
      <c r="E2676" s="331" t="n">
        <v>318.15</v>
      </c>
    </row>
    <row r="2677" customFormat="false" ht="15" hidden="false" customHeight="false" outlineLevel="0" collapsed="false">
      <c r="A2677" s="328" t="s">
        <v>6215</v>
      </c>
      <c r="C2677" s="329" t="s">
        <v>6216</v>
      </c>
      <c r="D2677" s="330" t="s">
        <v>880</v>
      </c>
      <c r="E2677" s="331" t="n">
        <v>366.8</v>
      </c>
    </row>
    <row r="2678" customFormat="false" ht="15" hidden="false" customHeight="false" outlineLevel="0" collapsed="false">
      <c r="A2678" s="328" t="s">
        <v>6217</v>
      </c>
      <c r="C2678" s="329" t="s">
        <v>6218</v>
      </c>
      <c r="D2678" s="330" t="s">
        <v>880</v>
      </c>
      <c r="E2678" s="331" t="n">
        <v>413.88</v>
      </c>
    </row>
    <row r="2679" customFormat="false" ht="15" hidden="false" customHeight="false" outlineLevel="0" collapsed="false">
      <c r="A2679" s="328" t="s">
        <v>6219</v>
      </c>
      <c r="C2679" s="329" t="s">
        <v>6220</v>
      </c>
      <c r="D2679" s="330" t="s">
        <v>880</v>
      </c>
      <c r="E2679" s="331" t="n">
        <v>596.34</v>
      </c>
    </row>
    <row r="2680" customFormat="false" ht="15" hidden="false" customHeight="false" outlineLevel="0" collapsed="false">
      <c r="A2680" s="328" t="s">
        <v>6221</v>
      </c>
      <c r="C2680" s="329" t="s">
        <v>6222</v>
      </c>
      <c r="D2680" s="330" t="s">
        <v>880</v>
      </c>
      <c r="E2680" s="331" t="n">
        <v>796.3</v>
      </c>
    </row>
    <row r="2681" customFormat="false" ht="15" hidden="false" customHeight="false" outlineLevel="0" collapsed="false">
      <c r="A2681" s="328" t="s">
        <v>6223</v>
      </c>
      <c r="C2681" s="329" t="s">
        <v>6224</v>
      </c>
      <c r="D2681" s="330" t="s">
        <v>880</v>
      </c>
      <c r="E2681" s="331" t="n">
        <v>386.71</v>
      </c>
    </row>
    <row r="2682" customFormat="false" ht="15" hidden="false" customHeight="false" outlineLevel="0" collapsed="false">
      <c r="A2682" s="328" t="s">
        <v>6225</v>
      </c>
      <c r="C2682" s="329" t="s">
        <v>6226</v>
      </c>
      <c r="D2682" s="330" t="s">
        <v>880</v>
      </c>
      <c r="E2682" s="331" t="n">
        <v>443.39</v>
      </c>
    </row>
    <row r="2683" customFormat="false" ht="15" hidden="false" customHeight="false" outlineLevel="0" collapsed="false">
      <c r="A2683" s="328" t="s">
        <v>6227</v>
      </c>
      <c r="C2683" s="329" t="s">
        <v>6228</v>
      </c>
      <c r="D2683" s="330" t="s">
        <v>880</v>
      </c>
      <c r="E2683" s="331" t="n">
        <v>485.38</v>
      </c>
    </row>
    <row r="2684" customFormat="false" ht="15" hidden="false" customHeight="false" outlineLevel="0" collapsed="false">
      <c r="A2684" s="328" t="s">
        <v>6229</v>
      </c>
      <c r="C2684" s="329" t="s">
        <v>6230</v>
      </c>
      <c r="D2684" s="330" t="s">
        <v>880</v>
      </c>
      <c r="E2684" s="331" t="n">
        <v>560.38</v>
      </c>
    </row>
    <row r="2685" customFormat="false" ht="15" hidden="false" customHeight="false" outlineLevel="0" collapsed="false">
      <c r="A2685" s="328" t="s">
        <v>6231</v>
      </c>
      <c r="C2685" s="329" t="s">
        <v>6232</v>
      </c>
      <c r="D2685" s="330" t="s">
        <v>880</v>
      </c>
      <c r="E2685" s="331" t="n">
        <v>782.78</v>
      </c>
    </row>
    <row r="2686" customFormat="false" ht="15" hidden="false" customHeight="false" outlineLevel="0" collapsed="false">
      <c r="A2686" s="328" t="s">
        <v>6233</v>
      </c>
      <c r="C2686" s="329" t="s">
        <v>6234</v>
      </c>
      <c r="D2686" s="330" t="s">
        <v>880</v>
      </c>
      <c r="E2686" s="331" t="n">
        <v>1077.24</v>
      </c>
    </row>
    <row r="2687" customFormat="false" ht="30" hidden="false" customHeight="false" outlineLevel="0" collapsed="false">
      <c r="A2687" s="328" t="s">
        <v>6235</v>
      </c>
      <c r="C2687" s="329" t="s">
        <v>6236</v>
      </c>
      <c r="D2687" s="330" t="s">
        <v>1181</v>
      </c>
      <c r="E2687" s="331" t="n">
        <v>68917.37</v>
      </c>
    </row>
    <row r="2688" customFormat="false" ht="30" hidden="false" customHeight="false" outlineLevel="0" collapsed="false">
      <c r="A2688" s="328" t="s">
        <v>6237</v>
      </c>
      <c r="C2688" s="329" t="s">
        <v>6238</v>
      </c>
      <c r="D2688" s="330" t="s">
        <v>1313</v>
      </c>
      <c r="E2688" s="331" t="n">
        <v>2235.5</v>
      </c>
    </row>
    <row r="2689" customFormat="false" ht="15" hidden="false" customHeight="false" outlineLevel="0" collapsed="false">
      <c r="A2689" s="328" t="s">
        <v>6239</v>
      </c>
      <c r="C2689" s="329" t="s">
        <v>6240</v>
      </c>
      <c r="D2689" s="330" t="s">
        <v>1313</v>
      </c>
      <c r="E2689" s="331" t="n">
        <v>399.31</v>
      </c>
    </row>
    <row r="2690" customFormat="false" ht="15" hidden="false" customHeight="false" outlineLevel="0" collapsed="false">
      <c r="A2690" s="328" t="s">
        <v>6241</v>
      </c>
      <c r="C2690" s="329" t="s">
        <v>6242</v>
      </c>
      <c r="D2690" s="330" t="s">
        <v>880</v>
      </c>
      <c r="E2690" s="331" t="n">
        <v>512.23</v>
      </c>
    </row>
    <row r="2691" customFormat="false" ht="15" hidden="false" customHeight="false" outlineLevel="0" collapsed="false">
      <c r="A2691" s="328" t="s">
        <v>6243</v>
      </c>
      <c r="C2691" s="329" t="s">
        <v>6244</v>
      </c>
      <c r="D2691" s="330" t="s">
        <v>880</v>
      </c>
      <c r="E2691" s="331" t="n">
        <v>103.68</v>
      </c>
    </row>
    <row r="2692" customFormat="false" ht="15" hidden="false" customHeight="false" outlineLevel="0" collapsed="false">
      <c r="A2692" s="328" t="s">
        <v>6245</v>
      </c>
      <c r="C2692" s="329" t="s">
        <v>6246</v>
      </c>
      <c r="D2692" s="330" t="s">
        <v>880</v>
      </c>
      <c r="E2692" s="331" t="n">
        <v>12.41</v>
      </c>
    </row>
    <row r="2693" customFormat="false" ht="15" hidden="false" customHeight="false" outlineLevel="0" collapsed="false">
      <c r="A2693" s="328" t="s">
        <v>6247</v>
      </c>
      <c r="C2693" s="329" t="s">
        <v>6248</v>
      </c>
      <c r="D2693" s="330" t="s">
        <v>880</v>
      </c>
      <c r="E2693" s="331" t="n">
        <v>16.51</v>
      </c>
    </row>
    <row r="2694" customFormat="false" ht="15" hidden="false" customHeight="false" outlineLevel="0" collapsed="false">
      <c r="A2694" s="328" t="s">
        <v>6249</v>
      </c>
      <c r="C2694" s="329" t="s">
        <v>6250</v>
      </c>
      <c r="D2694" s="330" t="s">
        <v>1181</v>
      </c>
      <c r="E2694" s="331" t="n">
        <v>4.87</v>
      </c>
    </row>
    <row r="2695" customFormat="false" ht="15" hidden="false" customHeight="false" outlineLevel="0" collapsed="false">
      <c r="A2695" s="328" t="s">
        <v>6251</v>
      </c>
      <c r="C2695" s="329" t="s">
        <v>6252</v>
      </c>
      <c r="D2695" s="330" t="s">
        <v>880</v>
      </c>
      <c r="E2695" s="331" t="n">
        <v>47.74</v>
      </c>
    </row>
    <row r="2696" customFormat="false" ht="30" hidden="false" customHeight="false" outlineLevel="0" collapsed="false">
      <c r="A2696" s="328" t="s">
        <v>6253</v>
      </c>
      <c r="C2696" s="329" t="s">
        <v>6254</v>
      </c>
      <c r="D2696" s="330" t="s">
        <v>880</v>
      </c>
      <c r="E2696" s="331" t="n">
        <v>65.23</v>
      </c>
    </row>
    <row r="2697" customFormat="false" ht="15" hidden="false" customHeight="false" outlineLevel="0" collapsed="false">
      <c r="A2697" s="328" t="s">
        <v>6255</v>
      </c>
      <c r="C2697" s="329" t="s">
        <v>6256</v>
      </c>
      <c r="D2697" s="330" t="s">
        <v>880</v>
      </c>
      <c r="E2697" s="331" t="n">
        <v>9.39</v>
      </c>
    </row>
    <row r="2698" customFormat="false" ht="15" hidden="false" customHeight="false" outlineLevel="0" collapsed="false">
      <c r="A2698" s="328" t="s">
        <v>6257</v>
      </c>
      <c r="C2698" s="329" t="s">
        <v>6258</v>
      </c>
      <c r="D2698" s="330" t="s">
        <v>880</v>
      </c>
      <c r="E2698" s="331" t="n">
        <v>3.3</v>
      </c>
    </row>
    <row r="2699" customFormat="false" ht="15" hidden="false" customHeight="false" outlineLevel="0" collapsed="false">
      <c r="A2699" s="328" t="s">
        <v>6259</v>
      </c>
      <c r="C2699" s="329" t="s">
        <v>6260</v>
      </c>
      <c r="D2699" s="330" t="s">
        <v>880</v>
      </c>
      <c r="E2699" s="331" t="n">
        <v>4.68</v>
      </c>
    </row>
    <row r="2700" customFormat="false" ht="15" hidden="false" customHeight="false" outlineLevel="0" collapsed="false">
      <c r="A2700" s="328" t="s">
        <v>6261</v>
      </c>
      <c r="C2700" s="329" t="s">
        <v>6262</v>
      </c>
      <c r="D2700" s="330" t="s">
        <v>880</v>
      </c>
      <c r="E2700" s="331" t="n">
        <v>8.75</v>
      </c>
    </row>
    <row r="2701" customFormat="false" ht="15" hidden="false" customHeight="false" outlineLevel="0" collapsed="false">
      <c r="A2701" s="328" t="s">
        <v>6263</v>
      </c>
      <c r="C2701" s="329" t="s">
        <v>6264</v>
      </c>
      <c r="D2701" s="330" t="s">
        <v>880</v>
      </c>
      <c r="E2701" s="331" t="n">
        <v>10.91</v>
      </c>
    </row>
    <row r="2702" customFormat="false" ht="15" hidden="false" customHeight="false" outlineLevel="0" collapsed="false">
      <c r="A2702" s="328" t="s">
        <v>6265</v>
      </c>
      <c r="C2702" s="329" t="s">
        <v>6266</v>
      </c>
      <c r="D2702" s="330" t="s">
        <v>880</v>
      </c>
      <c r="E2702" s="331" t="n">
        <v>6.81</v>
      </c>
    </row>
    <row r="2703" customFormat="false" ht="15" hidden="false" customHeight="false" outlineLevel="0" collapsed="false">
      <c r="A2703" s="328" t="s">
        <v>6267</v>
      </c>
      <c r="C2703" s="329" t="s">
        <v>6268</v>
      </c>
      <c r="D2703" s="330" t="s">
        <v>880</v>
      </c>
      <c r="E2703" s="331" t="n">
        <v>9.61</v>
      </c>
    </row>
    <row r="2704" customFormat="false" ht="15" hidden="false" customHeight="false" outlineLevel="0" collapsed="false">
      <c r="A2704" s="328" t="s">
        <v>6269</v>
      </c>
      <c r="C2704" s="329" t="s">
        <v>6270</v>
      </c>
      <c r="D2704" s="330" t="s">
        <v>880</v>
      </c>
      <c r="E2704" s="331" t="n">
        <v>8.33</v>
      </c>
    </row>
    <row r="2705" customFormat="false" ht="15" hidden="false" customHeight="false" outlineLevel="0" collapsed="false">
      <c r="A2705" s="328" t="s">
        <v>6271</v>
      </c>
      <c r="C2705" s="329" t="s">
        <v>6272</v>
      </c>
      <c r="D2705" s="330" t="s">
        <v>880</v>
      </c>
      <c r="E2705" s="331" t="n">
        <v>11.41</v>
      </c>
    </row>
    <row r="2706" customFormat="false" ht="15" hidden="false" customHeight="false" outlineLevel="0" collapsed="false">
      <c r="A2706" s="328" t="s">
        <v>6273</v>
      </c>
      <c r="C2706" s="329" t="s">
        <v>6274</v>
      </c>
      <c r="D2706" s="330" t="s">
        <v>880</v>
      </c>
      <c r="E2706" s="331" t="n">
        <v>7.83</v>
      </c>
    </row>
    <row r="2707" customFormat="false" ht="15" hidden="false" customHeight="false" outlineLevel="0" collapsed="false">
      <c r="A2707" s="328" t="s">
        <v>6275</v>
      </c>
      <c r="C2707" s="329" t="s">
        <v>6276</v>
      </c>
      <c r="D2707" s="330" t="s">
        <v>880</v>
      </c>
      <c r="E2707" s="331" t="n">
        <v>6.13</v>
      </c>
    </row>
    <row r="2708" customFormat="false" ht="15" hidden="false" customHeight="false" outlineLevel="0" collapsed="false">
      <c r="A2708" s="328" t="s">
        <v>6277</v>
      </c>
      <c r="C2708" s="329" t="s">
        <v>6278</v>
      </c>
      <c r="D2708" s="330" t="s">
        <v>880</v>
      </c>
      <c r="E2708" s="331" t="n">
        <v>41.62</v>
      </c>
    </row>
    <row r="2709" customFormat="false" ht="15" hidden="false" customHeight="false" outlineLevel="0" collapsed="false">
      <c r="A2709" s="328" t="s">
        <v>6279</v>
      </c>
      <c r="C2709" s="329" t="s">
        <v>6280</v>
      </c>
      <c r="D2709" s="330" t="s">
        <v>880</v>
      </c>
      <c r="E2709" s="331" t="n">
        <v>98.38</v>
      </c>
    </row>
    <row r="2710" customFormat="false" ht="15" hidden="false" customHeight="false" outlineLevel="0" collapsed="false">
      <c r="A2710" s="328" t="s">
        <v>6281</v>
      </c>
      <c r="C2710" s="329" t="s">
        <v>6282</v>
      </c>
      <c r="D2710" s="330" t="s">
        <v>262</v>
      </c>
      <c r="E2710" s="331" t="n">
        <v>47.01</v>
      </c>
    </row>
    <row r="2711" customFormat="false" ht="15" hidden="false" customHeight="false" outlineLevel="0" collapsed="false">
      <c r="A2711" s="328" t="s">
        <v>6283</v>
      </c>
      <c r="C2711" s="329" t="s">
        <v>6284</v>
      </c>
      <c r="D2711" s="330" t="s">
        <v>880</v>
      </c>
      <c r="E2711" s="331" t="n">
        <v>13.01</v>
      </c>
    </row>
    <row r="2712" customFormat="false" ht="15" hidden="false" customHeight="false" outlineLevel="0" collapsed="false">
      <c r="A2712" s="328" t="s">
        <v>6285</v>
      </c>
      <c r="C2712" s="329" t="s">
        <v>6286</v>
      </c>
      <c r="D2712" s="330" t="s">
        <v>880</v>
      </c>
      <c r="E2712" s="331" t="n">
        <v>19.08</v>
      </c>
    </row>
    <row r="2713" customFormat="false" ht="15" hidden="false" customHeight="false" outlineLevel="0" collapsed="false">
      <c r="A2713" s="328" t="s">
        <v>6287</v>
      </c>
      <c r="C2713" s="329" t="s">
        <v>6288</v>
      </c>
      <c r="D2713" s="330" t="s">
        <v>880</v>
      </c>
      <c r="E2713" s="331" t="n">
        <v>9.58</v>
      </c>
    </row>
    <row r="2714" customFormat="false" ht="15" hidden="false" customHeight="false" outlineLevel="0" collapsed="false">
      <c r="A2714" s="328" t="s">
        <v>6289</v>
      </c>
      <c r="C2714" s="329" t="s">
        <v>6290</v>
      </c>
      <c r="D2714" s="330" t="s">
        <v>880</v>
      </c>
      <c r="E2714" s="331" t="n">
        <v>15.31</v>
      </c>
    </row>
    <row r="2715" customFormat="false" ht="15" hidden="false" customHeight="false" outlineLevel="0" collapsed="false">
      <c r="A2715" s="328" t="s">
        <v>6291</v>
      </c>
      <c r="C2715" s="329" t="s">
        <v>6292</v>
      </c>
      <c r="D2715" s="330" t="s">
        <v>880</v>
      </c>
      <c r="E2715" s="331" t="n">
        <v>3.74</v>
      </c>
    </row>
    <row r="2716" customFormat="false" ht="15" hidden="false" customHeight="false" outlineLevel="0" collapsed="false">
      <c r="A2716" s="328" t="s">
        <v>6293</v>
      </c>
      <c r="C2716" s="329" t="s">
        <v>6294</v>
      </c>
      <c r="D2716" s="330" t="s">
        <v>880</v>
      </c>
      <c r="E2716" s="331" t="n">
        <v>3.83</v>
      </c>
    </row>
    <row r="2717" customFormat="false" ht="15" hidden="false" customHeight="false" outlineLevel="0" collapsed="false">
      <c r="A2717" s="328" t="s">
        <v>6295</v>
      </c>
      <c r="C2717" s="329" t="s">
        <v>6296</v>
      </c>
      <c r="D2717" s="330" t="s">
        <v>880</v>
      </c>
      <c r="E2717" s="331" t="n">
        <v>67.23</v>
      </c>
    </row>
    <row r="2718" customFormat="false" ht="15" hidden="false" customHeight="false" outlineLevel="0" collapsed="false">
      <c r="A2718" s="328" t="s">
        <v>6297</v>
      </c>
      <c r="C2718" s="329" t="s">
        <v>6298</v>
      </c>
      <c r="D2718" s="330" t="s">
        <v>880</v>
      </c>
      <c r="E2718" s="331" t="n">
        <v>33.6</v>
      </c>
    </row>
    <row r="2719" customFormat="false" ht="15" hidden="false" customHeight="false" outlineLevel="0" collapsed="false">
      <c r="A2719" s="328" t="s">
        <v>6299</v>
      </c>
      <c r="C2719" s="329" t="s">
        <v>6300</v>
      </c>
      <c r="D2719" s="330" t="s">
        <v>880</v>
      </c>
      <c r="E2719" s="331" t="n">
        <v>7.35</v>
      </c>
    </row>
    <row r="2720" customFormat="false" ht="15" hidden="false" customHeight="false" outlineLevel="0" collapsed="false">
      <c r="A2720" s="328" t="s">
        <v>6301</v>
      </c>
      <c r="C2720" s="329" t="s">
        <v>6302</v>
      </c>
      <c r="D2720" s="330" t="s">
        <v>880</v>
      </c>
      <c r="E2720" s="331" t="n">
        <v>6.36</v>
      </c>
    </row>
    <row r="2721" customFormat="false" ht="15" hidden="false" customHeight="false" outlineLevel="0" collapsed="false">
      <c r="A2721" s="328" t="s">
        <v>6303</v>
      </c>
      <c r="C2721" s="329" t="s">
        <v>6304</v>
      </c>
      <c r="D2721" s="330" t="s">
        <v>880</v>
      </c>
      <c r="E2721" s="331" t="n">
        <v>27.5</v>
      </c>
    </row>
    <row r="2722" customFormat="false" ht="15" hidden="false" customHeight="false" outlineLevel="0" collapsed="false">
      <c r="A2722" s="328" t="s">
        <v>6305</v>
      </c>
      <c r="C2722" s="329" t="s">
        <v>6306</v>
      </c>
      <c r="D2722" s="330" t="s">
        <v>880</v>
      </c>
      <c r="E2722" s="331" t="n">
        <v>151.59</v>
      </c>
    </row>
    <row r="2723" customFormat="false" ht="15" hidden="false" customHeight="false" outlineLevel="0" collapsed="false">
      <c r="A2723" s="328" t="s">
        <v>6307</v>
      </c>
      <c r="C2723" s="329" t="s">
        <v>6308</v>
      </c>
      <c r="D2723" s="330" t="s">
        <v>880</v>
      </c>
      <c r="E2723" s="331" t="n">
        <v>101.98</v>
      </c>
    </row>
    <row r="2724" customFormat="false" ht="15" hidden="false" customHeight="false" outlineLevel="0" collapsed="false">
      <c r="A2724" s="328" t="s">
        <v>6309</v>
      </c>
      <c r="C2724" s="329" t="s">
        <v>6310</v>
      </c>
      <c r="D2724" s="330" t="s">
        <v>880</v>
      </c>
      <c r="E2724" s="331" t="n">
        <v>3.36</v>
      </c>
    </row>
    <row r="2725" customFormat="false" ht="15" hidden="false" customHeight="false" outlineLevel="0" collapsed="false">
      <c r="A2725" s="328" t="s">
        <v>6311</v>
      </c>
      <c r="C2725" s="329" t="s">
        <v>6312</v>
      </c>
      <c r="D2725" s="330" t="s">
        <v>880</v>
      </c>
      <c r="E2725" s="331" t="n">
        <v>23.52</v>
      </c>
    </row>
    <row r="2726" customFormat="false" ht="15" hidden="false" customHeight="false" outlineLevel="0" collapsed="false">
      <c r="A2726" s="328" t="s">
        <v>6313</v>
      </c>
      <c r="C2726" s="329" t="s">
        <v>6314</v>
      </c>
      <c r="D2726" s="330" t="s">
        <v>880</v>
      </c>
      <c r="E2726" s="331" t="n">
        <v>15.17</v>
      </c>
    </row>
    <row r="2727" customFormat="false" ht="15" hidden="false" customHeight="false" outlineLevel="0" collapsed="false">
      <c r="A2727" s="328" t="s">
        <v>6315</v>
      </c>
      <c r="C2727" s="329" t="s">
        <v>6316</v>
      </c>
      <c r="D2727" s="330" t="s">
        <v>880</v>
      </c>
      <c r="E2727" s="331" t="n">
        <v>32.35</v>
      </c>
    </row>
    <row r="2728" customFormat="false" ht="15" hidden="false" customHeight="false" outlineLevel="0" collapsed="false">
      <c r="A2728" s="328" t="s">
        <v>476</v>
      </c>
      <c r="C2728" s="329" t="s">
        <v>6317</v>
      </c>
      <c r="D2728" s="330" t="s">
        <v>880</v>
      </c>
      <c r="E2728" s="331" t="n">
        <v>11.88</v>
      </c>
    </row>
    <row r="2729" customFormat="false" ht="15" hidden="false" customHeight="false" outlineLevel="0" collapsed="false">
      <c r="A2729" s="328" t="s">
        <v>6318</v>
      </c>
      <c r="C2729" s="329" t="s">
        <v>6319</v>
      </c>
      <c r="D2729" s="330" t="s">
        <v>880</v>
      </c>
      <c r="E2729" s="331" t="n">
        <v>22.23</v>
      </c>
    </row>
    <row r="2730" customFormat="false" ht="15" hidden="false" customHeight="false" outlineLevel="0" collapsed="false">
      <c r="A2730" s="328" t="s">
        <v>6320</v>
      </c>
      <c r="C2730" s="329" t="s">
        <v>6321</v>
      </c>
      <c r="D2730" s="330" t="s">
        <v>880</v>
      </c>
      <c r="E2730" s="331" t="n">
        <v>54.16</v>
      </c>
    </row>
    <row r="2731" customFormat="false" ht="15" hidden="false" customHeight="false" outlineLevel="0" collapsed="false">
      <c r="A2731" s="328" t="s">
        <v>479</v>
      </c>
      <c r="C2731" s="329" t="s">
        <v>6322</v>
      </c>
      <c r="D2731" s="330" t="s">
        <v>880</v>
      </c>
      <c r="E2731" s="331" t="n">
        <v>4.76</v>
      </c>
    </row>
    <row r="2732" customFormat="false" ht="15" hidden="false" customHeight="false" outlineLevel="0" collapsed="false">
      <c r="A2732" s="328" t="s">
        <v>6323</v>
      </c>
      <c r="C2732" s="329" t="s">
        <v>6324</v>
      </c>
      <c r="D2732" s="330" t="s">
        <v>262</v>
      </c>
      <c r="E2732" s="331" t="n">
        <v>42.92</v>
      </c>
    </row>
    <row r="2733" customFormat="false" ht="30" hidden="false" customHeight="false" outlineLevel="0" collapsed="false">
      <c r="A2733" s="328" t="s">
        <v>6325</v>
      </c>
      <c r="C2733" s="329" t="s">
        <v>6326</v>
      </c>
      <c r="D2733" s="330" t="s">
        <v>880</v>
      </c>
      <c r="E2733" s="331" t="n">
        <v>392.88</v>
      </c>
    </row>
    <row r="2734" customFormat="false" ht="30" hidden="false" customHeight="false" outlineLevel="0" collapsed="false">
      <c r="A2734" s="328" t="s">
        <v>6327</v>
      </c>
      <c r="C2734" s="329" t="s">
        <v>6328</v>
      </c>
      <c r="D2734" s="330" t="s">
        <v>880</v>
      </c>
      <c r="E2734" s="331" t="n">
        <v>231.51</v>
      </c>
    </row>
    <row r="2735" customFormat="false" ht="15" hidden="false" customHeight="false" outlineLevel="0" collapsed="false">
      <c r="A2735" s="328" t="s">
        <v>6329</v>
      </c>
      <c r="C2735" s="329" t="s">
        <v>6330</v>
      </c>
      <c r="D2735" s="330" t="s">
        <v>984</v>
      </c>
      <c r="E2735" s="331" t="n">
        <v>31.59</v>
      </c>
    </row>
    <row r="2736" customFormat="false" ht="15" hidden="false" customHeight="false" outlineLevel="0" collapsed="false">
      <c r="A2736" s="328" t="s">
        <v>6331</v>
      </c>
      <c r="C2736" s="329" t="s">
        <v>6332</v>
      </c>
      <c r="D2736" s="330" t="s">
        <v>880</v>
      </c>
      <c r="E2736" s="331" t="n">
        <v>2.92</v>
      </c>
    </row>
    <row r="2737" customFormat="false" ht="15" hidden="false" customHeight="false" outlineLevel="0" collapsed="false">
      <c r="A2737" s="328" t="s">
        <v>715</v>
      </c>
      <c r="C2737" s="329" t="s">
        <v>6333</v>
      </c>
      <c r="D2737" s="330" t="s">
        <v>880</v>
      </c>
      <c r="E2737" s="331" t="n">
        <v>6.24</v>
      </c>
    </row>
    <row r="2738" customFormat="false" ht="15" hidden="false" customHeight="false" outlineLevel="0" collapsed="false">
      <c r="A2738" s="328" t="s">
        <v>6334</v>
      </c>
      <c r="C2738" s="329" t="s">
        <v>6335</v>
      </c>
      <c r="D2738" s="330" t="s">
        <v>880</v>
      </c>
      <c r="E2738" s="331" t="n">
        <v>1.14</v>
      </c>
    </row>
    <row r="2739" customFormat="false" ht="15" hidden="false" customHeight="false" outlineLevel="0" collapsed="false">
      <c r="A2739" s="328" t="s">
        <v>6336</v>
      </c>
      <c r="C2739" s="329" t="s">
        <v>6337</v>
      </c>
      <c r="D2739" s="330" t="s">
        <v>880</v>
      </c>
      <c r="E2739" s="331" t="n">
        <v>1.29</v>
      </c>
    </row>
    <row r="2740" customFormat="false" ht="15" hidden="false" customHeight="false" outlineLevel="0" collapsed="false">
      <c r="A2740" s="328" t="s">
        <v>6338</v>
      </c>
      <c r="C2740" s="329" t="s">
        <v>6339</v>
      </c>
      <c r="D2740" s="330" t="s">
        <v>880</v>
      </c>
      <c r="E2740" s="331" t="n">
        <v>2.7</v>
      </c>
    </row>
    <row r="2741" customFormat="false" ht="15" hidden="false" customHeight="false" outlineLevel="0" collapsed="false">
      <c r="A2741" s="328" t="s">
        <v>6340</v>
      </c>
      <c r="C2741" s="329" t="s">
        <v>6341</v>
      </c>
      <c r="D2741" s="330" t="s">
        <v>880</v>
      </c>
      <c r="E2741" s="331" t="n">
        <v>2.76</v>
      </c>
    </row>
    <row r="2742" customFormat="false" ht="15" hidden="false" customHeight="false" outlineLevel="0" collapsed="false">
      <c r="A2742" s="328" t="s">
        <v>6342</v>
      </c>
      <c r="C2742" s="329" t="s">
        <v>6343</v>
      </c>
      <c r="D2742" s="330" t="s">
        <v>880</v>
      </c>
      <c r="E2742" s="331" t="n">
        <v>2.1</v>
      </c>
    </row>
    <row r="2743" customFormat="false" ht="15" hidden="false" customHeight="false" outlineLevel="0" collapsed="false">
      <c r="A2743" s="328" t="s">
        <v>6344</v>
      </c>
      <c r="C2743" s="329" t="s">
        <v>6345</v>
      </c>
      <c r="D2743" s="330" t="s">
        <v>262</v>
      </c>
      <c r="E2743" s="331" t="n">
        <v>31.91</v>
      </c>
    </row>
    <row r="2744" customFormat="false" ht="15" hidden="false" customHeight="false" outlineLevel="0" collapsed="false">
      <c r="A2744" s="328" t="s">
        <v>6346</v>
      </c>
      <c r="C2744" s="329" t="s">
        <v>6347</v>
      </c>
      <c r="D2744" s="330" t="s">
        <v>880</v>
      </c>
      <c r="E2744" s="331" t="n">
        <v>32.93</v>
      </c>
    </row>
    <row r="2745" customFormat="false" ht="15" hidden="false" customHeight="false" outlineLevel="0" collapsed="false">
      <c r="A2745" s="328" t="s">
        <v>6348</v>
      </c>
      <c r="C2745" s="329" t="s">
        <v>6349</v>
      </c>
      <c r="D2745" s="330" t="s">
        <v>880</v>
      </c>
      <c r="E2745" s="331" t="n">
        <v>1.58</v>
      </c>
    </row>
    <row r="2746" customFormat="false" ht="15" hidden="false" customHeight="false" outlineLevel="0" collapsed="false">
      <c r="A2746" s="328" t="s">
        <v>6350</v>
      </c>
      <c r="C2746" s="329" t="s">
        <v>6351</v>
      </c>
      <c r="D2746" s="330" t="s">
        <v>880</v>
      </c>
      <c r="E2746" s="331" t="n">
        <v>2.21</v>
      </c>
    </row>
    <row r="2747" customFormat="false" ht="15" hidden="false" customHeight="false" outlineLevel="0" collapsed="false">
      <c r="A2747" s="328" t="s">
        <v>6352</v>
      </c>
      <c r="C2747" s="329" t="s">
        <v>6353</v>
      </c>
      <c r="D2747" s="330" t="s">
        <v>880</v>
      </c>
      <c r="E2747" s="331" t="n">
        <v>3.34</v>
      </c>
    </row>
    <row r="2748" customFormat="false" ht="15" hidden="false" customHeight="false" outlineLevel="0" collapsed="false">
      <c r="A2748" s="328" t="s">
        <v>6354</v>
      </c>
      <c r="C2748" s="329" t="s">
        <v>6355</v>
      </c>
      <c r="D2748" s="330" t="s">
        <v>880</v>
      </c>
      <c r="E2748" s="331" t="n">
        <v>6.78</v>
      </c>
    </row>
    <row r="2749" customFormat="false" ht="15" hidden="false" customHeight="false" outlineLevel="0" collapsed="false">
      <c r="A2749" s="328" t="s">
        <v>6356</v>
      </c>
      <c r="C2749" s="329" t="s">
        <v>6357</v>
      </c>
      <c r="D2749" s="330" t="s">
        <v>880</v>
      </c>
      <c r="E2749" s="331" t="n">
        <v>20.99</v>
      </c>
    </row>
    <row r="2750" customFormat="false" ht="15" hidden="false" customHeight="false" outlineLevel="0" collapsed="false">
      <c r="A2750" s="328" t="s">
        <v>6358</v>
      </c>
      <c r="C2750" s="329" t="s">
        <v>6359</v>
      </c>
      <c r="D2750" s="330" t="s">
        <v>1313</v>
      </c>
      <c r="E2750" s="331" t="n">
        <v>93.26</v>
      </c>
    </row>
    <row r="2751" customFormat="false" ht="15" hidden="false" customHeight="false" outlineLevel="0" collapsed="false">
      <c r="A2751" s="328" t="s">
        <v>6360</v>
      </c>
      <c r="C2751" s="329" t="s">
        <v>6361</v>
      </c>
      <c r="D2751" s="330" t="s">
        <v>262</v>
      </c>
      <c r="E2751" s="331" t="n">
        <v>45.16</v>
      </c>
    </row>
    <row r="2752" customFormat="false" ht="15" hidden="false" customHeight="false" outlineLevel="0" collapsed="false">
      <c r="A2752" s="328" t="s">
        <v>6362</v>
      </c>
      <c r="C2752" s="329" t="s">
        <v>6363</v>
      </c>
      <c r="D2752" s="330" t="s">
        <v>262</v>
      </c>
      <c r="E2752" s="331" t="n">
        <v>3.89</v>
      </c>
    </row>
    <row r="2753" customFormat="false" ht="15" hidden="false" customHeight="false" outlineLevel="0" collapsed="false">
      <c r="A2753" s="328" t="s">
        <v>6364</v>
      </c>
      <c r="C2753" s="329" t="s">
        <v>6365</v>
      </c>
      <c r="D2753" s="330" t="s">
        <v>262</v>
      </c>
      <c r="E2753" s="331" t="n">
        <v>10.55</v>
      </c>
    </row>
    <row r="2754" customFormat="false" ht="15" hidden="false" customHeight="false" outlineLevel="0" collapsed="false">
      <c r="A2754" s="328" t="s">
        <v>6366</v>
      </c>
      <c r="C2754" s="329" t="s">
        <v>6367</v>
      </c>
      <c r="D2754" s="330" t="s">
        <v>880</v>
      </c>
      <c r="E2754" s="331" t="n">
        <v>88.28</v>
      </c>
    </row>
    <row r="2755" customFormat="false" ht="15" hidden="false" customHeight="false" outlineLevel="0" collapsed="false">
      <c r="A2755" s="328" t="s">
        <v>6368</v>
      </c>
      <c r="C2755" s="329" t="s">
        <v>6369</v>
      </c>
      <c r="D2755" s="330" t="s">
        <v>880</v>
      </c>
      <c r="E2755" s="331" t="n">
        <v>3.75</v>
      </c>
    </row>
    <row r="2756" customFormat="false" ht="15" hidden="false" customHeight="false" outlineLevel="0" collapsed="false">
      <c r="A2756" s="328" t="s">
        <v>6370</v>
      </c>
      <c r="C2756" s="329" t="s">
        <v>6371</v>
      </c>
      <c r="D2756" s="330" t="s">
        <v>880</v>
      </c>
      <c r="E2756" s="331" t="n">
        <v>8.86</v>
      </c>
    </row>
    <row r="2757" customFormat="false" ht="15" hidden="false" customHeight="false" outlineLevel="0" collapsed="false">
      <c r="A2757" s="328" t="s">
        <v>6372</v>
      </c>
      <c r="C2757" s="329" t="s">
        <v>6373</v>
      </c>
      <c r="D2757" s="330" t="s">
        <v>880</v>
      </c>
      <c r="E2757" s="331" t="n">
        <v>16.79</v>
      </c>
    </row>
    <row r="2758" customFormat="false" ht="15" hidden="false" customHeight="false" outlineLevel="0" collapsed="false">
      <c r="A2758" s="328" t="s">
        <v>6374</v>
      </c>
      <c r="C2758" s="329" t="s">
        <v>6375</v>
      </c>
      <c r="D2758" s="330" t="s">
        <v>880</v>
      </c>
      <c r="E2758" s="331" t="n">
        <v>80.85</v>
      </c>
    </row>
    <row r="2759" customFormat="false" ht="15" hidden="false" customHeight="false" outlineLevel="0" collapsed="false">
      <c r="A2759" s="328" t="s">
        <v>6376</v>
      </c>
      <c r="C2759" s="329" t="s">
        <v>6377</v>
      </c>
      <c r="D2759" s="330" t="s">
        <v>880</v>
      </c>
      <c r="E2759" s="331" t="n">
        <v>53.57</v>
      </c>
    </row>
    <row r="2760" customFormat="false" ht="15" hidden="false" customHeight="false" outlineLevel="0" collapsed="false">
      <c r="A2760" s="328" t="s">
        <v>6378</v>
      </c>
      <c r="C2760" s="329" t="s">
        <v>6379</v>
      </c>
      <c r="D2760" s="330" t="s">
        <v>880</v>
      </c>
      <c r="E2760" s="331" t="n">
        <v>68.52</v>
      </c>
    </row>
    <row r="2761" customFormat="false" ht="15" hidden="false" customHeight="false" outlineLevel="0" collapsed="false">
      <c r="A2761" s="328" t="s">
        <v>6380</v>
      </c>
      <c r="C2761" s="329" t="s">
        <v>6381</v>
      </c>
      <c r="D2761" s="330" t="s">
        <v>880</v>
      </c>
      <c r="E2761" s="331" t="n">
        <v>99.4</v>
      </c>
    </row>
    <row r="2762" customFormat="false" ht="30" hidden="false" customHeight="false" outlineLevel="0" collapsed="false">
      <c r="A2762" s="328" t="s">
        <v>6382</v>
      </c>
      <c r="C2762" s="329" t="s">
        <v>6383</v>
      </c>
      <c r="D2762" s="330" t="s">
        <v>880</v>
      </c>
      <c r="E2762" s="331" t="n">
        <v>105.92</v>
      </c>
    </row>
    <row r="2763" customFormat="false" ht="30" hidden="false" customHeight="false" outlineLevel="0" collapsed="false">
      <c r="A2763" s="328" t="s">
        <v>6384</v>
      </c>
      <c r="C2763" s="329" t="s">
        <v>6385</v>
      </c>
      <c r="D2763" s="330" t="s">
        <v>880</v>
      </c>
      <c r="E2763" s="331" t="n">
        <v>109.15</v>
      </c>
    </row>
    <row r="2764" customFormat="false" ht="30" hidden="false" customHeight="false" outlineLevel="0" collapsed="false">
      <c r="A2764" s="328" t="s">
        <v>6386</v>
      </c>
      <c r="C2764" s="329" t="s">
        <v>6387</v>
      </c>
      <c r="D2764" s="330" t="s">
        <v>880</v>
      </c>
      <c r="E2764" s="331" t="n">
        <v>84.85</v>
      </c>
    </row>
    <row r="2765" customFormat="false" ht="15" hidden="false" customHeight="false" outlineLevel="0" collapsed="false">
      <c r="A2765" s="328" t="s">
        <v>6388</v>
      </c>
      <c r="C2765" s="329" t="s">
        <v>6389</v>
      </c>
      <c r="D2765" s="330" t="s">
        <v>880</v>
      </c>
      <c r="E2765" s="331" t="n">
        <v>101.24</v>
      </c>
    </row>
    <row r="2766" customFormat="false" ht="15" hidden="false" customHeight="false" outlineLevel="0" collapsed="false">
      <c r="A2766" s="328" t="s">
        <v>6390</v>
      </c>
      <c r="C2766" s="329" t="s">
        <v>6391</v>
      </c>
      <c r="D2766" s="330" t="s">
        <v>880</v>
      </c>
      <c r="E2766" s="331" t="n">
        <v>68.5</v>
      </c>
    </row>
    <row r="2767" customFormat="false" ht="30" hidden="false" customHeight="false" outlineLevel="0" collapsed="false">
      <c r="A2767" s="328" t="s">
        <v>6392</v>
      </c>
      <c r="C2767" s="329" t="s">
        <v>6393</v>
      </c>
      <c r="D2767" s="330" t="s">
        <v>880</v>
      </c>
      <c r="E2767" s="331" t="n">
        <v>168.39</v>
      </c>
    </row>
    <row r="2768" customFormat="false" ht="15" hidden="false" customHeight="false" outlineLevel="0" collapsed="false">
      <c r="A2768" s="328" t="s">
        <v>6394</v>
      </c>
      <c r="C2768" s="329" t="s">
        <v>6395</v>
      </c>
      <c r="D2768" s="330" t="s">
        <v>880</v>
      </c>
      <c r="E2768" s="331" t="n">
        <v>149.88</v>
      </c>
    </row>
    <row r="2769" customFormat="false" ht="30" hidden="false" customHeight="false" outlineLevel="0" collapsed="false">
      <c r="A2769" s="328" t="s">
        <v>6396</v>
      </c>
      <c r="C2769" s="329" t="s">
        <v>6397</v>
      </c>
      <c r="D2769" s="330" t="s">
        <v>880</v>
      </c>
      <c r="E2769" s="331" t="n">
        <v>150.55</v>
      </c>
    </row>
    <row r="2770" customFormat="false" ht="30" hidden="false" customHeight="false" outlineLevel="0" collapsed="false">
      <c r="A2770" s="328" t="s">
        <v>6398</v>
      </c>
      <c r="C2770" s="329" t="s">
        <v>6399</v>
      </c>
      <c r="D2770" s="330" t="s">
        <v>880</v>
      </c>
      <c r="E2770" s="331" t="n">
        <v>147.3</v>
      </c>
    </row>
    <row r="2771" customFormat="false" ht="30" hidden="false" customHeight="false" outlineLevel="0" collapsed="false">
      <c r="A2771" s="328" t="s">
        <v>6400</v>
      </c>
      <c r="C2771" s="329" t="s">
        <v>6401</v>
      </c>
      <c r="D2771" s="330" t="s">
        <v>880</v>
      </c>
      <c r="E2771" s="331" t="n">
        <v>81.96</v>
      </c>
    </row>
    <row r="2772" customFormat="false" ht="30" hidden="false" customHeight="false" outlineLevel="0" collapsed="false">
      <c r="A2772" s="328" t="s">
        <v>6402</v>
      </c>
      <c r="C2772" s="329" t="s">
        <v>6403</v>
      </c>
      <c r="D2772" s="330" t="s">
        <v>880</v>
      </c>
      <c r="E2772" s="331" t="n">
        <v>109.95</v>
      </c>
    </row>
    <row r="2773" customFormat="false" ht="30" hidden="false" customHeight="false" outlineLevel="0" collapsed="false">
      <c r="A2773" s="328" t="s">
        <v>6404</v>
      </c>
      <c r="C2773" s="329" t="s">
        <v>6405</v>
      </c>
      <c r="D2773" s="330" t="s">
        <v>880</v>
      </c>
      <c r="E2773" s="331" t="n">
        <v>94.63</v>
      </c>
    </row>
    <row r="2774" customFormat="false" ht="30" hidden="false" customHeight="false" outlineLevel="0" collapsed="false">
      <c r="A2774" s="328" t="s">
        <v>6406</v>
      </c>
      <c r="C2774" s="329" t="s">
        <v>6407</v>
      </c>
      <c r="D2774" s="330" t="s">
        <v>880</v>
      </c>
      <c r="E2774" s="331" t="n">
        <v>116.72</v>
      </c>
    </row>
    <row r="2775" customFormat="false" ht="30" hidden="false" customHeight="false" outlineLevel="0" collapsed="false">
      <c r="A2775" s="328" t="s">
        <v>6408</v>
      </c>
      <c r="C2775" s="329" t="s">
        <v>6409</v>
      </c>
      <c r="D2775" s="330" t="s">
        <v>880</v>
      </c>
      <c r="E2775" s="331" t="n">
        <v>115.31</v>
      </c>
    </row>
    <row r="2776" customFormat="false" ht="30" hidden="false" customHeight="false" outlineLevel="0" collapsed="false">
      <c r="A2776" s="328" t="s">
        <v>6410</v>
      </c>
      <c r="C2776" s="329" t="s">
        <v>6411</v>
      </c>
      <c r="D2776" s="330" t="s">
        <v>880</v>
      </c>
      <c r="E2776" s="331" t="n">
        <v>115.31</v>
      </c>
    </row>
    <row r="2777" customFormat="false" ht="30" hidden="false" customHeight="false" outlineLevel="0" collapsed="false">
      <c r="A2777" s="328" t="s">
        <v>6412</v>
      </c>
      <c r="C2777" s="329" t="s">
        <v>6413</v>
      </c>
      <c r="D2777" s="330" t="s">
        <v>880</v>
      </c>
      <c r="E2777" s="331" t="n">
        <v>76.81</v>
      </c>
    </row>
    <row r="2778" customFormat="false" ht="15" hidden="false" customHeight="false" outlineLevel="0" collapsed="false">
      <c r="A2778" s="328" t="s">
        <v>6414</v>
      </c>
      <c r="C2778" s="329" t="s">
        <v>6415</v>
      </c>
      <c r="D2778" s="330" t="s">
        <v>880</v>
      </c>
      <c r="E2778" s="331" t="n">
        <v>86.67</v>
      </c>
    </row>
    <row r="2779" customFormat="false" ht="15" hidden="false" customHeight="false" outlineLevel="0" collapsed="false">
      <c r="A2779" s="328" t="s">
        <v>6416</v>
      </c>
      <c r="C2779" s="329" t="s">
        <v>6417</v>
      </c>
      <c r="D2779" s="330" t="s">
        <v>880</v>
      </c>
      <c r="E2779" s="331" t="n">
        <v>102.28</v>
      </c>
    </row>
    <row r="2780" customFormat="false" ht="15" hidden="false" customHeight="false" outlineLevel="0" collapsed="false">
      <c r="A2780" s="328" t="s">
        <v>6418</v>
      </c>
      <c r="C2780" s="329" t="s">
        <v>6419</v>
      </c>
      <c r="D2780" s="330" t="s">
        <v>880</v>
      </c>
      <c r="E2780" s="331" t="n">
        <v>324.69</v>
      </c>
    </row>
    <row r="2781" customFormat="false" ht="15" hidden="false" customHeight="false" outlineLevel="0" collapsed="false">
      <c r="A2781" s="328" t="s">
        <v>6420</v>
      </c>
      <c r="C2781" s="329" t="s">
        <v>6421</v>
      </c>
      <c r="D2781" s="330" t="s">
        <v>880</v>
      </c>
      <c r="E2781" s="331" t="n">
        <v>27.63</v>
      </c>
    </row>
    <row r="2782" customFormat="false" ht="15" hidden="false" customHeight="false" outlineLevel="0" collapsed="false">
      <c r="A2782" s="328" t="s">
        <v>6422</v>
      </c>
      <c r="C2782" s="329" t="s">
        <v>6423</v>
      </c>
      <c r="D2782" s="330" t="s">
        <v>880</v>
      </c>
      <c r="E2782" s="331" t="n">
        <v>11.71</v>
      </c>
    </row>
    <row r="2783" customFormat="false" ht="15" hidden="false" customHeight="false" outlineLevel="0" collapsed="false">
      <c r="A2783" s="328" t="s">
        <v>6424</v>
      </c>
      <c r="C2783" s="329" t="s">
        <v>6425</v>
      </c>
      <c r="D2783" s="330" t="s">
        <v>880</v>
      </c>
      <c r="E2783" s="331" t="n">
        <v>5.73</v>
      </c>
    </row>
    <row r="2784" customFormat="false" ht="15" hidden="false" customHeight="false" outlineLevel="0" collapsed="false">
      <c r="A2784" s="328" t="s">
        <v>6426</v>
      </c>
      <c r="C2784" s="329" t="s">
        <v>6427</v>
      </c>
      <c r="D2784" s="330" t="s">
        <v>880</v>
      </c>
      <c r="E2784" s="331" t="n">
        <v>16.73</v>
      </c>
    </row>
    <row r="2785" customFormat="false" ht="15" hidden="false" customHeight="false" outlineLevel="0" collapsed="false">
      <c r="A2785" s="328" t="s">
        <v>6428</v>
      </c>
      <c r="C2785" s="329" t="s">
        <v>6429</v>
      </c>
      <c r="D2785" s="330" t="s">
        <v>880</v>
      </c>
      <c r="E2785" s="331" t="n">
        <v>9.54</v>
      </c>
    </row>
    <row r="2786" customFormat="false" ht="15" hidden="false" customHeight="false" outlineLevel="0" collapsed="false">
      <c r="A2786" s="328" t="s">
        <v>6430</v>
      </c>
      <c r="C2786" s="329" t="s">
        <v>6431</v>
      </c>
      <c r="D2786" s="330" t="s">
        <v>880</v>
      </c>
      <c r="E2786" s="331" t="n">
        <v>8.47</v>
      </c>
    </row>
    <row r="2787" customFormat="false" ht="15" hidden="false" customHeight="false" outlineLevel="0" collapsed="false">
      <c r="A2787" s="328" t="s">
        <v>382</v>
      </c>
      <c r="C2787" s="329" t="s">
        <v>6432</v>
      </c>
      <c r="D2787" s="330" t="s">
        <v>880</v>
      </c>
      <c r="E2787" s="331" t="n">
        <v>2.75</v>
      </c>
    </row>
    <row r="2788" customFormat="false" ht="15" hidden="false" customHeight="false" outlineLevel="0" collapsed="false">
      <c r="A2788" s="328" t="s">
        <v>387</v>
      </c>
      <c r="C2788" s="329" t="s">
        <v>6433</v>
      </c>
      <c r="D2788" s="330" t="s">
        <v>880</v>
      </c>
      <c r="E2788" s="331" t="n">
        <v>10.33</v>
      </c>
    </row>
    <row r="2789" customFormat="false" ht="15" hidden="false" customHeight="false" outlineLevel="0" collapsed="false">
      <c r="A2789" s="328" t="s">
        <v>6434</v>
      </c>
      <c r="C2789" s="329" t="s">
        <v>6435</v>
      </c>
      <c r="D2789" s="330" t="s">
        <v>880</v>
      </c>
      <c r="E2789" s="331" t="n">
        <v>7.17</v>
      </c>
    </row>
    <row r="2790" customFormat="false" ht="15" hidden="false" customHeight="false" outlineLevel="0" collapsed="false">
      <c r="A2790" s="328" t="s">
        <v>6436</v>
      </c>
      <c r="C2790" s="329" t="s">
        <v>6437</v>
      </c>
      <c r="D2790" s="330" t="s">
        <v>880</v>
      </c>
      <c r="E2790" s="331" t="n">
        <v>1.95</v>
      </c>
    </row>
    <row r="2791" customFormat="false" ht="15" hidden="false" customHeight="false" outlineLevel="0" collapsed="false">
      <c r="A2791" s="328" t="s">
        <v>6438</v>
      </c>
      <c r="C2791" s="329" t="s">
        <v>6439</v>
      </c>
      <c r="D2791" s="330" t="s">
        <v>880</v>
      </c>
      <c r="E2791" s="331" t="n">
        <v>11.38</v>
      </c>
    </row>
    <row r="2792" customFormat="false" ht="15" hidden="false" customHeight="false" outlineLevel="0" collapsed="false">
      <c r="A2792" s="328" t="s">
        <v>6440</v>
      </c>
      <c r="C2792" s="329" t="s">
        <v>6441</v>
      </c>
      <c r="D2792" s="330" t="s">
        <v>880</v>
      </c>
      <c r="E2792" s="331" t="n">
        <v>4.08</v>
      </c>
    </row>
    <row r="2793" customFormat="false" ht="15" hidden="false" customHeight="false" outlineLevel="0" collapsed="false">
      <c r="A2793" s="328" t="s">
        <v>6442</v>
      </c>
      <c r="C2793" s="329" t="s">
        <v>6443</v>
      </c>
      <c r="D2793" s="330" t="s">
        <v>880</v>
      </c>
      <c r="E2793" s="331" t="n">
        <v>34.25</v>
      </c>
    </row>
    <row r="2794" customFormat="false" ht="15" hidden="false" customHeight="false" outlineLevel="0" collapsed="false">
      <c r="A2794" s="328" t="s">
        <v>6444</v>
      </c>
      <c r="C2794" s="329" t="s">
        <v>6445</v>
      </c>
      <c r="D2794" s="330" t="s">
        <v>880</v>
      </c>
      <c r="E2794" s="331" t="n">
        <v>13.01</v>
      </c>
    </row>
    <row r="2795" customFormat="false" ht="15" hidden="false" customHeight="false" outlineLevel="0" collapsed="false">
      <c r="A2795" s="328" t="s">
        <v>6446</v>
      </c>
      <c r="C2795" s="329" t="s">
        <v>6447</v>
      </c>
      <c r="D2795" s="330" t="s">
        <v>880</v>
      </c>
      <c r="E2795" s="331" t="n">
        <v>71.52</v>
      </c>
    </row>
    <row r="2796" customFormat="false" ht="15" hidden="false" customHeight="false" outlineLevel="0" collapsed="false">
      <c r="A2796" s="328" t="s">
        <v>6448</v>
      </c>
      <c r="C2796" s="329" t="s">
        <v>6449</v>
      </c>
      <c r="D2796" s="330" t="s">
        <v>880</v>
      </c>
      <c r="E2796" s="331" t="n">
        <v>11.12</v>
      </c>
    </row>
    <row r="2797" customFormat="false" ht="15" hidden="false" customHeight="false" outlineLevel="0" collapsed="false">
      <c r="A2797" s="328" t="s">
        <v>6450</v>
      </c>
      <c r="C2797" s="329" t="s">
        <v>6451</v>
      </c>
      <c r="D2797" s="330" t="s">
        <v>880</v>
      </c>
      <c r="E2797" s="331" t="n">
        <v>79.83</v>
      </c>
    </row>
    <row r="2798" customFormat="false" ht="15" hidden="false" customHeight="false" outlineLevel="0" collapsed="false">
      <c r="A2798" s="328" t="s">
        <v>6452</v>
      </c>
      <c r="C2798" s="329" t="s">
        <v>6453</v>
      </c>
      <c r="D2798" s="330" t="s">
        <v>880</v>
      </c>
      <c r="E2798" s="331" t="n">
        <v>3.7</v>
      </c>
    </row>
    <row r="2799" customFormat="false" ht="15" hidden="false" customHeight="false" outlineLevel="0" collapsed="false">
      <c r="A2799" s="328" t="s">
        <v>6454</v>
      </c>
      <c r="C2799" s="329" t="s">
        <v>6455</v>
      </c>
      <c r="D2799" s="330" t="s">
        <v>880</v>
      </c>
      <c r="E2799" s="331" t="n">
        <v>1.34</v>
      </c>
    </row>
    <row r="2800" customFormat="false" ht="30" hidden="false" customHeight="false" outlineLevel="0" collapsed="false">
      <c r="A2800" s="328" t="s">
        <v>6456</v>
      </c>
      <c r="C2800" s="329" t="s">
        <v>6457</v>
      </c>
      <c r="D2800" s="330" t="s">
        <v>880</v>
      </c>
      <c r="E2800" s="331" t="n">
        <v>8.13</v>
      </c>
    </row>
    <row r="2801" customFormat="false" ht="15" hidden="false" customHeight="false" outlineLevel="0" collapsed="false">
      <c r="A2801" s="328" t="s">
        <v>6458</v>
      </c>
      <c r="C2801" s="329" t="s">
        <v>6459</v>
      </c>
      <c r="D2801" s="330" t="s">
        <v>880</v>
      </c>
      <c r="E2801" s="331" t="n">
        <v>24.91</v>
      </c>
    </row>
    <row r="2802" customFormat="false" ht="15" hidden="false" customHeight="false" outlineLevel="0" collapsed="false">
      <c r="A2802" s="328" t="s">
        <v>6460</v>
      </c>
      <c r="C2802" s="329" t="s">
        <v>6461</v>
      </c>
      <c r="D2802" s="330" t="s">
        <v>880</v>
      </c>
      <c r="E2802" s="331" t="n">
        <v>53.78</v>
      </c>
    </row>
    <row r="2803" customFormat="false" ht="15" hidden="false" customHeight="false" outlineLevel="0" collapsed="false">
      <c r="A2803" s="328" t="s">
        <v>6462</v>
      </c>
      <c r="C2803" s="329" t="s">
        <v>6463</v>
      </c>
      <c r="D2803" s="330" t="s">
        <v>880</v>
      </c>
      <c r="E2803" s="331" t="n">
        <v>79.26</v>
      </c>
    </row>
    <row r="2804" customFormat="false" ht="15" hidden="false" customHeight="false" outlineLevel="0" collapsed="false">
      <c r="A2804" s="328" t="s">
        <v>6464</v>
      </c>
      <c r="C2804" s="329" t="s">
        <v>6465</v>
      </c>
      <c r="D2804" s="330" t="s">
        <v>880</v>
      </c>
      <c r="E2804" s="331" t="n">
        <v>38.84</v>
      </c>
    </row>
    <row r="2805" customFormat="false" ht="15" hidden="false" customHeight="false" outlineLevel="0" collapsed="false">
      <c r="A2805" s="328" t="s">
        <v>6466</v>
      </c>
      <c r="C2805" s="329" t="s">
        <v>6467</v>
      </c>
      <c r="D2805" s="330" t="s">
        <v>880</v>
      </c>
      <c r="E2805" s="331" t="n">
        <v>162.23</v>
      </c>
    </row>
    <row r="2806" customFormat="false" ht="15" hidden="false" customHeight="false" outlineLevel="0" collapsed="false">
      <c r="A2806" s="328" t="s">
        <v>6468</v>
      </c>
      <c r="C2806" s="329" t="s">
        <v>6469</v>
      </c>
      <c r="D2806" s="330" t="s">
        <v>880</v>
      </c>
      <c r="E2806" s="331" t="n">
        <v>144.66</v>
      </c>
    </row>
    <row r="2807" customFormat="false" ht="15" hidden="false" customHeight="false" outlineLevel="0" collapsed="false">
      <c r="A2807" s="328" t="s">
        <v>6470</v>
      </c>
      <c r="C2807" s="329" t="s">
        <v>6471</v>
      </c>
      <c r="D2807" s="330" t="s">
        <v>880</v>
      </c>
      <c r="E2807" s="331" t="n">
        <v>150.16</v>
      </c>
    </row>
    <row r="2808" customFormat="false" ht="15" hidden="false" customHeight="false" outlineLevel="0" collapsed="false">
      <c r="A2808" s="328" t="s">
        <v>6472</v>
      </c>
      <c r="C2808" s="329" t="s">
        <v>6473</v>
      </c>
      <c r="D2808" s="330" t="s">
        <v>880</v>
      </c>
      <c r="E2808" s="331" t="n">
        <v>149.52</v>
      </c>
    </row>
    <row r="2809" customFormat="false" ht="30" hidden="false" customHeight="false" outlineLevel="0" collapsed="false">
      <c r="A2809" s="328" t="s">
        <v>6474</v>
      </c>
      <c r="C2809" s="329" t="s">
        <v>6475</v>
      </c>
      <c r="D2809" s="330" t="s">
        <v>1181</v>
      </c>
      <c r="E2809" s="331" t="n">
        <v>211.92</v>
      </c>
    </row>
    <row r="2810" customFormat="false" ht="30" hidden="false" customHeight="false" outlineLevel="0" collapsed="false">
      <c r="A2810" s="328" t="s">
        <v>6476</v>
      </c>
      <c r="C2810" s="329" t="s">
        <v>6477</v>
      </c>
      <c r="D2810" s="330" t="s">
        <v>1181</v>
      </c>
      <c r="E2810" s="331" t="n">
        <v>238.72</v>
      </c>
    </row>
    <row r="2811" customFormat="false" ht="15" hidden="false" customHeight="false" outlineLevel="0" collapsed="false">
      <c r="A2811" s="328" t="s">
        <v>6478</v>
      </c>
      <c r="C2811" s="329" t="s">
        <v>6479</v>
      </c>
      <c r="D2811" s="330" t="s">
        <v>880</v>
      </c>
      <c r="E2811" s="331" t="n">
        <v>609.04</v>
      </c>
    </row>
    <row r="2812" customFormat="false" ht="15" hidden="false" customHeight="false" outlineLevel="0" collapsed="false">
      <c r="A2812" s="328" t="s">
        <v>6480</v>
      </c>
      <c r="C2812" s="329" t="s">
        <v>6481</v>
      </c>
      <c r="D2812" s="330" t="s">
        <v>880</v>
      </c>
      <c r="E2812" s="331" t="n">
        <v>1066.74</v>
      </c>
    </row>
    <row r="2813" customFormat="false" ht="15" hidden="false" customHeight="false" outlineLevel="0" collapsed="false">
      <c r="A2813" s="328" t="s">
        <v>6482</v>
      </c>
      <c r="C2813" s="329" t="s">
        <v>6483</v>
      </c>
      <c r="D2813" s="330" t="s">
        <v>880</v>
      </c>
      <c r="E2813" s="331" t="n">
        <v>1416.3</v>
      </c>
    </row>
    <row r="2814" customFormat="false" ht="15" hidden="false" customHeight="false" outlineLevel="0" collapsed="false">
      <c r="A2814" s="328" t="s">
        <v>6484</v>
      </c>
      <c r="C2814" s="329" t="s">
        <v>6485</v>
      </c>
      <c r="D2814" s="330" t="s">
        <v>880</v>
      </c>
      <c r="E2814" s="331" t="n">
        <v>936.2</v>
      </c>
    </row>
    <row r="2815" customFormat="false" ht="15" hidden="false" customHeight="false" outlineLevel="0" collapsed="false">
      <c r="A2815" s="328" t="s">
        <v>6486</v>
      </c>
      <c r="C2815" s="329" t="s">
        <v>6487</v>
      </c>
      <c r="D2815" s="330" t="s">
        <v>880</v>
      </c>
      <c r="E2815" s="331" t="n">
        <v>1039.18</v>
      </c>
    </row>
    <row r="2816" customFormat="false" ht="15" hidden="false" customHeight="false" outlineLevel="0" collapsed="false">
      <c r="A2816" s="328" t="s">
        <v>6488</v>
      </c>
      <c r="C2816" s="329" t="s">
        <v>6489</v>
      </c>
      <c r="D2816" s="330" t="s">
        <v>880</v>
      </c>
      <c r="E2816" s="331" t="n">
        <v>952.25</v>
      </c>
    </row>
    <row r="2817" customFormat="false" ht="15" hidden="false" customHeight="false" outlineLevel="0" collapsed="false">
      <c r="A2817" s="328" t="s">
        <v>6490</v>
      </c>
      <c r="C2817" s="329" t="s">
        <v>6491</v>
      </c>
      <c r="D2817" s="330" t="s">
        <v>880</v>
      </c>
      <c r="E2817" s="331" t="n">
        <v>1345.43</v>
      </c>
    </row>
    <row r="2818" customFormat="false" ht="15" hidden="false" customHeight="false" outlineLevel="0" collapsed="false">
      <c r="A2818" s="328" t="s">
        <v>6492</v>
      </c>
      <c r="C2818" s="329" t="s">
        <v>6493</v>
      </c>
      <c r="D2818" s="330" t="s">
        <v>880</v>
      </c>
      <c r="E2818" s="331" t="n">
        <v>1629.69</v>
      </c>
    </row>
    <row r="2819" customFormat="false" ht="15" hidden="false" customHeight="false" outlineLevel="0" collapsed="false">
      <c r="A2819" s="328" t="s">
        <v>6494</v>
      </c>
      <c r="C2819" s="329" t="s">
        <v>6495</v>
      </c>
      <c r="D2819" s="330" t="s">
        <v>880</v>
      </c>
      <c r="E2819" s="331" t="n">
        <v>2540.61</v>
      </c>
    </row>
    <row r="2820" customFormat="false" ht="15" hidden="false" customHeight="false" outlineLevel="0" collapsed="false">
      <c r="A2820" s="328" t="s">
        <v>6496</v>
      </c>
      <c r="C2820" s="329" t="s">
        <v>6497</v>
      </c>
      <c r="D2820" s="330" t="s">
        <v>880</v>
      </c>
      <c r="E2820" s="331" t="n">
        <v>357.77</v>
      </c>
    </row>
    <row r="2821" customFormat="false" ht="15" hidden="false" customHeight="false" outlineLevel="0" collapsed="false">
      <c r="A2821" s="328" t="s">
        <v>6498</v>
      </c>
      <c r="C2821" s="329" t="s">
        <v>6499</v>
      </c>
      <c r="D2821" s="330" t="s">
        <v>880</v>
      </c>
      <c r="E2821" s="331" t="n">
        <v>852.89</v>
      </c>
    </row>
    <row r="2822" customFormat="false" ht="15" hidden="false" customHeight="false" outlineLevel="0" collapsed="false">
      <c r="A2822" s="328" t="s">
        <v>6500</v>
      </c>
      <c r="C2822" s="329" t="s">
        <v>6501</v>
      </c>
      <c r="D2822" s="330" t="s">
        <v>880</v>
      </c>
      <c r="E2822" s="331" t="n">
        <v>57.5</v>
      </c>
    </row>
    <row r="2823" customFormat="false" ht="15" hidden="false" customHeight="false" outlineLevel="0" collapsed="false">
      <c r="A2823" s="328" t="s">
        <v>6502</v>
      </c>
      <c r="C2823" s="329" t="s">
        <v>6503</v>
      </c>
      <c r="D2823" s="330" t="s">
        <v>880</v>
      </c>
      <c r="E2823" s="331" t="n">
        <v>13.95</v>
      </c>
    </row>
    <row r="2824" customFormat="false" ht="30" hidden="false" customHeight="false" outlineLevel="0" collapsed="false">
      <c r="A2824" s="328" t="s">
        <v>6504</v>
      </c>
      <c r="C2824" s="329" t="s">
        <v>6505</v>
      </c>
      <c r="D2824" s="330" t="s">
        <v>262</v>
      </c>
      <c r="E2824" s="331" t="n">
        <v>2.63</v>
      </c>
    </row>
    <row r="2825" customFormat="false" ht="30" hidden="false" customHeight="false" outlineLevel="0" collapsed="false">
      <c r="A2825" s="328" t="s">
        <v>6506</v>
      </c>
      <c r="C2825" s="329" t="s">
        <v>6507</v>
      </c>
      <c r="D2825" s="330" t="s">
        <v>262</v>
      </c>
      <c r="E2825" s="331" t="n">
        <v>3.44</v>
      </c>
    </row>
    <row r="2826" customFormat="false" ht="30" hidden="false" customHeight="false" outlineLevel="0" collapsed="false">
      <c r="A2826" s="328" t="s">
        <v>6508</v>
      </c>
      <c r="C2826" s="329" t="s">
        <v>6509</v>
      </c>
      <c r="D2826" s="330" t="s">
        <v>262</v>
      </c>
      <c r="E2826" s="331" t="n">
        <v>3.56</v>
      </c>
    </row>
    <row r="2827" customFormat="false" ht="30" hidden="false" customHeight="false" outlineLevel="0" collapsed="false">
      <c r="A2827" s="328" t="s">
        <v>6510</v>
      </c>
      <c r="C2827" s="329" t="s">
        <v>6511</v>
      </c>
      <c r="D2827" s="330" t="s">
        <v>6512</v>
      </c>
      <c r="E2827" s="331" t="n">
        <v>207.44</v>
      </c>
    </row>
    <row r="2828" customFormat="false" ht="15" hidden="false" customHeight="false" outlineLevel="0" collapsed="false">
      <c r="A2828" s="328" t="s">
        <v>6513</v>
      </c>
      <c r="C2828" s="329" t="s">
        <v>6514</v>
      </c>
      <c r="D2828" s="330" t="s">
        <v>880</v>
      </c>
      <c r="E2828" s="331" t="n">
        <v>50.21</v>
      </c>
    </row>
    <row r="2829" customFormat="false" ht="15" hidden="false" customHeight="false" outlineLevel="0" collapsed="false">
      <c r="A2829" s="328" t="s">
        <v>6515</v>
      </c>
      <c r="C2829" s="329" t="s">
        <v>6516</v>
      </c>
      <c r="D2829" s="330" t="s">
        <v>984</v>
      </c>
      <c r="E2829" s="331" t="n">
        <v>48.08</v>
      </c>
    </row>
    <row r="2830" customFormat="false" ht="15" hidden="false" customHeight="false" outlineLevel="0" collapsed="false">
      <c r="A2830" s="328" t="s">
        <v>6517</v>
      </c>
      <c r="C2830" s="329" t="s">
        <v>6518</v>
      </c>
      <c r="D2830" s="330" t="s">
        <v>880</v>
      </c>
      <c r="E2830" s="331" t="n">
        <v>6.86</v>
      </c>
    </row>
    <row r="2831" customFormat="false" ht="15" hidden="false" customHeight="false" outlineLevel="0" collapsed="false">
      <c r="A2831" s="328" t="s">
        <v>6519</v>
      </c>
      <c r="C2831" s="329" t="s">
        <v>6520</v>
      </c>
      <c r="D2831" s="330" t="s">
        <v>880</v>
      </c>
      <c r="E2831" s="331" t="n">
        <v>3.21</v>
      </c>
    </row>
    <row r="2832" customFormat="false" ht="15" hidden="false" customHeight="false" outlineLevel="0" collapsed="false">
      <c r="A2832" s="328" t="s">
        <v>6521</v>
      </c>
      <c r="C2832" s="329" t="s">
        <v>6522</v>
      </c>
      <c r="D2832" s="330" t="s">
        <v>6523</v>
      </c>
      <c r="E2832" s="331" t="n">
        <v>105.92</v>
      </c>
    </row>
    <row r="2833" customFormat="false" ht="15" hidden="false" customHeight="false" outlineLevel="0" collapsed="false">
      <c r="A2833" s="328" t="s">
        <v>6524</v>
      </c>
      <c r="C2833" s="329" t="s">
        <v>6525</v>
      </c>
      <c r="D2833" s="330" t="s">
        <v>6523</v>
      </c>
      <c r="E2833" s="331" t="n">
        <v>266.95</v>
      </c>
    </row>
    <row r="2834" customFormat="false" ht="15" hidden="false" customHeight="false" outlineLevel="0" collapsed="false">
      <c r="A2834" s="328" t="s">
        <v>6526</v>
      </c>
      <c r="C2834" s="329" t="s">
        <v>6527</v>
      </c>
      <c r="D2834" s="330" t="s">
        <v>880</v>
      </c>
      <c r="E2834" s="331" t="n">
        <v>69.43</v>
      </c>
    </row>
    <row r="2835" customFormat="false" ht="15" hidden="false" customHeight="false" outlineLevel="0" collapsed="false">
      <c r="A2835" s="328" t="s">
        <v>6528</v>
      </c>
      <c r="C2835" s="329" t="s">
        <v>6529</v>
      </c>
      <c r="D2835" s="330" t="s">
        <v>880</v>
      </c>
      <c r="E2835" s="331" t="n">
        <v>91.44</v>
      </c>
    </row>
    <row r="2836" customFormat="false" ht="15" hidden="false" customHeight="false" outlineLevel="0" collapsed="false">
      <c r="A2836" s="328" t="s">
        <v>6530</v>
      </c>
      <c r="C2836" s="329" t="s">
        <v>6531</v>
      </c>
      <c r="D2836" s="330" t="s">
        <v>262</v>
      </c>
      <c r="E2836" s="331" t="n">
        <v>0.3</v>
      </c>
    </row>
    <row r="2837" customFormat="false" ht="15" hidden="false" customHeight="false" outlineLevel="0" collapsed="false">
      <c r="A2837" s="328" t="s">
        <v>6532</v>
      </c>
      <c r="C2837" s="329" t="s">
        <v>6533</v>
      </c>
      <c r="D2837" s="330" t="s">
        <v>262</v>
      </c>
      <c r="E2837" s="331" t="n">
        <v>2.03</v>
      </c>
    </row>
    <row r="2838" customFormat="false" ht="15" hidden="false" customHeight="false" outlineLevel="0" collapsed="false">
      <c r="A2838" s="328" t="s">
        <v>6534</v>
      </c>
      <c r="C2838" s="329" t="s">
        <v>6535</v>
      </c>
      <c r="D2838" s="330" t="s">
        <v>880</v>
      </c>
      <c r="E2838" s="331" t="n">
        <v>0.52</v>
      </c>
    </row>
    <row r="2839" customFormat="false" ht="15" hidden="false" customHeight="false" outlineLevel="0" collapsed="false">
      <c r="A2839" s="328" t="s">
        <v>6536</v>
      </c>
      <c r="C2839" s="329" t="s">
        <v>6537</v>
      </c>
      <c r="D2839" s="330" t="s">
        <v>880</v>
      </c>
      <c r="E2839" s="331" t="n">
        <v>18.7</v>
      </c>
    </row>
    <row r="2840" customFormat="false" ht="15" hidden="false" customHeight="false" outlineLevel="0" collapsed="false">
      <c r="A2840" s="328" t="s">
        <v>6538</v>
      </c>
      <c r="C2840" s="329" t="s">
        <v>6539</v>
      </c>
      <c r="D2840" s="330" t="s">
        <v>880</v>
      </c>
      <c r="E2840" s="331" t="n">
        <v>18880.97</v>
      </c>
    </row>
    <row r="2841" customFormat="false" ht="15" hidden="false" customHeight="false" outlineLevel="0" collapsed="false">
      <c r="A2841" s="328" t="s">
        <v>6540</v>
      </c>
      <c r="C2841" s="329" t="s">
        <v>6541</v>
      </c>
      <c r="D2841" s="330" t="s">
        <v>880</v>
      </c>
      <c r="E2841" s="331" t="n">
        <v>12898.43</v>
      </c>
    </row>
    <row r="2842" customFormat="false" ht="30" hidden="false" customHeight="false" outlineLevel="0" collapsed="false">
      <c r="A2842" s="328" t="s">
        <v>6542</v>
      </c>
      <c r="C2842" s="329" t="s">
        <v>6543</v>
      </c>
      <c r="D2842" s="330" t="s">
        <v>880</v>
      </c>
      <c r="E2842" s="331" t="n">
        <v>7507.29</v>
      </c>
    </row>
    <row r="2843" customFormat="false" ht="30" hidden="false" customHeight="false" outlineLevel="0" collapsed="false">
      <c r="A2843" s="328" t="s">
        <v>6544</v>
      </c>
      <c r="C2843" s="329" t="s">
        <v>6545</v>
      </c>
      <c r="D2843" s="330" t="s">
        <v>880</v>
      </c>
      <c r="E2843" s="331" t="n">
        <v>10679.54</v>
      </c>
    </row>
    <row r="2844" customFormat="false" ht="15" hidden="false" customHeight="false" outlineLevel="0" collapsed="false">
      <c r="A2844" s="328" t="s">
        <v>6546</v>
      </c>
      <c r="C2844" s="329" t="s">
        <v>6547</v>
      </c>
      <c r="D2844" s="330" t="s">
        <v>1181</v>
      </c>
      <c r="E2844" s="331" t="n">
        <v>24834.22</v>
      </c>
    </row>
    <row r="2845" customFormat="false" ht="15" hidden="false" customHeight="false" outlineLevel="0" collapsed="false">
      <c r="A2845" s="328" t="s">
        <v>6548</v>
      </c>
      <c r="C2845" s="329" t="s">
        <v>6549</v>
      </c>
      <c r="D2845" s="330" t="s">
        <v>880</v>
      </c>
      <c r="E2845" s="331" t="n">
        <v>26316.91</v>
      </c>
    </row>
    <row r="2846" customFormat="false" ht="15" hidden="false" customHeight="false" outlineLevel="0" collapsed="false">
      <c r="A2846" s="328" t="s">
        <v>6550</v>
      </c>
      <c r="C2846" s="329" t="s">
        <v>6551</v>
      </c>
      <c r="D2846" s="330" t="s">
        <v>880</v>
      </c>
      <c r="E2846" s="331" t="n">
        <v>569.54</v>
      </c>
    </row>
    <row r="2847" customFormat="false" ht="15" hidden="false" customHeight="false" outlineLevel="0" collapsed="false">
      <c r="A2847" s="328" t="s">
        <v>6552</v>
      </c>
      <c r="C2847" s="329" t="s">
        <v>6553</v>
      </c>
      <c r="D2847" s="330" t="s">
        <v>880</v>
      </c>
      <c r="E2847" s="331" t="n">
        <v>22258.9</v>
      </c>
    </row>
    <row r="2848" customFormat="false" ht="15" hidden="false" customHeight="false" outlineLevel="0" collapsed="false">
      <c r="A2848" s="328" t="s">
        <v>6554</v>
      </c>
      <c r="C2848" s="329" t="s">
        <v>6555</v>
      </c>
      <c r="D2848" s="330" t="s">
        <v>880</v>
      </c>
      <c r="E2848" s="331" t="n">
        <v>31622.64</v>
      </c>
    </row>
    <row r="2849" customFormat="false" ht="15" hidden="false" customHeight="false" outlineLevel="0" collapsed="false">
      <c r="A2849" s="328" t="s">
        <v>6556</v>
      </c>
      <c r="C2849" s="329" t="s">
        <v>6557</v>
      </c>
      <c r="D2849" s="330" t="s">
        <v>880</v>
      </c>
      <c r="E2849" s="331" t="n">
        <v>47039.83</v>
      </c>
    </row>
    <row r="2850" customFormat="false" ht="15" hidden="false" customHeight="false" outlineLevel="0" collapsed="false">
      <c r="A2850" s="328" t="s">
        <v>6558</v>
      </c>
      <c r="C2850" s="329" t="s">
        <v>6559</v>
      </c>
      <c r="D2850" s="330" t="s">
        <v>880</v>
      </c>
      <c r="E2850" s="331" t="n">
        <v>90227.49</v>
      </c>
    </row>
    <row r="2851" customFormat="false" ht="30" hidden="false" customHeight="false" outlineLevel="0" collapsed="false">
      <c r="A2851" s="328" t="s">
        <v>6560</v>
      </c>
      <c r="C2851" s="329" t="s">
        <v>6561</v>
      </c>
      <c r="D2851" s="330" t="s">
        <v>880</v>
      </c>
      <c r="E2851" s="331" t="n">
        <v>198210.09</v>
      </c>
    </row>
    <row r="2852" customFormat="false" ht="15" hidden="false" customHeight="false" outlineLevel="0" collapsed="false">
      <c r="A2852" s="328" t="s">
        <v>6562</v>
      </c>
      <c r="C2852" s="329" t="s">
        <v>6563</v>
      </c>
      <c r="D2852" s="330" t="s">
        <v>880</v>
      </c>
      <c r="E2852" s="331" t="n">
        <v>381.45</v>
      </c>
    </row>
    <row r="2853" customFormat="false" ht="15" hidden="false" customHeight="false" outlineLevel="0" collapsed="false">
      <c r="A2853" s="328" t="s">
        <v>6564</v>
      </c>
      <c r="C2853" s="329" t="s">
        <v>6565</v>
      </c>
      <c r="D2853" s="330" t="s">
        <v>880</v>
      </c>
      <c r="E2853" s="331" t="n">
        <v>353.61</v>
      </c>
    </row>
    <row r="2854" customFormat="false" ht="15" hidden="false" customHeight="false" outlineLevel="0" collapsed="false">
      <c r="A2854" s="328" t="s">
        <v>6566</v>
      </c>
      <c r="C2854" s="329" t="s">
        <v>6567</v>
      </c>
      <c r="D2854" s="330" t="s">
        <v>880</v>
      </c>
      <c r="E2854" s="331" t="n">
        <v>536.9</v>
      </c>
    </row>
    <row r="2855" customFormat="false" ht="15" hidden="false" customHeight="false" outlineLevel="0" collapsed="false">
      <c r="A2855" s="328" t="s">
        <v>6568</v>
      </c>
      <c r="C2855" s="329" t="s">
        <v>6569</v>
      </c>
      <c r="D2855" s="330" t="s">
        <v>880</v>
      </c>
      <c r="E2855" s="331" t="n">
        <v>327.94</v>
      </c>
    </row>
    <row r="2856" customFormat="false" ht="15" hidden="false" customHeight="false" outlineLevel="0" collapsed="false">
      <c r="A2856" s="328" t="s">
        <v>6570</v>
      </c>
      <c r="C2856" s="329" t="s">
        <v>6571</v>
      </c>
      <c r="D2856" s="330" t="s">
        <v>880</v>
      </c>
      <c r="E2856" s="331" t="n">
        <v>540.26</v>
      </c>
    </row>
    <row r="2857" customFormat="false" ht="15" hidden="false" customHeight="false" outlineLevel="0" collapsed="false">
      <c r="A2857" s="328" t="s">
        <v>6572</v>
      </c>
      <c r="C2857" s="329" t="s">
        <v>6573</v>
      </c>
      <c r="D2857" s="330" t="s">
        <v>880</v>
      </c>
      <c r="E2857" s="331" t="n">
        <v>130.69</v>
      </c>
    </row>
    <row r="2858" customFormat="false" ht="15" hidden="false" customHeight="false" outlineLevel="0" collapsed="false">
      <c r="A2858" s="328" t="s">
        <v>6574</v>
      </c>
      <c r="C2858" s="329" t="s">
        <v>6575</v>
      </c>
      <c r="D2858" s="330" t="s">
        <v>880</v>
      </c>
      <c r="E2858" s="331" t="n">
        <v>144.38</v>
      </c>
    </row>
    <row r="2859" customFormat="false" ht="15" hidden="false" customHeight="false" outlineLevel="0" collapsed="false">
      <c r="A2859" s="328" t="s">
        <v>6576</v>
      </c>
      <c r="C2859" s="329" t="s">
        <v>6577</v>
      </c>
      <c r="D2859" s="330" t="s">
        <v>880</v>
      </c>
      <c r="E2859" s="331" t="n">
        <v>317.63</v>
      </c>
    </row>
    <row r="2860" customFormat="false" ht="15" hidden="false" customHeight="false" outlineLevel="0" collapsed="false">
      <c r="A2860" s="328" t="s">
        <v>6578</v>
      </c>
      <c r="C2860" s="329" t="s">
        <v>6579</v>
      </c>
      <c r="D2860" s="330" t="s">
        <v>880</v>
      </c>
      <c r="E2860" s="331" t="n">
        <v>373.5</v>
      </c>
    </row>
    <row r="2861" customFormat="false" ht="15" hidden="false" customHeight="false" outlineLevel="0" collapsed="false">
      <c r="A2861" s="328" t="s">
        <v>6580</v>
      </c>
      <c r="C2861" s="329" t="s">
        <v>6581</v>
      </c>
      <c r="D2861" s="330" t="s">
        <v>880</v>
      </c>
      <c r="E2861" s="331" t="n">
        <v>166.9</v>
      </c>
    </row>
    <row r="2862" customFormat="false" ht="15" hidden="false" customHeight="false" outlineLevel="0" collapsed="false">
      <c r="A2862" s="328" t="s">
        <v>6582</v>
      </c>
      <c r="C2862" s="329" t="s">
        <v>6583</v>
      </c>
      <c r="D2862" s="330" t="s">
        <v>880</v>
      </c>
      <c r="E2862" s="331" t="n">
        <v>4162.91</v>
      </c>
    </row>
    <row r="2863" customFormat="false" ht="15" hidden="false" customHeight="false" outlineLevel="0" collapsed="false">
      <c r="A2863" s="328" t="s">
        <v>6584</v>
      </c>
      <c r="C2863" s="329" t="s">
        <v>6585</v>
      </c>
      <c r="D2863" s="330" t="s">
        <v>880</v>
      </c>
      <c r="E2863" s="331" t="n">
        <v>10.93</v>
      </c>
    </row>
    <row r="2864" customFormat="false" ht="15" hidden="false" customHeight="false" outlineLevel="0" collapsed="false">
      <c r="A2864" s="328" t="s">
        <v>6586</v>
      </c>
      <c r="C2864" s="329" t="s">
        <v>6587</v>
      </c>
      <c r="D2864" s="330" t="s">
        <v>880</v>
      </c>
      <c r="E2864" s="331" t="n">
        <v>18.63</v>
      </c>
    </row>
    <row r="2865" customFormat="false" ht="15" hidden="false" customHeight="false" outlineLevel="0" collapsed="false">
      <c r="A2865" s="328" t="s">
        <v>6588</v>
      </c>
      <c r="C2865" s="329" t="s">
        <v>6589</v>
      </c>
      <c r="D2865" s="330" t="s">
        <v>880</v>
      </c>
      <c r="E2865" s="331" t="n">
        <v>69</v>
      </c>
    </row>
    <row r="2866" customFormat="false" ht="15" hidden="false" customHeight="false" outlineLevel="0" collapsed="false">
      <c r="A2866" s="328" t="s">
        <v>6590</v>
      </c>
      <c r="C2866" s="329" t="s">
        <v>6591</v>
      </c>
      <c r="D2866" s="330" t="s">
        <v>880</v>
      </c>
      <c r="E2866" s="331" t="n">
        <v>96.55</v>
      </c>
    </row>
    <row r="2867" customFormat="false" ht="15" hidden="false" customHeight="false" outlineLevel="0" collapsed="false">
      <c r="A2867" s="328" t="s">
        <v>6592</v>
      </c>
      <c r="C2867" s="329" t="s">
        <v>6593</v>
      </c>
      <c r="D2867" s="330" t="s">
        <v>880</v>
      </c>
      <c r="E2867" s="331" t="n">
        <v>84.91</v>
      </c>
    </row>
    <row r="2868" customFormat="false" ht="15" hidden="false" customHeight="false" outlineLevel="0" collapsed="false">
      <c r="A2868" s="328" t="s">
        <v>6594</v>
      </c>
      <c r="C2868" s="329" t="s">
        <v>6595</v>
      </c>
      <c r="D2868" s="330" t="s">
        <v>880</v>
      </c>
      <c r="E2868" s="331" t="n">
        <v>101.46</v>
      </c>
    </row>
    <row r="2869" customFormat="false" ht="15" hidden="false" customHeight="false" outlineLevel="0" collapsed="false">
      <c r="A2869" s="328" t="s">
        <v>6596</v>
      </c>
      <c r="C2869" s="329" t="s">
        <v>6597</v>
      </c>
      <c r="D2869" s="330" t="s">
        <v>880</v>
      </c>
      <c r="E2869" s="331" t="n">
        <v>309.58</v>
      </c>
    </row>
    <row r="2870" customFormat="false" ht="15" hidden="false" customHeight="false" outlineLevel="0" collapsed="false">
      <c r="A2870" s="328" t="s">
        <v>6598</v>
      </c>
      <c r="C2870" s="329" t="s">
        <v>6599</v>
      </c>
      <c r="D2870" s="330" t="s">
        <v>880</v>
      </c>
      <c r="E2870" s="331" t="n">
        <v>495.3</v>
      </c>
    </row>
    <row r="2871" customFormat="false" ht="15" hidden="false" customHeight="false" outlineLevel="0" collapsed="false">
      <c r="A2871" s="328" t="s">
        <v>6600</v>
      </c>
      <c r="C2871" s="329" t="s">
        <v>6601</v>
      </c>
      <c r="D2871" s="330" t="s">
        <v>880</v>
      </c>
      <c r="E2871" s="331" t="n">
        <v>1753.69</v>
      </c>
    </row>
    <row r="2872" customFormat="false" ht="15" hidden="false" customHeight="false" outlineLevel="0" collapsed="false">
      <c r="A2872" s="328" t="s">
        <v>6602</v>
      </c>
      <c r="C2872" s="329" t="s">
        <v>6603</v>
      </c>
      <c r="D2872" s="330" t="s">
        <v>880</v>
      </c>
      <c r="E2872" s="331" t="n">
        <v>2932.58</v>
      </c>
    </row>
    <row r="2873" customFormat="false" ht="15" hidden="false" customHeight="false" outlineLevel="0" collapsed="false">
      <c r="A2873" s="328" t="s">
        <v>6604</v>
      </c>
      <c r="C2873" s="329" t="s">
        <v>6605</v>
      </c>
      <c r="D2873" s="330" t="s">
        <v>880</v>
      </c>
      <c r="E2873" s="331" t="n">
        <v>5044.97</v>
      </c>
    </row>
    <row r="2874" customFormat="false" ht="15" hidden="false" customHeight="false" outlineLevel="0" collapsed="false">
      <c r="A2874" s="328" t="s">
        <v>537</v>
      </c>
      <c r="C2874" s="329" t="s">
        <v>6606</v>
      </c>
      <c r="D2874" s="330" t="s">
        <v>880</v>
      </c>
      <c r="E2874" s="331" t="n">
        <v>31.6</v>
      </c>
    </row>
    <row r="2875" customFormat="false" ht="15" hidden="false" customHeight="false" outlineLevel="0" collapsed="false">
      <c r="A2875" s="328" t="s">
        <v>6607</v>
      </c>
      <c r="C2875" s="329" t="s">
        <v>6608</v>
      </c>
      <c r="D2875" s="330" t="s">
        <v>880</v>
      </c>
      <c r="E2875" s="331" t="n">
        <v>35.7</v>
      </c>
    </row>
    <row r="2876" customFormat="false" ht="15" hidden="false" customHeight="false" outlineLevel="0" collapsed="false">
      <c r="A2876" s="328" t="s">
        <v>6609</v>
      </c>
      <c r="C2876" s="329" t="s">
        <v>6610</v>
      </c>
      <c r="D2876" s="330" t="s">
        <v>880</v>
      </c>
      <c r="E2876" s="331" t="n">
        <v>44.99</v>
      </c>
    </row>
    <row r="2877" customFormat="false" ht="15" hidden="false" customHeight="false" outlineLevel="0" collapsed="false">
      <c r="A2877" s="328" t="s">
        <v>6611</v>
      </c>
      <c r="C2877" s="329" t="s">
        <v>6612</v>
      </c>
      <c r="D2877" s="330" t="s">
        <v>880</v>
      </c>
      <c r="E2877" s="331" t="n">
        <v>629.3</v>
      </c>
    </row>
    <row r="2878" customFormat="false" ht="15" hidden="false" customHeight="false" outlineLevel="0" collapsed="false">
      <c r="A2878" s="328" t="s">
        <v>532</v>
      </c>
      <c r="C2878" s="329" t="s">
        <v>6613</v>
      </c>
      <c r="D2878" s="330" t="s">
        <v>880</v>
      </c>
      <c r="E2878" s="331" t="n">
        <v>42.77</v>
      </c>
    </row>
    <row r="2879" customFormat="false" ht="15" hidden="false" customHeight="false" outlineLevel="0" collapsed="false">
      <c r="A2879" s="328" t="s">
        <v>529</v>
      </c>
      <c r="C2879" s="329" t="s">
        <v>6614</v>
      </c>
      <c r="D2879" s="330" t="s">
        <v>880</v>
      </c>
      <c r="E2879" s="331" t="n">
        <v>45.94</v>
      </c>
    </row>
    <row r="2880" customFormat="false" ht="15" hidden="false" customHeight="false" outlineLevel="0" collapsed="false">
      <c r="A2880" s="328" t="s">
        <v>6615</v>
      </c>
      <c r="C2880" s="329" t="s">
        <v>6616</v>
      </c>
      <c r="D2880" s="330" t="s">
        <v>880</v>
      </c>
      <c r="E2880" s="331" t="n">
        <v>54.53</v>
      </c>
    </row>
    <row r="2881" customFormat="false" ht="15" hidden="false" customHeight="false" outlineLevel="0" collapsed="false">
      <c r="A2881" s="328" t="s">
        <v>6617</v>
      </c>
      <c r="C2881" s="329" t="s">
        <v>6618</v>
      </c>
      <c r="D2881" s="330" t="s">
        <v>880</v>
      </c>
      <c r="E2881" s="331" t="n">
        <v>989.8</v>
      </c>
    </row>
    <row r="2882" customFormat="false" ht="15" hidden="false" customHeight="false" outlineLevel="0" collapsed="false">
      <c r="A2882" s="328" t="s">
        <v>544</v>
      </c>
      <c r="C2882" s="329" t="s">
        <v>6619</v>
      </c>
      <c r="D2882" s="330" t="s">
        <v>880</v>
      </c>
      <c r="E2882" s="331" t="n">
        <v>7.59</v>
      </c>
    </row>
    <row r="2883" customFormat="false" ht="15" hidden="false" customHeight="false" outlineLevel="0" collapsed="false">
      <c r="A2883" s="328" t="s">
        <v>6620</v>
      </c>
      <c r="C2883" s="329" t="s">
        <v>6621</v>
      </c>
      <c r="D2883" s="330" t="s">
        <v>880</v>
      </c>
      <c r="E2883" s="331" t="n">
        <v>10.03</v>
      </c>
    </row>
    <row r="2884" customFormat="false" ht="15" hidden="false" customHeight="false" outlineLevel="0" collapsed="false">
      <c r="A2884" s="328" t="s">
        <v>6622</v>
      </c>
      <c r="C2884" s="329" t="s">
        <v>6623</v>
      </c>
      <c r="D2884" s="330" t="s">
        <v>880</v>
      </c>
      <c r="E2884" s="331" t="n">
        <v>166.85</v>
      </c>
    </row>
    <row r="2885" customFormat="false" ht="15" hidden="false" customHeight="false" outlineLevel="0" collapsed="false">
      <c r="A2885" s="328" t="s">
        <v>6624</v>
      </c>
      <c r="C2885" s="329" t="s">
        <v>6625</v>
      </c>
      <c r="D2885" s="330" t="s">
        <v>880</v>
      </c>
      <c r="E2885" s="331" t="n">
        <v>201.1</v>
      </c>
    </row>
    <row r="2886" customFormat="false" ht="15" hidden="false" customHeight="false" outlineLevel="0" collapsed="false">
      <c r="A2886" s="328" t="s">
        <v>6626</v>
      </c>
      <c r="C2886" s="329" t="s">
        <v>6627</v>
      </c>
      <c r="D2886" s="330" t="s">
        <v>880</v>
      </c>
      <c r="E2886" s="331" t="n">
        <v>201.78</v>
      </c>
    </row>
    <row r="2887" customFormat="false" ht="15" hidden="false" customHeight="false" outlineLevel="0" collapsed="false">
      <c r="A2887" s="328" t="s">
        <v>498</v>
      </c>
      <c r="C2887" s="329" t="s">
        <v>6628</v>
      </c>
      <c r="D2887" s="330" t="s">
        <v>880</v>
      </c>
      <c r="E2887" s="331" t="n">
        <v>14.3</v>
      </c>
    </row>
    <row r="2888" customFormat="false" ht="15" hidden="false" customHeight="false" outlineLevel="0" collapsed="false">
      <c r="A2888" s="328" t="s">
        <v>6629</v>
      </c>
      <c r="C2888" s="329" t="s">
        <v>6630</v>
      </c>
      <c r="D2888" s="330" t="s">
        <v>880</v>
      </c>
      <c r="E2888" s="331" t="n">
        <v>36.54</v>
      </c>
    </row>
    <row r="2889" customFormat="false" ht="15" hidden="false" customHeight="false" outlineLevel="0" collapsed="false">
      <c r="A2889" s="328" t="s">
        <v>6631</v>
      </c>
      <c r="C2889" s="329" t="s">
        <v>6632</v>
      </c>
      <c r="D2889" s="330" t="s">
        <v>880</v>
      </c>
      <c r="E2889" s="331" t="n">
        <v>53.76</v>
      </c>
    </row>
    <row r="2890" customFormat="false" ht="15" hidden="false" customHeight="false" outlineLevel="0" collapsed="false">
      <c r="A2890" s="328" t="s">
        <v>6633</v>
      </c>
      <c r="C2890" s="329" t="s">
        <v>6634</v>
      </c>
      <c r="D2890" s="330" t="s">
        <v>880</v>
      </c>
      <c r="E2890" s="331" t="n">
        <v>80.75</v>
      </c>
    </row>
    <row r="2891" customFormat="false" ht="15" hidden="false" customHeight="false" outlineLevel="0" collapsed="false">
      <c r="A2891" s="328" t="s">
        <v>6635</v>
      </c>
      <c r="C2891" s="329" t="s">
        <v>6636</v>
      </c>
      <c r="D2891" s="330" t="s">
        <v>880</v>
      </c>
      <c r="E2891" s="331" t="n">
        <v>548.36</v>
      </c>
    </row>
    <row r="2892" customFormat="false" ht="15" hidden="false" customHeight="false" outlineLevel="0" collapsed="false">
      <c r="A2892" s="328" t="s">
        <v>6637</v>
      </c>
      <c r="C2892" s="329" t="s">
        <v>6638</v>
      </c>
      <c r="D2892" s="330" t="s">
        <v>880</v>
      </c>
      <c r="E2892" s="331" t="n">
        <v>212.34</v>
      </c>
    </row>
    <row r="2893" customFormat="false" ht="15" hidden="false" customHeight="false" outlineLevel="0" collapsed="false">
      <c r="A2893" s="328" t="s">
        <v>6639</v>
      </c>
      <c r="C2893" s="329" t="s">
        <v>6640</v>
      </c>
      <c r="D2893" s="330" t="s">
        <v>880</v>
      </c>
      <c r="E2893" s="331" t="n">
        <v>164.81</v>
      </c>
    </row>
    <row r="2894" customFormat="false" ht="15" hidden="false" customHeight="false" outlineLevel="0" collapsed="false">
      <c r="A2894" s="328" t="s">
        <v>6641</v>
      </c>
      <c r="C2894" s="329" t="s">
        <v>6642</v>
      </c>
      <c r="D2894" s="330" t="s">
        <v>880</v>
      </c>
      <c r="E2894" s="331" t="n">
        <v>272.15</v>
      </c>
    </row>
    <row r="2895" customFormat="false" ht="15" hidden="false" customHeight="false" outlineLevel="0" collapsed="false">
      <c r="A2895" s="328" t="s">
        <v>6643</v>
      </c>
      <c r="C2895" s="329" t="s">
        <v>6644</v>
      </c>
      <c r="D2895" s="330" t="s">
        <v>880</v>
      </c>
      <c r="E2895" s="331" t="n">
        <v>332.83</v>
      </c>
    </row>
    <row r="2896" customFormat="false" ht="15" hidden="false" customHeight="false" outlineLevel="0" collapsed="false">
      <c r="A2896" s="328" t="s">
        <v>6645</v>
      </c>
      <c r="C2896" s="329" t="s">
        <v>6646</v>
      </c>
      <c r="D2896" s="330" t="s">
        <v>880</v>
      </c>
      <c r="E2896" s="331" t="n">
        <v>276.85</v>
      </c>
    </row>
    <row r="2897" customFormat="false" ht="15" hidden="false" customHeight="false" outlineLevel="0" collapsed="false">
      <c r="A2897" s="328" t="s">
        <v>6647</v>
      </c>
      <c r="C2897" s="329" t="s">
        <v>6648</v>
      </c>
      <c r="D2897" s="330" t="s">
        <v>880</v>
      </c>
      <c r="E2897" s="331" t="n">
        <v>178.87</v>
      </c>
    </row>
    <row r="2898" customFormat="false" ht="15" hidden="false" customHeight="false" outlineLevel="0" collapsed="false">
      <c r="A2898" s="328" t="s">
        <v>6649</v>
      </c>
      <c r="C2898" s="329" t="s">
        <v>6650</v>
      </c>
      <c r="D2898" s="330" t="s">
        <v>880</v>
      </c>
      <c r="E2898" s="331" t="n">
        <v>2012.97</v>
      </c>
    </row>
    <row r="2899" customFormat="false" ht="15" hidden="false" customHeight="false" outlineLevel="0" collapsed="false">
      <c r="A2899" s="328" t="s">
        <v>6651</v>
      </c>
      <c r="C2899" s="329" t="s">
        <v>6652</v>
      </c>
      <c r="D2899" s="330" t="s">
        <v>880</v>
      </c>
      <c r="E2899" s="331" t="n">
        <v>266.25</v>
      </c>
    </row>
    <row r="2900" customFormat="false" ht="15" hidden="false" customHeight="false" outlineLevel="0" collapsed="false">
      <c r="A2900" s="328" t="s">
        <v>6653</v>
      </c>
      <c r="C2900" s="329" t="s">
        <v>6654</v>
      </c>
      <c r="D2900" s="330" t="s">
        <v>880</v>
      </c>
      <c r="E2900" s="331" t="n">
        <v>863.3</v>
      </c>
    </row>
    <row r="2901" customFormat="false" ht="15" hidden="false" customHeight="false" outlineLevel="0" collapsed="false">
      <c r="A2901" s="328" t="s">
        <v>6655</v>
      </c>
      <c r="C2901" s="329" t="s">
        <v>6656</v>
      </c>
      <c r="D2901" s="330" t="s">
        <v>880</v>
      </c>
      <c r="E2901" s="331" t="n">
        <v>1053.11</v>
      </c>
    </row>
    <row r="2902" customFormat="false" ht="15" hidden="false" customHeight="false" outlineLevel="0" collapsed="false">
      <c r="A2902" s="328" t="s">
        <v>6657</v>
      </c>
      <c r="C2902" s="329" t="s">
        <v>6658</v>
      </c>
      <c r="D2902" s="330" t="s">
        <v>880</v>
      </c>
      <c r="E2902" s="331" t="n">
        <v>244.72</v>
      </c>
    </row>
    <row r="2903" customFormat="false" ht="15" hidden="false" customHeight="false" outlineLevel="0" collapsed="false">
      <c r="A2903" s="328" t="s">
        <v>405</v>
      </c>
      <c r="C2903" s="329" t="s">
        <v>6659</v>
      </c>
      <c r="D2903" s="330" t="s">
        <v>880</v>
      </c>
      <c r="E2903" s="331" t="n">
        <v>293.92</v>
      </c>
    </row>
    <row r="2904" customFormat="false" ht="15" hidden="false" customHeight="false" outlineLevel="0" collapsed="false">
      <c r="A2904" s="328" t="s">
        <v>6660</v>
      </c>
      <c r="C2904" s="329" t="s">
        <v>6661</v>
      </c>
      <c r="D2904" s="330" t="s">
        <v>880</v>
      </c>
      <c r="E2904" s="331" t="n">
        <v>1319.21</v>
      </c>
    </row>
    <row r="2905" customFormat="false" ht="15" hidden="false" customHeight="false" outlineLevel="0" collapsed="false">
      <c r="A2905" s="328" t="s">
        <v>6662</v>
      </c>
      <c r="C2905" s="329" t="s">
        <v>6663</v>
      </c>
      <c r="D2905" s="330" t="s">
        <v>880</v>
      </c>
      <c r="E2905" s="331" t="n">
        <v>1177.91</v>
      </c>
    </row>
    <row r="2906" customFormat="false" ht="15" hidden="false" customHeight="false" outlineLevel="0" collapsed="false">
      <c r="A2906" s="328" t="s">
        <v>6664</v>
      </c>
      <c r="C2906" s="329" t="s">
        <v>6665</v>
      </c>
      <c r="D2906" s="330" t="s">
        <v>880</v>
      </c>
      <c r="E2906" s="331" t="n">
        <v>2233.75</v>
      </c>
    </row>
    <row r="2907" customFormat="false" ht="15" hidden="false" customHeight="false" outlineLevel="0" collapsed="false">
      <c r="A2907" s="328" t="s">
        <v>6666</v>
      </c>
      <c r="C2907" s="329" t="s">
        <v>6667</v>
      </c>
      <c r="D2907" s="330" t="s">
        <v>880</v>
      </c>
      <c r="E2907" s="331" t="n">
        <v>2440.84</v>
      </c>
    </row>
    <row r="2908" customFormat="false" ht="15" hidden="false" customHeight="false" outlineLevel="0" collapsed="false">
      <c r="A2908" s="328" t="s">
        <v>6668</v>
      </c>
      <c r="C2908" s="329" t="s">
        <v>6669</v>
      </c>
      <c r="D2908" s="330" t="s">
        <v>880</v>
      </c>
      <c r="E2908" s="331" t="n">
        <v>4735.11</v>
      </c>
    </row>
    <row r="2909" customFormat="false" ht="15" hidden="false" customHeight="false" outlineLevel="0" collapsed="false">
      <c r="A2909" s="328" t="s">
        <v>493</v>
      </c>
      <c r="C2909" s="329" t="s">
        <v>6670</v>
      </c>
      <c r="D2909" s="330" t="s">
        <v>880</v>
      </c>
      <c r="E2909" s="331" t="n">
        <v>214.33</v>
      </c>
    </row>
    <row r="2910" customFormat="false" ht="15" hidden="false" customHeight="false" outlineLevel="0" collapsed="false">
      <c r="A2910" s="328" t="s">
        <v>6671</v>
      </c>
      <c r="C2910" s="329" t="s">
        <v>6672</v>
      </c>
      <c r="D2910" s="330" t="s">
        <v>880</v>
      </c>
      <c r="E2910" s="331" t="n">
        <v>394.96</v>
      </c>
    </row>
    <row r="2911" customFormat="false" ht="15" hidden="false" customHeight="false" outlineLevel="0" collapsed="false">
      <c r="A2911" s="328" t="s">
        <v>6673</v>
      </c>
      <c r="C2911" s="329" t="s">
        <v>6674</v>
      </c>
      <c r="D2911" s="330" t="s">
        <v>880</v>
      </c>
      <c r="E2911" s="331" t="n">
        <v>542.01</v>
      </c>
    </row>
    <row r="2912" customFormat="false" ht="30" hidden="false" customHeight="false" outlineLevel="0" collapsed="false">
      <c r="A2912" s="328" t="s">
        <v>6675</v>
      </c>
      <c r="C2912" s="329" t="s">
        <v>6676</v>
      </c>
      <c r="D2912" s="330" t="s">
        <v>880</v>
      </c>
      <c r="E2912" s="331" t="n">
        <v>1169.8</v>
      </c>
    </row>
    <row r="2913" customFormat="false" ht="15" hidden="false" customHeight="false" outlineLevel="0" collapsed="false">
      <c r="A2913" s="328" t="s">
        <v>6677</v>
      </c>
      <c r="C2913" s="329" t="s">
        <v>6678</v>
      </c>
      <c r="D2913" s="330" t="s">
        <v>880</v>
      </c>
      <c r="E2913" s="331" t="n">
        <v>3798.76</v>
      </c>
    </row>
    <row r="2914" customFormat="false" ht="15" hidden="false" customHeight="false" outlineLevel="0" collapsed="false">
      <c r="A2914" s="328" t="s">
        <v>6679</v>
      </c>
      <c r="C2914" s="329" t="s">
        <v>6680</v>
      </c>
      <c r="D2914" s="330" t="s">
        <v>880</v>
      </c>
      <c r="E2914" s="331" t="n">
        <v>5229.34</v>
      </c>
    </row>
    <row r="2915" customFormat="false" ht="15" hidden="false" customHeight="false" outlineLevel="0" collapsed="false">
      <c r="A2915" s="328" t="s">
        <v>6681</v>
      </c>
      <c r="C2915" s="329" t="s">
        <v>6682</v>
      </c>
      <c r="D2915" s="330" t="s">
        <v>880</v>
      </c>
      <c r="E2915" s="331" t="n">
        <v>7643.85</v>
      </c>
    </row>
    <row r="2916" customFormat="false" ht="15" hidden="false" customHeight="false" outlineLevel="0" collapsed="false">
      <c r="A2916" s="328" t="s">
        <v>6683</v>
      </c>
      <c r="C2916" s="329" t="s">
        <v>6684</v>
      </c>
      <c r="D2916" s="330" t="s">
        <v>880</v>
      </c>
      <c r="E2916" s="331" t="n">
        <v>6107.35</v>
      </c>
    </row>
    <row r="2917" customFormat="false" ht="15" hidden="false" customHeight="false" outlineLevel="0" collapsed="false">
      <c r="A2917" s="328" t="s">
        <v>6685</v>
      </c>
      <c r="C2917" s="329" t="s">
        <v>6686</v>
      </c>
      <c r="D2917" s="330" t="s">
        <v>880</v>
      </c>
      <c r="E2917" s="331" t="n">
        <v>2887.7</v>
      </c>
    </row>
    <row r="2918" customFormat="false" ht="15" hidden="false" customHeight="false" outlineLevel="0" collapsed="false">
      <c r="A2918" s="328" t="s">
        <v>6687</v>
      </c>
      <c r="C2918" s="329" t="s">
        <v>6688</v>
      </c>
      <c r="D2918" s="330" t="s">
        <v>880</v>
      </c>
      <c r="E2918" s="331" t="n">
        <v>1871.09</v>
      </c>
    </row>
    <row r="2919" customFormat="false" ht="15" hidden="false" customHeight="false" outlineLevel="0" collapsed="false">
      <c r="A2919" s="328" t="s">
        <v>6689</v>
      </c>
      <c r="C2919" s="329" t="s">
        <v>6690</v>
      </c>
      <c r="D2919" s="330" t="s">
        <v>880</v>
      </c>
      <c r="E2919" s="331" t="n">
        <v>1350.04</v>
      </c>
    </row>
    <row r="2920" customFormat="false" ht="15" hidden="false" customHeight="false" outlineLevel="0" collapsed="false">
      <c r="A2920" s="328" t="s">
        <v>6691</v>
      </c>
      <c r="C2920" s="329" t="s">
        <v>6692</v>
      </c>
      <c r="D2920" s="330" t="s">
        <v>880</v>
      </c>
      <c r="E2920" s="331" t="n">
        <v>1091.39</v>
      </c>
    </row>
    <row r="2921" customFormat="false" ht="15" hidden="false" customHeight="false" outlineLevel="0" collapsed="false">
      <c r="A2921" s="328" t="s">
        <v>490</v>
      </c>
      <c r="C2921" s="329" t="s">
        <v>6693</v>
      </c>
      <c r="D2921" s="330" t="s">
        <v>880</v>
      </c>
      <c r="E2921" s="331" t="n">
        <v>938.5</v>
      </c>
    </row>
    <row r="2922" customFormat="false" ht="15" hidden="false" customHeight="false" outlineLevel="0" collapsed="false">
      <c r="A2922" s="328" t="s">
        <v>6694</v>
      </c>
      <c r="C2922" s="329" t="s">
        <v>6695</v>
      </c>
      <c r="D2922" s="330" t="s">
        <v>880</v>
      </c>
      <c r="E2922" s="331" t="n">
        <v>1142.38</v>
      </c>
    </row>
    <row r="2923" customFormat="false" ht="15" hidden="false" customHeight="false" outlineLevel="0" collapsed="false">
      <c r="A2923" s="328" t="s">
        <v>6696</v>
      </c>
      <c r="C2923" s="329" t="s">
        <v>6697</v>
      </c>
      <c r="D2923" s="330" t="s">
        <v>880</v>
      </c>
      <c r="E2923" s="331" t="n">
        <v>1626.71</v>
      </c>
    </row>
    <row r="2924" customFormat="false" ht="15" hidden="false" customHeight="false" outlineLevel="0" collapsed="false">
      <c r="A2924" s="328" t="s">
        <v>512</v>
      </c>
      <c r="C2924" s="329" t="s">
        <v>6698</v>
      </c>
      <c r="D2924" s="330" t="s">
        <v>880</v>
      </c>
      <c r="E2924" s="331" t="n">
        <v>24.18</v>
      </c>
    </row>
    <row r="2925" customFormat="false" ht="15" hidden="false" customHeight="false" outlineLevel="0" collapsed="false">
      <c r="A2925" s="328" t="s">
        <v>6699</v>
      </c>
      <c r="C2925" s="329" t="s">
        <v>6700</v>
      </c>
      <c r="D2925" s="330" t="s">
        <v>880</v>
      </c>
      <c r="E2925" s="331" t="n">
        <v>33.87</v>
      </c>
    </row>
    <row r="2926" customFormat="false" ht="15" hidden="false" customHeight="false" outlineLevel="0" collapsed="false">
      <c r="A2926" s="328" t="s">
        <v>6701</v>
      </c>
      <c r="C2926" s="329" t="s">
        <v>6702</v>
      </c>
      <c r="D2926" s="330" t="s">
        <v>880</v>
      </c>
      <c r="E2926" s="331" t="n">
        <v>18.73</v>
      </c>
    </row>
    <row r="2927" customFormat="false" ht="15" hidden="false" customHeight="false" outlineLevel="0" collapsed="false">
      <c r="A2927" s="328" t="s">
        <v>6703</v>
      </c>
      <c r="C2927" s="329" t="s">
        <v>6704</v>
      </c>
      <c r="D2927" s="330" t="s">
        <v>880</v>
      </c>
      <c r="E2927" s="331" t="n">
        <v>67.78</v>
      </c>
    </row>
    <row r="2928" customFormat="false" ht="15" hidden="false" customHeight="false" outlineLevel="0" collapsed="false">
      <c r="A2928" s="328" t="s">
        <v>6705</v>
      </c>
      <c r="C2928" s="329" t="s">
        <v>6706</v>
      </c>
      <c r="D2928" s="330" t="s">
        <v>880</v>
      </c>
      <c r="E2928" s="331" t="n">
        <v>94.69</v>
      </c>
    </row>
    <row r="2929" customFormat="false" ht="15" hidden="false" customHeight="false" outlineLevel="0" collapsed="false">
      <c r="A2929" s="328" t="s">
        <v>6707</v>
      </c>
      <c r="C2929" s="329" t="s">
        <v>6708</v>
      </c>
      <c r="D2929" s="330" t="s">
        <v>880</v>
      </c>
      <c r="E2929" s="331" t="n">
        <v>4423.23</v>
      </c>
    </row>
    <row r="2930" customFormat="false" ht="15" hidden="false" customHeight="false" outlineLevel="0" collapsed="false">
      <c r="A2930" s="328" t="s">
        <v>6709</v>
      </c>
      <c r="C2930" s="329" t="s">
        <v>6710</v>
      </c>
      <c r="D2930" s="330" t="s">
        <v>880</v>
      </c>
      <c r="E2930" s="331" t="n">
        <v>5.05</v>
      </c>
    </row>
    <row r="2931" customFormat="false" ht="15" hidden="false" customHeight="false" outlineLevel="0" collapsed="false">
      <c r="A2931" s="328" t="s">
        <v>501</v>
      </c>
      <c r="C2931" s="329" t="s">
        <v>6711</v>
      </c>
      <c r="D2931" s="330" t="s">
        <v>880</v>
      </c>
      <c r="E2931" s="331" t="n">
        <v>3.56</v>
      </c>
    </row>
    <row r="2932" customFormat="false" ht="15" hidden="false" customHeight="false" outlineLevel="0" collapsed="false">
      <c r="A2932" s="328" t="s">
        <v>6712</v>
      </c>
      <c r="C2932" s="329" t="s">
        <v>6713</v>
      </c>
      <c r="D2932" s="330" t="s">
        <v>880</v>
      </c>
      <c r="E2932" s="331" t="n">
        <v>166.18</v>
      </c>
    </row>
    <row r="2933" customFormat="false" ht="15" hidden="false" customHeight="false" outlineLevel="0" collapsed="false">
      <c r="A2933" s="328" t="s">
        <v>6714</v>
      </c>
      <c r="C2933" s="329" t="s">
        <v>6715</v>
      </c>
      <c r="D2933" s="330" t="s">
        <v>880</v>
      </c>
      <c r="E2933" s="331" t="n">
        <v>95.72</v>
      </c>
    </row>
    <row r="2934" customFormat="false" ht="15" hidden="false" customHeight="false" outlineLevel="0" collapsed="false">
      <c r="A2934" s="328" t="s">
        <v>6716</v>
      </c>
      <c r="C2934" s="329" t="s">
        <v>6717</v>
      </c>
      <c r="D2934" s="330" t="s">
        <v>880</v>
      </c>
      <c r="E2934" s="331" t="n">
        <v>71.57</v>
      </c>
    </row>
    <row r="2935" customFormat="false" ht="15" hidden="false" customHeight="false" outlineLevel="0" collapsed="false">
      <c r="A2935" s="328" t="s">
        <v>6718</v>
      </c>
      <c r="C2935" s="329" t="s">
        <v>6719</v>
      </c>
      <c r="D2935" s="330" t="s">
        <v>880</v>
      </c>
      <c r="E2935" s="331" t="n">
        <v>90.84</v>
      </c>
    </row>
    <row r="2936" customFormat="false" ht="15" hidden="false" customHeight="false" outlineLevel="0" collapsed="false">
      <c r="A2936" s="328" t="s">
        <v>6720</v>
      </c>
      <c r="C2936" s="329" t="s">
        <v>6721</v>
      </c>
      <c r="D2936" s="330" t="s">
        <v>880</v>
      </c>
      <c r="E2936" s="331" t="n">
        <v>36.94</v>
      </c>
    </row>
    <row r="2937" customFormat="false" ht="15" hidden="false" customHeight="false" outlineLevel="0" collapsed="false">
      <c r="A2937" s="328" t="s">
        <v>6722</v>
      </c>
      <c r="C2937" s="329" t="s">
        <v>6723</v>
      </c>
      <c r="D2937" s="330" t="s">
        <v>880</v>
      </c>
      <c r="E2937" s="331" t="n">
        <v>364.95</v>
      </c>
    </row>
    <row r="2938" customFormat="false" ht="30" hidden="false" customHeight="false" outlineLevel="0" collapsed="false">
      <c r="A2938" s="328" t="s">
        <v>6724</v>
      </c>
      <c r="C2938" s="329" t="s">
        <v>6725</v>
      </c>
      <c r="D2938" s="330" t="s">
        <v>880</v>
      </c>
      <c r="E2938" s="331" t="n">
        <v>323.38</v>
      </c>
    </row>
    <row r="2939" customFormat="false" ht="15" hidden="false" customHeight="false" outlineLevel="0" collapsed="false">
      <c r="A2939" s="328" t="s">
        <v>6726</v>
      </c>
      <c r="C2939" s="329" t="s">
        <v>6727</v>
      </c>
      <c r="D2939" s="330" t="s">
        <v>880</v>
      </c>
      <c r="E2939" s="331" t="n">
        <v>23.69</v>
      </c>
    </row>
    <row r="2940" customFormat="false" ht="15" hidden="false" customHeight="false" outlineLevel="0" collapsed="false">
      <c r="A2940" s="328" t="s">
        <v>6728</v>
      </c>
      <c r="C2940" s="329" t="s">
        <v>6729</v>
      </c>
      <c r="D2940" s="330" t="s">
        <v>880</v>
      </c>
      <c r="E2940" s="331" t="n">
        <v>171.83</v>
      </c>
    </row>
    <row r="2941" customFormat="false" ht="30" hidden="false" customHeight="false" outlineLevel="0" collapsed="false">
      <c r="A2941" s="328" t="s">
        <v>6730</v>
      </c>
      <c r="C2941" s="329" t="s">
        <v>6731</v>
      </c>
      <c r="D2941" s="330" t="s">
        <v>880</v>
      </c>
      <c r="E2941" s="331" t="n">
        <v>42.89</v>
      </c>
    </row>
    <row r="2942" customFormat="false" ht="15" hidden="false" customHeight="false" outlineLevel="0" collapsed="false">
      <c r="A2942" s="328" t="s">
        <v>6732</v>
      </c>
      <c r="C2942" s="329" t="s">
        <v>6733</v>
      </c>
      <c r="D2942" s="330" t="s">
        <v>880</v>
      </c>
      <c r="E2942" s="331" t="n">
        <v>57.28</v>
      </c>
    </row>
    <row r="2943" customFormat="false" ht="15" hidden="false" customHeight="false" outlineLevel="0" collapsed="false">
      <c r="A2943" s="328" t="s">
        <v>710</v>
      </c>
      <c r="C2943" s="329" t="s">
        <v>6734</v>
      </c>
      <c r="D2943" s="330" t="s">
        <v>880</v>
      </c>
      <c r="E2943" s="331" t="n">
        <v>66.23</v>
      </c>
    </row>
    <row r="2944" customFormat="false" ht="15" hidden="false" customHeight="false" outlineLevel="0" collapsed="false">
      <c r="A2944" s="328" t="s">
        <v>6735</v>
      </c>
      <c r="C2944" s="329" t="s">
        <v>6736</v>
      </c>
      <c r="D2944" s="330" t="s">
        <v>880</v>
      </c>
      <c r="E2944" s="331" t="n">
        <v>88.17</v>
      </c>
    </row>
    <row r="2945" customFormat="false" ht="15" hidden="false" customHeight="false" outlineLevel="0" collapsed="false">
      <c r="A2945" s="328" t="s">
        <v>6737</v>
      </c>
      <c r="C2945" s="329" t="s">
        <v>6738</v>
      </c>
      <c r="D2945" s="330" t="s">
        <v>880</v>
      </c>
      <c r="E2945" s="331" t="n">
        <v>97.31</v>
      </c>
    </row>
    <row r="2946" customFormat="false" ht="15" hidden="false" customHeight="false" outlineLevel="0" collapsed="false">
      <c r="A2946" s="328" t="s">
        <v>6739</v>
      </c>
      <c r="C2946" s="329" t="s">
        <v>6740</v>
      </c>
      <c r="D2946" s="330" t="s">
        <v>880</v>
      </c>
      <c r="E2946" s="331" t="n">
        <v>277.02</v>
      </c>
    </row>
    <row r="2947" customFormat="false" ht="15" hidden="false" customHeight="false" outlineLevel="0" collapsed="false">
      <c r="A2947" s="328" t="s">
        <v>6741</v>
      </c>
      <c r="C2947" s="329" t="s">
        <v>6742</v>
      </c>
      <c r="D2947" s="330" t="s">
        <v>880</v>
      </c>
      <c r="E2947" s="331" t="n">
        <v>58.61</v>
      </c>
    </row>
    <row r="2948" customFormat="false" ht="15" hidden="false" customHeight="false" outlineLevel="0" collapsed="false">
      <c r="A2948" s="328" t="s">
        <v>6743</v>
      </c>
      <c r="C2948" s="329" t="s">
        <v>6744</v>
      </c>
      <c r="D2948" s="330" t="s">
        <v>880</v>
      </c>
      <c r="E2948" s="331" t="n">
        <v>80.53</v>
      </c>
    </row>
    <row r="2949" customFormat="false" ht="15" hidden="false" customHeight="false" outlineLevel="0" collapsed="false">
      <c r="A2949" s="328" t="s">
        <v>6745</v>
      </c>
      <c r="C2949" s="329" t="s">
        <v>6746</v>
      </c>
      <c r="D2949" s="330" t="s">
        <v>880</v>
      </c>
      <c r="E2949" s="331" t="n">
        <v>83.63</v>
      </c>
    </row>
    <row r="2950" customFormat="false" ht="15" hidden="false" customHeight="false" outlineLevel="0" collapsed="false">
      <c r="A2950" s="328" t="s">
        <v>6747</v>
      </c>
      <c r="C2950" s="329" t="s">
        <v>6748</v>
      </c>
      <c r="D2950" s="330" t="s">
        <v>880</v>
      </c>
      <c r="E2950" s="331" t="n">
        <v>76.37</v>
      </c>
    </row>
    <row r="2951" customFormat="false" ht="15" hidden="false" customHeight="false" outlineLevel="0" collapsed="false">
      <c r="A2951" s="328" t="s">
        <v>6749</v>
      </c>
      <c r="C2951" s="329" t="s">
        <v>6750</v>
      </c>
      <c r="D2951" s="330" t="s">
        <v>880</v>
      </c>
      <c r="E2951" s="331" t="n">
        <v>71.56</v>
      </c>
    </row>
    <row r="2952" customFormat="false" ht="15" hidden="false" customHeight="false" outlineLevel="0" collapsed="false">
      <c r="A2952" s="328" t="s">
        <v>6751</v>
      </c>
      <c r="C2952" s="329" t="s">
        <v>6752</v>
      </c>
      <c r="D2952" s="330" t="s">
        <v>880</v>
      </c>
      <c r="E2952" s="331" t="n">
        <v>22.59</v>
      </c>
    </row>
    <row r="2953" customFormat="false" ht="15" hidden="false" customHeight="false" outlineLevel="0" collapsed="false">
      <c r="A2953" s="328" t="s">
        <v>776</v>
      </c>
      <c r="C2953" s="329" t="s">
        <v>6753</v>
      </c>
      <c r="D2953" s="330" t="s">
        <v>880</v>
      </c>
      <c r="E2953" s="331" t="n">
        <v>24.36</v>
      </c>
    </row>
    <row r="2954" customFormat="false" ht="15" hidden="false" customHeight="false" outlineLevel="0" collapsed="false">
      <c r="A2954" s="328" t="s">
        <v>6754</v>
      </c>
      <c r="C2954" s="329" t="s">
        <v>6755</v>
      </c>
      <c r="D2954" s="330" t="s">
        <v>880</v>
      </c>
      <c r="E2954" s="331" t="n">
        <v>11.18</v>
      </c>
    </row>
    <row r="2955" customFormat="false" ht="15" hidden="false" customHeight="false" outlineLevel="0" collapsed="false">
      <c r="A2955" s="328" t="s">
        <v>6756</v>
      </c>
      <c r="C2955" s="329" t="s">
        <v>6757</v>
      </c>
      <c r="D2955" s="330" t="s">
        <v>880</v>
      </c>
      <c r="E2955" s="331" t="n">
        <v>18.92</v>
      </c>
    </row>
    <row r="2956" customFormat="false" ht="15" hidden="false" customHeight="false" outlineLevel="0" collapsed="false">
      <c r="A2956" s="328" t="s">
        <v>6758</v>
      </c>
      <c r="C2956" s="329" t="s">
        <v>6759</v>
      </c>
      <c r="D2956" s="330" t="s">
        <v>880</v>
      </c>
      <c r="E2956" s="331" t="n">
        <v>22.5</v>
      </c>
    </row>
    <row r="2957" customFormat="false" ht="15" hidden="false" customHeight="false" outlineLevel="0" collapsed="false">
      <c r="A2957" s="328" t="s">
        <v>6760</v>
      </c>
      <c r="C2957" s="329" t="s">
        <v>6761</v>
      </c>
      <c r="D2957" s="330" t="s">
        <v>880</v>
      </c>
      <c r="E2957" s="331" t="n">
        <v>16.14</v>
      </c>
    </row>
    <row r="2958" customFormat="false" ht="15" hidden="false" customHeight="false" outlineLevel="0" collapsed="false">
      <c r="A2958" s="328" t="s">
        <v>6762</v>
      </c>
      <c r="C2958" s="329" t="s">
        <v>6763</v>
      </c>
      <c r="D2958" s="330" t="s">
        <v>880</v>
      </c>
      <c r="E2958" s="331" t="n">
        <v>157.68</v>
      </c>
    </row>
    <row r="2959" customFormat="false" ht="15" hidden="false" customHeight="false" outlineLevel="0" collapsed="false">
      <c r="A2959" s="328" t="s">
        <v>6764</v>
      </c>
      <c r="C2959" s="329" t="s">
        <v>6765</v>
      </c>
      <c r="D2959" s="330" t="s">
        <v>880</v>
      </c>
      <c r="E2959" s="331" t="n">
        <v>65.84</v>
      </c>
    </row>
    <row r="2960" customFormat="false" ht="30" hidden="false" customHeight="false" outlineLevel="0" collapsed="false">
      <c r="A2960" s="328" t="s">
        <v>6766</v>
      </c>
      <c r="C2960" s="329" t="s">
        <v>6767</v>
      </c>
      <c r="D2960" s="330" t="s">
        <v>880</v>
      </c>
      <c r="E2960" s="331" t="n">
        <v>132.59</v>
      </c>
    </row>
    <row r="2961" customFormat="false" ht="15" hidden="false" customHeight="false" outlineLevel="0" collapsed="false">
      <c r="A2961" s="328" t="s">
        <v>6768</v>
      </c>
      <c r="C2961" s="329" t="s">
        <v>6769</v>
      </c>
      <c r="D2961" s="330" t="s">
        <v>880</v>
      </c>
      <c r="E2961" s="331" t="n">
        <v>136.28</v>
      </c>
    </row>
    <row r="2962" customFormat="false" ht="15" hidden="false" customHeight="false" outlineLevel="0" collapsed="false">
      <c r="A2962" s="328" t="s">
        <v>6770</v>
      </c>
      <c r="C2962" s="329" t="s">
        <v>6771</v>
      </c>
      <c r="D2962" s="330" t="s">
        <v>880</v>
      </c>
      <c r="E2962" s="331" t="n">
        <v>68.17</v>
      </c>
    </row>
    <row r="2963" customFormat="false" ht="15" hidden="false" customHeight="false" outlineLevel="0" collapsed="false">
      <c r="A2963" s="328" t="s">
        <v>6772</v>
      </c>
      <c r="C2963" s="329" t="s">
        <v>6773</v>
      </c>
      <c r="D2963" s="330" t="s">
        <v>880</v>
      </c>
      <c r="E2963" s="331" t="n">
        <v>157.77</v>
      </c>
    </row>
    <row r="2964" customFormat="false" ht="15" hidden="false" customHeight="false" outlineLevel="0" collapsed="false">
      <c r="A2964" s="328" t="s">
        <v>6774</v>
      </c>
      <c r="C2964" s="329" t="s">
        <v>6775</v>
      </c>
      <c r="D2964" s="330" t="s">
        <v>880</v>
      </c>
      <c r="E2964" s="331" t="n">
        <v>176.71</v>
      </c>
    </row>
    <row r="2965" customFormat="false" ht="15" hidden="false" customHeight="false" outlineLevel="0" collapsed="false">
      <c r="A2965" s="328" t="s">
        <v>6776</v>
      </c>
      <c r="C2965" s="329" t="s">
        <v>6777</v>
      </c>
      <c r="D2965" s="330" t="s">
        <v>880</v>
      </c>
      <c r="E2965" s="331" t="n">
        <v>174.04</v>
      </c>
    </row>
    <row r="2966" customFormat="false" ht="15" hidden="false" customHeight="false" outlineLevel="0" collapsed="false">
      <c r="A2966" s="328" t="s">
        <v>6778</v>
      </c>
      <c r="C2966" s="329" t="s">
        <v>6779</v>
      </c>
      <c r="D2966" s="330" t="s">
        <v>880</v>
      </c>
      <c r="E2966" s="331" t="n">
        <v>211.76</v>
      </c>
    </row>
    <row r="2967" customFormat="false" ht="15" hidden="false" customHeight="false" outlineLevel="0" collapsed="false">
      <c r="A2967" s="328" t="s">
        <v>6780</v>
      </c>
      <c r="C2967" s="329" t="s">
        <v>6781</v>
      </c>
      <c r="D2967" s="330" t="s">
        <v>880</v>
      </c>
      <c r="E2967" s="331" t="n">
        <v>315.95</v>
      </c>
    </row>
    <row r="2968" customFormat="false" ht="15" hidden="false" customHeight="false" outlineLevel="0" collapsed="false">
      <c r="A2968" s="328" t="s">
        <v>6782</v>
      </c>
      <c r="C2968" s="329" t="s">
        <v>6783</v>
      </c>
      <c r="D2968" s="330" t="s">
        <v>880</v>
      </c>
      <c r="E2968" s="331" t="n">
        <v>429.59</v>
      </c>
    </row>
    <row r="2969" customFormat="false" ht="15" hidden="false" customHeight="false" outlineLevel="0" collapsed="false">
      <c r="A2969" s="328" t="s">
        <v>6784</v>
      </c>
      <c r="C2969" s="329" t="s">
        <v>6785</v>
      </c>
      <c r="D2969" s="330" t="s">
        <v>880</v>
      </c>
      <c r="E2969" s="331" t="n">
        <v>709.2</v>
      </c>
    </row>
    <row r="2970" customFormat="false" ht="15" hidden="false" customHeight="false" outlineLevel="0" collapsed="false">
      <c r="A2970" s="328" t="s">
        <v>6786</v>
      </c>
      <c r="C2970" s="329" t="s">
        <v>6787</v>
      </c>
      <c r="D2970" s="330" t="s">
        <v>880</v>
      </c>
      <c r="E2970" s="331" t="n">
        <v>161.25</v>
      </c>
    </row>
    <row r="2971" customFormat="false" ht="15" hidden="false" customHeight="false" outlineLevel="0" collapsed="false">
      <c r="A2971" s="328" t="s">
        <v>6788</v>
      </c>
      <c r="C2971" s="329" t="s">
        <v>6789</v>
      </c>
      <c r="D2971" s="330" t="s">
        <v>880</v>
      </c>
      <c r="E2971" s="331" t="n">
        <v>163.82</v>
      </c>
    </row>
    <row r="2972" customFormat="false" ht="15" hidden="false" customHeight="false" outlineLevel="0" collapsed="false">
      <c r="A2972" s="328" t="s">
        <v>6790</v>
      </c>
      <c r="C2972" s="329" t="s">
        <v>6791</v>
      </c>
      <c r="D2972" s="330" t="s">
        <v>880</v>
      </c>
      <c r="E2972" s="331" t="n">
        <v>236.94</v>
      </c>
    </row>
    <row r="2973" customFormat="false" ht="15" hidden="false" customHeight="false" outlineLevel="0" collapsed="false">
      <c r="A2973" s="328" t="s">
        <v>6792</v>
      </c>
      <c r="C2973" s="329" t="s">
        <v>6793</v>
      </c>
      <c r="D2973" s="330" t="s">
        <v>880</v>
      </c>
      <c r="E2973" s="331" t="n">
        <v>1526.4</v>
      </c>
    </row>
    <row r="2974" customFormat="false" ht="15" hidden="false" customHeight="false" outlineLevel="0" collapsed="false">
      <c r="A2974" s="328" t="s">
        <v>6794</v>
      </c>
      <c r="C2974" s="329" t="s">
        <v>6795</v>
      </c>
      <c r="D2974" s="330" t="s">
        <v>880</v>
      </c>
      <c r="E2974" s="331" t="n">
        <v>66.1</v>
      </c>
    </row>
    <row r="2975" customFormat="false" ht="15" hidden="false" customHeight="false" outlineLevel="0" collapsed="false">
      <c r="A2975" s="328" t="s">
        <v>6796</v>
      </c>
      <c r="C2975" s="329" t="s">
        <v>6797</v>
      </c>
      <c r="D2975" s="330" t="s">
        <v>880</v>
      </c>
      <c r="E2975" s="331" t="n">
        <v>62.12</v>
      </c>
    </row>
    <row r="2976" customFormat="false" ht="15" hidden="false" customHeight="false" outlineLevel="0" collapsed="false">
      <c r="A2976" s="328" t="s">
        <v>6798</v>
      </c>
      <c r="C2976" s="329" t="s">
        <v>6799</v>
      </c>
      <c r="D2976" s="330" t="s">
        <v>880</v>
      </c>
      <c r="E2976" s="331" t="n">
        <v>81.83</v>
      </c>
    </row>
    <row r="2977" customFormat="false" ht="15" hidden="false" customHeight="false" outlineLevel="0" collapsed="false">
      <c r="A2977" s="328" t="s">
        <v>6800</v>
      </c>
      <c r="C2977" s="329" t="s">
        <v>6801</v>
      </c>
      <c r="D2977" s="330" t="s">
        <v>880</v>
      </c>
      <c r="E2977" s="331" t="n">
        <v>198.47</v>
      </c>
    </row>
    <row r="2978" customFormat="false" ht="15" hidden="false" customHeight="false" outlineLevel="0" collapsed="false">
      <c r="A2978" s="328" t="s">
        <v>6802</v>
      </c>
      <c r="C2978" s="329" t="s">
        <v>6803</v>
      </c>
      <c r="D2978" s="330" t="s">
        <v>880</v>
      </c>
      <c r="E2978" s="331" t="n">
        <v>1940.29</v>
      </c>
    </row>
    <row r="2979" customFormat="false" ht="15" hidden="false" customHeight="false" outlineLevel="0" collapsed="false">
      <c r="A2979" s="328" t="s">
        <v>6804</v>
      </c>
      <c r="C2979" s="329" t="s">
        <v>6805</v>
      </c>
      <c r="D2979" s="330" t="s">
        <v>880</v>
      </c>
      <c r="E2979" s="331" t="n">
        <v>1591.98</v>
      </c>
    </row>
    <row r="2980" customFormat="false" ht="15" hidden="false" customHeight="false" outlineLevel="0" collapsed="false">
      <c r="A2980" s="328" t="s">
        <v>6806</v>
      </c>
      <c r="C2980" s="329" t="s">
        <v>6807</v>
      </c>
      <c r="D2980" s="330" t="s">
        <v>880</v>
      </c>
      <c r="E2980" s="331" t="n">
        <v>125.75</v>
      </c>
    </row>
    <row r="2981" customFormat="false" ht="15" hidden="false" customHeight="false" outlineLevel="0" collapsed="false">
      <c r="A2981" s="328" t="s">
        <v>6808</v>
      </c>
      <c r="C2981" s="329" t="s">
        <v>6809</v>
      </c>
      <c r="D2981" s="330" t="s">
        <v>880</v>
      </c>
      <c r="E2981" s="331" t="n">
        <v>3073.1</v>
      </c>
    </row>
    <row r="2982" customFormat="false" ht="15" hidden="false" customHeight="false" outlineLevel="0" collapsed="false">
      <c r="A2982" s="328" t="s">
        <v>6810</v>
      </c>
      <c r="C2982" s="329" t="s">
        <v>6811</v>
      </c>
      <c r="D2982" s="330" t="s">
        <v>880</v>
      </c>
      <c r="E2982" s="331" t="n">
        <v>552.47</v>
      </c>
    </row>
    <row r="2983" customFormat="false" ht="15" hidden="false" customHeight="false" outlineLevel="0" collapsed="false">
      <c r="A2983" s="328" t="s">
        <v>6812</v>
      </c>
      <c r="C2983" s="329" t="s">
        <v>6813</v>
      </c>
      <c r="D2983" s="330" t="s">
        <v>880</v>
      </c>
      <c r="E2983" s="331" t="n">
        <v>2010.91</v>
      </c>
    </row>
    <row r="2984" customFormat="false" ht="15" hidden="false" customHeight="false" outlineLevel="0" collapsed="false">
      <c r="A2984" s="328" t="s">
        <v>6814</v>
      </c>
      <c r="C2984" s="329" t="s">
        <v>6815</v>
      </c>
      <c r="D2984" s="330" t="s">
        <v>880</v>
      </c>
      <c r="E2984" s="331" t="n">
        <v>49.87</v>
      </c>
    </row>
    <row r="2985" customFormat="false" ht="30" hidden="false" customHeight="false" outlineLevel="0" collapsed="false">
      <c r="A2985" s="328" t="s">
        <v>6816</v>
      </c>
      <c r="C2985" s="329" t="s">
        <v>6817</v>
      </c>
      <c r="D2985" s="330" t="s">
        <v>262</v>
      </c>
      <c r="E2985" s="331" t="n">
        <v>1.86</v>
      </c>
    </row>
    <row r="2986" customFormat="false" ht="15" hidden="false" customHeight="false" outlineLevel="0" collapsed="false">
      <c r="A2986" s="328" t="s">
        <v>6818</v>
      </c>
      <c r="C2986" s="329" t="s">
        <v>6819</v>
      </c>
      <c r="D2986" s="330" t="s">
        <v>262</v>
      </c>
      <c r="E2986" s="331" t="n">
        <v>1.19</v>
      </c>
    </row>
    <row r="2987" customFormat="false" ht="15" hidden="false" customHeight="false" outlineLevel="0" collapsed="false">
      <c r="A2987" s="328" t="s">
        <v>6820</v>
      </c>
      <c r="C2987" s="329" t="s">
        <v>6821</v>
      </c>
      <c r="D2987" s="330" t="s">
        <v>880</v>
      </c>
      <c r="E2987" s="331" t="n">
        <v>226.92</v>
      </c>
    </row>
    <row r="2988" customFormat="false" ht="15" hidden="false" customHeight="false" outlineLevel="0" collapsed="false">
      <c r="A2988" s="328" t="s">
        <v>6822</v>
      </c>
      <c r="C2988" s="329" t="s">
        <v>6823</v>
      </c>
      <c r="D2988" s="330" t="s">
        <v>880</v>
      </c>
      <c r="E2988" s="331" t="n">
        <v>167.66</v>
      </c>
    </row>
    <row r="2989" customFormat="false" ht="15" hidden="false" customHeight="false" outlineLevel="0" collapsed="false">
      <c r="A2989" s="328" t="s">
        <v>6824</v>
      </c>
      <c r="C2989" s="329" t="s">
        <v>6825</v>
      </c>
      <c r="D2989" s="330" t="s">
        <v>880</v>
      </c>
      <c r="E2989" s="331" t="n">
        <v>5.38</v>
      </c>
    </row>
    <row r="2990" customFormat="false" ht="15" hidden="false" customHeight="false" outlineLevel="0" collapsed="false">
      <c r="A2990" s="328" t="s">
        <v>6826</v>
      </c>
      <c r="C2990" s="329" t="s">
        <v>6827</v>
      </c>
      <c r="D2990" s="330" t="s">
        <v>880</v>
      </c>
      <c r="E2990" s="331" t="n">
        <v>7.08</v>
      </c>
    </row>
    <row r="2991" customFormat="false" ht="15" hidden="false" customHeight="false" outlineLevel="0" collapsed="false">
      <c r="A2991" s="328" t="s">
        <v>6828</v>
      </c>
      <c r="C2991" s="329" t="s">
        <v>6829</v>
      </c>
      <c r="D2991" s="330" t="s">
        <v>880</v>
      </c>
      <c r="E2991" s="331" t="n">
        <v>8.01</v>
      </c>
    </row>
    <row r="2992" customFormat="false" ht="15" hidden="false" customHeight="false" outlineLevel="0" collapsed="false">
      <c r="A2992" s="328" t="s">
        <v>6830</v>
      </c>
      <c r="C2992" s="329" t="s">
        <v>6831</v>
      </c>
      <c r="D2992" s="330" t="s">
        <v>880</v>
      </c>
      <c r="E2992" s="331" t="n">
        <v>9.35</v>
      </c>
    </row>
    <row r="2993" customFormat="false" ht="15" hidden="false" customHeight="false" outlineLevel="0" collapsed="false">
      <c r="A2993" s="328" t="s">
        <v>6832</v>
      </c>
      <c r="C2993" s="329" t="s">
        <v>6833</v>
      </c>
      <c r="D2993" s="330" t="s">
        <v>880</v>
      </c>
      <c r="E2993" s="331" t="n">
        <v>12.04</v>
      </c>
    </row>
    <row r="2994" customFormat="false" ht="15" hidden="false" customHeight="false" outlineLevel="0" collapsed="false">
      <c r="A2994" s="328" t="s">
        <v>6834</v>
      </c>
      <c r="C2994" s="329" t="s">
        <v>6835</v>
      </c>
      <c r="D2994" s="330" t="s">
        <v>880</v>
      </c>
      <c r="E2994" s="331" t="n">
        <v>13.68</v>
      </c>
    </row>
    <row r="2995" customFormat="false" ht="15" hidden="false" customHeight="false" outlineLevel="0" collapsed="false">
      <c r="A2995" s="328" t="s">
        <v>6836</v>
      </c>
      <c r="C2995" s="329" t="s">
        <v>6837</v>
      </c>
      <c r="D2995" s="330" t="s">
        <v>880</v>
      </c>
      <c r="E2995" s="331" t="n">
        <v>14.81</v>
      </c>
    </row>
    <row r="2996" customFormat="false" ht="15" hidden="false" customHeight="false" outlineLevel="0" collapsed="false">
      <c r="A2996" s="328" t="s">
        <v>6838</v>
      </c>
      <c r="C2996" s="329" t="s">
        <v>6839</v>
      </c>
      <c r="D2996" s="330" t="s">
        <v>880</v>
      </c>
      <c r="E2996" s="331" t="n">
        <v>0.6</v>
      </c>
    </row>
    <row r="2997" customFormat="false" ht="15" hidden="false" customHeight="false" outlineLevel="0" collapsed="false">
      <c r="A2997" s="328" t="s">
        <v>6840</v>
      </c>
      <c r="C2997" s="329" t="s">
        <v>6841</v>
      </c>
      <c r="D2997" s="330" t="s">
        <v>880</v>
      </c>
      <c r="E2997" s="331" t="n">
        <v>3.19</v>
      </c>
    </row>
    <row r="2998" customFormat="false" ht="15" hidden="false" customHeight="false" outlineLevel="0" collapsed="false">
      <c r="A2998" s="328" t="s">
        <v>6842</v>
      </c>
      <c r="C2998" s="329" t="s">
        <v>6843</v>
      </c>
      <c r="D2998" s="330" t="s">
        <v>880</v>
      </c>
      <c r="E2998" s="331" t="n">
        <v>3.44</v>
      </c>
    </row>
    <row r="2999" customFormat="false" ht="15" hidden="false" customHeight="false" outlineLevel="0" collapsed="false">
      <c r="A2999" s="328" t="s">
        <v>6844</v>
      </c>
      <c r="C2999" s="329" t="s">
        <v>6845</v>
      </c>
      <c r="D2999" s="330" t="s">
        <v>880</v>
      </c>
      <c r="E2999" s="331" t="n">
        <v>4.45</v>
      </c>
    </row>
    <row r="3000" customFormat="false" ht="15" hidden="false" customHeight="false" outlineLevel="0" collapsed="false">
      <c r="A3000" s="328" t="s">
        <v>6846</v>
      </c>
      <c r="C3000" s="329" t="s">
        <v>6847</v>
      </c>
      <c r="D3000" s="330" t="s">
        <v>880</v>
      </c>
      <c r="E3000" s="331" t="n">
        <v>6.73</v>
      </c>
    </row>
    <row r="3001" customFormat="false" ht="15" hidden="false" customHeight="false" outlineLevel="0" collapsed="false">
      <c r="A3001" s="328" t="s">
        <v>6848</v>
      </c>
      <c r="C3001" s="329" t="s">
        <v>6849</v>
      </c>
      <c r="D3001" s="330" t="s">
        <v>880</v>
      </c>
      <c r="E3001" s="331" t="n">
        <v>6.82</v>
      </c>
    </row>
    <row r="3002" customFormat="false" ht="15" hidden="false" customHeight="false" outlineLevel="0" collapsed="false">
      <c r="A3002" s="328" t="s">
        <v>6850</v>
      </c>
      <c r="C3002" s="329" t="s">
        <v>6851</v>
      </c>
      <c r="D3002" s="330" t="s">
        <v>880</v>
      </c>
      <c r="E3002" s="331" t="n">
        <v>10.9</v>
      </c>
    </row>
    <row r="3003" customFormat="false" ht="15" hidden="false" customHeight="false" outlineLevel="0" collapsed="false">
      <c r="A3003" s="328" t="s">
        <v>6852</v>
      </c>
      <c r="C3003" s="329" t="s">
        <v>6853</v>
      </c>
      <c r="D3003" s="330" t="s">
        <v>880</v>
      </c>
      <c r="E3003" s="331" t="n">
        <v>21.33</v>
      </c>
    </row>
    <row r="3004" customFormat="false" ht="30" hidden="false" customHeight="false" outlineLevel="0" collapsed="false">
      <c r="A3004" s="328" t="s">
        <v>6854</v>
      </c>
      <c r="C3004" s="329" t="s">
        <v>6855</v>
      </c>
      <c r="D3004" s="330" t="s">
        <v>880</v>
      </c>
      <c r="E3004" s="331" t="n">
        <v>14.57</v>
      </c>
    </row>
    <row r="3005" customFormat="false" ht="15" hidden="false" customHeight="false" outlineLevel="0" collapsed="false">
      <c r="A3005" s="328" t="s">
        <v>6856</v>
      </c>
      <c r="C3005" s="329" t="s">
        <v>6857</v>
      </c>
      <c r="D3005" s="330" t="s">
        <v>880</v>
      </c>
      <c r="E3005" s="331" t="n">
        <v>8.81</v>
      </c>
    </row>
    <row r="3006" customFormat="false" ht="15" hidden="false" customHeight="false" outlineLevel="0" collapsed="false">
      <c r="A3006" s="328" t="s">
        <v>6858</v>
      </c>
      <c r="C3006" s="329" t="s">
        <v>6859</v>
      </c>
      <c r="D3006" s="330" t="s">
        <v>880</v>
      </c>
      <c r="E3006" s="331" t="n">
        <v>16.06</v>
      </c>
    </row>
    <row r="3007" customFormat="false" ht="15" hidden="false" customHeight="false" outlineLevel="0" collapsed="false">
      <c r="A3007" s="328" t="s">
        <v>6860</v>
      </c>
      <c r="C3007" s="329" t="s">
        <v>6861</v>
      </c>
      <c r="D3007" s="330" t="s">
        <v>880</v>
      </c>
      <c r="E3007" s="331" t="n">
        <v>20.65</v>
      </c>
    </row>
    <row r="3008" customFormat="false" ht="15" hidden="false" customHeight="false" outlineLevel="0" collapsed="false">
      <c r="A3008" s="328" t="s">
        <v>6862</v>
      </c>
      <c r="C3008" s="329" t="s">
        <v>6863</v>
      </c>
      <c r="D3008" s="330" t="s">
        <v>880</v>
      </c>
      <c r="E3008" s="331" t="n">
        <v>4.85</v>
      </c>
    </row>
    <row r="3009" customFormat="false" ht="15" hidden="false" customHeight="false" outlineLevel="0" collapsed="false">
      <c r="A3009" s="328" t="s">
        <v>6864</v>
      </c>
      <c r="C3009" s="329" t="s">
        <v>6865</v>
      </c>
      <c r="D3009" s="330" t="s">
        <v>880</v>
      </c>
      <c r="E3009" s="331" t="n">
        <v>3.93</v>
      </c>
    </row>
    <row r="3010" customFormat="false" ht="15" hidden="false" customHeight="false" outlineLevel="0" collapsed="false">
      <c r="A3010" s="328" t="s">
        <v>6866</v>
      </c>
      <c r="C3010" s="329" t="s">
        <v>6867</v>
      </c>
      <c r="D3010" s="330" t="s">
        <v>880</v>
      </c>
      <c r="E3010" s="331" t="n">
        <v>4.99</v>
      </c>
    </row>
    <row r="3011" customFormat="false" ht="15" hidden="false" customHeight="false" outlineLevel="0" collapsed="false">
      <c r="A3011" s="328" t="s">
        <v>6868</v>
      </c>
      <c r="C3011" s="329" t="s">
        <v>6869</v>
      </c>
      <c r="D3011" s="330" t="s">
        <v>880</v>
      </c>
      <c r="E3011" s="331" t="n">
        <v>14.72</v>
      </c>
    </row>
    <row r="3012" customFormat="false" ht="15" hidden="false" customHeight="false" outlineLevel="0" collapsed="false">
      <c r="A3012" s="328" t="s">
        <v>6870</v>
      </c>
      <c r="C3012" s="329" t="s">
        <v>6871</v>
      </c>
      <c r="D3012" s="330" t="s">
        <v>880</v>
      </c>
      <c r="E3012" s="331" t="n">
        <v>5.18</v>
      </c>
    </row>
    <row r="3013" customFormat="false" ht="15" hidden="false" customHeight="false" outlineLevel="0" collapsed="false">
      <c r="A3013" s="328" t="s">
        <v>6872</v>
      </c>
      <c r="C3013" s="329" t="s">
        <v>6873</v>
      </c>
      <c r="D3013" s="330" t="s">
        <v>880</v>
      </c>
      <c r="E3013" s="331" t="n">
        <v>3.6</v>
      </c>
    </row>
    <row r="3014" customFormat="false" ht="15" hidden="false" customHeight="false" outlineLevel="0" collapsed="false">
      <c r="A3014" s="328" t="s">
        <v>357</v>
      </c>
      <c r="C3014" s="329" t="s">
        <v>6874</v>
      </c>
      <c r="D3014" s="330" t="s">
        <v>880</v>
      </c>
      <c r="E3014" s="331" t="n">
        <v>134.65</v>
      </c>
    </row>
    <row r="3015" customFormat="false" ht="15" hidden="false" customHeight="false" outlineLevel="0" collapsed="false">
      <c r="A3015" s="328" t="s">
        <v>6875</v>
      </c>
      <c r="C3015" s="329" t="s">
        <v>6876</v>
      </c>
      <c r="D3015" s="330" t="s">
        <v>880</v>
      </c>
      <c r="E3015" s="331" t="n">
        <v>138.13</v>
      </c>
    </row>
    <row r="3016" customFormat="false" ht="15" hidden="false" customHeight="false" outlineLevel="0" collapsed="false">
      <c r="A3016" s="328" t="s">
        <v>6877</v>
      </c>
      <c r="C3016" s="329" t="s">
        <v>6878</v>
      </c>
      <c r="D3016" s="330" t="s">
        <v>880</v>
      </c>
      <c r="E3016" s="331" t="n">
        <v>8.67</v>
      </c>
    </row>
    <row r="3017" customFormat="false" ht="15" hidden="false" customHeight="false" outlineLevel="0" collapsed="false">
      <c r="A3017" s="328" t="s">
        <v>6879</v>
      </c>
      <c r="C3017" s="329" t="s">
        <v>6880</v>
      </c>
      <c r="D3017" s="330" t="s">
        <v>880</v>
      </c>
      <c r="E3017" s="331" t="n">
        <v>86117.52</v>
      </c>
    </row>
    <row r="3018" customFormat="false" ht="15" hidden="false" customHeight="false" outlineLevel="0" collapsed="false">
      <c r="A3018" s="328" t="s">
        <v>6881</v>
      </c>
      <c r="C3018" s="329" t="s">
        <v>6882</v>
      </c>
      <c r="D3018" s="330" t="s">
        <v>880</v>
      </c>
      <c r="E3018" s="331" t="n">
        <v>73999.92</v>
      </c>
    </row>
    <row r="3019" customFormat="false" ht="15" hidden="false" customHeight="false" outlineLevel="0" collapsed="false">
      <c r="A3019" s="328" t="s">
        <v>6883</v>
      </c>
      <c r="C3019" s="329" t="s">
        <v>6884</v>
      </c>
      <c r="D3019" s="330" t="s">
        <v>1181</v>
      </c>
      <c r="E3019" s="331" t="n">
        <v>34549.83</v>
      </c>
    </row>
    <row r="3020" customFormat="false" ht="15" hidden="false" customHeight="false" outlineLevel="0" collapsed="false">
      <c r="A3020" s="328" t="s">
        <v>6885</v>
      </c>
      <c r="C3020" s="329" t="s">
        <v>6886</v>
      </c>
      <c r="D3020" s="330" t="s">
        <v>1181</v>
      </c>
      <c r="E3020" s="331" t="n">
        <v>39739.13</v>
      </c>
    </row>
    <row r="3021" customFormat="false" ht="15" hidden="false" customHeight="false" outlineLevel="0" collapsed="false">
      <c r="A3021" s="328" t="s">
        <v>6887</v>
      </c>
      <c r="C3021" s="329" t="s">
        <v>6888</v>
      </c>
      <c r="D3021" s="330" t="s">
        <v>1181</v>
      </c>
      <c r="E3021" s="331" t="n">
        <v>1964.31</v>
      </c>
    </row>
    <row r="3022" customFormat="false" ht="15" hidden="false" customHeight="false" outlineLevel="0" collapsed="false">
      <c r="A3022" s="328" t="s">
        <v>6889</v>
      </c>
      <c r="C3022" s="329" t="s">
        <v>6890</v>
      </c>
      <c r="D3022" s="330" t="s">
        <v>1181</v>
      </c>
      <c r="E3022" s="331" t="n">
        <v>2327.62</v>
      </c>
    </row>
    <row r="3023" customFormat="false" ht="15" hidden="false" customHeight="false" outlineLevel="0" collapsed="false">
      <c r="A3023" s="328" t="s">
        <v>6891</v>
      </c>
      <c r="C3023" s="329" t="s">
        <v>6892</v>
      </c>
      <c r="D3023" s="330" t="s">
        <v>1181</v>
      </c>
      <c r="E3023" s="331" t="n">
        <v>3201.17</v>
      </c>
    </row>
    <row r="3024" customFormat="false" ht="15" hidden="false" customHeight="false" outlineLevel="0" collapsed="false">
      <c r="A3024" s="328" t="s">
        <v>6893</v>
      </c>
      <c r="C3024" s="329" t="s">
        <v>6894</v>
      </c>
      <c r="D3024" s="330" t="s">
        <v>1181</v>
      </c>
      <c r="E3024" s="331" t="n">
        <v>4474.06</v>
      </c>
    </row>
    <row r="3025" customFormat="false" ht="15" hidden="false" customHeight="false" outlineLevel="0" collapsed="false">
      <c r="A3025" s="328" t="s">
        <v>6895</v>
      </c>
      <c r="C3025" s="329" t="s">
        <v>6896</v>
      </c>
      <c r="D3025" s="330" t="s">
        <v>880</v>
      </c>
      <c r="E3025" s="331" t="n">
        <v>9619.07</v>
      </c>
    </row>
    <row r="3026" customFormat="false" ht="30" hidden="false" customHeight="false" outlineLevel="0" collapsed="false">
      <c r="A3026" s="328" t="s">
        <v>6897</v>
      </c>
      <c r="C3026" s="329" t="s">
        <v>6898</v>
      </c>
      <c r="D3026" s="330" t="s">
        <v>880</v>
      </c>
      <c r="E3026" s="331" t="n">
        <v>247.25</v>
      </c>
    </row>
    <row r="3027" customFormat="false" ht="15" hidden="false" customHeight="false" outlineLevel="0" collapsed="false">
      <c r="A3027" s="328" t="s">
        <v>6899</v>
      </c>
      <c r="C3027" s="329" t="s">
        <v>6900</v>
      </c>
      <c r="D3027" s="330" t="s">
        <v>1181</v>
      </c>
      <c r="E3027" s="331" t="n">
        <v>3918.96</v>
      </c>
    </row>
    <row r="3028" customFormat="false" ht="15" hidden="false" customHeight="false" outlineLevel="0" collapsed="false">
      <c r="A3028" s="328" t="s">
        <v>6901</v>
      </c>
      <c r="C3028" s="329" t="s">
        <v>6902</v>
      </c>
      <c r="D3028" s="330" t="s">
        <v>1181</v>
      </c>
      <c r="E3028" s="331" t="n">
        <v>3639.9</v>
      </c>
    </row>
    <row r="3029" customFormat="false" ht="15" hidden="false" customHeight="false" outlineLevel="0" collapsed="false">
      <c r="A3029" s="328" t="s">
        <v>6903</v>
      </c>
      <c r="C3029" s="329" t="s">
        <v>6904</v>
      </c>
      <c r="D3029" s="330" t="s">
        <v>1181</v>
      </c>
      <c r="E3029" s="331" t="n">
        <v>5212.35</v>
      </c>
    </row>
    <row r="3030" customFormat="false" ht="15" hidden="false" customHeight="false" outlineLevel="0" collapsed="false">
      <c r="A3030" s="328" t="s">
        <v>6905</v>
      </c>
      <c r="C3030" s="329" t="s">
        <v>6906</v>
      </c>
      <c r="D3030" s="330" t="s">
        <v>1181</v>
      </c>
      <c r="E3030" s="331" t="n">
        <v>7162.66</v>
      </c>
    </row>
    <row r="3031" customFormat="false" ht="15" hidden="false" customHeight="false" outlineLevel="0" collapsed="false">
      <c r="A3031" s="328" t="s">
        <v>6907</v>
      </c>
      <c r="C3031" s="329" t="s">
        <v>6908</v>
      </c>
      <c r="D3031" s="330" t="s">
        <v>1181</v>
      </c>
      <c r="E3031" s="331" t="n">
        <v>3904.82</v>
      </c>
    </row>
    <row r="3032" customFormat="false" ht="15" hidden="false" customHeight="false" outlineLevel="0" collapsed="false">
      <c r="A3032" s="328" t="s">
        <v>6909</v>
      </c>
      <c r="C3032" s="329" t="s">
        <v>6910</v>
      </c>
      <c r="D3032" s="330" t="s">
        <v>1181</v>
      </c>
      <c r="E3032" s="331" t="n">
        <v>6055.72</v>
      </c>
    </row>
    <row r="3033" customFormat="false" ht="15" hidden="false" customHeight="false" outlineLevel="0" collapsed="false">
      <c r="A3033" s="328" t="s">
        <v>6911</v>
      </c>
      <c r="C3033" s="329" t="s">
        <v>6912</v>
      </c>
      <c r="D3033" s="330" t="s">
        <v>1181</v>
      </c>
      <c r="E3033" s="331" t="n">
        <v>605.47</v>
      </c>
    </row>
    <row r="3034" customFormat="false" ht="15" hidden="false" customHeight="false" outlineLevel="0" collapsed="false">
      <c r="A3034" s="328" t="s">
        <v>6913</v>
      </c>
      <c r="C3034" s="329" t="s">
        <v>6914</v>
      </c>
      <c r="D3034" s="330" t="s">
        <v>1181</v>
      </c>
      <c r="E3034" s="331" t="n">
        <v>765.64</v>
      </c>
    </row>
    <row r="3035" customFormat="false" ht="15" hidden="false" customHeight="false" outlineLevel="0" collapsed="false">
      <c r="A3035" s="328" t="s">
        <v>6915</v>
      </c>
      <c r="C3035" s="329" t="s">
        <v>6916</v>
      </c>
      <c r="D3035" s="330" t="s">
        <v>1313</v>
      </c>
      <c r="E3035" s="331" t="n">
        <v>1645.49</v>
      </c>
    </row>
    <row r="3036" customFormat="false" ht="15" hidden="false" customHeight="false" outlineLevel="0" collapsed="false">
      <c r="A3036" s="328" t="s">
        <v>6917</v>
      </c>
      <c r="C3036" s="329" t="s">
        <v>6918</v>
      </c>
      <c r="D3036" s="330" t="s">
        <v>1313</v>
      </c>
      <c r="E3036" s="331" t="n">
        <v>2336.03</v>
      </c>
    </row>
    <row r="3037" customFormat="false" ht="30" hidden="false" customHeight="false" outlineLevel="0" collapsed="false">
      <c r="A3037" s="328" t="s">
        <v>6919</v>
      </c>
      <c r="C3037" s="329" t="s">
        <v>6920</v>
      </c>
      <c r="D3037" s="330" t="s">
        <v>880</v>
      </c>
      <c r="E3037" s="331" t="n">
        <v>76510</v>
      </c>
    </row>
    <row r="3038" customFormat="false" ht="15" hidden="false" customHeight="false" outlineLevel="0" collapsed="false">
      <c r="A3038" s="328" t="s">
        <v>6921</v>
      </c>
      <c r="C3038" s="329" t="s">
        <v>6922</v>
      </c>
      <c r="D3038" s="330" t="s">
        <v>880</v>
      </c>
      <c r="E3038" s="331" t="n">
        <v>28534.04</v>
      </c>
    </row>
    <row r="3039" customFormat="false" ht="15" hidden="false" customHeight="false" outlineLevel="0" collapsed="false">
      <c r="A3039" s="328" t="s">
        <v>6923</v>
      </c>
      <c r="C3039" s="329" t="s">
        <v>6924</v>
      </c>
      <c r="D3039" s="330" t="s">
        <v>880</v>
      </c>
      <c r="E3039" s="331" t="n">
        <v>32984.07</v>
      </c>
    </row>
    <row r="3040" customFormat="false" ht="15" hidden="false" customHeight="false" outlineLevel="0" collapsed="false">
      <c r="A3040" s="328" t="s">
        <v>6925</v>
      </c>
      <c r="C3040" s="329" t="s">
        <v>6926</v>
      </c>
      <c r="D3040" s="330" t="s">
        <v>880</v>
      </c>
      <c r="E3040" s="331" t="n">
        <v>38110.67</v>
      </c>
    </row>
    <row r="3041" customFormat="false" ht="15" hidden="false" customHeight="false" outlineLevel="0" collapsed="false">
      <c r="A3041" s="328" t="s">
        <v>6927</v>
      </c>
      <c r="C3041" s="329" t="s">
        <v>6928</v>
      </c>
      <c r="D3041" s="330" t="s">
        <v>880</v>
      </c>
      <c r="E3041" s="331" t="n">
        <v>42470.03</v>
      </c>
    </row>
    <row r="3042" customFormat="false" ht="30" hidden="false" customHeight="false" outlineLevel="0" collapsed="false">
      <c r="A3042" s="328" t="s">
        <v>6929</v>
      </c>
      <c r="C3042" s="329" t="s">
        <v>6930</v>
      </c>
      <c r="D3042" s="330" t="s">
        <v>880</v>
      </c>
      <c r="E3042" s="331" t="n">
        <v>203826.25</v>
      </c>
    </row>
    <row r="3043" customFormat="false" ht="30" hidden="false" customHeight="false" outlineLevel="0" collapsed="false">
      <c r="A3043" s="328" t="s">
        <v>6931</v>
      </c>
      <c r="C3043" s="329" t="s">
        <v>6932</v>
      </c>
      <c r="D3043" s="330" t="s">
        <v>880</v>
      </c>
      <c r="E3043" s="331" t="n">
        <v>262848</v>
      </c>
    </row>
    <row r="3044" customFormat="false" ht="15" hidden="false" customHeight="false" outlineLevel="0" collapsed="false">
      <c r="A3044" s="328" t="s">
        <v>6933</v>
      </c>
      <c r="C3044" s="329" t="s">
        <v>6934</v>
      </c>
      <c r="D3044" s="330" t="s">
        <v>880</v>
      </c>
      <c r="E3044" s="331" t="n">
        <v>2743.56</v>
      </c>
    </row>
    <row r="3045" customFormat="false" ht="15" hidden="false" customHeight="false" outlineLevel="0" collapsed="false">
      <c r="A3045" s="328" t="s">
        <v>6935</v>
      </c>
      <c r="C3045" s="329" t="s">
        <v>6936</v>
      </c>
      <c r="D3045" s="330" t="s">
        <v>880</v>
      </c>
      <c r="E3045" s="331" t="n">
        <v>3546.94</v>
      </c>
    </row>
    <row r="3046" customFormat="false" ht="15" hidden="false" customHeight="false" outlineLevel="0" collapsed="false">
      <c r="A3046" s="328" t="s">
        <v>6937</v>
      </c>
      <c r="C3046" s="329" t="s">
        <v>6938</v>
      </c>
      <c r="D3046" s="330" t="s">
        <v>880</v>
      </c>
      <c r="E3046" s="331" t="n">
        <v>4769.23</v>
      </c>
    </row>
    <row r="3047" customFormat="false" ht="15" hidden="false" customHeight="false" outlineLevel="0" collapsed="false">
      <c r="A3047" s="328" t="s">
        <v>6939</v>
      </c>
      <c r="C3047" s="329" t="s">
        <v>6940</v>
      </c>
      <c r="D3047" s="330" t="s">
        <v>880</v>
      </c>
      <c r="E3047" s="331" t="n">
        <v>3054.2</v>
      </c>
    </row>
    <row r="3048" customFormat="false" ht="15" hidden="false" customHeight="false" outlineLevel="0" collapsed="false">
      <c r="A3048" s="328" t="s">
        <v>6941</v>
      </c>
      <c r="C3048" s="329" t="s">
        <v>6942</v>
      </c>
      <c r="D3048" s="330" t="s">
        <v>880</v>
      </c>
      <c r="E3048" s="331" t="n">
        <v>3516.81</v>
      </c>
    </row>
    <row r="3049" customFormat="false" ht="15" hidden="false" customHeight="false" outlineLevel="0" collapsed="false">
      <c r="A3049" s="328" t="s">
        <v>6943</v>
      </c>
      <c r="C3049" s="329" t="s">
        <v>6944</v>
      </c>
      <c r="D3049" s="330" t="s">
        <v>880</v>
      </c>
      <c r="E3049" s="331" t="n">
        <v>4175.33</v>
      </c>
    </row>
    <row r="3050" customFormat="false" ht="15" hidden="false" customHeight="false" outlineLevel="0" collapsed="false">
      <c r="A3050" s="328" t="s">
        <v>6945</v>
      </c>
      <c r="C3050" s="329" t="s">
        <v>6946</v>
      </c>
      <c r="D3050" s="330" t="s">
        <v>880</v>
      </c>
      <c r="E3050" s="331" t="n">
        <v>4835.96</v>
      </c>
    </row>
    <row r="3051" customFormat="false" ht="15" hidden="false" customHeight="false" outlineLevel="0" collapsed="false">
      <c r="A3051" s="328" t="s">
        <v>6947</v>
      </c>
      <c r="C3051" s="329" t="s">
        <v>6948</v>
      </c>
      <c r="D3051" s="330" t="s">
        <v>880</v>
      </c>
      <c r="E3051" s="331" t="n">
        <v>2818.76</v>
      </c>
    </row>
    <row r="3052" customFormat="false" ht="15" hidden="false" customHeight="false" outlineLevel="0" collapsed="false">
      <c r="A3052" s="328" t="s">
        <v>6949</v>
      </c>
      <c r="C3052" s="329" t="s">
        <v>6950</v>
      </c>
      <c r="D3052" s="330" t="s">
        <v>880</v>
      </c>
      <c r="E3052" s="331" t="n">
        <v>3202.47</v>
      </c>
    </row>
    <row r="3053" customFormat="false" ht="15" hidden="false" customHeight="false" outlineLevel="0" collapsed="false">
      <c r="A3053" s="328" t="s">
        <v>6951</v>
      </c>
      <c r="C3053" s="329" t="s">
        <v>6952</v>
      </c>
      <c r="D3053" s="330" t="s">
        <v>880</v>
      </c>
      <c r="E3053" s="331" t="n">
        <v>3475.93</v>
      </c>
    </row>
    <row r="3054" customFormat="false" ht="15" hidden="false" customHeight="false" outlineLevel="0" collapsed="false">
      <c r="A3054" s="328" t="s">
        <v>6953</v>
      </c>
      <c r="C3054" s="329" t="s">
        <v>6954</v>
      </c>
      <c r="D3054" s="330" t="s">
        <v>880</v>
      </c>
      <c r="E3054" s="331" t="n">
        <v>3589.95</v>
      </c>
    </row>
    <row r="3055" customFormat="false" ht="15" hidden="false" customHeight="false" outlineLevel="0" collapsed="false">
      <c r="A3055" s="328" t="s">
        <v>6955</v>
      </c>
      <c r="C3055" s="329" t="s">
        <v>6956</v>
      </c>
      <c r="D3055" s="330" t="s">
        <v>262</v>
      </c>
      <c r="E3055" s="331" t="n">
        <v>7.97</v>
      </c>
    </row>
    <row r="3056" customFormat="false" ht="15" hidden="false" customHeight="false" outlineLevel="0" collapsed="false">
      <c r="A3056" s="328" t="s">
        <v>6957</v>
      </c>
      <c r="C3056" s="329" t="s">
        <v>6958</v>
      </c>
      <c r="D3056" s="330" t="s">
        <v>262</v>
      </c>
      <c r="E3056" s="331" t="n">
        <v>11.56</v>
      </c>
    </row>
    <row r="3057" customFormat="false" ht="15" hidden="false" customHeight="false" outlineLevel="0" collapsed="false">
      <c r="A3057" s="328" t="s">
        <v>6959</v>
      </c>
      <c r="C3057" s="329" t="s">
        <v>6960</v>
      </c>
      <c r="D3057" s="330" t="s">
        <v>262</v>
      </c>
      <c r="E3057" s="331" t="n">
        <v>14.15</v>
      </c>
    </row>
    <row r="3058" customFormat="false" ht="30" hidden="false" customHeight="false" outlineLevel="0" collapsed="false">
      <c r="A3058" s="328" t="s">
        <v>6961</v>
      </c>
      <c r="C3058" s="329" t="s">
        <v>6962</v>
      </c>
      <c r="D3058" s="330" t="s">
        <v>1313</v>
      </c>
      <c r="E3058" s="331" t="n">
        <v>3205.88</v>
      </c>
    </row>
    <row r="3059" customFormat="false" ht="15" hidden="false" customHeight="false" outlineLevel="0" collapsed="false">
      <c r="A3059" s="328" t="s">
        <v>6963</v>
      </c>
      <c r="C3059" s="329" t="s">
        <v>6964</v>
      </c>
      <c r="D3059" s="330" t="s">
        <v>880</v>
      </c>
      <c r="E3059" s="331" t="n">
        <v>980.95</v>
      </c>
    </row>
    <row r="3060" customFormat="false" ht="30" hidden="false" customHeight="false" outlineLevel="0" collapsed="false">
      <c r="A3060" s="328" t="s">
        <v>6965</v>
      </c>
      <c r="C3060" s="329" t="s">
        <v>6966</v>
      </c>
      <c r="D3060" s="330" t="s">
        <v>880</v>
      </c>
      <c r="E3060" s="331" t="n">
        <v>601.91</v>
      </c>
    </row>
    <row r="3061" customFormat="false" ht="15" hidden="false" customHeight="false" outlineLevel="0" collapsed="false">
      <c r="A3061" s="328" t="s">
        <v>6967</v>
      </c>
      <c r="C3061" s="329" t="s">
        <v>6968</v>
      </c>
      <c r="D3061" s="330" t="s">
        <v>1313</v>
      </c>
      <c r="E3061" s="331" t="n">
        <v>794.1</v>
      </c>
    </row>
    <row r="3062" customFormat="false" ht="30" hidden="false" customHeight="false" outlineLevel="0" collapsed="false">
      <c r="A3062" s="328" t="s">
        <v>6969</v>
      </c>
      <c r="C3062" s="329" t="s">
        <v>6970</v>
      </c>
      <c r="D3062" s="330" t="s">
        <v>880</v>
      </c>
      <c r="E3062" s="331" t="n">
        <v>4373.59</v>
      </c>
    </row>
    <row r="3063" customFormat="false" ht="30" hidden="false" customHeight="false" outlineLevel="0" collapsed="false">
      <c r="A3063" s="328" t="s">
        <v>6971</v>
      </c>
      <c r="C3063" s="329" t="s">
        <v>6972</v>
      </c>
      <c r="D3063" s="330" t="s">
        <v>880</v>
      </c>
      <c r="E3063" s="331" t="n">
        <v>138.56</v>
      </c>
    </row>
    <row r="3064" customFormat="false" ht="15" hidden="false" customHeight="false" outlineLevel="0" collapsed="false">
      <c r="A3064" s="328" t="s">
        <v>6973</v>
      </c>
      <c r="C3064" s="329" t="s">
        <v>6974</v>
      </c>
      <c r="D3064" s="330" t="s">
        <v>1313</v>
      </c>
      <c r="E3064" s="331" t="n">
        <v>658.58</v>
      </c>
    </row>
    <row r="3065" customFormat="false" ht="15" hidden="false" customHeight="false" outlineLevel="0" collapsed="false">
      <c r="A3065" s="328" t="s">
        <v>6975</v>
      </c>
      <c r="C3065" s="329" t="s">
        <v>6976</v>
      </c>
      <c r="D3065" s="330" t="s">
        <v>880</v>
      </c>
      <c r="E3065" s="331" t="n">
        <v>231.7</v>
      </c>
    </row>
    <row r="3066" customFormat="false" ht="15" hidden="false" customHeight="false" outlineLevel="0" collapsed="false">
      <c r="A3066" s="328" t="s">
        <v>6977</v>
      </c>
      <c r="C3066" s="329" t="s">
        <v>6978</v>
      </c>
      <c r="D3066" s="330" t="s">
        <v>1313</v>
      </c>
      <c r="E3066" s="331" t="n">
        <v>529.65</v>
      </c>
    </row>
    <row r="3067" customFormat="false" ht="15" hidden="false" customHeight="false" outlineLevel="0" collapsed="false">
      <c r="A3067" s="328" t="s">
        <v>6979</v>
      </c>
      <c r="C3067" s="329" t="s">
        <v>6980</v>
      </c>
      <c r="D3067" s="330" t="s">
        <v>880</v>
      </c>
      <c r="E3067" s="331" t="n">
        <v>181.44</v>
      </c>
    </row>
    <row r="3068" customFormat="false" ht="15" hidden="false" customHeight="false" outlineLevel="0" collapsed="false">
      <c r="A3068" s="328" t="s">
        <v>6981</v>
      </c>
      <c r="C3068" s="329" t="s">
        <v>6982</v>
      </c>
      <c r="D3068" s="330" t="s">
        <v>1313</v>
      </c>
      <c r="E3068" s="331" t="n">
        <v>1366.31</v>
      </c>
    </row>
    <row r="3069" customFormat="false" ht="15" hidden="false" customHeight="false" outlineLevel="0" collapsed="false">
      <c r="A3069" s="328" t="s">
        <v>6983</v>
      </c>
      <c r="C3069" s="329" t="s">
        <v>6984</v>
      </c>
      <c r="D3069" s="330" t="s">
        <v>262</v>
      </c>
      <c r="E3069" s="331" t="n">
        <v>1856.63</v>
      </c>
    </row>
    <row r="3070" customFormat="false" ht="15" hidden="false" customHeight="false" outlineLevel="0" collapsed="false">
      <c r="A3070" s="328" t="s">
        <v>6985</v>
      </c>
      <c r="C3070" s="329" t="s">
        <v>6986</v>
      </c>
      <c r="D3070" s="330" t="s">
        <v>880</v>
      </c>
      <c r="E3070" s="331" t="n">
        <v>58.01</v>
      </c>
    </row>
    <row r="3071" customFormat="false" ht="15" hidden="false" customHeight="false" outlineLevel="0" collapsed="false">
      <c r="A3071" s="328" t="s">
        <v>6987</v>
      </c>
      <c r="C3071" s="329" t="s">
        <v>6988</v>
      </c>
      <c r="D3071" s="330" t="s">
        <v>880</v>
      </c>
      <c r="E3071" s="331" t="n">
        <v>74.89</v>
      </c>
    </row>
    <row r="3072" customFormat="false" ht="15" hidden="false" customHeight="false" outlineLevel="0" collapsed="false">
      <c r="A3072" s="328" t="s">
        <v>6989</v>
      </c>
      <c r="C3072" s="329" t="s">
        <v>6990</v>
      </c>
      <c r="D3072" s="330" t="s">
        <v>1313</v>
      </c>
      <c r="E3072" s="331" t="n">
        <v>1272.3</v>
      </c>
    </row>
    <row r="3073" customFormat="false" ht="15" hidden="false" customHeight="false" outlineLevel="0" collapsed="false">
      <c r="A3073" s="328" t="s">
        <v>6991</v>
      </c>
      <c r="C3073" s="329" t="s">
        <v>6992</v>
      </c>
      <c r="D3073" s="330" t="s">
        <v>1313</v>
      </c>
      <c r="E3073" s="331" t="n">
        <v>968.91</v>
      </c>
    </row>
    <row r="3074" customFormat="false" ht="15" hidden="false" customHeight="false" outlineLevel="0" collapsed="false">
      <c r="A3074" s="328" t="s">
        <v>6993</v>
      </c>
      <c r="C3074" s="329" t="s">
        <v>6994</v>
      </c>
      <c r="D3074" s="330" t="s">
        <v>1313</v>
      </c>
      <c r="E3074" s="331" t="n">
        <v>818.32</v>
      </c>
    </row>
    <row r="3075" customFormat="false" ht="15" hidden="false" customHeight="false" outlineLevel="0" collapsed="false">
      <c r="A3075" s="328" t="s">
        <v>6995</v>
      </c>
      <c r="C3075" s="329" t="s">
        <v>6996</v>
      </c>
      <c r="D3075" s="330" t="s">
        <v>1313</v>
      </c>
      <c r="E3075" s="331" t="n">
        <v>736.49</v>
      </c>
    </row>
    <row r="3076" customFormat="false" ht="15" hidden="false" customHeight="false" outlineLevel="0" collapsed="false">
      <c r="A3076" s="328" t="s">
        <v>6997</v>
      </c>
      <c r="C3076" s="329" t="s">
        <v>6998</v>
      </c>
      <c r="D3076" s="330" t="s">
        <v>1313</v>
      </c>
      <c r="E3076" s="331" t="n">
        <v>655.38</v>
      </c>
    </row>
    <row r="3077" customFormat="false" ht="15" hidden="false" customHeight="false" outlineLevel="0" collapsed="false">
      <c r="A3077" s="328" t="s">
        <v>6999</v>
      </c>
      <c r="C3077" s="329" t="s">
        <v>7000</v>
      </c>
      <c r="D3077" s="330" t="s">
        <v>1313</v>
      </c>
      <c r="E3077" s="331" t="n">
        <v>1845.14</v>
      </c>
    </row>
    <row r="3078" customFormat="false" ht="15" hidden="false" customHeight="false" outlineLevel="0" collapsed="false">
      <c r="A3078" s="328" t="s">
        <v>7001</v>
      </c>
      <c r="C3078" s="329" t="s">
        <v>7002</v>
      </c>
      <c r="D3078" s="330" t="s">
        <v>1313</v>
      </c>
      <c r="E3078" s="331" t="n">
        <v>1155.03</v>
      </c>
    </row>
    <row r="3079" customFormat="false" ht="15" hidden="false" customHeight="false" outlineLevel="0" collapsed="false">
      <c r="A3079" s="328" t="s">
        <v>7003</v>
      </c>
      <c r="C3079" s="329" t="s">
        <v>7004</v>
      </c>
      <c r="D3079" s="330" t="s">
        <v>1313</v>
      </c>
      <c r="E3079" s="331" t="n">
        <v>977.44</v>
      </c>
    </row>
    <row r="3080" customFormat="false" ht="30" hidden="false" customHeight="false" outlineLevel="0" collapsed="false">
      <c r="A3080" s="328" t="s">
        <v>7005</v>
      </c>
      <c r="C3080" s="329" t="s">
        <v>7006</v>
      </c>
      <c r="D3080" s="330" t="s">
        <v>1313</v>
      </c>
      <c r="E3080" s="331" t="n">
        <v>756.32</v>
      </c>
    </row>
    <row r="3081" customFormat="false" ht="30" hidden="false" customHeight="false" outlineLevel="0" collapsed="false">
      <c r="A3081" s="328" t="s">
        <v>7007</v>
      </c>
      <c r="C3081" s="329" t="s">
        <v>7008</v>
      </c>
      <c r="D3081" s="330" t="s">
        <v>1313</v>
      </c>
      <c r="E3081" s="331" t="n">
        <v>796.53</v>
      </c>
    </row>
    <row r="3082" customFormat="false" ht="30" hidden="false" customHeight="false" outlineLevel="0" collapsed="false">
      <c r="A3082" s="328" t="s">
        <v>7009</v>
      </c>
      <c r="C3082" s="329" t="s">
        <v>7010</v>
      </c>
      <c r="D3082" s="330" t="s">
        <v>1313</v>
      </c>
      <c r="E3082" s="331" t="n">
        <v>1025.48</v>
      </c>
    </row>
    <row r="3083" customFormat="false" ht="30" hidden="false" customHeight="false" outlineLevel="0" collapsed="false">
      <c r="A3083" s="328" t="s">
        <v>7011</v>
      </c>
      <c r="C3083" s="329" t="s">
        <v>7012</v>
      </c>
      <c r="D3083" s="330" t="s">
        <v>880</v>
      </c>
      <c r="E3083" s="331" t="n">
        <v>4810.45</v>
      </c>
    </row>
    <row r="3084" customFormat="false" ht="30" hidden="false" customHeight="false" outlineLevel="0" collapsed="false">
      <c r="A3084" s="328" t="s">
        <v>7013</v>
      </c>
      <c r="C3084" s="329" t="s">
        <v>7014</v>
      </c>
      <c r="D3084" s="330" t="s">
        <v>880</v>
      </c>
      <c r="E3084" s="331" t="n">
        <v>16985.89</v>
      </c>
    </row>
    <row r="3085" customFormat="false" ht="30" hidden="false" customHeight="false" outlineLevel="0" collapsed="false">
      <c r="A3085" s="328" t="s">
        <v>7015</v>
      </c>
      <c r="C3085" s="329" t="s">
        <v>7016</v>
      </c>
      <c r="D3085" s="330" t="s">
        <v>880</v>
      </c>
      <c r="E3085" s="331" t="n">
        <v>274684.88</v>
      </c>
    </row>
    <row r="3086" customFormat="false" ht="15" hidden="false" customHeight="false" outlineLevel="0" collapsed="false">
      <c r="A3086" s="328" t="s">
        <v>7017</v>
      </c>
      <c r="C3086" s="329" t="s">
        <v>7018</v>
      </c>
      <c r="D3086" s="330" t="s">
        <v>880</v>
      </c>
      <c r="E3086" s="331" t="n">
        <v>5697.06</v>
      </c>
    </row>
    <row r="3087" customFormat="false" ht="15" hidden="false" customHeight="false" outlineLevel="0" collapsed="false">
      <c r="A3087" s="328" t="s">
        <v>7019</v>
      </c>
      <c r="C3087" s="329" t="s">
        <v>7020</v>
      </c>
      <c r="D3087" s="330" t="s">
        <v>880</v>
      </c>
      <c r="E3087" s="331" t="n">
        <v>2836.59</v>
      </c>
    </row>
    <row r="3088" customFormat="false" ht="15" hidden="false" customHeight="false" outlineLevel="0" collapsed="false">
      <c r="A3088" s="328" t="s">
        <v>7021</v>
      </c>
      <c r="C3088" s="329" t="s">
        <v>7022</v>
      </c>
      <c r="D3088" s="330" t="s">
        <v>880</v>
      </c>
      <c r="E3088" s="331" t="n">
        <v>2923.93</v>
      </c>
    </row>
    <row r="3089" customFormat="false" ht="30" hidden="false" customHeight="false" outlineLevel="0" collapsed="false">
      <c r="A3089" s="328" t="s">
        <v>7023</v>
      </c>
      <c r="C3089" s="329" t="s">
        <v>7024</v>
      </c>
      <c r="D3089" s="330" t="s">
        <v>880</v>
      </c>
      <c r="E3089" s="331" t="n">
        <v>446113.19</v>
      </c>
    </row>
    <row r="3090" customFormat="false" ht="30" hidden="false" customHeight="false" outlineLevel="0" collapsed="false">
      <c r="A3090" s="328" t="s">
        <v>7025</v>
      </c>
      <c r="C3090" s="329" t="s">
        <v>7026</v>
      </c>
      <c r="D3090" s="330" t="s">
        <v>880</v>
      </c>
      <c r="E3090" s="331" t="n">
        <v>2732.55</v>
      </c>
    </row>
    <row r="3091" customFormat="false" ht="30" hidden="false" customHeight="false" outlineLevel="0" collapsed="false">
      <c r="A3091" s="328" t="s">
        <v>7027</v>
      </c>
      <c r="C3091" s="329" t="s">
        <v>7028</v>
      </c>
      <c r="D3091" s="330" t="s">
        <v>880</v>
      </c>
      <c r="E3091" s="331" t="n">
        <v>3111.01</v>
      </c>
    </row>
    <row r="3092" customFormat="false" ht="30" hidden="false" customHeight="false" outlineLevel="0" collapsed="false">
      <c r="A3092" s="328" t="s">
        <v>7029</v>
      </c>
      <c r="C3092" s="329" t="s">
        <v>7030</v>
      </c>
      <c r="D3092" s="330" t="s">
        <v>880</v>
      </c>
      <c r="E3092" s="331" t="n">
        <v>3542.03</v>
      </c>
    </row>
    <row r="3093" customFormat="false" ht="45" hidden="false" customHeight="false" outlineLevel="0" collapsed="false">
      <c r="A3093" s="328" t="s">
        <v>7031</v>
      </c>
      <c r="C3093" s="329" t="s">
        <v>7032</v>
      </c>
      <c r="D3093" s="330" t="s">
        <v>880</v>
      </c>
      <c r="E3093" s="331" t="n">
        <v>2882.96</v>
      </c>
    </row>
    <row r="3094" customFormat="false" ht="45" hidden="false" customHeight="false" outlineLevel="0" collapsed="false">
      <c r="A3094" s="328" t="s">
        <v>7033</v>
      </c>
      <c r="C3094" s="329" t="s">
        <v>7034</v>
      </c>
      <c r="D3094" s="330" t="s">
        <v>880</v>
      </c>
      <c r="E3094" s="331" t="n">
        <v>3294.7</v>
      </c>
    </row>
    <row r="3095" customFormat="false" ht="45" hidden="false" customHeight="false" outlineLevel="0" collapsed="false">
      <c r="A3095" s="328" t="s">
        <v>7035</v>
      </c>
      <c r="C3095" s="329" t="s">
        <v>7036</v>
      </c>
      <c r="D3095" s="330" t="s">
        <v>880</v>
      </c>
      <c r="E3095" s="331" t="n">
        <v>3875.68</v>
      </c>
    </row>
    <row r="3096" customFormat="false" ht="45" hidden="false" customHeight="false" outlineLevel="0" collapsed="false">
      <c r="A3096" s="328" t="s">
        <v>7037</v>
      </c>
      <c r="C3096" s="329" t="s">
        <v>7038</v>
      </c>
      <c r="D3096" s="330" t="s">
        <v>880</v>
      </c>
      <c r="E3096" s="331" t="n">
        <v>4073.66</v>
      </c>
    </row>
    <row r="3097" customFormat="false" ht="30" hidden="false" customHeight="false" outlineLevel="0" collapsed="false">
      <c r="A3097" s="328" t="s">
        <v>7039</v>
      </c>
      <c r="C3097" s="329" t="s">
        <v>7040</v>
      </c>
      <c r="D3097" s="330" t="s">
        <v>880</v>
      </c>
      <c r="E3097" s="331" t="n">
        <v>14197.91</v>
      </c>
    </row>
    <row r="3098" customFormat="false" ht="30" hidden="false" customHeight="false" outlineLevel="0" collapsed="false">
      <c r="A3098" s="328" t="s">
        <v>7041</v>
      </c>
      <c r="C3098" s="329" t="s">
        <v>7042</v>
      </c>
      <c r="D3098" s="330" t="s">
        <v>880</v>
      </c>
      <c r="E3098" s="331" t="n">
        <v>39765.86</v>
      </c>
    </row>
    <row r="3099" customFormat="false" ht="30" hidden="false" customHeight="false" outlineLevel="0" collapsed="false">
      <c r="A3099" s="328" t="s">
        <v>7043</v>
      </c>
      <c r="C3099" s="329" t="s">
        <v>7044</v>
      </c>
      <c r="D3099" s="330" t="s">
        <v>880</v>
      </c>
      <c r="E3099" s="331" t="n">
        <v>36201.73</v>
      </c>
    </row>
    <row r="3100" customFormat="false" ht="15" hidden="false" customHeight="false" outlineLevel="0" collapsed="false">
      <c r="A3100" s="328" t="s">
        <v>7045</v>
      </c>
      <c r="C3100" s="329" t="s">
        <v>7046</v>
      </c>
      <c r="D3100" s="330" t="s">
        <v>880</v>
      </c>
      <c r="E3100" s="331" t="n">
        <v>448.01</v>
      </c>
    </row>
    <row r="3101" customFormat="false" ht="15" hidden="false" customHeight="false" outlineLevel="0" collapsed="false">
      <c r="A3101" s="328" t="s">
        <v>7047</v>
      </c>
      <c r="C3101" s="329" t="s">
        <v>7048</v>
      </c>
      <c r="D3101" s="330" t="s">
        <v>880</v>
      </c>
      <c r="E3101" s="331" t="n">
        <v>1604.78</v>
      </c>
    </row>
    <row r="3102" customFormat="false" ht="15" hidden="false" customHeight="false" outlineLevel="0" collapsed="false">
      <c r="A3102" s="328" t="s">
        <v>7049</v>
      </c>
      <c r="C3102" s="329" t="s">
        <v>7050</v>
      </c>
      <c r="D3102" s="330" t="s">
        <v>880</v>
      </c>
      <c r="E3102" s="331" t="n">
        <v>1140.68</v>
      </c>
    </row>
    <row r="3103" customFormat="false" ht="15" hidden="false" customHeight="false" outlineLevel="0" collapsed="false">
      <c r="A3103" s="328" t="s">
        <v>7051</v>
      </c>
      <c r="C3103" s="329" t="s">
        <v>7052</v>
      </c>
      <c r="D3103" s="330" t="s">
        <v>880</v>
      </c>
      <c r="E3103" s="331" t="n">
        <v>976.59</v>
      </c>
    </row>
    <row r="3104" customFormat="false" ht="15" hidden="false" customHeight="false" outlineLevel="0" collapsed="false">
      <c r="A3104" s="328" t="s">
        <v>7053</v>
      </c>
      <c r="C3104" s="329" t="s">
        <v>7054</v>
      </c>
      <c r="D3104" s="330" t="s">
        <v>880</v>
      </c>
      <c r="E3104" s="331" t="n">
        <v>182.11</v>
      </c>
    </row>
    <row r="3105" customFormat="false" ht="15" hidden="false" customHeight="false" outlineLevel="0" collapsed="false">
      <c r="A3105" s="328" t="s">
        <v>7055</v>
      </c>
      <c r="C3105" s="329" t="s">
        <v>7056</v>
      </c>
      <c r="D3105" s="330" t="s">
        <v>880</v>
      </c>
      <c r="E3105" s="331" t="n">
        <v>1164.51</v>
      </c>
    </row>
    <row r="3106" customFormat="false" ht="15" hidden="false" customHeight="false" outlineLevel="0" collapsed="false">
      <c r="A3106" s="328" t="s">
        <v>7057</v>
      </c>
      <c r="C3106" s="329" t="s">
        <v>7058</v>
      </c>
      <c r="D3106" s="330" t="s">
        <v>880</v>
      </c>
      <c r="E3106" s="331" t="n">
        <v>503</v>
      </c>
    </row>
    <row r="3107" customFormat="false" ht="15" hidden="false" customHeight="false" outlineLevel="0" collapsed="false">
      <c r="A3107" s="328" t="s">
        <v>7059</v>
      </c>
      <c r="C3107" s="329" t="s">
        <v>7060</v>
      </c>
      <c r="D3107" s="330" t="s">
        <v>880</v>
      </c>
      <c r="E3107" s="331" t="n">
        <v>1551.46</v>
      </c>
    </row>
    <row r="3108" customFormat="false" ht="15" hidden="false" customHeight="false" outlineLevel="0" collapsed="false">
      <c r="A3108" s="328" t="s">
        <v>7061</v>
      </c>
      <c r="C3108" s="329" t="s">
        <v>7062</v>
      </c>
      <c r="D3108" s="330" t="s">
        <v>1313</v>
      </c>
      <c r="E3108" s="331" t="n">
        <v>890.7</v>
      </c>
    </row>
    <row r="3109" customFormat="false" ht="15" hidden="false" customHeight="false" outlineLevel="0" collapsed="false">
      <c r="A3109" s="328" t="s">
        <v>7063</v>
      </c>
      <c r="C3109" s="329" t="s">
        <v>7064</v>
      </c>
      <c r="D3109" s="330" t="s">
        <v>1313</v>
      </c>
      <c r="E3109" s="331" t="n">
        <v>485.8</v>
      </c>
    </row>
    <row r="3110" customFormat="false" ht="15" hidden="false" customHeight="false" outlineLevel="0" collapsed="false">
      <c r="A3110" s="328" t="s">
        <v>7065</v>
      </c>
      <c r="C3110" s="329" t="s">
        <v>7066</v>
      </c>
      <c r="D3110" s="330" t="s">
        <v>880</v>
      </c>
      <c r="E3110" s="331" t="n">
        <v>106.85</v>
      </c>
    </row>
    <row r="3111" customFormat="false" ht="15" hidden="false" customHeight="false" outlineLevel="0" collapsed="false">
      <c r="A3111" s="328" t="s">
        <v>7067</v>
      </c>
      <c r="C3111" s="329" t="s">
        <v>7068</v>
      </c>
      <c r="D3111" s="330" t="s">
        <v>880</v>
      </c>
      <c r="E3111" s="331" t="n">
        <v>171.58</v>
      </c>
    </row>
    <row r="3112" customFormat="false" ht="15" hidden="false" customHeight="false" outlineLevel="0" collapsed="false">
      <c r="A3112" s="328" t="s">
        <v>7069</v>
      </c>
      <c r="C3112" s="329" t="s">
        <v>7070</v>
      </c>
      <c r="D3112" s="330" t="s">
        <v>945</v>
      </c>
      <c r="E3112" s="331" t="n">
        <v>11.8</v>
      </c>
    </row>
    <row r="3113" customFormat="false" ht="15" hidden="false" customHeight="false" outlineLevel="0" collapsed="false">
      <c r="A3113" s="328" t="s">
        <v>7071</v>
      </c>
      <c r="C3113" s="329" t="s">
        <v>7072</v>
      </c>
      <c r="D3113" s="330" t="s">
        <v>945</v>
      </c>
      <c r="E3113" s="331" t="n">
        <v>2.25</v>
      </c>
    </row>
    <row r="3114" customFormat="false" ht="30" hidden="false" customHeight="false" outlineLevel="0" collapsed="false">
      <c r="A3114" s="328" t="s">
        <v>7073</v>
      </c>
      <c r="C3114" s="329" t="s">
        <v>7074</v>
      </c>
      <c r="D3114" s="330" t="s">
        <v>1313</v>
      </c>
      <c r="E3114" s="331" t="n">
        <v>181</v>
      </c>
    </row>
    <row r="3115" customFormat="false" ht="15" hidden="false" customHeight="false" outlineLevel="0" collapsed="false">
      <c r="A3115" s="328" t="s">
        <v>7075</v>
      </c>
      <c r="C3115" s="329" t="s">
        <v>7076</v>
      </c>
      <c r="D3115" s="330" t="s">
        <v>1313</v>
      </c>
      <c r="E3115" s="331" t="n">
        <v>1.77</v>
      </c>
    </row>
    <row r="3116" customFormat="false" ht="15" hidden="false" customHeight="false" outlineLevel="0" collapsed="false">
      <c r="A3116" s="328" t="s">
        <v>7077</v>
      </c>
      <c r="C3116" s="329" t="s">
        <v>7078</v>
      </c>
      <c r="D3116" s="330" t="s">
        <v>1313</v>
      </c>
      <c r="E3116" s="331" t="n">
        <v>1.57</v>
      </c>
    </row>
    <row r="3117" customFormat="false" ht="15" hidden="false" customHeight="false" outlineLevel="0" collapsed="false">
      <c r="A3117" s="328" t="s">
        <v>7079</v>
      </c>
      <c r="C3117" s="329" t="s">
        <v>7080</v>
      </c>
      <c r="D3117" s="330" t="s">
        <v>1313</v>
      </c>
      <c r="E3117" s="331" t="n">
        <v>1.76</v>
      </c>
    </row>
    <row r="3118" customFormat="false" ht="15" hidden="false" customHeight="false" outlineLevel="0" collapsed="false">
      <c r="A3118" s="328" t="s">
        <v>7081</v>
      </c>
      <c r="C3118" s="329" t="s">
        <v>7082</v>
      </c>
      <c r="D3118" s="330" t="s">
        <v>1313</v>
      </c>
      <c r="E3118" s="331" t="n">
        <v>10.1</v>
      </c>
    </row>
    <row r="3119" customFormat="false" ht="15" hidden="false" customHeight="false" outlineLevel="0" collapsed="false">
      <c r="A3119" s="328" t="s">
        <v>7083</v>
      </c>
      <c r="C3119" s="329" t="s">
        <v>7084</v>
      </c>
      <c r="D3119" s="330" t="s">
        <v>880</v>
      </c>
      <c r="E3119" s="331" t="n">
        <v>102.57</v>
      </c>
    </row>
    <row r="3120" customFormat="false" ht="15" hidden="false" customHeight="false" outlineLevel="0" collapsed="false">
      <c r="A3120" s="328" t="s">
        <v>7085</v>
      </c>
      <c r="C3120" s="329" t="s">
        <v>7086</v>
      </c>
      <c r="D3120" s="330" t="s">
        <v>908</v>
      </c>
      <c r="E3120" s="331" t="n">
        <v>182.47</v>
      </c>
    </row>
    <row r="3121" customFormat="false" ht="15" hidden="false" customHeight="false" outlineLevel="0" collapsed="false">
      <c r="A3121" s="328" t="s">
        <v>7087</v>
      </c>
      <c r="C3121" s="329" t="s">
        <v>7088</v>
      </c>
      <c r="D3121" s="330" t="s">
        <v>1313</v>
      </c>
      <c r="E3121" s="331" t="n">
        <v>5.37</v>
      </c>
    </row>
    <row r="3122" customFormat="false" ht="15" hidden="false" customHeight="false" outlineLevel="0" collapsed="false">
      <c r="A3122" s="328" t="s">
        <v>7089</v>
      </c>
      <c r="C3122" s="329" t="s">
        <v>7090</v>
      </c>
      <c r="D3122" s="330" t="s">
        <v>929</v>
      </c>
      <c r="E3122" s="331" t="n">
        <v>118.92</v>
      </c>
    </row>
    <row r="3123" customFormat="false" ht="15" hidden="false" customHeight="false" outlineLevel="0" collapsed="false">
      <c r="A3123" s="328" t="s">
        <v>7091</v>
      </c>
      <c r="C3123" s="329" t="s">
        <v>7092</v>
      </c>
      <c r="D3123" s="330" t="s">
        <v>929</v>
      </c>
      <c r="E3123" s="331" t="n">
        <v>82.56</v>
      </c>
    </row>
    <row r="3124" customFormat="false" ht="15" hidden="false" customHeight="false" outlineLevel="0" collapsed="false">
      <c r="A3124" s="328" t="s">
        <v>7093</v>
      </c>
      <c r="C3124" s="329" t="s">
        <v>7094</v>
      </c>
      <c r="D3124" s="330" t="s">
        <v>929</v>
      </c>
      <c r="E3124" s="331" t="n">
        <v>17.55</v>
      </c>
    </row>
    <row r="3125" customFormat="false" ht="15" hidden="false" customHeight="false" outlineLevel="0" collapsed="false">
      <c r="A3125" s="328" t="s">
        <v>7095</v>
      </c>
      <c r="C3125" s="329" t="s">
        <v>7096</v>
      </c>
      <c r="D3125" s="330" t="s">
        <v>929</v>
      </c>
      <c r="E3125" s="331" t="n">
        <v>83.26</v>
      </c>
    </row>
    <row r="3126" customFormat="false" ht="15" hidden="false" customHeight="false" outlineLevel="0" collapsed="false">
      <c r="A3126" s="328" t="s">
        <v>7097</v>
      </c>
      <c r="C3126" s="329" t="s">
        <v>7098</v>
      </c>
      <c r="D3126" s="330" t="s">
        <v>929</v>
      </c>
      <c r="E3126" s="331" t="n">
        <v>246.48</v>
      </c>
    </row>
    <row r="3127" customFormat="false" ht="15" hidden="false" customHeight="false" outlineLevel="0" collapsed="false">
      <c r="A3127" s="328" t="s">
        <v>7099</v>
      </c>
      <c r="C3127" s="329" t="s">
        <v>7100</v>
      </c>
      <c r="D3127" s="330" t="s">
        <v>929</v>
      </c>
      <c r="E3127" s="331" t="n">
        <v>20.3</v>
      </c>
    </row>
    <row r="3128" customFormat="false" ht="15" hidden="false" customHeight="false" outlineLevel="0" collapsed="false">
      <c r="A3128" s="328" t="s">
        <v>7101</v>
      </c>
      <c r="C3128" s="329" t="s">
        <v>7102</v>
      </c>
      <c r="D3128" s="330" t="s">
        <v>929</v>
      </c>
      <c r="E3128" s="331" t="n">
        <v>92.09</v>
      </c>
    </row>
    <row r="3129" customFormat="false" ht="15" hidden="false" customHeight="false" outlineLevel="0" collapsed="false">
      <c r="A3129" s="328" t="s">
        <v>7103</v>
      </c>
      <c r="C3129" s="329" t="s">
        <v>7104</v>
      </c>
      <c r="D3129" s="330" t="s">
        <v>929</v>
      </c>
      <c r="E3129" s="331" t="n">
        <v>154.84</v>
      </c>
    </row>
    <row r="3130" customFormat="false" ht="15" hidden="false" customHeight="false" outlineLevel="0" collapsed="false">
      <c r="A3130" s="328" t="s">
        <v>7105</v>
      </c>
      <c r="C3130" s="329" t="s">
        <v>7106</v>
      </c>
      <c r="D3130" s="330" t="s">
        <v>929</v>
      </c>
      <c r="E3130" s="331" t="n">
        <v>120.78</v>
      </c>
    </row>
    <row r="3131" customFormat="false" ht="15" hidden="false" customHeight="false" outlineLevel="0" collapsed="false">
      <c r="A3131" s="328" t="s">
        <v>7107</v>
      </c>
      <c r="C3131" s="329" t="s">
        <v>7108</v>
      </c>
      <c r="D3131" s="330" t="s">
        <v>929</v>
      </c>
      <c r="E3131" s="331" t="n">
        <v>88.96</v>
      </c>
    </row>
    <row r="3132" customFormat="false" ht="15" hidden="false" customHeight="false" outlineLevel="0" collapsed="false">
      <c r="A3132" s="328" t="s">
        <v>7109</v>
      </c>
      <c r="C3132" s="329" t="s">
        <v>7110</v>
      </c>
      <c r="D3132" s="330" t="s">
        <v>929</v>
      </c>
      <c r="E3132" s="331" t="n">
        <v>197.27</v>
      </c>
    </row>
    <row r="3133" customFormat="false" ht="15" hidden="false" customHeight="false" outlineLevel="0" collapsed="false">
      <c r="A3133" s="328" t="s">
        <v>7111</v>
      </c>
      <c r="C3133" s="329" t="s">
        <v>7112</v>
      </c>
      <c r="D3133" s="330" t="s">
        <v>929</v>
      </c>
      <c r="E3133" s="331" t="n">
        <v>262.81</v>
      </c>
    </row>
    <row r="3134" customFormat="false" ht="15" hidden="false" customHeight="false" outlineLevel="0" collapsed="false">
      <c r="A3134" s="328" t="s">
        <v>7113</v>
      </c>
      <c r="C3134" s="329" t="s">
        <v>7114</v>
      </c>
      <c r="D3134" s="330" t="s">
        <v>929</v>
      </c>
      <c r="E3134" s="331" t="n">
        <v>198.02</v>
      </c>
    </row>
    <row r="3135" customFormat="false" ht="15" hidden="false" customHeight="false" outlineLevel="0" collapsed="false">
      <c r="A3135" s="328" t="s">
        <v>7115</v>
      </c>
      <c r="C3135" s="329" t="s">
        <v>7116</v>
      </c>
      <c r="D3135" s="330" t="s">
        <v>929</v>
      </c>
      <c r="E3135" s="331" t="n">
        <v>144.17</v>
      </c>
    </row>
    <row r="3136" customFormat="false" ht="15" hidden="false" customHeight="false" outlineLevel="0" collapsed="false">
      <c r="A3136" s="328" t="s">
        <v>7117</v>
      </c>
      <c r="C3136" s="329" t="s">
        <v>7118</v>
      </c>
      <c r="D3136" s="330" t="s">
        <v>929</v>
      </c>
      <c r="E3136" s="331" t="n">
        <v>113.79</v>
      </c>
    </row>
    <row r="3137" customFormat="false" ht="15" hidden="false" customHeight="false" outlineLevel="0" collapsed="false">
      <c r="A3137" s="328" t="s">
        <v>7119</v>
      </c>
      <c r="C3137" s="329" t="s">
        <v>7120</v>
      </c>
      <c r="D3137" s="330" t="s">
        <v>929</v>
      </c>
      <c r="E3137" s="331" t="n">
        <v>135.48</v>
      </c>
    </row>
    <row r="3138" customFormat="false" ht="15" hidden="false" customHeight="false" outlineLevel="0" collapsed="false">
      <c r="A3138" s="328" t="s">
        <v>7121</v>
      </c>
      <c r="C3138" s="329" t="s">
        <v>7122</v>
      </c>
      <c r="D3138" s="330" t="s">
        <v>929</v>
      </c>
      <c r="E3138" s="331" t="n">
        <v>203.58</v>
      </c>
    </row>
    <row r="3139" customFormat="false" ht="15" hidden="false" customHeight="false" outlineLevel="0" collapsed="false">
      <c r="A3139" s="328" t="s">
        <v>7123</v>
      </c>
      <c r="C3139" s="329" t="s">
        <v>7124</v>
      </c>
      <c r="D3139" s="330" t="s">
        <v>929</v>
      </c>
      <c r="E3139" s="331" t="n">
        <v>169.31</v>
      </c>
    </row>
    <row r="3140" customFormat="false" ht="15" hidden="false" customHeight="false" outlineLevel="0" collapsed="false">
      <c r="A3140" s="328" t="s">
        <v>7125</v>
      </c>
      <c r="C3140" s="329" t="s">
        <v>7126</v>
      </c>
      <c r="D3140" s="330" t="s">
        <v>929</v>
      </c>
      <c r="E3140" s="331" t="n">
        <v>18.23</v>
      </c>
    </row>
    <row r="3141" customFormat="false" ht="15" hidden="false" customHeight="false" outlineLevel="0" collapsed="false">
      <c r="A3141" s="328" t="s">
        <v>7127</v>
      </c>
      <c r="C3141" s="329" t="s">
        <v>7128</v>
      </c>
      <c r="D3141" s="330" t="s">
        <v>929</v>
      </c>
      <c r="E3141" s="331" t="n">
        <v>102.17</v>
      </c>
    </row>
    <row r="3142" customFormat="false" ht="15" hidden="false" customHeight="false" outlineLevel="0" collapsed="false">
      <c r="A3142" s="328" t="s">
        <v>7129</v>
      </c>
      <c r="C3142" s="329" t="s">
        <v>7130</v>
      </c>
      <c r="D3142" s="330" t="s">
        <v>929</v>
      </c>
      <c r="E3142" s="331" t="n">
        <v>133.04</v>
      </c>
    </row>
    <row r="3143" customFormat="false" ht="15" hidden="false" customHeight="false" outlineLevel="0" collapsed="false">
      <c r="A3143" s="328" t="s">
        <v>7131</v>
      </c>
      <c r="C3143" s="329" t="s">
        <v>7132</v>
      </c>
      <c r="D3143" s="330" t="s">
        <v>929</v>
      </c>
      <c r="E3143" s="331" t="n">
        <v>227.09</v>
      </c>
    </row>
    <row r="3144" customFormat="false" ht="15" hidden="false" customHeight="false" outlineLevel="0" collapsed="false">
      <c r="A3144" s="328" t="s">
        <v>7133</v>
      </c>
      <c r="C3144" s="329" t="s">
        <v>7134</v>
      </c>
      <c r="D3144" s="330" t="s">
        <v>929</v>
      </c>
      <c r="E3144" s="331" t="n">
        <v>185.91</v>
      </c>
    </row>
    <row r="3145" customFormat="false" ht="15" hidden="false" customHeight="false" outlineLevel="0" collapsed="false">
      <c r="A3145" s="328" t="s">
        <v>7135</v>
      </c>
      <c r="C3145" s="329" t="s">
        <v>7136</v>
      </c>
      <c r="D3145" s="330" t="s">
        <v>929</v>
      </c>
      <c r="E3145" s="331" t="n">
        <v>65.28</v>
      </c>
    </row>
    <row r="3146" customFormat="false" ht="15" hidden="false" customHeight="false" outlineLevel="0" collapsed="false">
      <c r="A3146" s="328" t="s">
        <v>7137</v>
      </c>
      <c r="C3146" s="329" t="s">
        <v>7138</v>
      </c>
      <c r="D3146" s="330" t="s">
        <v>929</v>
      </c>
      <c r="E3146" s="331" t="n">
        <v>142.46</v>
      </c>
    </row>
    <row r="3147" customFormat="false" ht="15" hidden="false" customHeight="false" outlineLevel="0" collapsed="false">
      <c r="A3147" s="328" t="s">
        <v>7139</v>
      </c>
      <c r="C3147" s="329" t="s">
        <v>7140</v>
      </c>
      <c r="D3147" s="330" t="s">
        <v>929</v>
      </c>
      <c r="E3147" s="331" t="n">
        <v>60.19</v>
      </c>
    </row>
    <row r="3148" customFormat="false" ht="15" hidden="false" customHeight="false" outlineLevel="0" collapsed="false">
      <c r="A3148" s="328" t="s">
        <v>7141</v>
      </c>
      <c r="C3148" s="329" t="s">
        <v>7142</v>
      </c>
      <c r="D3148" s="330" t="s">
        <v>929</v>
      </c>
      <c r="E3148" s="331" t="n">
        <v>6.25</v>
      </c>
    </row>
    <row r="3149" customFormat="false" ht="15" hidden="false" customHeight="false" outlineLevel="0" collapsed="false">
      <c r="A3149" s="328" t="s">
        <v>7143</v>
      </c>
      <c r="C3149" s="329" t="s">
        <v>7144</v>
      </c>
      <c r="D3149" s="330" t="s">
        <v>929</v>
      </c>
      <c r="E3149" s="331" t="n">
        <v>1.02</v>
      </c>
    </row>
    <row r="3150" customFormat="false" ht="15" hidden="false" customHeight="false" outlineLevel="0" collapsed="false">
      <c r="A3150" s="328" t="s">
        <v>7145</v>
      </c>
      <c r="C3150" s="329" t="s">
        <v>7146</v>
      </c>
      <c r="D3150" s="330" t="s">
        <v>929</v>
      </c>
      <c r="E3150" s="331" t="n">
        <v>395.39</v>
      </c>
    </row>
    <row r="3151" customFormat="false" ht="15" hidden="false" customHeight="false" outlineLevel="0" collapsed="false">
      <c r="A3151" s="328" t="s">
        <v>7147</v>
      </c>
      <c r="C3151" s="329" t="s">
        <v>7148</v>
      </c>
      <c r="D3151" s="330" t="s">
        <v>1313</v>
      </c>
      <c r="E3151" s="331" t="n">
        <v>23.14</v>
      </c>
    </row>
    <row r="3152" customFormat="false" ht="15" hidden="false" customHeight="false" outlineLevel="0" collapsed="false">
      <c r="A3152" s="328" t="s">
        <v>7149</v>
      </c>
      <c r="C3152" s="329" t="s">
        <v>7150</v>
      </c>
      <c r="D3152" s="330" t="s">
        <v>1313</v>
      </c>
      <c r="E3152" s="331" t="n">
        <v>647.14</v>
      </c>
    </row>
    <row r="3153" customFormat="false" ht="15" hidden="false" customHeight="false" outlineLevel="0" collapsed="false">
      <c r="A3153" s="328" t="s">
        <v>7151</v>
      </c>
      <c r="C3153" s="329" t="s">
        <v>7152</v>
      </c>
      <c r="D3153" s="330" t="s">
        <v>1313</v>
      </c>
      <c r="E3153" s="331" t="n">
        <v>37.56</v>
      </c>
    </row>
    <row r="3154" customFormat="false" ht="15" hidden="false" customHeight="false" outlineLevel="0" collapsed="false">
      <c r="A3154" s="328" t="s">
        <v>7153</v>
      </c>
      <c r="C3154" s="329" t="s">
        <v>7154</v>
      </c>
      <c r="D3154" s="330" t="s">
        <v>1313</v>
      </c>
      <c r="E3154" s="331" t="n">
        <v>40.56</v>
      </c>
    </row>
    <row r="3155" customFormat="false" ht="15" hidden="false" customHeight="false" outlineLevel="0" collapsed="false">
      <c r="A3155" s="328" t="s">
        <v>7155</v>
      </c>
      <c r="C3155" s="329" t="s">
        <v>7156</v>
      </c>
      <c r="D3155" s="330" t="s">
        <v>984</v>
      </c>
      <c r="E3155" s="331" t="n">
        <v>15.64</v>
      </c>
    </row>
    <row r="3156" customFormat="false" ht="15" hidden="false" customHeight="false" outlineLevel="0" collapsed="false">
      <c r="A3156" s="328" t="s">
        <v>7157</v>
      </c>
      <c r="C3156" s="329" t="s">
        <v>7158</v>
      </c>
      <c r="D3156" s="330" t="s">
        <v>984</v>
      </c>
      <c r="E3156" s="331" t="n">
        <v>11.24</v>
      </c>
    </row>
    <row r="3157" customFormat="false" ht="15" hidden="false" customHeight="false" outlineLevel="0" collapsed="false">
      <c r="A3157" s="328" t="s">
        <v>7159</v>
      </c>
      <c r="C3157" s="329" t="s">
        <v>7160</v>
      </c>
      <c r="D3157" s="330" t="s">
        <v>880</v>
      </c>
      <c r="E3157" s="331" t="n">
        <v>30.05</v>
      </c>
    </row>
    <row r="3158" customFormat="false" ht="15" hidden="false" customHeight="false" outlineLevel="0" collapsed="false">
      <c r="A3158" s="328" t="s">
        <v>7161</v>
      </c>
      <c r="C3158" s="329" t="s">
        <v>7162</v>
      </c>
      <c r="D3158" s="330" t="s">
        <v>984</v>
      </c>
      <c r="E3158" s="331" t="n">
        <v>17.81</v>
      </c>
    </row>
    <row r="3159" customFormat="false" ht="15" hidden="false" customHeight="false" outlineLevel="0" collapsed="false">
      <c r="A3159" s="328" t="s">
        <v>7163</v>
      </c>
      <c r="C3159" s="329" t="s">
        <v>7164</v>
      </c>
      <c r="D3159" s="330" t="s">
        <v>984</v>
      </c>
      <c r="E3159" s="331" t="n">
        <v>8.06</v>
      </c>
    </row>
    <row r="3160" customFormat="false" ht="15" hidden="false" customHeight="false" outlineLevel="0" collapsed="false">
      <c r="A3160" s="328" t="s">
        <v>7165</v>
      </c>
      <c r="C3160" s="329" t="s">
        <v>7166</v>
      </c>
      <c r="D3160" s="330" t="s">
        <v>984</v>
      </c>
      <c r="E3160" s="331" t="n">
        <v>20.12</v>
      </c>
    </row>
    <row r="3161" customFormat="false" ht="15" hidden="false" customHeight="false" outlineLevel="0" collapsed="false">
      <c r="A3161" s="328" t="s">
        <v>7167</v>
      </c>
      <c r="C3161" s="329" t="s">
        <v>7168</v>
      </c>
      <c r="D3161" s="330" t="s">
        <v>929</v>
      </c>
      <c r="E3161" s="331" t="n">
        <v>0.35</v>
      </c>
    </row>
    <row r="3162" customFormat="false" ht="15" hidden="false" customHeight="false" outlineLevel="0" collapsed="false">
      <c r="A3162" s="328" t="s">
        <v>7169</v>
      </c>
      <c r="C3162" s="329" t="s">
        <v>7170</v>
      </c>
      <c r="D3162" s="330" t="s">
        <v>262</v>
      </c>
      <c r="E3162" s="331" t="n">
        <v>36.49</v>
      </c>
    </row>
    <row r="3163" customFormat="false" ht="15" hidden="false" customHeight="false" outlineLevel="0" collapsed="false">
      <c r="A3163" s="328" t="s">
        <v>7171</v>
      </c>
      <c r="C3163" s="329" t="s">
        <v>7172</v>
      </c>
      <c r="D3163" s="330" t="s">
        <v>880</v>
      </c>
      <c r="E3163" s="331" t="n">
        <v>82.55</v>
      </c>
    </row>
    <row r="3164" customFormat="false" ht="15" hidden="false" customHeight="false" outlineLevel="0" collapsed="false">
      <c r="A3164" s="328" t="s">
        <v>7173</v>
      </c>
      <c r="C3164" s="329" t="s">
        <v>7174</v>
      </c>
      <c r="D3164" s="330" t="s">
        <v>262</v>
      </c>
      <c r="E3164" s="331" t="n">
        <v>48.35</v>
      </c>
    </row>
    <row r="3165" customFormat="false" ht="15" hidden="false" customHeight="false" outlineLevel="0" collapsed="false">
      <c r="A3165" s="328" t="s">
        <v>7175</v>
      </c>
      <c r="C3165" s="329" t="s">
        <v>7176</v>
      </c>
      <c r="D3165" s="330" t="s">
        <v>880</v>
      </c>
      <c r="E3165" s="331" t="n">
        <v>587.19</v>
      </c>
    </row>
    <row r="3166" customFormat="false" ht="15" hidden="false" customHeight="false" outlineLevel="0" collapsed="false">
      <c r="A3166" s="328" t="s">
        <v>7177</v>
      </c>
      <c r="C3166" s="329" t="s">
        <v>7178</v>
      </c>
      <c r="D3166" s="330" t="s">
        <v>880</v>
      </c>
      <c r="E3166" s="331" t="n">
        <v>754.85</v>
      </c>
    </row>
    <row r="3167" customFormat="false" ht="15" hidden="false" customHeight="false" outlineLevel="0" collapsed="false">
      <c r="A3167" s="328" t="s">
        <v>7179</v>
      </c>
      <c r="C3167" s="329" t="s">
        <v>7180</v>
      </c>
      <c r="D3167" s="330" t="s">
        <v>880</v>
      </c>
      <c r="E3167" s="331" t="n">
        <v>1036.1</v>
      </c>
    </row>
    <row r="3168" customFormat="false" ht="15" hidden="false" customHeight="false" outlineLevel="0" collapsed="false">
      <c r="A3168" s="328" t="s">
        <v>7181</v>
      </c>
      <c r="C3168" s="329" t="s">
        <v>7182</v>
      </c>
      <c r="D3168" s="330" t="s">
        <v>880</v>
      </c>
      <c r="E3168" s="331" t="n">
        <v>1.31</v>
      </c>
    </row>
    <row r="3169" customFormat="false" ht="15" hidden="false" customHeight="false" outlineLevel="0" collapsed="false">
      <c r="A3169" s="328" t="s">
        <v>7183</v>
      </c>
      <c r="C3169" s="329" t="s">
        <v>7184</v>
      </c>
      <c r="D3169" s="330" t="s">
        <v>880</v>
      </c>
      <c r="E3169" s="331" t="n">
        <v>81.41</v>
      </c>
    </row>
    <row r="3170" customFormat="false" ht="15" hidden="false" customHeight="false" outlineLevel="0" collapsed="false">
      <c r="A3170" s="328" t="s">
        <v>7185</v>
      </c>
      <c r="C3170" s="329" t="s">
        <v>7186</v>
      </c>
      <c r="D3170" s="330" t="s">
        <v>880</v>
      </c>
      <c r="E3170" s="331" t="n">
        <v>81.47</v>
      </c>
    </row>
    <row r="3171" customFormat="false" ht="15" hidden="false" customHeight="false" outlineLevel="0" collapsed="false">
      <c r="A3171" s="328" t="s">
        <v>7187</v>
      </c>
      <c r="C3171" s="329" t="s">
        <v>7188</v>
      </c>
      <c r="D3171" s="330" t="s">
        <v>880</v>
      </c>
      <c r="E3171" s="331" t="n">
        <v>104.29</v>
      </c>
    </row>
    <row r="3172" customFormat="false" ht="15" hidden="false" customHeight="false" outlineLevel="0" collapsed="false">
      <c r="A3172" s="328" t="s">
        <v>7189</v>
      </c>
      <c r="C3172" s="329" t="s">
        <v>7190</v>
      </c>
      <c r="D3172" s="330" t="s">
        <v>880</v>
      </c>
      <c r="E3172" s="331" t="n">
        <v>67.95</v>
      </c>
    </row>
    <row r="3173" customFormat="false" ht="15" hidden="false" customHeight="false" outlineLevel="0" collapsed="false">
      <c r="A3173" s="328" t="s">
        <v>7191</v>
      </c>
      <c r="C3173" s="329" t="s">
        <v>7192</v>
      </c>
      <c r="D3173" s="330" t="s">
        <v>929</v>
      </c>
      <c r="E3173" s="331" t="n">
        <v>16.81</v>
      </c>
    </row>
    <row r="3174" customFormat="false" ht="15" hidden="false" customHeight="false" outlineLevel="0" collapsed="false">
      <c r="A3174" s="328" t="s">
        <v>7193</v>
      </c>
      <c r="C3174" s="329" t="s">
        <v>7194</v>
      </c>
      <c r="D3174" s="330" t="s">
        <v>929</v>
      </c>
      <c r="E3174" s="331" t="n">
        <v>108.65</v>
      </c>
    </row>
    <row r="3175" customFormat="false" ht="15" hidden="false" customHeight="false" outlineLevel="0" collapsed="false">
      <c r="A3175" s="328" t="s">
        <v>7195</v>
      </c>
      <c r="C3175" s="329" t="s">
        <v>7196</v>
      </c>
      <c r="D3175" s="330" t="s">
        <v>929</v>
      </c>
      <c r="E3175" s="331" t="n">
        <v>153.73</v>
      </c>
    </row>
    <row r="3176" customFormat="false" ht="30" hidden="false" customHeight="false" outlineLevel="0" collapsed="false">
      <c r="A3176" s="328" t="s">
        <v>7197</v>
      </c>
      <c r="C3176" s="329" t="s">
        <v>7198</v>
      </c>
      <c r="D3176" s="330" t="s">
        <v>929</v>
      </c>
      <c r="E3176" s="331" t="n">
        <v>94.72</v>
      </c>
    </row>
    <row r="3177" customFormat="false" ht="15" hidden="false" customHeight="false" outlineLevel="0" collapsed="false">
      <c r="A3177" s="328" t="s">
        <v>7199</v>
      </c>
      <c r="C3177" s="329" t="s">
        <v>7200</v>
      </c>
      <c r="D3177" s="330" t="s">
        <v>908</v>
      </c>
      <c r="E3177" s="331" t="n">
        <v>233.34</v>
      </c>
    </row>
    <row r="3178" customFormat="false" ht="15" hidden="false" customHeight="false" outlineLevel="0" collapsed="false">
      <c r="A3178" s="328" t="s">
        <v>7201</v>
      </c>
      <c r="C3178" s="329" t="s">
        <v>7202</v>
      </c>
      <c r="D3178" s="330" t="s">
        <v>262</v>
      </c>
      <c r="E3178" s="331" t="n">
        <v>35.44</v>
      </c>
    </row>
    <row r="3179" customFormat="false" ht="15" hidden="false" customHeight="false" outlineLevel="0" collapsed="false">
      <c r="A3179" s="328" t="s">
        <v>7203</v>
      </c>
      <c r="C3179" s="329" t="s">
        <v>7204</v>
      </c>
      <c r="D3179" s="330" t="s">
        <v>1313</v>
      </c>
      <c r="E3179" s="331" t="n">
        <v>11.05</v>
      </c>
    </row>
    <row r="3180" customFormat="false" ht="15" hidden="false" customHeight="false" outlineLevel="0" collapsed="false">
      <c r="A3180" s="328" t="s">
        <v>7205</v>
      </c>
      <c r="C3180" s="329" t="s">
        <v>7206</v>
      </c>
      <c r="D3180" s="330" t="s">
        <v>908</v>
      </c>
      <c r="E3180" s="331" t="n">
        <v>2098.46</v>
      </c>
    </row>
    <row r="3181" customFormat="false" ht="15" hidden="false" customHeight="false" outlineLevel="0" collapsed="false">
      <c r="A3181" s="328" t="s">
        <v>7207</v>
      </c>
      <c r="C3181" s="329" t="s">
        <v>7208</v>
      </c>
      <c r="D3181" s="330" t="s">
        <v>1313</v>
      </c>
      <c r="E3181" s="331" t="n">
        <v>23.2</v>
      </c>
    </row>
    <row r="3182" customFormat="false" ht="15" hidden="false" customHeight="false" outlineLevel="0" collapsed="false">
      <c r="A3182" s="328" t="s">
        <v>7209</v>
      </c>
      <c r="C3182" s="329" t="s">
        <v>7210</v>
      </c>
      <c r="D3182" s="330" t="s">
        <v>921</v>
      </c>
      <c r="E3182" s="331" t="n">
        <v>14.87</v>
      </c>
    </row>
    <row r="3183" customFormat="false" ht="15" hidden="false" customHeight="false" outlineLevel="0" collapsed="false">
      <c r="A3183" s="328" t="s">
        <v>7211</v>
      </c>
      <c r="C3183" s="329" t="s">
        <v>7212</v>
      </c>
      <c r="D3183" s="330" t="s">
        <v>7213</v>
      </c>
      <c r="E3183" s="331" t="n">
        <v>6.78</v>
      </c>
    </row>
    <row r="3184" customFormat="false" ht="15" hidden="false" customHeight="false" outlineLevel="0" collapsed="false">
      <c r="A3184" s="328" t="s">
        <v>7214</v>
      </c>
      <c r="C3184" s="329" t="s">
        <v>7215</v>
      </c>
      <c r="D3184" s="330" t="s">
        <v>880</v>
      </c>
      <c r="E3184" s="331" t="n">
        <v>2.97</v>
      </c>
    </row>
    <row r="3185" customFormat="false" ht="15" hidden="false" customHeight="false" outlineLevel="0" collapsed="false">
      <c r="A3185" s="328" t="s">
        <v>7216</v>
      </c>
      <c r="C3185" s="329" t="s">
        <v>7217</v>
      </c>
      <c r="D3185" s="330" t="s">
        <v>262</v>
      </c>
      <c r="E3185" s="331" t="n">
        <v>3.26</v>
      </c>
    </row>
    <row r="3186" customFormat="false" ht="15" hidden="false" customHeight="false" outlineLevel="0" collapsed="false">
      <c r="A3186" s="328" t="s">
        <v>7218</v>
      </c>
      <c r="C3186" s="329" t="s">
        <v>7219</v>
      </c>
      <c r="D3186" s="330" t="s">
        <v>880</v>
      </c>
      <c r="E3186" s="331" t="n">
        <v>26.8</v>
      </c>
    </row>
    <row r="3187" customFormat="false" ht="15" hidden="false" customHeight="false" outlineLevel="0" collapsed="false">
      <c r="A3187" s="328" t="s">
        <v>7220</v>
      </c>
      <c r="C3187" s="329" t="s">
        <v>7221</v>
      </c>
      <c r="D3187" s="330" t="s">
        <v>984</v>
      </c>
      <c r="E3187" s="331" t="n">
        <v>22.34</v>
      </c>
    </row>
    <row r="3188" customFormat="false" ht="15" hidden="false" customHeight="false" outlineLevel="0" collapsed="false">
      <c r="A3188" s="328" t="s">
        <v>7222</v>
      </c>
      <c r="C3188" s="329" t="s">
        <v>7223</v>
      </c>
      <c r="D3188" s="330" t="s">
        <v>880</v>
      </c>
      <c r="E3188" s="331" t="n">
        <v>0.05</v>
      </c>
    </row>
    <row r="3189" customFormat="false" ht="15" hidden="false" customHeight="false" outlineLevel="0" collapsed="false">
      <c r="A3189" s="328" t="s">
        <v>7224</v>
      </c>
      <c r="C3189" s="329" t="s">
        <v>7225</v>
      </c>
      <c r="D3189" s="330" t="s">
        <v>262</v>
      </c>
      <c r="E3189" s="331" t="n">
        <v>28.17</v>
      </c>
    </row>
    <row r="3190" customFormat="false" ht="15" hidden="false" customHeight="false" outlineLevel="0" collapsed="false">
      <c r="A3190" s="328" t="s">
        <v>7226</v>
      </c>
      <c r="C3190" s="329" t="s">
        <v>7227</v>
      </c>
      <c r="D3190" s="330" t="s">
        <v>1181</v>
      </c>
      <c r="E3190" s="331" t="n">
        <v>0.22</v>
      </c>
    </row>
    <row r="3191" customFormat="false" ht="15" hidden="false" customHeight="false" outlineLevel="0" collapsed="false">
      <c r="A3191" s="328" t="s">
        <v>7228</v>
      </c>
      <c r="C3191" s="329" t="s">
        <v>7229</v>
      </c>
      <c r="D3191" s="330" t="s">
        <v>1181</v>
      </c>
      <c r="E3191" s="331" t="n">
        <v>0.73</v>
      </c>
    </row>
    <row r="3192" customFormat="false" ht="15" hidden="false" customHeight="false" outlineLevel="0" collapsed="false">
      <c r="A3192" s="328" t="s">
        <v>7230</v>
      </c>
      <c r="C3192" s="329" t="s">
        <v>7231</v>
      </c>
      <c r="D3192" s="330" t="s">
        <v>945</v>
      </c>
      <c r="E3192" s="331" t="n">
        <v>264.35</v>
      </c>
    </row>
    <row r="3193" customFormat="false" ht="15" hidden="false" customHeight="false" outlineLevel="0" collapsed="false">
      <c r="A3193" s="328" t="s">
        <v>7232</v>
      </c>
      <c r="C3193" s="329" t="s">
        <v>7233</v>
      </c>
      <c r="D3193" s="330" t="s">
        <v>262</v>
      </c>
      <c r="E3193" s="331" t="n">
        <v>41.49</v>
      </c>
    </row>
    <row r="3194" customFormat="false" ht="15" hidden="false" customHeight="false" outlineLevel="0" collapsed="false">
      <c r="A3194" s="328" t="s">
        <v>7234</v>
      </c>
      <c r="C3194" s="329" t="s">
        <v>7235</v>
      </c>
      <c r="D3194" s="330" t="s">
        <v>984</v>
      </c>
      <c r="E3194" s="331" t="n">
        <v>9.44</v>
      </c>
    </row>
    <row r="3195" customFormat="false" ht="15" hidden="false" customHeight="false" outlineLevel="0" collapsed="false">
      <c r="A3195" s="328" t="s">
        <v>7236</v>
      </c>
      <c r="C3195" s="329" t="s">
        <v>7237</v>
      </c>
      <c r="D3195" s="330" t="s">
        <v>945</v>
      </c>
      <c r="E3195" s="331" t="n">
        <v>26.89</v>
      </c>
    </row>
    <row r="3196" customFormat="false" ht="15" hidden="false" customHeight="false" outlineLevel="0" collapsed="false">
      <c r="A3196" s="328" t="s">
        <v>7238</v>
      </c>
      <c r="C3196" s="329" t="s">
        <v>7239</v>
      </c>
      <c r="D3196" s="330" t="s">
        <v>1313</v>
      </c>
      <c r="E3196" s="331" t="n">
        <v>556.45</v>
      </c>
    </row>
    <row r="3197" customFormat="false" ht="15" hidden="false" customHeight="false" outlineLevel="0" collapsed="false">
      <c r="A3197" s="328" t="s">
        <v>7240</v>
      </c>
      <c r="C3197" s="329" t="s">
        <v>7241</v>
      </c>
      <c r="D3197" s="330" t="s">
        <v>984</v>
      </c>
      <c r="E3197" s="331" t="n">
        <v>57.7</v>
      </c>
    </row>
    <row r="3198" customFormat="false" ht="15" hidden="false" customHeight="false" outlineLevel="0" collapsed="false">
      <c r="A3198" s="328" t="s">
        <v>7242</v>
      </c>
      <c r="C3198" s="329" t="s">
        <v>7243</v>
      </c>
      <c r="D3198" s="330" t="s">
        <v>1181</v>
      </c>
      <c r="E3198" s="331" t="n">
        <v>71295</v>
      </c>
    </row>
    <row r="3199" customFormat="false" ht="15" hidden="false" customHeight="false" outlineLevel="0" collapsed="false">
      <c r="A3199" s="328" t="s">
        <v>7244</v>
      </c>
      <c r="C3199" s="329" t="s">
        <v>7245</v>
      </c>
      <c r="D3199" s="330" t="s">
        <v>1181</v>
      </c>
      <c r="E3199" s="331" t="n">
        <v>75660</v>
      </c>
    </row>
    <row r="3200" customFormat="false" ht="15" hidden="false" customHeight="false" outlineLevel="0" collapsed="false">
      <c r="A3200" s="328" t="s">
        <v>7246</v>
      </c>
      <c r="C3200" s="329" t="s">
        <v>7247</v>
      </c>
      <c r="D3200" s="330" t="s">
        <v>1181</v>
      </c>
      <c r="E3200" s="331" t="n">
        <v>81480</v>
      </c>
    </row>
    <row r="3201" customFormat="false" ht="15" hidden="false" customHeight="false" outlineLevel="0" collapsed="false">
      <c r="A3201" s="328" t="s">
        <v>7248</v>
      </c>
      <c r="C3201" s="329" t="s">
        <v>7249</v>
      </c>
      <c r="D3201" s="330" t="s">
        <v>1181</v>
      </c>
      <c r="E3201" s="331" t="n">
        <v>85360</v>
      </c>
    </row>
    <row r="3202" customFormat="false" ht="15" hidden="false" customHeight="false" outlineLevel="0" collapsed="false">
      <c r="A3202" s="328" t="s">
        <v>7250</v>
      </c>
      <c r="C3202" s="329" t="s">
        <v>7251</v>
      </c>
      <c r="D3202" s="330" t="s">
        <v>1181</v>
      </c>
      <c r="E3202" s="331" t="n">
        <v>80510</v>
      </c>
    </row>
    <row r="3203" customFormat="false" ht="15" hidden="false" customHeight="false" outlineLevel="0" collapsed="false">
      <c r="A3203" s="328" t="s">
        <v>7252</v>
      </c>
      <c r="C3203" s="329" t="s">
        <v>7253</v>
      </c>
      <c r="D3203" s="330" t="s">
        <v>1313</v>
      </c>
      <c r="E3203" s="331" t="n">
        <v>465.72</v>
      </c>
    </row>
    <row r="3204" customFormat="false" ht="15" hidden="false" customHeight="false" outlineLevel="0" collapsed="false">
      <c r="A3204" s="328" t="s">
        <v>7254</v>
      </c>
      <c r="C3204" s="329" t="s">
        <v>7255</v>
      </c>
      <c r="D3204" s="330" t="s">
        <v>1313</v>
      </c>
      <c r="E3204" s="331" t="n">
        <v>16.66</v>
      </c>
    </row>
    <row r="3205" customFormat="false" ht="15" hidden="false" customHeight="false" outlineLevel="0" collapsed="false">
      <c r="A3205" s="328" t="s">
        <v>7256</v>
      </c>
      <c r="C3205" s="329" t="s">
        <v>7257</v>
      </c>
      <c r="D3205" s="330" t="s">
        <v>880</v>
      </c>
      <c r="E3205" s="331" t="n">
        <v>10.37</v>
      </c>
    </row>
    <row r="3206" customFormat="false" ht="15" hidden="false" customHeight="false" outlineLevel="0" collapsed="false">
      <c r="A3206" s="328" t="s">
        <v>7258</v>
      </c>
      <c r="C3206" s="329" t="s">
        <v>7259</v>
      </c>
      <c r="D3206" s="330" t="s">
        <v>880</v>
      </c>
      <c r="E3206" s="331" t="n">
        <v>25.85</v>
      </c>
    </row>
    <row r="3207" customFormat="false" ht="15" hidden="false" customHeight="false" outlineLevel="0" collapsed="false">
      <c r="A3207" s="328" t="s">
        <v>7260</v>
      </c>
      <c r="C3207" s="329" t="s">
        <v>7261</v>
      </c>
      <c r="D3207" s="330" t="s">
        <v>1313</v>
      </c>
      <c r="E3207" s="331" t="n">
        <v>328.12</v>
      </c>
    </row>
    <row r="3208" customFormat="false" ht="15" hidden="false" customHeight="false" outlineLevel="0" collapsed="false">
      <c r="A3208" s="328" t="s">
        <v>7262</v>
      </c>
      <c r="C3208" s="329" t="s">
        <v>7263</v>
      </c>
      <c r="D3208" s="330" t="s">
        <v>1313</v>
      </c>
      <c r="E3208" s="331" t="n">
        <v>615.4</v>
      </c>
    </row>
    <row r="3209" customFormat="false" ht="15" hidden="false" customHeight="false" outlineLevel="0" collapsed="false">
      <c r="A3209" s="328" t="s">
        <v>7264</v>
      </c>
      <c r="C3209" s="329" t="s">
        <v>7265</v>
      </c>
      <c r="D3209" s="330" t="s">
        <v>1313</v>
      </c>
      <c r="E3209" s="331" t="n">
        <v>29.4</v>
      </c>
    </row>
    <row r="3210" customFormat="false" ht="15" hidden="false" customHeight="false" outlineLevel="0" collapsed="false">
      <c r="A3210" s="328" t="s">
        <v>7266</v>
      </c>
      <c r="C3210" s="329" t="s">
        <v>7267</v>
      </c>
      <c r="D3210" s="330" t="s">
        <v>1313</v>
      </c>
      <c r="E3210" s="331" t="n">
        <v>62.08</v>
      </c>
    </row>
    <row r="3211" customFormat="false" ht="15" hidden="false" customHeight="false" outlineLevel="0" collapsed="false">
      <c r="A3211" s="328" t="s">
        <v>7268</v>
      </c>
      <c r="C3211" s="329" t="s">
        <v>7269</v>
      </c>
      <c r="D3211" s="330" t="s">
        <v>880</v>
      </c>
      <c r="E3211" s="331" t="n">
        <v>5.03</v>
      </c>
    </row>
    <row r="3212" customFormat="false" ht="30" hidden="false" customHeight="false" outlineLevel="0" collapsed="false">
      <c r="A3212" s="328" t="s">
        <v>7270</v>
      </c>
      <c r="C3212" s="329" t="s">
        <v>7271</v>
      </c>
      <c r="D3212" s="330" t="s">
        <v>1313</v>
      </c>
      <c r="E3212" s="331" t="n">
        <v>91.95</v>
      </c>
    </row>
    <row r="3213" customFormat="false" ht="15" hidden="false" customHeight="false" outlineLevel="0" collapsed="false">
      <c r="A3213" s="328" t="s">
        <v>7272</v>
      </c>
      <c r="C3213" s="329" t="s">
        <v>7273</v>
      </c>
      <c r="D3213" s="330" t="s">
        <v>880</v>
      </c>
      <c r="E3213" s="331" t="n">
        <v>102.2</v>
      </c>
    </row>
    <row r="3214" customFormat="false" ht="15" hidden="false" customHeight="false" outlineLevel="0" collapsed="false">
      <c r="A3214" s="328" t="s">
        <v>7274</v>
      </c>
      <c r="C3214" s="329" t="s">
        <v>7275</v>
      </c>
      <c r="D3214" s="330" t="s">
        <v>262</v>
      </c>
      <c r="E3214" s="331" t="n">
        <v>202</v>
      </c>
    </row>
    <row r="3215" customFormat="false" ht="30" hidden="false" customHeight="false" outlineLevel="0" collapsed="false">
      <c r="A3215" s="328" t="s">
        <v>7276</v>
      </c>
      <c r="C3215" s="329" t="s">
        <v>7277</v>
      </c>
      <c r="D3215" s="330" t="s">
        <v>945</v>
      </c>
      <c r="E3215" s="331" t="n">
        <v>21.66</v>
      </c>
    </row>
    <row r="3216" customFormat="false" ht="15" hidden="false" customHeight="false" outlineLevel="0" collapsed="false">
      <c r="A3216" s="328" t="s">
        <v>7278</v>
      </c>
      <c r="C3216" s="329" t="s">
        <v>7279</v>
      </c>
      <c r="D3216" s="330" t="s">
        <v>945</v>
      </c>
      <c r="E3216" s="331" t="n">
        <v>7.98</v>
      </c>
    </row>
    <row r="3217" customFormat="false" ht="15" hidden="false" customHeight="false" outlineLevel="0" collapsed="false">
      <c r="A3217" s="328" t="s">
        <v>7280</v>
      </c>
      <c r="C3217" s="329" t="s">
        <v>7281</v>
      </c>
      <c r="D3217" s="330" t="s">
        <v>880</v>
      </c>
      <c r="E3217" s="331" t="n">
        <v>4.68</v>
      </c>
    </row>
    <row r="3218" customFormat="false" ht="15" hidden="false" customHeight="false" outlineLevel="0" collapsed="false">
      <c r="A3218" s="328" t="s">
        <v>7282</v>
      </c>
      <c r="C3218" s="329" t="s">
        <v>7283</v>
      </c>
      <c r="D3218" s="330" t="s">
        <v>984</v>
      </c>
      <c r="E3218" s="331" t="n">
        <v>11.21</v>
      </c>
    </row>
    <row r="3219" customFormat="false" ht="15" hidden="false" customHeight="false" outlineLevel="0" collapsed="false">
      <c r="A3219" s="328" t="s">
        <v>7284</v>
      </c>
      <c r="C3219" s="329" t="s">
        <v>7285</v>
      </c>
      <c r="D3219" s="330" t="s">
        <v>880</v>
      </c>
      <c r="E3219" s="331" t="n">
        <v>159.87</v>
      </c>
    </row>
    <row r="3220" customFormat="false" ht="15" hidden="false" customHeight="false" outlineLevel="0" collapsed="false">
      <c r="A3220" s="328" t="s">
        <v>7286</v>
      </c>
      <c r="C3220" s="329" t="s">
        <v>7287</v>
      </c>
      <c r="D3220" s="330" t="s">
        <v>880</v>
      </c>
      <c r="E3220" s="331" t="n">
        <v>18.15</v>
      </c>
    </row>
    <row r="3221" customFormat="false" ht="15" hidden="false" customHeight="false" outlineLevel="0" collapsed="false">
      <c r="A3221" s="328" t="s">
        <v>7288</v>
      </c>
      <c r="C3221" s="329" t="s">
        <v>7289</v>
      </c>
      <c r="D3221" s="330" t="s">
        <v>880</v>
      </c>
      <c r="E3221" s="331" t="n">
        <v>27.38</v>
      </c>
    </row>
    <row r="3222" customFormat="false" ht="15" hidden="false" customHeight="false" outlineLevel="0" collapsed="false">
      <c r="A3222" s="328" t="s">
        <v>7290</v>
      </c>
      <c r="C3222" s="329" t="s">
        <v>7291</v>
      </c>
      <c r="D3222" s="330" t="s">
        <v>880</v>
      </c>
      <c r="E3222" s="331" t="n">
        <v>1.63</v>
      </c>
    </row>
    <row r="3223" customFormat="false" ht="15" hidden="false" customHeight="false" outlineLevel="0" collapsed="false">
      <c r="A3223" s="328" t="s">
        <v>7292</v>
      </c>
      <c r="C3223" s="329" t="s">
        <v>7293</v>
      </c>
      <c r="D3223" s="330" t="s">
        <v>929</v>
      </c>
      <c r="E3223" s="331" t="n">
        <v>0.53</v>
      </c>
    </row>
    <row r="3224" customFormat="false" ht="15" hidden="false" customHeight="false" outlineLevel="0" collapsed="false">
      <c r="A3224" s="328" t="s">
        <v>7294</v>
      </c>
      <c r="C3224" s="329" t="s">
        <v>7295</v>
      </c>
      <c r="D3224" s="330" t="s">
        <v>262</v>
      </c>
      <c r="E3224" s="331" t="n">
        <v>0.12</v>
      </c>
    </row>
    <row r="3225" customFormat="false" ht="15" hidden="false" customHeight="false" outlineLevel="0" collapsed="false">
      <c r="A3225" s="328" t="s">
        <v>7296</v>
      </c>
      <c r="C3225" s="329" t="s">
        <v>7297</v>
      </c>
      <c r="D3225" s="330" t="s">
        <v>880</v>
      </c>
      <c r="E3225" s="331" t="n">
        <v>0.95</v>
      </c>
    </row>
    <row r="3226" customFormat="false" ht="15" hidden="false" customHeight="false" outlineLevel="0" collapsed="false">
      <c r="A3226" s="328" t="s">
        <v>7298</v>
      </c>
      <c r="C3226" s="329" t="s">
        <v>7299</v>
      </c>
      <c r="D3226" s="330" t="s">
        <v>880</v>
      </c>
      <c r="E3226" s="331" t="n">
        <v>582.6</v>
      </c>
    </row>
    <row r="3227" customFormat="false" ht="15" hidden="false" customHeight="false" outlineLevel="0" collapsed="false">
      <c r="A3227" s="328" t="s">
        <v>7300</v>
      </c>
      <c r="C3227" s="329" t="s">
        <v>7301</v>
      </c>
      <c r="D3227" s="330" t="s">
        <v>1313</v>
      </c>
      <c r="E3227" s="331" t="n">
        <v>738.2</v>
      </c>
    </row>
    <row r="3228" customFormat="false" ht="15" hidden="false" customHeight="false" outlineLevel="0" collapsed="false">
      <c r="A3228" s="328" t="s">
        <v>7302</v>
      </c>
      <c r="C3228" s="329" t="s">
        <v>7303</v>
      </c>
      <c r="D3228" s="330" t="s">
        <v>880</v>
      </c>
      <c r="E3228" s="331" t="n">
        <v>236.94</v>
      </c>
    </row>
    <row r="3229" customFormat="false" ht="15" hidden="false" customHeight="false" outlineLevel="0" collapsed="false">
      <c r="A3229" s="328" t="s">
        <v>7304</v>
      </c>
      <c r="C3229" s="329" t="s">
        <v>7305</v>
      </c>
      <c r="D3229" s="330" t="s">
        <v>945</v>
      </c>
      <c r="E3229" s="331" t="n">
        <v>1.53</v>
      </c>
    </row>
    <row r="3230" customFormat="false" ht="15" hidden="false" customHeight="false" outlineLevel="0" collapsed="false">
      <c r="A3230" s="328" t="s">
        <v>7306</v>
      </c>
      <c r="C3230" s="329" t="s">
        <v>7307</v>
      </c>
      <c r="D3230" s="330" t="s">
        <v>984</v>
      </c>
      <c r="E3230" s="331" t="n">
        <v>59.33</v>
      </c>
    </row>
    <row r="3231" customFormat="false" ht="15" hidden="false" customHeight="false" outlineLevel="0" collapsed="false">
      <c r="A3231" s="328" t="s">
        <v>7308</v>
      </c>
      <c r="C3231" s="329" t="s">
        <v>7309</v>
      </c>
      <c r="D3231" s="330" t="s">
        <v>1181</v>
      </c>
      <c r="E3231" s="331" t="n">
        <v>0.35</v>
      </c>
    </row>
    <row r="3232" customFormat="false" ht="15" hidden="false" customHeight="false" outlineLevel="0" collapsed="false">
      <c r="A3232" s="328" t="s">
        <v>7310</v>
      </c>
      <c r="C3232" s="329" t="s">
        <v>7311</v>
      </c>
      <c r="D3232" s="330" t="s">
        <v>929</v>
      </c>
      <c r="E3232" s="331" t="n">
        <v>0.75</v>
      </c>
    </row>
    <row r="3233" customFormat="false" ht="15" hidden="false" customHeight="false" outlineLevel="0" collapsed="false">
      <c r="A3233" s="328" t="s">
        <v>7312</v>
      </c>
      <c r="C3233" s="329" t="s">
        <v>7313</v>
      </c>
      <c r="D3233" s="330" t="s">
        <v>929</v>
      </c>
      <c r="E3233" s="331" t="n">
        <v>18.78</v>
      </c>
    </row>
    <row r="3234" customFormat="false" ht="15" hidden="false" customHeight="false" outlineLevel="0" collapsed="false">
      <c r="A3234" s="328" t="s">
        <v>7314</v>
      </c>
      <c r="C3234" s="329" t="s">
        <v>7315</v>
      </c>
      <c r="D3234" s="330" t="s">
        <v>929</v>
      </c>
      <c r="E3234" s="331" t="n">
        <v>2.12</v>
      </c>
    </row>
    <row r="3235" customFormat="false" ht="15" hidden="false" customHeight="false" outlineLevel="0" collapsed="false">
      <c r="A3235" s="328" t="s">
        <v>7316</v>
      </c>
      <c r="C3235" s="329" t="s">
        <v>7317</v>
      </c>
      <c r="D3235" s="330" t="s">
        <v>929</v>
      </c>
      <c r="E3235" s="331" t="n">
        <v>3.08</v>
      </c>
    </row>
    <row r="3236" customFormat="false" ht="15" hidden="false" customHeight="false" outlineLevel="0" collapsed="false">
      <c r="A3236" s="328" t="s">
        <v>7318</v>
      </c>
      <c r="C3236" s="329" t="s">
        <v>7319</v>
      </c>
      <c r="D3236" s="330" t="s">
        <v>929</v>
      </c>
      <c r="E3236" s="331" t="n">
        <v>23.7</v>
      </c>
    </row>
    <row r="3237" customFormat="false" ht="15" hidden="false" customHeight="false" outlineLevel="0" collapsed="false">
      <c r="A3237" s="328" t="s">
        <v>7320</v>
      </c>
      <c r="C3237" s="329" t="s">
        <v>7321</v>
      </c>
      <c r="D3237" s="330" t="s">
        <v>929</v>
      </c>
      <c r="E3237" s="331" t="n">
        <v>126.18</v>
      </c>
    </row>
    <row r="3238" customFormat="false" ht="15" hidden="false" customHeight="false" outlineLevel="0" collapsed="false">
      <c r="A3238" s="328" t="s">
        <v>7322</v>
      </c>
      <c r="C3238" s="329" t="s">
        <v>7323</v>
      </c>
      <c r="D3238" s="330" t="s">
        <v>929</v>
      </c>
      <c r="E3238" s="331" t="n">
        <v>155.69</v>
      </c>
    </row>
    <row r="3239" customFormat="false" ht="15" hidden="false" customHeight="false" outlineLevel="0" collapsed="false">
      <c r="A3239" s="328" t="s">
        <v>7324</v>
      </c>
      <c r="C3239" s="329" t="s">
        <v>7325</v>
      </c>
      <c r="D3239" s="330" t="s">
        <v>929</v>
      </c>
      <c r="E3239" s="331" t="n">
        <v>133.59</v>
      </c>
    </row>
    <row r="3240" customFormat="false" ht="15" hidden="false" customHeight="false" outlineLevel="0" collapsed="false">
      <c r="A3240" s="328" t="s">
        <v>7326</v>
      </c>
      <c r="C3240" s="329" t="s">
        <v>7327</v>
      </c>
      <c r="D3240" s="330" t="s">
        <v>929</v>
      </c>
      <c r="E3240" s="331" t="n">
        <v>144.13</v>
      </c>
    </row>
    <row r="3241" customFormat="false" ht="15" hidden="false" customHeight="false" outlineLevel="0" collapsed="false">
      <c r="A3241" s="328" t="s">
        <v>7328</v>
      </c>
      <c r="C3241" s="329" t="s">
        <v>7329</v>
      </c>
      <c r="D3241" s="330" t="s">
        <v>1313</v>
      </c>
      <c r="E3241" s="331" t="n">
        <v>331.75</v>
      </c>
    </row>
    <row r="3242" customFormat="false" ht="15" hidden="false" customHeight="false" outlineLevel="0" collapsed="false">
      <c r="A3242" s="328" t="s">
        <v>7330</v>
      </c>
      <c r="C3242" s="329" t="s">
        <v>7331</v>
      </c>
      <c r="D3242" s="330" t="s">
        <v>1313</v>
      </c>
      <c r="E3242" s="331" t="n">
        <v>57.13</v>
      </c>
    </row>
    <row r="3243" customFormat="false" ht="15" hidden="false" customHeight="false" outlineLevel="0" collapsed="false">
      <c r="A3243" s="328" t="s">
        <v>7332</v>
      </c>
      <c r="C3243" s="329" t="s">
        <v>7333</v>
      </c>
      <c r="D3243" s="330" t="s">
        <v>262</v>
      </c>
      <c r="E3243" s="331" t="n">
        <v>120.94</v>
      </c>
    </row>
    <row r="3244" customFormat="false" ht="15" hidden="false" customHeight="false" outlineLevel="0" collapsed="false">
      <c r="A3244" s="328" t="s">
        <v>7334</v>
      </c>
      <c r="C3244" s="329" t="s">
        <v>7335</v>
      </c>
      <c r="D3244" s="330" t="s">
        <v>1313</v>
      </c>
      <c r="E3244" s="331" t="n">
        <v>4.98</v>
      </c>
    </row>
    <row r="3245" customFormat="false" ht="15" hidden="false" customHeight="false" outlineLevel="0" collapsed="false">
      <c r="A3245" s="328" t="s">
        <v>7336</v>
      </c>
      <c r="C3245" s="329" t="s">
        <v>7337</v>
      </c>
      <c r="D3245" s="330" t="s">
        <v>262</v>
      </c>
      <c r="E3245" s="331" t="n">
        <v>1.5</v>
      </c>
    </row>
    <row r="3246" customFormat="false" ht="15" hidden="false" customHeight="false" outlineLevel="0" collapsed="false">
      <c r="A3246" s="328" t="s">
        <v>7338</v>
      </c>
      <c r="C3246" s="329" t="s">
        <v>7339</v>
      </c>
      <c r="D3246" s="330" t="s">
        <v>262</v>
      </c>
      <c r="E3246" s="331" t="n">
        <v>1.87</v>
      </c>
    </row>
    <row r="3247" customFormat="false" ht="15" hidden="false" customHeight="false" outlineLevel="0" collapsed="false">
      <c r="A3247" s="328" t="s">
        <v>7340</v>
      </c>
      <c r="C3247" s="329" t="s">
        <v>7341</v>
      </c>
      <c r="D3247" s="330" t="s">
        <v>262</v>
      </c>
      <c r="E3247" s="331" t="n">
        <v>33.32</v>
      </c>
    </row>
    <row r="3248" customFormat="false" ht="15" hidden="false" customHeight="false" outlineLevel="0" collapsed="false">
      <c r="A3248" s="328" t="s">
        <v>7342</v>
      </c>
      <c r="C3248" s="329" t="s">
        <v>7343</v>
      </c>
      <c r="D3248" s="330" t="s">
        <v>262</v>
      </c>
      <c r="E3248" s="331" t="n">
        <v>5.45</v>
      </c>
    </row>
    <row r="3249" customFormat="false" ht="15" hidden="false" customHeight="false" outlineLevel="0" collapsed="false">
      <c r="A3249" s="328" t="s">
        <v>7344</v>
      </c>
      <c r="C3249" s="329" t="s">
        <v>7345</v>
      </c>
      <c r="D3249" s="330" t="s">
        <v>262</v>
      </c>
      <c r="E3249" s="331" t="n">
        <v>3.09</v>
      </c>
    </row>
    <row r="3250" customFormat="false" ht="15" hidden="false" customHeight="false" outlineLevel="0" collapsed="false">
      <c r="A3250" s="328" t="s">
        <v>7346</v>
      </c>
      <c r="C3250" s="329" t="s">
        <v>7347</v>
      </c>
      <c r="D3250" s="330" t="s">
        <v>1313</v>
      </c>
      <c r="E3250" s="331" t="n">
        <v>96.45</v>
      </c>
    </row>
    <row r="3251" customFormat="false" ht="15" hidden="false" customHeight="false" outlineLevel="0" collapsed="false">
      <c r="A3251" s="328" t="s">
        <v>7348</v>
      </c>
      <c r="C3251" s="329" t="s">
        <v>7349</v>
      </c>
      <c r="D3251" s="330" t="s">
        <v>880</v>
      </c>
      <c r="E3251" s="331" t="n">
        <v>0.39</v>
      </c>
    </row>
    <row r="3252" customFormat="false" ht="15" hidden="false" customHeight="false" outlineLevel="0" collapsed="false">
      <c r="A3252" s="328" t="s">
        <v>7350</v>
      </c>
      <c r="C3252" s="329" t="s">
        <v>7351</v>
      </c>
      <c r="D3252" s="330" t="s">
        <v>984</v>
      </c>
      <c r="E3252" s="331" t="n">
        <v>8.17</v>
      </c>
    </row>
    <row r="3253" customFormat="false" ht="15" hidden="false" customHeight="false" outlineLevel="0" collapsed="false">
      <c r="A3253" s="328" t="s">
        <v>7352</v>
      </c>
      <c r="C3253" s="329" t="s">
        <v>7353</v>
      </c>
      <c r="D3253" s="330" t="s">
        <v>945</v>
      </c>
      <c r="E3253" s="331" t="n">
        <v>30.22</v>
      </c>
    </row>
    <row r="3254" customFormat="false" ht="15" hidden="false" customHeight="false" outlineLevel="0" collapsed="false">
      <c r="A3254" s="328" t="s">
        <v>7354</v>
      </c>
      <c r="C3254" s="329" t="s">
        <v>7355</v>
      </c>
      <c r="D3254" s="330" t="s">
        <v>1313</v>
      </c>
      <c r="E3254" s="331" t="n">
        <v>474.71</v>
      </c>
    </row>
    <row r="3255" customFormat="false" ht="15" hidden="false" customHeight="false" outlineLevel="0" collapsed="false">
      <c r="A3255" s="328" t="s">
        <v>7356</v>
      </c>
      <c r="C3255" s="329" t="s">
        <v>7357</v>
      </c>
      <c r="D3255" s="330" t="s">
        <v>1313</v>
      </c>
      <c r="E3255" s="331" t="n">
        <v>587.01</v>
      </c>
    </row>
    <row r="3256" customFormat="false" ht="15" hidden="false" customHeight="false" outlineLevel="0" collapsed="false">
      <c r="A3256" s="328" t="s">
        <v>7358</v>
      </c>
      <c r="C3256" s="329" t="s">
        <v>7359</v>
      </c>
      <c r="D3256" s="330" t="s">
        <v>1313</v>
      </c>
      <c r="E3256" s="331" t="n">
        <v>57.39</v>
      </c>
    </row>
    <row r="3257" customFormat="false" ht="15" hidden="false" customHeight="false" outlineLevel="0" collapsed="false">
      <c r="A3257" s="328" t="s">
        <v>7360</v>
      </c>
      <c r="C3257" s="329" t="s">
        <v>7361</v>
      </c>
      <c r="D3257" s="330" t="s">
        <v>262</v>
      </c>
      <c r="E3257" s="331" t="n">
        <v>1.17</v>
      </c>
    </row>
    <row r="3258" customFormat="false" ht="15" hidden="false" customHeight="false" outlineLevel="0" collapsed="false">
      <c r="A3258" s="328" t="s">
        <v>7362</v>
      </c>
      <c r="C3258" s="329" t="s">
        <v>7363</v>
      </c>
      <c r="D3258" s="330" t="s">
        <v>1181</v>
      </c>
      <c r="E3258" s="331" t="n">
        <v>1407.62</v>
      </c>
    </row>
    <row r="3259" customFormat="false" ht="15" hidden="false" customHeight="false" outlineLevel="0" collapsed="false">
      <c r="A3259" s="328" t="s">
        <v>7364</v>
      </c>
      <c r="C3259" s="329" t="s">
        <v>7365</v>
      </c>
      <c r="D3259" s="330" t="s">
        <v>880</v>
      </c>
      <c r="E3259" s="331" t="n">
        <v>944.33</v>
      </c>
    </row>
    <row r="3260" customFormat="false" ht="15" hidden="false" customHeight="false" outlineLevel="0" collapsed="false">
      <c r="A3260" s="328" t="s">
        <v>7366</v>
      </c>
      <c r="C3260" s="329" t="s">
        <v>7367</v>
      </c>
      <c r="D3260" s="330" t="s">
        <v>880</v>
      </c>
      <c r="E3260" s="331" t="n">
        <v>28.95</v>
      </c>
    </row>
    <row r="3261" customFormat="false" ht="15" hidden="false" customHeight="false" outlineLevel="0" collapsed="false">
      <c r="A3261" s="328" t="s">
        <v>7368</v>
      </c>
      <c r="C3261" s="329" t="s">
        <v>7369</v>
      </c>
      <c r="D3261" s="330" t="s">
        <v>908</v>
      </c>
      <c r="E3261" s="331" t="n">
        <v>410.32</v>
      </c>
    </row>
    <row r="3262" customFormat="false" ht="15" hidden="false" customHeight="false" outlineLevel="0" collapsed="false">
      <c r="A3262" s="328" t="s">
        <v>7370</v>
      </c>
      <c r="C3262" s="329" t="s">
        <v>7371</v>
      </c>
      <c r="D3262" s="330" t="s">
        <v>908</v>
      </c>
      <c r="E3262" s="331" t="n">
        <v>370.2</v>
      </c>
    </row>
    <row r="3263" customFormat="false" ht="15" hidden="false" customHeight="false" outlineLevel="0" collapsed="false">
      <c r="A3263" s="328" t="s">
        <v>7372</v>
      </c>
      <c r="C3263" s="329" t="s">
        <v>7373</v>
      </c>
      <c r="D3263" s="330" t="s">
        <v>1181</v>
      </c>
      <c r="E3263" s="331" t="n">
        <v>476.66</v>
      </c>
    </row>
    <row r="3264" customFormat="false" ht="15" hidden="false" customHeight="false" outlineLevel="0" collapsed="false">
      <c r="A3264" s="328" t="s">
        <v>7374</v>
      </c>
      <c r="C3264" s="329" t="s">
        <v>7375</v>
      </c>
      <c r="D3264" s="330" t="s">
        <v>880</v>
      </c>
      <c r="E3264" s="331" t="n">
        <v>710.85</v>
      </c>
    </row>
    <row r="3265" customFormat="false" ht="15" hidden="false" customHeight="false" outlineLevel="0" collapsed="false">
      <c r="A3265" s="328" t="s">
        <v>7376</v>
      </c>
      <c r="C3265" s="329" t="s">
        <v>7377</v>
      </c>
      <c r="D3265" s="330" t="s">
        <v>880</v>
      </c>
      <c r="E3265" s="331" t="n">
        <v>795.23</v>
      </c>
    </row>
    <row r="3266" customFormat="false" ht="15" hidden="false" customHeight="false" outlineLevel="0" collapsed="false">
      <c r="A3266" s="328" t="s">
        <v>7378</v>
      </c>
      <c r="C3266" s="329" t="s">
        <v>7379</v>
      </c>
      <c r="D3266" s="330" t="s">
        <v>929</v>
      </c>
      <c r="E3266" s="331" t="n">
        <v>44.36</v>
      </c>
    </row>
    <row r="3267" customFormat="false" ht="15" hidden="false" customHeight="false" outlineLevel="0" collapsed="false">
      <c r="A3267" s="328" t="s">
        <v>7380</v>
      </c>
      <c r="C3267" s="329" t="s">
        <v>7381</v>
      </c>
      <c r="D3267" s="330" t="s">
        <v>1181</v>
      </c>
      <c r="E3267" s="331" t="n">
        <v>82475.86</v>
      </c>
    </row>
    <row r="3268" customFormat="false" ht="15" hidden="false" customHeight="false" outlineLevel="0" collapsed="false">
      <c r="A3268" s="328" t="s">
        <v>7382</v>
      </c>
      <c r="C3268" s="329" t="s">
        <v>7383</v>
      </c>
      <c r="D3268" s="330" t="s">
        <v>984</v>
      </c>
      <c r="E3268" s="331" t="n">
        <v>1.51</v>
      </c>
    </row>
    <row r="3269" customFormat="false" ht="15" hidden="false" customHeight="false" outlineLevel="0" collapsed="false">
      <c r="A3269" s="328" t="s">
        <v>7384</v>
      </c>
      <c r="C3269" s="329" t="s">
        <v>7385</v>
      </c>
      <c r="D3269" s="330" t="s">
        <v>1313</v>
      </c>
      <c r="E3269" s="331" t="n">
        <v>130.45</v>
      </c>
    </row>
    <row r="3270" customFormat="false" ht="15" hidden="false" customHeight="false" outlineLevel="0" collapsed="false">
      <c r="A3270" s="328" t="s">
        <v>7386</v>
      </c>
      <c r="C3270" s="329" t="s">
        <v>7387</v>
      </c>
      <c r="D3270" s="330" t="s">
        <v>1313</v>
      </c>
      <c r="E3270" s="331" t="n">
        <v>142.95</v>
      </c>
    </row>
    <row r="3271" customFormat="false" ht="15" hidden="false" customHeight="false" outlineLevel="0" collapsed="false">
      <c r="A3271" s="328" t="s">
        <v>7388</v>
      </c>
      <c r="C3271" s="329" t="s">
        <v>7389</v>
      </c>
      <c r="D3271" s="330" t="s">
        <v>1313</v>
      </c>
      <c r="E3271" s="331" t="n">
        <v>158.29</v>
      </c>
    </row>
    <row r="3272" customFormat="false" ht="15" hidden="false" customHeight="false" outlineLevel="0" collapsed="false">
      <c r="A3272" s="328" t="s">
        <v>7390</v>
      </c>
      <c r="C3272" s="329" t="s">
        <v>7391</v>
      </c>
      <c r="D3272" s="330" t="s">
        <v>880</v>
      </c>
      <c r="E3272" s="331" t="n">
        <v>73.56</v>
      </c>
    </row>
    <row r="3273" customFormat="false" ht="15" hidden="false" customHeight="false" outlineLevel="0" collapsed="false">
      <c r="A3273" s="328" t="s">
        <v>7392</v>
      </c>
      <c r="C3273" s="329" t="s">
        <v>7393</v>
      </c>
      <c r="D3273" s="330" t="s">
        <v>880</v>
      </c>
      <c r="E3273" s="331" t="n">
        <v>98.9</v>
      </c>
    </row>
    <row r="3274" customFormat="false" ht="15" hidden="false" customHeight="false" outlineLevel="0" collapsed="false">
      <c r="A3274" s="328"/>
      <c r="C3274" s="329"/>
      <c r="D3274" s="330"/>
      <c r="E3274" s="331"/>
    </row>
    <row r="3275" customFormat="false" ht="15" hidden="false" customHeight="false" outlineLevel="0" collapsed="false">
      <c r="A3275" s="328"/>
      <c r="C3275" s="329"/>
      <c r="D3275" s="330"/>
      <c r="E3275" s="331"/>
    </row>
    <row r="3276" customFormat="false" ht="15" hidden="false" customHeight="false" outlineLevel="0" collapsed="false">
      <c r="A3276" s="328"/>
      <c r="C3276" s="329"/>
      <c r="D3276" s="330"/>
      <c r="E3276" s="331"/>
    </row>
    <row r="3277" customFormat="false" ht="15" hidden="false" customHeight="false" outlineLevel="0" collapsed="false">
      <c r="A3277" s="328" t="s">
        <v>6784</v>
      </c>
      <c r="C3277" s="329" t="s">
        <v>6785</v>
      </c>
      <c r="D3277" s="330" t="s">
        <v>880</v>
      </c>
      <c r="E3277" s="331" t="n">
        <v>642.46</v>
      </c>
    </row>
    <row r="3278" customFormat="false" ht="15" hidden="false" customHeight="false" outlineLevel="0" collapsed="false">
      <c r="A3278" s="328" t="s">
        <v>6786</v>
      </c>
      <c r="C3278" s="329" t="s">
        <v>6787</v>
      </c>
      <c r="D3278" s="330" t="s">
        <v>880</v>
      </c>
      <c r="E3278" s="331" t="n">
        <v>165.09</v>
      </c>
    </row>
    <row r="3279" customFormat="false" ht="15" hidden="false" customHeight="false" outlineLevel="0" collapsed="false">
      <c r="A3279" s="328" t="s">
        <v>6788</v>
      </c>
      <c r="C3279" s="329" t="s">
        <v>6789</v>
      </c>
      <c r="D3279" s="330" t="s">
        <v>880</v>
      </c>
      <c r="E3279" s="331" t="n">
        <v>147.41</v>
      </c>
    </row>
    <row r="3280" customFormat="false" ht="15" hidden="false" customHeight="false" outlineLevel="0" collapsed="false">
      <c r="A3280" s="328" t="s">
        <v>6790</v>
      </c>
      <c r="C3280" s="329" t="s">
        <v>6791</v>
      </c>
      <c r="D3280" s="330" t="s">
        <v>880</v>
      </c>
      <c r="E3280" s="331" t="n">
        <v>240.22</v>
      </c>
    </row>
    <row r="3281" customFormat="false" ht="15" hidden="false" customHeight="false" outlineLevel="0" collapsed="false">
      <c r="A3281" s="328" t="s">
        <v>6792</v>
      </c>
      <c r="C3281" s="329" t="s">
        <v>6793</v>
      </c>
      <c r="D3281" s="330" t="s">
        <v>880</v>
      </c>
      <c r="E3281" s="331" t="n">
        <v>1568.65</v>
      </c>
    </row>
    <row r="3282" customFormat="false" ht="15" hidden="false" customHeight="false" outlineLevel="0" collapsed="false">
      <c r="A3282" s="328" t="s">
        <v>6794</v>
      </c>
      <c r="C3282" s="329" t="s">
        <v>6795</v>
      </c>
      <c r="D3282" s="330" t="s">
        <v>880</v>
      </c>
      <c r="E3282" s="331" t="n">
        <v>68.38</v>
      </c>
    </row>
    <row r="3283" customFormat="false" ht="15" hidden="false" customHeight="false" outlineLevel="0" collapsed="false">
      <c r="A3283" s="328" t="s">
        <v>6796</v>
      </c>
      <c r="C3283" s="329" t="s">
        <v>6797</v>
      </c>
      <c r="D3283" s="330" t="s">
        <v>880</v>
      </c>
      <c r="E3283" s="331" t="n">
        <v>57.43</v>
      </c>
    </row>
    <row r="3284" customFormat="false" ht="15" hidden="false" customHeight="false" outlineLevel="0" collapsed="false">
      <c r="A3284" s="328" t="s">
        <v>6798</v>
      </c>
      <c r="C3284" s="329" t="s">
        <v>6799</v>
      </c>
      <c r="D3284" s="330" t="s">
        <v>880</v>
      </c>
      <c r="E3284" s="331" t="n">
        <v>77.07</v>
      </c>
    </row>
    <row r="3285" customFormat="false" ht="15" hidden="false" customHeight="false" outlineLevel="0" collapsed="false">
      <c r="A3285" s="328" t="s">
        <v>6800</v>
      </c>
      <c r="C3285" s="329" t="s">
        <v>6801</v>
      </c>
      <c r="D3285" s="330" t="s">
        <v>880</v>
      </c>
      <c r="E3285" s="331" t="n">
        <v>175.11</v>
      </c>
    </row>
    <row r="3286" customFormat="false" ht="15" hidden="false" customHeight="false" outlineLevel="0" collapsed="false">
      <c r="A3286" s="328" t="s">
        <v>7394</v>
      </c>
      <c r="C3286" s="329" t="s">
        <v>7395</v>
      </c>
      <c r="D3286" s="330" t="s">
        <v>880</v>
      </c>
      <c r="E3286" s="331" t="n">
        <v>218.84</v>
      </c>
    </row>
    <row r="3287" customFormat="false" ht="15" hidden="false" customHeight="false" outlineLevel="0" collapsed="false">
      <c r="A3287" s="328" t="s">
        <v>6802</v>
      </c>
      <c r="C3287" s="329" t="s">
        <v>6803</v>
      </c>
      <c r="D3287" s="330" t="s">
        <v>880</v>
      </c>
      <c r="E3287" s="331" t="n">
        <v>1915.97</v>
      </c>
    </row>
    <row r="3288" customFormat="false" ht="15" hidden="false" customHeight="false" outlineLevel="0" collapsed="false">
      <c r="A3288" s="328" t="s">
        <v>6804</v>
      </c>
      <c r="C3288" s="329" t="s">
        <v>6805</v>
      </c>
      <c r="D3288" s="330" t="s">
        <v>880</v>
      </c>
      <c r="E3288" s="331" t="n">
        <v>1537.01</v>
      </c>
    </row>
    <row r="3289" customFormat="false" ht="15" hidden="false" customHeight="false" outlineLevel="0" collapsed="false">
      <c r="A3289" s="328" t="s">
        <v>6806</v>
      </c>
      <c r="C3289" s="329" t="s">
        <v>6807</v>
      </c>
      <c r="D3289" s="330" t="s">
        <v>880</v>
      </c>
      <c r="E3289" s="331" t="n">
        <v>130.27</v>
      </c>
    </row>
    <row r="3290" customFormat="false" ht="15" hidden="false" customHeight="false" outlineLevel="0" collapsed="false">
      <c r="A3290" s="328" t="s">
        <v>6808</v>
      </c>
      <c r="C3290" s="329" t="s">
        <v>6809</v>
      </c>
      <c r="D3290" s="330" t="s">
        <v>880</v>
      </c>
      <c r="E3290" s="331" t="n">
        <v>3173.09</v>
      </c>
    </row>
    <row r="3291" customFormat="false" ht="15" hidden="false" customHeight="false" outlineLevel="0" collapsed="false">
      <c r="A3291" s="328" t="s">
        <v>6810</v>
      </c>
      <c r="C3291" s="329" t="s">
        <v>6811</v>
      </c>
      <c r="D3291" s="330" t="s">
        <v>880</v>
      </c>
      <c r="E3291" s="331" t="n">
        <v>510.69</v>
      </c>
    </row>
    <row r="3292" customFormat="false" ht="15" hidden="false" customHeight="false" outlineLevel="0" collapsed="false">
      <c r="A3292" s="328" t="s">
        <v>6812</v>
      </c>
      <c r="C3292" s="329" t="s">
        <v>6813</v>
      </c>
      <c r="D3292" s="330" t="s">
        <v>880</v>
      </c>
      <c r="E3292" s="331" t="n">
        <v>1853.87</v>
      </c>
    </row>
    <row r="3293" customFormat="false" ht="15" hidden="false" customHeight="false" outlineLevel="0" collapsed="false">
      <c r="A3293" s="328" t="s">
        <v>6814</v>
      </c>
      <c r="C3293" s="329" t="s">
        <v>6815</v>
      </c>
      <c r="D3293" s="330" t="s">
        <v>880</v>
      </c>
      <c r="E3293" s="331" t="n">
        <v>51</v>
      </c>
    </row>
    <row r="3294" customFormat="false" ht="30" hidden="false" customHeight="false" outlineLevel="0" collapsed="false">
      <c r="A3294" s="328" t="s">
        <v>6816</v>
      </c>
      <c r="C3294" s="329" t="s">
        <v>6817</v>
      </c>
      <c r="D3294" s="330" t="s">
        <v>262</v>
      </c>
      <c r="E3294" s="331" t="n">
        <v>1.9</v>
      </c>
    </row>
    <row r="3295" customFormat="false" ht="15" hidden="false" customHeight="false" outlineLevel="0" collapsed="false">
      <c r="A3295" s="328" t="s">
        <v>6818</v>
      </c>
      <c r="C3295" s="329" t="s">
        <v>6819</v>
      </c>
      <c r="D3295" s="330" t="s">
        <v>262</v>
      </c>
      <c r="E3295" s="331" t="n">
        <v>1.26</v>
      </c>
    </row>
    <row r="3296" customFormat="false" ht="15" hidden="false" customHeight="false" outlineLevel="0" collapsed="false">
      <c r="A3296" s="328" t="s">
        <v>6820</v>
      </c>
      <c r="C3296" s="329" t="s">
        <v>6821</v>
      </c>
      <c r="D3296" s="330" t="s">
        <v>880</v>
      </c>
      <c r="E3296" s="331" t="n">
        <v>215.41</v>
      </c>
    </row>
    <row r="3297" customFormat="false" ht="15" hidden="false" customHeight="false" outlineLevel="0" collapsed="false">
      <c r="A3297" s="328" t="s">
        <v>6822</v>
      </c>
      <c r="C3297" s="329" t="s">
        <v>6823</v>
      </c>
      <c r="D3297" s="330" t="s">
        <v>880</v>
      </c>
      <c r="E3297" s="331" t="n">
        <v>158.87</v>
      </c>
    </row>
    <row r="3298" customFormat="false" ht="15" hidden="false" customHeight="false" outlineLevel="0" collapsed="false">
      <c r="A3298" s="328" t="s">
        <v>7396</v>
      </c>
      <c r="C3298" s="329" t="s">
        <v>7397</v>
      </c>
      <c r="D3298" s="330" t="s">
        <v>880</v>
      </c>
      <c r="E3298" s="331" t="n">
        <v>188.71</v>
      </c>
    </row>
    <row r="3299" customFormat="false" ht="15" hidden="false" customHeight="false" outlineLevel="0" collapsed="false">
      <c r="A3299" s="328" t="s">
        <v>7398</v>
      </c>
      <c r="C3299" s="329" t="s">
        <v>7399</v>
      </c>
      <c r="D3299" s="330" t="s">
        <v>880</v>
      </c>
      <c r="E3299" s="331" t="n">
        <v>208.96</v>
      </c>
    </row>
    <row r="3300" customFormat="false" ht="15" hidden="false" customHeight="false" outlineLevel="0" collapsed="false">
      <c r="A3300" s="328" t="s">
        <v>6824</v>
      </c>
      <c r="C3300" s="329" t="s">
        <v>6825</v>
      </c>
      <c r="D3300" s="330" t="s">
        <v>880</v>
      </c>
      <c r="E3300" s="331" t="n">
        <v>5</v>
      </c>
    </row>
    <row r="3301" customFormat="false" ht="15" hidden="false" customHeight="false" outlineLevel="0" collapsed="false">
      <c r="A3301" s="328" t="s">
        <v>6826</v>
      </c>
      <c r="C3301" s="329" t="s">
        <v>6827</v>
      </c>
      <c r="D3301" s="330" t="s">
        <v>880</v>
      </c>
      <c r="E3301" s="331" t="n">
        <v>7.08</v>
      </c>
    </row>
    <row r="3302" customFormat="false" ht="15" hidden="false" customHeight="false" outlineLevel="0" collapsed="false">
      <c r="A3302" s="328" t="s">
        <v>6828</v>
      </c>
      <c r="C3302" s="329" t="s">
        <v>6829</v>
      </c>
      <c r="D3302" s="330" t="s">
        <v>880</v>
      </c>
      <c r="E3302" s="331" t="n">
        <v>7.17</v>
      </c>
    </row>
    <row r="3303" customFormat="false" ht="15" hidden="false" customHeight="false" outlineLevel="0" collapsed="false">
      <c r="A3303" s="328" t="s">
        <v>7400</v>
      </c>
      <c r="C3303" s="329" t="s">
        <v>7401</v>
      </c>
      <c r="D3303" s="330" t="s">
        <v>880</v>
      </c>
      <c r="E3303" s="331" t="n">
        <v>11.41</v>
      </c>
    </row>
    <row r="3304" customFormat="false" ht="15" hidden="false" customHeight="false" outlineLevel="0" collapsed="false">
      <c r="A3304" s="328" t="s">
        <v>6830</v>
      </c>
      <c r="C3304" s="329" t="s">
        <v>6831</v>
      </c>
      <c r="D3304" s="330" t="s">
        <v>880</v>
      </c>
      <c r="E3304" s="331" t="n">
        <v>7.9</v>
      </c>
    </row>
    <row r="3305" customFormat="false" ht="15" hidden="false" customHeight="false" outlineLevel="0" collapsed="false">
      <c r="A3305" s="328" t="s">
        <v>6832</v>
      </c>
      <c r="C3305" s="329" t="s">
        <v>6833</v>
      </c>
      <c r="D3305" s="330" t="s">
        <v>880</v>
      </c>
      <c r="E3305" s="331" t="n">
        <v>9.67</v>
      </c>
    </row>
    <row r="3306" customFormat="false" ht="15" hidden="false" customHeight="false" outlineLevel="0" collapsed="false">
      <c r="A3306" s="328" t="s">
        <v>6834</v>
      </c>
      <c r="C3306" s="329" t="s">
        <v>6835</v>
      </c>
      <c r="D3306" s="330" t="s">
        <v>880</v>
      </c>
      <c r="E3306" s="331" t="n">
        <v>10.9</v>
      </c>
    </row>
    <row r="3307" customFormat="false" ht="15" hidden="false" customHeight="false" outlineLevel="0" collapsed="false">
      <c r="A3307" s="328" t="s">
        <v>7402</v>
      </c>
      <c r="C3307" s="329" t="s">
        <v>7403</v>
      </c>
      <c r="D3307" s="330" t="s">
        <v>880</v>
      </c>
      <c r="E3307" s="331" t="n">
        <v>17.31</v>
      </c>
    </row>
    <row r="3308" customFormat="false" ht="15" hidden="false" customHeight="false" outlineLevel="0" collapsed="false">
      <c r="A3308" s="328" t="s">
        <v>6836</v>
      </c>
      <c r="C3308" s="329" t="s">
        <v>6837</v>
      </c>
      <c r="D3308" s="330" t="s">
        <v>880</v>
      </c>
      <c r="E3308" s="331" t="n">
        <v>12.67</v>
      </c>
    </row>
    <row r="3309" customFormat="false" ht="15" hidden="false" customHeight="false" outlineLevel="0" collapsed="false">
      <c r="A3309" s="328" t="s">
        <v>7404</v>
      </c>
      <c r="C3309" s="329" t="s">
        <v>7405</v>
      </c>
      <c r="D3309" s="330" t="s">
        <v>880</v>
      </c>
      <c r="E3309" s="331" t="n">
        <v>1.46</v>
      </c>
    </row>
    <row r="3310" customFormat="false" ht="15" hidden="false" customHeight="false" outlineLevel="0" collapsed="false">
      <c r="A3310" s="328" t="s">
        <v>6838</v>
      </c>
      <c r="C3310" s="329" t="s">
        <v>6839</v>
      </c>
      <c r="D3310" s="330" t="s">
        <v>880</v>
      </c>
      <c r="E3310" s="331" t="n">
        <v>0.51</v>
      </c>
    </row>
    <row r="3311" customFormat="false" ht="15" hidden="false" customHeight="false" outlineLevel="0" collapsed="false">
      <c r="A3311" s="328" t="s">
        <v>7406</v>
      </c>
      <c r="C3311" s="329" t="s">
        <v>7407</v>
      </c>
      <c r="D3311" s="330" t="s">
        <v>880</v>
      </c>
      <c r="E3311" s="331" t="n">
        <v>13.72</v>
      </c>
    </row>
    <row r="3312" customFormat="false" ht="15" hidden="false" customHeight="false" outlineLevel="0" collapsed="false">
      <c r="A3312" s="328" t="s">
        <v>7408</v>
      </c>
      <c r="C3312" s="329" t="s">
        <v>7409</v>
      </c>
      <c r="D3312" s="330" t="s">
        <v>880</v>
      </c>
      <c r="E3312" s="331" t="n">
        <v>9.6</v>
      </c>
    </row>
    <row r="3313" customFormat="false" ht="15" hidden="false" customHeight="false" outlineLevel="0" collapsed="false">
      <c r="A3313" s="328" t="s">
        <v>7410</v>
      </c>
      <c r="C3313" s="329" t="s">
        <v>7411</v>
      </c>
      <c r="D3313" s="330" t="s">
        <v>880</v>
      </c>
      <c r="E3313" s="331" t="n">
        <v>18.92</v>
      </c>
    </row>
    <row r="3314" customFormat="false" ht="15" hidden="false" customHeight="false" outlineLevel="0" collapsed="false">
      <c r="A3314" s="328" t="s">
        <v>6840</v>
      </c>
      <c r="C3314" s="329" t="s">
        <v>6841</v>
      </c>
      <c r="D3314" s="330" t="s">
        <v>880</v>
      </c>
      <c r="E3314" s="331" t="n">
        <v>2.86</v>
      </c>
    </row>
    <row r="3315" customFormat="false" ht="15" hidden="false" customHeight="false" outlineLevel="0" collapsed="false">
      <c r="A3315" s="328" t="s">
        <v>6842</v>
      </c>
      <c r="C3315" s="329" t="s">
        <v>6843</v>
      </c>
      <c r="D3315" s="330" t="s">
        <v>880</v>
      </c>
      <c r="E3315" s="331" t="n">
        <v>3.36</v>
      </c>
    </row>
    <row r="3316" customFormat="false" ht="15" hidden="false" customHeight="false" outlineLevel="0" collapsed="false">
      <c r="A3316" s="328" t="s">
        <v>6844</v>
      </c>
      <c r="C3316" s="329" t="s">
        <v>6845</v>
      </c>
      <c r="D3316" s="330" t="s">
        <v>880</v>
      </c>
      <c r="E3316" s="331" t="n">
        <v>4.66</v>
      </c>
    </row>
    <row r="3317" customFormat="false" ht="15" hidden="false" customHeight="false" outlineLevel="0" collapsed="false">
      <c r="A3317" s="328" t="s">
        <v>6846</v>
      </c>
      <c r="C3317" s="329" t="s">
        <v>6847</v>
      </c>
      <c r="D3317" s="330" t="s">
        <v>880</v>
      </c>
      <c r="E3317" s="331" t="n">
        <v>7.02</v>
      </c>
    </row>
    <row r="3318" customFormat="false" ht="15" hidden="false" customHeight="false" outlineLevel="0" collapsed="false">
      <c r="A3318" s="328" t="s">
        <v>6848</v>
      </c>
      <c r="C3318" s="329" t="s">
        <v>6849</v>
      </c>
      <c r="D3318" s="330" t="s">
        <v>880</v>
      </c>
      <c r="E3318" s="331" t="n">
        <v>7.12</v>
      </c>
    </row>
    <row r="3319" customFormat="false" ht="15" hidden="false" customHeight="false" outlineLevel="0" collapsed="false">
      <c r="A3319" s="328" t="s">
        <v>6850</v>
      </c>
      <c r="C3319" s="329" t="s">
        <v>6851</v>
      </c>
      <c r="D3319" s="330" t="s">
        <v>880</v>
      </c>
      <c r="E3319" s="331" t="n">
        <v>10.7</v>
      </c>
    </row>
    <row r="3320" customFormat="false" ht="15" hidden="false" customHeight="false" outlineLevel="0" collapsed="false">
      <c r="A3320" s="328" t="s">
        <v>6852</v>
      </c>
      <c r="C3320" s="329" t="s">
        <v>6853</v>
      </c>
      <c r="D3320" s="330" t="s">
        <v>880</v>
      </c>
      <c r="E3320" s="331" t="n">
        <v>20.31</v>
      </c>
    </row>
    <row r="3321" customFormat="false" ht="30" hidden="false" customHeight="false" outlineLevel="0" collapsed="false">
      <c r="A3321" s="328" t="s">
        <v>6854</v>
      </c>
      <c r="C3321" s="329" t="s">
        <v>6855</v>
      </c>
      <c r="D3321" s="330" t="s">
        <v>880</v>
      </c>
      <c r="E3321" s="331" t="n">
        <v>14.57</v>
      </c>
    </row>
    <row r="3322" customFormat="false" ht="15" hidden="false" customHeight="false" outlineLevel="0" collapsed="false">
      <c r="A3322" s="328" t="s">
        <v>6856</v>
      </c>
      <c r="C3322" s="329" t="s">
        <v>6857</v>
      </c>
      <c r="D3322" s="330" t="s">
        <v>880</v>
      </c>
      <c r="E3322" s="331" t="n">
        <v>9.18</v>
      </c>
    </row>
    <row r="3323" customFormat="false" ht="15" hidden="false" customHeight="false" outlineLevel="0" collapsed="false">
      <c r="A3323" s="328" t="s">
        <v>6858</v>
      </c>
      <c r="C3323" s="329" t="s">
        <v>6859</v>
      </c>
      <c r="D3323" s="330" t="s">
        <v>880</v>
      </c>
      <c r="E3323" s="331" t="n">
        <v>16.3</v>
      </c>
    </row>
    <row r="3324" customFormat="false" ht="15" hidden="false" customHeight="false" outlineLevel="0" collapsed="false">
      <c r="A3324" s="328" t="s">
        <v>6860</v>
      </c>
      <c r="C3324" s="329" t="s">
        <v>6861</v>
      </c>
      <c r="D3324" s="330" t="s">
        <v>880</v>
      </c>
      <c r="E3324" s="331" t="n">
        <v>21.76</v>
      </c>
    </row>
    <row r="3325" customFormat="false" ht="15" hidden="false" customHeight="false" outlineLevel="0" collapsed="false">
      <c r="A3325" s="328" t="s">
        <v>6862</v>
      </c>
      <c r="C3325" s="329" t="s">
        <v>6863</v>
      </c>
      <c r="D3325" s="330" t="s">
        <v>880</v>
      </c>
      <c r="E3325" s="331" t="n">
        <v>4.75</v>
      </c>
    </row>
    <row r="3326" customFormat="false" ht="15" hidden="false" customHeight="false" outlineLevel="0" collapsed="false">
      <c r="A3326" s="328" t="s">
        <v>6864</v>
      </c>
      <c r="C3326" s="329" t="s">
        <v>6865</v>
      </c>
      <c r="D3326" s="330" t="s">
        <v>880</v>
      </c>
      <c r="E3326" s="331" t="n">
        <v>3.49</v>
      </c>
    </row>
    <row r="3327" customFormat="false" ht="15" hidden="false" customHeight="false" outlineLevel="0" collapsed="false">
      <c r="A3327" s="328" t="s">
        <v>6866</v>
      </c>
      <c r="C3327" s="329" t="s">
        <v>6867</v>
      </c>
      <c r="D3327" s="330" t="s">
        <v>880</v>
      </c>
      <c r="E3327" s="331" t="n">
        <v>4.87</v>
      </c>
    </row>
    <row r="3328" customFormat="false" ht="15" hidden="false" customHeight="false" outlineLevel="0" collapsed="false">
      <c r="A3328" s="328" t="s">
        <v>6868</v>
      </c>
      <c r="C3328" s="329" t="s">
        <v>6869</v>
      </c>
      <c r="D3328" s="330" t="s">
        <v>880</v>
      </c>
      <c r="E3328" s="331" t="n">
        <v>15.05</v>
      </c>
    </row>
    <row r="3329" customFormat="false" ht="15" hidden="false" customHeight="false" outlineLevel="0" collapsed="false">
      <c r="A3329" s="328" t="s">
        <v>6870</v>
      </c>
      <c r="C3329" s="329" t="s">
        <v>6871</v>
      </c>
      <c r="D3329" s="330" t="s">
        <v>880</v>
      </c>
      <c r="E3329" s="331" t="n">
        <v>4.54</v>
      </c>
    </row>
    <row r="3330" customFormat="false" ht="15" hidden="false" customHeight="false" outlineLevel="0" collapsed="false">
      <c r="A3330" s="328" t="s">
        <v>6872</v>
      </c>
      <c r="C3330" s="329" t="s">
        <v>6873</v>
      </c>
      <c r="D3330" s="330" t="s">
        <v>880</v>
      </c>
      <c r="E3330" s="331" t="n">
        <v>3.2</v>
      </c>
    </row>
    <row r="3331" customFormat="false" ht="15" hidden="false" customHeight="false" outlineLevel="0" collapsed="false">
      <c r="A3331" s="328" t="s">
        <v>357</v>
      </c>
      <c r="C3331" s="329" t="s">
        <v>6874</v>
      </c>
      <c r="D3331" s="330" t="s">
        <v>880</v>
      </c>
      <c r="E3331" s="331" t="n">
        <v>119.85</v>
      </c>
    </row>
    <row r="3332" customFormat="false" ht="15" hidden="false" customHeight="false" outlineLevel="0" collapsed="false">
      <c r="A3332" s="328" t="s">
        <v>6875</v>
      </c>
      <c r="C3332" s="329" t="s">
        <v>6876</v>
      </c>
      <c r="D3332" s="330" t="s">
        <v>880</v>
      </c>
      <c r="E3332" s="331" t="n">
        <v>135.48</v>
      </c>
    </row>
    <row r="3333" customFormat="false" ht="15" hidden="false" customHeight="false" outlineLevel="0" collapsed="false">
      <c r="A3333" s="328" t="s">
        <v>6877</v>
      </c>
      <c r="C3333" s="329" t="s">
        <v>6878</v>
      </c>
      <c r="D3333" s="330" t="s">
        <v>880</v>
      </c>
      <c r="E3333" s="331" t="n">
        <v>8.65</v>
      </c>
    </row>
    <row r="3334" customFormat="false" ht="15" hidden="false" customHeight="false" outlineLevel="0" collapsed="false">
      <c r="A3334" s="328" t="s">
        <v>7412</v>
      </c>
      <c r="C3334" s="329" t="s">
        <v>7413</v>
      </c>
      <c r="D3334" s="330" t="s">
        <v>880</v>
      </c>
      <c r="E3334" s="331" t="n">
        <v>174.1</v>
      </c>
    </row>
    <row r="3335" customFormat="false" ht="15" hidden="false" customHeight="false" outlineLevel="0" collapsed="false">
      <c r="A3335" s="328" t="s">
        <v>7414</v>
      </c>
      <c r="C3335" s="329" t="s">
        <v>7415</v>
      </c>
      <c r="D3335" s="330" t="s">
        <v>1181</v>
      </c>
      <c r="E3335" s="331" t="n">
        <v>116154.34</v>
      </c>
    </row>
    <row r="3336" customFormat="false" ht="15" hidden="false" customHeight="false" outlineLevel="0" collapsed="false">
      <c r="A3336" s="328" t="s">
        <v>6879</v>
      </c>
      <c r="C3336" s="329" t="s">
        <v>6880</v>
      </c>
      <c r="D3336" s="330" t="s">
        <v>880</v>
      </c>
      <c r="E3336" s="331" t="n">
        <v>93556.54</v>
      </c>
    </row>
    <row r="3337" customFormat="false" ht="15" hidden="false" customHeight="false" outlineLevel="0" collapsed="false">
      <c r="A3337" s="328" t="s">
        <v>6881</v>
      </c>
      <c r="C3337" s="329" t="s">
        <v>6882</v>
      </c>
      <c r="D3337" s="330" t="s">
        <v>880</v>
      </c>
      <c r="E3337" s="331" t="n">
        <v>83205.97</v>
      </c>
    </row>
    <row r="3338" customFormat="false" ht="15" hidden="false" customHeight="false" outlineLevel="0" collapsed="false">
      <c r="A3338" s="328" t="s">
        <v>6883</v>
      </c>
      <c r="C3338" s="329" t="s">
        <v>6884</v>
      </c>
      <c r="D3338" s="330" t="s">
        <v>1181</v>
      </c>
      <c r="E3338" s="331" t="n">
        <v>38248.39</v>
      </c>
    </row>
    <row r="3339" customFormat="false" ht="15" hidden="false" customHeight="false" outlineLevel="0" collapsed="false">
      <c r="A3339" s="328" t="s">
        <v>6885</v>
      </c>
      <c r="C3339" s="329" t="s">
        <v>6886</v>
      </c>
      <c r="D3339" s="330" t="s">
        <v>1181</v>
      </c>
      <c r="E3339" s="331" t="n">
        <v>42250.87</v>
      </c>
    </row>
    <row r="3340" customFormat="false" ht="15" hidden="false" customHeight="false" outlineLevel="0" collapsed="false">
      <c r="A3340" s="328" t="s">
        <v>6887</v>
      </c>
      <c r="C3340" s="329" t="s">
        <v>6888</v>
      </c>
      <c r="D3340" s="330" t="s">
        <v>1181</v>
      </c>
      <c r="E3340" s="331" t="n">
        <v>1909.59</v>
      </c>
    </row>
    <row r="3341" customFormat="false" ht="15" hidden="false" customHeight="false" outlineLevel="0" collapsed="false">
      <c r="A3341" s="328" t="s">
        <v>7416</v>
      </c>
      <c r="C3341" s="329" t="s">
        <v>7417</v>
      </c>
      <c r="D3341" s="330" t="s">
        <v>1181</v>
      </c>
      <c r="E3341" s="331" t="n">
        <v>8909.5</v>
      </c>
    </row>
    <row r="3342" customFormat="false" ht="15" hidden="false" customHeight="false" outlineLevel="0" collapsed="false">
      <c r="A3342" s="328" t="s">
        <v>6889</v>
      </c>
      <c r="C3342" s="329" t="s">
        <v>6890</v>
      </c>
      <c r="D3342" s="330" t="s">
        <v>1181</v>
      </c>
      <c r="E3342" s="331" t="n">
        <v>2268.09</v>
      </c>
    </row>
    <row r="3343" customFormat="false" ht="15" hidden="false" customHeight="false" outlineLevel="0" collapsed="false">
      <c r="A3343" s="328" t="s">
        <v>6891</v>
      </c>
      <c r="C3343" s="329" t="s">
        <v>6892</v>
      </c>
      <c r="D3343" s="330" t="s">
        <v>1181</v>
      </c>
      <c r="E3343" s="331" t="n">
        <v>3297.63</v>
      </c>
    </row>
    <row r="3344" customFormat="false" ht="15" hidden="false" customHeight="false" outlineLevel="0" collapsed="false">
      <c r="A3344" s="328" t="s">
        <v>6893</v>
      </c>
      <c r="C3344" s="329" t="s">
        <v>6894</v>
      </c>
      <c r="D3344" s="330" t="s">
        <v>1181</v>
      </c>
      <c r="E3344" s="331" t="n">
        <v>4514.51</v>
      </c>
    </row>
    <row r="3345" customFormat="false" ht="15" hidden="false" customHeight="false" outlineLevel="0" collapsed="false">
      <c r="A3345" s="328" t="s">
        <v>6895</v>
      </c>
      <c r="C3345" s="329" t="s">
        <v>6896</v>
      </c>
      <c r="D3345" s="330" t="s">
        <v>880</v>
      </c>
      <c r="E3345" s="331" t="n">
        <v>9075.22</v>
      </c>
    </row>
    <row r="3346" customFormat="false" ht="15" hidden="false" customHeight="false" outlineLevel="0" collapsed="false">
      <c r="A3346" s="328" t="s">
        <v>6897</v>
      </c>
      <c r="C3346" s="329" t="s">
        <v>7418</v>
      </c>
      <c r="D3346" s="330" t="s">
        <v>880</v>
      </c>
      <c r="E3346" s="331" t="n">
        <v>267.61</v>
      </c>
    </row>
    <row r="3347" customFormat="false" ht="15" hidden="false" customHeight="false" outlineLevel="0" collapsed="false">
      <c r="A3347" s="328" t="s">
        <v>6899</v>
      </c>
      <c r="C3347" s="329" t="s">
        <v>6900</v>
      </c>
      <c r="D3347" s="330" t="s">
        <v>1181</v>
      </c>
      <c r="E3347" s="331" t="n">
        <v>3827.02</v>
      </c>
    </row>
    <row r="3348" customFormat="false" ht="15" hidden="false" customHeight="false" outlineLevel="0" collapsed="false">
      <c r="A3348" s="328" t="s">
        <v>6901</v>
      </c>
      <c r="C3348" s="329" t="s">
        <v>6902</v>
      </c>
      <c r="D3348" s="330" t="s">
        <v>1181</v>
      </c>
      <c r="E3348" s="331" t="n">
        <v>3448.78</v>
      </c>
    </row>
    <row r="3349" customFormat="false" ht="15" hidden="false" customHeight="false" outlineLevel="0" collapsed="false">
      <c r="A3349" s="328" t="s">
        <v>6903</v>
      </c>
      <c r="C3349" s="329" t="s">
        <v>6904</v>
      </c>
      <c r="D3349" s="330" t="s">
        <v>1181</v>
      </c>
      <c r="E3349" s="331" t="n">
        <v>5155.18</v>
      </c>
    </row>
    <row r="3350" customFormat="false" ht="15" hidden="false" customHeight="false" outlineLevel="0" collapsed="false">
      <c r="A3350" s="328" t="s">
        <v>6905</v>
      </c>
      <c r="C3350" s="329" t="s">
        <v>6906</v>
      </c>
      <c r="D3350" s="330" t="s">
        <v>1181</v>
      </c>
      <c r="E3350" s="331" t="n">
        <v>6813.55</v>
      </c>
    </row>
    <row r="3351" customFormat="false" ht="15" hidden="false" customHeight="false" outlineLevel="0" collapsed="false">
      <c r="A3351" s="328" t="s">
        <v>6907</v>
      </c>
      <c r="C3351" s="329" t="s">
        <v>6908</v>
      </c>
      <c r="D3351" s="330" t="s">
        <v>1181</v>
      </c>
      <c r="E3351" s="331" t="n">
        <v>3957.83</v>
      </c>
    </row>
    <row r="3352" customFormat="false" ht="15" hidden="false" customHeight="false" outlineLevel="0" collapsed="false">
      <c r="A3352" s="328" t="s">
        <v>6909</v>
      </c>
      <c r="C3352" s="329" t="s">
        <v>6910</v>
      </c>
      <c r="D3352" s="330" t="s">
        <v>1181</v>
      </c>
      <c r="E3352" s="331" t="n">
        <v>5882.9</v>
      </c>
    </row>
    <row r="3353" customFormat="false" ht="15" hidden="false" customHeight="false" outlineLevel="0" collapsed="false">
      <c r="A3353" s="328" t="s">
        <v>6911</v>
      </c>
      <c r="C3353" s="329" t="s">
        <v>6912</v>
      </c>
      <c r="D3353" s="330" t="s">
        <v>1181</v>
      </c>
      <c r="E3353" s="331" t="n">
        <v>573.08</v>
      </c>
    </row>
    <row r="3354" customFormat="false" ht="15" hidden="false" customHeight="false" outlineLevel="0" collapsed="false">
      <c r="A3354" s="328" t="s">
        <v>6913</v>
      </c>
      <c r="C3354" s="329" t="s">
        <v>6914</v>
      </c>
      <c r="D3354" s="330" t="s">
        <v>1181</v>
      </c>
      <c r="E3354" s="331" t="n">
        <v>737.89</v>
      </c>
    </row>
    <row r="3355" customFormat="false" ht="15" hidden="false" customHeight="false" outlineLevel="0" collapsed="false">
      <c r="A3355" s="328" t="s">
        <v>6915</v>
      </c>
      <c r="C3355" s="329" t="s">
        <v>6916</v>
      </c>
      <c r="D3355" s="330" t="s">
        <v>1313</v>
      </c>
      <c r="E3355" s="331" t="n">
        <v>1838.34</v>
      </c>
    </row>
    <row r="3356" customFormat="false" ht="15" hidden="false" customHeight="false" outlineLevel="0" collapsed="false">
      <c r="A3356" s="328" t="s">
        <v>6917</v>
      </c>
      <c r="C3356" s="329" t="s">
        <v>6918</v>
      </c>
      <c r="D3356" s="330" t="s">
        <v>1313</v>
      </c>
      <c r="E3356" s="331" t="n">
        <v>2483.05</v>
      </c>
    </row>
    <row r="3357" customFormat="false" ht="30" hidden="false" customHeight="false" outlineLevel="0" collapsed="false">
      <c r="A3357" s="328" t="s">
        <v>6919</v>
      </c>
      <c r="C3357" s="329" t="s">
        <v>6920</v>
      </c>
      <c r="D3357" s="330" t="s">
        <v>880</v>
      </c>
      <c r="E3357" s="331" t="n">
        <v>76510</v>
      </c>
    </row>
    <row r="3358" customFormat="false" ht="15" hidden="false" customHeight="false" outlineLevel="0" collapsed="false">
      <c r="A3358" s="328" t="s">
        <v>6921</v>
      </c>
      <c r="C3358" s="329" t="s">
        <v>6922</v>
      </c>
      <c r="D3358" s="330" t="s">
        <v>880</v>
      </c>
      <c r="E3358" s="331" t="n">
        <v>25132.58</v>
      </c>
    </row>
    <row r="3359" customFormat="false" ht="15" hidden="false" customHeight="false" outlineLevel="0" collapsed="false">
      <c r="A3359" s="328" t="s">
        <v>6923</v>
      </c>
      <c r="C3359" s="329" t="s">
        <v>6924</v>
      </c>
      <c r="D3359" s="330" t="s">
        <v>880</v>
      </c>
      <c r="E3359" s="331" t="n">
        <v>29586.2</v>
      </c>
    </row>
    <row r="3360" customFormat="false" ht="15" hidden="false" customHeight="false" outlineLevel="0" collapsed="false">
      <c r="A3360" s="328" t="s">
        <v>6925</v>
      </c>
      <c r="C3360" s="329" t="s">
        <v>6926</v>
      </c>
      <c r="D3360" s="330" t="s">
        <v>880</v>
      </c>
      <c r="E3360" s="331" t="n">
        <v>37010.87</v>
      </c>
    </row>
    <row r="3361" customFormat="false" ht="15" hidden="false" customHeight="false" outlineLevel="0" collapsed="false">
      <c r="A3361" s="328" t="s">
        <v>6927</v>
      </c>
      <c r="C3361" s="329" t="s">
        <v>6928</v>
      </c>
      <c r="D3361" s="330" t="s">
        <v>880</v>
      </c>
      <c r="E3361" s="331" t="n">
        <v>33659.4</v>
      </c>
    </row>
    <row r="3362" customFormat="false" ht="30" hidden="false" customHeight="false" outlineLevel="0" collapsed="false">
      <c r="A3362" s="328" t="s">
        <v>6931</v>
      </c>
      <c r="C3362" s="329" t="s">
        <v>7419</v>
      </c>
      <c r="D3362" s="330" t="s">
        <v>880</v>
      </c>
      <c r="E3362" s="331" t="n">
        <v>262848</v>
      </c>
    </row>
    <row r="3363" customFormat="false" ht="15" hidden="false" customHeight="false" outlineLevel="0" collapsed="false">
      <c r="A3363" s="328" t="s">
        <v>6933</v>
      </c>
      <c r="C3363" s="329" t="s">
        <v>6934</v>
      </c>
      <c r="D3363" s="330" t="s">
        <v>880</v>
      </c>
      <c r="E3363" s="331" t="n">
        <v>2743.56</v>
      </c>
    </row>
    <row r="3364" customFormat="false" ht="15" hidden="false" customHeight="false" outlineLevel="0" collapsed="false">
      <c r="A3364" s="328" t="s">
        <v>6935</v>
      </c>
      <c r="C3364" s="329" t="s">
        <v>6936</v>
      </c>
      <c r="D3364" s="330" t="s">
        <v>880</v>
      </c>
      <c r="E3364" s="331" t="n">
        <v>3546.94</v>
      </c>
    </row>
    <row r="3365" customFormat="false" ht="15" hidden="false" customHeight="false" outlineLevel="0" collapsed="false">
      <c r="A3365" s="328" t="s">
        <v>6937</v>
      </c>
      <c r="C3365" s="329" t="s">
        <v>6938</v>
      </c>
      <c r="D3365" s="330" t="s">
        <v>880</v>
      </c>
      <c r="E3365" s="331" t="n">
        <v>4769.23</v>
      </c>
    </row>
    <row r="3366" customFormat="false" ht="15" hidden="false" customHeight="false" outlineLevel="0" collapsed="false">
      <c r="A3366" s="328" t="s">
        <v>6939</v>
      </c>
      <c r="C3366" s="329" t="s">
        <v>6940</v>
      </c>
      <c r="D3366" s="330" t="s">
        <v>880</v>
      </c>
      <c r="E3366" s="331" t="n">
        <v>3054.2</v>
      </c>
    </row>
    <row r="3367" customFormat="false" ht="15" hidden="false" customHeight="false" outlineLevel="0" collapsed="false">
      <c r="A3367" s="328" t="s">
        <v>6941</v>
      </c>
      <c r="C3367" s="329" t="s">
        <v>6942</v>
      </c>
      <c r="D3367" s="330" t="s">
        <v>880</v>
      </c>
      <c r="E3367" s="331" t="n">
        <v>3516.81</v>
      </c>
    </row>
    <row r="3368" customFormat="false" ht="15" hidden="false" customHeight="false" outlineLevel="0" collapsed="false">
      <c r="A3368" s="328" t="s">
        <v>6943</v>
      </c>
      <c r="C3368" s="329" t="s">
        <v>6944</v>
      </c>
      <c r="D3368" s="330" t="s">
        <v>880</v>
      </c>
      <c r="E3368" s="331" t="n">
        <v>4175.33</v>
      </c>
    </row>
    <row r="3369" customFormat="false" ht="15" hidden="false" customHeight="false" outlineLevel="0" collapsed="false">
      <c r="A3369" s="328" t="s">
        <v>6945</v>
      </c>
      <c r="C3369" s="329" t="s">
        <v>6946</v>
      </c>
      <c r="D3369" s="330" t="s">
        <v>880</v>
      </c>
      <c r="E3369" s="331" t="n">
        <v>4835.96</v>
      </c>
    </row>
    <row r="3370" customFormat="false" ht="15" hidden="false" customHeight="false" outlineLevel="0" collapsed="false">
      <c r="A3370" s="328" t="s">
        <v>6947</v>
      </c>
      <c r="C3370" s="329" t="s">
        <v>6948</v>
      </c>
      <c r="D3370" s="330" t="s">
        <v>880</v>
      </c>
      <c r="E3370" s="331" t="n">
        <v>2818.76</v>
      </c>
    </row>
    <row r="3371" customFormat="false" ht="15" hidden="false" customHeight="false" outlineLevel="0" collapsed="false">
      <c r="A3371" s="328" t="s">
        <v>6949</v>
      </c>
      <c r="C3371" s="329" t="s">
        <v>6950</v>
      </c>
      <c r="D3371" s="330" t="s">
        <v>880</v>
      </c>
      <c r="E3371" s="331" t="n">
        <v>3202.47</v>
      </c>
    </row>
    <row r="3372" customFormat="false" ht="15" hidden="false" customHeight="false" outlineLevel="0" collapsed="false">
      <c r="A3372" s="328" t="s">
        <v>6951</v>
      </c>
      <c r="C3372" s="329" t="s">
        <v>6952</v>
      </c>
      <c r="D3372" s="330" t="s">
        <v>880</v>
      </c>
      <c r="E3372" s="331" t="n">
        <v>3475.93</v>
      </c>
    </row>
    <row r="3373" customFormat="false" ht="15" hidden="false" customHeight="false" outlineLevel="0" collapsed="false">
      <c r="A3373" s="328" t="s">
        <v>6953</v>
      </c>
      <c r="C3373" s="329" t="s">
        <v>6954</v>
      </c>
      <c r="D3373" s="330" t="s">
        <v>880</v>
      </c>
      <c r="E3373" s="331" t="n">
        <v>3589.95</v>
      </c>
    </row>
    <row r="3374" customFormat="false" ht="15" hidden="false" customHeight="false" outlineLevel="0" collapsed="false">
      <c r="A3374" s="328" t="s">
        <v>6955</v>
      </c>
      <c r="C3374" s="329" t="s">
        <v>6956</v>
      </c>
      <c r="D3374" s="330" t="s">
        <v>262</v>
      </c>
      <c r="E3374" s="331" t="n">
        <v>7.22</v>
      </c>
    </row>
    <row r="3375" customFormat="false" ht="15" hidden="false" customHeight="false" outlineLevel="0" collapsed="false">
      <c r="A3375" s="328" t="s">
        <v>6957</v>
      </c>
      <c r="C3375" s="329" t="s">
        <v>6958</v>
      </c>
      <c r="D3375" s="330" t="s">
        <v>262</v>
      </c>
      <c r="E3375" s="331" t="n">
        <v>10.48</v>
      </c>
    </row>
    <row r="3376" customFormat="false" ht="15" hidden="false" customHeight="false" outlineLevel="0" collapsed="false">
      <c r="A3376" s="328" t="s">
        <v>6959</v>
      </c>
      <c r="C3376" s="329" t="s">
        <v>6960</v>
      </c>
      <c r="D3376" s="330" t="s">
        <v>262</v>
      </c>
      <c r="E3376" s="331" t="n">
        <v>12.9</v>
      </c>
    </row>
    <row r="3377" customFormat="false" ht="30" hidden="false" customHeight="false" outlineLevel="0" collapsed="false">
      <c r="A3377" s="328" t="s">
        <v>6961</v>
      </c>
      <c r="C3377" s="329" t="s">
        <v>6962</v>
      </c>
      <c r="D3377" s="330" t="s">
        <v>1313</v>
      </c>
      <c r="E3377" s="331" t="n">
        <v>3205.88</v>
      </c>
    </row>
    <row r="3378" customFormat="false" ht="15" hidden="false" customHeight="false" outlineLevel="0" collapsed="false">
      <c r="A3378" s="328" t="s">
        <v>6963</v>
      </c>
      <c r="C3378" s="329" t="s">
        <v>6964</v>
      </c>
      <c r="D3378" s="330" t="s">
        <v>880</v>
      </c>
      <c r="E3378" s="331" t="n">
        <v>980.95</v>
      </c>
    </row>
    <row r="3379" customFormat="false" ht="30" hidden="false" customHeight="false" outlineLevel="0" collapsed="false">
      <c r="A3379" s="328" t="s">
        <v>6965</v>
      </c>
      <c r="C3379" s="329" t="s">
        <v>6966</v>
      </c>
      <c r="D3379" s="330" t="s">
        <v>880</v>
      </c>
      <c r="E3379" s="331" t="n">
        <v>417.6</v>
      </c>
    </row>
    <row r="3380" customFormat="false" ht="15" hidden="false" customHeight="false" outlineLevel="0" collapsed="false">
      <c r="A3380" s="328" t="s">
        <v>6967</v>
      </c>
      <c r="C3380" s="329" t="s">
        <v>6968</v>
      </c>
      <c r="D3380" s="330" t="s">
        <v>1313</v>
      </c>
      <c r="E3380" s="331" t="n">
        <v>808.75</v>
      </c>
    </row>
    <row r="3381" customFormat="false" ht="30" hidden="false" customHeight="false" outlineLevel="0" collapsed="false">
      <c r="A3381" s="328" t="s">
        <v>6969</v>
      </c>
      <c r="C3381" s="329" t="s">
        <v>6970</v>
      </c>
      <c r="D3381" s="330" t="s">
        <v>880</v>
      </c>
      <c r="E3381" s="331" t="n">
        <v>4316.17</v>
      </c>
    </row>
    <row r="3382" customFormat="false" ht="15" hidden="false" customHeight="false" outlineLevel="0" collapsed="false">
      <c r="A3382" s="328" t="s">
        <v>7420</v>
      </c>
      <c r="C3382" s="329" t="s">
        <v>7421</v>
      </c>
      <c r="D3382" s="330" t="s">
        <v>1313</v>
      </c>
      <c r="E3382" s="331" t="n">
        <v>1013.31</v>
      </c>
    </row>
    <row r="3383" customFormat="false" ht="30" hidden="false" customHeight="false" outlineLevel="0" collapsed="false">
      <c r="A3383" s="328" t="s">
        <v>6971</v>
      </c>
      <c r="C3383" s="329" t="s">
        <v>6972</v>
      </c>
      <c r="D3383" s="330" t="s">
        <v>880</v>
      </c>
      <c r="E3383" s="331" t="n">
        <v>138.56</v>
      </c>
    </row>
    <row r="3384" customFormat="false" ht="15" hidden="false" customHeight="false" outlineLevel="0" collapsed="false">
      <c r="A3384" s="328" t="s">
        <v>6973</v>
      </c>
      <c r="C3384" s="329" t="s">
        <v>6974</v>
      </c>
      <c r="D3384" s="330" t="s">
        <v>1313</v>
      </c>
      <c r="E3384" s="331" t="n">
        <v>653.07</v>
      </c>
    </row>
    <row r="3385" customFormat="false" ht="15" hidden="false" customHeight="false" outlineLevel="0" collapsed="false">
      <c r="A3385" s="328" t="s">
        <v>6975</v>
      </c>
      <c r="C3385" s="329" t="s">
        <v>6976</v>
      </c>
      <c r="D3385" s="330" t="s">
        <v>880</v>
      </c>
      <c r="E3385" s="331" t="n">
        <v>231.7</v>
      </c>
    </row>
    <row r="3386" customFormat="false" ht="15" hidden="false" customHeight="false" outlineLevel="0" collapsed="false">
      <c r="A3386" s="328" t="s">
        <v>6977</v>
      </c>
      <c r="C3386" s="329" t="s">
        <v>6978</v>
      </c>
      <c r="D3386" s="330" t="s">
        <v>1313</v>
      </c>
      <c r="E3386" s="331" t="n">
        <v>530.51</v>
      </c>
    </row>
    <row r="3387" customFormat="false" ht="15" hidden="false" customHeight="false" outlineLevel="0" collapsed="false">
      <c r="A3387" s="328" t="s">
        <v>6979</v>
      </c>
      <c r="C3387" s="329" t="s">
        <v>6980</v>
      </c>
      <c r="D3387" s="330" t="s">
        <v>880</v>
      </c>
      <c r="E3387" s="331" t="n">
        <v>181.44</v>
      </c>
    </row>
    <row r="3388" customFormat="false" ht="15" hidden="false" customHeight="false" outlineLevel="0" collapsed="false">
      <c r="A3388" s="328" t="s">
        <v>7422</v>
      </c>
      <c r="C3388" s="329" t="s">
        <v>7423</v>
      </c>
      <c r="D3388" s="330" t="s">
        <v>880</v>
      </c>
      <c r="E3388" s="331" t="n">
        <v>64.97</v>
      </c>
    </row>
    <row r="3389" customFormat="false" ht="15" hidden="false" customHeight="false" outlineLevel="0" collapsed="false">
      <c r="A3389" s="328" t="s">
        <v>6981</v>
      </c>
      <c r="C3389" s="329" t="s">
        <v>6982</v>
      </c>
      <c r="D3389" s="330" t="s">
        <v>1313</v>
      </c>
      <c r="E3389" s="331" t="n">
        <v>1363.18</v>
      </c>
    </row>
    <row r="3390" customFormat="false" ht="15" hidden="false" customHeight="false" outlineLevel="0" collapsed="false">
      <c r="A3390" s="328" t="s">
        <v>6983</v>
      </c>
      <c r="C3390" s="329" t="s">
        <v>6984</v>
      </c>
      <c r="D3390" s="330" t="s">
        <v>262</v>
      </c>
      <c r="E3390" s="331" t="n">
        <v>1905.46</v>
      </c>
    </row>
    <row r="3391" customFormat="false" ht="15" hidden="false" customHeight="false" outlineLevel="0" collapsed="false">
      <c r="A3391" s="328" t="s">
        <v>6985</v>
      </c>
      <c r="C3391" s="329" t="s">
        <v>6986</v>
      </c>
      <c r="D3391" s="330" t="s">
        <v>880</v>
      </c>
      <c r="E3391" s="331" t="n">
        <v>60.63</v>
      </c>
    </row>
    <row r="3392" customFormat="false" ht="15" hidden="false" customHeight="false" outlineLevel="0" collapsed="false">
      <c r="A3392" s="328" t="s">
        <v>6987</v>
      </c>
      <c r="C3392" s="329" t="s">
        <v>6988</v>
      </c>
      <c r="D3392" s="330" t="s">
        <v>880</v>
      </c>
      <c r="E3392" s="331" t="n">
        <v>78.27</v>
      </c>
    </row>
    <row r="3393" customFormat="false" ht="15" hidden="false" customHeight="false" outlineLevel="0" collapsed="false">
      <c r="A3393" s="328" t="s">
        <v>6989</v>
      </c>
      <c r="C3393" s="329" t="s">
        <v>6990</v>
      </c>
      <c r="D3393" s="330" t="s">
        <v>1313</v>
      </c>
      <c r="E3393" s="331" t="n">
        <v>1263.6</v>
      </c>
    </row>
    <row r="3394" customFormat="false" ht="15" hidden="false" customHeight="false" outlineLevel="0" collapsed="false">
      <c r="A3394" s="328" t="s">
        <v>6991</v>
      </c>
      <c r="C3394" s="329" t="s">
        <v>6992</v>
      </c>
      <c r="D3394" s="330" t="s">
        <v>1313</v>
      </c>
      <c r="E3394" s="331" t="n">
        <v>933.28</v>
      </c>
    </row>
    <row r="3395" customFormat="false" ht="15" hidden="false" customHeight="false" outlineLevel="0" collapsed="false">
      <c r="A3395" s="328" t="s">
        <v>6993</v>
      </c>
      <c r="C3395" s="329" t="s">
        <v>6994</v>
      </c>
      <c r="D3395" s="330" t="s">
        <v>1313</v>
      </c>
      <c r="E3395" s="331" t="n">
        <v>783.82</v>
      </c>
    </row>
    <row r="3396" customFormat="false" ht="15" hidden="false" customHeight="false" outlineLevel="0" collapsed="false">
      <c r="A3396" s="328" t="s">
        <v>6995</v>
      </c>
      <c r="C3396" s="329" t="s">
        <v>6996</v>
      </c>
      <c r="D3396" s="330" t="s">
        <v>1313</v>
      </c>
      <c r="E3396" s="331" t="n">
        <v>705.45</v>
      </c>
    </row>
    <row r="3397" customFormat="false" ht="15" hidden="false" customHeight="false" outlineLevel="0" collapsed="false">
      <c r="A3397" s="328" t="s">
        <v>6997</v>
      </c>
      <c r="C3397" s="329" t="s">
        <v>6998</v>
      </c>
      <c r="D3397" s="330" t="s">
        <v>1313</v>
      </c>
      <c r="E3397" s="331" t="n">
        <v>547.16</v>
      </c>
    </row>
    <row r="3398" customFormat="false" ht="15" hidden="false" customHeight="false" outlineLevel="0" collapsed="false">
      <c r="A3398" s="328" t="s">
        <v>6999</v>
      </c>
      <c r="C3398" s="329" t="s">
        <v>7000</v>
      </c>
      <c r="D3398" s="330" t="s">
        <v>1313</v>
      </c>
      <c r="E3398" s="331" t="n">
        <v>1788.44</v>
      </c>
    </row>
    <row r="3399" customFormat="false" ht="15" hidden="false" customHeight="false" outlineLevel="0" collapsed="false">
      <c r="A3399" s="328" t="s">
        <v>7001</v>
      </c>
      <c r="C3399" s="329" t="s">
        <v>7002</v>
      </c>
      <c r="D3399" s="330" t="s">
        <v>1313</v>
      </c>
      <c r="E3399" s="331" t="n">
        <v>1106.41</v>
      </c>
    </row>
    <row r="3400" customFormat="false" ht="15" hidden="false" customHeight="false" outlineLevel="0" collapsed="false">
      <c r="A3400" s="328" t="s">
        <v>7003</v>
      </c>
      <c r="C3400" s="329" t="s">
        <v>7004</v>
      </c>
      <c r="D3400" s="330" t="s">
        <v>1313</v>
      </c>
      <c r="E3400" s="331" t="n">
        <v>936.25</v>
      </c>
    </row>
    <row r="3401" customFormat="false" ht="30" hidden="false" customHeight="false" outlineLevel="0" collapsed="false">
      <c r="A3401" s="328" t="s">
        <v>7011</v>
      </c>
      <c r="C3401" s="329" t="s">
        <v>7012</v>
      </c>
      <c r="D3401" s="330" t="s">
        <v>880</v>
      </c>
      <c r="E3401" s="331" t="n">
        <v>4592.87</v>
      </c>
    </row>
    <row r="3402" customFormat="false" ht="30" hidden="false" customHeight="false" outlineLevel="0" collapsed="false">
      <c r="A3402" s="328" t="s">
        <v>7013</v>
      </c>
      <c r="C3402" s="329" t="s">
        <v>7014</v>
      </c>
      <c r="D3402" s="330" t="s">
        <v>880</v>
      </c>
      <c r="E3402" s="331" t="n">
        <v>16458.09</v>
      </c>
    </row>
    <row r="3403" customFormat="false" ht="30" hidden="false" customHeight="false" outlineLevel="0" collapsed="false">
      <c r="A3403" s="328" t="s">
        <v>7015</v>
      </c>
      <c r="C3403" s="329" t="s">
        <v>7016</v>
      </c>
      <c r="D3403" s="330" t="s">
        <v>880</v>
      </c>
      <c r="E3403" s="331" t="n">
        <v>233184.34</v>
      </c>
    </row>
    <row r="3404" customFormat="false" ht="15" hidden="false" customHeight="false" outlineLevel="0" collapsed="false">
      <c r="A3404" s="328" t="s">
        <v>7424</v>
      </c>
      <c r="C3404" s="329" t="s">
        <v>7425</v>
      </c>
      <c r="D3404" s="330" t="s">
        <v>880</v>
      </c>
      <c r="E3404" s="331" t="n">
        <v>3780.13</v>
      </c>
    </row>
    <row r="3405" customFormat="false" ht="15" hidden="false" customHeight="false" outlineLevel="0" collapsed="false">
      <c r="A3405" s="328" t="s">
        <v>7017</v>
      </c>
      <c r="C3405" s="329" t="s">
        <v>7018</v>
      </c>
      <c r="D3405" s="330" t="s">
        <v>880</v>
      </c>
      <c r="E3405" s="331" t="n">
        <v>5323.14</v>
      </c>
    </row>
    <row r="3406" customFormat="false" ht="15" hidden="false" customHeight="false" outlineLevel="0" collapsed="false">
      <c r="A3406" s="328" t="s">
        <v>7426</v>
      </c>
      <c r="C3406" s="329" t="s">
        <v>7427</v>
      </c>
      <c r="D3406" s="330" t="s">
        <v>880</v>
      </c>
      <c r="E3406" s="331" t="n">
        <v>2339.93</v>
      </c>
    </row>
    <row r="3407" customFormat="false" ht="15" hidden="false" customHeight="false" outlineLevel="0" collapsed="false">
      <c r="A3407" s="328" t="s">
        <v>7019</v>
      </c>
      <c r="C3407" s="329" t="s">
        <v>7020</v>
      </c>
      <c r="D3407" s="330" t="s">
        <v>880</v>
      </c>
      <c r="E3407" s="331" t="n">
        <v>2692.37</v>
      </c>
    </row>
    <row r="3408" customFormat="false" ht="15" hidden="false" customHeight="false" outlineLevel="0" collapsed="false">
      <c r="A3408" s="328" t="s">
        <v>7021</v>
      </c>
      <c r="C3408" s="329" t="s">
        <v>7022</v>
      </c>
      <c r="D3408" s="330" t="s">
        <v>880</v>
      </c>
      <c r="E3408" s="331" t="n">
        <v>2690.68</v>
      </c>
    </row>
    <row r="3409" customFormat="false" ht="30" hidden="false" customHeight="false" outlineLevel="0" collapsed="false">
      <c r="A3409" s="328" t="s">
        <v>7023</v>
      </c>
      <c r="C3409" s="329" t="s">
        <v>7024</v>
      </c>
      <c r="D3409" s="330" t="s">
        <v>880</v>
      </c>
      <c r="E3409" s="331" t="n">
        <v>381467.41</v>
      </c>
    </row>
    <row r="3410" customFormat="false" ht="30" hidden="false" customHeight="false" outlineLevel="0" collapsed="false">
      <c r="A3410" s="328" t="s">
        <v>7025</v>
      </c>
      <c r="C3410" s="329" t="s">
        <v>7026</v>
      </c>
      <c r="D3410" s="330" t="s">
        <v>880</v>
      </c>
      <c r="E3410" s="331" t="n">
        <v>3023.51</v>
      </c>
    </row>
    <row r="3411" customFormat="false" ht="30" hidden="false" customHeight="false" outlineLevel="0" collapsed="false">
      <c r="A3411" s="328" t="s">
        <v>7027</v>
      </c>
      <c r="C3411" s="329" t="s">
        <v>7028</v>
      </c>
      <c r="D3411" s="330" t="s">
        <v>880</v>
      </c>
      <c r="E3411" s="331" t="n">
        <v>3442.27</v>
      </c>
    </row>
    <row r="3412" customFormat="false" ht="30" hidden="false" customHeight="false" outlineLevel="0" collapsed="false">
      <c r="A3412" s="328" t="s">
        <v>7029</v>
      </c>
      <c r="C3412" s="329" t="s">
        <v>7030</v>
      </c>
      <c r="D3412" s="330" t="s">
        <v>880</v>
      </c>
      <c r="E3412" s="331" t="n">
        <v>3919.19</v>
      </c>
    </row>
    <row r="3413" customFormat="false" ht="45" hidden="false" customHeight="false" outlineLevel="0" collapsed="false">
      <c r="A3413" s="328" t="s">
        <v>7031</v>
      </c>
      <c r="C3413" s="329" t="s">
        <v>7032</v>
      </c>
      <c r="D3413" s="330" t="s">
        <v>880</v>
      </c>
      <c r="E3413" s="331" t="n">
        <v>3189.94</v>
      </c>
    </row>
    <row r="3414" customFormat="false" ht="45" hidden="false" customHeight="false" outlineLevel="0" collapsed="false">
      <c r="A3414" s="328" t="s">
        <v>7033</v>
      </c>
      <c r="C3414" s="329" t="s">
        <v>7034</v>
      </c>
      <c r="D3414" s="330" t="s">
        <v>880</v>
      </c>
      <c r="E3414" s="331" t="n">
        <v>3645.52</v>
      </c>
    </row>
    <row r="3415" customFormat="false" ht="45" hidden="false" customHeight="false" outlineLevel="0" collapsed="false">
      <c r="A3415" s="328" t="s">
        <v>7035</v>
      </c>
      <c r="C3415" s="329" t="s">
        <v>7036</v>
      </c>
      <c r="D3415" s="330" t="s">
        <v>880</v>
      </c>
      <c r="E3415" s="331" t="n">
        <v>4033.42</v>
      </c>
    </row>
    <row r="3416" customFormat="false" ht="45" hidden="false" customHeight="false" outlineLevel="0" collapsed="false">
      <c r="A3416" s="328" t="s">
        <v>7037</v>
      </c>
      <c r="C3416" s="329" t="s">
        <v>7038</v>
      </c>
      <c r="D3416" s="330" t="s">
        <v>880</v>
      </c>
      <c r="E3416" s="331" t="n">
        <v>4261.49</v>
      </c>
    </row>
    <row r="3417" customFormat="false" ht="30" hidden="false" customHeight="false" outlineLevel="0" collapsed="false">
      <c r="A3417" s="328" t="s">
        <v>7039</v>
      </c>
      <c r="C3417" s="329" t="s">
        <v>7428</v>
      </c>
      <c r="D3417" s="330" t="s">
        <v>880</v>
      </c>
      <c r="E3417" s="331" t="n">
        <v>14197.91</v>
      </c>
    </row>
    <row r="3418" customFormat="false" ht="30" hidden="false" customHeight="false" outlineLevel="0" collapsed="false">
      <c r="A3418" s="328" t="s">
        <v>7041</v>
      </c>
      <c r="C3418" s="329" t="s">
        <v>7429</v>
      </c>
      <c r="D3418" s="330" t="s">
        <v>880</v>
      </c>
      <c r="E3418" s="331" t="n">
        <v>39765.86</v>
      </c>
    </row>
    <row r="3419" customFormat="false" ht="30" hidden="false" customHeight="false" outlineLevel="0" collapsed="false">
      <c r="A3419" s="328" t="s">
        <v>7043</v>
      </c>
      <c r="C3419" s="329" t="s">
        <v>7044</v>
      </c>
      <c r="D3419" s="330" t="s">
        <v>880</v>
      </c>
      <c r="E3419" s="331" t="n">
        <v>36201.73</v>
      </c>
    </row>
    <row r="3420" customFormat="false" ht="15" hidden="false" customHeight="false" outlineLevel="0" collapsed="false">
      <c r="A3420" s="328" t="s">
        <v>7430</v>
      </c>
      <c r="C3420" s="329" t="s">
        <v>7431</v>
      </c>
      <c r="D3420" s="330" t="s">
        <v>880</v>
      </c>
      <c r="E3420" s="331" t="n">
        <v>43492.17</v>
      </c>
    </row>
    <row r="3421" customFormat="false" ht="15" hidden="false" customHeight="false" outlineLevel="0" collapsed="false">
      <c r="A3421" s="328" t="s">
        <v>7045</v>
      </c>
      <c r="C3421" s="329" t="s">
        <v>7046</v>
      </c>
      <c r="D3421" s="330" t="s">
        <v>880</v>
      </c>
      <c r="E3421" s="331" t="n">
        <v>448.01</v>
      </c>
    </row>
    <row r="3422" customFormat="false" ht="15" hidden="false" customHeight="false" outlineLevel="0" collapsed="false">
      <c r="A3422" s="328" t="s">
        <v>7047</v>
      </c>
      <c r="C3422" s="329" t="s">
        <v>7048</v>
      </c>
      <c r="D3422" s="330" t="s">
        <v>880</v>
      </c>
      <c r="E3422" s="331" t="n">
        <v>1604.78</v>
      </c>
    </row>
    <row r="3423" customFormat="false" ht="15" hidden="false" customHeight="false" outlineLevel="0" collapsed="false">
      <c r="A3423" s="328" t="s">
        <v>7049</v>
      </c>
      <c r="C3423" s="329" t="s">
        <v>7050</v>
      </c>
      <c r="D3423" s="330" t="s">
        <v>880</v>
      </c>
      <c r="E3423" s="331" t="n">
        <v>1140.68</v>
      </c>
    </row>
    <row r="3424" customFormat="false" ht="15" hidden="false" customHeight="false" outlineLevel="0" collapsed="false">
      <c r="A3424" s="328" t="s">
        <v>7051</v>
      </c>
      <c r="C3424" s="329" t="s">
        <v>7052</v>
      </c>
      <c r="D3424" s="330" t="s">
        <v>880</v>
      </c>
      <c r="E3424" s="331" t="n">
        <v>976.59</v>
      </c>
    </row>
    <row r="3425" customFormat="false" ht="15" hidden="false" customHeight="false" outlineLevel="0" collapsed="false">
      <c r="A3425" s="328" t="s">
        <v>7053</v>
      </c>
      <c r="C3425" s="329" t="s">
        <v>7054</v>
      </c>
      <c r="D3425" s="330" t="s">
        <v>880</v>
      </c>
      <c r="E3425" s="331" t="n">
        <v>182.11</v>
      </c>
    </row>
    <row r="3426" customFormat="false" ht="15" hidden="false" customHeight="false" outlineLevel="0" collapsed="false">
      <c r="A3426" s="328" t="s">
        <v>7055</v>
      </c>
      <c r="C3426" s="329" t="s">
        <v>7056</v>
      </c>
      <c r="D3426" s="330" t="s">
        <v>880</v>
      </c>
      <c r="E3426" s="331" t="n">
        <v>1164.51</v>
      </c>
    </row>
    <row r="3427" customFormat="false" ht="15" hidden="false" customHeight="false" outlineLevel="0" collapsed="false">
      <c r="A3427" s="328" t="s">
        <v>7057</v>
      </c>
      <c r="C3427" s="329" t="s">
        <v>7058</v>
      </c>
      <c r="D3427" s="330" t="s">
        <v>880</v>
      </c>
      <c r="E3427" s="331" t="n">
        <v>503</v>
      </c>
    </row>
    <row r="3428" customFormat="false" ht="15" hidden="false" customHeight="false" outlineLevel="0" collapsed="false">
      <c r="A3428" s="328" t="s">
        <v>7059</v>
      </c>
      <c r="C3428" s="329" t="s">
        <v>7060</v>
      </c>
      <c r="D3428" s="330" t="s">
        <v>880</v>
      </c>
      <c r="E3428" s="331" t="n">
        <v>1551.46</v>
      </c>
    </row>
    <row r="3429" customFormat="false" ht="15" hidden="false" customHeight="false" outlineLevel="0" collapsed="false">
      <c r="A3429" s="328" t="s">
        <v>7061</v>
      </c>
      <c r="C3429" s="329" t="s">
        <v>7432</v>
      </c>
      <c r="D3429" s="330" t="s">
        <v>1313</v>
      </c>
      <c r="E3429" s="331" t="n">
        <v>708.69</v>
      </c>
    </row>
    <row r="3430" customFormat="false" ht="15" hidden="false" customHeight="false" outlineLevel="0" collapsed="false">
      <c r="A3430" s="328" t="s">
        <v>7063</v>
      </c>
      <c r="C3430" s="329" t="s">
        <v>7064</v>
      </c>
      <c r="D3430" s="330" t="s">
        <v>1313</v>
      </c>
      <c r="E3430" s="331" t="n">
        <v>426.16</v>
      </c>
    </row>
    <row r="3431" customFormat="false" ht="15" hidden="false" customHeight="false" outlineLevel="0" collapsed="false">
      <c r="A3431" s="328" t="s">
        <v>7065</v>
      </c>
      <c r="C3431" s="329" t="s">
        <v>7066</v>
      </c>
      <c r="D3431" s="330" t="s">
        <v>880</v>
      </c>
      <c r="E3431" s="331" t="n">
        <v>108.68</v>
      </c>
    </row>
    <row r="3432" customFormat="false" ht="15" hidden="false" customHeight="false" outlineLevel="0" collapsed="false">
      <c r="A3432" s="328" t="s">
        <v>7067</v>
      </c>
      <c r="C3432" s="329" t="s">
        <v>7068</v>
      </c>
      <c r="D3432" s="330" t="s">
        <v>880</v>
      </c>
      <c r="E3432" s="331" t="n">
        <v>185.46</v>
      </c>
    </row>
    <row r="3433" customFormat="false" ht="15" hidden="false" customHeight="false" outlineLevel="0" collapsed="false">
      <c r="A3433" s="328" t="s">
        <v>7069</v>
      </c>
      <c r="C3433" s="329" t="s">
        <v>7070</v>
      </c>
      <c r="D3433" s="330" t="s">
        <v>945</v>
      </c>
      <c r="E3433" s="331" t="n">
        <v>11.31</v>
      </c>
    </row>
    <row r="3434" customFormat="false" ht="15" hidden="false" customHeight="false" outlineLevel="0" collapsed="false">
      <c r="A3434" s="328" t="s">
        <v>7071</v>
      </c>
      <c r="C3434" s="329" t="s">
        <v>7072</v>
      </c>
      <c r="D3434" s="330" t="s">
        <v>945</v>
      </c>
      <c r="E3434" s="331" t="n">
        <v>2.24</v>
      </c>
    </row>
    <row r="3435" customFormat="false" ht="30" hidden="false" customHeight="false" outlineLevel="0" collapsed="false">
      <c r="A3435" s="328" t="s">
        <v>7073</v>
      </c>
      <c r="C3435" s="329" t="s">
        <v>7074</v>
      </c>
      <c r="D3435" s="330" t="s">
        <v>1313</v>
      </c>
      <c r="E3435" s="331" t="n">
        <v>174.54</v>
      </c>
    </row>
    <row r="3436" customFormat="false" ht="15" hidden="false" customHeight="false" outlineLevel="0" collapsed="false">
      <c r="A3436" s="328" t="s">
        <v>7075</v>
      </c>
      <c r="C3436" s="329" t="s">
        <v>7076</v>
      </c>
      <c r="D3436" s="330" t="s">
        <v>1313</v>
      </c>
      <c r="E3436" s="331" t="n">
        <v>1.86</v>
      </c>
    </row>
    <row r="3437" customFormat="false" ht="15" hidden="false" customHeight="false" outlineLevel="0" collapsed="false">
      <c r="A3437" s="328" t="s">
        <v>7077</v>
      </c>
      <c r="C3437" s="329" t="s">
        <v>7078</v>
      </c>
      <c r="D3437" s="330" t="s">
        <v>1313</v>
      </c>
      <c r="E3437" s="331" t="n">
        <v>1.9</v>
      </c>
    </row>
    <row r="3438" customFormat="false" ht="15" hidden="false" customHeight="false" outlineLevel="0" collapsed="false">
      <c r="A3438" s="328" t="s">
        <v>7079</v>
      </c>
      <c r="C3438" s="329" t="s">
        <v>7080</v>
      </c>
      <c r="D3438" s="330" t="s">
        <v>1313</v>
      </c>
      <c r="E3438" s="331" t="n">
        <v>1.88</v>
      </c>
    </row>
    <row r="3439" customFormat="false" ht="15" hidden="false" customHeight="false" outlineLevel="0" collapsed="false">
      <c r="A3439" s="328" t="s">
        <v>7081</v>
      </c>
      <c r="C3439" s="329" t="s">
        <v>7082</v>
      </c>
      <c r="D3439" s="330" t="s">
        <v>1313</v>
      </c>
      <c r="E3439" s="331" t="n">
        <v>11.33</v>
      </c>
    </row>
    <row r="3440" customFormat="false" ht="15" hidden="false" customHeight="false" outlineLevel="0" collapsed="false">
      <c r="A3440" s="328" t="s">
        <v>7083</v>
      </c>
      <c r="C3440" s="329" t="s">
        <v>7084</v>
      </c>
      <c r="D3440" s="330" t="s">
        <v>880</v>
      </c>
      <c r="E3440" s="331" t="n">
        <v>83.85</v>
      </c>
    </row>
    <row r="3441" customFormat="false" ht="15" hidden="false" customHeight="false" outlineLevel="0" collapsed="false">
      <c r="A3441" s="328" t="s">
        <v>7085</v>
      </c>
      <c r="C3441" s="329" t="s">
        <v>7086</v>
      </c>
      <c r="D3441" s="330" t="s">
        <v>908</v>
      </c>
      <c r="E3441" s="331" t="n">
        <v>178.04</v>
      </c>
    </row>
    <row r="3442" customFormat="false" ht="15" hidden="false" customHeight="false" outlineLevel="0" collapsed="false">
      <c r="A3442" s="328" t="s">
        <v>7087</v>
      </c>
      <c r="C3442" s="329" t="s">
        <v>7088</v>
      </c>
      <c r="D3442" s="330" t="s">
        <v>1313</v>
      </c>
      <c r="E3442" s="331" t="n">
        <v>5.32</v>
      </c>
    </row>
    <row r="3443" customFormat="false" ht="15" hidden="false" customHeight="false" outlineLevel="0" collapsed="false">
      <c r="A3443" s="328" t="s">
        <v>7089</v>
      </c>
      <c r="C3443" s="329" t="s">
        <v>7090</v>
      </c>
      <c r="D3443" s="330" t="s">
        <v>929</v>
      </c>
      <c r="E3443" s="331" t="n">
        <v>114.15</v>
      </c>
    </row>
    <row r="3444" customFormat="false" ht="15" hidden="false" customHeight="false" outlineLevel="0" collapsed="false">
      <c r="A3444" s="328" t="s">
        <v>7091</v>
      </c>
      <c r="C3444" s="329" t="s">
        <v>7092</v>
      </c>
      <c r="D3444" s="330" t="s">
        <v>929</v>
      </c>
      <c r="E3444" s="331" t="n">
        <v>79.82</v>
      </c>
    </row>
    <row r="3445" customFormat="false" ht="15" hidden="false" customHeight="false" outlineLevel="0" collapsed="false">
      <c r="A3445" s="328" t="s">
        <v>7093</v>
      </c>
      <c r="C3445" s="329" t="s">
        <v>7094</v>
      </c>
      <c r="D3445" s="330" t="s">
        <v>929</v>
      </c>
      <c r="E3445" s="331" t="n">
        <v>17.61</v>
      </c>
    </row>
    <row r="3446" customFormat="false" ht="15" hidden="false" customHeight="false" outlineLevel="0" collapsed="false">
      <c r="A3446" s="328" t="s">
        <v>7095</v>
      </c>
      <c r="C3446" s="329" t="s">
        <v>7096</v>
      </c>
      <c r="D3446" s="330" t="s">
        <v>929</v>
      </c>
      <c r="E3446" s="331" t="n">
        <v>80.1</v>
      </c>
    </row>
    <row r="3447" customFormat="false" ht="15" hidden="false" customHeight="false" outlineLevel="0" collapsed="false">
      <c r="A3447" s="328" t="s">
        <v>7097</v>
      </c>
      <c r="C3447" s="329" t="s">
        <v>7098</v>
      </c>
      <c r="D3447" s="330" t="s">
        <v>929</v>
      </c>
      <c r="E3447" s="331" t="n">
        <v>223.97</v>
      </c>
    </row>
    <row r="3448" customFormat="false" ht="15" hidden="false" customHeight="false" outlineLevel="0" collapsed="false">
      <c r="A3448" s="328" t="s">
        <v>7099</v>
      </c>
      <c r="C3448" s="329" t="s">
        <v>7100</v>
      </c>
      <c r="D3448" s="330" t="s">
        <v>929</v>
      </c>
      <c r="E3448" s="331" t="n">
        <v>20.19</v>
      </c>
    </row>
    <row r="3449" customFormat="false" ht="15" hidden="false" customHeight="false" outlineLevel="0" collapsed="false">
      <c r="A3449" s="328" t="s">
        <v>7101</v>
      </c>
      <c r="C3449" s="329" t="s">
        <v>7102</v>
      </c>
      <c r="D3449" s="330" t="s">
        <v>929</v>
      </c>
      <c r="E3449" s="331" t="n">
        <v>85.16</v>
      </c>
    </row>
    <row r="3450" customFormat="false" ht="15" hidden="false" customHeight="false" outlineLevel="0" collapsed="false">
      <c r="A3450" s="328" t="s">
        <v>7103</v>
      </c>
      <c r="C3450" s="329" t="s">
        <v>7104</v>
      </c>
      <c r="D3450" s="330" t="s">
        <v>929</v>
      </c>
      <c r="E3450" s="331" t="n">
        <v>148.56</v>
      </c>
    </row>
    <row r="3451" customFormat="false" ht="15" hidden="false" customHeight="false" outlineLevel="0" collapsed="false">
      <c r="A3451" s="328" t="s">
        <v>7105</v>
      </c>
      <c r="C3451" s="329" t="s">
        <v>7106</v>
      </c>
      <c r="D3451" s="330" t="s">
        <v>929</v>
      </c>
      <c r="E3451" s="331" t="n">
        <v>116.07</v>
      </c>
    </row>
    <row r="3452" customFormat="false" ht="15" hidden="false" customHeight="false" outlineLevel="0" collapsed="false">
      <c r="A3452" s="328" t="s">
        <v>7107</v>
      </c>
      <c r="C3452" s="329" t="s">
        <v>7108</v>
      </c>
      <c r="D3452" s="330" t="s">
        <v>929</v>
      </c>
      <c r="E3452" s="331" t="n">
        <v>87.31</v>
      </c>
    </row>
    <row r="3453" customFormat="false" ht="15" hidden="false" customHeight="false" outlineLevel="0" collapsed="false">
      <c r="A3453" s="328" t="s">
        <v>7109</v>
      </c>
      <c r="C3453" s="329" t="s">
        <v>7110</v>
      </c>
      <c r="D3453" s="330" t="s">
        <v>929</v>
      </c>
      <c r="E3453" s="331" t="n">
        <v>195.68</v>
      </c>
    </row>
    <row r="3454" customFormat="false" ht="15" hidden="false" customHeight="false" outlineLevel="0" collapsed="false">
      <c r="A3454" s="328" t="s">
        <v>7111</v>
      </c>
      <c r="C3454" s="329" t="s">
        <v>7112</v>
      </c>
      <c r="D3454" s="330" t="s">
        <v>929</v>
      </c>
      <c r="E3454" s="331" t="n">
        <v>251.95</v>
      </c>
    </row>
    <row r="3455" customFormat="false" ht="15" hidden="false" customHeight="false" outlineLevel="0" collapsed="false">
      <c r="A3455" s="328" t="s">
        <v>7113</v>
      </c>
      <c r="C3455" s="329" t="s">
        <v>7114</v>
      </c>
      <c r="D3455" s="330" t="s">
        <v>929</v>
      </c>
      <c r="E3455" s="331" t="n">
        <v>193.32</v>
      </c>
    </row>
    <row r="3456" customFormat="false" ht="15" hidden="false" customHeight="false" outlineLevel="0" collapsed="false">
      <c r="A3456" s="328" t="s">
        <v>7115</v>
      </c>
      <c r="C3456" s="329" t="s">
        <v>7116</v>
      </c>
      <c r="D3456" s="330" t="s">
        <v>929</v>
      </c>
      <c r="E3456" s="331" t="n">
        <v>139.09</v>
      </c>
    </row>
    <row r="3457" customFormat="false" ht="15" hidden="false" customHeight="false" outlineLevel="0" collapsed="false">
      <c r="A3457" s="328" t="s">
        <v>7117</v>
      </c>
      <c r="C3457" s="329" t="s">
        <v>7118</v>
      </c>
      <c r="D3457" s="330" t="s">
        <v>929</v>
      </c>
      <c r="E3457" s="331" t="n">
        <v>109.99</v>
      </c>
    </row>
    <row r="3458" customFormat="false" ht="15" hidden="false" customHeight="false" outlineLevel="0" collapsed="false">
      <c r="A3458" s="328" t="s">
        <v>7119</v>
      </c>
      <c r="C3458" s="329" t="s">
        <v>7120</v>
      </c>
      <c r="D3458" s="330" t="s">
        <v>929</v>
      </c>
      <c r="E3458" s="331" t="n">
        <v>129.29</v>
      </c>
    </row>
    <row r="3459" customFormat="false" ht="15" hidden="false" customHeight="false" outlineLevel="0" collapsed="false">
      <c r="A3459" s="328" t="s">
        <v>7121</v>
      </c>
      <c r="C3459" s="329" t="s">
        <v>7122</v>
      </c>
      <c r="D3459" s="330" t="s">
        <v>929</v>
      </c>
      <c r="E3459" s="331" t="n">
        <v>196.59</v>
      </c>
    </row>
    <row r="3460" customFormat="false" ht="15" hidden="false" customHeight="false" outlineLevel="0" collapsed="false">
      <c r="A3460" s="328" t="s">
        <v>7123</v>
      </c>
      <c r="C3460" s="329" t="s">
        <v>7124</v>
      </c>
      <c r="D3460" s="330" t="s">
        <v>929</v>
      </c>
      <c r="E3460" s="331" t="n">
        <v>164.69</v>
      </c>
    </row>
    <row r="3461" customFormat="false" ht="15" hidden="false" customHeight="false" outlineLevel="0" collapsed="false">
      <c r="A3461" s="328" t="s">
        <v>7125</v>
      </c>
      <c r="C3461" s="329" t="s">
        <v>7126</v>
      </c>
      <c r="D3461" s="330" t="s">
        <v>929</v>
      </c>
      <c r="E3461" s="331" t="n">
        <v>18.15</v>
      </c>
    </row>
    <row r="3462" customFormat="false" ht="15" hidden="false" customHeight="false" outlineLevel="0" collapsed="false">
      <c r="A3462" s="328" t="s">
        <v>7127</v>
      </c>
      <c r="C3462" s="329" t="s">
        <v>7128</v>
      </c>
      <c r="D3462" s="330" t="s">
        <v>929</v>
      </c>
      <c r="E3462" s="331" t="n">
        <v>99.03</v>
      </c>
    </row>
    <row r="3463" customFormat="false" ht="15" hidden="false" customHeight="false" outlineLevel="0" collapsed="false">
      <c r="A3463" s="328" t="s">
        <v>7129</v>
      </c>
      <c r="C3463" s="329" t="s">
        <v>7130</v>
      </c>
      <c r="D3463" s="330" t="s">
        <v>929</v>
      </c>
      <c r="E3463" s="331" t="n">
        <v>123.53</v>
      </c>
    </row>
    <row r="3464" customFormat="false" ht="15" hidden="false" customHeight="false" outlineLevel="0" collapsed="false">
      <c r="A3464" s="328" t="s">
        <v>7131</v>
      </c>
      <c r="C3464" s="329" t="s">
        <v>7132</v>
      </c>
      <c r="D3464" s="330" t="s">
        <v>929</v>
      </c>
      <c r="E3464" s="331" t="n">
        <v>220.33</v>
      </c>
    </row>
    <row r="3465" customFormat="false" ht="15" hidden="false" customHeight="false" outlineLevel="0" collapsed="false">
      <c r="A3465" s="328" t="s">
        <v>7133</v>
      </c>
      <c r="C3465" s="329" t="s">
        <v>7134</v>
      </c>
      <c r="D3465" s="330" t="s">
        <v>929</v>
      </c>
      <c r="E3465" s="331" t="n">
        <v>179.85</v>
      </c>
    </row>
    <row r="3466" customFormat="false" ht="15" hidden="false" customHeight="false" outlineLevel="0" collapsed="false">
      <c r="A3466" s="328" t="s">
        <v>7135</v>
      </c>
      <c r="C3466" s="329" t="s">
        <v>7136</v>
      </c>
      <c r="D3466" s="330" t="s">
        <v>929</v>
      </c>
      <c r="E3466" s="331" t="n">
        <v>66.51</v>
      </c>
    </row>
    <row r="3467" customFormat="false" ht="15" hidden="false" customHeight="false" outlineLevel="0" collapsed="false">
      <c r="A3467" s="328" t="s">
        <v>7137</v>
      </c>
      <c r="C3467" s="329" t="s">
        <v>7138</v>
      </c>
      <c r="D3467" s="330" t="s">
        <v>929</v>
      </c>
      <c r="E3467" s="331" t="n">
        <v>136.73</v>
      </c>
    </row>
    <row r="3468" customFormat="false" ht="15" hidden="false" customHeight="false" outlineLevel="0" collapsed="false">
      <c r="A3468" s="328" t="s">
        <v>7139</v>
      </c>
      <c r="C3468" s="329" t="s">
        <v>7140</v>
      </c>
      <c r="D3468" s="330" t="s">
        <v>929</v>
      </c>
      <c r="E3468" s="331" t="n">
        <v>59.18</v>
      </c>
    </row>
    <row r="3469" customFormat="false" ht="15" hidden="false" customHeight="false" outlineLevel="0" collapsed="false">
      <c r="A3469" s="328" t="s">
        <v>7141</v>
      </c>
      <c r="C3469" s="329" t="s">
        <v>7142</v>
      </c>
      <c r="D3469" s="330" t="s">
        <v>929</v>
      </c>
      <c r="E3469" s="331" t="n">
        <v>6.25</v>
      </c>
    </row>
    <row r="3470" customFormat="false" ht="15" hidden="false" customHeight="false" outlineLevel="0" collapsed="false">
      <c r="A3470" s="328" t="s">
        <v>7143</v>
      </c>
      <c r="C3470" s="329" t="s">
        <v>7144</v>
      </c>
      <c r="D3470" s="330" t="s">
        <v>929</v>
      </c>
      <c r="E3470" s="331" t="n">
        <v>1.02</v>
      </c>
    </row>
    <row r="3471" customFormat="false" ht="15" hidden="false" customHeight="false" outlineLevel="0" collapsed="false">
      <c r="A3471" s="328" t="s">
        <v>7145</v>
      </c>
      <c r="C3471" s="329" t="s">
        <v>7146</v>
      </c>
      <c r="D3471" s="330" t="s">
        <v>929</v>
      </c>
      <c r="E3471" s="331" t="n">
        <v>339.88</v>
      </c>
    </row>
    <row r="3472" customFormat="false" ht="15" hidden="false" customHeight="false" outlineLevel="0" collapsed="false">
      <c r="A3472" s="328" t="s">
        <v>7147</v>
      </c>
      <c r="C3472" s="329" t="s">
        <v>7148</v>
      </c>
      <c r="D3472" s="330" t="s">
        <v>1313</v>
      </c>
      <c r="E3472" s="331" t="n">
        <v>22.16</v>
      </c>
    </row>
    <row r="3473" customFormat="false" ht="15" hidden="false" customHeight="false" outlineLevel="0" collapsed="false">
      <c r="A3473" s="328" t="s">
        <v>7149</v>
      </c>
      <c r="C3473" s="329" t="s">
        <v>7150</v>
      </c>
      <c r="D3473" s="330" t="s">
        <v>1313</v>
      </c>
      <c r="E3473" s="331" t="n">
        <v>646.76</v>
      </c>
    </row>
    <row r="3474" customFormat="false" ht="15" hidden="false" customHeight="false" outlineLevel="0" collapsed="false">
      <c r="A3474" s="328" t="s">
        <v>7151</v>
      </c>
      <c r="C3474" s="329" t="s">
        <v>7152</v>
      </c>
      <c r="D3474" s="330" t="s">
        <v>1313</v>
      </c>
      <c r="E3474" s="331" t="n">
        <v>37.2</v>
      </c>
    </row>
    <row r="3475" customFormat="false" ht="15" hidden="false" customHeight="false" outlineLevel="0" collapsed="false">
      <c r="A3475" s="328" t="s">
        <v>7153</v>
      </c>
      <c r="C3475" s="329" t="s">
        <v>7154</v>
      </c>
      <c r="D3475" s="330" t="s">
        <v>1313</v>
      </c>
      <c r="E3475" s="331" t="n">
        <v>39.81</v>
      </c>
    </row>
    <row r="3476" customFormat="false" ht="15" hidden="false" customHeight="false" outlineLevel="0" collapsed="false">
      <c r="A3476" s="328" t="s">
        <v>7155</v>
      </c>
      <c r="C3476" s="329" t="s">
        <v>7156</v>
      </c>
      <c r="D3476" s="330" t="s">
        <v>984</v>
      </c>
      <c r="E3476" s="331" t="n">
        <v>15.64</v>
      </c>
    </row>
    <row r="3477" customFormat="false" ht="15" hidden="false" customHeight="false" outlineLevel="0" collapsed="false">
      <c r="A3477" s="328" t="s">
        <v>7157</v>
      </c>
      <c r="C3477" s="329" t="s">
        <v>7158</v>
      </c>
      <c r="D3477" s="330" t="s">
        <v>984</v>
      </c>
      <c r="E3477" s="331" t="n">
        <v>10.71</v>
      </c>
    </row>
    <row r="3478" customFormat="false" ht="15" hidden="false" customHeight="false" outlineLevel="0" collapsed="false">
      <c r="A3478" s="328" t="s">
        <v>7159</v>
      </c>
      <c r="C3478" s="329" t="s">
        <v>7160</v>
      </c>
      <c r="D3478" s="330" t="s">
        <v>880</v>
      </c>
      <c r="E3478" s="331" t="n">
        <v>29.69</v>
      </c>
    </row>
    <row r="3479" customFormat="false" ht="15" hidden="false" customHeight="false" outlineLevel="0" collapsed="false">
      <c r="A3479" s="328" t="s">
        <v>7161</v>
      </c>
      <c r="C3479" s="329" t="s">
        <v>7162</v>
      </c>
      <c r="D3479" s="330" t="s">
        <v>984</v>
      </c>
      <c r="E3479" s="331" t="n">
        <v>17.44</v>
      </c>
    </row>
    <row r="3480" customFormat="false" ht="15" hidden="false" customHeight="false" outlineLevel="0" collapsed="false">
      <c r="A3480" s="328" t="s">
        <v>7163</v>
      </c>
      <c r="C3480" s="329" t="s">
        <v>7164</v>
      </c>
      <c r="D3480" s="330" t="s">
        <v>984</v>
      </c>
      <c r="E3480" s="331" t="n">
        <v>7.84</v>
      </c>
    </row>
    <row r="3481" customFormat="false" ht="15" hidden="false" customHeight="false" outlineLevel="0" collapsed="false">
      <c r="A3481" s="328" t="s">
        <v>7165</v>
      </c>
      <c r="C3481" s="329" t="s">
        <v>7166</v>
      </c>
      <c r="D3481" s="330" t="s">
        <v>984</v>
      </c>
      <c r="E3481" s="331" t="n">
        <v>20.12</v>
      </c>
    </row>
    <row r="3482" customFormat="false" ht="15" hidden="false" customHeight="false" outlineLevel="0" collapsed="false">
      <c r="A3482" s="328" t="s">
        <v>7167</v>
      </c>
      <c r="C3482" s="329" t="s">
        <v>7168</v>
      </c>
      <c r="D3482" s="330" t="s">
        <v>929</v>
      </c>
      <c r="E3482" s="331" t="n">
        <v>0.35</v>
      </c>
    </row>
    <row r="3483" customFormat="false" ht="15" hidden="false" customHeight="false" outlineLevel="0" collapsed="false">
      <c r="A3483" s="328" t="s">
        <v>7169</v>
      </c>
      <c r="C3483" s="329" t="s">
        <v>7170</v>
      </c>
      <c r="D3483" s="330" t="s">
        <v>262</v>
      </c>
      <c r="E3483" s="331" t="n">
        <v>34.52</v>
      </c>
    </row>
    <row r="3484" customFormat="false" ht="15" hidden="false" customHeight="false" outlineLevel="0" collapsed="false">
      <c r="A3484" s="328" t="s">
        <v>7171</v>
      </c>
      <c r="C3484" s="329" t="s">
        <v>7172</v>
      </c>
      <c r="D3484" s="330" t="s">
        <v>880</v>
      </c>
      <c r="E3484" s="331" t="n">
        <v>90.93</v>
      </c>
    </row>
    <row r="3485" customFormat="false" ht="15" hidden="false" customHeight="false" outlineLevel="0" collapsed="false">
      <c r="A3485" s="328" t="s">
        <v>7173</v>
      </c>
      <c r="C3485" s="329" t="s">
        <v>7174</v>
      </c>
      <c r="D3485" s="330" t="s">
        <v>262</v>
      </c>
      <c r="E3485" s="331" t="n">
        <v>48.5</v>
      </c>
    </row>
    <row r="3486" customFormat="false" ht="15" hidden="false" customHeight="false" outlineLevel="0" collapsed="false">
      <c r="A3486" s="328" t="s">
        <v>7175</v>
      </c>
      <c r="C3486" s="329" t="s">
        <v>7176</v>
      </c>
      <c r="D3486" s="330" t="s">
        <v>880</v>
      </c>
      <c r="E3486" s="331" t="n">
        <v>587.19</v>
      </c>
    </row>
    <row r="3487" customFormat="false" ht="15" hidden="false" customHeight="false" outlineLevel="0" collapsed="false">
      <c r="A3487" s="328" t="s">
        <v>7433</v>
      </c>
      <c r="C3487" s="329" t="s">
        <v>7434</v>
      </c>
      <c r="D3487" s="330" t="s">
        <v>880</v>
      </c>
      <c r="E3487" s="331" t="n">
        <v>754.43</v>
      </c>
    </row>
    <row r="3488" customFormat="false" ht="15" hidden="false" customHeight="false" outlineLevel="0" collapsed="false">
      <c r="A3488" s="328" t="s">
        <v>7177</v>
      </c>
      <c r="C3488" s="329" t="s">
        <v>7178</v>
      </c>
      <c r="D3488" s="330" t="s">
        <v>880</v>
      </c>
      <c r="E3488" s="331" t="n">
        <v>750.85</v>
      </c>
    </row>
    <row r="3489" customFormat="false" ht="15" hidden="false" customHeight="false" outlineLevel="0" collapsed="false">
      <c r="A3489" s="328" t="s">
        <v>7179</v>
      </c>
      <c r="C3489" s="329" t="s">
        <v>7180</v>
      </c>
      <c r="D3489" s="330" t="s">
        <v>880</v>
      </c>
      <c r="E3489" s="331" t="n">
        <v>1036.1</v>
      </c>
    </row>
    <row r="3490" customFormat="false" ht="15" hidden="false" customHeight="false" outlineLevel="0" collapsed="false">
      <c r="A3490" s="328" t="s">
        <v>7435</v>
      </c>
      <c r="C3490" s="329" t="s">
        <v>7436</v>
      </c>
      <c r="D3490" s="330" t="s">
        <v>880</v>
      </c>
      <c r="E3490" s="331" t="n">
        <v>575.66</v>
      </c>
    </row>
    <row r="3491" customFormat="false" ht="15" hidden="false" customHeight="false" outlineLevel="0" collapsed="false">
      <c r="A3491" s="328" t="s">
        <v>7437</v>
      </c>
      <c r="C3491" s="329" t="s">
        <v>7438</v>
      </c>
      <c r="D3491" s="330" t="s">
        <v>880</v>
      </c>
      <c r="E3491" s="331" t="n">
        <v>855.78</v>
      </c>
    </row>
    <row r="3492" customFormat="false" ht="15" hidden="false" customHeight="false" outlineLevel="0" collapsed="false">
      <c r="A3492" s="328" t="s">
        <v>7439</v>
      </c>
      <c r="C3492" s="329" t="s">
        <v>7440</v>
      </c>
      <c r="D3492" s="330" t="s">
        <v>880</v>
      </c>
      <c r="E3492" s="331" t="n">
        <v>896.19</v>
      </c>
    </row>
    <row r="3493" customFormat="false" ht="15" hidden="false" customHeight="false" outlineLevel="0" collapsed="false">
      <c r="A3493" s="328" t="s">
        <v>7181</v>
      </c>
      <c r="C3493" s="329" t="s">
        <v>7182</v>
      </c>
      <c r="D3493" s="330" t="s">
        <v>880</v>
      </c>
      <c r="E3493" s="331" t="n">
        <v>1.07</v>
      </c>
    </row>
    <row r="3494" customFormat="false" ht="15" hidden="false" customHeight="false" outlineLevel="0" collapsed="false">
      <c r="A3494" s="328" t="s">
        <v>7183</v>
      </c>
      <c r="C3494" s="329" t="s">
        <v>7184</v>
      </c>
      <c r="D3494" s="330" t="s">
        <v>880</v>
      </c>
      <c r="E3494" s="331" t="n">
        <v>76.73</v>
      </c>
    </row>
    <row r="3495" customFormat="false" ht="15" hidden="false" customHeight="false" outlineLevel="0" collapsed="false">
      <c r="A3495" s="328" t="s">
        <v>7185</v>
      </c>
      <c r="C3495" s="329" t="s">
        <v>7186</v>
      </c>
      <c r="D3495" s="330" t="s">
        <v>880</v>
      </c>
      <c r="E3495" s="331" t="n">
        <v>110.3</v>
      </c>
    </row>
    <row r="3496" customFormat="false" ht="15" hidden="false" customHeight="false" outlineLevel="0" collapsed="false">
      <c r="A3496" s="328" t="s">
        <v>7187</v>
      </c>
      <c r="C3496" s="329" t="s">
        <v>7188</v>
      </c>
      <c r="D3496" s="330" t="s">
        <v>880</v>
      </c>
      <c r="E3496" s="331" t="n">
        <v>141.2</v>
      </c>
    </row>
    <row r="3497" customFormat="false" ht="15" hidden="false" customHeight="false" outlineLevel="0" collapsed="false">
      <c r="A3497" s="328" t="s">
        <v>7189</v>
      </c>
      <c r="C3497" s="329" t="s">
        <v>7190</v>
      </c>
      <c r="D3497" s="330" t="s">
        <v>880</v>
      </c>
      <c r="E3497" s="331" t="n">
        <v>73.4</v>
      </c>
    </row>
    <row r="3498" customFormat="false" ht="15" hidden="false" customHeight="false" outlineLevel="0" collapsed="false">
      <c r="A3498" s="328" t="s">
        <v>7191</v>
      </c>
      <c r="C3498" s="329" t="s">
        <v>7192</v>
      </c>
      <c r="D3498" s="330" t="s">
        <v>929</v>
      </c>
      <c r="E3498" s="331" t="n">
        <v>15.98</v>
      </c>
    </row>
    <row r="3499" customFormat="false" ht="15" hidden="false" customHeight="false" outlineLevel="0" collapsed="false">
      <c r="A3499" s="328" t="s">
        <v>7193</v>
      </c>
      <c r="C3499" s="329" t="s">
        <v>7194</v>
      </c>
      <c r="D3499" s="330" t="s">
        <v>929</v>
      </c>
      <c r="E3499" s="331" t="n">
        <v>113.8</v>
      </c>
    </row>
    <row r="3500" customFormat="false" ht="15" hidden="false" customHeight="false" outlineLevel="0" collapsed="false">
      <c r="A3500" s="328" t="s">
        <v>7195</v>
      </c>
      <c r="C3500" s="329" t="s">
        <v>7196</v>
      </c>
      <c r="D3500" s="330" t="s">
        <v>929</v>
      </c>
      <c r="E3500" s="331" t="n">
        <v>133.09</v>
      </c>
    </row>
    <row r="3501" customFormat="false" ht="30" hidden="false" customHeight="false" outlineLevel="0" collapsed="false">
      <c r="A3501" s="328" t="s">
        <v>7197</v>
      </c>
      <c r="C3501" s="329" t="s">
        <v>7198</v>
      </c>
      <c r="D3501" s="330" t="s">
        <v>929</v>
      </c>
      <c r="E3501" s="331" t="n">
        <v>94.72</v>
      </c>
    </row>
    <row r="3502" customFormat="false" ht="15" hidden="false" customHeight="false" outlineLevel="0" collapsed="false">
      <c r="A3502" s="328" t="s">
        <v>7199</v>
      </c>
      <c r="C3502" s="329" t="s">
        <v>7200</v>
      </c>
      <c r="D3502" s="330" t="s">
        <v>908</v>
      </c>
      <c r="E3502" s="331" t="n">
        <v>233.34</v>
      </c>
    </row>
    <row r="3503" customFormat="false" ht="15" hidden="false" customHeight="false" outlineLevel="0" collapsed="false">
      <c r="A3503" s="328" t="s">
        <v>7201</v>
      </c>
      <c r="C3503" s="329" t="s">
        <v>7202</v>
      </c>
      <c r="D3503" s="330" t="s">
        <v>262</v>
      </c>
      <c r="E3503" s="331" t="n">
        <v>32.2</v>
      </c>
    </row>
    <row r="3504" customFormat="false" ht="15" hidden="false" customHeight="false" outlineLevel="0" collapsed="false">
      <c r="A3504" s="328" t="s">
        <v>7203</v>
      </c>
      <c r="C3504" s="329" t="s">
        <v>7204</v>
      </c>
      <c r="D3504" s="330" t="s">
        <v>1313</v>
      </c>
      <c r="E3504" s="331" t="n">
        <v>15.51</v>
      </c>
    </row>
    <row r="3505" customFormat="false" ht="15" hidden="false" customHeight="false" outlineLevel="0" collapsed="false">
      <c r="A3505" s="328" t="s">
        <v>7205</v>
      </c>
      <c r="C3505" s="329" t="s">
        <v>7206</v>
      </c>
      <c r="D3505" s="330" t="s">
        <v>908</v>
      </c>
      <c r="E3505" s="331" t="n">
        <v>1916.24</v>
      </c>
    </row>
    <row r="3506" customFormat="false" ht="15" hidden="false" customHeight="false" outlineLevel="0" collapsed="false">
      <c r="A3506" s="328" t="s">
        <v>7207</v>
      </c>
      <c r="C3506" s="329" t="s">
        <v>7208</v>
      </c>
      <c r="D3506" s="330" t="s">
        <v>1313</v>
      </c>
      <c r="E3506" s="331" t="n">
        <v>21.32</v>
      </c>
    </row>
    <row r="3507" customFormat="false" ht="15" hidden="false" customHeight="false" outlineLevel="0" collapsed="false">
      <c r="A3507" s="328" t="s">
        <v>7209</v>
      </c>
      <c r="C3507" s="329" t="s">
        <v>7210</v>
      </c>
      <c r="D3507" s="330" t="s">
        <v>921</v>
      </c>
      <c r="E3507" s="331" t="n">
        <v>14.05</v>
      </c>
    </row>
    <row r="3508" customFormat="false" ht="15" hidden="false" customHeight="false" outlineLevel="0" collapsed="false">
      <c r="A3508" s="328" t="s">
        <v>7211</v>
      </c>
      <c r="C3508" s="329" t="s">
        <v>7212</v>
      </c>
      <c r="D3508" s="330" t="s">
        <v>7213</v>
      </c>
      <c r="E3508" s="331" t="n">
        <v>6.78</v>
      </c>
    </row>
    <row r="3509" customFormat="false" ht="15" hidden="false" customHeight="false" outlineLevel="0" collapsed="false">
      <c r="A3509" s="328" t="s">
        <v>7214</v>
      </c>
      <c r="C3509" s="329" t="s">
        <v>7215</v>
      </c>
      <c r="D3509" s="330" t="s">
        <v>880</v>
      </c>
      <c r="E3509" s="331" t="n">
        <v>2.69</v>
      </c>
    </row>
    <row r="3510" customFormat="false" ht="15" hidden="false" customHeight="false" outlineLevel="0" collapsed="false">
      <c r="A3510" s="328" t="s">
        <v>7216</v>
      </c>
      <c r="C3510" s="329" t="s">
        <v>7217</v>
      </c>
      <c r="D3510" s="330" t="s">
        <v>262</v>
      </c>
      <c r="E3510" s="331" t="n">
        <v>3.26</v>
      </c>
    </row>
    <row r="3511" customFormat="false" ht="15" hidden="false" customHeight="false" outlineLevel="0" collapsed="false">
      <c r="A3511" s="328" t="s">
        <v>7218</v>
      </c>
      <c r="C3511" s="329" t="s">
        <v>7219</v>
      </c>
      <c r="D3511" s="330" t="s">
        <v>880</v>
      </c>
      <c r="E3511" s="331" t="n">
        <v>26.8</v>
      </c>
    </row>
    <row r="3512" customFormat="false" ht="15" hidden="false" customHeight="false" outlineLevel="0" collapsed="false">
      <c r="A3512" s="328" t="s">
        <v>7220</v>
      </c>
      <c r="C3512" s="329" t="s">
        <v>7221</v>
      </c>
      <c r="D3512" s="330" t="s">
        <v>984</v>
      </c>
      <c r="E3512" s="331" t="n">
        <v>21.93</v>
      </c>
    </row>
    <row r="3513" customFormat="false" ht="15" hidden="false" customHeight="false" outlineLevel="0" collapsed="false">
      <c r="A3513" s="328" t="s">
        <v>7222</v>
      </c>
      <c r="C3513" s="329" t="s">
        <v>7223</v>
      </c>
      <c r="D3513" s="330" t="s">
        <v>880</v>
      </c>
      <c r="E3513" s="331" t="n">
        <v>0.02</v>
      </c>
    </row>
    <row r="3514" customFormat="false" ht="15" hidden="false" customHeight="false" outlineLevel="0" collapsed="false">
      <c r="A3514" s="328" t="s">
        <v>7224</v>
      </c>
      <c r="C3514" s="329" t="s">
        <v>7225</v>
      </c>
      <c r="D3514" s="330" t="s">
        <v>262</v>
      </c>
      <c r="E3514" s="331" t="n">
        <v>28.17</v>
      </c>
    </row>
    <row r="3515" customFormat="false" ht="15" hidden="false" customHeight="false" outlineLevel="0" collapsed="false">
      <c r="A3515" s="328" t="s">
        <v>7226</v>
      </c>
      <c r="C3515" s="329" t="s">
        <v>7227</v>
      </c>
      <c r="D3515" s="330" t="s">
        <v>1181</v>
      </c>
      <c r="E3515" s="331" t="n">
        <v>0.22</v>
      </c>
    </row>
    <row r="3516" customFormat="false" ht="15" hidden="false" customHeight="false" outlineLevel="0" collapsed="false">
      <c r="A3516" s="328" t="s">
        <v>7228</v>
      </c>
      <c r="C3516" s="329" t="s">
        <v>7229</v>
      </c>
      <c r="D3516" s="330" t="s">
        <v>1181</v>
      </c>
      <c r="E3516" s="331" t="n">
        <v>0.73</v>
      </c>
    </row>
    <row r="3517" customFormat="false" ht="15" hidden="false" customHeight="false" outlineLevel="0" collapsed="false">
      <c r="A3517" s="328" t="s">
        <v>7230</v>
      </c>
      <c r="C3517" s="329" t="s">
        <v>7231</v>
      </c>
      <c r="D3517" s="330" t="s">
        <v>945</v>
      </c>
      <c r="E3517" s="331" t="n">
        <v>256.84</v>
      </c>
    </row>
    <row r="3518" customFormat="false" ht="15" hidden="false" customHeight="false" outlineLevel="0" collapsed="false">
      <c r="A3518" s="328" t="s">
        <v>7232</v>
      </c>
      <c r="C3518" s="329" t="s">
        <v>7233</v>
      </c>
      <c r="D3518" s="330" t="s">
        <v>262</v>
      </c>
      <c r="E3518" s="331" t="n">
        <v>41.49</v>
      </c>
    </row>
    <row r="3519" customFormat="false" ht="15" hidden="false" customHeight="false" outlineLevel="0" collapsed="false">
      <c r="A3519" s="328" t="s">
        <v>7234</v>
      </c>
      <c r="C3519" s="329" t="s">
        <v>7235</v>
      </c>
      <c r="D3519" s="330" t="s">
        <v>984</v>
      </c>
      <c r="E3519" s="331" t="n">
        <v>9.44</v>
      </c>
    </row>
    <row r="3520" customFormat="false" ht="15" hidden="false" customHeight="false" outlineLevel="0" collapsed="false">
      <c r="A3520" s="328" t="s">
        <v>7236</v>
      </c>
      <c r="C3520" s="329" t="s">
        <v>7237</v>
      </c>
      <c r="D3520" s="330" t="s">
        <v>945</v>
      </c>
      <c r="E3520" s="331" t="n">
        <v>26.89</v>
      </c>
    </row>
    <row r="3521" customFormat="false" ht="15" hidden="false" customHeight="false" outlineLevel="0" collapsed="false">
      <c r="A3521" s="328" t="s">
        <v>7238</v>
      </c>
      <c r="C3521" s="329" t="s">
        <v>7239</v>
      </c>
      <c r="D3521" s="330" t="s">
        <v>1313</v>
      </c>
      <c r="E3521" s="331" t="n">
        <v>596.08</v>
      </c>
    </row>
    <row r="3522" customFormat="false" ht="15" hidden="false" customHeight="false" outlineLevel="0" collapsed="false">
      <c r="A3522" s="328" t="s">
        <v>7240</v>
      </c>
      <c r="C3522" s="329" t="s">
        <v>7241</v>
      </c>
      <c r="D3522" s="330" t="s">
        <v>984</v>
      </c>
      <c r="E3522" s="331" t="n">
        <v>55.3</v>
      </c>
    </row>
    <row r="3523" customFormat="false" ht="15" hidden="false" customHeight="false" outlineLevel="0" collapsed="false">
      <c r="A3523" s="328" t="s">
        <v>7242</v>
      </c>
      <c r="C3523" s="329" t="s">
        <v>7243</v>
      </c>
      <c r="D3523" s="330" t="s">
        <v>1181</v>
      </c>
      <c r="E3523" s="331" t="n">
        <v>70325</v>
      </c>
    </row>
    <row r="3524" customFormat="false" ht="15" hidden="false" customHeight="false" outlineLevel="0" collapsed="false">
      <c r="A3524" s="328" t="s">
        <v>7244</v>
      </c>
      <c r="C3524" s="329" t="s">
        <v>7245</v>
      </c>
      <c r="D3524" s="330" t="s">
        <v>1181</v>
      </c>
      <c r="E3524" s="331" t="n">
        <v>73235</v>
      </c>
    </row>
    <row r="3525" customFormat="false" ht="15" hidden="false" customHeight="false" outlineLevel="0" collapsed="false">
      <c r="A3525" s="328" t="s">
        <v>7246</v>
      </c>
      <c r="C3525" s="329" t="s">
        <v>7247</v>
      </c>
      <c r="D3525" s="330" t="s">
        <v>1181</v>
      </c>
      <c r="E3525" s="331" t="n">
        <v>77600</v>
      </c>
    </row>
    <row r="3526" customFormat="false" ht="15" hidden="false" customHeight="false" outlineLevel="0" collapsed="false">
      <c r="A3526" s="328" t="s">
        <v>7248</v>
      </c>
      <c r="C3526" s="329" t="s">
        <v>7249</v>
      </c>
      <c r="D3526" s="330" t="s">
        <v>1181</v>
      </c>
      <c r="E3526" s="331" t="n">
        <v>81480</v>
      </c>
    </row>
    <row r="3527" customFormat="false" ht="15" hidden="false" customHeight="false" outlineLevel="0" collapsed="false">
      <c r="A3527" s="328" t="s">
        <v>7250</v>
      </c>
      <c r="C3527" s="329" t="s">
        <v>7251</v>
      </c>
      <c r="D3527" s="330" t="s">
        <v>1181</v>
      </c>
      <c r="E3527" s="331" t="n">
        <v>77115</v>
      </c>
    </row>
    <row r="3528" customFormat="false" ht="15" hidden="false" customHeight="false" outlineLevel="0" collapsed="false">
      <c r="A3528" s="328" t="s">
        <v>7252</v>
      </c>
      <c r="C3528" s="329" t="s">
        <v>7253</v>
      </c>
      <c r="D3528" s="330" t="s">
        <v>1313</v>
      </c>
      <c r="E3528" s="331" t="n">
        <v>439.3</v>
      </c>
    </row>
    <row r="3529" customFormat="false" ht="15" hidden="false" customHeight="false" outlineLevel="0" collapsed="false">
      <c r="A3529" s="328" t="s">
        <v>7441</v>
      </c>
      <c r="C3529" s="329" t="s">
        <v>7442</v>
      </c>
      <c r="D3529" s="330" t="s">
        <v>880</v>
      </c>
      <c r="E3529" s="331" t="n">
        <v>2.82</v>
      </c>
    </row>
    <row r="3530" customFormat="false" ht="15" hidden="false" customHeight="false" outlineLevel="0" collapsed="false">
      <c r="A3530" s="328" t="s">
        <v>7254</v>
      </c>
      <c r="C3530" s="329" t="s">
        <v>7255</v>
      </c>
      <c r="D3530" s="330" t="s">
        <v>1313</v>
      </c>
      <c r="E3530" s="331" t="n">
        <v>14.7</v>
      </c>
    </row>
    <row r="3531" customFormat="false" ht="15" hidden="false" customHeight="false" outlineLevel="0" collapsed="false">
      <c r="A3531" s="328" t="s">
        <v>7256</v>
      </c>
      <c r="C3531" s="329" t="s">
        <v>7257</v>
      </c>
      <c r="D3531" s="330" t="s">
        <v>880</v>
      </c>
      <c r="E3531" s="331" t="n">
        <v>10.23</v>
      </c>
    </row>
    <row r="3532" customFormat="false" ht="15" hidden="false" customHeight="false" outlineLevel="0" collapsed="false">
      <c r="A3532" s="328" t="s">
        <v>7258</v>
      </c>
      <c r="C3532" s="329" t="s">
        <v>7259</v>
      </c>
      <c r="D3532" s="330" t="s">
        <v>880</v>
      </c>
      <c r="E3532" s="331" t="n">
        <v>20</v>
      </c>
    </row>
    <row r="3533" customFormat="false" ht="15" hidden="false" customHeight="false" outlineLevel="0" collapsed="false">
      <c r="A3533" s="328" t="s">
        <v>7260</v>
      </c>
      <c r="C3533" s="329" t="s">
        <v>7261</v>
      </c>
      <c r="D3533" s="330" t="s">
        <v>1313</v>
      </c>
      <c r="E3533" s="331" t="n">
        <v>326.79</v>
      </c>
    </row>
    <row r="3534" customFormat="false" ht="15" hidden="false" customHeight="false" outlineLevel="0" collapsed="false">
      <c r="A3534" s="328" t="s">
        <v>7262</v>
      </c>
      <c r="C3534" s="329" t="s">
        <v>7263</v>
      </c>
      <c r="D3534" s="330" t="s">
        <v>1313</v>
      </c>
      <c r="E3534" s="331" t="n">
        <v>606.08</v>
      </c>
    </row>
    <row r="3535" customFormat="false" ht="15" hidden="false" customHeight="false" outlineLevel="0" collapsed="false">
      <c r="A3535" s="328" t="s">
        <v>7264</v>
      </c>
      <c r="C3535" s="329" t="s">
        <v>7265</v>
      </c>
      <c r="D3535" s="330" t="s">
        <v>1313</v>
      </c>
      <c r="E3535" s="331" t="n">
        <v>29.44</v>
      </c>
    </row>
    <row r="3536" customFormat="false" ht="15" hidden="false" customHeight="false" outlineLevel="0" collapsed="false">
      <c r="A3536" s="328" t="s">
        <v>7266</v>
      </c>
      <c r="C3536" s="329" t="s">
        <v>7267</v>
      </c>
      <c r="D3536" s="330" t="s">
        <v>1313</v>
      </c>
      <c r="E3536" s="331" t="n">
        <v>60.92</v>
      </c>
    </row>
    <row r="3537" customFormat="false" ht="15" hidden="false" customHeight="false" outlineLevel="0" collapsed="false">
      <c r="A3537" s="328" t="s">
        <v>7268</v>
      </c>
      <c r="C3537" s="329" t="s">
        <v>7269</v>
      </c>
      <c r="D3537" s="330" t="s">
        <v>880</v>
      </c>
      <c r="E3537" s="331" t="n">
        <v>4.79</v>
      </c>
    </row>
    <row r="3538" customFormat="false" ht="30" hidden="false" customHeight="false" outlineLevel="0" collapsed="false">
      <c r="A3538" s="328" t="s">
        <v>7270</v>
      </c>
      <c r="C3538" s="329" t="s">
        <v>7271</v>
      </c>
      <c r="D3538" s="330" t="s">
        <v>1313</v>
      </c>
      <c r="E3538" s="331" t="n">
        <v>91.95</v>
      </c>
    </row>
    <row r="3539" customFormat="false" ht="15" hidden="false" customHeight="false" outlineLevel="0" collapsed="false">
      <c r="A3539" s="328" t="s">
        <v>7272</v>
      </c>
      <c r="C3539" s="329" t="s">
        <v>7273</v>
      </c>
      <c r="D3539" s="330" t="s">
        <v>880</v>
      </c>
      <c r="E3539" s="331" t="n">
        <v>103.82</v>
      </c>
    </row>
    <row r="3540" customFormat="false" ht="15" hidden="false" customHeight="false" outlineLevel="0" collapsed="false">
      <c r="A3540" s="328" t="s">
        <v>7274</v>
      </c>
      <c r="C3540" s="329" t="s">
        <v>7275</v>
      </c>
      <c r="D3540" s="330" t="s">
        <v>262</v>
      </c>
      <c r="E3540" s="331" t="n">
        <v>202</v>
      </c>
    </row>
    <row r="3541" customFormat="false" ht="30" hidden="false" customHeight="false" outlineLevel="0" collapsed="false">
      <c r="A3541" s="328" t="s">
        <v>7276</v>
      </c>
      <c r="C3541" s="329" t="s">
        <v>7277</v>
      </c>
      <c r="D3541" s="330" t="s">
        <v>945</v>
      </c>
      <c r="E3541" s="331" t="n">
        <v>21.66</v>
      </c>
    </row>
    <row r="3542" customFormat="false" ht="15" hidden="false" customHeight="false" outlineLevel="0" collapsed="false">
      <c r="A3542" s="328" t="s">
        <v>7278</v>
      </c>
      <c r="C3542" s="329" t="s">
        <v>7279</v>
      </c>
      <c r="D3542" s="330" t="s">
        <v>945</v>
      </c>
      <c r="E3542" s="331" t="n">
        <v>7.24</v>
      </c>
    </row>
    <row r="3543" customFormat="false" ht="15" hidden="false" customHeight="false" outlineLevel="0" collapsed="false">
      <c r="A3543" s="328" t="s">
        <v>7280</v>
      </c>
      <c r="C3543" s="329" t="s">
        <v>7281</v>
      </c>
      <c r="D3543" s="330" t="s">
        <v>880</v>
      </c>
      <c r="E3543" s="331" t="n">
        <v>4.49</v>
      </c>
    </row>
    <row r="3544" customFormat="false" ht="15" hidden="false" customHeight="false" outlineLevel="0" collapsed="false">
      <c r="A3544" s="328" t="s">
        <v>7282</v>
      </c>
      <c r="C3544" s="329" t="s">
        <v>7283</v>
      </c>
      <c r="D3544" s="330" t="s">
        <v>984</v>
      </c>
      <c r="E3544" s="331" t="n">
        <v>11.21</v>
      </c>
    </row>
    <row r="3545" customFormat="false" ht="15" hidden="false" customHeight="false" outlineLevel="0" collapsed="false">
      <c r="A3545" s="328" t="s">
        <v>7284</v>
      </c>
      <c r="C3545" s="329" t="s">
        <v>7285</v>
      </c>
      <c r="D3545" s="330" t="s">
        <v>880</v>
      </c>
      <c r="E3545" s="331" t="n">
        <v>152.42</v>
      </c>
    </row>
    <row r="3546" customFormat="false" ht="15" hidden="false" customHeight="false" outlineLevel="0" collapsed="false">
      <c r="A3546" s="328" t="s">
        <v>7443</v>
      </c>
      <c r="C3546" s="329" t="s">
        <v>7444</v>
      </c>
      <c r="D3546" s="330" t="s">
        <v>880</v>
      </c>
      <c r="E3546" s="331" t="n">
        <v>261.12</v>
      </c>
    </row>
    <row r="3547" customFormat="false" ht="15" hidden="false" customHeight="false" outlineLevel="0" collapsed="false">
      <c r="A3547" s="328" t="s">
        <v>7286</v>
      </c>
      <c r="C3547" s="329" t="s">
        <v>7287</v>
      </c>
      <c r="D3547" s="330" t="s">
        <v>880</v>
      </c>
      <c r="E3547" s="331" t="n">
        <v>18.15</v>
      </c>
    </row>
    <row r="3548" customFormat="false" ht="15" hidden="false" customHeight="false" outlineLevel="0" collapsed="false">
      <c r="A3548" s="328" t="s">
        <v>7288</v>
      </c>
      <c r="C3548" s="329" t="s">
        <v>7289</v>
      </c>
      <c r="D3548" s="330" t="s">
        <v>880</v>
      </c>
      <c r="E3548" s="331" t="n">
        <v>27.38</v>
      </c>
    </row>
    <row r="3549" customFormat="false" ht="15" hidden="false" customHeight="false" outlineLevel="0" collapsed="false">
      <c r="A3549" s="328" t="s">
        <v>7290</v>
      </c>
      <c r="C3549" s="329" t="s">
        <v>7291</v>
      </c>
      <c r="D3549" s="330" t="s">
        <v>880</v>
      </c>
      <c r="E3549" s="331" t="n">
        <v>1.57</v>
      </c>
    </row>
    <row r="3550" customFormat="false" ht="15" hidden="false" customHeight="false" outlineLevel="0" collapsed="false">
      <c r="A3550" s="328" t="s">
        <v>7292</v>
      </c>
      <c r="C3550" s="329" t="s">
        <v>7293</v>
      </c>
      <c r="D3550" s="330" t="s">
        <v>929</v>
      </c>
      <c r="E3550" s="331" t="n">
        <v>0.53</v>
      </c>
    </row>
    <row r="3551" customFormat="false" ht="15" hidden="false" customHeight="false" outlineLevel="0" collapsed="false">
      <c r="A3551" s="328" t="s">
        <v>7445</v>
      </c>
      <c r="C3551" s="329" t="s">
        <v>7391</v>
      </c>
      <c r="D3551" s="330" t="s">
        <v>880</v>
      </c>
      <c r="E3551" s="331" t="n">
        <v>66.72</v>
      </c>
    </row>
    <row r="3552" customFormat="false" ht="15" hidden="false" customHeight="false" outlineLevel="0" collapsed="false">
      <c r="A3552" s="328" t="s">
        <v>7446</v>
      </c>
      <c r="C3552" s="329" t="s">
        <v>7393</v>
      </c>
      <c r="D3552" s="330" t="s">
        <v>880</v>
      </c>
      <c r="E3552" s="331" t="n">
        <v>89.7</v>
      </c>
    </row>
    <row r="3553" customFormat="false" ht="15" hidden="false" customHeight="false" outlineLevel="0" collapsed="false">
      <c r="A3553" s="328" t="s">
        <v>7294</v>
      </c>
      <c r="C3553" s="329" t="s">
        <v>7295</v>
      </c>
      <c r="D3553" s="330" t="s">
        <v>262</v>
      </c>
      <c r="E3553" s="331" t="n">
        <v>0.12</v>
      </c>
    </row>
    <row r="3554" customFormat="false" ht="15" hidden="false" customHeight="false" outlineLevel="0" collapsed="false">
      <c r="A3554" s="328" t="s">
        <v>7296</v>
      </c>
      <c r="C3554" s="329" t="s">
        <v>7297</v>
      </c>
      <c r="D3554" s="330" t="s">
        <v>880</v>
      </c>
      <c r="E3554" s="331" t="n">
        <v>0.95</v>
      </c>
    </row>
    <row r="3555" customFormat="false" ht="15" hidden="false" customHeight="false" outlineLevel="0" collapsed="false">
      <c r="A3555" s="328" t="s">
        <v>7298</v>
      </c>
      <c r="C3555" s="329" t="s">
        <v>7299</v>
      </c>
      <c r="D3555" s="330" t="s">
        <v>880</v>
      </c>
      <c r="E3555" s="331" t="n">
        <v>582.6</v>
      </c>
    </row>
    <row r="3556" customFormat="false" ht="15" hidden="false" customHeight="false" outlineLevel="0" collapsed="false">
      <c r="A3556" s="328" t="s">
        <v>7300</v>
      </c>
      <c r="C3556" s="329" t="s">
        <v>7301</v>
      </c>
      <c r="D3556" s="330" t="s">
        <v>1313</v>
      </c>
      <c r="E3556" s="331" t="n">
        <v>738.2</v>
      </c>
    </row>
    <row r="3557" customFormat="false" ht="15" hidden="false" customHeight="false" outlineLevel="0" collapsed="false">
      <c r="A3557" s="328" t="s">
        <v>7302</v>
      </c>
      <c r="C3557" s="329" t="s">
        <v>7303</v>
      </c>
      <c r="D3557" s="330" t="s">
        <v>880</v>
      </c>
      <c r="E3557" s="331" t="n">
        <v>236.94</v>
      </c>
    </row>
    <row r="3558" customFormat="false" ht="15" hidden="false" customHeight="false" outlineLevel="0" collapsed="false">
      <c r="A3558" s="328" t="s">
        <v>7447</v>
      </c>
      <c r="C3558" s="329" t="s">
        <v>7448</v>
      </c>
      <c r="D3558" s="330" t="s">
        <v>880</v>
      </c>
      <c r="E3558" s="331" t="n">
        <v>15.41</v>
      </c>
    </row>
    <row r="3559" customFormat="false" ht="15" hidden="false" customHeight="false" outlineLevel="0" collapsed="false">
      <c r="A3559" s="328" t="s">
        <v>7304</v>
      </c>
      <c r="C3559" s="329" t="s">
        <v>7305</v>
      </c>
      <c r="D3559" s="330" t="s">
        <v>945</v>
      </c>
      <c r="E3559" s="331" t="n">
        <v>1.53</v>
      </c>
    </row>
    <row r="3560" customFormat="false" ht="15" hidden="false" customHeight="false" outlineLevel="0" collapsed="false">
      <c r="A3560" s="328" t="s">
        <v>7306</v>
      </c>
      <c r="C3560" s="329" t="s">
        <v>7307</v>
      </c>
      <c r="D3560" s="330" t="s">
        <v>984</v>
      </c>
      <c r="E3560" s="331" t="n">
        <v>53.4</v>
      </c>
    </row>
    <row r="3561" customFormat="false" ht="15" hidden="false" customHeight="false" outlineLevel="0" collapsed="false">
      <c r="A3561" s="328" t="s">
        <v>7308</v>
      </c>
      <c r="C3561" s="329" t="s">
        <v>7309</v>
      </c>
      <c r="D3561" s="330" t="s">
        <v>1181</v>
      </c>
      <c r="E3561" s="331" t="n">
        <v>0.35</v>
      </c>
    </row>
    <row r="3562" customFormat="false" ht="15" hidden="false" customHeight="false" outlineLevel="0" collapsed="false">
      <c r="A3562" s="328" t="s">
        <v>7310</v>
      </c>
      <c r="C3562" s="329" t="s">
        <v>7311</v>
      </c>
      <c r="D3562" s="330" t="s">
        <v>929</v>
      </c>
      <c r="E3562" s="331" t="n">
        <v>0.73</v>
      </c>
    </row>
    <row r="3563" customFormat="false" ht="15" hidden="false" customHeight="false" outlineLevel="0" collapsed="false">
      <c r="A3563" s="328" t="s">
        <v>7312</v>
      </c>
      <c r="C3563" s="329" t="s">
        <v>7313</v>
      </c>
      <c r="D3563" s="330" t="s">
        <v>929</v>
      </c>
      <c r="E3563" s="331" t="n">
        <v>17.64</v>
      </c>
    </row>
    <row r="3564" customFormat="false" ht="15" hidden="false" customHeight="false" outlineLevel="0" collapsed="false">
      <c r="A3564" s="328" t="s">
        <v>7314</v>
      </c>
      <c r="C3564" s="329" t="s">
        <v>7315</v>
      </c>
      <c r="D3564" s="330" t="s">
        <v>929</v>
      </c>
      <c r="E3564" s="331" t="n">
        <v>2.12</v>
      </c>
    </row>
    <row r="3565" customFormat="false" ht="15" hidden="false" customHeight="false" outlineLevel="0" collapsed="false">
      <c r="A3565" s="328" t="s">
        <v>7316</v>
      </c>
      <c r="C3565" s="329" t="s">
        <v>7317</v>
      </c>
      <c r="D3565" s="330" t="s">
        <v>929</v>
      </c>
      <c r="E3565" s="331" t="n">
        <v>2.94</v>
      </c>
    </row>
    <row r="3566" customFormat="false" ht="15" hidden="false" customHeight="false" outlineLevel="0" collapsed="false">
      <c r="A3566" s="328" t="s">
        <v>7318</v>
      </c>
      <c r="C3566" s="329" t="s">
        <v>7319</v>
      </c>
      <c r="D3566" s="330" t="s">
        <v>929</v>
      </c>
      <c r="E3566" s="331" t="n">
        <v>23.7</v>
      </c>
    </row>
    <row r="3567" customFormat="false" ht="15" hidden="false" customHeight="false" outlineLevel="0" collapsed="false">
      <c r="A3567" s="328" t="s">
        <v>7320</v>
      </c>
      <c r="C3567" s="329" t="s">
        <v>7321</v>
      </c>
      <c r="D3567" s="330" t="s">
        <v>929</v>
      </c>
      <c r="E3567" s="331" t="n">
        <v>101.1</v>
      </c>
    </row>
    <row r="3568" customFormat="false" ht="15" hidden="false" customHeight="false" outlineLevel="0" collapsed="false">
      <c r="A3568" s="328" t="s">
        <v>7322</v>
      </c>
      <c r="C3568" s="329" t="s">
        <v>7323</v>
      </c>
      <c r="D3568" s="330" t="s">
        <v>929</v>
      </c>
      <c r="E3568" s="331" t="n">
        <v>146.75</v>
      </c>
    </row>
    <row r="3569" customFormat="false" ht="15" hidden="false" customHeight="false" outlineLevel="0" collapsed="false">
      <c r="A3569" s="328" t="s">
        <v>7324</v>
      </c>
      <c r="C3569" s="329" t="s">
        <v>7325</v>
      </c>
      <c r="D3569" s="330" t="s">
        <v>929</v>
      </c>
      <c r="E3569" s="331" t="n">
        <v>150</v>
      </c>
    </row>
    <row r="3570" customFormat="false" ht="15" hidden="false" customHeight="false" outlineLevel="0" collapsed="false">
      <c r="A3570" s="328" t="s">
        <v>7326</v>
      </c>
      <c r="C3570" s="329" t="s">
        <v>7327</v>
      </c>
      <c r="D3570" s="330" t="s">
        <v>929</v>
      </c>
      <c r="E3570" s="331" t="n">
        <v>170</v>
      </c>
    </row>
    <row r="3571" customFormat="false" ht="15" hidden="false" customHeight="false" outlineLevel="0" collapsed="false">
      <c r="A3571" s="328" t="s">
        <v>7449</v>
      </c>
      <c r="C3571" s="329" t="s">
        <v>7450</v>
      </c>
      <c r="D3571" s="330" t="s">
        <v>880</v>
      </c>
      <c r="E3571" s="331" t="n">
        <v>827.7</v>
      </c>
    </row>
    <row r="3572" customFormat="false" ht="15" hidden="false" customHeight="false" outlineLevel="0" collapsed="false">
      <c r="A3572" s="328" t="s">
        <v>7330</v>
      </c>
      <c r="C3572" s="329" t="s">
        <v>7331</v>
      </c>
      <c r="D3572" s="330" t="s">
        <v>1313</v>
      </c>
      <c r="E3572" s="331" t="n">
        <v>54.33</v>
      </c>
    </row>
    <row r="3573" customFormat="false" ht="15" hidden="false" customHeight="false" outlineLevel="0" collapsed="false">
      <c r="A3573" s="328" t="s">
        <v>7451</v>
      </c>
      <c r="C3573" s="329" t="s">
        <v>7452</v>
      </c>
      <c r="D3573" s="330" t="s">
        <v>1313</v>
      </c>
      <c r="E3573" s="331" t="n">
        <v>375</v>
      </c>
    </row>
    <row r="3574" customFormat="false" ht="15" hidden="false" customHeight="false" outlineLevel="0" collapsed="false">
      <c r="A3574" s="328" t="s">
        <v>7332</v>
      </c>
      <c r="C3574" s="329" t="s">
        <v>7333</v>
      </c>
      <c r="D3574" s="330" t="s">
        <v>262</v>
      </c>
      <c r="E3574" s="331" t="n">
        <v>120.94</v>
      </c>
    </row>
    <row r="3575" customFormat="false" ht="15" hidden="false" customHeight="false" outlineLevel="0" collapsed="false">
      <c r="A3575" s="328" t="s">
        <v>7334</v>
      </c>
      <c r="C3575" s="329" t="s">
        <v>7335</v>
      </c>
      <c r="D3575" s="330" t="s">
        <v>1313</v>
      </c>
      <c r="E3575" s="331" t="n">
        <v>4.98</v>
      </c>
    </row>
    <row r="3576" customFormat="false" ht="15" hidden="false" customHeight="false" outlineLevel="0" collapsed="false">
      <c r="A3576" s="328" t="s">
        <v>7336</v>
      </c>
      <c r="C3576" s="329" t="s">
        <v>7337</v>
      </c>
      <c r="D3576" s="330" t="s">
        <v>262</v>
      </c>
      <c r="E3576" s="331" t="n">
        <v>1.5</v>
      </c>
    </row>
    <row r="3577" customFormat="false" ht="15" hidden="false" customHeight="false" outlineLevel="0" collapsed="false">
      <c r="A3577" s="328" t="s">
        <v>7338</v>
      </c>
      <c r="C3577" s="329" t="s">
        <v>7339</v>
      </c>
      <c r="D3577" s="330" t="s">
        <v>262</v>
      </c>
      <c r="E3577" s="331" t="n">
        <v>1.87</v>
      </c>
    </row>
    <row r="3578" customFormat="false" ht="15" hidden="false" customHeight="false" outlineLevel="0" collapsed="false">
      <c r="A3578" s="328" t="s">
        <v>7340</v>
      </c>
      <c r="C3578" s="329" t="s">
        <v>7341</v>
      </c>
      <c r="D3578" s="330" t="s">
        <v>262</v>
      </c>
      <c r="E3578" s="331" t="n">
        <v>33.32</v>
      </c>
    </row>
    <row r="3579" customFormat="false" ht="15" hidden="false" customHeight="false" outlineLevel="0" collapsed="false">
      <c r="A3579" s="328" t="s">
        <v>7342</v>
      </c>
      <c r="C3579" s="329" t="s">
        <v>7343</v>
      </c>
      <c r="D3579" s="330" t="s">
        <v>262</v>
      </c>
      <c r="E3579" s="331" t="n">
        <v>5.45</v>
      </c>
    </row>
    <row r="3580" customFormat="false" ht="15" hidden="false" customHeight="false" outlineLevel="0" collapsed="false">
      <c r="A3580" s="328" t="s">
        <v>7344</v>
      </c>
      <c r="C3580" s="329" t="s">
        <v>7345</v>
      </c>
      <c r="D3580" s="330" t="s">
        <v>262</v>
      </c>
      <c r="E3580" s="331" t="n">
        <v>3.09</v>
      </c>
    </row>
    <row r="3581" customFormat="false" ht="15" hidden="false" customHeight="false" outlineLevel="0" collapsed="false">
      <c r="A3581" s="328" t="s">
        <v>7346</v>
      </c>
      <c r="C3581" s="329" t="s">
        <v>7347</v>
      </c>
      <c r="D3581" s="330" t="s">
        <v>1313</v>
      </c>
      <c r="E3581" s="331" t="n">
        <v>96.45</v>
      </c>
    </row>
    <row r="3582" customFormat="false" ht="15" hidden="false" customHeight="false" outlineLevel="0" collapsed="false">
      <c r="A3582" s="328" t="s">
        <v>7348</v>
      </c>
      <c r="C3582" s="329" t="s">
        <v>7349</v>
      </c>
      <c r="D3582" s="330" t="s">
        <v>880</v>
      </c>
      <c r="E3582" s="331" t="n">
        <v>0.39</v>
      </c>
    </row>
    <row r="3583" customFormat="false" ht="15" hidden="false" customHeight="false" outlineLevel="0" collapsed="false">
      <c r="A3583" s="328" t="s">
        <v>7350</v>
      </c>
      <c r="C3583" s="329" t="s">
        <v>7351</v>
      </c>
      <c r="D3583" s="330" t="s">
        <v>984</v>
      </c>
      <c r="E3583" s="331" t="n">
        <v>8.17</v>
      </c>
    </row>
    <row r="3584" customFormat="false" ht="15" hidden="false" customHeight="false" outlineLevel="0" collapsed="false">
      <c r="A3584" s="328" t="s">
        <v>7352</v>
      </c>
      <c r="C3584" s="329" t="s">
        <v>7353</v>
      </c>
      <c r="D3584" s="330" t="s">
        <v>945</v>
      </c>
      <c r="E3584" s="331" t="n">
        <v>30.22</v>
      </c>
    </row>
    <row r="3585" customFormat="false" ht="15" hidden="false" customHeight="false" outlineLevel="0" collapsed="false">
      <c r="A3585" s="328" t="s">
        <v>7354</v>
      </c>
      <c r="C3585" s="329" t="s">
        <v>7355</v>
      </c>
      <c r="D3585" s="330" t="s">
        <v>1313</v>
      </c>
      <c r="E3585" s="331" t="n">
        <v>474.71</v>
      </c>
    </row>
    <row r="3586" customFormat="false" ht="15" hidden="false" customHeight="false" outlineLevel="0" collapsed="false">
      <c r="A3586" s="328" t="s">
        <v>7356</v>
      </c>
      <c r="C3586" s="329" t="s">
        <v>7357</v>
      </c>
      <c r="D3586" s="330" t="s">
        <v>1313</v>
      </c>
      <c r="E3586" s="331" t="n">
        <v>587.01</v>
      </c>
    </row>
    <row r="3587" customFormat="false" ht="15" hidden="false" customHeight="false" outlineLevel="0" collapsed="false">
      <c r="A3587" s="328" t="s">
        <v>7358</v>
      </c>
      <c r="C3587" s="329" t="s">
        <v>7359</v>
      </c>
      <c r="D3587" s="330" t="s">
        <v>1313</v>
      </c>
      <c r="E3587" s="331" t="n">
        <v>57.39</v>
      </c>
    </row>
    <row r="3588" customFormat="false" ht="15" hidden="false" customHeight="false" outlineLevel="0" collapsed="false">
      <c r="A3588" s="328" t="s">
        <v>7360</v>
      </c>
      <c r="C3588" s="329" t="s">
        <v>7361</v>
      </c>
      <c r="D3588" s="330" t="s">
        <v>262</v>
      </c>
      <c r="E3588" s="331" t="n">
        <v>1.17</v>
      </c>
    </row>
    <row r="3589" customFormat="false" ht="15" hidden="false" customHeight="false" outlineLevel="0" collapsed="false">
      <c r="A3589" s="328" t="s">
        <v>7362</v>
      </c>
      <c r="C3589" s="329" t="s">
        <v>7363</v>
      </c>
      <c r="D3589" s="330" t="s">
        <v>1181</v>
      </c>
      <c r="E3589" s="331" t="n">
        <v>1407.62</v>
      </c>
    </row>
    <row r="3590" customFormat="false" ht="15" hidden="false" customHeight="false" outlineLevel="0" collapsed="false">
      <c r="A3590" s="328" t="s">
        <v>7364</v>
      </c>
      <c r="C3590" s="329" t="s">
        <v>7365</v>
      </c>
      <c r="D3590" s="330" t="s">
        <v>880</v>
      </c>
      <c r="E3590" s="331" t="n">
        <v>944.33</v>
      </c>
    </row>
    <row r="3591" customFormat="false" ht="15" hidden="false" customHeight="false" outlineLevel="0" collapsed="false">
      <c r="A3591" s="328" t="s">
        <v>7366</v>
      </c>
      <c r="C3591" s="329" t="s">
        <v>7367</v>
      </c>
      <c r="D3591" s="330" t="s">
        <v>880</v>
      </c>
      <c r="E3591" s="331" t="n">
        <v>28.95</v>
      </c>
    </row>
    <row r="3592" customFormat="false" ht="15" hidden="false" customHeight="false" outlineLevel="0" collapsed="false">
      <c r="A3592" s="328" t="s">
        <v>7368</v>
      </c>
      <c r="C3592" s="329" t="s">
        <v>7369</v>
      </c>
      <c r="D3592" s="330" t="s">
        <v>908</v>
      </c>
      <c r="E3592" s="331" t="n">
        <v>410.32</v>
      </c>
    </row>
    <row r="3593" customFormat="false" ht="15" hidden="false" customHeight="false" outlineLevel="0" collapsed="false">
      <c r="A3593" s="328" t="s">
        <v>7370</v>
      </c>
      <c r="C3593" s="329" t="s">
        <v>7371</v>
      </c>
      <c r="D3593" s="330" t="s">
        <v>908</v>
      </c>
      <c r="E3593" s="331" t="n">
        <v>370.2</v>
      </c>
    </row>
    <row r="3594" customFormat="false" ht="15" hidden="false" customHeight="false" outlineLevel="0" collapsed="false">
      <c r="A3594" s="328" t="s">
        <v>7372</v>
      </c>
      <c r="C3594" s="329" t="s">
        <v>7373</v>
      </c>
      <c r="D3594" s="330" t="s">
        <v>1181</v>
      </c>
      <c r="E3594" s="331" t="n">
        <v>476.66</v>
      </c>
    </row>
    <row r="3595" customFormat="false" ht="15" hidden="false" customHeight="false" outlineLevel="0" collapsed="false">
      <c r="A3595" s="328" t="s">
        <v>7374</v>
      </c>
      <c r="C3595" s="329" t="s">
        <v>7375</v>
      </c>
      <c r="D3595" s="330" t="s">
        <v>880</v>
      </c>
      <c r="E3595" s="331" t="n">
        <v>710.85</v>
      </c>
    </row>
    <row r="3596" customFormat="false" ht="15" hidden="false" customHeight="false" outlineLevel="0" collapsed="false">
      <c r="A3596" s="328" t="s">
        <v>7376</v>
      </c>
      <c r="C3596" s="329" t="s">
        <v>7377</v>
      </c>
      <c r="D3596" s="330" t="s">
        <v>880</v>
      </c>
      <c r="E3596" s="331" t="n">
        <v>795.23</v>
      </c>
    </row>
    <row r="3597" customFormat="false" ht="15" hidden="false" customHeight="false" outlineLevel="0" collapsed="false">
      <c r="A3597" s="328" t="s">
        <v>7378</v>
      </c>
      <c r="C3597" s="329" t="s">
        <v>7379</v>
      </c>
      <c r="D3597" s="330" t="s">
        <v>929</v>
      </c>
      <c r="E3597" s="331" t="n">
        <v>44.03</v>
      </c>
    </row>
    <row r="3598" customFormat="false" ht="15" hidden="false" customHeight="false" outlineLevel="0" collapsed="false">
      <c r="A3598" s="328" t="s">
        <v>7380</v>
      </c>
      <c r="C3598" s="329" t="s">
        <v>7381</v>
      </c>
      <c r="D3598" s="330" t="s">
        <v>1181</v>
      </c>
      <c r="E3598" s="331" t="n">
        <v>82475.86</v>
      </c>
    </row>
    <row r="3599" customFormat="false" ht="15" hidden="false" customHeight="false" outlineLevel="0" collapsed="false">
      <c r="A3599" s="328" t="s">
        <v>7382</v>
      </c>
      <c r="C3599" s="329" t="s">
        <v>7383</v>
      </c>
      <c r="D3599" s="330" t="s">
        <v>984</v>
      </c>
      <c r="E3599" s="331" t="n">
        <v>1.51</v>
      </c>
    </row>
    <row r="3600" customFormat="false" ht="15" hidden="false" customHeight="false" outlineLevel="0" collapsed="false">
      <c r="A3600" s="328" t="s">
        <v>7384</v>
      </c>
      <c r="C3600" s="329" t="s">
        <v>7385</v>
      </c>
      <c r="D3600" s="330" t="s">
        <v>1313</v>
      </c>
      <c r="E3600" s="331" t="n">
        <v>126.54</v>
      </c>
    </row>
    <row r="3601" customFormat="false" ht="15" hidden="false" customHeight="false" outlineLevel="0" collapsed="false">
      <c r="A3601" s="328" t="s">
        <v>7386</v>
      </c>
      <c r="C3601" s="329" t="s">
        <v>7387</v>
      </c>
      <c r="D3601" s="330" t="s">
        <v>1313</v>
      </c>
      <c r="E3601" s="331" t="n">
        <v>138.93</v>
      </c>
    </row>
    <row r="3602" customFormat="false" ht="15" hidden="false" customHeight="false" outlineLevel="0" collapsed="false">
      <c r="A3602" s="328" t="s">
        <v>7388</v>
      </c>
      <c r="C3602" s="329" t="s">
        <v>7389</v>
      </c>
      <c r="D3602" s="330" t="s">
        <v>1313</v>
      </c>
      <c r="E3602" s="331" t="n">
        <v>154.12</v>
      </c>
    </row>
    <row r="3607" customFormat="false" ht="15" hidden="false" customHeight="false" outlineLevel="0" collapsed="false">
      <c r="A3607" s="316"/>
      <c r="B3607" s="318"/>
      <c r="C3607" s="317"/>
      <c r="D3607" s="318"/>
      <c r="E3607" s="332"/>
    </row>
    <row r="3608" customFormat="false" ht="18" hidden="false" customHeight="true" outlineLevel="0" collapsed="false">
      <c r="A3608" s="316"/>
      <c r="B3608" s="318"/>
      <c r="C3608" s="333" t="s">
        <v>870</v>
      </c>
      <c r="D3608" s="333"/>
      <c r="E3608" s="333"/>
    </row>
    <row r="3609" customFormat="false" ht="15" hidden="false" customHeight="true" outlineLevel="0" collapsed="false">
      <c r="A3609" s="316"/>
      <c r="B3609" s="318"/>
      <c r="C3609" s="334" t="s">
        <v>7453</v>
      </c>
      <c r="D3609" s="334"/>
      <c r="E3609" s="334"/>
    </row>
    <row r="3610" customFormat="false" ht="15" hidden="false" customHeight="false" outlineLevel="0" collapsed="false">
      <c r="A3610" s="316"/>
      <c r="B3610" s="318"/>
      <c r="C3610" s="335"/>
      <c r="D3610" s="336"/>
      <c r="E3610" s="337"/>
    </row>
    <row r="3611" customFormat="false" ht="15" hidden="false" customHeight="false" outlineLevel="0" collapsed="false">
      <c r="A3611" s="316"/>
      <c r="B3611" s="318"/>
      <c r="C3611" s="317"/>
      <c r="D3611" s="318"/>
      <c r="E3611" s="338"/>
    </row>
    <row r="3612" customFormat="false" ht="15" hidden="false" customHeight="false" outlineLevel="0" collapsed="false">
      <c r="A3612" s="316"/>
      <c r="B3612" s="318"/>
      <c r="C3612" s="320"/>
      <c r="D3612" s="318"/>
      <c r="E3612" s="339"/>
    </row>
    <row r="3613" customFormat="false" ht="15" hidden="false" customHeight="false" outlineLevel="0" collapsed="false">
      <c r="A3613" s="316"/>
      <c r="B3613" s="318"/>
      <c r="C3613" s="320"/>
      <c r="D3613" s="340"/>
      <c r="E3613" s="341"/>
    </row>
    <row r="3614" customFormat="false" ht="15" hidden="false" customHeight="false" outlineLevel="0" collapsed="false">
      <c r="A3614" s="342"/>
      <c r="B3614" s="343"/>
      <c r="C3614" s="344" t="s">
        <v>7453</v>
      </c>
      <c r="D3614" s="345"/>
      <c r="E3614" s="346"/>
    </row>
    <row r="3615" customFormat="false" ht="15" hidden="false" customHeight="false" outlineLevel="0" collapsed="false">
      <c r="A3615" s="347"/>
      <c r="B3615" s="348"/>
      <c r="C3615" s="349" t="s">
        <v>7454</v>
      </c>
      <c r="D3615" s="350"/>
      <c r="E3615" s="351"/>
    </row>
    <row r="3616" customFormat="false" ht="15" hidden="false" customHeight="false" outlineLevel="0" collapsed="false">
      <c r="A3616" s="352"/>
      <c r="B3616" s="353"/>
      <c r="C3616" s="354"/>
      <c r="D3616" s="355"/>
      <c r="E3616" s="356" t="s">
        <v>872</v>
      </c>
    </row>
    <row r="3617" customFormat="false" ht="38.25" hidden="false" customHeight="false" outlineLevel="0" collapsed="false">
      <c r="A3617" s="357"/>
      <c r="B3617" s="358"/>
      <c r="C3617" s="359"/>
      <c r="D3617" s="359"/>
      <c r="E3617" s="360" t="s">
        <v>7455</v>
      </c>
    </row>
    <row r="3618" customFormat="false" ht="25.5" hidden="false" customHeight="false" outlineLevel="0" collapsed="false">
      <c r="A3618" s="357"/>
      <c r="B3618" s="358"/>
      <c r="C3618" s="359"/>
      <c r="D3618" s="359" t="s">
        <v>7456</v>
      </c>
      <c r="E3618" s="360" t="s">
        <v>7457</v>
      </c>
    </row>
    <row r="3619" customFormat="false" ht="15" hidden="false" customHeight="false" outlineLevel="0" collapsed="false">
      <c r="A3619" s="357" t="s">
        <v>874</v>
      </c>
      <c r="B3619" s="358" t="s">
        <v>7458</v>
      </c>
      <c r="C3619" s="359"/>
      <c r="D3619" s="359" t="s">
        <v>7459</v>
      </c>
      <c r="E3619" s="360" t="s">
        <v>7460</v>
      </c>
    </row>
    <row r="3620" customFormat="false" ht="15" hidden="false" customHeight="false" outlineLevel="0" collapsed="false">
      <c r="A3620" s="357" t="s">
        <v>7461</v>
      </c>
      <c r="B3620" s="358" t="s">
        <v>7462</v>
      </c>
      <c r="C3620" s="359"/>
      <c r="D3620" s="359"/>
      <c r="E3620" s="360"/>
    </row>
    <row r="3621" customFormat="false" ht="15" hidden="false" customHeight="false" outlineLevel="0" collapsed="false">
      <c r="A3621" s="357" t="s">
        <v>7463</v>
      </c>
      <c r="B3621" s="358" t="s">
        <v>7464</v>
      </c>
      <c r="C3621" s="359"/>
      <c r="D3621" s="359"/>
      <c r="E3621" s="360"/>
    </row>
    <row r="3622" customFormat="false" ht="15" hidden="false" customHeight="false" outlineLevel="0" collapsed="false">
      <c r="A3622" s="352" t="s">
        <v>7465</v>
      </c>
      <c r="B3622" s="353"/>
      <c r="C3622" s="354" t="s">
        <v>7466</v>
      </c>
      <c r="D3622" s="355" t="s">
        <v>880</v>
      </c>
      <c r="E3622" s="356" t="n">
        <v>4023.38</v>
      </c>
    </row>
    <row r="3623" customFormat="false" ht="15" hidden="false" customHeight="false" outlineLevel="0" collapsed="false">
      <c r="A3623" s="357" t="s">
        <v>7467</v>
      </c>
      <c r="B3623" s="358"/>
      <c r="C3623" s="359" t="s">
        <v>7468</v>
      </c>
      <c r="D3623" s="359" t="s">
        <v>880</v>
      </c>
      <c r="E3623" s="360" t="n">
        <v>5350.31</v>
      </c>
    </row>
    <row r="3624" customFormat="false" ht="15" hidden="false" customHeight="false" outlineLevel="0" collapsed="false">
      <c r="A3624" s="357" t="s">
        <v>7469</v>
      </c>
      <c r="B3624" s="358"/>
      <c r="C3624" s="359" t="s">
        <v>7470</v>
      </c>
      <c r="D3624" s="359" t="s">
        <v>880</v>
      </c>
      <c r="E3624" s="360" t="n">
        <v>9139.52</v>
      </c>
    </row>
    <row r="3625" customFormat="false" ht="15" hidden="false" customHeight="false" outlineLevel="0" collapsed="false">
      <c r="A3625" s="357" t="s">
        <v>7471</v>
      </c>
      <c r="B3625" s="358"/>
      <c r="C3625" s="359" t="s">
        <v>7472</v>
      </c>
      <c r="D3625" s="359" t="s">
        <v>880</v>
      </c>
      <c r="E3625" s="360" t="n">
        <v>12531.36</v>
      </c>
    </row>
    <row r="3626" customFormat="false" ht="15" hidden="false" customHeight="false" outlineLevel="0" collapsed="false">
      <c r="A3626" s="357" t="s">
        <v>7473</v>
      </c>
      <c r="B3626" s="358"/>
      <c r="C3626" s="359" t="s">
        <v>7474</v>
      </c>
      <c r="D3626" s="359" t="s">
        <v>880</v>
      </c>
      <c r="E3626" s="360" t="n">
        <v>14603.35</v>
      </c>
    </row>
    <row r="3627" customFormat="false" ht="15" hidden="false" customHeight="false" outlineLevel="0" collapsed="false">
      <c r="A3627" s="352" t="s">
        <v>7475</v>
      </c>
      <c r="B3627" s="353" t="s">
        <v>7476</v>
      </c>
      <c r="C3627" s="354"/>
      <c r="D3627" s="355"/>
      <c r="E3627" s="356"/>
    </row>
    <row r="3628" customFormat="false" ht="15" hidden="false" customHeight="false" outlineLevel="0" collapsed="false">
      <c r="A3628" s="357" t="s">
        <v>7477</v>
      </c>
      <c r="B3628" s="358"/>
      <c r="C3628" s="359" t="s">
        <v>7478</v>
      </c>
      <c r="D3628" s="359" t="s">
        <v>880</v>
      </c>
      <c r="E3628" s="360" t="n">
        <v>4864.24</v>
      </c>
    </row>
    <row r="3629" customFormat="false" ht="25.5" hidden="false" customHeight="false" outlineLevel="0" collapsed="false">
      <c r="A3629" s="357" t="s">
        <v>7479</v>
      </c>
      <c r="B3629" s="358"/>
      <c r="C3629" s="359" t="s">
        <v>7480</v>
      </c>
      <c r="D3629" s="359" t="s">
        <v>880</v>
      </c>
      <c r="E3629" s="360" t="n">
        <v>8225.96</v>
      </c>
    </row>
    <row r="3630" customFormat="false" ht="15" hidden="false" customHeight="false" outlineLevel="0" collapsed="false">
      <c r="A3630" s="357" t="s">
        <v>7481</v>
      </c>
      <c r="B3630" s="358"/>
      <c r="C3630" s="359" t="s">
        <v>7482</v>
      </c>
      <c r="D3630" s="359" t="s">
        <v>880</v>
      </c>
      <c r="E3630" s="360" t="n">
        <v>11142.56</v>
      </c>
    </row>
    <row r="3631" customFormat="false" ht="15" hidden="false" customHeight="false" outlineLevel="0" collapsed="false">
      <c r="A3631" s="357" t="s">
        <v>7483</v>
      </c>
      <c r="B3631" s="358"/>
      <c r="C3631" s="359" t="s">
        <v>7484</v>
      </c>
      <c r="D3631" s="359" t="s">
        <v>880</v>
      </c>
      <c r="E3631" s="360" t="n">
        <v>14828.4</v>
      </c>
    </row>
    <row r="3632" customFormat="false" ht="15" hidden="false" customHeight="false" outlineLevel="0" collapsed="false">
      <c r="A3632" s="357" t="s">
        <v>7485</v>
      </c>
      <c r="B3632" s="358" t="s">
        <v>7486</v>
      </c>
      <c r="C3632" s="359"/>
      <c r="D3632" s="359"/>
      <c r="E3632" s="360"/>
    </row>
    <row r="3633" customFormat="false" ht="15" hidden="false" customHeight="false" outlineLevel="0" collapsed="false">
      <c r="A3633" s="357" t="s">
        <v>7487</v>
      </c>
      <c r="B3633" s="358"/>
      <c r="C3633" s="359" t="s">
        <v>7488</v>
      </c>
      <c r="D3633" s="359" t="s">
        <v>880</v>
      </c>
      <c r="E3633" s="360" t="n">
        <v>2001.29</v>
      </c>
    </row>
    <row r="3634" customFormat="false" ht="15" hidden="false" customHeight="false" outlineLevel="0" collapsed="false">
      <c r="A3634" s="357" t="s">
        <v>7489</v>
      </c>
      <c r="B3634" s="358"/>
      <c r="C3634" s="359" t="s">
        <v>7490</v>
      </c>
      <c r="D3634" s="359" t="s">
        <v>880</v>
      </c>
      <c r="E3634" s="360" t="n">
        <v>2711.38</v>
      </c>
    </row>
    <row r="3635" customFormat="false" ht="15" hidden="false" customHeight="false" outlineLevel="0" collapsed="false">
      <c r="A3635" s="357" t="s">
        <v>7491</v>
      </c>
      <c r="B3635" s="358"/>
      <c r="C3635" s="359" t="s">
        <v>7492</v>
      </c>
      <c r="D3635" s="359" t="s">
        <v>880</v>
      </c>
      <c r="E3635" s="360" t="n">
        <v>1463.54</v>
      </c>
    </row>
    <row r="3636" customFormat="false" ht="15" hidden="false" customHeight="false" outlineLevel="0" collapsed="false">
      <c r="A3636" s="357" t="s">
        <v>7493</v>
      </c>
      <c r="B3636" s="358"/>
      <c r="C3636" s="359" t="s">
        <v>7494</v>
      </c>
      <c r="D3636" s="359" t="s">
        <v>880</v>
      </c>
      <c r="E3636" s="360" t="n">
        <v>2006.64</v>
      </c>
    </row>
    <row r="3637" customFormat="false" ht="15" hidden="false" customHeight="false" outlineLevel="0" collapsed="false">
      <c r="A3637" s="357" t="s">
        <v>7495</v>
      </c>
      <c r="B3637" s="358"/>
      <c r="C3637" s="359" t="s">
        <v>7496</v>
      </c>
      <c r="D3637" s="359" t="s">
        <v>880</v>
      </c>
      <c r="E3637" s="360" t="n">
        <v>629.5</v>
      </c>
    </row>
    <row r="3638" customFormat="false" ht="15" hidden="false" customHeight="false" outlineLevel="0" collapsed="false">
      <c r="A3638" s="357" t="s">
        <v>7497</v>
      </c>
      <c r="B3638" s="358"/>
      <c r="C3638" s="359" t="s">
        <v>7498</v>
      </c>
      <c r="D3638" s="359" t="s">
        <v>880</v>
      </c>
      <c r="E3638" s="360" t="n">
        <v>837.49</v>
      </c>
    </row>
    <row r="3639" customFormat="false" ht="15" hidden="false" customHeight="false" outlineLevel="0" collapsed="false">
      <c r="A3639" s="357" t="s">
        <v>7499</v>
      </c>
      <c r="B3639" s="358"/>
      <c r="C3639" s="359" t="s">
        <v>7500</v>
      </c>
      <c r="D3639" s="359" t="s">
        <v>880</v>
      </c>
      <c r="E3639" s="360" t="n">
        <v>677.73</v>
      </c>
    </row>
    <row r="3640" customFormat="false" ht="15" hidden="false" customHeight="false" outlineLevel="0" collapsed="false">
      <c r="A3640" s="352" t="s">
        <v>7501</v>
      </c>
      <c r="B3640" s="353"/>
      <c r="C3640" s="354" t="s">
        <v>7502</v>
      </c>
      <c r="D3640" s="355" t="s">
        <v>880</v>
      </c>
      <c r="E3640" s="356" t="n">
        <v>935.9</v>
      </c>
    </row>
    <row r="3641" customFormat="false" ht="15" hidden="false" customHeight="false" outlineLevel="0" collapsed="false">
      <c r="A3641" s="357" t="s">
        <v>7503</v>
      </c>
      <c r="B3641" s="358"/>
      <c r="C3641" s="359" t="s">
        <v>7504</v>
      </c>
      <c r="D3641" s="359" t="s">
        <v>880</v>
      </c>
      <c r="E3641" s="360" t="n">
        <v>1306.38</v>
      </c>
    </row>
    <row r="3642" customFormat="false" ht="15" hidden="false" customHeight="false" outlineLevel="0" collapsed="false">
      <c r="A3642" s="357" t="s">
        <v>7505</v>
      </c>
      <c r="B3642" s="358"/>
      <c r="C3642" s="359" t="s">
        <v>7506</v>
      </c>
      <c r="D3642" s="359" t="s">
        <v>880</v>
      </c>
      <c r="E3642" s="360" t="n">
        <v>1774.87</v>
      </c>
    </row>
    <row r="3643" customFormat="false" ht="15" hidden="false" customHeight="false" outlineLevel="0" collapsed="false">
      <c r="A3643" s="357" t="s">
        <v>7507</v>
      </c>
      <c r="B3643" s="358"/>
      <c r="C3643" s="359" t="s">
        <v>7508</v>
      </c>
      <c r="D3643" s="359" t="s">
        <v>880</v>
      </c>
      <c r="E3643" s="360" t="n">
        <v>1132.93</v>
      </c>
    </row>
    <row r="3644" customFormat="false" ht="15" hidden="false" customHeight="false" outlineLevel="0" collapsed="false">
      <c r="A3644" s="357" t="s">
        <v>7509</v>
      </c>
      <c r="B3644" s="358"/>
      <c r="C3644" s="359" t="s">
        <v>7510</v>
      </c>
      <c r="D3644" s="359" t="s">
        <v>880</v>
      </c>
      <c r="E3644" s="360" t="n">
        <v>1460.18</v>
      </c>
    </row>
    <row r="3645" customFormat="false" ht="15" hidden="false" customHeight="false" outlineLevel="0" collapsed="false">
      <c r="A3645" s="357" t="s">
        <v>7511</v>
      </c>
      <c r="B3645" s="358" t="s">
        <v>7512</v>
      </c>
      <c r="C3645" s="359"/>
      <c r="D3645" s="359"/>
      <c r="E3645" s="360"/>
    </row>
    <row r="3646" customFormat="false" ht="15" hidden="false" customHeight="false" outlineLevel="0" collapsed="false">
      <c r="A3646" s="357" t="s">
        <v>7513</v>
      </c>
      <c r="B3646" s="358"/>
      <c r="C3646" s="359" t="s">
        <v>7514</v>
      </c>
      <c r="D3646" s="359" t="s">
        <v>885</v>
      </c>
      <c r="E3646" s="360" t="n">
        <v>1158.08</v>
      </c>
    </row>
    <row r="3647" customFormat="false" ht="15" hidden="false" customHeight="false" outlineLevel="0" collapsed="false">
      <c r="A3647" s="357" t="s">
        <v>7515</v>
      </c>
      <c r="B3647" s="358"/>
      <c r="C3647" s="359" t="s">
        <v>7516</v>
      </c>
      <c r="D3647" s="359" t="s">
        <v>1313</v>
      </c>
      <c r="E3647" s="360" t="n">
        <v>0.67</v>
      </c>
    </row>
    <row r="3648" customFormat="false" ht="15" hidden="false" customHeight="false" outlineLevel="0" collapsed="false">
      <c r="A3648" s="357" t="s">
        <v>7517</v>
      </c>
      <c r="B3648" s="358"/>
      <c r="C3648" s="359" t="s">
        <v>7518</v>
      </c>
      <c r="D3648" s="359" t="s">
        <v>1313</v>
      </c>
      <c r="E3648" s="360" t="n">
        <v>0.53</v>
      </c>
    </row>
    <row r="3649" customFormat="false" ht="15" hidden="false" customHeight="false" outlineLevel="0" collapsed="false">
      <c r="A3649" s="357" t="s">
        <v>7519</v>
      </c>
      <c r="B3649" s="358"/>
      <c r="C3649" s="359" t="s">
        <v>7520</v>
      </c>
      <c r="D3649" s="359" t="s">
        <v>1313</v>
      </c>
      <c r="E3649" s="360" t="n">
        <v>0.43</v>
      </c>
    </row>
    <row r="3650" customFormat="false" ht="15" hidden="false" customHeight="false" outlineLevel="0" collapsed="false">
      <c r="A3650" s="357" t="s">
        <v>7521</v>
      </c>
      <c r="B3650" s="358"/>
      <c r="C3650" s="359" t="s">
        <v>7522</v>
      </c>
      <c r="D3650" s="359" t="s">
        <v>1313</v>
      </c>
      <c r="E3650" s="360" t="n">
        <v>0.58</v>
      </c>
    </row>
    <row r="3651" customFormat="false" ht="15" hidden="false" customHeight="false" outlineLevel="0" collapsed="false">
      <c r="A3651" s="357" t="s">
        <v>7523</v>
      </c>
      <c r="B3651" s="358"/>
      <c r="C3651" s="359" t="s">
        <v>7524</v>
      </c>
      <c r="D3651" s="359" t="s">
        <v>1313</v>
      </c>
      <c r="E3651" s="360" t="n">
        <v>0.46</v>
      </c>
    </row>
    <row r="3652" customFormat="false" ht="15" hidden="false" customHeight="false" outlineLevel="0" collapsed="false">
      <c r="A3652" s="357" t="s">
        <v>7525</v>
      </c>
      <c r="B3652" s="358"/>
      <c r="C3652" s="359" t="s">
        <v>7526</v>
      </c>
      <c r="D3652" s="359" t="s">
        <v>1313</v>
      </c>
      <c r="E3652" s="360" t="n">
        <v>0.36</v>
      </c>
    </row>
    <row r="3653" customFormat="false" ht="15" hidden="false" customHeight="false" outlineLevel="0" collapsed="false">
      <c r="A3653" s="357" t="s">
        <v>7527</v>
      </c>
      <c r="B3653" s="358"/>
      <c r="C3653" s="359" t="s">
        <v>7528</v>
      </c>
      <c r="D3653" s="359" t="s">
        <v>1313</v>
      </c>
      <c r="E3653" s="360" t="n">
        <v>0.53</v>
      </c>
    </row>
    <row r="3654" customFormat="false" ht="15" hidden="false" customHeight="false" outlineLevel="0" collapsed="false">
      <c r="A3654" s="357" t="s">
        <v>7529</v>
      </c>
      <c r="B3654" s="358"/>
      <c r="C3654" s="359" t="s">
        <v>7530</v>
      </c>
      <c r="D3654" s="359" t="s">
        <v>1313</v>
      </c>
      <c r="E3654" s="360" t="n">
        <v>0.45</v>
      </c>
    </row>
    <row r="3655" customFormat="false" ht="15" hidden="false" customHeight="false" outlineLevel="0" collapsed="false">
      <c r="A3655" s="357" t="s">
        <v>7531</v>
      </c>
      <c r="B3655" s="358"/>
      <c r="C3655" s="359" t="s">
        <v>7532</v>
      </c>
      <c r="D3655" s="359" t="s">
        <v>1313</v>
      </c>
      <c r="E3655" s="360" t="n">
        <v>0.43</v>
      </c>
    </row>
    <row r="3656" customFormat="false" ht="15" hidden="false" customHeight="false" outlineLevel="0" collapsed="false">
      <c r="A3656" s="357" t="s">
        <v>7533</v>
      </c>
      <c r="B3656" s="358"/>
      <c r="C3656" s="359" t="s">
        <v>7534</v>
      </c>
      <c r="D3656" s="359" t="s">
        <v>1313</v>
      </c>
      <c r="E3656" s="360" t="n">
        <v>0.72</v>
      </c>
    </row>
    <row r="3657" customFormat="false" ht="15" hidden="false" customHeight="false" outlineLevel="0" collapsed="false">
      <c r="A3657" s="357" t="s">
        <v>7535</v>
      </c>
      <c r="B3657" s="358"/>
      <c r="C3657" s="359" t="s">
        <v>7536</v>
      </c>
      <c r="D3657" s="359" t="s">
        <v>1313</v>
      </c>
      <c r="E3657" s="360" t="n">
        <v>0.56</v>
      </c>
    </row>
    <row r="3658" customFormat="false" ht="15" hidden="false" customHeight="false" outlineLevel="0" collapsed="false">
      <c r="A3658" s="357" t="s">
        <v>7537</v>
      </c>
      <c r="B3658" s="358"/>
      <c r="C3658" s="359" t="s">
        <v>7538</v>
      </c>
      <c r="D3658" s="359" t="s">
        <v>1313</v>
      </c>
      <c r="E3658" s="360" t="n">
        <v>0.45</v>
      </c>
    </row>
    <row r="3659" customFormat="false" ht="15" hidden="false" customHeight="false" outlineLevel="0" collapsed="false">
      <c r="A3659" s="357" t="s">
        <v>7539</v>
      </c>
      <c r="B3659" s="358"/>
      <c r="C3659" s="359" t="s">
        <v>7540</v>
      </c>
      <c r="D3659" s="359" t="s">
        <v>1313</v>
      </c>
      <c r="E3659" s="360" t="n">
        <v>0.6</v>
      </c>
    </row>
    <row r="3660" customFormat="false" ht="15" hidden="false" customHeight="false" outlineLevel="0" collapsed="false">
      <c r="A3660" s="357" t="s">
        <v>7541</v>
      </c>
      <c r="B3660" s="358"/>
      <c r="C3660" s="359" t="s">
        <v>7542</v>
      </c>
      <c r="D3660" s="359" t="s">
        <v>1313</v>
      </c>
      <c r="E3660" s="360" t="n">
        <v>0.5</v>
      </c>
    </row>
    <row r="3661" customFormat="false" ht="15" hidden="false" customHeight="false" outlineLevel="0" collapsed="false">
      <c r="A3661" s="357" t="s">
        <v>7543</v>
      </c>
      <c r="B3661" s="358"/>
      <c r="C3661" s="359" t="s">
        <v>7544</v>
      </c>
      <c r="D3661" s="359" t="s">
        <v>1313</v>
      </c>
      <c r="E3661" s="360" t="n">
        <v>0.43</v>
      </c>
    </row>
    <row r="3662" customFormat="false" ht="15" hidden="false" customHeight="false" outlineLevel="0" collapsed="false">
      <c r="A3662" s="357" t="s">
        <v>7545</v>
      </c>
      <c r="B3662" s="358"/>
      <c r="C3662" s="359" t="s">
        <v>7546</v>
      </c>
      <c r="D3662" s="359" t="s">
        <v>1313</v>
      </c>
      <c r="E3662" s="360" t="n">
        <v>0.7</v>
      </c>
    </row>
    <row r="3663" customFormat="false" ht="15" hidden="false" customHeight="false" outlineLevel="0" collapsed="false">
      <c r="A3663" s="357" t="s">
        <v>7547</v>
      </c>
      <c r="B3663" s="358"/>
      <c r="C3663" s="359" t="s">
        <v>7548</v>
      </c>
      <c r="D3663" s="359" t="s">
        <v>1313</v>
      </c>
      <c r="E3663" s="360" t="n">
        <v>0.47</v>
      </c>
    </row>
    <row r="3664" customFormat="false" ht="15" hidden="false" customHeight="false" outlineLevel="0" collapsed="false">
      <c r="A3664" s="357" t="s">
        <v>7549</v>
      </c>
      <c r="B3664" s="358"/>
      <c r="C3664" s="359" t="s">
        <v>7550</v>
      </c>
      <c r="D3664" s="359" t="s">
        <v>1313</v>
      </c>
      <c r="E3664" s="360" t="n">
        <v>0.39</v>
      </c>
    </row>
    <row r="3665" customFormat="false" ht="15" hidden="false" customHeight="false" outlineLevel="0" collapsed="false">
      <c r="A3665" s="357" t="s">
        <v>7551</v>
      </c>
      <c r="B3665" s="358"/>
      <c r="C3665" s="359" t="s">
        <v>7552</v>
      </c>
      <c r="D3665" s="359" t="s">
        <v>1313</v>
      </c>
      <c r="E3665" s="360" t="n">
        <v>0.27</v>
      </c>
    </row>
    <row r="3666" customFormat="false" ht="15" hidden="false" customHeight="false" outlineLevel="0" collapsed="false">
      <c r="A3666" s="352" t="s">
        <v>7553</v>
      </c>
      <c r="B3666" s="353"/>
      <c r="C3666" s="354" t="s">
        <v>7554</v>
      </c>
      <c r="D3666" s="355" t="s">
        <v>1313</v>
      </c>
      <c r="E3666" s="356" t="n">
        <v>0.22</v>
      </c>
    </row>
    <row r="3667" customFormat="false" ht="15" hidden="false" customHeight="false" outlineLevel="0" collapsed="false">
      <c r="A3667" s="357" t="s">
        <v>7555</v>
      </c>
      <c r="B3667" s="358"/>
      <c r="C3667" s="359" t="s">
        <v>7556</v>
      </c>
      <c r="D3667" s="359" t="s">
        <v>1313</v>
      </c>
      <c r="E3667" s="360" t="n">
        <v>0.18</v>
      </c>
    </row>
    <row r="3668" customFormat="false" ht="15" hidden="false" customHeight="false" outlineLevel="0" collapsed="false">
      <c r="A3668" s="357" t="s">
        <v>7557</v>
      </c>
      <c r="B3668" s="358"/>
      <c r="C3668" s="359" t="s">
        <v>7558</v>
      </c>
      <c r="D3668" s="359" t="s">
        <v>1313</v>
      </c>
      <c r="E3668" s="360" t="n">
        <v>0.16</v>
      </c>
    </row>
    <row r="3669" customFormat="false" ht="15" hidden="false" customHeight="false" outlineLevel="0" collapsed="false">
      <c r="A3669" s="357" t="s">
        <v>7559</v>
      </c>
      <c r="B3669" s="358"/>
      <c r="C3669" s="359" t="s">
        <v>7560</v>
      </c>
      <c r="D3669" s="359" t="s">
        <v>7561</v>
      </c>
      <c r="E3669" s="360" t="n">
        <v>961.27</v>
      </c>
    </row>
    <row r="3670" customFormat="false" ht="15" hidden="false" customHeight="false" outlineLevel="0" collapsed="false">
      <c r="A3670" s="357" t="s">
        <v>7562</v>
      </c>
      <c r="B3670" s="358"/>
      <c r="C3670" s="359" t="s">
        <v>7563</v>
      </c>
      <c r="D3670" s="359" t="s">
        <v>880</v>
      </c>
      <c r="E3670" s="360" t="n">
        <v>885.64</v>
      </c>
    </row>
    <row r="3671" customFormat="false" ht="15" hidden="false" customHeight="false" outlineLevel="0" collapsed="false">
      <c r="A3671" s="357" t="s">
        <v>7564</v>
      </c>
      <c r="B3671" s="358" t="s">
        <v>7565</v>
      </c>
      <c r="C3671" s="359"/>
      <c r="D3671" s="359"/>
      <c r="E3671" s="360"/>
    </row>
    <row r="3672" customFormat="false" ht="15" hidden="false" customHeight="false" outlineLevel="0" collapsed="false">
      <c r="A3672" s="357" t="s">
        <v>7566</v>
      </c>
      <c r="B3672" s="358"/>
      <c r="C3672" s="359" t="s">
        <v>955</v>
      </c>
      <c r="D3672" s="359" t="s">
        <v>885</v>
      </c>
      <c r="E3672" s="360" t="n">
        <v>971.46</v>
      </c>
    </row>
    <row r="3673" customFormat="false" ht="15" hidden="false" customHeight="false" outlineLevel="0" collapsed="false">
      <c r="A3673" s="357" t="s">
        <v>7567</v>
      </c>
      <c r="B3673" s="358"/>
      <c r="C3673" s="359" t="s">
        <v>951</v>
      </c>
      <c r="D3673" s="359" t="s">
        <v>885</v>
      </c>
      <c r="E3673" s="360" t="n">
        <v>4622.49</v>
      </c>
    </row>
    <row r="3674" customFormat="false" ht="15" hidden="false" customHeight="false" outlineLevel="0" collapsed="false">
      <c r="A3674" s="352" t="s">
        <v>7568</v>
      </c>
      <c r="B3674" s="353"/>
      <c r="C3674" s="354" t="s">
        <v>7569</v>
      </c>
      <c r="D3674" s="355" t="s">
        <v>262</v>
      </c>
      <c r="E3674" s="356" t="n">
        <v>85.79</v>
      </c>
    </row>
    <row r="3675" customFormat="false" ht="15" hidden="false" customHeight="false" outlineLevel="0" collapsed="false">
      <c r="A3675" s="357" t="s">
        <v>7570</v>
      </c>
      <c r="B3675" s="358"/>
      <c r="C3675" s="359" t="s">
        <v>7571</v>
      </c>
      <c r="D3675" s="359" t="s">
        <v>262</v>
      </c>
      <c r="E3675" s="360" t="n">
        <v>102.01</v>
      </c>
    </row>
    <row r="3676" customFormat="false" ht="15" hidden="false" customHeight="false" outlineLevel="0" collapsed="false">
      <c r="A3676" s="357" t="s">
        <v>7572</v>
      </c>
      <c r="B3676" s="358"/>
      <c r="C3676" s="359" t="s">
        <v>7573</v>
      </c>
      <c r="D3676" s="359" t="s">
        <v>262</v>
      </c>
      <c r="E3676" s="360" t="n">
        <v>313.46</v>
      </c>
    </row>
    <row r="3677" customFormat="false" ht="15" hidden="false" customHeight="false" outlineLevel="0" collapsed="false">
      <c r="A3677" s="357" t="s">
        <v>7574</v>
      </c>
      <c r="B3677" s="358"/>
      <c r="C3677" s="359" t="s">
        <v>7575</v>
      </c>
      <c r="D3677" s="359" t="s">
        <v>262</v>
      </c>
      <c r="E3677" s="360" t="n">
        <v>1052.15</v>
      </c>
    </row>
    <row r="3678" customFormat="false" ht="15" hidden="false" customHeight="false" outlineLevel="0" collapsed="false">
      <c r="A3678" s="357" t="s">
        <v>7576</v>
      </c>
      <c r="B3678" s="358"/>
      <c r="C3678" s="359" t="s">
        <v>7577</v>
      </c>
      <c r="D3678" s="359" t="s">
        <v>262</v>
      </c>
      <c r="E3678" s="360" t="n">
        <v>99.08</v>
      </c>
    </row>
    <row r="3679" customFormat="false" ht="15" hidden="false" customHeight="false" outlineLevel="0" collapsed="false">
      <c r="A3679" s="357" t="s">
        <v>7578</v>
      </c>
      <c r="B3679" s="358" t="s">
        <v>7579</v>
      </c>
      <c r="C3679" s="359"/>
      <c r="D3679" s="359"/>
      <c r="E3679" s="360"/>
    </row>
    <row r="3680" customFormat="false" ht="15" hidden="false" customHeight="false" outlineLevel="0" collapsed="false">
      <c r="A3680" s="357" t="s">
        <v>7580</v>
      </c>
      <c r="B3680" s="358"/>
      <c r="C3680" s="359" t="s">
        <v>1487</v>
      </c>
      <c r="D3680" s="359" t="s">
        <v>885</v>
      </c>
      <c r="E3680" s="360" t="n">
        <v>360.24</v>
      </c>
    </row>
    <row r="3681" customFormat="false" ht="15" hidden="false" customHeight="false" outlineLevel="0" collapsed="false">
      <c r="A3681" s="357" t="s">
        <v>7581</v>
      </c>
      <c r="B3681" s="358"/>
      <c r="C3681" s="359" t="s">
        <v>7582</v>
      </c>
      <c r="D3681" s="359" t="s">
        <v>1313</v>
      </c>
      <c r="E3681" s="360" t="n">
        <v>5.95</v>
      </c>
    </row>
    <row r="3682" customFormat="false" ht="15" hidden="false" customHeight="false" outlineLevel="0" collapsed="false">
      <c r="A3682" s="357" t="s">
        <v>7583</v>
      </c>
      <c r="B3682" s="358"/>
      <c r="C3682" s="359" t="s">
        <v>7584</v>
      </c>
      <c r="D3682" s="359" t="s">
        <v>1313</v>
      </c>
      <c r="E3682" s="360" t="n">
        <v>115.42</v>
      </c>
    </row>
    <row r="3683" customFormat="false" ht="15" hidden="false" customHeight="false" outlineLevel="0" collapsed="false">
      <c r="A3683" s="357" t="s">
        <v>7585</v>
      </c>
      <c r="B3683" s="358"/>
      <c r="C3683" s="359" t="s">
        <v>7586</v>
      </c>
      <c r="D3683" s="359" t="s">
        <v>1313</v>
      </c>
      <c r="E3683" s="360" t="n">
        <v>39.41</v>
      </c>
    </row>
    <row r="3684" customFormat="false" ht="15" hidden="false" customHeight="false" outlineLevel="0" collapsed="false">
      <c r="A3684" s="357" t="s">
        <v>7587</v>
      </c>
      <c r="B3684" s="358"/>
      <c r="C3684" s="359" t="s">
        <v>7588</v>
      </c>
      <c r="D3684" s="359" t="s">
        <v>1313</v>
      </c>
      <c r="E3684" s="360" t="n">
        <v>20.25</v>
      </c>
    </row>
    <row r="3685" customFormat="false" ht="15" hidden="false" customHeight="false" outlineLevel="0" collapsed="false">
      <c r="A3685" s="357" t="s">
        <v>7589</v>
      </c>
      <c r="B3685" s="358"/>
      <c r="C3685" s="359" t="s">
        <v>7590</v>
      </c>
      <c r="D3685" s="359" t="s">
        <v>262</v>
      </c>
      <c r="E3685" s="360" t="n">
        <v>3.67</v>
      </c>
    </row>
    <row r="3686" customFormat="false" ht="15" hidden="false" customHeight="false" outlineLevel="0" collapsed="false">
      <c r="A3686" s="357" t="s">
        <v>7591</v>
      </c>
      <c r="B3686" s="358"/>
      <c r="C3686" s="359" t="s">
        <v>7592</v>
      </c>
      <c r="D3686" s="359" t="s">
        <v>908</v>
      </c>
      <c r="E3686" s="360" t="n">
        <v>305.64</v>
      </c>
    </row>
    <row r="3687" customFormat="false" ht="15" hidden="false" customHeight="false" outlineLevel="0" collapsed="false">
      <c r="A3687" s="357" t="s">
        <v>7593</v>
      </c>
      <c r="B3687" s="358"/>
      <c r="C3687" s="359" t="s">
        <v>7594</v>
      </c>
      <c r="D3687" s="359" t="s">
        <v>262</v>
      </c>
      <c r="E3687" s="360" t="n">
        <v>165.01</v>
      </c>
    </row>
    <row r="3688" customFormat="false" ht="15" hidden="false" customHeight="false" outlineLevel="0" collapsed="false">
      <c r="A3688" s="357" t="s">
        <v>7595</v>
      </c>
      <c r="B3688" s="358"/>
      <c r="C3688" s="359" t="s">
        <v>7596</v>
      </c>
      <c r="D3688" s="359" t="s">
        <v>262</v>
      </c>
      <c r="E3688" s="360" t="n">
        <v>164.97</v>
      </c>
    </row>
    <row r="3689" customFormat="false" ht="15" hidden="false" customHeight="false" outlineLevel="0" collapsed="false">
      <c r="A3689" s="357" t="s">
        <v>7597</v>
      </c>
      <c r="B3689" s="358"/>
      <c r="C3689" s="359" t="s">
        <v>7598</v>
      </c>
      <c r="D3689" s="359" t="s">
        <v>262</v>
      </c>
      <c r="E3689" s="360" t="n">
        <v>196.99</v>
      </c>
    </row>
    <row r="3690" customFormat="false" ht="15" hidden="false" customHeight="false" outlineLevel="0" collapsed="false">
      <c r="A3690" s="357" t="s">
        <v>7599</v>
      </c>
      <c r="B3690" s="358"/>
      <c r="C3690" s="359" t="s">
        <v>7600</v>
      </c>
      <c r="D3690" s="359" t="s">
        <v>262</v>
      </c>
      <c r="E3690" s="360" t="n">
        <v>194.68</v>
      </c>
    </row>
    <row r="3691" customFormat="false" ht="15" hidden="false" customHeight="false" outlineLevel="0" collapsed="false">
      <c r="A3691" s="357" t="s">
        <v>7601</v>
      </c>
      <c r="B3691" s="358"/>
      <c r="C3691" s="359" t="s">
        <v>7602</v>
      </c>
      <c r="D3691" s="359" t="s">
        <v>885</v>
      </c>
      <c r="E3691" s="360" t="n">
        <v>158.15</v>
      </c>
    </row>
    <row r="3692" customFormat="false" ht="15" hidden="false" customHeight="false" outlineLevel="0" collapsed="false">
      <c r="A3692" s="357" t="s">
        <v>7603</v>
      </c>
      <c r="B3692" s="358"/>
      <c r="C3692" s="359" t="s">
        <v>7604</v>
      </c>
      <c r="D3692" s="359" t="s">
        <v>880</v>
      </c>
      <c r="E3692" s="360" t="n">
        <v>6.37</v>
      </c>
    </row>
    <row r="3693" customFormat="false" ht="15" hidden="false" customHeight="false" outlineLevel="0" collapsed="false">
      <c r="A3693" s="357" t="s">
        <v>7605</v>
      </c>
      <c r="B3693" s="358"/>
      <c r="C3693" s="359" t="s">
        <v>7606</v>
      </c>
      <c r="D3693" s="359" t="s">
        <v>880</v>
      </c>
      <c r="E3693" s="360" t="n">
        <v>7.28</v>
      </c>
    </row>
    <row r="3694" customFormat="false" ht="15" hidden="false" customHeight="false" outlineLevel="0" collapsed="false">
      <c r="A3694" s="357" t="s">
        <v>7607</v>
      </c>
      <c r="B3694" s="358"/>
      <c r="C3694" s="359" t="s">
        <v>7608</v>
      </c>
      <c r="D3694" s="359" t="s">
        <v>880</v>
      </c>
      <c r="E3694" s="360" t="n">
        <v>9.13</v>
      </c>
    </row>
    <row r="3695" customFormat="false" ht="15" hidden="false" customHeight="false" outlineLevel="0" collapsed="false">
      <c r="A3695" s="357" t="s">
        <v>7609</v>
      </c>
      <c r="B3695" s="358"/>
      <c r="C3695" s="359" t="s">
        <v>7610</v>
      </c>
      <c r="D3695" s="359" t="s">
        <v>880</v>
      </c>
      <c r="E3695" s="360" t="n">
        <v>9.4</v>
      </c>
    </row>
    <row r="3696" customFormat="false" ht="15" hidden="false" customHeight="false" outlineLevel="0" collapsed="false">
      <c r="A3696" s="357" t="s">
        <v>7611</v>
      </c>
      <c r="B3696" s="358"/>
      <c r="C3696" s="359" t="s">
        <v>7612</v>
      </c>
      <c r="D3696" s="359" t="s">
        <v>880</v>
      </c>
      <c r="E3696" s="360" t="n">
        <v>11.38</v>
      </c>
    </row>
    <row r="3697" customFormat="false" ht="15" hidden="false" customHeight="false" outlineLevel="0" collapsed="false">
      <c r="A3697" s="357" t="s">
        <v>7613</v>
      </c>
      <c r="B3697" s="358"/>
      <c r="C3697" s="359" t="s">
        <v>7614</v>
      </c>
      <c r="D3697" s="359" t="s">
        <v>880</v>
      </c>
      <c r="E3697" s="360" t="n">
        <v>14.37</v>
      </c>
    </row>
    <row r="3698" customFormat="false" ht="15" hidden="false" customHeight="false" outlineLevel="0" collapsed="false">
      <c r="A3698" s="357" t="s">
        <v>7615</v>
      </c>
      <c r="B3698" s="358"/>
      <c r="C3698" s="359" t="s">
        <v>7616</v>
      </c>
      <c r="D3698" s="359" t="s">
        <v>880</v>
      </c>
      <c r="E3698" s="360" t="n">
        <v>16.36</v>
      </c>
    </row>
    <row r="3699" customFormat="false" ht="15" hidden="false" customHeight="false" outlineLevel="0" collapsed="false">
      <c r="A3699" s="357" t="s">
        <v>7617</v>
      </c>
      <c r="B3699" s="358"/>
      <c r="C3699" s="359" t="s">
        <v>7618</v>
      </c>
      <c r="D3699" s="359" t="s">
        <v>880</v>
      </c>
      <c r="E3699" s="360" t="n">
        <v>12.26</v>
      </c>
    </row>
    <row r="3700" customFormat="false" ht="15" hidden="false" customHeight="false" outlineLevel="0" collapsed="false">
      <c r="A3700" s="357" t="s">
        <v>7619</v>
      </c>
      <c r="B3700" s="358"/>
      <c r="C3700" s="359" t="s">
        <v>7620</v>
      </c>
      <c r="D3700" s="359" t="s">
        <v>880</v>
      </c>
      <c r="E3700" s="360" t="n">
        <v>14.71</v>
      </c>
    </row>
    <row r="3701" customFormat="false" ht="15" hidden="false" customHeight="false" outlineLevel="0" collapsed="false">
      <c r="A3701" s="357" t="s">
        <v>7621</v>
      </c>
      <c r="B3701" s="358"/>
      <c r="C3701" s="359" t="s">
        <v>7622</v>
      </c>
      <c r="D3701" s="359" t="s">
        <v>880</v>
      </c>
      <c r="E3701" s="360" t="n">
        <v>18.61</v>
      </c>
    </row>
    <row r="3702" customFormat="false" ht="15" hidden="false" customHeight="false" outlineLevel="0" collapsed="false">
      <c r="A3702" s="357" t="s">
        <v>7623</v>
      </c>
      <c r="B3702" s="358"/>
      <c r="C3702" s="359" t="s">
        <v>7624</v>
      </c>
      <c r="D3702" s="359" t="s">
        <v>880</v>
      </c>
      <c r="E3702" s="360" t="n">
        <v>22.76</v>
      </c>
    </row>
    <row r="3703" customFormat="false" ht="15" hidden="false" customHeight="false" outlineLevel="0" collapsed="false">
      <c r="A3703" s="357" t="s">
        <v>7625</v>
      </c>
      <c r="B3703" s="358"/>
      <c r="C3703" s="359" t="s">
        <v>7626</v>
      </c>
      <c r="D3703" s="359" t="s">
        <v>262</v>
      </c>
      <c r="E3703" s="360" t="n">
        <v>170.54</v>
      </c>
    </row>
    <row r="3704" customFormat="false" ht="15" hidden="false" customHeight="false" outlineLevel="0" collapsed="false">
      <c r="A3704" s="357" t="s">
        <v>7627</v>
      </c>
      <c r="B3704" s="358"/>
      <c r="C3704" s="359" t="s">
        <v>7628</v>
      </c>
      <c r="D3704" s="359" t="s">
        <v>262</v>
      </c>
      <c r="E3704" s="360" t="n">
        <v>198.05</v>
      </c>
    </row>
    <row r="3705" customFormat="false" ht="15" hidden="false" customHeight="false" outlineLevel="0" collapsed="false">
      <c r="A3705" s="357" t="s">
        <v>7629</v>
      </c>
      <c r="B3705" s="358"/>
      <c r="C3705" s="359" t="s">
        <v>7630</v>
      </c>
      <c r="D3705" s="359" t="s">
        <v>262</v>
      </c>
      <c r="E3705" s="360" t="n">
        <v>220.91</v>
      </c>
    </row>
    <row r="3706" customFormat="false" ht="15" hidden="false" customHeight="false" outlineLevel="0" collapsed="false">
      <c r="A3706" s="357" t="s">
        <v>7631</v>
      </c>
      <c r="B3706" s="358"/>
      <c r="C3706" s="359" t="s">
        <v>7632</v>
      </c>
      <c r="D3706" s="359" t="s">
        <v>262</v>
      </c>
      <c r="E3706" s="360" t="n">
        <v>254.07</v>
      </c>
    </row>
    <row r="3707" customFormat="false" ht="15" hidden="false" customHeight="false" outlineLevel="0" collapsed="false">
      <c r="A3707" s="357" t="s">
        <v>7633</v>
      </c>
      <c r="B3707" s="358"/>
      <c r="C3707" s="359" t="s">
        <v>7634</v>
      </c>
      <c r="D3707" s="359" t="s">
        <v>262</v>
      </c>
      <c r="E3707" s="360" t="n">
        <v>295.21</v>
      </c>
    </row>
    <row r="3708" customFormat="false" ht="15" hidden="false" customHeight="false" outlineLevel="0" collapsed="false">
      <c r="A3708" s="357" t="s">
        <v>7635</v>
      </c>
      <c r="B3708" s="358"/>
      <c r="C3708" s="359" t="s">
        <v>7636</v>
      </c>
      <c r="D3708" s="359" t="s">
        <v>262</v>
      </c>
      <c r="E3708" s="360" t="n">
        <v>349.98</v>
      </c>
    </row>
    <row r="3709" customFormat="false" ht="15" hidden="false" customHeight="false" outlineLevel="0" collapsed="false">
      <c r="A3709" s="357" t="s">
        <v>7637</v>
      </c>
      <c r="B3709" s="358"/>
      <c r="C3709" s="359" t="s">
        <v>7638</v>
      </c>
      <c r="D3709" s="359" t="s">
        <v>262</v>
      </c>
      <c r="E3709" s="360" t="n">
        <v>208.63</v>
      </c>
    </row>
    <row r="3710" customFormat="false" ht="15" hidden="false" customHeight="false" outlineLevel="0" collapsed="false">
      <c r="A3710" s="357" t="s">
        <v>7639</v>
      </c>
      <c r="B3710" s="358"/>
      <c r="C3710" s="359" t="s">
        <v>7640</v>
      </c>
      <c r="D3710" s="359" t="s">
        <v>885</v>
      </c>
      <c r="E3710" s="360" t="n">
        <v>3705.3</v>
      </c>
    </row>
    <row r="3711" customFormat="false" ht="15" hidden="false" customHeight="false" outlineLevel="0" collapsed="false">
      <c r="A3711" s="352" t="s">
        <v>7641</v>
      </c>
      <c r="B3711" s="353"/>
      <c r="C3711" s="354" t="s">
        <v>7642</v>
      </c>
      <c r="D3711" s="355" t="s">
        <v>1313</v>
      </c>
      <c r="E3711" s="356" t="n">
        <v>34.15</v>
      </c>
    </row>
    <row r="3712" customFormat="false" ht="15" hidden="false" customHeight="false" outlineLevel="0" collapsed="false">
      <c r="A3712" s="357" t="s">
        <v>7643</v>
      </c>
      <c r="B3712" s="358"/>
      <c r="C3712" s="359" t="s">
        <v>7644</v>
      </c>
      <c r="D3712" s="359" t="s">
        <v>1313</v>
      </c>
      <c r="E3712" s="360" t="n">
        <v>483.48</v>
      </c>
    </row>
    <row r="3713" customFormat="false" ht="15" hidden="false" customHeight="false" outlineLevel="0" collapsed="false">
      <c r="A3713" s="357" t="s">
        <v>7645</v>
      </c>
      <c r="B3713" s="358" t="s">
        <v>7646</v>
      </c>
      <c r="C3713" s="359"/>
      <c r="D3713" s="359"/>
      <c r="E3713" s="360"/>
    </row>
    <row r="3714" customFormat="false" ht="15" hidden="false" customHeight="false" outlineLevel="0" collapsed="false">
      <c r="A3714" s="357" t="s">
        <v>7647</v>
      </c>
      <c r="B3714" s="358"/>
      <c r="C3714" s="359" t="s">
        <v>7648</v>
      </c>
      <c r="D3714" s="359" t="s">
        <v>880</v>
      </c>
      <c r="E3714" s="360" t="n">
        <v>6007.35</v>
      </c>
    </row>
    <row r="3715" customFormat="false" ht="15" hidden="false" customHeight="false" outlineLevel="0" collapsed="false">
      <c r="A3715" s="357" t="s">
        <v>7649</v>
      </c>
      <c r="B3715" s="358"/>
      <c r="C3715" s="359" t="s">
        <v>7650</v>
      </c>
      <c r="D3715" s="359" t="s">
        <v>880</v>
      </c>
      <c r="E3715" s="360" t="n">
        <v>7876.16</v>
      </c>
    </row>
    <row r="3716" customFormat="false" ht="15" hidden="false" customHeight="false" outlineLevel="0" collapsed="false">
      <c r="A3716" s="357" t="s">
        <v>7651</v>
      </c>
      <c r="B3716" s="358"/>
      <c r="C3716" s="359" t="s">
        <v>7652</v>
      </c>
      <c r="D3716" s="359" t="s">
        <v>880</v>
      </c>
      <c r="E3716" s="360" t="n">
        <v>6925.7</v>
      </c>
    </row>
    <row r="3717" customFormat="false" ht="15" hidden="false" customHeight="false" outlineLevel="0" collapsed="false">
      <c r="A3717" s="357" t="s">
        <v>7653</v>
      </c>
      <c r="B3717" s="358"/>
      <c r="C3717" s="359" t="s">
        <v>7654</v>
      </c>
      <c r="D3717" s="359" t="s">
        <v>880</v>
      </c>
      <c r="E3717" s="360" t="n">
        <v>16758.11</v>
      </c>
    </row>
    <row r="3718" customFormat="false" ht="15" hidden="false" customHeight="false" outlineLevel="0" collapsed="false">
      <c r="A3718" s="357" t="s">
        <v>7655</v>
      </c>
      <c r="B3718" s="358"/>
      <c r="C3718" s="359" t="s">
        <v>7656</v>
      </c>
      <c r="D3718" s="359" t="s">
        <v>880</v>
      </c>
      <c r="E3718" s="360" t="n">
        <v>25463.88</v>
      </c>
    </row>
    <row r="3719" customFormat="false" ht="15" hidden="false" customHeight="false" outlineLevel="0" collapsed="false">
      <c r="A3719" s="357" t="s">
        <v>7657</v>
      </c>
      <c r="B3719" s="358"/>
      <c r="C3719" s="359" t="s">
        <v>7658</v>
      </c>
      <c r="D3719" s="359" t="s">
        <v>880</v>
      </c>
      <c r="E3719" s="360" t="n">
        <v>10249.84</v>
      </c>
    </row>
    <row r="3720" customFormat="false" ht="15" hidden="false" customHeight="false" outlineLevel="0" collapsed="false">
      <c r="A3720" s="352" t="s">
        <v>7659</v>
      </c>
      <c r="B3720" s="353"/>
      <c r="C3720" s="354" t="s">
        <v>7660</v>
      </c>
      <c r="D3720" s="355" t="s">
        <v>880</v>
      </c>
      <c r="E3720" s="356" t="n">
        <v>12116.94</v>
      </c>
    </row>
    <row r="3721" customFormat="false" ht="15" hidden="false" customHeight="false" outlineLevel="0" collapsed="false">
      <c r="A3721" s="357" t="s">
        <v>7661</v>
      </c>
      <c r="B3721" s="358"/>
      <c r="C3721" s="359" t="s">
        <v>7662</v>
      </c>
      <c r="D3721" s="359" t="s">
        <v>880</v>
      </c>
      <c r="E3721" s="360" t="n">
        <v>19265.92</v>
      </c>
    </row>
    <row r="3722" customFormat="false" ht="15" hidden="false" customHeight="false" outlineLevel="0" collapsed="false">
      <c r="A3722" s="357" t="s">
        <v>7663</v>
      </c>
      <c r="B3722" s="358" t="s">
        <v>7664</v>
      </c>
      <c r="C3722" s="359"/>
      <c r="D3722" s="359"/>
      <c r="E3722" s="360"/>
    </row>
    <row r="3723" customFormat="false" ht="15" hidden="false" customHeight="false" outlineLevel="0" collapsed="false">
      <c r="A3723" s="357" t="s">
        <v>7665</v>
      </c>
      <c r="B3723" s="358"/>
      <c r="C3723" s="359" t="s">
        <v>1100</v>
      </c>
      <c r="D3723" s="359" t="s">
        <v>885</v>
      </c>
      <c r="E3723" s="360" t="n">
        <v>7499.51</v>
      </c>
    </row>
    <row r="3724" customFormat="false" ht="15" hidden="false" customHeight="false" outlineLevel="0" collapsed="false">
      <c r="A3724" s="357" t="s">
        <v>7666</v>
      </c>
      <c r="B3724" s="358"/>
      <c r="C3724" s="359" t="s">
        <v>1134</v>
      </c>
      <c r="D3724" s="359" t="s">
        <v>885</v>
      </c>
      <c r="E3724" s="360" t="n">
        <v>10648.21</v>
      </c>
    </row>
    <row r="3725" customFormat="false" ht="15" hidden="false" customHeight="false" outlineLevel="0" collapsed="false">
      <c r="A3725" s="357" t="s">
        <v>7667</v>
      </c>
      <c r="B3725" s="358"/>
      <c r="C3725" s="359" t="s">
        <v>1132</v>
      </c>
      <c r="D3725" s="359" t="s">
        <v>885</v>
      </c>
      <c r="E3725" s="360" t="n">
        <v>14572.99</v>
      </c>
    </row>
    <row r="3726" customFormat="false" ht="15" hidden="false" customHeight="false" outlineLevel="0" collapsed="false">
      <c r="A3726" s="357" t="s">
        <v>7668</v>
      </c>
      <c r="B3726" s="358"/>
      <c r="C3726" s="359" t="s">
        <v>7669</v>
      </c>
      <c r="D3726" s="359" t="s">
        <v>262</v>
      </c>
      <c r="E3726" s="360" t="n">
        <v>372.07</v>
      </c>
    </row>
    <row r="3727" customFormat="false" ht="15" hidden="false" customHeight="false" outlineLevel="0" collapsed="false">
      <c r="A3727" s="357" t="s">
        <v>7670</v>
      </c>
      <c r="B3727" s="358"/>
      <c r="C3727" s="359" t="s">
        <v>7671</v>
      </c>
      <c r="D3727" s="359" t="s">
        <v>262</v>
      </c>
      <c r="E3727" s="360" t="n">
        <v>405.53</v>
      </c>
    </row>
    <row r="3728" customFormat="false" ht="15" hidden="false" customHeight="false" outlineLevel="0" collapsed="false">
      <c r="A3728" s="357" t="s">
        <v>7672</v>
      </c>
      <c r="B3728" s="358"/>
      <c r="C3728" s="359" t="s">
        <v>7673</v>
      </c>
      <c r="D3728" s="359" t="s">
        <v>262</v>
      </c>
      <c r="E3728" s="360" t="n">
        <v>513.05</v>
      </c>
    </row>
    <row r="3729" customFormat="false" ht="15" hidden="false" customHeight="false" outlineLevel="0" collapsed="false">
      <c r="A3729" s="357" t="s">
        <v>7674</v>
      </c>
      <c r="B3729" s="358"/>
      <c r="C3729" s="359" t="s">
        <v>7675</v>
      </c>
      <c r="D3729" s="359" t="s">
        <v>262</v>
      </c>
      <c r="E3729" s="360" t="n">
        <v>756.5</v>
      </c>
    </row>
    <row r="3730" customFormat="false" ht="15" hidden="false" customHeight="false" outlineLevel="0" collapsed="false">
      <c r="A3730" s="357" t="s">
        <v>7676</v>
      </c>
      <c r="B3730" s="358"/>
      <c r="C3730" s="359" t="s">
        <v>7677</v>
      </c>
      <c r="D3730" s="359" t="s">
        <v>262</v>
      </c>
      <c r="E3730" s="360" t="n">
        <v>917</v>
      </c>
    </row>
    <row r="3731" customFormat="false" ht="15" hidden="false" customHeight="false" outlineLevel="0" collapsed="false">
      <c r="A3731" s="357" t="s">
        <v>7678</v>
      </c>
      <c r="B3731" s="358"/>
      <c r="C3731" s="359" t="s">
        <v>7679</v>
      </c>
      <c r="D3731" s="359" t="s">
        <v>262</v>
      </c>
      <c r="E3731" s="360" t="n">
        <v>1129.47</v>
      </c>
    </row>
    <row r="3732" customFormat="false" ht="15" hidden="false" customHeight="false" outlineLevel="0" collapsed="false">
      <c r="A3732" s="357" t="s">
        <v>7680</v>
      </c>
      <c r="B3732" s="358"/>
      <c r="C3732" s="359" t="s">
        <v>7681</v>
      </c>
      <c r="D3732" s="359" t="s">
        <v>262</v>
      </c>
      <c r="E3732" s="360" t="n">
        <v>1214.12</v>
      </c>
    </row>
    <row r="3733" customFormat="false" ht="15" hidden="false" customHeight="false" outlineLevel="0" collapsed="false">
      <c r="A3733" s="357" t="s">
        <v>7682</v>
      </c>
      <c r="B3733" s="358"/>
      <c r="C3733" s="359" t="s">
        <v>7683</v>
      </c>
      <c r="D3733" s="359" t="s">
        <v>262</v>
      </c>
      <c r="E3733" s="360" t="n">
        <v>1439.97</v>
      </c>
    </row>
    <row r="3734" customFormat="false" ht="15" hidden="false" customHeight="false" outlineLevel="0" collapsed="false">
      <c r="A3734" s="357" t="s">
        <v>7684</v>
      </c>
      <c r="B3734" s="358"/>
      <c r="C3734" s="359" t="s">
        <v>7685</v>
      </c>
      <c r="D3734" s="359" t="s">
        <v>262</v>
      </c>
      <c r="E3734" s="360" t="n">
        <v>1881.38</v>
      </c>
    </row>
    <row r="3735" customFormat="false" ht="15" hidden="false" customHeight="false" outlineLevel="0" collapsed="false">
      <c r="A3735" s="357" t="s">
        <v>7686</v>
      </c>
      <c r="B3735" s="358"/>
      <c r="C3735" s="359" t="s">
        <v>1152</v>
      </c>
      <c r="D3735" s="359" t="s">
        <v>262</v>
      </c>
      <c r="E3735" s="360" t="n">
        <v>775.64</v>
      </c>
    </row>
    <row r="3736" customFormat="false" ht="15" hidden="false" customHeight="false" outlineLevel="0" collapsed="false">
      <c r="A3736" s="357" t="s">
        <v>7687</v>
      </c>
      <c r="B3736" s="358"/>
      <c r="C3736" s="359" t="s">
        <v>7688</v>
      </c>
      <c r="D3736" s="359" t="s">
        <v>262</v>
      </c>
      <c r="E3736" s="360" t="n">
        <v>822.89</v>
      </c>
    </row>
    <row r="3737" customFormat="false" ht="15" hidden="false" customHeight="false" outlineLevel="0" collapsed="false">
      <c r="A3737" s="357" t="s">
        <v>7689</v>
      </c>
      <c r="B3737" s="358"/>
      <c r="C3737" s="359" t="s">
        <v>1130</v>
      </c>
      <c r="D3737" s="359" t="s">
        <v>262</v>
      </c>
      <c r="E3737" s="360" t="n">
        <v>3286.43</v>
      </c>
    </row>
    <row r="3738" customFormat="false" ht="15" hidden="false" customHeight="false" outlineLevel="0" collapsed="false">
      <c r="A3738" s="357" t="s">
        <v>7690</v>
      </c>
      <c r="B3738" s="358"/>
      <c r="C3738" s="359" t="s">
        <v>7691</v>
      </c>
      <c r="D3738" s="359" t="s">
        <v>262</v>
      </c>
      <c r="E3738" s="360" t="n">
        <v>326.29</v>
      </c>
    </row>
    <row r="3739" customFormat="false" ht="15" hidden="false" customHeight="false" outlineLevel="0" collapsed="false">
      <c r="A3739" s="357" t="s">
        <v>7692</v>
      </c>
      <c r="B3739" s="358"/>
      <c r="C3739" s="359" t="s">
        <v>7693</v>
      </c>
      <c r="D3739" s="359" t="s">
        <v>262</v>
      </c>
      <c r="E3739" s="360" t="n">
        <v>452</v>
      </c>
    </row>
    <row r="3740" customFormat="false" ht="15" hidden="false" customHeight="false" outlineLevel="0" collapsed="false">
      <c r="A3740" s="357" t="s">
        <v>7694</v>
      </c>
      <c r="B3740" s="358"/>
      <c r="C3740" s="359" t="s">
        <v>7695</v>
      </c>
      <c r="D3740" s="359" t="s">
        <v>262</v>
      </c>
      <c r="E3740" s="360" t="n">
        <v>646.06</v>
      </c>
    </row>
    <row r="3741" customFormat="false" ht="15" hidden="false" customHeight="false" outlineLevel="0" collapsed="false">
      <c r="A3741" s="357" t="s">
        <v>7696</v>
      </c>
      <c r="B3741" s="358"/>
      <c r="C3741" s="359" t="s">
        <v>1092</v>
      </c>
      <c r="D3741" s="359" t="s">
        <v>262</v>
      </c>
      <c r="E3741" s="360" t="n">
        <v>238.94</v>
      </c>
    </row>
    <row r="3742" customFormat="false" ht="15" hidden="false" customHeight="false" outlineLevel="0" collapsed="false">
      <c r="A3742" s="357" t="s">
        <v>7697</v>
      </c>
      <c r="B3742" s="358"/>
      <c r="C3742" s="359" t="s">
        <v>1094</v>
      </c>
      <c r="D3742" s="359" t="s">
        <v>262</v>
      </c>
      <c r="E3742" s="360" t="n">
        <v>416.36</v>
      </c>
    </row>
    <row r="3743" customFormat="false" ht="15" hidden="false" customHeight="false" outlineLevel="0" collapsed="false">
      <c r="A3743" s="357" t="s">
        <v>7698</v>
      </c>
      <c r="B3743" s="358"/>
      <c r="C3743" s="359" t="s">
        <v>1096</v>
      </c>
      <c r="D3743" s="359" t="s">
        <v>262</v>
      </c>
      <c r="E3743" s="360" t="n">
        <v>545.29</v>
      </c>
    </row>
    <row r="3744" customFormat="false" ht="15" hidden="false" customHeight="false" outlineLevel="0" collapsed="false">
      <c r="A3744" s="357" t="s">
        <v>7699</v>
      </c>
      <c r="B3744" s="358"/>
      <c r="C3744" s="359" t="s">
        <v>1114</v>
      </c>
      <c r="D3744" s="359" t="s">
        <v>262</v>
      </c>
      <c r="E3744" s="360" t="n">
        <v>1787.51</v>
      </c>
    </row>
    <row r="3745" customFormat="false" ht="15" hidden="false" customHeight="false" outlineLevel="0" collapsed="false">
      <c r="A3745" s="357" t="s">
        <v>7700</v>
      </c>
      <c r="B3745" s="358"/>
      <c r="C3745" s="359" t="s">
        <v>1138</v>
      </c>
      <c r="D3745" s="359" t="s">
        <v>262</v>
      </c>
      <c r="E3745" s="360" t="n">
        <v>2054.72</v>
      </c>
    </row>
    <row r="3746" customFormat="false" ht="15" hidden="false" customHeight="false" outlineLevel="0" collapsed="false">
      <c r="A3746" s="357" t="s">
        <v>7701</v>
      </c>
      <c r="B3746" s="358"/>
      <c r="C3746" s="359" t="s">
        <v>1118</v>
      </c>
      <c r="D3746" s="359" t="s">
        <v>262</v>
      </c>
      <c r="E3746" s="360" t="n">
        <v>2607.21</v>
      </c>
    </row>
    <row r="3747" customFormat="false" ht="15" hidden="false" customHeight="false" outlineLevel="0" collapsed="false">
      <c r="A3747" s="357" t="s">
        <v>7702</v>
      </c>
      <c r="B3747" s="358"/>
      <c r="C3747" s="359" t="s">
        <v>7703</v>
      </c>
      <c r="D3747" s="359" t="s">
        <v>262</v>
      </c>
      <c r="E3747" s="360" t="n">
        <v>411.8</v>
      </c>
    </row>
    <row r="3748" customFormat="false" ht="15" hidden="false" customHeight="false" outlineLevel="0" collapsed="false">
      <c r="A3748" s="357" t="s">
        <v>7704</v>
      </c>
      <c r="B3748" s="358"/>
      <c r="C3748" s="359" t="s">
        <v>7705</v>
      </c>
      <c r="D3748" s="359" t="s">
        <v>262</v>
      </c>
      <c r="E3748" s="360" t="n">
        <v>276.96</v>
      </c>
    </row>
    <row r="3749" customFormat="false" ht="15" hidden="false" customHeight="false" outlineLevel="0" collapsed="false">
      <c r="A3749" s="357" t="s">
        <v>7706</v>
      </c>
      <c r="B3749" s="358"/>
      <c r="C3749" s="359" t="s">
        <v>7707</v>
      </c>
      <c r="D3749" s="359" t="s">
        <v>262</v>
      </c>
      <c r="E3749" s="360" t="n">
        <v>539.74</v>
      </c>
    </row>
    <row r="3750" customFormat="false" ht="15" hidden="false" customHeight="false" outlineLevel="0" collapsed="false">
      <c r="A3750" s="357" t="s">
        <v>7708</v>
      </c>
      <c r="B3750" s="358"/>
      <c r="C3750" s="359" t="s">
        <v>7709</v>
      </c>
      <c r="D3750" s="359" t="s">
        <v>262</v>
      </c>
      <c r="E3750" s="360" t="n">
        <v>339.85</v>
      </c>
    </row>
    <row r="3751" customFormat="false" ht="15" hidden="false" customHeight="false" outlineLevel="0" collapsed="false">
      <c r="A3751" s="357" t="s">
        <v>7710</v>
      </c>
      <c r="B3751" s="358"/>
      <c r="C3751" s="359" t="s">
        <v>7711</v>
      </c>
      <c r="D3751" s="359" t="s">
        <v>262</v>
      </c>
      <c r="E3751" s="360" t="n">
        <v>390.8</v>
      </c>
    </row>
    <row r="3752" customFormat="false" ht="15" hidden="false" customHeight="false" outlineLevel="0" collapsed="false">
      <c r="A3752" s="357" t="s">
        <v>7712</v>
      </c>
      <c r="B3752" s="358"/>
      <c r="C3752" s="359" t="s">
        <v>7713</v>
      </c>
      <c r="D3752" s="359" t="s">
        <v>262</v>
      </c>
      <c r="E3752" s="360" t="n">
        <v>592.53</v>
      </c>
    </row>
    <row r="3753" customFormat="false" ht="15" hidden="false" customHeight="false" outlineLevel="0" collapsed="false">
      <c r="A3753" s="357" t="s">
        <v>7714</v>
      </c>
      <c r="B3753" s="358"/>
      <c r="C3753" s="359" t="s">
        <v>7715</v>
      </c>
      <c r="D3753" s="359" t="s">
        <v>262</v>
      </c>
      <c r="E3753" s="360" t="n">
        <v>952.69</v>
      </c>
    </row>
    <row r="3754" customFormat="false" ht="15" hidden="false" customHeight="false" outlineLevel="0" collapsed="false">
      <c r="A3754" s="357" t="s">
        <v>7716</v>
      </c>
      <c r="B3754" s="358"/>
      <c r="C3754" s="359" t="s">
        <v>7717</v>
      </c>
      <c r="D3754" s="359" t="s">
        <v>262</v>
      </c>
      <c r="E3754" s="360" t="n">
        <v>793.07</v>
      </c>
    </row>
    <row r="3755" customFormat="false" ht="15" hidden="false" customHeight="false" outlineLevel="0" collapsed="false">
      <c r="A3755" s="357" t="s">
        <v>7718</v>
      </c>
      <c r="B3755" s="358"/>
      <c r="C3755" s="359" t="s">
        <v>7719</v>
      </c>
      <c r="D3755" s="359" t="s">
        <v>262</v>
      </c>
      <c r="E3755" s="360" t="n">
        <v>868.29</v>
      </c>
    </row>
    <row r="3756" customFormat="false" ht="15" hidden="false" customHeight="false" outlineLevel="0" collapsed="false">
      <c r="A3756" s="357" t="s">
        <v>7720</v>
      </c>
      <c r="B3756" s="358"/>
      <c r="C3756" s="359" t="s">
        <v>7721</v>
      </c>
      <c r="D3756" s="359" t="s">
        <v>262</v>
      </c>
      <c r="E3756" s="360" t="n">
        <v>1033.9</v>
      </c>
    </row>
    <row r="3757" customFormat="false" ht="15" hidden="false" customHeight="false" outlineLevel="0" collapsed="false">
      <c r="A3757" s="357" t="s">
        <v>7722</v>
      </c>
      <c r="B3757" s="358"/>
      <c r="C3757" s="359" t="s">
        <v>7723</v>
      </c>
      <c r="D3757" s="359" t="s">
        <v>262</v>
      </c>
      <c r="E3757" s="360" t="n">
        <v>954.92</v>
      </c>
    </row>
    <row r="3758" customFormat="false" ht="15" hidden="false" customHeight="false" outlineLevel="0" collapsed="false">
      <c r="A3758" s="357" t="s">
        <v>7724</v>
      </c>
      <c r="B3758" s="358"/>
      <c r="C3758" s="359" t="s">
        <v>7725</v>
      </c>
      <c r="D3758" s="359" t="s">
        <v>262</v>
      </c>
      <c r="E3758" s="360" t="n">
        <v>359.58</v>
      </c>
    </row>
    <row r="3759" customFormat="false" ht="15" hidden="false" customHeight="false" outlineLevel="0" collapsed="false">
      <c r="A3759" s="357" t="s">
        <v>7726</v>
      </c>
      <c r="B3759" s="358"/>
      <c r="C3759" s="359" t="s">
        <v>7727</v>
      </c>
      <c r="D3759" s="359" t="s">
        <v>262</v>
      </c>
      <c r="E3759" s="360" t="n">
        <v>647.43</v>
      </c>
    </row>
    <row r="3760" customFormat="false" ht="15" hidden="false" customHeight="false" outlineLevel="0" collapsed="false">
      <c r="A3760" s="357" t="s">
        <v>7728</v>
      </c>
      <c r="B3760" s="358"/>
      <c r="C3760" s="359" t="s">
        <v>7729</v>
      </c>
      <c r="D3760" s="359" t="s">
        <v>262</v>
      </c>
      <c r="E3760" s="360" t="n">
        <v>703.34</v>
      </c>
    </row>
    <row r="3761" customFormat="false" ht="15" hidden="false" customHeight="false" outlineLevel="0" collapsed="false">
      <c r="A3761" s="357" t="s">
        <v>7730</v>
      </c>
      <c r="B3761" s="358"/>
      <c r="C3761" s="359" t="s">
        <v>7731</v>
      </c>
      <c r="D3761" s="359" t="s">
        <v>262</v>
      </c>
      <c r="E3761" s="360" t="n">
        <v>838.51</v>
      </c>
    </row>
    <row r="3762" customFormat="false" ht="15" hidden="false" customHeight="false" outlineLevel="0" collapsed="false">
      <c r="A3762" s="357" t="s">
        <v>7732</v>
      </c>
      <c r="B3762" s="358"/>
      <c r="C3762" s="359" t="s">
        <v>7733</v>
      </c>
      <c r="D3762" s="359" t="s">
        <v>262</v>
      </c>
      <c r="E3762" s="360" t="n">
        <v>1707.76</v>
      </c>
    </row>
    <row r="3763" customFormat="false" ht="15" hidden="false" customHeight="false" outlineLevel="0" collapsed="false">
      <c r="A3763" s="357" t="s">
        <v>7734</v>
      </c>
      <c r="B3763" s="358"/>
      <c r="C3763" s="359" t="s">
        <v>7735</v>
      </c>
      <c r="D3763" s="359" t="s">
        <v>262</v>
      </c>
      <c r="E3763" s="360" t="n">
        <v>630.83</v>
      </c>
    </row>
    <row r="3764" customFormat="false" ht="15" hidden="false" customHeight="false" outlineLevel="0" collapsed="false">
      <c r="A3764" s="357" t="s">
        <v>7736</v>
      </c>
      <c r="B3764" s="358"/>
      <c r="C3764" s="359" t="s">
        <v>7737</v>
      </c>
      <c r="D3764" s="359" t="s">
        <v>908</v>
      </c>
      <c r="E3764" s="360" t="n">
        <v>1692.83</v>
      </c>
    </row>
    <row r="3765" customFormat="false" ht="15" hidden="false" customHeight="false" outlineLevel="0" collapsed="false">
      <c r="A3765" s="357" t="s">
        <v>7738</v>
      </c>
      <c r="B3765" s="358"/>
      <c r="C3765" s="359" t="s">
        <v>7739</v>
      </c>
      <c r="D3765" s="359" t="s">
        <v>908</v>
      </c>
      <c r="E3765" s="360" t="n">
        <v>1459.41</v>
      </c>
    </row>
    <row r="3766" customFormat="false" ht="15" hidden="false" customHeight="false" outlineLevel="0" collapsed="false">
      <c r="A3766" s="357" t="s">
        <v>7740</v>
      </c>
      <c r="B3766" s="358"/>
      <c r="C3766" s="359" t="s">
        <v>7741</v>
      </c>
      <c r="D3766" s="359" t="s">
        <v>262</v>
      </c>
      <c r="E3766" s="360" t="n">
        <v>67.82</v>
      </c>
    </row>
    <row r="3767" customFormat="false" ht="15" hidden="false" customHeight="false" outlineLevel="0" collapsed="false">
      <c r="A3767" s="357" t="s">
        <v>7742</v>
      </c>
      <c r="B3767" s="358"/>
      <c r="C3767" s="359" t="s">
        <v>7743</v>
      </c>
      <c r="D3767" s="359" t="s">
        <v>262</v>
      </c>
      <c r="E3767" s="360" t="n">
        <v>129.91</v>
      </c>
    </row>
    <row r="3768" customFormat="false" ht="15" hidden="false" customHeight="false" outlineLevel="0" collapsed="false">
      <c r="A3768" s="357" t="s">
        <v>7744</v>
      </c>
      <c r="B3768" s="358"/>
      <c r="C3768" s="359" t="s">
        <v>1098</v>
      </c>
      <c r="D3768" s="359" t="s">
        <v>885</v>
      </c>
      <c r="E3768" s="360" t="n">
        <v>3179.46</v>
      </c>
    </row>
    <row r="3769" customFormat="false" ht="15" hidden="false" customHeight="false" outlineLevel="0" collapsed="false">
      <c r="A3769" s="357" t="s">
        <v>7745</v>
      </c>
      <c r="B3769" s="358"/>
      <c r="C3769" s="359" t="s">
        <v>7746</v>
      </c>
      <c r="D3769" s="359" t="s">
        <v>929</v>
      </c>
      <c r="E3769" s="360" t="n">
        <v>273.41</v>
      </c>
    </row>
    <row r="3770" customFormat="false" ht="15" hidden="false" customHeight="false" outlineLevel="0" collapsed="false">
      <c r="A3770" s="357" t="s">
        <v>7747</v>
      </c>
      <c r="B3770" s="358"/>
      <c r="C3770" s="359" t="s">
        <v>7748</v>
      </c>
      <c r="D3770" s="359" t="s">
        <v>929</v>
      </c>
      <c r="E3770" s="360" t="n">
        <v>250.58</v>
      </c>
    </row>
    <row r="3771" customFormat="false" ht="15" hidden="false" customHeight="false" outlineLevel="0" collapsed="false">
      <c r="A3771" s="357" t="s">
        <v>7749</v>
      </c>
      <c r="B3771" s="358"/>
      <c r="C3771" s="359" t="s">
        <v>7750</v>
      </c>
      <c r="D3771" s="359" t="s">
        <v>929</v>
      </c>
      <c r="E3771" s="360" t="n">
        <v>264.79</v>
      </c>
    </row>
    <row r="3772" customFormat="false" ht="15" hidden="false" customHeight="false" outlineLevel="0" collapsed="false">
      <c r="A3772" s="357" t="s">
        <v>7751</v>
      </c>
      <c r="B3772" s="358"/>
      <c r="C3772" s="359" t="s">
        <v>7752</v>
      </c>
      <c r="D3772" s="359" t="s">
        <v>929</v>
      </c>
      <c r="E3772" s="360" t="n">
        <v>268.21</v>
      </c>
    </row>
    <row r="3773" customFormat="false" ht="15" hidden="false" customHeight="false" outlineLevel="0" collapsed="false">
      <c r="A3773" s="357" t="s">
        <v>7753</v>
      </c>
      <c r="B3773" s="358"/>
      <c r="C3773" s="359" t="s">
        <v>1066</v>
      </c>
      <c r="D3773" s="359" t="s">
        <v>880</v>
      </c>
      <c r="E3773" s="360" t="n">
        <v>1345.65</v>
      </c>
    </row>
    <row r="3774" customFormat="false" ht="15" hidden="false" customHeight="false" outlineLevel="0" collapsed="false">
      <c r="A3774" s="357" t="s">
        <v>7754</v>
      </c>
      <c r="B3774" s="358"/>
      <c r="C3774" s="359" t="s">
        <v>7755</v>
      </c>
      <c r="D3774" s="359" t="s">
        <v>1181</v>
      </c>
      <c r="E3774" s="360" t="n">
        <v>2746.23</v>
      </c>
    </row>
    <row r="3775" customFormat="false" ht="15" hidden="false" customHeight="false" outlineLevel="0" collapsed="false">
      <c r="A3775" s="357" t="s">
        <v>7756</v>
      </c>
      <c r="B3775" s="358"/>
      <c r="C3775" s="359" t="s">
        <v>7757</v>
      </c>
      <c r="D3775" s="359" t="s">
        <v>880</v>
      </c>
      <c r="E3775" s="360" t="n">
        <v>281.87</v>
      </c>
    </row>
    <row r="3776" customFormat="false" ht="15" hidden="false" customHeight="false" outlineLevel="0" collapsed="false">
      <c r="A3776" s="357" t="s">
        <v>7758</v>
      </c>
      <c r="B3776" s="358"/>
      <c r="C3776" s="359" t="s">
        <v>1068</v>
      </c>
      <c r="D3776" s="359" t="s">
        <v>908</v>
      </c>
      <c r="E3776" s="360" t="n">
        <v>1447.71</v>
      </c>
    </row>
    <row r="3777" customFormat="false" ht="15" hidden="false" customHeight="false" outlineLevel="0" collapsed="false">
      <c r="A3777" s="357" t="s">
        <v>7759</v>
      </c>
      <c r="B3777" s="358"/>
      <c r="C3777" s="359" t="s">
        <v>7760</v>
      </c>
      <c r="D3777" s="359" t="s">
        <v>880</v>
      </c>
      <c r="E3777" s="360" t="n">
        <v>1017.38</v>
      </c>
    </row>
    <row r="3778" customFormat="false" ht="15" hidden="false" customHeight="false" outlineLevel="0" collapsed="false">
      <c r="A3778" s="357" t="s">
        <v>7761</v>
      </c>
      <c r="B3778" s="358"/>
      <c r="C3778" s="359" t="s">
        <v>7762</v>
      </c>
      <c r="D3778" s="359" t="s">
        <v>880</v>
      </c>
      <c r="E3778" s="360" t="n">
        <v>707.89</v>
      </c>
    </row>
    <row r="3779" customFormat="false" ht="15" hidden="false" customHeight="false" outlineLevel="0" collapsed="false">
      <c r="A3779" s="357" t="s">
        <v>7763</v>
      </c>
      <c r="B3779" s="358"/>
      <c r="C3779" s="359" t="s">
        <v>7764</v>
      </c>
      <c r="D3779" s="359" t="s">
        <v>880</v>
      </c>
      <c r="E3779" s="360" t="n">
        <v>5093.53</v>
      </c>
    </row>
    <row r="3780" customFormat="false" ht="15" hidden="false" customHeight="false" outlineLevel="0" collapsed="false">
      <c r="A3780" s="347" t="s">
        <v>7765</v>
      </c>
      <c r="B3780" s="348"/>
      <c r="C3780" s="349" t="s">
        <v>7766</v>
      </c>
      <c r="D3780" s="350" t="s">
        <v>880</v>
      </c>
      <c r="E3780" s="351" t="n">
        <v>3661.3</v>
      </c>
    </row>
    <row r="3781" customFormat="false" ht="15" hidden="false" customHeight="false" outlineLevel="0" collapsed="false">
      <c r="A3781" s="352" t="s">
        <v>7767</v>
      </c>
      <c r="B3781" s="353"/>
      <c r="C3781" s="354" t="s">
        <v>7768</v>
      </c>
      <c r="D3781" s="355" t="s">
        <v>880</v>
      </c>
      <c r="E3781" s="356" t="n">
        <v>3830.17</v>
      </c>
    </row>
    <row r="3782" customFormat="false" ht="15" hidden="false" customHeight="false" outlineLevel="0" collapsed="false">
      <c r="A3782" s="357" t="s">
        <v>7769</v>
      </c>
      <c r="B3782" s="358" t="s">
        <v>7770</v>
      </c>
      <c r="C3782" s="359"/>
      <c r="D3782" s="359"/>
      <c r="E3782" s="360"/>
    </row>
    <row r="3783" customFormat="false" ht="15" hidden="false" customHeight="false" outlineLevel="0" collapsed="false">
      <c r="A3783" s="357" t="s">
        <v>7771</v>
      </c>
      <c r="B3783" s="358" t="s">
        <v>7772</v>
      </c>
      <c r="C3783" s="359"/>
      <c r="D3783" s="359"/>
      <c r="E3783" s="360"/>
    </row>
    <row r="3784" customFormat="false" ht="15" hidden="false" customHeight="false" outlineLevel="0" collapsed="false">
      <c r="A3784" s="357" t="s">
        <v>7773</v>
      </c>
      <c r="B3784" s="358"/>
      <c r="C3784" s="359" t="s">
        <v>7774</v>
      </c>
      <c r="D3784" s="359" t="s">
        <v>1313</v>
      </c>
      <c r="E3784" s="360" t="n">
        <v>284.91</v>
      </c>
    </row>
    <row r="3785" customFormat="false" ht="15" hidden="false" customHeight="false" outlineLevel="0" collapsed="false">
      <c r="A3785" s="357" t="s">
        <v>7775</v>
      </c>
      <c r="B3785" s="358"/>
      <c r="C3785" s="359" t="s">
        <v>7776</v>
      </c>
      <c r="D3785" s="359" t="s">
        <v>1313</v>
      </c>
      <c r="E3785" s="360" t="n">
        <v>568.83</v>
      </c>
    </row>
    <row r="3786" customFormat="false" ht="15" hidden="false" customHeight="false" outlineLevel="0" collapsed="false">
      <c r="A3786" s="352" t="s">
        <v>7777</v>
      </c>
      <c r="B3786" s="353"/>
      <c r="C3786" s="354" t="s">
        <v>7778</v>
      </c>
      <c r="D3786" s="355" t="s">
        <v>934</v>
      </c>
      <c r="E3786" s="356" t="n">
        <v>562.86</v>
      </c>
    </row>
    <row r="3787" customFormat="false" ht="15" hidden="false" customHeight="false" outlineLevel="0" collapsed="false">
      <c r="A3787" s="357" t="s">
        <v>7779</v>
      </c>
      <c r="B3787" s="358"/>
      <c r="C3787" s="359" t="s">
        <v>7780</v>
      </c>
      <c r="D3787" s="359" t="s">
        <v>1313</v>
      </c>
      <c r="E3787" s="360" t="n">
        <v>13.95</v>
      </c>
    </row>
    <row r="3788" customFormat="false" ht="15" hidden="false" customHeight="false" outlineLevel="0" collapsed="false">
      <c r="A3788" s="357" t="s">
        <v>7781</v>
      </c>
      <c r="B3788" s="358" t="s">
        <v>7782</v>
      </c>
      <c r="C3788" s="359"/>
      <c r="D3788" s="359"/>
      <c r="E3788" s="360"/>
    </row>
    <row r="3789" customFormat="false" ht="15" hidden="false" customHeight="false" outlineLevel="0" collapsed="false">
      <c r="A3789" s="357" t="s">
        <v>7783</v>
      </c>
      <c r="B3789" s="358"/>
      <c r="C3789" s="359" t="s">
        <v>7784</v>
      </c>
      <c r="D3789" s="359" t="s">
        <v>934</v>
      </c>
      <c r="E3789" s="360" t="n">
        <v>485.68</v>
      </c>
    </row>
    <row r="3790" customFormat="false" ht="15" hidden="false" customHeight="false" outlineLevel="0" collapsed="false">
      <c r="A3790" s="357" t="s">
        <v>7785</v>
      </c>
      <c r="B3790" s="358"/>
      <c r="C3790" s="359" t="s">
        <v>7786</v>
      </c>
      <c r="D3790" s="359" t="s">
        <v>934</v>
      </c>
      <c r="E3790" s="360" t="n">
        <v>634.64</v>
      </c>
    </row>
    <row r="3791" customFormat="false" ht="15" hidden="false" customHeight="false" outlineLevel="0" collapsed="false">
      <c r="A3791" s="357" t="s">
        <v>7787</v>
      </c>
      <c r="B3791" s="358"/>
      <c r="C3791" s="359" t="s">
        <v>7788</v>
      </c>
      <c r="D3791" s="359" t="s">
        <v>934</v>
      </c>
      <c r="E3791" s="360" t="n">
        <v>721.31</v>
      </c>
    </row>
    <row r="3792" customFormat="false" ht="15" hidden="false" customHeight="false" outlineLevel="0" collapsed="false">
      <c r="A3792" s="352" t="s">
        <v>7789</v>
      </c>
      <c r="B3792" s="353"/>
      <c r="C3792" s="354" t="s">
        <v>7790</v>
      </c>
      <c r="D3792" s="355" t="s">
        <v>934</v>
      </c>
      <c r="E3792" s="356" t="n">
        <v>494.45</v>
      </c>
    </row>
    <row r="3793" customFormat="false" ht="15" hidden="false" customHeight="false" outlineLevel="0" collapsed="false">
      <c r="A3793" s="357" t="s">
        <v>7791</v>
      </c>
      <c r="B3793" s="358"/>
      <c r="C3793" s="359" t="s">
        <v>7792</v>
      </c>
      <c r="D3793" s="359" t="s">
        <v>934</v>
      </c>
      <c r="E3793" s="360" t="n">
        <v>413.93</v>
      </c>
    </row>
    <row r="3794" customFormat="false" ht="15" hidden="false" customHeight="false" outlineLevel="0" collapsed="false">
      <c r="A3794" s="357" t="s">
        <v>7793</v>
      </c>
      <c r="B3794" s="358" t="s">
        <v>7794</v>
      </c>
      <c r="C3794" s="359"/>
      <c r="D3794" s="359"/>
      <c r="E3794" s="360"/>
    </row>
    <row r="3795" customFormat="false" ht="15" hidden="false" customHeight="false" outlineLevel="0" collapsed="false">
      <c r="A3795" s="357" t="s">
        <v>7795</v>
      </c>
      <c r="B3795" s="358"/>
      <c r="C3795" s="359" t="s">
        <v>7796</v>
      </c>
      <c r="D3795" s="359" t="s">
        <v>1313</v>
      </c>
      <c r="E3795" s="360" t="n">
        <v>1.76</v>
      </c>
    </row>
    <row r="3796" customFormat="false" ht="15" hidden="false" customHeight="false" outlineLevel="0" collapsed="false">
      <c r="A3796" s="357" t="s">
        <v>7797</v>
      </c>
      <c r="B3796" s="358"/>
      <c r="C3796" s="359" t="s">
        <v>7798</v>
      </c>
      <c r="D3796" s="359" t="s">
        <v>1313</v>
      </c>
      <c r="E3796" s="360" t="n">
        <v>16.43</v>
      </c>
    </row>
    <row r="3797" customFormat="false" ht="15" hidden="false" customHeight="false" outlineLevel="0" collapsed="false">
      <c r="A3797" s="357" t="s">
        <v>7799</v>
      </c>
      <c r="B3797" s="358"/>
      <c r="C3797" s="359" t="s">
        <v>7800</v>
      </c>
      <c r="D3797" s="359" t="s">
        <v>1313</v>
      </c>
      <c r="E3797" s="360" t="n">
        <v>27.63</v>
      </c>
    </row>
    <row r="3798" customFormat="false" ht="15" hidden="false" customHeight="false" outlineLevel="0" collapsed="false">
      <c r="A3798" s="357" t="s">
        <v>7801</v>
      </c>
      <c r="B3798" s="358"/>
      <c r="C3798" s="359" t="s">
        <v>7802</v>
      </c>
      <c r="D3798" s="359" t="s">
        <v>1313</v>
      </c>
      <c r="E3798" s="360" t="n">
        <v>61.19</v>
      </c>
    </row>
    <row r="3799" customFormat="false" ht="15" hidden="false" customHeight="false" outlineLevel="0" collapsed="false">
      <c r="A3799" s="357" t="s">
        <v>7803</v>
      </c>
      <c r="B3799" s="358"/>
      <c r="C3799" s="359" t="s">
        <v>7804</v>
      </c>
      <c r="D3799" s="359" t="s">
        <v>1313</v>
      </c>
      <c r="E3799" s="360" t="n">
        <v>60.96</v>
      </c>
    </row>
    <row r="3800" customFormat="false" ht="15" hidden="false" customHeight="false" outlineLevel="0" collapsed="false">
      <c r="A3800" s="357" t="s">
        <v>7805</v>
      </c>
      <c r="B3800" s="358"/>
      <c r="C3800" s="359" t="s">
        <v>7806</v>
      </c>
      <c r="D3800" s="359" t="s">
        <v>7213</v>
      </c>
      <c r="E3800" s="360" t="n">
        <v>20.77</v>
      </c>
    </row>
    <row r="3801" customFormat="false" ht="15" hidden="false" customHeight="false" outlineLevel="0" collapsed="false">
      <c r="A3801" s="357" t="s">
        <v>7807</v>
      </c>
      <c r="B3801" s="358"/>
      <c r="C3801" s="359" t="s">
        <v>7808</v>
      </c>
      <c r="D3801" s="359" t="s">
        <v>1313</v>
      </c>
      <c r="E3801" s="360" t="n">
        <v>10.19</v>
      </c>
    </row>
    <row r="3802" customFormat="false" ht="15" hidden="false" customHeight="false" outlineLevel="0" collapsed="false">
      <c r="A3802" s="357" t="s">
        <v>7809</v>
      </c>
      <c r="B3802" s="358"/>
      <c r="C3802" s="359" t="s">
        <v>7810</v>
      </c>
      <c r="D3802" s="359" t="s">
        <v>1313</v>
      </c>
      <c r="E3802" s="360" t="n">
        <v>60.5</v>
      </c>
    </row>
    <row r="3803" customFormat="false" ht="15" hidden="false" customHeight="false" outlineLevel="0" collapsed="false">
      <c r="A3803" s="357" t="s">
        <v>7811</v>
      </c>
      <c r="B3803" s="358"/>
      <c r="C3803" s="359" t="s">
        <v>7812</v>
      </c>
      <c r="D3803" s="359" t="s">
        <v>1313</v>
      </c>
      <c r="E3803" s="360" t="n">
        <v>65.44</v>
      </c>
    </row>
    <row r="3804" customFormat="false" ht="15" hidden="false" customHeight="false" outlineLevel="0" collapsed="false">
      <c r="A3804" s="357" t="s">
        <v>7813</v>
      </c>
      <c r="B3804" s="358"/>
      <c r="C3804" s="359" t="s">
        <v>7814</v>
      </c>
      <c r="D3804" s="359" t="s">
        <v>1313</v>
      </c>
      <c r="E3804" s="360" t="n">
        <v>67.28</v>
      </c>
    </row>
    <row r="3805" customFormat="false" ht="15" hidden="false" customHeight="false" outlineLevel="0" collapsed="false">
      <c r="A3805" s="352" t="s">
        <v>7815</v>
      </c>
      <c r="B3805" s="353"/>
      <c r="C3805" s="354" t="s">
        <v>7816</v>
      </c>
      <c r="D3805" s="355" t="s">
        <v>908</v>
      </c>
      <c r="E3805" s="356" t="n">
        <v>56.84</v>
      </c>
    </row>
    <row r="3806" customFormat="false" ht="15" hidden="false" customHeight="false" outlineLevel="0" collapsed="false">
      <c r="A3806" s="357" t="s">
        <v>7817</v>
      </c>
      <c r="B3806" s="358" t="s">
        <v>7818</v>
      </c>
      <c r="C3806" s="359"/>
      <c r="D3806" s="359"/>
      <c r="E3806" s="360"/>
    </row>
    <row r="3807" customFormat="false" ht="15" hidden="false" customHeight="false" outlineLevel="0" collapsed="false">
      <c r="A3807" s="357" t="s">
        <v>7819</v>
      </c>
      <c r="B3807" s="358"/>
      <c r="C3807" s="359" t="s">
        <v>7820</v>
      </c>
      <c r="D3807" s="359" t="s">
        <v>262</v>
      </c>
      <c r="E3807" s="360" t="n">
        <v>8.24</v>
      </c>
    </row>
    <row r="3808" customFormat="false" ht="15" hidden="false" customHeight="false" outlineLevel="0" collapsed="false">
      <c r="A3808" s="357" t="s">
        <v>7821</v>
      </c>
      <c r="B3808" s="358"/>
      <c r="C3808" s="359" t="s">
        <v>7822</v>
      </c>
      <c r="D3808" s="359" t="s">
        <v>262</v>
      </c>
      <c r="E3808" s="360" t="n">
        <v>20.81</v>
      </c>
    </row>
    <row r="3809" customFormat="false" ht="15" hidden="false" customHeight="false" outlineLevel="0" collapsed="false">
      <c r="A3809" s="357" t="s">
        <v>7823</v>
      </c>
      <c r="B3809" s="358"/>
      <c r="C3809" s="359" t="s">
        <v>7824</v>
      </c>
      <c r="D3809" s="359" t="s">
        <v>1313</v>
      </c>
      <c r="E3809" s="360" t="n">
        <v>8.24</v>
      </c>
    </row>
    <row r="3810" customFormat="false" ht="15" hidden="false" customHeight="false" outlineLevel="0" collapsed="false">
      <c r="A3810" s="357" t="s">
        <v>7825</v>
      </c>
      <c r="B3810" s="358"/>
      <c r="C3810" s="359" t="s">
        <v>7826</v>
      </c>
      <c r="D3810" s="359" t="s">
        <v>1313</v>
      </c>
      <c r="E3810" s="360" t="n">
        <v>20.81</v>
      </c>
    </row>
    <row r="3811" customFormat="false" ht="15" hidden="false" customHeight="false" outlineLevel="0" collapsed="false">
      <c r="A3811" s="357" t="s">
        <v>7827</v>
      </c>
      <c r="B3811" s="358"/>
      <c r="C3811" s="359" t="s">
        <v>7828</v>
      </c>
      <c r="D3811" s="359" t="s">
        <v>934</v>
      </c>
      <c r="E3811" s="360" t="n">
        <v>1353.47</v>
      </c>
    </row>
    <row r="3812" customFormat="false" ht="15" hidden="false" customHeight="false" outlineLevel="0" collapsed="false">
      <c r="A3812" s="357" t="s">
        <v>7829</v>
      </c>
      <c r="B3812" s="358"/>
      <c r="C3812" s="359" t="s">
        <v>7830</v>
      </c>
      <c r="D3812" s="359" t="s">
        <v>921</v>
      </c>
      <c r="E3812" s="360" t="n">
        <v>18.47</v>
      </c>
    </row>
    <row r="3813" customFormat="false" ht="15" hidden="false" customHeight="false" outlineLevel="0" collapsed="false">
      <c r="A3813" s="352" t="s">
        <v>7831</v>
      </c>
      <c r="B3813" s="353"/>
      <c r="C3813" s="354" t="s">
        <v>7832</v>
      </c>
      <c r="D3813" s="355" t="s">
        <v>7213</v>
      </c>
      <c r="E3813" s="356" t="n">
        <v>10.02</v>
      </c>
    </row>
    <row r="3814" customFormat="false" ht="15" hidden="false" customHeight="false" outlineLevel="0" collapsed="false">
      <c r="A3814" s="357" t="s">
        <v>7833</v>
      </c>
      <c r="B3814" s="358" t="s">
        <v>7834</v>
      </c>
      <c r="C3814" s="359"/>
      <c r="D3814" s="359"/>
      <c r="E3814" s="360"/>
    </row>
    <row r="3815" customFormat="false" ht="15" hidden="false" customHeight="false" outlineLevel="0" collapsed="false">
      <c r="A3815" s="357" t="s">
        <v>7835</v>
      </c>
      <c r="B3815" s="358"/>
      <c r="C3815" s="359" t="s">
        <v>7836</v>
      </c>
      <c r="D3815" s="359" t="s">
        <v>934</v>
      </c>
      <c r="E3815" s="360" t="n">
        <v>7672.53</v>
      </c>
    </row>
    <row r="3816" customFormat="false" ht="15" hidden="false" customHeight="false" outlineLevel="0" collapsed="false">
      <c r="A3816" s="352" t="s">
        <v>7837</v>
      </c>
      <c r="B3816" s="353"/>
      <c r="C3816" s="354" t="s">
        <v>7838</v>
      </c>
      <c r="D3816" s="355" t="s">
        <v>934</v>
      </c>
      <c r="E3816" s="356" t="n">
        <v>11350.53</v>
      </c>
    </row>
    <row r="3817" customFormat="false" ht="15" hidden="false" customHeight="false" outlineLevel="0" collapsed="false">
      <c r="A3817" s="357" t="s">
        <v>7839</v>
      </c>
      <c r="B3817" s="358" t="s">
        <v>7840</v>
      </c>
      <c r="C3817" s="359"/>
      <c r="D3817" s="359"/>
      <c r="E3817" s="360"/>
    </row>
    <row r="3818" customFormat="false" ht="15" hidden="false" customHeight="false" outlineLevel="0" collapsed="false">
      <c r="A3818" s="357" t="s">
        <v>7841</v>
      </c>
      <c r="B3818" s="358"/>
      <c r="C3818" s="359" t="s">
        <v>7842</v>
      </c>
      <c r="D3818" s="359" t="s">
        <v>1313</v>
      </c>
      <c r="E3818" s="360" t="n">
        <v>392.72</v>
      </c>
    </row>
    <row r="3819" customFormat="false" ht="15" hidden="false" customHeight="false" outlineLevel="0" collapsed="false">
      <c r="A3819" s="357" t="s">
        <v>7843</v>
      </c>
      <c r="B3819" s="358"/>
      <c r="C3819" s="359" t="s">
        <v>7844</v>
      </c>
      <c r="D3819" s="359" t="s">
        <v>1313</v>
      </c>
      <c r="E3819" s="360" t="n">
        <v>276.51</v>
      </c>
    </row>
    <row r="3820" customFormat="false" ht="15" hidden="false" customHeight="false" outlineLevel="0" collapsed="false">
      <c r="A3820" s="352" t="s">
        <v>7845</v>
      </c>
      <c r="B3820" s="353"/>
      <c r="C3820" s="354" t="s">
        <v>7846</v>
      </c>
      <c r="D3820" s="355" t="s">
        <v>1313</v>
      </c>
      <c r="E3820" s="356" t="n">
        <v>137.03</v>
      </c>
    </row>
    <row r="3821" customFormat="false" ht="15" hidden="false" customHeight="false" outlineLevel="0" collapsed="false">
      <c r="A3821" s="357" t="s">
        <v>7847</v>
      </c>
      <c r="B3821" s="358" t="s">
        <v>7848</v>
      </c>
      <c r="C3821" s="359"/>
      <c r="D3821" s="359"/>
      <c r="E3821" s="360"/>
    </row>
    <row r="3822" customFormat="false" ht="15" hidden="false" customHeight="false" outlineLevel="0" collapsed="false">
      <c r="A3822" s="357" t="s">
        <v>7849</v>
      </c>
      <c r="B3822" s="358"/>
      <c r="C3822" s="359" t="s">
        <v>7850</v>
      </c>
      <c r="D3822" s="359" t="s">
        <v>1313</v>
      </c>
      <c r="E3822" s="360" t="n">
        <v>4.77</v>
      </c>
    </row>
    <row r="3823" customFormat="false" ht="15" hidden="false" customHeight="false" outlineLevel="0" collapsed="false">
      <c r="A3823" s="357" t="s">
        <v>7851</v>
      </c>
      <c r="B3823" s="358"/>
      <c r="C3823" s="359" t="s">
        <v>7852</v>
      </c>
      <c r="D3823" s="359" t="s">
        <v>1313</v>
      </c>
      <c r="E3823" s="360" t="n">
        <v>2.26</v>
      </c>
    </row>
    <row r="3824" customFormat="false" ht="15" hidden="false" customHeight="false" outlineLevel="0" collapsed="false">
      <c r="A3824" s="357" t="s">
        <v>7853</v>
      </c>
      <c r="B3824" s="358"/>
      <c r="C3824" s="359" t="s">
        <v>7854</v>
      </c>
      <c r="D3824" s="359" t="s">
        <v>1313</v>
      </c>
      <c r="E3824" s="360" t="n">
        <v>2.41</v>
      </c>
    </row>
    <row r="3825" customFormat="false" ht="15" hidden="false" customHeight="false" outlineLevel="0" collapsed="false">
      <c r="A3825" s="357" t="s">
        <v>7855</v>
      </c>
      <c r="B3825" s="358"/>
      <c r="C3825" s="359" t="s">
        <v>7856</v>
      </c>
      <c r="D3825" s="359" t="s">
        <v>908</v>
      </c>
      <c r="E3825" s="360" t="n">
        <v>55.93</v>
      </c>
    </row>
    <row r="3826" customFormat="false" ht="15" hidden="false" customHeight="false" outlineLevel="0" collapsed="false">
      <c r="A3826" s="352" t="s">
        <v>7857</v>
      </c>
      <c r="B3826" s="353"/>
      <c r="C3826" s="354" t="s">
        <v>7858</v>
      </c>
      <c r="D3826" s="355" t="s">
        <v>908</v>
      </c>
      <c r="E3826" s="356" t="n">
        <v>65.86</v>
      </c>
    </row>
    <row r="3827" customFormat="false" ht="15" hidden="false" customHeight="false" outlineLevel="0" collapsed="false">
      <c r="A3827" s="357" t="s">
        <v>7859</v>
      </c>
      <c r="B3827" s="358" t="s">
        <v>7860</v>
      </c>
      <c r="C3827" s="359"/>
      <c r="D3827" s="359"/>
      <c r="E3827" s="360"/>
    </row>
    <row r="3828" customFormat="false" ht="15" hidden="false" customHeight="false" outlineLevel="0" collapsed="false">
      <c r="A3828" s="357" t="s">
        <v>7861</v>
      </c>
      <c r="B3828" s="358"/>
      <c r="C3828" s="359" t="s">
        <v>7862</v>
      </c>
      <c r="D3828" s="359" t="s">
        <v>1313</v>
      </c>
      <c r="E3828" s="360" t="n">
        <v>8.9</v>
      </c>
    </row>
    <row r="3829" customFormat="false" ht="15" hidden="false" customHeight="false" outlineLevel="0" collapsed="false">
      <c r="A3829" s="357" t="s">
        <v>7863</v>
      </c>
      <c r="B3829" s="358"/>
      <c r="C3829" s="359" t="s">
        <v>7864</v>
      </c>
      <c r="D3829" s="359" t="s">
        <v>262</v>
      </c>
      <c r="E3829" s="360" t="n">
        <v>0.89</v>
      </c>
    </row>
    <row r="3830" customFormat="false" ht="15" hidden="false" customHeight="false" outlineLevel="0" collapsed="false">
      <c r="A3830" s="357" t="s">
        <v>7865</v>
      </c>
      <c r="B3830" s="358"/>
      <c r="C3830" s="359" t="s">
        <v>7866</v>
      </c>
      <c r="D3830" s="359" t="s">
        <v>262</v>
      </c>
      <c r="E3830" s="360" t="n">
        <v>0.89</v>
      </c>
    </row>
    <row r="3831" customFormat="false" ht="15" hidden="false" customHeight="false" outlineLevel="0" collapsed="false">
      <c r="A3831" s="347" t="s">
        <v>7867</v>
      </c>
      <c r="B3831" s="348"/>
      <c r="C3831" s="349" t="s">
        <v>7868</v>
      </c>
      <c r="D3831" s="350" t="s">
        <v>1313</v>
      </c>
      <c r="E3831" s="351" t="n">
        <v>1.08</v>
      </c>
    </row>
    <row r="3832" customFormat="false" ht="15" hidden="false" customHeight="false" outlineLevel="0" collapsed="false">
      <c r="A3832" s="352" t="s">
        <v>7869</v>
      </c>
      <c r="B3832" s="353" t="s">
        <v>7870</v>
      </c>
      <c r="C3832" s="354"/>
      <c r="D3832" s="355"/>
      <c r="E3832" s="356"/>
    </row>
    <row r="3833" customFormat="false" ht="15" hidden="false" customHeight="false" outlineLevel="0" collapsed="false">
      <c r="A3833" s="357" t="s">
        <v>7871</v>
      </c>
      <c r="B3833" s="358" t="s">
        <v>7872</v>
      </c>
      <c r="C3833" s="359"/>
      <c r="D3833" s="359"/>
      <c r="E3833" s="360"/>
    </row>
    <row r="3834" customFormat="false" ht="15" hidden="false" customHeight="false" outlineLevel="0" collapsed="false">
      <c r="A3834" s="357" t="s">
        <v>7873</v>
      </c>
      <c r="B3834" s="358"/>
      <c r="C3834" s="359" t="s">
        <v>7874</v>
      </c>
      <c r="D3834" s="359" t="s">
        <v>908</v>
      </c>
      <c r="E3834" s="360" t="n">
        <v>148.5</v>
      </c>
    </row>
    <row r="3835" customFormat="false" ht="15" hidden="false" customHeight="false" outlineLevel="0" collapsed="false">
      <c r="A3835" s="357" t="s">
        <v>7875</v>
      </c>
      <c r="B3835" s="358"/>
      <c r="C3835" s="359" t="s">
        <v>7876</v>
      </c>
      <c r="D3835" s="359" t="s">
        <v>908</v>
      </c>
      <c r="E3835" s="360" t="n">
        <v>270</v>
      </c>
    </row>
    <row r="3836" customFormat="false" ht="15" hidden="false" customHeight="false" outlineLevel="0" collapsed="false">
      <c r="A3836" s="357" t="s">
        <v>7877</v>
      </c>
      <c r="B3836" s="358"/>
      <c r="C3836" s="359" t="s">
        <v>7878</v>
      </c>
      <c r="D3836" s="359" t="s">
        <v>1313</v>
      </c>
      <c r="E3836" s="360" t="n">
        <v>20.25</v>
      </c>
    </row>
    <row r="3837" customFormat="false" ht="15" hidden="false" customHeight="false" outlineLevel="0" collapsed="false">
      <c r="A3837" s="357" t="s">
        <v>7879</v>
      </c>
      <c r="B3837" s="358"/>
      <c r="C3837" s="359" t="s">
        <v>7880</v>
      </c>
      <c r="D3837" s="359" t="s">
        <v>908</v>
      </c>
      <c r="E3837" s="360" t="n">
        <v>350.18</v>
      </c>
    </row>
    <row r="3838" customFormat="false" ht="15" hidden="false" customHeight="false" outlineLevel="0" collapsed="false">
      <c r="A3838" s="357" t="s">
        <v>7881</v>
      </c>
      <c r="B3838" s="358"/>
      <c r="C3838" s="359" t="s">
        <v>7882</v>
      </c>
      <c r="D3838" s="359" t="s">
        <v>908</v>
      </c>
      <c r="E3838" s="360" t="n">
        <v>338.48</v>
      </c>
    </row>
    <row r="3839" customFormat="false" ht="15" hidden="false" customHeight="false" outlineLevel="0" collapsed="false">
      <c r="A3839" s="357" t="s">
        <v>7883</v>
      </c>
      <c r="B3839" s="358"/>
      <c r="C3839" s="359" t="s">
        <v>7884</v>
      </c>
      <c r="D3839" s="359" t="s">
        <v>908</v>
      </c>
      <c r="E3839" s="360" t="n">
        <v>194.44</v>
      </c>
    </row>
    <row r="3840" customFormat="false" ht="15" hidden="false" customHeight="false" outlineLevel="0" collapsed="false">
      <c r="A3840" s="357" t="s">
        <v>7885</v>
      </c>
      <c r="B3840" s="358"/>
      <c r="C3840" s="359" t="s">
        <v>7886</v>
      </c>
      <c r="D3840" s="359" t="s">
        <v>908</v>
      </c>
      <c r="E3840" s="360" t="n">
        <v>182.74</v>
      </c>
    </row>
    <row r="3841" customFormat="false" ht="15" hidden="false" customHeight="false" outlineLevel="0" collapsed="false">
      <c r="A3841" s="357" t="s">
        <v>7887</v>
      </c>
      <c r="B3841" s="358"/>
      <c r="C3841" s="359" t="s">
        <v>7888</v>
      </c>
      <c r="D3841" s="359" t="s">
        <v>1313</v>
      </c>
      <c r="E3841" s="360" t="n">
        <v>19.19</v>
      </c>
    </row>
    <row r="3842" customFormat="false" ht="15" hidden="false" customHeight="false" outlineLevel="0" collapsed="false">
      <c r="A3842" s="357" t="s">
        <v>7889</v>
      </c>
      <c r="B3842" s="358"/>
      <c r="C3842" s="359" t="s">
        <v>7890</v>
      </c>
      <c r="D3842" s="359" t="s">
        <v>1313</v>
      </c>
      <c r="E3842" s="360" t="n">
        <v>18.27</v>
      </c>
    </row>
    <row r="3843" customFormat="false" ht="15" hidden="false" customHeight="false" outlineLevel="0" collapsed="false">
      <c r="A3843" s="357" t="s">
        <v>7891</v>
      </c>
      <c r="B3843" s="358"/>
      <c r="C3843" s="359" t="s">
        <v>7892</v>
      </c>
      <c r="D3843" s="359" t="s">
        <v>908</v>
      </c>
      <c r="E3843" s="360" t="n">
        <v>191.94</v>
      </c>
    </row>
    <row r="3844" customFormat="false" ht="15" hidden="false" customHeight="false" outlineLevel="0" collapsed="false">
      <c r="A3844" s="352" t="s">
        <v>7893</v>
      </c>
      <c r="B3844" s="353"/>
      <c r="C3844" s="354" t="s">
        <v>7894</v>
      </c>
      <c r="D3844" s="355" t="s">
        <v>908</v>
      </c>
      <c r="E3844" s="356" t="n">
        <v>182.74</v>
      </c>
    </row>
    <row r="3845" customFormat="false" ht="15" hidden="false" customHeight="false" outlineLevel="0" collapsed="false">
      <c r="A3845" s="357" t="s">
        <v>7895</v>
      </c>
      <c r="B3845" s="358" t="s">
        <v>7896</v>
      </c>
      <c r="C3845" s="359"/>
      <c r="D3845" s="359"/>
      <c r="E3845" s="360"/>
    </row>
    <row r="3846" customFormat="false" ht="15" hidden="false" customHeight="false" outlineLevel="0" collapsed="false">
      <c r="A3846" s="357" t="s">
        <v>7897</v>
      </c>
      <c r="B3846" s="358"/>
      <c r="C3846" s="359" t="s">
        <v>7898</v>
      </c>
      <c r="D3846" s="359" t="s">
        <v>908</v>
      </c>
      <c r="E3846" s="360" t="n">
        <v>81</v>
      </c>
    </row>
    <row r="3847" customFormat="false" ht="15" hidden="false" customHeight="false" outlineLevel="0" collapsed="false">
      <c r="A3847" s="352" t="s">
        <v>7899</v>
      </c>
      <c r="B3847" s="353"/>
      <c r="C3847" s="354" t="s">
        <v>7900</v>
      </c>
      <c r="D3847" s="355" t="s">
        <v>908</v>
      </c>
      <c r="E3847" s="356" t="n">
        <v>54</v>
      </c>
    </row>
    <row r="3848" customFormat="false" ht="15" hidden="false" customHeight="false" outlineLevel="0" collapsed="false">
      <c r="A3848" s="357" t="s">
        <v>7901</v>
      </c>
      <c r="B3848" s="358" t="s">
        <v>7902</v>
      </c>
      <c r="C3848" s="359"/>
      <c r="D3848" s="359"/>
      <c r="E3848" s="360"/>
    </row>
    <row r="3849" customFormat="false" ht="15" hidden="false" customHeight="false" outlineLevel="0" collapsed="false">
      <c r="A3849" s="357" t="s">
        <v>7903</v>
      </c>
      <c r="B3849" s="358"/>
      <c r="C3849" s="359" t="s">
        <v>7904</v>
      </c>
      <c r="D3849" s="359" t="s">
        <v>1313</v>
      </c>
      <c r="E3849" s="360" t="n">
        <v>2.02</v>
      </c>
    </row>
    <row r="3850" customFormat="false" ht="15" hidden="false" customHeight="false" outlineLevel="0" collapsed="false">
      <c r="A3850" s="357" t="s">
        <v>7905</v>
      </c>
      <c r="B3850" s="358"/>
      <c r="C3850" s="359" t="s">
        <v>7906</v>
      </c>
      <c r="D3850" s="359" t="s">
        <v>1313</v>
      </c>
      <c r="E3850" s="360" t="n">
        <v>4.05</v>
      </c>
    </row>
    <row r="3851" customFormat="false" ht="15" hidden="false" customHeight="false" outlineLevel="0" collapsed="false">
      <c r="A3851" s="352" t="s">
        <v>7907</v>
      </c>
      <c r="B3851" s="353"/>
      <c r="C3851" s="354" t="s">
        <v>7908</v>
      </c>
      <c r="D3851" s="355" t="s">
        <v>1313</v>
      </c>
      <c r="E3851" s="356" t="n">
        <v>6.75</v>
      </c>
    </row>
    <row r="3852" customFormat="false" ht="15" hidden="false" customHeight="false" outlineLevel="0" collapsed="false">
      <c r="A3852" s="357" t="s">
        <v>7909</v>
      </c>
      <c r="B3852" s="358" t="s">
        <v>7910</v>
      </c>
      <c r="C3852" s="359"/>
      <c r="D3852" s="359"/>
      <c r="E3852" s="360"/>
    </row>
    <row r="3853" customFormat="false" ht="15" hidden="false" customHeight="false" outlineLevel="0" collapsed="false">
      <c r="A3853" s="357" t="s">
        <v>7911</v>
      </c>
      <c r="B3853" s="358"/>
      <c r="C3853" s="359" t="s">
        <v>7912</v>
      </c>
      <c r="D3853" s="359" t="s">
        <v>1313</v>
      </c>
      <c r="E3853" s="360" t="n">
        <v>8.1</v>
      </c>
    </row>
    <row r="3854" customFormat="false" ht="15" hidden="false" customHeight="false" outlineLevel="0" collapsed="false">
      <c r="A3854" s="357" t="s">
        <v>7913</v>
      </c>
      <c r="B3854" s="358"/>
      <c r="C3854" s="359" t="s">
        <v>7914</v>
      </c>
      <c r="D3854" s="359" t="s">
        <v>1313</v>
      </c>
      <c r="E3854" s="360" t="n">
        <v>6.75</v>
      </c>
    </row>
    <row r="3855" customFormat="false" ht="15" hidden="false" customHeight="false" outlineLevel="0" collapsed="false">
      <c r="A3855" s="352" t="s">
        <v>7915</v>
      </c>
      <c r="B3855" s="353"/>
      <c r="C3855" s="354" t="s">
        <v>7916</v>
      </c>
      <c r="D3855" s="355" t="s">
        <v>262</v>
      </c>
      <c r="E3855" s="356" t="n">
        <v>2.02</v>
      </c>
    </row>
    <row r="3856" customFormat="false" ht="15" hidden="false" customHeight="false" outlineLevel="0" collapsed="false">
      <c r="A3856" s="357" t="s">
        <v>7917</v>
      </c>
      <c r="B3856" s="358" t="s">
        <v>7918</v>
      </c>
      <c r="C3856" s="359"/>
      <c r="D3856" s="359"/>
      <c r="E3856" s="360"/>
    </row>
    <row r="3857" customFormat="false" ht="15" hidden="false" customHeight="false" outlineLevel="0" collapsed="false">
      <c r="A3857" s="352" t="s">
        <v>7919</v>
      </c>
      <c r="B3857" s="353"/>
      <c r="C3857" s="354" t="s">
        <v>7920</v>
      </c>
      <c r="D3857" s="355" t="s">
        <v>1313</v>
      </c>
      <c r="E3857" s="356" t="n">
        <v>5.4</v>
      </c>
    </row>
    <row r="3858" customFormat="false" ht="15" hidden="false" customHeight="false" outlineLevel="0" collapsed="false">
      <c r="A3858" s="357" t="s">
        <v>7921</v>
      </c>
      <c r="B3858" s="358" t="s">
        <v>7922</v>
      </c>
      <c r="C3858" s="359"/>
      <c r="D3858" s="359"/>
      <c r="E3858" s="360"/>
    </row>
    <row r="3859" customFormat="false" ht="25.5" hidden="false" customHeight="false" outlineLevel="0" collapsed="false">
      <c r="A3859" s="357" t="s">
        <v>7923</v>
      </c>
      <c r="B3859" s="358"/>
      <c r="C3859" s="359" t="s">
        <v>7924</v>
      </c>
      <c r="D3859" s="359" t="s">
        <v>1313</v>
      </c>
      <c r="E3859" s="360" t="n">
        <v>16.13</v>
      </c>
    </row>
    <row r="3860" customFormat="false" ht="15" hidden="false" customHeight="false" outlineLevel="0" collapsed="false">
      <c r="A3860" s="352" t="s">
        <v>7925</v>
      </c>
      <c r="B3860" s="353"/>
      <c r="C3860" s="354" t="s">
        <v>7926</v>
      </c>
      <c r="D3860" s="355" t="s">
        <v>1313</v>
      </c>
      <c r="E3860" s="356" t="n">
        <v>7.63</v>
      </c>
    </row>
    <row r="3861" customFormat="false" ht="15" hidden="false" customHeight="false" outlineLevel="0" collapsed="false">
      <c r="A3861" s="357" t="s">
        <v>7927</v>
      </c>
      <c r="B3861" s="358" t="s">
        <v>7928</v>
      </c>
      <c r="C3861" s="359"/>
      <c r="D3861" s="359"/>
      <c r="E3861" s="360"/>
    </row>
    <row r="3862" customFormat="false" ht="15" hidden="false" customHeight="false" outlineLevel="0" collapsed="false">
      <c r="A3862" s="357" t="s">
        <v>7929</v>
      </c>
      <c r="B3862" s="358"/>
      <c r="C3862" s="359" t="s">
        <v>7930</v>
      </c>
      <c r="D3862" s="359" t="s">
        <v>1313</v>
      </c>
      <c r="E3862" s="360" t="n">
        <v>16.85</v>
      </c>
    </row>
    <row r="3863" customFormat="false" ht="15" hidden="false" customHeight="false" outlineLevel="0" collapsed="false">
      <c r="A3863" s="357" t="s">
        <v>7931</v>
      </c>
      <c r="B3863" s="358"/>
      <c r="C3863" s="359" t="s">
        <v>7932</v>
      </c>
      <c r="D3863" s="359" t="s">
        <v>1313</v>
      </c>
      <c r="E3863" s="360" t="n">
        <v>15.57</v>
      </c>
    </row>
    <row r="3864" customFormat="false" ht="15" hidden="false" customHeight="false" outlineLevel="0" collapsed="false">
      <c r="A3864" s="357" t="s">
        <v>7933</v>
      </c>
      <c r="B3864" s="358"/>
      <c r="C3864" s="359" t="s">
        <v>7934</v>
      </c>
      <c r="D3864" s="359" t="s">
        <v>1313</v>
      </c>
      <c r="E3864" s="360" t="n">
        <v>6.95</v>
      </c>
    </row>
    <row r="3865" customFormat="false" ht="15" hidden="false" customHeight="false" outlineLevel="0" collapsed="false">
      <c r="A3865" s="357" t="s">
        <v>7935</v>
      </c>
      <c r="B3865" s="358"/>
      <c r="C3865" s="359" t="s">
        <v>7936</v>
      </c>
      <c r="D3865" s="359" t="s">
        <v>1313</v>
      </c>
      <c r="E3865" s="360" t="n">
        <v>5.53</v>
      </c>
    </row>
    <row r="3866" customFormat="false" ht="15" hidden="false" customHeight="false" outlineLevel="0" collapsed="false">
      <c r="A3866" s="352" t="s">
        <v>7937</v>
      </c>
      <c r="B3866" s="353"/>
      <c r="C3866" s="354" t="s">
        <v>7938</v>
      </c>
      <c r="D3866" s="355" t="s">
        <v>1313</v>
      </c>
      <c r="E3866" s="356" t="n">
        <v>8.25</v>
      </c>
    </row>
    <row r="3867" customFormat="false" ht="15" hidden="false" customHeight="false" outlineLevel="0" collapsed="false">
      <c r="A3867" s="357" t="s">
        <v>7939</v>
      </c>
      <c r="B3867" s="358" t="s">
        <v>7940</v>
      </c>
      <c r="C3867" s="359"/>
      <c r="D3867" s="359"/>
      <c r="E3867" s="360"/>
    </row>
    <row r="3868" customFormat="false" ht="15" hidden="false" customHeight="false" outlineLevel="0" collapsed="false">
      <c r="A3868" s="357" t="s">
        <v>7941</v>
      </c>
      <c r="B3868" s="358"/>
      <c r="C3868" s="359" t="s">
        <v>7942</v>
      </c>
      <c r="D3868" s="359" t="s">
        <v>1313</v>
      </c>
      <c r="E3868" s="360" t="n">
        <v>7.02</v>
      </c>
    </row>
    <row r="3869" customFormat="false" ht="15" hidden="false" customHeight="false" outlineLevel="0" collapsed="false">
      <c r="A3869" s="357" t="s">
        <v>7943</v>
      </c>
      <c r="B3869" s="358"/>
      <c r="C3869" s="359" t="s">
        <v>7944</v>
      </c>
      <c r="D3869" s="359" t="s">
        <v>1313</v>
      </c>
      <c r="E3869" s="360" t="n">
        <v>4.05</v>
      </c>
    </row>
    <row r="3870" customFormat="false" ht="15" hidden="false" customHeight="false" outlineLevel="0" collapsed="false">
      <c r="A3870" s="357" t="s">
        <v>7945</v>
      </c>
      <c r="B3870" s="358"/>
      <c r="C3870" s="359" t="s">
        <v>7946</v>
      </c>
      <c r="D3870" s="359" t="s">
        <v>1313</v>
      </c>
      <c r="E3870" s="360" t="n">
        <v>4.05</v>
      </c>
    </row>
    <row r="3871" customFormat="false" ht="15" hidden="false" customHeight="false" outlineLevel="0" collapsed="false">
      <c r="A3871" s="352" t="s">
        <v>7947</v>
      </c>
      <c r="B3871" s="353"/>
      <c r="C3871" s="354" t="s">
        <v>7948</v>
      </c>
      <c r="D3871" s="355" t="s">
        <v>1313</v>
      </c>
      <c r="E3871" s="356" t="n">
        <v>4.45</v>
      </c>
    </row>
    <row r="3872" customFormat="false" ht="15" hidden="false" customHeight="false" outlineLevel="0" collapsed="false">
      <c r="A3872" s="357" t="s">
        <v>7949</v>
      </c>
      <c r="B3872" s="358" t="s">
        <v>7950</v>
      </c>
      <c r="C3872" s="359"/>
      <c r="D3872" s="359"/>
      <c r="E3872" s="360"/>
    </row>
    <row r="3873" customFormat="false" ht="15" hidden="false" customHeight="false" outlineLevel="0" collapsed="false">
      <c r="A3873" s="357" t="s">
        <v>7951</v>
      </c>
      <c r="B3873" s="358"/>
      <c r="C3873" s="359" t="s">
        <v>7952</v>
      </c>
      <c r="D3873" s="359" t="s">
        <v>1313</v>
      </c>
      <c r="E3873" s="360" t="n">
        <v>10.85</v>
      </c>
    </row>
    <row r="3874" customFormat="false" ht="15" hidden="false" customHeight="false" outlineLevel="0" collapsed="false">
      <c r="A3874" s="357" t="s">
        <v>7953</v>
      </c>
      <c r="B3874" s="358"/>
      <c r="C3874" s="359" t="s">
        <v>7954</v>
      </c>
      <c r="D3874" s="359" t="s">
        <v>1313</v>
      </c>
      <c r="E3874" s="360" t="n">
        <v>13.03</v>
      </c>
    </row>
    <row r="3875" customFormat="false" ht="15" hidden="false" customHeight="false" outlineLevel="0" collapsed="false">
      <c r="A3875" s="352" t="s">
        <v>7955</v>
      </c>
      <c r="B3875" s="353"/>
      <c r="C3875" s="354" t="s">
        <v>7956</v>
      </c>
      <c r="D3875" s="355" t="s">
        <v>262</v>
      </c>
      <c r="E3875" s="356" t="n">
        <v>4.35</v>
      </c>
    </row>
    <row r="3876" customFormat="false" ht="15" hidden="false" customHeight="false" outlineLevel="0" collapsed="false">
      <c r="A3876" s="357" t="s">
        <v>7957</v>
      </c>
      <c r="B3876" s="358" t="s">
        <v>7958</v>
      </c>
      <c r="C3876" s="359"/>
      <c r="D3876" s="359"/>
      <c r="E3876" s="360"/>
    </row>
    <row r="3877" customFormat="false" ht="15" hidden="false" customHeight="false" outlineLevel="0" collapsed="false">
      <c r="A3877" s="357" t="s">
        <v>7959</v>
      </c>
      <c r="B3877" s="358"/>
      <c r="C3877" s="359" t="s">
        <v>7960</v>
      </c>
      <c r="D3877" s="359" t="s">
        <v>262</v>
      </c>
      <c r="E3877" s="360" t="n">
        <v>0.91</v>
      </c>
    </row>
    <row r="3878" customFormat="false" ht="15" hidden="false" customHeight="false" outlineLevel="0" collapsed="false">
      <c r="A3878" s="357" t="s">
        <v>7961</v>
      </c>
      <c r="B3878" s="358"/>
      <c r="C3878" s="359" t="s">
        <v>7962</v>
      </c>
      <c r="D3878" s="359" t="s">
        <v>262</v>
      </c>
      <c r="E3878" s="360" t="n">
        <v>1.33</v>
      </c>
    </row>
    <row r="3879" customFormat="false" ht="15" hidden="false" customHeight="false" outlineLevel="0" collapsed="false">
      <c r="A3879" s="357" t="s">
        <v>7963</v>
      </c>
      <c r="B3879" s="358"/>
      <c r="C3879" s="359" t="s">
        <v>7964</v>
      </c>
      <c r="D3879" s="359" t="s">
        <v>1313</v>
      </c>
      <c r="E3879" s="360" t="n">
        <v>1.98</v>
      </c>
    </row>
    <row r="3880" customFormat="false" ht="15" hidden="false" customHeight="false" outlineLevel="0" collapsed="false">
      <c r="A3880" s="357" t="s">
        <v>7965</v>
      </c>
      <c r="B3880" s="358"/>
      <c r="C3880" s="359" t="s">
        <v>7966</v>
      </c>
      <c r="D3880" s="359" t="s">
        <v>1313</v>
      </c>
      <c r="E3880" s="360" t="n">
        <v>9.17</v>
      </c>
    </row>
    <row r="3881" customFormat="false" ht="15" hidden="false" customHeight="false" outlineLevel="0" collapsed="false">
      <c r="A3881" s="357" t="s">
        <v>7967</v>
      </c>
      <c r="B3881" s="358"/>
      <c r="C3881" s="359" t="s">
        <v>7968</v>
      </c>
      <c r="D3881" s="359" t="s">
        <v>1313</v>
      </c>
      <c r="E3881" s="360" t="n">
        <v>5.37</v>
      </c>
    </row>
    <row r="3882" customFormat="false" ht="15" hidden="false" customHeight="false" outlineLevel="0" collapsed="false">
      <c r="A3882" s="357" t="s">
        <v>7969</v>
      </c>
      <c r="B3882" s="358"/>
      <c r="C3882" s="359" t="s">
        <v>7970</v>
      </c>
      <c r="D3882" s="359" t="s">
        <v>1313</v>
      </c>
      <c r="E3882" s="360" t="n">
        <v>7.48</v>
      </c>
    </row>
    <row r="3883" customFormat="false" ht="15" hidden="false" customHeight="false" outlineLevel="0" collapsed="false">
      <c r="A3883" s="347" t="s">
        <v>7971</v>
      </c>
      <c r="B3883" s="348"/>
      <c r="C3883" s="349" t="s">
        <v>7972</v>
      </c>
      <c r="D3883" s="350" t="s">
        <v>1313</v>
      </c>
      <c r="E3883" s="351" t="n">
        <v>3.68</v>
      </c>
    </row>
    <row r="3884" customFormat="false" ht="15" hidden="false" customHeight="false" outlineLevel="0" collapsed="false">
      <c r="A3884" s="352" t="s">
        <v>7973</v>
      </c>
      <c r="B3884" s="353" t="s">
        <v>7974</v>
      </c>
      <c r="C3884" s="354"/>
      <c r="D3884" s="355"/>
      <c r="E3884" s="356"/>
    </row>
    <row r="3885" customFormat="false" ht="15" hidden="false" customHeight="false" outlineLevel="0" collapsed="false">
      <c r="A3885" s="357" t="s">
        <v>7975</v>
      </c>
      <c r="B3885" s="358" t="s">
        <v>7976</v>
      </c>
      <c r="C3885" s="359"/>
      <c r="D3885" s="359"/>
      <c r="E3885" s="360"/>
    </row>
    <row r="3886" customFormat="false" ht="15" hidden="false" customHeight="false" outlineLevel="0" collapsed="false">
      <c r="A3886" s="357" t="s">
        <v>7977</v>
      </c>
      <c r="B3886" s="358"/>
      <c r="C3886" s="359" t="s">
        <v>7978</v>
      </c>
      <c r="D3886" s="359" t="s">
        <v>1313</v>
      </c>
      <c r="E3886" s="360" t="n">
        <v>24.64</v>
      </c>
    </row>
    <row r="3887" customFormat="false" ht="15" hidden="false" customHeight="false" outlineLevel="0" collapsed="false">
      <c r="A3887" s="357" t="s">
        <v>7979</v>
      </c>
      <c r="B3887" s="358"/>
      <c r="C3887" s="359" t="s">
        <v>7980</v>
      </c>
      <c r="D3887" s="359" t="s">
        <v>1313</v>
      </c>
      <c r="E3887" s="360" t="n">
        <v>21.35</v>
      </c>
    </row>
    <row r="3888" customFormat="false" ht="15" hidden="false" customHeight="false" outlineLevel="0" collapsed="false">
      <c r="A3888" s="357" t="s">
        <v>7981</v>
      </c>
      <c r="B3888" s="358"/>
      <c r="C3888" s="359" t="s">
        <v>7982</v>
      </c>
      <c r="D3888" s="359" t="s">
        <v>1313</v>
      </c>
      <c r="E3888" s="360" t="n">
        <v>13.14</v>
      </c>
    </row>
    <row r="3889" customFormat="false" ht="15" hidden="false" customHeight="false" outlineLevel="0" collapsed="false">
      <c r="A3889" s="357" t="s">
        <v>7983</v>
      </c>
      <c r="B3889" s="358"/>
      <c r="C3889" s="359" t="s">
        <v>7984</v>
      </c>
      <c r="D3889" s="359" t="s">
        <v>1313</v>
      </c>
      <c r="E3889" s="360" t="n">
        <v>1.96</v>
      </c>
    </row>
    <row r="3890" customFormat="false" ht="15" hidden="false" customHeight="false" outlineLevel="0" collapsed="false">
      <c r="A3890" s="357" t="s">
        <v>7985</v>
      </c>
      <c r="B3890" s="358"/>
      <c r="C3890" s="359" t="s">
        <v>7986</v>
      </c>
      <c r="D3890" s="359" t="s">
        <v>262</v>
      </c>
      <c r="E3890" s="360" t="n">
        <v>2.84</v>
      </c>
    </row>
    <row r="3891" customFormat="false" ht="15" hidden="false" customHeight="false" outlineLevel="0" collapsed="false">
      <c r="A3891" s="352" t="s">
        <v>7987</v>
      </c>
      <c r="B3891" s="353"/>
      <c r="C3891" s="354" t="s">
        <v>7988</v>
      </c>
      <c r="D3891" s="355" t="s">
        <v>262</v>
      </c>
      <c r="E3891" s="356" t="n">
        <v>8.37</v>
      </c>
    </row>
    <row r="3892" customFormat="false" ht="15" hidden="false" customHeight="false" outlineLevel="0" collapsed="false">
      <c r="A3892" s="357" t="s">
        <v>7989</v>
      </c>
      <c r="B3892" s="358" t="s">
        <v>7990</v>
      </c>
      <c r="C3892" s="359"/>
      <c r="D3892" s="359"/>
      <c r="E3892" s="360"/>
    </row>
    <row r="3893" customFormat="false" ht="15" hidden="false" customHeight="false" outlineLevel="0" collapsed="false">
      <c r="A3893" s="357" t="s">
        <v>7991</v>
      </c>
      <c r="B3893" s="358"/>
      <c r="C3893" s="359" t="s">
        <v>7992</v>
      </c>
      <c r="D3893" s="359" t="s">
        <v>262</v>
      </c>
      <c r="E3893" s="360" t="n">
        <v>0.9</v>
      </c>
    </row>
    <row r="3894" customFormat="false" ht="15" hidden="false" customHeight="false" outlineLevel="0" collapsed="false">
      <c r="A3894" s="357" t="s">
        <v>7993</v>
      </c>
      <c r="B3894" s="358"/>
      <c r="C3894" s="359" t="s">
        <v>7994</v>
      </c>
      <c r="D3894" s="359" t="s">
        <v>262</v>
      </c>
      <c r="E3894" s="360" t="n">
        <v>3</v>
      </c>
    </row>
    <row r="3895" customFormat="false" ht="15" hidden="false" customHeight="false" outlineLevel="0" collapsed="false">
      <c r="A3895" s="357" t="s">
        <v>7995</v>
      </c>
      <c r="B3895" s="358"/>
      <c r="C3895" s="359" t="s">
        <v>7996</v>
      </c>
      <c r="D3895" s="359" t="s">
        <v>1313</v>
      </c>
      <c r="E3895" s="360" t="n">
        <v>16.45</v>
      </c>
    </row>
    <row r="3896" customFormat="false" ht="15" hidden="false" customHeight="false" outlineLevel="0" collapsed="false">
      <c r="A3896" s="357" t="s">
        <v>7997</v>
      </c>
      <c r="B3896" s="358"/>
      <c r="C3896" s="359" t="s">
        <v>7998</v>
      </c>
      <c r="D3896" s="359" t="s">
        <v>1313</v>
      </c>
      <c r="E3896" s="360" t="n">
        <v>13.47</v>
      </c>
    </row>
    <row r="3897" customFormat="false" ht="15" hidden="false" customHeight="false" outlineLevel="0" collapsed="false">
      <c r="A3897" s="357" t="s">
        <v>7999</v>
      </c>
      <c r="B3897" s="358"/>
      <c r="C3897" s="359" t="s">
        <v>8000</v>
      </c>
      <c r="D3897" s="359" t="s">
        <v>1313</v>
      </c>
      <c r="E3897" s="360" t="n">
        <v>11.97</v>
      </c>
    </row>
    <row r="3898" customFormat="false" ht="15" hidden="false" customHeight="false" outlineLevel="0" collapsed="false">
      <c r="A3898" s="357" t="s">
        <v>8001</v>
      </c>
      <c r="B3898" s="358"/>
      <c r="C3898" s="359" t="s">
        <v>8002</v>
      </c>
      <c r="D3898" s="359" t="s">
        <v>1313</v>
      </c>
      <c r="E3898" s="360" t="n">
        <v>8.98</v>
      </c>
    </row>
    <row r="3899" customFormat="false" ht="15" hidden="false" customHeight="false" outlineLevel="0" collapsed="false">
      <c r="A3899" s="352" t="s">
        <v>8003</v>
      </c>
      <c r="B3899" s="353"/>
      <c r="C3899" s="354" t="s">
        <v>7383</v>
      </c>
      <c r="D3899" s="355" t="s">
        <v>984</v>
      </c>
      <c r="E3899" s="356" t="n">
        <v>1.51</v>
      </c>
    </row>
    <row r="3900" customFormat="false" ht="15" hidden="false" customHeight="false" outlineLevel="0" collapsed="false">
      <c r="A3900" s="357" t="s">
        <v>8004</v>
      </c>
      <c r="B3900" s="358" t="s">
        <v>8005</v>
      </c>
      <c r="C3900" s="359"/>
      <c r="D3900" s="359"/>
      <c r="E3900" s="360"/>
    </row>
    <row r="3901" customFormat="false" ht="15" hidden="false" customHeight="false" outlineLevel="0" collapsed="false">
      <c r="A3901" s="357" t="s">
        <v>8006</v>
      </c>
      <c r="B3901" s="358"/>
      <c r="C3901" s="359" t="s">
        <v>8007</v>
      </c>
      <c r="D3901" s="359" t="s">
        <v>1313</v>
      </c>
      <c r="E3901" s="360" t="n">
        <v>10.8</v>
      </c>
    </row>
    <row r="3902" customFormat="false" ht="15" hidden="false" customHeight="false" outlineLevel="0" collapsed="false">
      <c r="A3902" s="357" t="s">
        <v>8008</v>
      </c>
      <c r="B3902" s="358"/>
      <c r="C3902" s="359" t="s">
        <v>8009</v>
      </c>
      <c r="D3902" s="359" t="s">
        <v>1313</v>
      </c>
      <c r="E3902" s="360" t="n">
        <v>5.4</v>
      </c>
    </row>
    <row r="3903" customFormat="false" ht="15" hidden="false" customHeight="false" outlineLevel="0" collapsed="false">
      <c r="A3903" s="357" t="s">
        <v>8010</v>
      </c>
      <c r="B3903" s="358"/>
      <c r="C3903" s="359" t="s">
        <v>8011</v>
      </c>
      <c r="D3903" s="359" t="s">
        <v>262</v>
      </c>
      <c r="E3903" s="360" t="n">
        <v>4.05</v>
      </c>
    </row>
    <row r="3904" customFormat="false" ht="15" hidden="false" customHeight="false" outlineLevel="0" collapsed="false">
      <c r="A3904" s="357" t="s">
        <v>8012</v>
      </c>
      <c r="B3904" s="358"/>
      <c r="C3904" s="359" t="s">
        <v>8013</v>
      </c>
      <c r="D3904" s="359" t="s">
        <v>262</v>
      </c>
      <c r="E3904" s="360" t="n">
        <v>6.75</v>
      </c>
    </row>
    <row r="3905" customFormat="false" ht="15" hidden="false" customHeight="false" outlineLevel="0" collapsed="false">
      <c r="A3905" s="352" t="s">
        <v>8014</v>
      </c>
      <c r="B3905" s="353"/>
      <c r="C3905" s="354" t="s">
        <v>8015</v>
      </c>
      <c r="D3905" s="355" t="s">
        <v>1313</v>
      </c>
      <c r="E3905" s="356" t="n">
        <v>8.22</v>
      </c>
    </row>
    <row r="3906" customFormat="false" ht="15" hidden="false" customHeight="false" outlineLevel="0" collapsed="false">
      <c r="A3906" s="357" t="s">
        <v>8016</v>
      </c>
      <c r="B3906" s="358" t="s">
        <v>8017</v>
      </c>
      <c r="C3906" s="359"/>
      <c r="D3906" s="359"/>
      <c r="E3906" s="360"/>
    </row>
    <row r="3907" customFormat="false" ht="15" hidden="false" customHeight="false" outlineLevel="0" collapsed="false">
      <c r="A3907" s="357" t="s">
        <v>8018</v>
      </c>
      <c r="B3907" s="358"/>
      <c r="C3907" s="359" t="s">
        <v>8019</v>
      </c>
      <c r="D3907" s="359" t="s">
        <v>1313</v>
      </c>
      <c r="E3907" s="360" t="n">
        <v>28.87</v>
      </c>
    </row>
    <row r="3908" customFormat="false" ht="15" hidden="false" customHeight="false" outlineLevel="0" collapsed="false">
      <c r="A3908" s="357" t="s">
        <v>8020</v>
      </c>
      <c r="B3908" s="358"/>
      <c r="C3908" s="359" t="s">
        <v>8021</v>
      </c>
      <c r="D3908" s="359" t="s">
        <v>1313</v>
      </c>
      <c r="E3908" s="360" t="n">
        <v>17.55</v>
      </c>
    </row>
    <row r="3909" customFormat="false" ht="15" hidden="false" customHeight="false" outlineLevel="0" collapsed="false">
      <c r="A3909" s="357" t="s">
        <v>8022</v>
      </c>
      <c r="B3909" s="358"/>
      <c r="C3909" s="359" t="s">
        <v>8023</v>
      </c>
      <c r="D3909" s="359" t="s">
        <v>262</v>
      </c>
      <c r="E3909" s="360" t="n">
        <v>12.15</v>
      </c>
    </row>
    <row r="3910" customFormat="false" ht="15" hidden="false" customHeight="false" outlineLevel="0" collapsed="false">
      <c r="A3910" s="357" t="s">
        <v>8024</v>
      </c>
      <c r="B3910" s="358"/>
      <c r="C3910" s="359" t="s">
        <v>8025</v>
      </c>
      <c r="D3910" s="359" t="s">
        <v>262</v>
      </c>
      <c r="E3910" s="360" t="n">
        <v>13.5</v>
      </c>
    </row>
    <row r="3911" customFormat="false" ht="15" hidden="false" customHeight="false" outlineLevel="0" collapsed="false">
      <c r="A3911" s="352" t="s">
        <v>8026</v>
      </c>
      <c r="B3911" s="353"/>
      <c r="C3911" s="354" t="s">
        <v>8027</v>
      </c>
      <c r="D3911" s="355" t="s">
        <v>262</v>
      </c>
      <c r="E3911" s="356" t="n">
        <v>10.8</v>
      </c>
    </row>
    <row r="3912" customFormat="false" ht="15" hidden="false" customHeight="false" outlineLevel="0" collapsed="false">
      <c r="A3912" s="357" t="s">
        <v>8028</v>
      </c>
      <c r="B3912" s="358" t="s">
        <v>8029</v>
      </c>
      <c r="C3912" s="359"/>
      <c r="D3912" s="359"/>
      <c r="E3912" s="360"/>
    </row>
    <row r="3913" customFormat="false" ht="15" hidden="false" customHeight="false" outlineLevel="0" collapsed="false">
      <c r="A3913" s="357" t="s">
        <v>8030</v>
      </c>
      <c r="B3913" s="358"/>
      <c r="C3913" s="359" t="s">
        <v>8031</v>
      </c>
      <c r="D3913" s="359" t="s">
        <v>1313</v>
      </c>
      <c r="E3913" s="360" t="n">
        <v>37.85</v>
      </c>
    </row>
    <row r="3914" customFormat="false" ht="15" hidden="false" customHeight="false" outlineLevel="0" collapsed="false">
      <c r="A3914" s="357" t="s">
        <v>8032</v>
      </c>
      <c r="B3914" s="358"/>
      <c r="C3914" s="359" t="s">
        <v>8033</v>
      </c>
      <c r="D3914" s="359" t="s">
        <v>1313</v>
      </c>
      <c r="E3914" s="360" t="n">
        <v>8.1</v>
      </c>
    </row>
    <row r="3915" customFormat="false" ht="15" hidden="false" customHeight="false" outlineLevel="0" collapsed="false">
      <c r="A3915" s="357" t="s">
        <v>8034</v>
      </c>
      <c r="B3915" s="358"/>
      <c r="C3915" s="359" t="s">
        <v>8035</v>
      </c>
      <c r="D3915" s="359" t="s">
        <v>1313</v>
      </c>
      <c r="E3915" s="360" t="n">
        <v>10.48</v>
      </c>
    </row>
    <row r="3916" customFormat="false" ht="15" hidden="false" customHeight="false" outlineLevel="0" collapsed="false">
      <c r="A3916" s="357" t="s">
        <v>8036</v>
      </c>
      <c r="B3916" s="358"/>
      <c r="C3916" s="359" t="s">
        <v>8037</v>
      </c>
      <c r="D3916" s="359" t="s">
        <v>1313</v>
      </c>
      <c r="E3916" s="360" t="n">
        <v>17.95</v>
      </c>
    </row>
    <row r="3917" customFormat="false" ht="15" hidden="false" customHeight="false" outlineLevel="0" collapsed="false">
      <c r="A3917" s="357" t="s">
        <v>8038</v>
      </c>
      <c r="B3917" s="358"/>
      <c r="C3917" s="359" t="s">
        <v>8039</v>
      </c>
      <c r="D3917" s="359" t="s">
        <v>262</v>
      </c>
      <c r="E3917" s="360" t="n">
        <v>8.98</v>
      </c>
    </row>
    <row r="3918" customFormat="false" ht="15" hidden="false" customHeight="false" outlineLevel="0" collapsed="false">
      <c r="A3918" s="352" t="s">
        <v>8040</v>
      </c>
      <c r="B3918" s="353"/>
      <c r="C3918" s="354" t="s">
        <v>8041</v>
      </c>
      <c r="D3918" s="355" t="s">
        <v>262</v>
      </c>
      <c r="E3918" s="356" t="n">
        <v>2.02</v>
      </c>
    </row>
    <row r="3919" customFormat="false" ht="15" hidden="false" customHeight="false" outlineLevel="0" collapsed="false">
      <c r="A3919" s="357" t="s">
        <v>8042</v>
      </c>
      <c r="B3919" s="358" t="s">
        <v>8043</v>
      </c>
      <c r="C3919" s="359"/>
      <c r="D3919" s="359"/>
      <c r="E3919" s="360"/>
    </row>
    <row r="3920" customFormat="false" ht="15" hidden="false" customHeight="false" outlineLevel="0" collapsed="false">
      <c r="A3920" s="357" t="s">
        <v>8044</v>
      </c>
      <c r="B3920" s="358"/>
      <c r="C3920" s="359" t="s">
        <v>8045</v>
      </c>
      <c r="D3920" s="359" t="s">
        <v>1313</v>
      </c>
      <c r="E3920" s="360" t="n">
        <v>37.85</v>
      </c>
    </row>
    <row r="3921" customFormat="false" ht="15" hidden="false" customHeight="false" outlineLevel="0" collapsed="false">
      <c r="A3921" s="357" t="s">
        <v>8046</v>
      </c>
      <c r="B3921" s="358"/>
      <c r="C3921" s="359" t="s">
        <v>8047</v>
      </c>
      <c r="D3921" s="359" t="s">
        <v>1313</v>
      </c>
      <c r="E3921" s="360" t="n">
        <v>3</v>
      </c>
    </row>
    <row r="3922" customFormat="false" ht="15" hidden="false" customHeight="false" outlineLevel="0" collapsed="false">
      <c r="A3922" s="357" t="s">
        <v>8048</v>
      </c>
      <c r="B3922" s="358"/>
      <c r="C3922" s="359" t="s">
        <v>8049</v>
      </c>
      <c r="D3922" s="359" t="s">
        <v>262</v>
      </c>
      <c r="E3922" s="360" t="n">
        <v>2.78</v>
      </c>
    </row>
    <row r="3923" customFormat="false" ht="15" hidden="false" customHeight="false" outlineLevel="0" collapsed="false">
      <c r="A3923" s="357" t="s">
        <v>8050</v>
      </c>
      <c r="B3923" s="358"/>
      <c r="C3923" s="359" t="s">
        <v>8051</v>
      </c>
      <c r="D3923" s="359" t="s">
        <v>262</v>
      </c>
      <c r="E3923" s="360" t="n">
        <v>0.67</v>
      </c>
    </row>
    <row r="3924" customFormat="false" ht="15" hidden="false" customHeight="false" outlineLevel="0" collapsed="false">
      <c r="A3924" s="352" t="s">
        <v>8052</v>
      </c>
      <c r="B3924" s="353"/>
      <c r="C3924" s="354" t="s">
        <v>8053</v>
      </c>
      <c r="D3924" s="355" t="s">
        <v>1313</v>
      </c>
      <c r="E3924" s="356" t="n">
        <v>32.92</v>
      </c>
    </row>
    <row r="3925" customFormat="false" ht="15" hidden="false" customHeight="false" outlineLevel="0" collapsed="false">
      <c r="A3925" s="357" t="s">
        <v>8054</v>
      </c>
      <c r="B3925" s="358" t="s">
        <v>8055</v>
      </c>
      <c r="C3925" s="359"/>
      <c r="D3925" s="359"/>
      <c r="E3925" s="360"/>
    </row>
    <row r="3926" customFormat="false" ht="15" hidden="false" customHeight="false" outlineLevel="0" collapsed="false">
      <c r="A3926" s="357" t="s">
        <v>8056</v>
      </c>
      <c r="B3926" s="358"/>
      <c r="C3926" s="359" t="s">
        <v>8057</v>
      </c>
      <c r="D3926" s="359" t="s">
        <v>1313</v>
      </c>
      <c r="E3926" s="360" t="n">
        <v>8.37</v>
      </c>
    </row>
    <row r="3927" customFormat="false" ht="15" hidden="false" customHeight="false" outlineLevel="0" collapsed="false">
      <c r="A3927" s="357" t="s">
        <v>8058</v>
      </c>
      <c r="B3927" s="358"/>
      <c r="C3927" s="359" t="s">
        <v>8059</v>
      </c>
      <c r="D3927" s="359" t="s">
        <v>1313</v>
      </c>
      <c r="E3927" s="360" t="n">
        <v>4.49</v>
      </c>
    </row>
    <row r="3928" customFormat="false" ht="15" hidden="false" customHeight="false" outlineLevel="0" collapsed="false">
      <c r="A3928" s="352" t="s">
        <v>8060</v>
      </c>
      <c r="B3928" s="353"/>
      <c r="C3928" s="354" t="s">
        <v>8061</v>
      </c>
      <c r="D3928" s="355" t="s">
        <v>1313</v>
      </c>
      <c r="E3928" s="356" t="n">
        <v>3.38</v>
      </c>
    </row>
    <row r="3929" customFormat="false" ht="15" hidden="false" customHeight="false" outlineLevel="0" collapsed="false">
      <c r="A3929" s="357" t="s">
        <v>8062</v>
      </c>
      <c r="B3929" s="358" t="s">
        <v>8063</v>
      </c>
      <c r="C3929" s="359"/>
      <c r="D3929" s="359"/>
      <c r="E3929" s="360"/>
    </row>
    <row r="3930" customFormat="false" ht="15" hidden="false" customHeight="false" outlineLevel="0" collapsed="false">
      <c r="A3930" s="357" t="s">
        <v>8064</v>
      </c>
      <c r="B3930" s="358"/>
      <c r="C3930" s="359" t="s">
        <v>8065</v>
      </c>
      <c r="D3930" s="359" t="s">
        <v>880</v>
      </c>
      <c r="E3930" s="360" t="n">
        <v>14.97</v>
      </c>
    </row>
    <row r="3931" customFormat="false" ht="15" hidden="false" customHeight="false" outlineLevel="0" collapsed="false">
      <c r="A3931" s="357" t="s">
        <v>8066</v>
      </c>
      <c r="B3931" s="358"/>
      <c r="C3931" s="359" t="s">
        <v>8067</v>
      </c>
      <c r="D3931" s="359" t="s">
        <v>262</v>
      </c>
      <c r="E3931" s="360" t="n">
        <v>1.15</v>
      </c>
    </row>
    <row r="3932" customFormat="false" ht="15" hidden="false" customHeight="false" outlineLevel="0" collapsed="false">
      <c r="A3932" s="357" t="s">
        <v>8068</v>
      </c>
      <c r="B3932" s="358"/>
      <c r="C3932" s="359" t="s">
        <v>8069</v>
      </c>
      <c r="D3932" s="359" t="s">
        <v>262</v>
      </c>
      <c r="E3932" s="360" t="n">
        <v>8.98</v>
      </c>
    </row>
    <row r="3933" customFormat="false" ht="15" hidden="false" customHeight="false" outlineLevel="0" collapsed="false">
      <c r="A3933" s="357" t="s">
        <v>8070</v>
      </c>
      <c r="B3933" s="358"/>
      <c r="C3933" s="359" t="s">
        <v>8071</v>
      </c>
      <c r="D3933" s="359" t="s">
        <v>1313</v>
      </c>
      <c r="E3933" s="360" t="n">
        <v>4.05</v>
      </c>
    </row>
    <row r="3934" customFormat="false" ht="15" hidden="false" customHeight="false" outlineLevel="0" collapsed="false">
      <c r="A3934" s="352" t="s">
        <v>8072</v>
      </c>
      <c r="B3934" s="353"/>
      <c r="C3934" s="354" t="s">
        <v>8073</v>
      </c>
      <c r="D3934" s="355" t="s">
        <v>1313</v>
      </c>
      <c r="E3934" s="356" t="n">
        <v>13.47</v>
      </c>
    </row>
    <row r="3935" customFormat="false" ht="15" hidden="false" customHeight="false" outlineLevel="0" collapsed="false">
      <c r="A3935" s="357" t="s">
        <v>8074</v>
      </c>
      <c r="B3935" s="358" t="s">
        <v>8075</v>
      </c>
      <c r="C3935" s="359"/>
      <c r="D3935" s="359"/>
      <c r="E3935" s="360"/>
    </row>
    <row r="3936" customFormat="false" ht="15" hidden="false" customHeight="false" outlineLevel="0" collapsed="false">
      <c r="A3936" s="357" t="s">
        <v>8076</v>
      </c>
      <c r="B3936" s="358"/>
      <c r="C3936" s="359" t="s">
        <v>8077</v>
      </c>
      <c r="D3936" s="359" t="s">
        <v>1313</v>
      </c>
      <c r="E3936" s="360" t="n">
        <v>20.95</v>
      </c>
    </row>
    <row r="3937" customFormat="false" ht="15" hidden="false" customHeight="false" outlineLevel="0" collapsed="false">
      <c r="A3937" s="357" t="s">
        <v>8078</v>
      </c>
      <c r="B3937" s="358"/>
      <c r="C3937" s="359" t="s">
        <v>8079</v>
      </c>
      <c r="D3937" s="359" t="s">
        <v>880</v>
      </c>
      <c r="E3937" s="360" t="n">
        <v>17.54</v>
      </c>
    </row>
    <row r="3938" customFormat="false" ht="15" hidden="false" customHeight="false" outlineLevel="0" collapsed="false">
      <c r="A3938" s="357" t="s">
        <v>8080</v>
      </c>
      <c r="B3938" s="358"/>
      <c r="C3938" s="359" t="s">
        <v>8081</v>
      </c>
      <c r="D3938" s="359" t="s">
        <v>262</v>
      </c>
      <c r="E3938" s="360" t="n">
        <v>7.18</v>
      </c>
    </row>
    <row r="3939" customFormat="false" ht="15" hidden="false" customHeight="false" outlineLevel="0" collapsed="false">
      <c r="A3939" s="357" t="s">
        <v>8082</v>
      </c>
      <c r="B3939" s="358"/>
      <c r="C3939" s="359" t="s">
        <v>8083</v>
      </c>
      <c r="D3939" s="359" t="s">
        <v>262</v>
      </c>
      <c r="E3939" s="360" t="n">
        <v>4.93</v>
      </c>
    </row>
    <row r="3940" customFormat="false" ht="15" hidden="false" customHeight="false" outlineLevel="0" collapsed="false">
      <c r="A3940" s="357" t="s">
        <v>8084</v>
      </c>
      <c r="B3940" s="358"/>
      <c r="C3940" s="359" t="s">
        <v>8085</v>
      </c>
      <c r="D3940" s="359" t="s">
        <v>1313</v>
      </c>
      <c r="E3940" s="360" t="n">
        <v>20.95</v>
      </c>
    </row>
    <row r="3941" customFormat="false" ht="15" hidden="false" customHeight="false" outlineLevel="0" collapsed="false">
      <c r="A3941" s="357" t="s">
        <v>8086</v>
      </c>
      <c r="B3941" s="358"/>
      <c r="C3941" s="359" t="s">
        <v>8087</v>
      </c>
      <c r="D3941" s="359" t="s">
        <v>262</v>
      </c>
      <c r="E3941" s="360" t="n">
        <v>23.94</v>
      </c>
    </row>
    <row r="3942" customFormat="false" ht="15" hidden="false" customHeight="false" outlineLevel="0" collapsed="false">
      <c r="A3942" s="357" t="s">
        <v>8088</v>
      </c>
      <c r="B3942" s="358"/>
      <c r="C3942" s="359" t="s">
        <v>8089</v>
      </c>
      <c r="D3942" s="359" t="s">
        <v>880</v>
      </c>
      <c r="E3942" s="360" t="n">
        <v>17.55</v>
      </c>
    </row>
    <row r="3943" customFormat="false" ht="15" hidden="false" customHeight="false" outlineLevel="0" collapsed="false">
      <c r="A3943" s="352" t="s">
        <v>8090</v>
      </c>
      <c r="B3943" s="353"/>
      <c r="C3943" s="354" t="s">
        <v>8091</v>
      </c>
      <c r="D3943" s="355" t="s">
        <v>1313</v>
      </c>
      <c r="E3943" s="356" t="n">
        <v>2.84</v>
      </c>
    </row>
    <row r="3944" customFormat="false" ht="15" hidden="false" customHeight="false" outlineLevel="0" collapsed="false">
      <c r="A3944" s="357" t="s">
        <v>8092</v>
      </c>
      <c r="B3944" s="358" t="s">
        <v>8093</v>
      </c>
      <c r="C3944" s="359"/>
      <c r="D3944" s="359"/>
      <c r="E3944" s="360"/>
    </row>
    <row r="3945" customFormat="false" ht="15" hidden="false" customHeight="false" outlineLevel="0" collapsed="false">
      <c r="A3945" s="357" t="s">
        <v>8094</v>
      </c>
      <c r="B3945" s="358"/>
      <c r="C3945" s="359" t="s">
        <v>8095</v>
      </c>
      <c r="D3945" s="359" t="s">
        <v>880</v>
      </c>
      <c r="E3945" s="360" t="n">
        <v>8.22</v>
      </c>
    </row>
    <row r="3946" customFormat="false" ht="15" hidden="false" customHeight="false" outlineLevel="0" collapsed="false">
      <c r="A3946" s="357" t="s">
        <v>8096</v>
      </c>
      <c r="B3946" s="358"/>
      <c r="C3946" s="359" t="s">
        <v>8097</v>
      </c>
      <c r="D3946" s="359" t="s">
        <v>880</v>
      </c>
      <c r="E3946" s="360" t="n">
        <v>3.28</v>
      </c>
    </row>
    <row r="3947" customFormat="false" ht="15" hidden="false" customHeight="false" outlineLevel="0" collapsed="false">
      <c r="A3947" s="357" t="s">
        <v>8098</v>
      </c>
      <c r="B3947" s="358"/>
      <c r="C3947" s="359" t="s">
        <v>8099</v>
      </c>
      <c r="D3947" s="359" t="s">
        <v>880</v>
      </c>
      <c r="E3947" s="360" t="n">
        <v>1.65</v>
      </c>
    </row>
    <row r="3948" customFormat="false" ht="15" hidden="false" customHeight="false" outlineLevel="0" collapsed="false">
      <c r="A3948" s="352" t="s">
        <v>8100</v>
      </c>
      <c r="B3948" s="353"/>
      <c r="C3948" s="354" t="s">
        <v>8101</v>
      </c>
      <c r="D3948" s="355" t="s">
        <v>880</v>
      </c>
      <c r="E3948" s="356" t="n">
        <v>12.95</v>
      </c>
    </row>
    <row r="3949" customFormat="false" ht="15" hidden="false" customHeight="false" outlineLevel="0" collapsed="false">
      <c r="A3949" s="357" t="s">
        <v>8102</v>
      </c>
      <c r="B3949" s="358" t="s">
        <v>8103</v>
      </c>
      <c r="C3949" s="359"/>
      <c r="D3949" s="359"/>
      <c r="E3949" s="360"/>
    </row>
    <row r="3950" customFormat="false" ht="15" hidden="false" customHeight="false" outlineLevel="0" collapsed="false">
      <c r="A3950" s="357" t="s">
        <v>8104</v>
      </c>
      <c r="B3950" s="358"/>
      <c r="C3950" s="359" t="s">
        <v>8105</v>
      </c>
      <c r="D3950" s="359" t="s">
        <v>880</v>
      </c>
      <c r="E3950" s="360" t="n">
        <v>29.53</v>
      </c>
    </row>
    <row r="3951" customFormat="false" ht="15" hidden="false" customHeight="false" outlineLevel="0" collapsed="false">
      <c r="A3951" s="357" t="s">
        <v>8106</v>
      </c>
      <c r="B3951" s="358"/>
      <c r="C3951" s="359" t="s">
        <v>8107</v>
      </c>
      <c r="D3951" s="359" t="s">
        <v>1313</v>
      </c>
      <c r="E3951" s="360" t="n">
        <v>41.89</v>
      </c>
    </row>
    <row r="3952" customFormat="false" ht="15" hidden="false" customHeight="false" outlineLevel="0" collapsed="false">
      <c r="A3952" s="357" t="s">
        <v>8108</v>
      </c>
      <c r="B3952" s="358"/>
      <c r="C3952" s="359" t="s">
        <v>8109</v>
      </c>
      <c r="D3952" s="359" t="s">
        <v>880</v>
      </c>
      <c r="E3952" s="360" t="n">
        <v>9.85</v>
      </c>
    </row>
    <row r="3953" customFormat="false" ht="15" hidden="false" customHeight="false" outlineLevel="0" collapsed="false">
      <c r="A3953" s="357" t="s">
        <v>8110</v>
      </c>
      <c r="B3953" s="358"/>
      <c r="C3953" s="359" t="s">
        <v>8111</v>
      </c>
      <c r="D3953" s="359" t="s">
        <v>880</v>
      </c>
      <c r="E3953" s="360" t="n">
        <v>4.1</v>
      </c>
    </row>
    <row r="3954" customFormat="false" ht="15" hidden="false" customHeight="false" outlineLevel="0" collapsed="false">
      <c r="A3954" s="357" t="s">
        <v>8112</v>
      </c>
      <c r="B3954" s="358"/>
      <c r="C3954" s="359" t="s">
        <v>8113</v>
      </c>
      <c r="D3954" s="359" t="s">
        <v>880</v>
      </c>
      <c r="E3954" s="360" t="n">
        <v>37.75</v>
      </c>
    </row>
    <row r="3955" customFormat="false" ht="15" hidden="false" customHeight="false" outlineLevel="0" collapsed="false">
      <c r="A3955" s="357" t="s">
        <v>8114</v>
      </c>
      <c r="B3955" s="358"/>
      <c r="C3955" s="359" t="s">
        <v>8115</v>
      </c>
      <c r="D3955" s="359" t="s">
        <v>880</v>
      </c>
      <c r="E3955" s="360" t="n">
        <v>21.65</v>
      </c>
    </row>
    <row r="3956" customFormat="false" ht="15" hidden="false" customHeight="false" outlineLevel="0" collapsed="false">
      <c r="A3956" s="357" t="s">
        <v>8116</v>
      </c>
      <c r="B3956" s="358"/>
      <c r="C3956" s="359" t="s">
        <v>8117</v>
      </c>
      <c r="D3956" s="359" t="s">
        <v>880</v>
      </c>
      <c r="E3956" s="360" t="n">
        <v>21.65</v>
      </c>
    </row>
    <row r="3957" customFormat="false" ht="15" hidden="false" customHeight="false" outlineLevel="0" collapsed="false">
      <c r="A3957" s="357" t="s">
        <v>8118</v>
      </c>
      <c r="B3957" s="358"/>
      <c r="C3957" s="359" t="s">
        <v>8119</v>
      </c>
      <c r="D3957" s="359" t="s">
        <v>880</v>
      </c>
      <c r="E3957" s="360" t="n">
        <v>5.12</v>
      </c>
    </row>
    <row r="3958" customFormat="false" ht="15" hidden="false" customHeight="false" outlineLevel="0" collapsed="false">
      <c r="A3958" s="357" t="s">
        <v>8120</v>
      </c>
      <c r="B3958" s="358"/>
      <c r="C3958" s="359" t="s">
        <v>8121</v>
      </c>
      <c r="D3958" s="359" t="s">
        <v>880</v>
      </c>
      <c r="E3958" s="360" t="n">
        <v>7.87</v>
      </c>
    </row>
    <row r="3959" customFormat="false" ht="15" hidden="false" customHeight="false" outlineLevel="0" collapsed="false">
      <c r="A3959" s="352" t="s">
        <v>8122</v>
      </c>
      <c r="B3959" s="353"/>
      <c r="C3959" s="354" t="s">
        <v>8123</v>
      </c>
      <c r="D3959" s="355" t="s">
        <v>880</v>
      </c>
      <c r="E3959" s="356" t="n">
        <v>14.95</v>
      </c>
    </row>
    <row r="3960" customFormat="false" ht="15" hidden="false" customHeight="false" outlineLevel="0" collapsed="false">
      <c r="A3960" s="357" t="s">
        <v>8124</v>
      </c>
      <c r="B3960" s="358" t="s">
        <v>8125</v>
      </c>
      <c r="C3960" s="359"/>
      <c r="D3960" s="359"/>
      <c r="E3960" s="360"/>
    </row>
    <row r="3961" customFormat="false" ht="15" hidden="false" customHeight="false" outlineLevel="0" collapsed="false">
      <c r="A3961" s="357" t="s">
        <v>8126</v>
      </c>
      <c r="B3961" s="358"/>
      <c r="C3961" s="359" t="s">
        <v>8127</v>
      </c>
      <c r="D3961" s="359" t="s">
        <v>880</v>
      </c>
      <c r="E3961" s="360" t="n">
        <v>62.71</v>
      </c>
    </row>
    <row r="3962" customFormat="false" ht="15" hidden="false" customHeight="false" outlineLevel="0" collapsed="false">
      <c r="A3962" s="352" t="s">
        <v>8128</v>
      </c>
      <c r="B3962" s="353"/>
      <c r="C3962" s="354" t="s">
        <v>8129</v>
      </c>
      <c r="D3962" s="355" t="s">
        <v>880</v>
      </c>
      <c r="E3962" s="356" t="n">
        <v>49.78</v>
      </c>
    </row>
    <row r="3963" customFormat="false" ht="15" hidden="false" customHeight="false" outlineLevel="0" collapsed="false">
      <c r="A3963" s="357" t="s">
        <v>8130</v>
      </c>
      <c r="B3963" s="358" t="s">
        <v>8131</v>
      </c>
      <c r="C3963" s="359"/>
      <c r="D3963" s="359"/>
      <c r="E3963" s="360"/>
    </row>
    <row r="3964" customFormat="false" ht="15" hidden="false" customHeight="false" outlineLevel="0" collapsed="false">
      <c r="A3964" s="357" t="s">
        <v>8132</v>
      </c>
      <c r="B3964" s="358"/>
      <c r="C3964" s="359" t="s">
        <v>8133</v>
      </c>
      <c r="D3964" s="359" t="s">
        <v>1313</v>
      </c>
      <c r="E3964" s="360" t="n">
        <v>4.05</v>
      </c>
    </row>
    <row r="3965" customFormat="false" ht="15" hidden="false" customHeight="false" outlineLevel="0" collapsed="false">
      <c r="A3965" s="352" t="s">
        <v>8134</v>
      </c>
      <c r="B3965" s="353"/>
      <c r="C3965" s="354" t="s">
        <v>8135</v>
      </c>
      <c r="D3965" s="355" t="s">
        <v>1313</v>
      </c>
      <c r="E3965" s="356" t="n">
        <v>0.67</v>
      </c>
    </row>
    <row r="3966" customFormat="false" ht="15" hidden="false" customHeight="false" outlineLevel="0" collapsed="false">
      <c r="A3966" s="357" t="s">
        <v>8136</v>
      </c>
      <c r="B3966" s="358" t="s">
        <v>8137</v>
      </c>
      <c r="C3966" s="359"/>
      <c r="D3966" s="359"/>
      <c r="E3966" s="360"/>
    </row>
    <row r="3967" customFormat="false" ht="15" hidden="false" customHeight="false" outlineLevel="0" collapsed="false">
      <c r="A3967" s="357" t="s">
        <v>8138</v>
      </c>
      <c r="B3967" s="358"/>
      <c r="C3967" s="359" t="s">
        <v>8139</v>
      </c>
      <c r="D3967" s="359" t="s">
        <v>1313</v>
      </c>
      <c r="E3967" s="360" t="n">
        <v>9.85</v>
      </c>
    </row>
    <row r="3968" customFormat="false" ht="15" hidden="false" customHeight="false" outlineLevel="0" collapsed="false">
      <c r="A3968" s="352" t="s">
        <v>8140</v>
      </c>
      <c r="B3968" s="353"/>
      <c r="C3968" s="354" t="s">
        <v>8141</v>
      </c>
      <c r="D3968" s="355" t="s">
        <v>1313</v>
      </c>
      <c r="E3968" s="356" t="n">
        <v>29.92</v>
      </c>
    </row>
    <row r="3969" customFormat="false" ht="15" hidden="false" customHeight="false" outlineLevel="0" collapsed="false">
      <c r="A3969" s="357" t="s">
        <v>8142</v>
      </c>
      <c r="B3969" s="358" t="s">
        <v>8143</v>
      </c>
      <c r="C3969" s="359"/>
      <c r="D3969" s="359"/>
      <c r="E3969" s="360"/>
    </row>
    <row r="3970" customFormat="false" ht="15" hidden="false" customHeight="false" outlineLevel="0" collapsed="false">
      <c r="A3970" s="357" t="s">
        <v>8144</v>
      </c>
      <c r="B3970" s="358"/>
      <c r="C3970" s="359" t="s">
        <v>8145</v>
      </c>
      <c r="D3970" s="359" t="s">
        <v>880</v>
      </c>
      <c r="E3970" s="360" t="n">
        <v>13.27</v>
      </c>
    </row>
    <row r="3971" customFormat="false" ht="15" hidden="false" customHeight="false" outlineLevel="0" collapsed="false">
      <c r="A3971" s="357" t="s">
        <v>8146</v>
      </c>
      <c r="B3971" s="358"/>
      <c r="C3971" s="359" t="s">
        <v>8147</v>
      </c>
      <c r="D3971" s="359" t="s">
        <v>880</v>
      </c>
      <c r="E3971" s="360" t="n">
        <v>49.78</v>
      </c>
    </row>
    <row r="3972" customFormat="false" ht="15" hidden="false" customHeight="false" outlineLevel="0" collapsed="false">
      <c r="A3972" s="357" t="s">
        <v>8148</v>
      </c>
      <c r="B3972" s="358"/>
      <c r="C3972" s="359" t="s">
        <v>8149</v>
      </c>
      <c r="D3972" s="359" t="s">
        <v>880</v>
      </c>
      <c r="E3972" s="360" t="n">
        <v>16.6</v>
      </c>
    </row>
    <row r="3973" customFormat="false" ht="15" hidden="false" customHeight="false" outlineLevel="0" collapsed="false">
      <c r="A3973" s="357" t="s">
        <v>8150</v>
      </c>
      <c r="B3973" s="358"/>
      <c r="C3973" s="359" t="s">
        <v>8151</v>
      </c>
      <c r="D3973" s="359" t="s">
        <v>262</v>
      </c>
      <c r="E3973" s="360" t="n">
        <v>13.27</v>
      </c>
    </row>
    <row r="3974" customFormat="false" ht="15" hidden="false" customHeight="false" outlineLevel="0" collapsed="false">
      <c r="A3974" s="357" t="s">
        <v>8152</v>
      </c>
      <c r="B3974" s="358"/>
      <c r="C3974" s="359" t="s">
        <v>8153</v>
      </c>
      <c r="D3974" s="359" t="s">
        <v>880</v>
      </c>
      <c r="E3974" s="360" t="n">
        <v>4.97</v>
      </c>
    </row>
    <row r="3975" customFormat="false" ht="15" hidden="false" customHeight="false" outlineLevel="0" collapsed="false">
      <c r="A3975" s="357" t="s">
        <v>8154</v>
      </c>
      <c r="B3975" s="358"/>
      <c r="C3975" s="359" t="s">
        <v>8155</v>
      </c>
      <c r="D3975" s="359" t="s">
        <v>880</v>
      </c>
      <c r="E3975" s="360" t="n">
        <v>4.97</v>
      </c>
    </row>
    <row r="3976" customFormat="false" ht="15" hidden="false" customHeight="false" outlineLevel="0" collapsed="false">
      <c r="A3976" s="357" t="s">
        <v>8156</v>
      </c>
      <c r="B3976" s="358"/>
      <c r="C3976" s="359" t="s">
        <v>8157</v>
      </c>
      <c r="D3976" s="359" t="s">
        <v>880</v>
      </c>
      <c r="E3976" s="360" t="n">
        <v>33.18</v>
      </c>
    </row>
    <row r="3977" customFormat="false" ht="15" hidden="false" customHeight="false" outlineLevel="0" collapsed="false">
      <c r="A3977" s="357" t="s">
        <v>8158</v>
      </c>
      <c r="B3977" s="358"/>
      <c r="C3977" s="359" t="s">
        <v>8159</v>
      </c>
      <c r="D3977" s="359" t="s">
        <v>880</v>
      </c>
      <c r="E3977" s="360" t="n">
        <v>16.6</v>
      </c>
    </row>
    <row r="3978" customFormat="false" ht="15" hidden="false" customHeight="false" outlineLevel="0" collapsed="false">
      <c r="A3978" s="357" t="s">
        <v>8160</v>
      </c>
      <c r="B3978" s="358"/>
      <c r="C3978" s="359" t="s">
        <v>8161</v>
      </c>
      <c r="D3978" s="359" t="s">
        <v>880</v>
      </c>
      <c r="E3978" s="360" t="n">
        <v>14.93</v>
      </c>
    </row>
    <row r="3979" customFormat="false" ht="15" hidden="false" customHeight="false" outlineLevel="0" collapsed="false">
      <c r="A3979" s="357" t="s">
        <v>8162</v>
      </c>
      <c r="B3979" s="358"/>
      <c r="C3979" s="359" t="s">
        <v>8163</v>
      </c>
      <c r="D3979" s="359" t="s">
        <v>880</v>
      </c>
      <c r="E3979" s="360" t="n">
        <v>13.27</v>
      </c>
    </row>
    <row r="3980" customFormat="false" ht="15" hidden="false" customHeight="false" outlineLevel="0" collapsed="false">
      <c r="A3980" s="357" t="s">
        <v>8164</v>
      </c>
      <c r="B3980" s="358"/>
      <c r="C3980" s="359" t="s">
        <v>8165</v>
      </c>
      <c r="D3980" s="359" t="s">
        <v>880</v>
      </c>
      <c r="E3980" s="360" t="n">
        <v>13.27</v>
      </c>
    </row>
    <row r="3981" customFormat="false" ht="15" hidden="false" customHeight="false" outlineLevel="0" collapsed="false">
      <c r="A3981" s="352" t="s">
        <v>8166</v>
      </c>
      <c r="B3981" s="353"/>
      <c r="C3981" s="354" t="s">
        <v>8167</v>
      </c>
      <c r="D3981" s="355" t="s">
        <v>880</v>
      </c>
      <c r="E3981" s="356" t="n">
        <v>9.96</v>
      </c>
    </row>
    <row r="3982" customFormat="false" ht="15" hidden="false" customHeight="false" outlineLevel="0" collapsed="false">
      <c r="A3982" s="357" t="s">
        <v>8168</v>
      </c>
      <c r="B3982" s="358" t="s">
        <v>8169</v>
      </c>
      <c r="C3982" s="359"/>
      <c r="D3982" s="359"/>
      <c r="E3982" s="360"/>
    </row>
    <row r="3983" customFormat="false" ht="15" hidden="false" customHeight="false" outlineLevel="0" collapsed="false">
      <c r="A3983" s="357" t="s">
        <v>8170</v>
      </c>
      <c r="B3983" s="358"/>
      <c r="C3983" s="359" t="s">
        <v>8171</v>
      </c>
      <c r="D3983" s="359" t="s">
        <v>880</v>
      </c>
      <c r="E3983" s="360" t="n">
        <v>8.3</v>
      </c>
    </row>
    <row r="3984" customFormat="false" ht="15" hidden="false" customHeight="false" outlineLevel="0" collapsed="false">
      <c r="A3984" s="357" t="s">
        <v>8172</v>
      </c>
      <c r="B3984" s="358"/>
      <c r="C3984" s="359" t="s">
        <v>8173</v>
      </c>
      <c r="D3984" s="359" t="s">
        <v>262</v>
      </c>
      <c r="E3984" s="360" t="n">
        <v>11.62</v>
      </c>
    </row>
    <row r="3985" customFormat="false" ht="15" hidden="false" customHeight="false" outlineLevel="0" collapsed="false">
      <c r="A3985" s="357" t="s">
        <v>8174</v>
      </c>
      <c r="B3985" s="358"/>
      <c r="C3985" s="359" t="s">
        <v>8175</v>
      </c>
      <c r="D3985" s="359" t="s">
        <v>880</v>
      </c>
      <c r="E3985" s="360" t="n">
        <v>165.9</v>
      </c>
    </row>
    <row r="3986" customFormat="false" ht="15" hidden="false" customHeight="false" outlineLevel="0" collapsed="false">
      <c r="A3986" s="357" t="s">
        <v>8176</v>
      </c>
      <c r="B3986" s="358"/>
      <c r="C3986" s="359" t="s">
        <v>8177</v>
      </c>
      <c r="D3986" s="359" t="s">
        <v>880</v>
      </c>
      <c r="E3986" s="360" t="n">
        <v>132.72</v>
      </c>
    </row>
    <row r="3987" customFormat="false" ht="15" hidden="false" customHeight="false" outlineLevel="0" collapsed="false">
      <c r="A3987" s="357" t="s">
        <v>8178</v>
      </c>
      <c r="B3987" s="358"/>
      <c r="C3987" s="359" t="s">
        <v>8179</v>
      </c>
      <c r="D3987" s="359" t="s">
        <v>880</v>
      </c>
      <c r="E3987" s="360" t="n">
        <v>66.36</v>
      </c>
    </row>
    <row r="3988" customFormat="false" ht="15" hidden="false" customHeight="false" outlineLevel="0" collapsed="false">
      <c r="A3988" s="357" t="s">
        <v>8180</v>
      </c>
      <c r="B3988" s="358"/>
      <c r="C3988" s="359" t="s">
        <v>8181</v>
      </c>
      <c r="D3988" s="359" t="s">
        <v>880</v>
      </c>
      <c r="E3988" s="360" t="n">
        <v>36.85</v>
      </c>
    </row>
    <row r="3989" customFormat="false" ht="15" hidden="false" customHeight="false" outlineLevel="0" collapsed="false">
      <c r="A3989" s="357" t="s">
        <v>8182</v>
      </c>
      <c r="B3989" s="358"/>
      <c r="C3989" s="359" t="s">
        <v>8183</v>
      </c>
      <c r="D3989" s="359" t="s">
        <v>880</v>
      </c>
      <c r="E3989" s="360" t="n">
        <v>4.92</v>
      </c>
    </row>
    <row r="3990" customFormat="false" ht="15" hidden="false" customHeight="false" outlineLevel="0" collapsed="false">
      <c r="A3990" s="357" t="s">
        <v>8184</v>
      </c>
      <c r="B3990" s="358"/>
      <c r="C3990" s="359" t="s">
        <v>8185</v>
      </c>
      <c r="D3990" s="359" t="s">
        <v>880</v>
      </c>
      <c r="E3990" s="360" t="n">
        <v>5.91</v>
      </c>
    </row>
    <row r="3991" customFormat="false" ht="15" hidden="false" customHeight="false" outlineLevel="0" collapsed="false">
      <c r="A3991" s="357" t="s">
        <v>8186</v>
      </c>
      <c r="B3991" s="358"/>
      <c r="C3991" s="359" t="s">
        <v>8187</v>
      </c>
      <c r="D3991" s="359" t="s">
        <v>880</v>
      </c>
      <c r="E3991" s="360" t="n">
        <v>36.85</v>
      </c>
    </row>
    <row r="3992" customFormat="false" ht="15" hidden="false" customHeight="false" outlineLevel="0" collapsed="false">
      <c r="A3992" s="357" t="s">
        <v>8188</v>
      </c>
      <c r="B3992" s="358"/>
      <c r="C3992" s="359" t="s">
        <v>8189</v>
      </c>
      <c r="D3992" s="359" t="s">
        <v>262</v>
      </c>
      <c r="E3992" s="360" t="n">
        <v>8.3</v>
      </c>
    </row>
    <row r="3993" customFormat="false" ht="15" hidden="false" customHeight="false" outlineLevel="0" collapsed="false">
      <c r="A3993" s="357" t="s">
        <v>8190</v>
      </c>
      <c r="B3993" s="358"/>
      <c r="C3993" s="359" t="s">
        <v>8191</v>
      </c>
      <c r="D3993" s="359" t="s">
        <v>880</v>
      </c>
      <c r="E3993" s="360" t="n">
        <v>16.6</v>
      </c>
    </row>
    <row r="3994" customFormat="false" ht="15" hidden="false" customHeight="false" outlineLevel="0" collapsed="false">
      <c r="A3994" s="357" t="s">
        <v>8192</v>
      </c>
      <c r="B3994" s="358"/>
      <c r="C3994" s="359" t="s">
        <v>8193</v>
      </c>
      <c r="D3994" s="359" t="s">
        <v>880</v>
      </c>
      <c r="E3994" s="360" t="n">
        <v>13.27</v>
      </c>
    </row>
    <row r="3995" customFormat="false" ht="15" hidden="false" customHeight="false" outlineLevel="0" collapsed="false">
      <c r="A3995" s="357" t="s">
        <v>8194</v>
      </c>
      <c r="B3995" s="358"/>
      <c r="C3995" s="359" t="s">
        <v>8195</v>
      </c>
      <c r="D3995" s="359" t="s">
        <v>880</v>
      </c>
      <c r="E3995" s="360" t="n">
        <v>19.91</v>
      </c>
    </row>
    <row r="3996" customFormat="false" ht="15" hidden="false" customHeight="false" outlineLevel="0" collapsed="false">
      <c r="A3996" s="357" t="s">
        <v>8196</v>
      </c>
      <c r="B3996" s="358"/>
      <c r="C3996" s="359" t="s">
        <v>8197</v>
      </c>
      <c r="D3996" s="359" t="s">
        <v>880</v>
      </c>
      <c r="E3996" s="360" t="n">
        <v>16.6</v>
      </c>
    </row>
    <row r="3997" customFormat="false" ht="15" hidden="false" customHeight="false" outlineLevel="0" collapsed="false">
      <c r="A3997" s="357" t="s">
        <v>8198</v>
      </c>
      <c r="B3997" s="358"/>
      <c r="C3997" s="359" t="s">
        <v>8199</v>
      </c>
      <c r="D3997" s="359" t="s">
        <v>880</v>
      </c>
      <c r="E3997" s="360" t="n">
        <v>33.18</v>
      </c>
    </row>
    <row r="3998" customFormat="false" ht="15" hidden="false" customHeight="false" outlineLevel="0" collapsed="false">
      <c r="A3998" s="357" t="s">
        <v>8200</v>
      </c>
      <c r="B3998" s="358"/>
      <c r="C3998" s="359" t="s">
        <v>8201</v>
      </c>
      <c r="D3998" s="359" t="s">
        <v>880</v>
      </c>
      <c r="E3998" s="360" t="n">
        <v>49.78</v>
      </c>
    </row>
    <row r="3999" customFormat="false" ht="15" hidden="false" customHeight="false" outlineLevel="0" collapsed="false">
      <c r="A3999" s="357" t="s">
        <v>8202</v>
      </c>
      <c r="B3999" s="358"/>
      <c r="C3999" s="359" t="s">
        <v>8203</v>
      </c>
      <c r="D3999" s="359" t="s">
        <v>880</v>
      </c>
      <c r="E3999" s="360" t="n">
        <v>93.36</v>
      </c>
    </row>
    <row r="4000" customFormat="false" ht="15" hidden="false" customHeight="false" outlineLevel="0" collapsed="false">
      <c r="A4000" s="357" t="s">
        <v>8204</v>
      </c>
      <c r="B4000" s="358"/>
      <c r="C4000" s="359" t="s">
        <v>8205</v>
      </c>
      <c r="D4000" s="359" t="s">
        <v>880</v>
      </c>
      <c r="E4000" s="360" t="n">
        <v>24.89</v>
      </c>
    </row>
    <row r="4001" customFormat="false" ht="15" hidden="false" customHeight="false" outlineLevel="0" collapsed="false">
      <c r="A4001" s="357" t="s">
        <v>8206</v>
      </c>
      <c r="B4001" s="358"/>
      <c r="C4001" s="359" t="s">
        <v>8207</v>
      </c>
      <c r="D4001" s="359" t="s">
        <v>880</v>
      </c>
      <c r="E4001" s="360" t="n">
        <v>6.75</v>
      </c>
    </row>
    <row r="4002" customFormat="false" ht="15" hidden="false" customHeight="false" outlineLevel="0" collapsed="false">
      <c r="A4002" s="357" t="s">
        <v>8208</v>
      </c>
      <c r="B4002" s="358"/>
      <c r="C4002" s="359" t="s">
        <v>8209</v>
      </c>
      <c r="D4002" s="359" t="s">
        <v>880</v>
      </c>
      <c r="E4002" s="360" t="n">
        <v>13.23</v>
      </c>
    </row>
    <row r="4003" customFormat="false" ht="15" hidden="false" customHeight="false" outlineLevel="0" collapsed="false">
      <c r="A4003" s="357" t="s">
        <v>8210</v>
      </c>
      <c r="B4003" s="358"/>
      <c r="C4003" s="359" t="s">
        <v>8211</v>
      </c>
      <c r="D4003" s="359" t="s">
        <v>262</v>
      </c>
      <c r="E4003" s="360" t="n">
        <v>3.98</v>
      </c>
    </row>
    <row r="4004" customFormat="false" ht="15" hidden="false" customHeight="false" outlineLevel="0" collapsed="false">
      <c r="A4004" s="357" t="s">
        <v>8212</v>
      </c>
      <c r="B4004" s="358"/>
      <c r="C4004" s="359" t="s">
        <v>8213</v>
      </c>
      <c r="D4004" s="359" t="s">
        <v>262</v>
      </c>
      <c r="E4004" s="360" t="n">
        <v>1.99</v>
      </c>
    </row>
    <row r="4005" customFormat="false" ht="15" hidden="false" customHeight="false" outlineLevel="0" collapsed="false">
      <c r="A4005" s="357" t="s">
        <v>8214</v>
      </c>
      <c r="B4005" s="358"/>
      <c r="C4005" s="359" t="s">
        <v>8215</v>
      </c>
      <c r="D4005" s="359" t="s">
        <v>262</v>
      </c>
      <c r="E4005" s="360" t="n">
        <v>3.32</v>
      </c>
    </row>
    <row r="4006" customFormat="false" ht="15" hidden="false" customHeight="false" outlineLevel="0" collapsed="false">
      <c r="A4006" s="357" t="s">
        <v>8216</v>
      </c>
      <c r="B4006" s="358"/>
      <c r="C4006" s="359" t="s">
        <v>8217</v>
      </c>
      <c r="D4006" s="359" t="s">
        <v>262</v>
      </c>
      <c r="E4006" s="360" t="n">
        <v>1.65</v>
      </c>
    </row>
    <row r="4007" customFormat="false" ht="15" hidden="false" customHeight="false" outlineLevel="0" collapsed="false">
      <c r="A4007" s="357" t="s">
        <v>8218</v>
      </c>
      <c r="B4007" s="358"/>
      <c r="C4007" s="359" t="s">
        <v>8219</v>
      </c>
      <c r="D4007" s="359" t="s">
        <v>262</v>
      </c>
      <c r="E4007" s="360" t="n">
        <v>23.35</v>
      </c>
    </row>
    <row r="4008" customFormat="false" ht="15" hidden="false" customHeight="false" outlineLevel="0" collapsed="false">
      <c r="A4008" s="357" t="s">
        <v>8220</v>
      </c>
      <c r="B4008" s="358"/>
      <c r="C4008" s="359" t="s">
        <v>8221</v>
      </c>
      <c r="D4008" s="359" t="s">
        <v>262</v>
      </c>
      <c r="E4008" s="360" t="n">
        <v>6.64</v>
      </c>
    </row>
    <row r="4009" customFormat="false" ht="15" hidden="false" customHeight="false" outlineLevel="0" collapsed="false">
      <c r="A4009" s="357" t="s">
        <v>8222</v>
      </c>
      <c r="B4009" s="358"/>
      <c r="C4009" s="359" t="s">
        <v>8223</v>
      </c>
      <c r="D4009" s="359" t="s">
        <v>880</v>
      </c>
      <c r="E4009" s="360" t="n">
        <v>33.18</v>
      </c>
    </row>
    <row r="4010" customFormat="false" ht="15" hidden="false" customHeight="false" outlineLevel="0" collapsed="false">
      <c r="A4010" s="357" t="s">
        <v>8224</v>
      </c>
      <c r="B4010" s="358"/>
      <c r="C4010" s="359" t="s">
        <v>8225</v>
      </c>
      <c r="D4010" s="359" t="s">
        <v>880</v>
      </c>
      <c r="E4010" s="360" t="n">
        <v>6.64</v>
      </c>
    </row>
    <row r="4011" customFormat="false" ht="15" hidden="false" customHeight="false" outlineLevel="0" collapsed="false">
      <c r="A4011" s="357" t="s">
        <v>8226</v>
      </c>
      <c r="B4011" s="358"/>
      <c r="C4011" s="359" t="s">
        <v>8227</v>
      </c>
      <c r="D4011" s="359" t="s">
        <v>880</v>
      </c>
      <c r="E4011" s="360" t="n">
        <v>49.78</v>
      </c>
    </row>
    <row r="4012" customFormat="false" ht="15" hidden="false" customHeight="false" outlineLevel="0" collapsed="false">
      <c r="A4012" s="352" t="s">
        <v>8228</v>
      </c>
      <c r="B4012" s="353"/>
      <c r="C4012" s="354" t="s">
        <v>8229</v>
      </c>
      <c r="D4012" s="355" t="s">
        <v>880</v>
      </c>
      <c r="E4012" s="356" t="n">
        <v>70.03</v>
      </c>
    </row>
    <row r="4013" customFormat="false" ht="15" hidden="false" customHeight="false" outlineLevel="0" collapsed="false">
      <c r="A4013" s="357" t="s">
        <v>8230</v>
      </c>
      <c r="B4013" s="358" t="s">
        <v>8231</v>
      </c>
      <c r="C4013" s="359"/>
      <c r="D4013" s="359"/>
      <c r="E4013" s="360"/>
    </row>
    <row r="4014" customFormat="false" ht="15" hidden="false" customHeight="false" outlineLevel="0" collapsed="false">
      <c r="A4014" s="357" t="s">
        <v>8232</v>
      </c>
      <c r="B4014" s="358"/>
      <c r="C4014" s="359" t="s">
        <v>8233</v>
      </c>
      <c r="D4014" s="359" t="s">
        <v>880</v>
      </c>
      <c r="E4014" s="360" t="n">
        <v>136.6</v>
      </c>
    </row>
    <row r="4015" customFormat="false" ht="15" hidden="false" customHeight="false" outlineLevel="0" collapsed="false">
      <c r="A4015" s="357" t="s">
        <v>8234</v>
      </c>
      <c r="B4015" s="358"/>
      <c r="C4015" s="359" t="s">
        <v>8235</v>
      </c>
      <c r="D4015" s="359" t="s">
        <v>880</v>
      </c>
      <c r="E4015" s="360" t="n">
        <v>33.18</v>
      </c>
    </row>
    <row r="4016" customFormat="false" ht="15" hidden="false" customHeight="false" outlineLevel="0" collapsed="false">
      <c r="A4016" s="357" t="s">
        <v>8236</v>
      </c>
      <c r="B4016" s="358"/>
      <c r="C4016" s="359" t="s">
        <v>8237</v>
      </c>
      <c r="D4016" s="359" t="s">
        <v>880</v>
      </c>
      <c r="E4016" s="360" t="n">
        <v>8.3</v>
      </c>
    </row>
    <row r="4017" customFormat="false" ht="15" hidden="false" customHeight="false" outlineLevel="0" collapsed="false">
      <c r="A4017" s="357" t="s">
        <v>8238</v>
      </c>
      <c r="B4017" s="358"/>
      <c r="C4017" s="359" t="s">
        <v>8239</v>
      </c>
      <c r="D4017" s="359" t="s">
        <v>1313</v>
      </c>
      <c r="E4017" s="360" t="n">
        <v>33.18</v>
      </c>
    </row>
    <row r="4018" customFormat="false" ht="15" hidden="false" customHeight="false" outlineLevel="0" collapsed="false">
      <c r="A4018" s="357" t="s">
        <v>8240</v>
      </c>
      <c r="B4018" s="358"/>
      <c r="C4018" s="359" t="s">
        <v>8241</v>
      </c>
      <c r="D4018" s="359" t="s">
        <v>880</v>
      </c>
      <c r="E4018" s="360" t="n">
        <v>6.64</v>
      </c>
    </row>
    <row r="4019" customFormat="false" ht="15" hidden="false" customHeight="false" outlineLevel="0" collapsed="false">
      <c r="A4019" s="357" t="s">
        <v>8242</v>
      </c>
      <c r="B4019" s="358"/>
      <c r="C4019" s="359" t="s">
        <v>8243</v>
      </c>
      <c r="D4019" s="359" t="s">
        <v>880</v>
      </c>
      <c r="E4019" s="360" t="n">
        <v>13.27</v>
      </c>
    </row>
    <row r="4020" customFormat="false" ht="15" hidden="false" customHeight="false" outlineLevel="0" collapsed="false">
      <c r="A4020" s="357" t="s">
        <v>8244</v>
      </c>
      <c r="B4020" s="358"/>
      <c r="C4020" s="359" t="s">
        <v>8245</v>
      </c>
      <c r="D4020" s="359" t="s">
        <v>880</v>
      </c>
      <c r="E4020" s="360" t="n">
        <v>3.32</v>
      </c>
    </row>
    <row r="4021" customFormat="false" ht="15" hidden="false" customHeight="false" outlineLevel="0" collapsed="false">
      <c r="A4021" s="357" t="s">
        <v>8246</v>
      </c>
      <c r="B4021" s="358"/>
      <c r="C4021" s="359" t="s">
        <v>8247</v>
      </c>
      <c r="D4021" s="359" t="s">
        <v>880</v>
      </c>
      <c r="E4021" s="360" t="n">
        <v>4.97</v>
      </c>
    </row>
    <row r="4022" customFormat="false" ht="15" hidden="false" customHeight="false" outlineLevel="0" collapsed="false">
      <c r="A4022" s="352" t="s">
        <v>8248</v>
      </c>
      <c r="B4022" s="353"/>
      <c r="C4022" s="354" t="s">
        <v>8249</v>
      </c>
      <c r="D4022" s="355" t="s">
        <v>880</v>
      </c>
      <c r="E4022" s="356" t="n">
        <v>8.3</v>
      </c>
    </row>
    <row r="4023" customFormat="false" ht="15" hidden="false" customHeight="false" outlineLevel="0" collapsed="false">
      <c r="A4023" s="357" t="s">
        <v>8250</v>
      </c>
      <c r="B4023" s="358"/>
      <c r="C4023" s="359" t="s">
        <v>8251</v>
      </c>
      <c r="D4023" s="359" t="s">
        <v>880</v>
      </c>
      <c r="E4023" s="360" t="n">
        <v>8.3</v>
      </c>
    </row>
    <row r="4024" customFormat="false" ht="15" hidden="false" customHeight="false" outlineLevel="0" collapsed="false">
      <c r="A4024" s="357" t="s">
        <v>8252</v>
      </c>
      <c r="B4024" s="358" t="s">
        <v>8253</v>
      </c>
      <c r="C4024" s="359"/>
      <c r="D4024" s="359"/>
      <c r="E4024" s="360"/>
    </row>
    <row r="4025" customFormat="false" ht="15" hidden="false" customHeight="false" outlineLevel="0" collapsed="false">
      <c r="A4025" s="357" t="s">
        <v>8254</v>
      </c>
      <c r="B4025" s="358"/>
      <c r="C4025" s="359" t="s">
        <v>8255</v>
      </c>
      <c r="D4025" s="359" t="s">
        <v>880</v>
      </c>
      <c r="E4025" s="360" t="n">
        <v>23.35</v>
      </c>
    </row>
    <row r="4026" customFormat="false" ht="15" hidden="false" customHeight="false" outlineLevel="0" collapsed="false">
      <c r="A4026" s="357" t="s">
        <v>8256</v>
      </c>
      <c r="B4026" s="358"/>
      <c r="C4026" s="359" t="s">
        <v>8257</v>
      </c>
      <c r="D4026" s="359" t="s">
        <v>880</v>
      </c>
      <c r="E4026" s="360" t="n">
        <v>2.7</v>
      </c>
    </row>
    <row r="4027" customFormat="false" ht="15" hidden="false" customHeight="false" outlineLevel="0" collapsed="false">
      <c r="A4027" s="357" t="s">
        <v>8258</v>
      </c>
      <c r="B4027" s="358"/>
      <c r="C4027" s="359" t="s">
        <v>8259</v>
      </c>
      <c r="D4027" s="359" t="s">
        <v>880</v>
      </c>
      <c r="E4027" s="360" t="n">
        <v>33.18</v>
      </c>
    </row>
    <row r="4028" customFormat="false" ht="15" hidden="false" customHeight="false" outlineLevel="0" collapsed="false">
      <c r="A4028" s="357" t="s">
        <v>8260</v>
      </c>
      <c r="B4028" s="358"/>
      <c r="C4028" s="359" t="s">
        <v>8261</v>
      </c>
      <c r="D4028" s="359" t="s">
        <v>880</v>
      </c>
      <c r="E4028" s="360" t="n">
        <v>16.6</v>
      </c>
    </row>
    <row r="4029" customFormat="false" ht="15" hidden="false" customHeight="false" outlineLevel="0" collapsed="false">
      <c r="A4029" s="352" t="s">
        <v>8262</v>
      </c>
      <c r="B4029" s="353"/>
      <c r="C4029" s="354" t="s">
        <v>8263</v>
      </c>
      <c r="D4029" s="355" t="s">
        <v>880</v>
      </c>
      <c r="E4029" s="356" t="n">
        <v>13.5</v>
      </c>
    </row>
    <row r="4030" customFormat="false" ht="15" hidden="false" customHeight="false" outlineLevel="0" collapsed="false">
      <c r="A4030" s="357" t="s">
        <v>8264</v>
      </c>
      <c r="B4030" s="358"/>
      <c r="C4030" s="359" t="s">
        <v>8265</v>
      </c>
      <c r="D4030" s="359" t="s">
        <v>880</v>
      </c>
      <c r="E4030" s="360" t="n">
        <v>46.68</v>
      </c>
    </row>
    <row r="4031" customFormat="false" ht="15" hidden="false" customHeight="false" outlineLevel="0" collapsed="false">
      <c r="A4031" s="357" t="s">
        <v>8266</v>
      </c>
      <c r="B4031" s="358" t="s">
        <v>8267</v>
      </c>
      <c r="C4031" s="359"/>
      <c r="D4031" s="359"/>
      <c r="E4031" s="360"/>
    </row>
    <row r="4032" customFormat="false" ht="15" hidden="false" customHeight="false" outlineLevel="0" collapsed="false">
      <c r="A4032" s="357" t="s">
        <v>8268</v>
      </c>
      <c r="B4032" s="358"/>
      <c r="C4032" s="359" t="s">
        <v>8269</v>
      </c>
      <c r="D4032" s="359" t="s">
        <v>945</v>
      </c>
      <c r="E4032" s="360" t="n">
        <v>0.54</v>
      </c>
    </row>
    <row r="4033" customFormat="false" ht="15" hidden="false" customHeight="false" outlineLevel="0" collapsed="false">
      <c r="A4033" s="357" t="s">
        <v>8270</v>
      </c>
      <c r="B4033" s="358"/>
      <c r="C4033" s="359" t="s">
        <v>8271</v>
      </c>
      <c r="D4033" s="359" t="s">
        <v>880</v>
      </c>
      <c r="E4033" s="360" t="n">
        <v>49.78</v>
      </c>
    </row>
    <row r="4034" customFormat="false" ht="15" hidden="false" customHeight="false" outlineLevel="0" collapsed="false">
      <c r="A4034" s="357" t="s">
        <v>8272</v>
      </c>
      <c r="B4034" s="358"/>
      <c r="C4034" s="359" t="s">
        <v>8273</v>
      </c>
      <c r="D4034" s="359" t="s">
        <v>880</v>
      </c>
      <c r="E4034" s="360" t="n">
        <v>66.36</v>
      </c>
    </row>
    <row r="4035" customFormat="false" ht="15" hidden="false" customHeight="false" outlineLevel="0" collapsed="false">
      <c r="A4035" s="357" t="s">
        <v>8274</v>
      </c>
      <c r="B4035" s="358"/>
      <c r="C4035" s="359" t="s">
        <v>8275</v>
      </c>
      <c r="D4035" s="359" t="s">
        <v>262</v>
      </c>
      <c r="E4035" s="360" t="n">
        <v>13.27</v>
      </c>
    </row>
    <row r="4036" customFormat="false" ht="15" hidden="false" customHeight="false" outlineLevel="0" collapsed="false">
      <c r="A4036" s="357" t="s">
        <v>8276</v>
      </c>
      <c r="B4036" s="358"/>
      <c r="C4036" s="359" t="s">
        <v>8277</v>
      </c>
      <c r="D4036" s="359" t="s">
        <v>1313</v>
      </c>
      <c r="E4036" s="360" t="n">
        <v>33.18</v>
      </c>
    </row>
    <row r="4037" customFormat="false" ht="15" hidden="false" customHeight="false" outlineLevel="0" collapsed="false">
      <c r="A4037" s="357" t="s">
        <v>8278</v>
      </c>
      <c r="B4037" s="358"/>
      <c r="C4037" s="359" t="s">
        <v>8279</v>
      </c>
      <c r="D4037" s="359" t="s">
        <v>880</v>
      </c>
      <c r="E4037" s="360" t="n">
        <v>164.13</v>
      </c>
    </row>
    <row r="4038" customFormat="false" ht="15" hidden="false" customHeight="false" outlineLevel="0" collapsed="false">
      <c r="A4038" s="357" t="s">
        <v>8280</v>
      </c>
      <c r="B4038" s="358"/>
      <c r="C4038" s="359" t="s">
        <v>8281</v>
      </c>
      <c r="D4038" s="359" t="s">
        <v>880</v>
      </c>
      <c r="E4038" s="360" t="n">
        <v>164.13</v>
      </c>
    </row>
    <row r="4039" customFormat="false" ht="15" hidden="false" customHeight="false" outlineLevel="0" collapsed="false">
      <c r="A4039" s="357" t="s">
        <v>8282</v>
      </c>
      <c r="B4039" s="358"/>
      <c r="C4039" s="359" t="s">
        <v>8283</v>
      </c>
      <c r="D4039" s="359" t="s">
        <v>880</v>
      </c>
      <c r="E4039" s="360" t="n">
        <v>104.56</v>
      </c>
    </row>
    <row r="4040" customFormat="false" ht="15" hidden="false" customHeight="false" outlineLevel="0" collapsed="false">
      <c r="A4040" s="357" t="s">
        <v>8284</v>
      </c>
      <c r="B4040" s="358"/>
      <c r="C4040" s="359" t="s">
        <v>8285</v>
      </c>
      <c r="D4040" s="359" t="s">
        <v>1313</v>
      </c>
      <c r="E4040" s="360" t="n">
        <v>66.36</v>
      </c>
    </row>
    <row r="4041" customFormat="false" ht="15" hidden="false" customHeight="false" outlineLevel="0" collapsed="false">
      <c r="A4041" s="357" t="s">
        <v>8286</v>
      </c>
      <c r="B4041" s="358"/>
      <c r="C4041" s="359" t="s">
        <v>8287</v>
      </c>
      <c r="D4041" s="359" t="s">
        <v>880</v>
      </c>
      <c r="E4041" s="360" t="n">
        <v>11.67</v>
      </c>
    </row>
    <row r="4042" customFormat="false" ht="15" hidden="false" customHeight="false" outlineLevel="0" collapsed="false">
      <c r="A4042" s="357" t="s">
        <v>8288</v>
      </c>
      <c r="B4042" s="358"/>
      <c r="C4042" s="359" t="s">
        <v>8289</v>
      </c>
      <c r="D4042" s="359" t="s">
        <v>880</v>
      </c>
      <c r="E4042" s="360" t="n">
        <v>66.36</v>
      </c>
    </row>
    <row r="4043" customFormat="false" ht="15" hidden="false" customHeight="false" outlineLevel="0" collapsed="false">
      <c r="A4043" s="357" t="s">
        <v>8290</v>
      </c>
      <c r="B4043" s="358"/>
      <c r="C4043" s="359" t="s">
        <v>8291</v>
      </c>
      <c r="D4043" s="359" t="s">
        <v>880</v>
      </c>
      <c r="E4043" s="360" t="n">
        <v>15.74</v>
      </c>
    </row>
    <row r="4044" customFormat="false" ht="15" hidden="false" customHeight="false" outlineLevel="0" collapsed="false">
      <c r="A4044" s="357" t="s">
        <v>8292</v>
      </c>
      <c r="B4044" s="358"/>
      <c r="C4044" s="359" t="s">
        <v>8293</v>
      </c>
      <c r="D4044" s="359" t="s">
        <v>880</v>
      </c>
      <c r="E4044" s="360" t="n">
        <v>2.7</v>
      </c>
    </row>
    <row r="4045" customFormat="false" ht="15" hidden="false" customHeight="false" outlineLevel="0" collapsed="false">
      <c r="A4045" s="352" t="s">
        <v>8294</v>
      </c>
      <c r="B4045" s="353"/>
      <c r="C4045" s="354" t="s">
        <v>8295</v>
      </c>
      <c r="D4045" s="355" t="s">
        <v>880</v>
      </c>
      <c r="E4045" s="356" t="n">
        <v>2.7</v>
      </c>
    </row>
    <row r="4046" customFormat="false" ht="15" hidden="false" customHeight="false" outlineLevel="0" collapsed="false">
      <c r="A4046" s="357" t="s">
        <v>8296</v>
      </c>
      <c r="B4046" s="358"/>
      <c r="C4046" s="359" t="s">
        <v>8297</v>
      </c>
      <c r="D4046" s="359" t="s">
        <v>880</v>
      </c>
      <c r="E4046" s="360" t="n">
        <v>21.6</v>
      </c>
    </row>
    <row r="4047" customFormat="false" ht="15" hidden="false" customHeight="false" outlineLevel="0" collapsed="false">
      <c r="A4047" s="357" t="s">
        <v>8298</v>
      </c>
      <c r="B4047" s="358" t="s">
        <v>8299</v>
      </c>
      <c r="C4047" s="359"/>
      <c r="D4047" s="359"/>
      <c r="E4047" s="360"/>
    </row>
    <row r="4048" customFormat="false" ht="15" hidden="false" customHeight="false" outlineLevel="0" collapsed="false">
      <c r="A4048" s="357" t="s">
        <v>8300</v>
      </c>
      <c r="B4048" s="358"/>
      <c r="C4048" s="359" t="s">
        <v>8301</v>
      </c>
      <c r="D4048" s="359" t="s">
        <v>880</v>
      </c>
      <c r="E4048" s="360" t="n">
        <v>3.38</v>
      </c>
    </row>
    <row r="4049" customFormat="false" ht="15" hidden="false" customHeight="false" outlineLevel="0" collapsed="false">
      <c r="A4049" s="357" t="s">
        <v>8302</v>
      </c>
      <c r="B4049" s="358"/>
      <c r="C4049" s="359" t="s">
        <v>8303</v>
      </c>
      <c r="D4049" s="359" t="s">
        <v>880</v>
      </c>
      <c r="E4049" s="360" t="n">
        <v>229.96</v>
      </c>
    </row>
    <row r="4050" customFormat="false" ht="15" hidden="false" customHeight="false" outlineLevel="0" collapsed="false">
      <c r="A4050" s="357" t="s">
        <v>8304</v>
      </c>
      <c r="B4050" s="358"/>
      <c r="C4050" s="359" t="s">
        <v>8305</v>
      </c>
      <c r="D4050" s="359" t="s">
        <v>880</v>
      </c>
      <c r="E4050" s="360" t="n">
        <v>21.56</v>
      </c>
    </row>
    <row r="4051" customFormat="false" ht="15" hidden="false" customHeight="false" outlineLevel="0" collapsed="false">
      <c r="A4051" s="357" t="s">
        <v>8306</v>
      </c>
      <c r="B4051" s="358"/>
      <c r="C4051" s="359" t="s">
        <v>8307</v>
      </c>
      <c r="D4051" s="359" t="s">
        <v>880</v>
      </c>
      <c r="E4051" s="360" t="n">
        <v>406.97</v>
      </c>
    </row>
    <row r="4052" customFormat="false" ht="15" hidden="false" customHeight="false" outlineLevel="0" collapsed="false">
      <c r="A4052" s="357" t="s">
        <v>8308</v>
      </c>
      <c r="B4052" s="358"/>
      <c r="C4052" s="359" t="s">
        <v>8309</v>
      </c>
      <c r="D4052" s="359" t="s">
        <v>262</v>
      </c>
      <c r="E4052" s="360" t="n">
        <v>16.6</v>
      </c>
    </row>
    <row r="4053" customFormat="false" ht="15" hidden="false" customHeight="false" outlineLevel="0" collapsed="false">
      <c r="A4053" s="357" t="s">
        <v>8310</v>
      </c>
      <c r="B4053" s="358"/>
      <c r="C4053" s="359" t="s">
        <v>8311</v>
      </c>
      <c r="D4053" s="359" t="s">
        <v>262</v>
      </c>
      <c r="E4053" s="360" t="n">
        <v>8.3</v>
      </c>
    </row>
    <row r="4054" customFormat="false" ht="15" hidden="false" customHeight="false" outlineLevel="0" collapsed="false">
      <c r="A4054" s="357" t="s">
        <v>8312</v>
      </c>
      <c r="B4054" s="358"/>
      <c r="C4054" s="359" t="s">
        <v>8313</v>
      </c>
      <c r="D4054" s="359" t="s">
        <v>262</v>
      </c>
      <c r="E4054" s="360" t="n">
        <v>33.18</v>
      </c>
    </row>
    <row r="4055" customFormat="false" ht="15" hidden="false" customHeight="false" outlineLevel="0" collapsed="false">
      <c r="A4055" s="352" t="s">
        <v>8314</v>
      </c>
      <c r="B4055" s="353"/>
      <c r="C4055" s="354" t="s">
        <v>8315</v>
      </c>
      <c r="D4055" s="355" t="s">
        <v>262</v>
      </c>
      <c r="E4055" s="356" t="n">
        <v>16.6</v>
      </c>
    </row>
    <row r="4056" customFormat="false" ht="15" hidden="false" customHeight="false" outlineLevel="0" collapsed="false">
      <c r="A4056" s="357" t="s">
        <v>8316</v>
      </c>
      <c r="B4056" s="358"/>
      <c r="C4056" s="359" t="s">
        <v>8317</v>
      </c>
      <c r="D4056" s="359" t="s">
        <v>262</v>
      </c>
      <c r="E4056" s="360" t="n">
        <v>6.64</v>
      </c>
    </row>
    <row r="4057" customFormat="false" ht="15" hidden="false" customHeight="false" outlineLevel="0" collapsed="false">
      <c r="A4057" s="357" t="s">
        <v>8318</v>
      </c>
      <c r="B4057" s="358" t="s">
        <v>8319</v>
      </c>
      <c r="C4057" s="359"/>
      <c r="D4057" s="359"/>
      <c r="E4057" s="360"/>
    </row>
    <row r="4058" customFormat="false" ht="15" hidden="false" customHeight="false" outlineLevel="0" collapsed="false">
      <c r="A4058" s="357" t="s">
        <v>8320</v>
      </c>
      <c r="B4058" s="358"/>
      <c r="C4058" s="359" t="s">
        <v>8321</v>
      </c>
      <c r="D4058" s="359" t="s">
        <v>262</v>
      </c>
      <c r="E4058" s="360" t="n">
        <v>3.1</v>
      </c>
    </row>
    <row r="4059" customFormat="false" ht="15" hidden="false" customHeight="false" outlineLevel="0" collapsed="false">
      <c r="A4059" s="357" t="s">
        <v>8322</v>
      </c>
      <c r="B4059" s="358"/>
      <c r="C4059" s="359" t="s">
        <v>8323</v>
      </c>
      <c r="D4059" s="359" t="s">
        <v>262</v>
      </c>
      <c r="E4059" s="360" t="n">
        <v>2.02</v>
      </c>
    </row>
    <row r="4060" customFormat="false" ht="15" hidden="false" customHeight="false" outlineLevel="0" collapsed="false">
      <c r="A4060" s="357" t="s">
        <v>8324</v>
      </c>
      <c r="B4060" s="358"/>
      <c r="C4060" s="359" t="s">
        <v>8325</v>
      </c>
      <c r="D4060" s="359" t="s">
        <v>262</v>
      </c>
      <c r="E4060" s="360" t="n">
        <v>5.4</v>
      </c>
    </row>
    <row r="4061" customFormat="false" ht="15" hidden="false" customHeight="false" outlineLevel="0" collapsed="false">
      <c r="A4061" s="352" t="s">
        <v>8326</v>
      </c>
      <c r="B4061" s="353"/>
      <c r="C4061" s="354" t="s">
        <v>8327</v>
      </c>
      <c r="D4061" s="355" t="s">
        <v>880</v>
      </c>
      <c r="E4061" s="356" t="n">
        <v>59.04</v>
      </c>
    </row>
    <row r="4062" customFormat="false" ht="15" hidden="false" customHeight="false" outlineLevel="0" collapsed="false">
      <c r="A4062" s="357" t="s">
        <v>8328</v>
      </c>
      <c r="B4062" s="358"/>
      <c r="C4062" s="359" t="s">
        <v>8329</v>
      </c>
      <c r="D4062" s="359" t="s">
        <v>880</v>
      </c>
      <c r="E4062" s="360" t="n">
        <v>99.54</v>
      </c>
    </row>
    <row r="4063" customFormat="false" ht="15" hidden="false" customHeight="false" outlineLevel="0" collapsed="false">
      <c r="A4063" s="352" t="s">
        <v>8330</v>
      </c>
      <c r="B4063" s="353" t="s">
        <v>8331</v>
      </c>
      <c r="C4063" s="354"/>
      <c r="D4063" s="355"/>
      <c r="E4063" s="356"/>
    </row>
    <row r="4064" customFormat="false" ht="15" hidden="false" customHeight="false" outlineLevel="0" collapsed="false">
      <c r="A4064" s="357" t="s">
        <v>8332</v>
      </c>
      <c r="B4064" s="358"/>
      <c r="C4064" s="359" t="s">
        <v>8333</v>
      </c>
      <c r="D4064" s="359" t="s">
        <v>880</v>
      </c>
      <c r="E4064" s="360" t="n">
        <v>9.34</v>
      </c>
    </row>
    <row r="4065" customFormat="false" ht="15" hidden="false" customHeight="false" outlineLevel="0" collapsed="false">
      <c r="A4065" s="352" t="s">
        <v>8334</v>
      </c>
      <c r="B4065" s="353" t="s">
        <v>8335</v>
      </c>
      <c r="C4065" s="354"/>
      <c r="D4065" s="355"/>
      <c r="E4065" s="356"/>
    </row>
    <row r="4066" customFormat="false" ht="15" hidden="false" customHeight="false" outlineLevel="0" collapsed="false">
      <c r="A4066" s="357" t="s">
        <v>8336</v>
      </c>
      <c r="B4066" s="358"/>
      <c r="C4066" s="359" t="s">
        <v>8337</v>
      </c>
      <c r="D4066" s="359" t="s">
        <v>880</v>
      </c>
      <c r="E4066" s="360" t="n">
        <v>15.05</v>
      </c>
    </row>
    <row r="4067" customFormat="false" ht="15" hidden="false" customHeight="false" outlineLevel="0" collapsed="false">
      <c r="A4067" s="357" t="s">
        <v>8338</v>
      </c>
      <c r="B4067" s="358" t="s">
        <v>8339</v>
      </c>
      <c r="C4067" s="359"/>
      <c r="D4067" s="359"/>
      <c r="E4067" s="360"/>
    </row>
    <row r="4068" customFormat="false" ht="15" hidden="false" customHeight="false" outlineLevel="0" collapsed="false">
      <c r="A4068" s="357" t="s">
        <v>8340</v>
      </c>
      <c r="B4068" s="358"/>
      <c r="C4068" s="359" t="s">
        <v>8341</v>
      </c>
      <c r="D4068" s="359" t="s">
        <v>262</v>
      </c>
      <c r="E4068" s="360" t="n">
        <v>5.88</v>
      </c>
    </row>
    <row r="4069" customFormat="false" ht="15" hidden="false" customHeight="false" outlineLevel="0" collapsed="false">
      <c r="A4069" s="357" t="s">
        <v>8342</v>
      </c>
      <c r="B4069" s="358"/>
      <c r="C4069" s="359" t="s">
        <v>8343</v>
      </c>
      <c r="D4069" s="359" t="s">
        <v>262</v>
      </c>
      <c r="E4069" s="360" t="n">
        <v>2.7</v>
      </c>
    </row>
    <row r="4070" customFormat="false" ht="15" hidden="false" customHeight="false" outlineLevel="0" collapsed="false">
      <c r="A4070" s="357" t="s">
        <v>8344</v>
      </c>
      <c r="B4070" s="358"/>
      <c r="C4070" s="359" t="s">
        <v>8345</v>
      </c>
      <c r="D4070" s="359" t="s">
        <v>262</v>
      </c>
      <c r="E4070" s="360" t="n">
        <v>5.4</v>
      </c>
    </row>
    <row r="4071" customFormat="false" ht="15" hidden="false" customHeight="false" outlineLevel="0" collapsed="false">
      <c r="A4071" s="347" t="s">
        <v>8346</v>
      </c>
      <c r="B4071" s="348"/>
      <c r="C4071" s="349" t="s">
        <v>8347</v>
      </c>
      <c r="D4071" s="350" t="s">
        <v>1313</v>
      </c>
      <c r="E4071" s="351" t="n">
        <v>11.92</v>
      </c>
    </row>
    <row r="4072" customFormat="false" ht="15" hidden="false" customHeight="false" outlineLevel="0" collapsed="false">
      <c r="A4072" s="352" t="s">
        <v>8348</v>
      </c>
      <c r="B4072" s="353"/>
      <c r="C4072" s="354" t="s">
        <v>8349</v>
      </c>
      <c r="D4072" s="355" t="s">
        <v>1313</v>
      </c>
      <c r="E4072" s="356" t="n">
        <v>8.1</v>
      </c>
    </row>
    <row r="4073" customFormat="false" ht="15" hidden="false" customHeight="false" outlineLevel="0" collapsed="false">
      <c r="A4073" s="357" t="s">
        <v>8350</v>
      </c>
      <c r="B4073" s="358" t="s">
        <v>8351</v>
      </c>
      <c r="C4073" s="359"/>
      <c r="D4073" s="359"/>
      <c r="E4073" s="360"/>
    </row>
    <row r="4074" customFormat="false" ht="15" hidden="false" customHeight="false" outlineLevel="0" collapsed="false">
      <c r="A4074" s="352" t="s">
        <v>8352</v>
      </c>
      <c r="B4074" s="353" t="s">
        <v>8353</v>
      </c>
      <c r="C4074" s="354"/>
      <c r="D4074" s="355"/>
      <c r="E4074" s="356"/>
    </row>
    <row r="4075" customFormat="false" ht="15" hidden="false" customHeight="false" outlineLevel="0" collapsed="false">
      <c r="A4075" s="357" t="s">
        <v>8354</v>
      </c>
      <c r="B4075" s="358"/>
      <c r="C4075" s="359" t="s">
        <v>8355</v>
      </c>
      <c r="D4075" s="359" t="s">
        <v>908</v>
      </c>
      <c r="E4075" s="360" t="n">
        <v>86.58</v>
      </c>
    </row>
    <row r="4076" customFormat="false" ht="15" hidden="false" customHeight="false" outlineLevel="0" collapsed="false">
      <c r="A4076" s="357" t="s">
        <v>8356</v>
      </c>
      <c r="B4076" s="358" t="s">
        <v>8357</v>
      </c>
      <c r="C4076" s="359"/>
      <c r="D4076" s="359"/>
      <c r="E4076" s="360"/>
    </row>
    <row r="4077" customFormat="false" ht="15" hidden="false" customHeight="false" outlineLevel="0" collapsed="false">
      <c r="A4077" s="357" t="s">
        <v>8358</v>
      </c>
      <c r="B4077" s="358"/>
      <c r="C4077" s="359" t="s">
        <v>8359</v>
      </c>
      <c r="D4077" s="359" t="s">
        <v>908</v>
      </c>
      <c r="E4077" s="360" t="n">
        <v>87.92</v>
      </c>
    </row>
    <row r="4078" customFormat="false" ht="15" hidden="false" customHeight="false" outlineLevel="0" collapsed="false">
      <c r="A4078" s="357" t="s">
        <v>8360</v>
      </c>
      <c r="B4078" s="358"/>
      <c r="C4078" s="359" t="s">
        <v>8361</v>
      </c>
      <c r="D4078" s="359" t="s">
        <v>908</v>
      </c>
      <c r="E4078" s="360" t="n">
        <v>88.92</v>
      </c>
    </row>
    <row r="4079" customFormat="false" ht="15" hidden="false" customHeight="false" outlineLevel="0" collapsed="false">
      <c r="A4079" s="352" t="s">
        <v>8362</v>
      </c>
      <c r="B4079" s="353"/>
      <c r="C4079" s="354" t="s">
        <v>8363</v>
      </c>
      <c r="D4079" s="355" t="s">
        <v>908</v>
      </c>
      <c r="E4079" s="356" t="n">
        <v>99.92</v>
      </c>
    </row>
    <row r="4080" customFormat="false" ht="15" hidden="false" customHeight="false" outlineLevel="0" collapsed="false">
      <c r="A4080" s="357" t="s">
        <v>8364</v>
      </c>
      <c r="B4080" s="358"/>
      <c r="C4080" s="359" t="s">
        <v>8365</v>
      </c>
      <c r="D4080" s="359" t="s">
        <v>908</v>
      </c>
      <c r="E4080" s="360" t="n">
        <v>92.3</v>
      </c>
    </row>
    <row r="4081" customFormat="false" ht="15" hidden="false" customHeight="false" outlineLevel="0" collapsed="false">
      <c r="A4081" s="357" t="s">
        <v>8366</v>
      </c>
      <c r="B4081" s="358" t="s">
        <v>8367</v>
      </c>
      <c r="C4081" s="359"/>
      <c r="D4081" s="359"/>
      <c r="E4081" s="360"/>
    </row>
    <row r="4082" customFormat="false" ht="15" hidden="false" customHeight="false" outlineLevel="0" collapsed="false">
      <c r="A4082" s="357" t="s">
        <v>8368</v>
      </c>
      <c r="B4082" s="358"/>
      <c r="C4082" s="359" t="s">
        <v>8369</v>
      </c>
      <c r="D4082" s="359" t="s">
        <v>908</v>
      </c>
      <c r="E4082" s="360" t="n">
        <v>11.66</v>
      </c>
    </row>
    <row r="4083" customFormat="false" ht="15" hidden="false" customHeight="false" outlineLevel="0" collapsed="false">
      <c r="A4083" s="357" t="s">
        <v>8370</v>
      </c>
      <c r="B4083" s="358"/>
      <c r="C4083" s="359" t="s">
        <v>8371</v>
      </c>
      <c r="D4083" s="359" t="s">
        <v>908</v>
      </c>
      <c r="E4083" s="360" t="n">
        <v>21.86</v>
      </c>
    </row>
    <row r="4084" customFormat="false" ht="15" hidden="false" customHeight="false" outlineLevel="0" collapsed="false">
      <c r="A4084" s="357" t="s">
        <v>8372</v>
      </c>
      <c r="B4084" s="358"/>
      <c r="C4084" s="359" t="s">
        <v>8373</v>
      </c>
      <c r="D4084" s="359" t="s">
        <v>908</v>
      </c>
      <c r="E4084" s="360" t="n">
        <v>27.14</v>
      </c>
    </row>
    <row r="4085" customFormat="false" ht="15" hidden="false" customHeight="false" outlineLevel="0" collapsed="false">
      <c r="A4085" s="357" t="s">
        <v>8374</v>
      </c>
      <c r="B4085" s="358"/>
      <c r="C4085" s="359" t="s">
        <v>8375</v>
      </c>
      <c r="D4085" s="359" t="s">
        <v>908</v>
      </c>
      <c r="E4085" s="360" t="n">
        <v>30.87</v>
      </c>
    </row>
    <row r="4086" customFormat="false" ht="15" hidden="false" customHeight="false" outlineLevel="0" collapsed="false">
      <c r="A4086" s="352" t="s">
        <v>8376</v>
      </c>
      <c r="B4086" s="353"/>
      <c r="C4086" s="354" t="s">
        <v>8377</v>
      </c>
      <c r="D4086" s="355" t="s">
        <v>8378</v>
      </c>
      <c r="E4086" s="356" t="n">
        <v>1.54</v>
      </c>
    </row>
    <row r="4087" customFormat="false" ht="15" hidden="false" customHeight="false" outlineLevel="0" collapsed="false">
      <c r="A4087" s="357" t="s">
        <v>8379</v>
      </c>
      <c r="B4087" s="358"/>
      <c r="C4087" s="359" t="s">
        <v>8380</v>
      </c>
      <c r="D4087" s="359" t="s">
        <v>908</v>
      </c>
      <c r="E4087" s="360" t="n">
        <v>9.23</v>
      </c>
    </row>
    <row r="4088" customFormat="false" ht="15" hidden="false" customHeight="false" outlineLevel="0" collapsed="false">
      <c r="A4088" s="357" t="s">
        <v>8381</v>
      </c>
      <c r="B4088" s="358" t="s">
        <v>8382</v>
      </c>
      <c r="C4088" s="359"/>
      <c r="D4088" s="359"/>
      <c r="E4088" s="360"/>
    </row>
    <row r="4089" customFormat="false" ht="15" hidden="false" customHeight="false" outlineLevel="0" collapsed="false">
      <c r="A4089" s="357" t="s">
        <v>8383</v>
      </c>
      <c r="B4089" s="358"/>
      <c r="C4089" s="359" t="s">
        <v>8384</v>
      </c>
      <c r="D4089" s="359" t="s">
        <v>895</v>
      </c>
      <c r="E4089" s="360" t="n">
        <v>29.85</v>
      </c>
    </row>
    <row r="4090" customFormat="false" ht="15" hidden="false" customHeight="false" outlineLevel="0" collapsed="false">
      <c r="A4090" s="357" t="s">
        <v>8385</v>
      </c>
      <c r="B4090" s="358"/>
      <c r="C4090" s="359" t="s">
        <v>907</v>
      </c>
      <c r="D4090" s="359" t="s">
        <v>908</v>
      </c>
      <c r="E4090" s="360" t="n">
        <v>22.87</v>
      </c>
    </row>
    <row r="4091" customFormat="false" ht="15" hidden="false" customHeight="false" outlineLevel="0" collapsed="false">
      <c r="A4091" s="357" t="s">
        <v>8386</v>
      </c>
      <c r="B4091" s="358"/>
      <c r="C4091" s="359" t="s">
        <v>914</v>
      </c>
      <c r="D4091" s="359" t="s">
        <v>895</v>
      </c>
      <c r="E4091" s="360" t="n">
        <v>766.67</v>
      </c>
    </row>
    <row r="4092" customFormat="false" ht="15" hidden="false" customHeight="false" outlineLevel="0" collapsed="false">
      <c r="A4092" s="357" t="s">
        <v>8387</v>
      </c>
      <c r="B4092" s="358" t="s">
        <v>8388</v>
      </c>
      <c r="C4092" s="359"/>
      <c r="D4092" s="359"/>
      <c r="E4092" s="360"/>
    </row>
    <row r="4093" customFormat="false" ht="15" hidden="false" customHeight="false" outlineLevel="0" collapsed="false">
      <c r="A4093" s="357" t="s">
        <v>8389</v>
      </c>
      <c r="B4093" s="358"/>
      <c r="C4093" s="359" t="s">
        <v>8390</v>
      </c>
      <c r="D4093" s="359" t="s">
        <v>908</v>
      </c>
      <c r="E4093" s="360" t="n">
        <v>2.79</v>
      </c>
    </row>
    <row r="4094" customFormat="false" ht="15" hidden="false" customHeight="false" outlineLevel="0" collapsed="false">
      <c r="A4094" s="357" t="s">
        <v>8391</v>
      </c>
      <c r="B4094" s="358"/>
      <c r="C4094" s="359" t="s">
        <v>8392</v>
      </c>
      <c r="D4094" s="359" t="s">
        <v>908</v>
      </c>
      <c r="E4094" s="360" t="n">
        <v>4.68</v>
      </c>
    </row>
    <row r="4095" customFormat="false" ht="15" hidden="false" customHeight="false" outlineLevel="0" collapsed="false">
      <c r="A4095" s="352" t="s">
        <v>8393</v>
      </c>
      <c r="B4095" s="353"/>
      <c r="C4095" s="354" t="s">
        <v>8394</v>
      </c>
      <c r="D4095" s="355" t="s">
        <v>908</v>
      </c>
      <c r="E4095" s="356" t="n">
        <v>6.99</v>
      </c>
    </row>
    <row r="4096" customFormat="false" ht="15" hidden="false" customHeight="false" outlineLevel="0" collapsed="false">
      <c r="A4096" s="357" t="s">
        <v>8395</v>
      </c>
      <c r="B4096" s="358"/>
      <c r="C4096" s="359" t="s">
        <v>8396</v>
      </c>
      <c r="D4096" s="359" t="s">
        <v>908</v>
      </c>
      <c r="E4096" s="360" t="n">
        <v>7.72</v>
      </c>
    </row>
    <row r="4097" customFormat="false" ht="15" hidden="false" customHeight="false" outlineLevel="0" collapsed="false">
      <c r="A4097" s="357" t="s">
        <v>8397</v>
      </c>
      <c r="B4097" s="358"/>
      <c r="C4097" s="359" t="s">
        <v>8398</v>
      </c>
      <c r="D4097" s="359" t="s">
        <v>908</v>
      </c>
      <c r="E4097" s="360" t="n">
        <v>10.32</v>
      </c>
    </row>
    <row r="4098" customFormat="false" ht="15" hidden="false" customHeight="false" outlineLevel="0" collapsed="false">
      <c r="A4098" s="357" t="s">
        <v>8399</v>
      </c>
      <c r="B4098" s="358"/>
      <c r="C4098" s="359" t="s">
        <v>8400</v>
      </c>
      <c r="D4098" s="359" t="s">
        <v>908</v>
      </c>
      <c r="E4098" s="360" t="n">
        <v>15.47</v>
      </c>
    </row>
    <row r="4099" customFormat="false" ht="15" hidden="false" customHeight="false" outlineLevel="0" collapsed="false">
      <c r="A4099" s="357" t="s">
        <v>8401</v>
      </c>
      <c r="B4099" s="358"/>
      <c r="C4099" s="359" t="s">
        <v>8402</v>
      </c>
      <c r="D4099" s="359" t="s">
        <v>908</v>
      </c>
      <c r="E4099" s="360" t="n">
        <v>20.6</v>
      </c>
    </row>
    <row r="4100" customFormat="false" ht="15" hidden="false" customHeight="false" outlineLevel="0" collapsed="false">
      <c r="A4100" s="357" t="s">
        <v>8403</v>
      </c>
      <c r="B4100" s="358"/>
      <c r="C4100" s="359" t="s">
        <v>8404</v>
      </c>
      <c r="D4100" s="359" t="s">
        <v>8378</v>
      </c>
      <c r="E4100" s="360" t="n">
        <v>1</v>
      </c>
    </row>
    <row r="4101" customFormat="false" ht="15" hidden="false" customHeight="false" outlineLevel="0" collapsed="false">
      <c r="A4101" s="357" t="s">
        <v>8405</v>
      </c>
      <c r="B4101" s="358"/>
      <c r="C4101" s="359" t="s">
        <v>8406</v>
      </c>
      <c r="D4101" s="359" t="s">
        <v>908</v>
      </c>
      <c r="E4101" s="360" t="n">
        <v>8.05</v>
      </c>
    </row>
    <row r="4102" customFormat="false" ht="15" hidden="false" customHeight="false" outlineLevel="0" collapsed="false">
      <c r="A4102" s="357" t="s">
        <v>8407</v>
      </c>
      <c r="B4102" s="358"/>
      <c r="C4102" s="359" t="s">
        <v>8408</v>
      </c>
      <c r="D4102" s="359" t="s">
        <v>908</v>
      </c>
      <c r="E4102" s="360" t="n">
        <v>11.1</v>
      </c>
    </row>
    <row r="4103" customFormat="false" ht="15" hidden="false" customHeight="false" outlineLevel="0" collapsed="false">
      <c r="A4103" s="357" t="s">
        <v>8409</v>
      </c>
      <c r="B4103" s="358"/>
      <c r="C4103" s="359" t="s">
        <v>8410</v>
      </c>
      <c r="D4103" s="359" t="s">
        <v>908</v>
      </c>
      <c r="E4103" s="360" t="n">
        <v>11.59</v>
      </c>
    </row>
    <row r="4104" customFormat="false" ht="15" hidden="false" customHeight="false" outlineLevel="0" collapsed="false">
      <c r="A4104" s="357" t="s">
        <v>8411</v>
      </c>
      <c r="B4104" s="358"/>
      <c r="C4104" s="359" t="s">
        <v>8412</v>
      </c>
      <c r="D4104" s="359" t="s">
        <v>908</v>
      </c>
      <c r="E4104" s="360" t="n">
        <v>14.81</v>
      </c>
    </row>
    <row r="4105" customFormat="false" ht="15" hidden="false" customHeight="false" outlineLevel="0" collapsed="false">
      <c r="A4105" s="357" t="s">
        <v>8413</v>
      </c>
      <c r="B4105" s="358"/>
      <c r="C4105" s="359" t="s">
        <v>8414</v>
      </c>
      <c r="D4105" s="359" t="s">
        <v>908</v>
      </c>
      <c r="E4105" s="360" t="n">
        <v>22.21</v>
      </c>
    </row>
    <row r="4106" customFormat="false" ht="15" hidden="false" customHeight="false" outlineLevel="0" collapsed="false">
      <c r="A4106" s="357" t="s">
        <v>8415</v>
      </c>
      <c r="B4106" s="358"/>
      <c r="C4106" s="359" t="s">
        <v>8416</v>
      </c>
      <c r="D4106" s="359" t="s">
        <v>908</v>
      </c>
      <c r="E4106" s="360" t="n">
        <v>29.6</v>
      </c>
    </row>
    <row r="4107" customFormat="false" ht="15" hidden="false" customHeight="false" outlineLevel="0" collapsed="false">
      <c r="A4107" s="357" t="s">
        <v>8417</v>
      </c>
      <c r="B4107" s="358"/>
      <c r="C4107" s="359" t="s">
        <v>8418</v>
      </c>
      <c r="D4107" s="359" t="s">
        <v>8378</v>
      </c>
      <c r="E4107" s="360" t="n">
        <v>1.44</v>
      </c>
    </row>
    <row r="4108" customFormat="false" ht="15" hidden="false" customHeight="false" outlineLevel="0" collapsed="false">
      <c r="A4108" s="357" t="s">
        <v>8419</v>
      </c>
      <c r="B4108" s="358" t="s">
        <v>8420</v>
      </c>
      <c r="C4108" s="359"/>
      <c r="D4108" s="359"/>
      <c r="E4108" s="360"/>
    </row>
    <row r="4109" customFormat="false" ht="15" hidden="false" customHeight="false" outlineLevel="0" collapsed="false">
      <c r="A4109" s="357" t="s">
        <v>8421</v>
      </c>
      <c r="B4109" s="358" t="s">
        <v>8422</v>
      </c>
      <c r="C4109" s="359"/>
      <c r="D4109" s="359"/>
      <c r="E4109" s="360"/>
    </row>
    <row r="4110" customFormat="false" ht="15" hidden="false" customHeight="false" outlineLevel="0" collapsed="false">
      <c r="A4110" s="357" t="s">
        <v>8423</v>
      </c>
      <c r="B4110" s="358"/>
      <c r="C4110" s="359" t="s">
        <v>8424</v>
      </c>
      <c r="D4110" s="359" t="s">
        <v>908</v>
      </c>
      <c r="E4110" s="360" t="n">
        <v>33.75</v>
      </c>
    </row>
    <row r="4111" customFormat="false" ht="15" hidden="false" customHeight="false" outlineLevel="0" collapsed="false">
      <c r="A4111" s="347" t="s">
        <v>8425</v>
      </c>
      <c r="B4111" s="348"/>
      <c r="C4111" s="349" t="s">
        <v>8426</v>
      </c>
      <c r="D4111" s="350" t="s">
        <v>908</v>
      </c>
      <c r="E4111" s="351" t="n">
        <v>42.12</v>
      </c>
    </row>
    <row r="4112" customFormat="false" ht="15" hidden="false" customHeight="false" outlineLevel="0" collapsed="false">
      <c r="A4112" s="352" t="s">
        <v>8427</v>
      </c>
      <c r="B4112" s="353" t="s">
        <v>8428</v>
      </c>
      <c r="C4112" s="354"/>
      <c r="D4112" s="355"/>
      <c r="E4112" s="356"/>
    </row>
    <row r="4113" customFormat="false" ht="15" hidden="false" customHeight="false" outlineLevel="0" collapsed="false">
      <c r="A4113" s="357" t="s">
        <v>8429</v>
      </c>
      <c r="B4113" s="358"/>
      <c r="C4113" s="359" t="s">
        <v>8430</v>
      </c>
      <c r="D4113" s="359" t="s">
        <v>908</v>
      </c>
      <c r="E4113" s="360" t="n">
        <v>40.5</v>
      </c>
    </row>
    <row r="4114" customFormat="false" ht="15" hidden="false" customHeight="false" outlineLevel="0" collapsed="false">
      <c r="A4114" s="357" t="s">
        <v>8431</v>
      </c>
      <c r="B4114" s="358"/>
      <c r="C4114" s="359" t="s">
        <v>8432</v>
      </c>
      <c r="D4114" s="359" t="s">
        <v>908</v>
      </c>
      <c r="E4114" s="360" t="n">
        <v>52.38</v>
      </c>
    </row>
    <row r="4115" customFormat="false" ht="15" hidden="false" customHeight="false" outlineLevel="0" collapsed="false">
      <c r="A4115" s="352" t="s">
        <v>8433</v>
      </c>
      <c r="B4115" s="353" t="s">
        <v>8434</v>
      </c>
      <c r="C4115" s="354"/>
      <c r="D4115" s="355"/>
      <c r="E4115" s="356"/>
    </row>
    <row r="4116" customFormat="false" ht="15" hidden="false" customHeight="false" outlineLevel="0" collapsed="false">
      <c r="A4116" s="357" t="s">
        <v>8435</v>
      </c>
      <c r="B4116" s="358"/>
      <c r="C4116" s="359" t="s">
        <v>8436</v>
      </c>
      <c r="D4116" s="359" t="s">
        <v>908</v>
      </c>
      <c r="E4116" s="360" t="n">
        <v>5.81</v>
      </c>
    </row>
    <row r="4117" customFormat="false" ht="15" hidden="false" customHeight="false" outlineLevel="0" collapsed="false">
      <c r="A4117" s="357" t="s">
        <v>8437</v>
      </c>
      <c r="B4117" s="358"/>
      <c r="C4117" s="359" t="s">
        <v>8438</v>
      </c>
      <c r="D4117" s="359" t="s">
        <v>908</v>
      </c>
      <c r="E4117" s="360" t="n">
        <v>12.59</v>
      </c>
    </row>
    <row r="4118" customFormat="false" ht="15" hidden="false" customHeight="false" outlineLevel="0" collapsed="false">
      <c r="A4118" s="352" t="s">
        <v>8439</v>
      </c>
      <c r="B4118" s="353"/>
      <c r="C4118" s="354" t="s">
        <v>8440</v>
      </c>
      <c r="D4118" s="355" t="s">
        <v>908</v>
      </c>
      <c r="E4118" s="356" t="n">
        <v>56.72</v>
      </c>
    </row>
    <row r="4119" customFormat="false" ht="15" hidden="false" customHeight="false" outlineLevel="0" collapsed="false">
      <c r="A4119" s="357" t="s">
        <v>8441</v>
      </c>
      <c r="B4119" s="358" t="s">
        <v>8442</v>
      </c>
      <c r="C4119" s="359"/>
      <c r="D4119" s="359"/>
      <c r="E4119" s="360"/>
    </row>
    <row r="4120" customFormat="false" ht="15" hidden="false" customHeight="false" outlineLevel="0" collapsed="false">
      <c r="A4120" s="357" t="s">
        <v>8443</v>
      </c>
      <c r="B4120" s="358"/>
      <c r="C4120" s="359" t="s">
        <v>8444</v>
      </c>
      <c r="D4120" s="359" t="s">
        <v>908</v>
      </c>
      <c r="E4120" s="360" t="n">
        <v>41.7</v>
      </c>
    </row>
    <row r="4121" customFormat="false" ht="15" hidden="false" customHeight="false" outlineLevel="0" collapsed="false">
      <c r="A4121" s="357" t="s">
        <v>8445</v>
      </c>
      <c r="B4121" s="358" t="s">
        <v>8446</v>
      </c>
      <c r="C4121" s="359"/>
      <c r="D4121" s="359"/>
      <c r="E4121" s="360"/>
    </row>
    <row r="4122" customFormat="false" ht="15" hidden="false" customHeight="false" outlineLevel="0" collapsed="false">
      <c r="A4122" s="352" t="s">
        <v>8447</v>
      </c>
      <c r="B4122" s="353"/>
      <c r="C4122" s="354" t="s">
        <v>8448</v>
      </c>
      <c r="D4122" s="355" t="s">
        <v>908</v>
      </c>
      <c r="E4122" s="356" t="n">
        <v>8.1</v>
      </c>
    </row>
    <row r="4123" customFormat="false" ht="15" hidden="false" customHeight="false" outlineLevel="0" collapsed="false">
      <c r="A4123" s="357" t="s">
        <v>8449</v>
      </c>
      <c r="B4123" s="358" t="s">
        <v>8450</v>
      </c>
      <c r="C4123" s="359"/>
      <c r="D4123" s="359"/>
      <c r="E4123" s="360"/>
    </row>
    <row r="4124" customFormat="false" ht="15" hidden="false" customHeight="false" outlineLevel="0" collapsed="false">
      <c r="A4124" s="352" t="s">
        <v>8451</v>
      </c>
      <c r="B4124" s="353" t="s">
        <v>8452</v>
      </c>
      <c r="C4124" s="354"/>
      <c r="D4124" s="355"/>
      <c r="E4124" s="356"/>
    </row>
    <row r="4125" customFormat="false" ht="15" hidden="false" customHeight="false" outlineLevel="0" collapsed="false">
      <c r="A4125" s="357" t="s">
        <v>8453</v>
      </c>
      <c r="B4125" s="358"/>
      <c r="C4125" s="359" t="s">
        <v>8454</v>
      </c>
      <c r="D4125" s="359" t="s">
        <v>908</v>
      </c>
      <c r="E4125" s="360" t="n">
        <v>8.55</v>
      </c>
    </row>
    <row r="4126" customFormat="false" ht="15" hidden="false" customHeight="false" outlineLevel="0" collapsed="false">
      <c r="A4126" s="347" t="s">
        <v>8455</v>
      </c>
      <c r="B4126" s="348"/>
      <c r="C4126" s="349" t="s">
        <v>8456</v>
      </c>
      <c r="D4126" s="350" t="s">
        <v>908</v>
      </c>
      <c r="E4126" s="351" t="n">
        <v>8.79</v>
      </c>
    </row>
    <row r="4127" customFormat="false" ht="15" hidden="false" customHeight="false" outlineLevel="0" collapsed="false">
      <c r="A4127" s="352" t="s">
        <v>8457</v>
      </c>
      <c r="B4127" s="353"/>
      <c r="C4127" s="354" t="s">
        <v>8458</v>
      </c>
      <c r="D4127" s="355" t="s">
        <v>908</v>
      </c>
      <c r="E4127" s="356" t="n">
        <v>14.82</v>
      </c>
    </row>
    <row r="4128" customFormat="false" ht="15" hidden="false" customHeight="false" outlineLevel="0" collapsed="false">
      <c r="A4128" s="357" t="s">
        <v>8459</v>
      </c>
      <c r="B4128" s="358"/>
      <c r="C4128" s="359" t="s">
        <v>8460</v>
      </c>
      <c r="D4128" s="359" t="s">
        <v>908</v>
      </c>
      <c r="E4128" s="360" t="n">
        <v>8.03</v>
      </c>
    </row>
    <row r="4129" customFormat="false" ht="15" hidden="false" customHeight="false" outlineLevel="0" collapsed="false">
      <c r="A4129" s="357" t="s">
        <v>8461</v>
      </c>
      <c r="B4129" s="358" t="s">
        <v>8462</v>
      </c>
      <c r="C4129" s="359"/>
      <c r="D4129" s="359"/>
      <c r="E4129" s="360"/>
    </row>
    <row r="4130" customFormat="false" ht="15" hidden="false" customHeight="false" outlineLevel="0" collapsed="false">
      <c r="A4130" s="357" t="s">
        <v>8463</v>
      </c>
      <c r="B4130" s="358"/>
      <c r="C4130" s="359" t="s">
        <v>8464</v>
      </c>
      <c r="D4130" s="359" t="s">
        <v>908</v>
      </c>
      <c r="E4130" s="360" t="n">
        <v>6.56</v>
      </c>
    </row>
    <row r="4131" customFormat="false" ht="15" hidden="false" customHeight="false" outlineLevel="0" collapsed="false">
      <c r="A4131" s="357" t="s">
        <v>8465</v>
      </c>
      <c r="B4131" s="358"/>
      <c r="C4131" s="359" t="s">
        <v>8466</v>
      </c>
      <c r="D4131" s="359" t="s">
        <v>908</v>
      </c>
      <c r="E4131" s="360" t="n">
        <v>7.39</v>
      </c>
    </row>
    <row r="4132" customFormat="false" ht="15" hidden="false" customHeight="false" outlineLevel="0" collapsed="false">
      <c r="A4132" s="352" t="s">
        <v>8467</v>
      </c>
      <c r="B4132" s="353"/>
      <c r="C4132" s="354" t="s">
        <v>8468</v>
      </c>
      <c r="D4132" s="355" t="s">
        <v>908</v>
      </c>
      <c r="E4132" s="356" t="n">
        <v>11.21</v>
      </c>
    </row>
    <row r="4133" customFormat="false" ht="15" hidden="false" customHeight="false" outlineLevel="0" collapsed="false">
      <c r="A4133" s="357" t="s">
        <v>8469</v>
      </c>
      <c r="B4133" s="358"/>
      <c r="C4133" s="359" t="s">
        <v>8470</v>
      </c>
      <c r="D4133" s="359" t="s">
        <v>908</v>
      </c>
      <c r="E4133" s="360" t="n">
        <v>11.9</v>
      </c>
    </row>
    <row r="4134" customFormat="false" ht="15" hidden="false" customHeight="false" outlineLevel="0" collapsed="false">
      <c r="A4134" s="357" t="s">
        <v>8471</v>
      </c>
      <c r="B4134" s="358" t="s">
        <v>8472</v>
      </c>
      <c r="C4134" s="359"/>
      <c r="D4134" s="359"/>
      <c r="E4134" s="360"/>
    </row>
    <row r="4135" customFormat="false" ht="15" hidden="false" customHeight="false" outlineLevel="0" collapsed="false">
      <c r="A4135" s="357" t="s">
        <v>8473</v>
      </c>
      <c r="B4135" s="358"/>
      <c r="C4135" s="359" t="s">
        <v>8474</v>
      </c>
      <c r="D4135" s="359" t="s">
        <v>908</v>
      </c>
      <c r="E4135" s="360" t="n">
        <v>25.15</v>
      </c>
    </row>
    <row r="4136" customFormat="false" ht="15" hidden="false" customHeight="false" outlineLevel="0" collapsed="false">
      <c r="A4136" s="357" t="s">
        <v>8475</v>
      </c>
      <c r="B4136" s="358"/>
      <c r="C4136" s="359" t="s">
        <v>8476</v>
      </c>
      <c r="D4136" s="359" t="s">
        <v>908</v>
      </c>
      <c r="E4136" s="360" t="n">
        <v>21.31</v>
      </c>
    </row>
    <row r="4137" customFormat="false" ht="15" hidden="false" customHeight="false" outlineLevel="0" collapsed="false">
      <c r="A4137" s="352" t="s">
        <v>8477</v>
      </c>
      <c r="B4137" s="353" t="s">
        <v>8478</v>
      </c>
      <c r="C4137" s="354"/>
      <c r="D4137" s="355"/>
      <c r="E4137" s="356"/>
    </row>
    <row r="4138" customFormat="false" ht="15" hidden="false" customHeight="false" outlineLevel="0" collapsed="false">
      <c r="A4138" s="357" t="s">
        <v>8479</v>
      </c>
      <c r="B4138" s="358"/>
      <c r="C4138" s="359" t="s">
        <v>7200</v>
      </c>
      <c r="D4138" s="359" t="s">
        <v>908</v>
      </c>
      <c r="E4138" s="360" t="n">
        <v>233.34</v>
      </c>
    </row>
    <row r="4139" customFormat="false" ht="15" hidden="false" customHeight="false" outlineLevel="0" collapsed="false">
      <c r="A4139" s="357" t="s">
        <v>8480</v>
      </c>
      <c r="B4139" s="358" t="s">
        <v>8481</v>
      </c>
      <c r="C4139" s="359"/>
      <c r="D4139" s="359"/>
      <c r="E4139" s="360"/>
    </row>
    <row r="4140" customFormat="false" ht="15" hidden="false" customHeight="false" outlineLevel="0" collapsed="false">
      <c r="A4140" s="352" t="s">
        <v>8482</v>
      </c>
      <c r="B4140" s="353"/>
      <c r="C4140" s="354" t="s">
        <v>8483</v>
      </c>
      <c r="D4140" s="355" t="s">
        <v>908</v>
      </c>
      <c r="E4140" s="356" t="n">
        <v>3.25</v>
      </c>
    </row>
    <row r="4141" customFormat="false" ht="15" hidden="false" customHeight="false" outlineLevel="0" collapsed="false">
      <c r="A4141" s="357" t="s">
        <v>8484</v>
      </c>
      <c r="B4141" s="358" t="s">
        <v>8485</v>
      </c>
      <c r="C4141" s="359"/>
      <c r="D4141" s="359"/>
      <c r="E4141" s="360"/>
    </row>
    <row r="4142" customFormat="false" ht="15" hidden="false" customHeight="false" outlineLevel="0" collapsed="false">
      <c r="A4142" s="352" t="s">
        <v>8486</v>
      </c>
      <c r="B4142" s="353"/>
      <c r="C4142" s="354" t="s">
        <v>8487</v>
      </c>
      <c r="D4142" s="355" t="s">
        <v>908</v>
      </c>
      <c r="E4142" s="356" t="n">
        <v>4.58</v>
      </c>
    </row>
    <row r="4143" customFormat="false" ht="15" hidden="false" customHeight="false" outlineLevel="0" collapsed="false">
      <c r="A4143" s="357" t="s">
        <v>8488</v>
      </c>
      <c r="B4143" s="358"/>
      <c r="C4143" s="359" t="s">
        <v>8489</v>
      </c>
      <c r="D4143" s="359" t="s">
        <v>908</v>
      </c>
      <c r="E4143" s="360" t="n">
        <v>13.49</v>
      </c>
    </row>
    <row r="4144" customFormat="false" ht="15" hidden="false" customHeight="false" outlineLevel="0" collapsed="false">
      <c r="A4144" s="352" t="s">
        <v>8490</v>
      </c>
      <c r="B4144" s="353" t="s">
        <v>8491</v>
      </c>
      <c r="C4144" s="354"/>
      <c r="D4144" s="355"/>
      <c r="E4144" s="356"/>
    </row>
    <row r="4145" customFormat="false" ht="15" hidden="false" customHeight="false" outlineLevel="0" collapsed="false">
      <c r="A4145" s="357" t="s">
        <v>8492</v>
      </c>
      <c r="B4145" s="358"/>
      <c r="C4145" s="359" t="s">
        <v>8493</v>
      </c>
      <c r="D4145" s="359" t="s">
        <v>908</v>
      </c>
      <c r="E4145" s="360" t="n">
        <v>9.44</v>
      </c>
    </row>
    <row r="4146" customFormat="false" ht="15" hidden="false" customHeight="false" outlineLevel="0" collapsed="false">
      <c r="A4146" s="357" t="s">
        <v>8494</v>
      </c>
      <c r="B4146" s="358"/>
      <c r="C4146" s="359" t="s">
        <v>8495</v>
      </c>
      <c r="D4146" s="359" t="s">
        <v>908</v>
      </c>
      <c r="E4146" s="360" t="n">
        <v>6.72</v>
      </c>
    </row>
    <row r="4147" customFormat="false" ht="15" hidden="false" customHeight="false" outlineLevel="0" collapsed="false">
      <c r="A4147" s="352" t="s">
        <v>8496</v>
      </c>
      <c r="B4147" s="353"/>
      <c r="C4147" s="354" t="s">
        <v>8497</v>
      </c>
      <c r="D4147" s="355" t="s">
        <v>908</v>
      </c>
      <c r="E4147" s="356" t="n">
        <v>6.71</v>
      </c>
    </row>
    <row r="4148" customFormat="false" ht="15" hidden="false" customHeight="false" outlineLevel="0" collapsed="false">
      <c r="A4148" s="357" t="s">
        <v>8498</v>
      </c>
      <c r="B4148" s="358"/>
      <c r="C4148" s="359" t="s">
        <v>8499</v>
      </c>
      <c r="D4148" s="359" t="s">
        <v>908</v>
      </c>
      <c r="E4148" s="360" t="n">
        <v>11.15</v>
      </c>
    </row>
    <row r="4149" customFormat="false" ht="15" hidden="false" customHeight="false" outlineLevel="0" collapsed="false">
      <c r="A4149" s="357" t="s">
        <v>8500</v>
      </c>
      <c r="B4149" s="358" t="s">
        <v>8501</v>
      </c>
      <c r="C4149" s="359"/>
      <c r="D4149" s="359"/>
      <c r="E4149" s="360"/>
    </row>
    <row r="4150" customFormat="false" ht="15" hidden="false" customHeight="false" outlineLevel="0" collapsed="false">
      <c r="A4150" s="357" t="s">
        <v>8502</v>
      </c>
      <c r="B4150" s="358" t="s">
        <v>8503</v>
      </c>
      <c r="C4150" s="359"/>
      <c r="D4150" s="359"/>
      <c r="E4150" s="360"/>
    </row>
    <row r="4151" customFormat="false" ht="15" hidden="false" customHeight="false" outlineLevel="0" collapsed="false">
      <c r="A4151" s="357" t="s">
        <v>8504</v>
      </c>
      <c r="B4151" s="358"/>
      <c r="C4151" s="359" t="s">
        <v>8505</v>
      </c>
      <c r="D4151" s="359" t="s">
        <v>1313</v>
      </c>
      <c r="E4151" s="360" t="n">
        <v>58.34</v>
      </c>
    </row>
    <row r="4152" customFormat="false" ht="15" hidden="false" customHeight="false" outlineLevel="0" collapsed="false">
      <c r="A4152" s="347" t="s">
        <v>8506</v>
      </c>
      <c r="B4152" s="348"/>
      <c r="C4152" s="349" t="s">
        <v>8507</v>
      </c>
      <c r="D4152" s="350" t="s">
        <v>1313</v>
      </c>
      <c r="E4152" s="351" t="n">
        <v>34.36</v>
      </c>
    </row>
    <row r="4153" customFormat="false" ht="15" hidden="false" customHeight="false" outlineLevel="0" collapsed="false">
      <c r="A4153" s="352" t="s">
        <v>8508</v>
      </c>
      <c r="B4153" s="353"/>
      <c r="C4153" s="354" t="s">
        <v>8509</v>
      </c>
      <c r="D4153" s="355" t="s">
        <v>1313</v>
      </c>
      <c r="E4153" s="356" t="n">
        <v>12.69</v>
      </c>
    </row>
    <row r="4154" customFormat="false" ht="15" hidden="false" customHeight="false" outlineLevel="0" collapsed="false">
      <c r="A4154" s="357" t="s">
        <v>8510</v>
      </c>
      <c r="B4154" s="358"/>
      <c r="C4154" s="359" t="s">
        <v>8511</v>
      </c>
      <c r="D4154" s="359" t="s">
        <v>1313</v>
      </c>
      <c r="E4154" s="360" t="n">
        <v>69.25</v>
      </c>
    </row>
    <row r="4155" customFormat="false" ht="15" hidden="false" customHeight="false" outlineLevel="0" collapsed="false">
      <c r="A4155" s="357" t="s">
        <v>8512</v>
      </c>
      <c r="B4155" s="358"/>
      <c r="C4155" s="359" t="s">
        <v>8513</v>
      </c>
      <c r="D4155" s="359" t="s">
        <v>1313</v>
      </c>
      <c r="E4155" s="360" t="n">
        <v>130.45</v>
      </c>
    </row>
    <row r="4156" customFormat="false" ht="15" hidden="false" customHeight="false" outlineLevel="0" collapsed="false">
      <c r="A4156" s="357" t="s">
        <v>8514</v>
      </c>
      <c r="B4156" s="358"/>
      <c r="C4156" s="359" t="s">
        <v>8515</v>
      </c>
      <c r="D4156" s="359" t="s">
        <v>1313</v>
      </c>
      <c r="E4156" s="360" t="n">
        <v>142.95</v>
      </c>
    </row>
    <row r="4157" customFormat="false" ht="15" hidden="false" customHeight="false" outlineLevel="0" collapsed="false">
      <c r="A4157" s="357" t="s">
        <v>8516</v>
      </c>
      <c r="B4157" s="358"/>
      <c r="C4157" s="359" t="s">
        <v>8517</v>
      </c>
      <c r="D4157" s="359" t="s">
        <v>1313</v>
      </c>
      <c r="E4157" s="360" t="n">
        <v>158.29</v>
      </c>
    </row>
    <row r="4158" customFormat="false" ht="15" hidden="false" customHeight="false" outlineLevel="0" collapsed="false">
      <c r="A4158" s="357" t="s">
        <v>8518</v>
      </c>
      <c r="B4158" s="358" t="s">
        <v>8519</v>
      </c>
      <c r="C4158" s="359"/>
      <c r="D4158" s="359"/>
      <c r="E4158" s="360"/>
    </row>
    <row r="4159" customFormat="false" ht="15" hidden="false" customHeight="false" outlineLevel="0" collapsed="false">
      <c r="A4159" s="357" t="s">
        <v>8520</v>
      </c>
      <c r="B4159" s="358"/>
      <c r="C4159" s="359" t="s">
        <v>8521</v>
      </c>
      <c r="D4159" s="359" t="s">
        <v>908</v>
      </c>
      <c r="E4159" s="360" t="n">
        <v>34.55</v>
      </c>
    </row>
    <row r="4160" customFormat="false" ht="15" hidden="false" customHeight="false" outlineLevel="0" collapsed="false">
      <c r="A4160" s="357" t="s">
        <v>8522</v>
      </c>
      <c r="B4160" s="358"/>
      <c r="C4160" s="359" t="s">
        <v>8523</v>
      </c>
      <c r="D4160" s="359" t="s">
        <v>984</v>
      </c>
      <c r="E4160" s="360" t="n">
        <v>4.82</v>
      </c>
    </row>
    <row r="4161" customFormat="false" ht="15" hidden="false" customHeight="false" outlineLevel="0" collapsed="false">
      <c r="A4161" s="352" t="s">
        <v>8524</v>
      </c>
      <c r="B4161" s="353"/>
      <c r="C4161" s="354" t="s">
        <v>8525</v>
      </c>
      <c r="D4161" s="355" t="s">
        <v>1718</v>
      </c>
      <c r="E4161" s="356" t="n">
        <v>4.51</v>
      </c>
    </row>
    <row r="4162" customFormat="false" ht="15" hidden="false" customHeight="false" outlineLevel="0" collapsed="false">
      <c r="A4162" s="357" t="s">
        <v>8526</v>
      </c>
      <c r="B4162" s="358"/>
      <c r="C4162" s="359" t="s">
        <v>8527</v>
      </c>
      <c r="D4162" s="359" t="s">
        <v>908</v>
      </c>
      <c r="E4162" s="360" t="n">
        <v>10.26</v>
      </c>
    </row>
    <row r="4163" customFormat="false" ht="15" hidden="false" customHeight="false" outlineLevel="0" collapsed="false">
      <c r="A4163" s="357" t="s">
        <v>8528</v>
      </c>
      <c r="B4163" s="358" t="s">
        <v>8529</v>
      </c>
      <c r="C4163" s="359"/>
      <c r="D4163" s="359"/>
      <c r="E4163" s="360"/>
    </row>
    <row r="4164" customFormat="false" ht="15" hidden="false" customHeight="false" outlineLevel="0" collapsed="false">
      <c r="A4164" s="357" t="s">
        <v>8530</v>
      </c>
      <c r="B4164" s="358"/>
      <c r="C4164" s="359" t="s">
        <v>8531</v>
      </c>
      <c r="D4164" s="359" t="s">
        <v>908</v>
      </c>
      <c r="E4164" s="360" t="n">
        <v>5.98</v>
      </c>
    </row>
    <row r="4165" customFormat="false" ht="15" hidden="false" customHeight="false" outlineLevel="0" collapsed="false">
      <c r="A4165" s="357" t="s">
        <v>8532</v>
      </c>
      <c r="B4165" s="358" t="s">
        <v>8533</v>
      </c>
      <c r="C4165" s="359"/>
      <c r="D4165" s="359"/>
      <c r="E4165" s="360"/>
    </row>
    <row r="4166" customFormat="false" ht="15" hidden="false" customHeight="false" outlineLevel="0" collapsed="false">
      <c r="A4166" s="352" t="s">
        <v>8534</v>
      </c>
      <c r="B4166" s="353"/>
      <c r="C4166" s="354" t="s">
        <v>8535</v>
      </c>
      <c r="D4166" s="355" t="s">
        <v>1313</v>
      </c>
      <c r="E4166" s="356" t="n">
        <v>19.14</v>
      </c>
    </row>
    <row r="4167" customFormat="false" ht="15" hidden="false" customHeight="false" outlineLevel="0" collapsed="false">
      <c r="A4167" s="357" t="s">
        <v>8536</v>
      </c>
      <c r="B4167" s="358"/>
      <c r="C4167" s="359" t="s">
        <v>8537</v>
      </c>
      <c r="D4167" s="359" t="s">
        <v>908</v>
      </c>
      <c r="E4167" s="360" t="n">
        <v>91.87</v>
      </c>
    </row>
    <row r="4168" customFormat="false" ht="15" hidden="false" customHeight="false" outlineLevel="0" collapsed="false">
      <c r="A4168" s="352" t="s">
        <v>8538</v>
      </c>
      <c r="B4168" s="353"/>
      <c r="C4168" s="354" t="s">
        <v>8539</v>
      </c>
      <c r="D4168" s="355" t="s">
        <v>908</v>
      </c>
      <c r="E4168" s="356" t="n">
        <v>95.44</v>
      </c>
    </row>
    <row r="4169" customFormat="false" ht="15" hidden="false" customHeight="false" outlineLevel="0" collapsed="false">
      <c r="A4169" s="357" t="s">
        <v>8540</v>
      </c>
      <c r="B4169" s="358"/>
      <c r="C4169" s="359" t="s">
        <v>8541</v>
      </c>
      <c r="D4169" s="359" t="s">
        <v>1313</v>
      </c>
      <c r="E4169" s="360" t="n">
        <v>12.1</v>
      </c>
    </row>
    <row r="4170" customFormat="false" ht="15" hidden="false" customHeight="false" outlineLevel="0" collapsed="false">
      <c r="A4170" s="357" t="s">
        <v>8542</v>
      </c>
      <c r="B4170" s="358"/>
      <c r="C4170" s="359" t="s">
        <v>8543</v>
      </c>
      <c r="D4170" s="359" t="s">
        <v>1313</v>
      </c>
      <c r="E4170" s="360" t="n">
        <v>13.36</v>
      </c>
    </row>
    <row r="4171" customFormat="false" ht="15" hidden="false" customHeight="false" outlineLevel="0" collapsed="false">
      <c r="A4171" s="357" t="s">
        <v>8544</v>
      </c>
      <c r="B4171" s="358"/>
      <c r="C4171" s="359" t="s">
        <v>8545</v>
      </c>
      <c r="D4171" s="359" t="s">
        <v>1313</v>
      </c>
      <c r="E4171" s="360" t="n">
        <v>17.78</v>
      </c>
    </row>
    <row r="4172" customFormat="false" ht="15" hidden="false" customHeight="false" outlineLevel="0" collapsed="false">
      <c r="A4172" s="357" t="s">
        <v>8546</v>
      </c>
      <c r="B4172" s="358" t="s">
        <v>8547</v>
      </c>
      <c r="C4172" s="359"/>
      <c r="D4172" s="359"/>
      <c r="E4172" s="360"/>
    </row>
    <row r="4173" customFormat="false" ht="15" hidden="false" customHeight="false" outlineLevel="0" collapsed="false">
      <c r="A4173" s="357" t="s">
        <v>8548</v>
      </c>
      <c r="B4173" s="358"/>
      <c r="C4173" s="359" t="s">
        <v>8549</v>
      </c>
      <c r="D4173" s="359" t="s">
        <v>262</v>
      </c>
      <c r="E4173" s="360" t="n">
        <v>17.8</v>
      </c>
    </row>
    <row r="4174" customFormat="false" ht="15" hidden="false" customHeight="false" outlineLevel="0" collapsed="false">
      <c r="A4174" s="357" t="s">
        <v>8550</v>
      </c>
      <c r="B4174" s="358"/>
      <c r="C4174" s="359" t="s">
        <v>8551</v>
      </c>
      <c r="D4174" s="359" t="s">
        <v>262</v>
      </c>
      <c r="E4174" s="360" t="n">
        <v>21.91</v>
      </c>
    </row>
    <row r="4175" customFormat="false" ht="15" hidden="false" customHeight="false" outlineLevel="0" collapsed="false">
      <c r="A4175" s="352" t="s">
        <v>8552</v>
      </c>
      <c r="B4175" s="353"/>
      <c r="C4175" s="354" t="s">
        <v>8553</v>
      </c>
      <c r="D4175" s="355" t="s">
        <v>262</v>
      </c>
      <c r="E4175" s="356" t="n">
        <v>25.51</v>
      </c>
    </row>
    <row r="4176" customFormat="false" ht="15" hidden="false" customHeight="false" outlineLevel="0" collapsed="false">
      <c r="A4176" s="357" t="s">
        <v>8554</v>
      </c>
      <c r="B4176" s="358" t="s">
        <v>8555</v>
      </c>
      <c r="C4176" s="359"/>
      <c r="D4176" s="359"/>
      <c r="E4176" s="360"/>
    </row>
    <row r="4177" customFormat="false" ht="15" hidden="false" customHeight="false" outlineLevel="0" collapsed="false">
      <c r="A4177" s="357" t="s">
        <v>155</v>
      </c>
      <c r="B4177" s="358"/>
      <c r="C4177" s="359" t="s">
        <v>887</v>
      </c>
      <c r="D4177" s="359" t="s">
        <v>885</v>
      </c>
      <c r="E4177" s="360" t="n">
        <v>6360.41</v>
      </c>
    </row>
    <row r="4178" customFormat="false" ht="15" hidden="false" customHeight="false" outlineLevel="0" collapsed="false">
      <c r="A4178" s="357" t="s">
        <v>158</v>
      </c>
      <c r="B4178" s="358"/>
      <c r="C4178" s="359" t="s">
        <v>8556</v>
      </c>
      <c r="D4178" s="359" t="s">
        <v>890</v>
      </c>
      <c r="E4178" s="360" t="n">
        <v>545.24</v>
      </c>
    </row>
    <row r="4179" customFormat="false" ht="15" hidden="false" customHeight="false" outlineLevel="0" collapsed="false">
      <c r="A4179" s="357" t="s">
        <v>8557</v>
      </c>
      <c r="B4179" s="358"/>
      <c r="C4179" s="359" t="s">
        <v>8558</v>
      </c>
      <c r="D4179" s="359" t="s">
        <v>880</v>
      </c>
      <c r="E4179" s="360" t="n">
        <v>343.94</v>
      </c>
    </row>
    <row r="4180" customFormat="false" ht="15" hidden="false" customHeight="false" outlineLevel="0" collapsed="false">
      <c r="A4180" s="352" t="s">
        <v>8559</v>
      </c>
      <c r="B4180" s="353"/>
      <c r="C4180" s="354" t="s">
        <v>8560</v>
      </c>
      <c r="D4180" s="355" t="s">
        <v>8561</v>
      </c>
      <c r="E4180" s="356" t="n">
        <v>5.07</v>
      </c>
    </row>
    <row r="4181" customFormat="false" ht="15" hidden="false" customHeight="false" outlineLevel="0" collapsed="false">
      <c r="A4181" s="357" t="s">
        <v>8562</v>
      </c>
      <c r="B4181" s="358" t="s">
        <v>8563</v>
      </c>
      <c r="C4181" s="359"/>
      <c r="D4181" s="359"/>
      <c r="E4181" s="360"/>
    </row>
    <row r="4182" customFormat="false" ht="15" hidden="false" customHeight="false" outlineLevel="0" collapsed="false">
      <c r="A4182" s="357" t="s">
        <v>8564</v>
      </c>
      <c r="B4182" s="358"/>
      <c r="C4182" s="359" t="s">
        <v>8565</v>
      </c>
      <c r="D4182" s="359" t="s">
        <v>908</v>
      </c>
      <c r="E4182" s="360" t="n">
        <v>176.52</v>
      </c>
    </row>
    <row r="4183" customFormat="false" ht="15" hidden="false" customHeight="false" outlineLevel="0" collapsed="false">
      <c r="A4183" s="357" t="s">
        <v>8566</v>
      </c>
      <c r="B4183" s="358"/>
      <c r="C4183" s="359" t="s">
        <v>8567</v>
      </c>
      <c r="D4183" s="359" t="s">
        <v>908</v>
      </c>
      <c r="E4183" s="360" t="n">
        <v>341.74</v>
      </c>
    </row>
    <row r="4184" customFormat="false" ht="25.5" hidden="false" customHeight="false" outlineLevel="0" collapsed="false">
      <c r="A4184" s="357" t="s">
        <v>8568</v>
      </c>
      <c r="B4184" s="358"/>
      <c r="C4184" s="359" t="s">
        <v>8569</v>
      </c>
      <c r="D4184" s="359" t="s">
        <v>908</v>
      </c>
      <c r="E4184" s="360" t="n">
        <v>550.54</v>
      </c>
    </row>
    <row r="4185" customFormat="false" ht="25.5" hidden="false" customHeight="false" outlineLevel="0" collapsed="false">
      <c r="A4185" s="352" t="s">
        <v>8570</v>
      </c>
      <c r="B4185" s="353"/>
      <c r="C4185" s="354" t="s">
        <v>8571</v>
      </c>
      <c r="D4185" s="355" t="s">
        <v>908</v>
      </c>
      <c r="E4185" s="356" t="n">
        <v>475.01</v>
      </c>
    </row>
    <row r="4186" customFormat="false" ht="15" hidden="false" customHeight="false" outlineLevel="0" collapsed="false">
      <c r="A4186" s="357" t="s">
        <v>8572</v>
      </c>
      <c r="B4186" s="358" t="s">
        <v>8573</v>
      </c>
      <c r="C4186" s="359"/>
      <c r="D4186" s="359"/>
      <c r="E4186" s="360"/>
    </row>
    <row r="4187" customFormat="false" ht="15" hidden="false" customHeight="false" outlineLevel="0" collapsed="false">
      <c r="A4187" s="357" t="s">
        <v>8574</v>
      </c>
      <c r="B4187" s="358" t="s">
        <v>8575</v>
      </c>
      <c r="C4187" s="359"/>
      <c r="D4187" s="359"/>
      <c r="E4187" s="360"/>
    </row>
    <row r="4188" customFormat="false" ht="15" hidden="false" customHeight="false" outlineLevel="0" collapsed="false">
      <c r="A4188" s="357" t="s">
        <v>8576</v>
      </c>
      <c r="B4188" s="358"/>
      <c r="C4188" s="359" t="s">
        <v>8577</v>
      </c>
      <c r="D4188" s="359" t="s">
        <v>1313</v>
      </c>
      <c r="E4188" s="360" t="n">
        <v>59.86</v>
      </c>
    </row>
    <row r="4189" customFormat="false" ht="15" hidden="false" customHeight="false" outlineLevel="0" collapsed="false">
      <c r="A4189" s="357" t="s">
        <v>8578</v>
      </c>
      <c r="B4189" s="358"/>
      <c r="C4189" s="359" t="s">
        <v>8579</v>
      </c>
      <c r="D4189" s="359" t="s">
        <v>1313</v>
      </c>
      <c r="E4189" s="360" t="n">
        <v>128.82</v>
      </c>
    </row>
    <row r="4190" customFormat="false" ht="15" hidden="false" customHeight="false" outlineLevel="0" collapsed="false">
      <c r="A4190" s="347" t="s">
        <v>8580</v>
      </c>
      <c r="B4190" s="348"/>
      <c r="C4190" s="349" t="s">
        <v>8581</v>
      </c>
      <c r="D4190" s="350" t="s">
        <v>1313</v>
      </c>
      <c r="E4190" s="351" t="n">
        <v>65.43</v>
      </c>
    </row>
    <row r="4191" customFormat="false" ht="15" hidden="false" customHeight="false" outlineLevel="0" collapsed="false">
      <c r="A4191" s="352" t="s">
        <v>8582</v>
      </c>
      <c r="B4191" s="353"/>
      <c r="C4191" s="354" t="s">
        <v>8583</v>
      </c>
      <c r="D4191" s="355" t="s">
        <v>1313</v>
      </c>
      <c r="E4191" s="356" t="n">
        <v>4.61</v>
      </c>
    </row>
    <row r="4192" customFormat="false" ht="15" hidden="false" customHeight="false" outlineLevel="0" collapsed="false">
      <c r="A4192" s="357" t="s">
        <v>8584</v>
      </c>
      <c r="B4192" s="358"/>
      <c r="C4192" s="359" t="s">
        <v>8585</v>
      </c>
      <c r="D4192" s="359" t="s">
        <v>1313</v>
      </c>
      <c r="E4192" s="360" t="n">
        <v>5.48</v>
      </c>
    </row>
    <row r="4193" customFormat="false" ht="15" hidden="false" customHeight="false" outlineLevel="0" collapsed="false">
      <c r="A4193" s="357" t="s">
        <v>8586</v>
      </c>
      <c r="B4193" s="358" t="s">
        <v>8587</v>
      </c>
      <c r="C4193" s="359"/>
      <c r="D4193" s="359"/>
      <c r="E4193" s="360"/>
    </row>
    <row r="4194" customFormat="false" ht="15" hidden="false" customHeight="false" outlineLevel="0" collapsed="false">
      <c r="A4194" s="357" t="s">
        <v>8588</v>
      </c>
      <c r="B4194" s="358"/>
      <c r="C4194" s="359" t="s">
        <v>8589</v>
      </c>
      <c r="D4194" s="359" t="s">
        <v>1313</v>
      </c>
      <c r="E4194" s="360" t="n">
        <v>102.4</v>
      </c>
    </row>
    <row r="4195" customFormat="false" ht="15" hidden="false" customHeight="false" outlineLevel="0" collapsed="false">
      <c r="A4195" s="357" t="s">
        <v>8590</v>
      </c>
      <c r="B4195" s="358"/>
      <c r="C4195" s="359" t="s">
        <v>8591</v>
      </c>
      <c r="D4195" s="359" t="s">
        <v>1313</v>
      </c>
      <c r="E4195" s="360" t="n">
        <v>105.97</v>
      </c>
    </row>
    <row r="4196" customFormat="false" ht="15" hidden="false" customHeight="false" outlineLevel="0" collapsed="false">
      <c r="A4196" s="357" t="s">
        <v>8592</v>
      </c>
      <c r="B4196" s="358"/>
      <c r="C4196" s="359" t="s">
        <v>8593</v>
      </c>
      <c r="D4196" s="359" t="s">
        <v>1313</v>
      </c>
      <c r="E4196" s="360" t="n">
        <v>129.92</v>
      </c>
    </row>
    <row r="4197" customFormat="false" ht="15" hidden="false" customHeight="false" outlineLevel="0" collapsed="false">
      <c r="A4197" s="352" t="s">
        <v>8594</v>
      </c>
      <c r="B4197" s="353"/>
      <c r="C4197" s="354" t="s">
        <v>8595</v>
      </c>
      <c r="D4197" s="355" t="s">
        <v>1313</v>
      </c>
      <c r="E4197" s="356" t="n">
        <v>78.13</v>
      </c>
    </row>
    <row r="4198" customFormat="false" ht="15" hidden="false" customHeight="false" outlineLevel="0" collapsed="false">
      <c r="A4198" s="357" t="s">
        <v>8596</v>
      </c>
      <c r="B4198" s="358"/>
      <c r="C4198" s="359" t="s">
        <v>8597</v>
      </c>
      <c r="D4198" s="359" t="s">
        <v>1313</v>
      </c>
      <c r="E4198" s="360" t="n">
        <v>54.93</v>
      </c>
    </row>
    <row r="4199" customFormat="false" ht="15" hidden="false" customHeight="false" outlineLevel="0" collapsed="false">
      <c r="A4199" s="357" t="s">
        <v>8598</v>
      </c>
      <c r="B4199" s="358"/>
      <c r="C4199" s="359" t="s">
        <v>8599</v>
      </c>
      <c r="D4199" s="359" t="s">
        <v>1313</v>
      </c>
      <c r="E4199" s="360" t="n">
        <v>125.73</v>
      </c>
    </row>
    <row r="4200" customFormat="false" ht="15" hidden="false" customHeight="false" outlineLevel="0" collapsed="false">
      <c r="A4200" s="357" t="s">
        <v>8600</v>
      </c>
      <c r="B4200" s="358"/>
      <c r="C4200" s="359" t="s">
        <v>8601</v>
      </c>
      <c r="D4200" s="359" t="s">
        <v>1313</v>
      </c>
      <c r="E4200" s="360" t="n">
        <v>73.21</v>
      </c>
    </row>
    <row r="4201" customFormat="false" ht="15" hidden="false" customHeight="false" outlineLevel="0" collapsed="false">
      <c r="A4201" s="357" t="s">
        <v>8602</v>
      </c>
      <c r="B4201" s="358"/>
      <c r="C4201" s="359" t="s">
        <v>8603</v>
      </c>
      <c r="D4201" s="359" t="s">
        <v>1313</v>
      </c>
      <c r="E4201" s="360" t="n">
        <v>93.38</v>
      </c>
    </row>
    <row r="4202" customFormat="false" ht="15" hidden="false" customHeight="false" outlineLevel="0" collapsed="false">
      <c r="A4202" s="357" t="s">
        <v>8604</v>
      </c>
      <c r="B4202" s="358"/>
      <c r="C4202" s="359" t="s">
        <v>8605</v>
      </c>
      <c r="D4202" s="359" t="s">
        <v>1313</v>
      </c>
      <c r="E4202" s="360" t="n">
        <v>109.32</v>
      </c>
    </row>
    <row r="4203" customFormat="false" ht="15" hidden="false" customHeight="false" outlineLevel="0" collapsed="false">
      <c r="A4203" s="357" t="s">
        <v>8606</v>
      </c>
      <c r="B4203" s="358" t="s">
        <v>8607</v>
      </c>
      <c r="C4203" s="359"/>
      <c r="D4203" s="359"/>
      <c r="E4203" s="360"/>
    </row>
    <row r="4204" customFormat="false" ht="15" hidden="false" customHeight="false" outlineLevel="0" collapsed="false">
      <c r="A4204" s="357" t="s">
        <v>8608</v>
      </c>
      <c r="B4204" s="358"/>
      <c r="C4204" s="359" t="s">
        <v>8609</v>
      </c>
      <c r="D4204" s="359" t="s">
        <v>262</v>
      </c>
      <c r="E4204" s="360" t="n">
        <v>81.22</v>
      </c>
    </row>
    <row r="4205" customFormat="false" ht="15" hidden="false" customHeight="false" outlineLevel="0" collapsed="false">
      <c r="A4205" s="357" t="s">
        <v>8610</v>
      </c>
      <c r="B4205" s="358"/>
      <c r="C4205" s="359" t="s">
        <v>8611</v>
      </c>
      <c r="D4205" s="359" t="s">
        <v>262</v>
      </c>
      <c r="E4205" s="360" t="n">
        <v>97.78</v>
      </c>
    </row>
    <row r="4206" customFormat="false" ht="15" hidden="false" customHeight="false" outlineLevel="0" collapsed="false">
      <c r="A4206" s="357" t="s">
        <v>8612</v>
      </c>
      <c r="B4206" s="358"/>
      <c r="C4206" s="359" t="s">
        <v>8613</v>
      </c>
      <c r="D4206" s="359" t="s">
        <v>262</v>
      </c>
      <c r="E4206" s="360" t="n">
        <v>118.38</v>
      </c>
    </row>
    <row r="4207" customFormat="false" ht="15" hidden="false" customHeight="false" outlineLevel="0" collapsed="false">
      <c r="A4207" s="352" t="s">
        <v>8614</v>
      </c>
      <c r="B4207" s="353"/>
      <c r="C4207" s="354" t="s">
        <v>8615</v>
      </c>
      <c r="D4207" s="355" t="s">
        <v>262</v>
      </c>
      <c r="E4207" s="356" t="n">
        <v>137.11</v>
      </c>
    </row>
    <row r="4208" customFormat="false" ht="15" hidden="false" customHeight="false" outlineLevel="0" collapsed="false">
      <c r="A4208" s="357" t="s">
        <v>8616</v>
      </c>
      <c r="B4208" s="358"/>
      <c r="C4208" s="359" t="s">
        <v>8617</v>
      </c>
      <c r="D4208" s="359" t="s">
        <v>262</v>
      </c>
      <c r="E4208" s="360" t="n">
        <v>145.65</v>
      </c>
    </row>
    <row r="4209" customFormat="false" ht="15" hidden="false" customHeight="false" outlineLevel="0" collapsed="false">
      <c r="A4209" s="357" t="s">
        <v>8618</v>
      </c>
      <c r="B4209" s="358" t="s">
        <v>8619</v>
      </c>
      <c r="C4209" s="359"/>
      <c r="D4209" s="359"/>
      <c r="E4209" s="360"/>
    </row>
    <row r="4210" customFormat="false" ht="15" hidden="false" customHeight="false" outlineLevel="0" collapsed="false">
      <c r="A4210" s="357" t="s">
        <v>8620</v>
      </c>
      <c r="B4210" s="358"/>
      <c r="C4210" s="359" t="s">
        <v>1717</v>
      </c>
      <c r="D4210" s="359" t="s">
        <v>908</v>
      </c>
      <c r="E4210" s="360" t="n">
        <v>302.92</v>
      </c>
    </row>
    <row r="4211" customFormat="false" ht="15" hidden="false" customHeight="false" outlineLevel="0" collapsed="false">
      <c r="A4211" s="357" t="s">
        <v>8621</v>
      </c>
      <c r="B4211" s="358" t="s">
        <v>8622</v>
      </c>
      <c r="C4211" s="359"/>
      <c r="D4211" s="359"/>
      <c r="E4211" s="360"/>
    </row>
    <row r="4212" customFormat="false" ht="15" hidden="false" customHeight="false" outlineLevel="0" collapsed="false">
      <c r="A4212" s="357" t="s">
        <v>8623</v>
      </c>
      <c r="B4212" s="358" t="s">
        <v>8624</v>
      </c>
      <c r="C4212" s="359"/>
      <c r="D4212" s="359"/>
      <c r="E4212" s="360"/>
    </row>
    <row r="4213" customFormat="false" ht="15" hidden="false" customHeight="false" outlineLevel="0" collapsed="false">
      <c r="A4213" s="357" t="s">
        <v>8625</v>
      </c>
      <c r="B4213" s="358"/>
      <c r="C4213" s="359" t="s">
        <v>8626</v>
      </c>
      <c r="D4213" s="359" t="s">
        <v>984</v>
      </c>
      <c r="E4213" s="360" t="n">
        <v>7.06</v>
      </c>
    </row>
    <row r="4214" customFormat="false" ht="15" hidden="false" customHeight="false" outlineLevel="0" collapsed="false">
      <c r="A4214" s="357" t="s">
        <v>8627</v>
      </c>
      <c r="B4214" s="358"/>
      <c r="C4214" s="359" t="s">
        <v>8628</v>
      </c>
      <c r="D4214" s="359" t="s">
        <v>984</v>
      </c>
      <c r="E4214" s="360" t="n">
        <v>6.56</v>
      </c>
    </row>
    <row r="4215" customFormat="false" ht="15" hidden="false" customHeight="false" outlineLevel="0" collapsed="false">
      <c r="A4215" s="352" t="s">
        <v>8629</v>
      </c>
      <c r="B4215" s="353"/>
      <c r="C4215" s="354" t="s">
        <v>8630</v>
      </c>
      <c r="D4215" s="355" t="s">
        <v>984</v>
      </c>
      <c r="E4215" s="356" t="n">
        <v>7.25</v>
      </c>
    </row>
    <row r="4216" customFormat="false" ht="15" hidden="false" customHeight="false" outlineLevel="0" collapsed="false">
      <c r="A4216" s="357" t="s">
        <v>8631</v>
      </c>
      <c r="B4216" s="358" t="s">
        <v>8632</v>
      </c>
      <c r="C4216" s="359"/>
      <c r="D4216" s="359"/>
      <c r="E4216" s="360"/>
    </row>
    <row r="4217" customFormat="false" ht="15" hidden="false" customHeight="false" outlineLevel="0" collapsed="false">
      <c r="A4217" s="347" t="s">
        <v>8633</v>
      </c>
      <c r="B4217" s="348"/>
      <c r="C4217" s="349" t="s">
        <v>8634</v>
      </c>
      <c r="D4217" s="350" t="s">
        <v>984</v>
      </c>
      <c r="E4217" s="351" t="n">
        <v>7.15</v>
      </c>
    </row>
    <row r="4218" customFormat="false" ht="15" hidden="false" customHeight="false" outlineLevel="0" collapsed="false">
      <c r="A4218" s="352" t="s">
        <v>8635</v>
      </c>
      <c r="B4218" s="353" t="s">
        <v>8636</v>
      </c>
      <c r="C4218" s="354"/>
      <c r="D4218" s="355"/>
      <c r="E4218" s="356"/>
    </row>
    <row r="4219" customFormat="false" ht="15" hidden="false" customHeight="false" outlineLevel="0" collapsed="false">
      <c r="A4219" s="357" t="s">
        <v>8637</v>
      </c>
      <c r="B4219" s="358" t="s">
        <v>8638</v>
      </c>
      <c r="C4219" s="359"/>
      <c r="D4219" s="359"/>
      <c r="E4219" s="360"/>
    </row>
    <row r="4220" customFormat="false" ht="15" hidden="false" customHeight="false" outlineLevel="0" collapsed="false">
      <c r="A4220" s="357" t="s">
        <v>8639</v>
      </c>
      <c r="B4220" s="358"/>
      <c r="C4220" s="359" t="s">
        <v>8640</v>
      </c>
      <c r="D4220" s="359" t="s">
        <v>908</v>
      </c>
      <c r="E4220" s="360" t="n">
        <v>268.64</v>
      </c>
    </row>
    <row r="4221" customFormat="false" ht="15" hidden="false" customHeight="false" outlineLevel="0" collapsed="false">
      <c r="A4221" s="357" t="s">
        <v>8641</v>
      </c>
      <c r="B4221" s="358"/>
      <c r="C4221" s="359" t="s">
        <v>8642</v>
      </c>
      <c r="D4221" s="359" t="s">
        <v>908</v>
      </c>
      <c r="E4221" s="360" t="n">
        <v>279.29</v>
      </c>
    </row>
    <row r="4222" customFormat="false" ht="15" hidden="false" customHeight="false" outlineLevel="0" collapsed="false">
      <c r="A4222" s="352" t="s">
        <v>8643</v>
      </c>
      <c r="B4222" s="353"/>
      <c r="C4222" s="354" t="s">
        <v>8644</v>
      </c>
      <c r="D4222" s="355" t="s">
        <v>908</v>
      </c>
      <c r="E4222" s="356" t="n">
        <v>290.36</v>
      </c>
    </row>
    <row r="4223" customFormat="false" ht="15" hidden="false" customHeight="false" outlineLevel="0" collapsed="false">
      <c r="A4223" s="357" t="s">
        <v>8645</v>
      </c>
      <c r="B4223" s="358"/>
      <c r="C4223" s="359" t="s">
        <v>8646</v>
      </c>
      <c r="D4223" s="359" t="s">
        <v>908</v>
      </c>
      <c r="E4223" s="360" t="n">
        <v>301.85</v>
      </c>
    </row>
    <row r="4224" customFormat="false" ht="15" hidden="false" customHeight="false" outlineLevel="0" collapsed="false">
      <c r="A4224" s="347" t="s">
        <v>8647</v>
      </c>
      <c r="B4224" s="348"/>
      <c r="C4224" s="349" t="s">
        <v>8648</v>
      </c>
      <c r="D4224" s="350" t="s">
        <v>908</v>
      </c>
      <c r="E4224" s="351" t="n">
        <v>313.82</v>
      </c>
    </row>
    <row r="4225" customFormat="false" ht="15" hidden="false" customHeight="false" outlineLevel="0" collapsed="false">
      <c r="A4225" s="352" t="s">
        <v>8649</v>
      </c>
      <c r="B4225" s="353"/>
      <c r="C4225" s="354" t="s">
        <v>8650</v>
      </c>
      <c r="D4225" s="355" t="s">
        <v>908</v>
      </c>
      <c r="E4225" s="356" t="n">
        <v>302.69</v>
      </c>
    </row>
    <row r="4226" customFormat="false" ht="15" hidden="false" customHeight="false" outlineLevel="0" collapsed="false">
      <c r="A4226" s="357" t="s">
        <v>8651</v>
      </c>
      <c r="B4226" s="358"/>
      <c r="C4226" s="359" t="s">
        <v>8652</v>
      </c>
      <c r="D4226" s="359" t="s">
        <v>908</v>
      </c>
      <c r="E4226" s="360" t="n">
        <v>313.37</v>
      </c>
    </row>
    <row r="4227" customFormat="false" ht="15" hidden="false" customHeight="false" outlineLevel="0" collapsed="false">
      <c r="A4227" s="357" t="s">
        <v>8653</v>
      </c>
      <c r="B4227" s="358"/>
      <c r="C4227" s="359" t="s">
        <v>8654</v>
      </c>
      <c r="D4227" s="359" t="s">
        <v>908</v>
      </c>
      <c r="E4227" s="360" t="n">
        <v>324.47</v>
      </c>
    </row>
    <row r="4228" customFormat="false" ht="15" hidden="false" customHeight="false" outlineLevel="0" collapsed="false">
      <c r="A4228" s="357" t="s">
        <v>8655</v>
      </c>
      <c r="B4228" s="358"/>
      <c r="C4228" s="359" t="s">
        <v>8656</v>
      </c>
      <c r="D4228" s="359" t="s">
        <v>908</v>
      </c>
      <c r="E4228" s="360" t="n">
        <v>336.02</v>
      </c>
    </row>
    <row r="4229" customFormat="false" ht="15" hidden="false" customHeight="false" outlineLevel="0" collapsed="false">
      <c r="A4229" s="357" t="s">
        <v>8657</v>
      </c>
      <c r="B4229" s="358"/>
      <c r="C4229" s="359" t="s">
        <v>8658</v>
      </c>
      <c r="D4229" s="359" t="s">
        <v>908</v>
      </c>
      <c r="E4229" s="360" t="n">
        <v>348.02</v>
      </c>
    </row>
    <row r="4230" customFormat="false" ht="15" hidden="false" customHeight="false" outlineLevel="0" collapsed="false">
      <c r="A4230" s="357" t="s">
        <v>8659</v>
      </c>
      <c r="B4230" s="358"/>
      <c r="C4230" s="359" t="s">
        <v>8660</v>
      </c>
      <c r="D4230" s="359" t="s">
        <v>908</v>
      </c>
      <c r="E4230" s="360" t="n">
        <v>320.89</v>
      </c>
    </row>
    <row r="4231" customFormat="false" ht="15" hidden="false" customHeight="false" outlineLevel="0" collapsed="false">
      <c r="A4231" s="357" t="s">
        <v>8661</v>
      </c>
      <c r="B4231" s="358"/>
      <c r="C4231" s="359" t="s">
        <v>8662</v>
      </c>
      <c r="D4231" s="359" t="s">
        <v>908</v>
      </c>
      <c r="E4231" s="360" t="n">
        <v>328.37</v>
      </c>
    </row>
    <row r="4232" customFormat="false" ht="15" hidden="false" customHeight="false" outlineLevel="0" collapsed="false">
      <c r="A4232" s="357" t="s">
        <v>8663</v>
      </c>
      <c r="B4232" s="358" t="s">
        <v>8664</v>
      </c>
      <c r="C4232" s="359"/>
      <c r="D4232" s="359"/>
      <c r="E4232" s="360"/>
    </row>
    <row r="4233" customFormat="false" ht="15" hidden="false" customHeight="false" outlineLevel="0" collapsed="false">
      <c r="A4233" s="357" t="s">
        <v>8665</v>
      </c>
      <c r="B4233" s="358"/>
      <c r="C4233" s="359" t="s">
        <v>8666</v>
      </c>
      <c r="D4233" s="359" t="s">
        <v>908</v>
      </c>
      <c r="E4233" s="360" t="n">
        <v>276.68</v>
      </c>
    </row>
    <row r="4234" customFormat="false" ht="15" hidden="false" customHeight="false" outlineLevel="0" collapsed="false">
      <c r="A4234" s="357" t="s">
        <v>8667</v>
      </c>
      <c r="B4234" s="358"/>
      <c r="C4234" s="359" t="s">
        <v>8668</v>
      </c>
      <c r="D4234" s="359" t="s">
        <v>908</v>
      </c>
      <c r="E4234" s="360" t="n">
        <v>288.69</v>
      </c>
    </row>
    <row r="4235" customFormat="false" ht="15" hidden="false" customHeight="false" outlineLevel="0" collapsed="false">
      <c r="A4235" s="357" t="s">
        <v>8669</v>
      </c>
      <c r="B4235" s="358"/>
      <c r="C4235" s="359" t="s">
        <v>8670</v>
      </c>
      <c r="D4235" s="359" t="s">
        <v>908</v>
      </c>
      <c r="E4235" s="360" t="n">
        <v>303.28</v>
      </c>
    </row>
    <row r="4236" customFormat="false" ht="15" hidden="false" customHeight="false" outlineLevel="0" collapsed="false">
      <c r="A4236" s="357" t="s">
        <v>8671</v>
      </c>
      <c r="B4236" s="358" t="s">
        <v>8672</v>
      </c>
      <c r="C4236" s="359"/>
      <c r="D4236" s="359"/>
      <c r="E4236" s="360"/>
    </row>
    <row r="4237" customFormat="false" ht="15" hidden="false" customHeight="false" outlineLevel="0" collapsed="false">
      <c r="A4237" s="357" t="s">
        <v>8673</v>
      </c>
      <c r="B4237" s="358"/>
      <c r="C4237" s="359" t="s">
        <v>8674</v>
      </c>
      <c r="D4237" s="359" t="s">
        <v>908</v>
      </c>
      <c r="E4237" s="360" t="n">
        <v>316.23</v>
      </c>
    </row>
    <row r="4238" customFormat="false" ht="15" hidden="false" customHeight="false" outlineLevel="0" collapsed="false">
      <c r="A4238" s="352" t="s">
        <v>8675</v>
      </c>
      <c r="B4238" s="353"/>
      <c r="C4238" s="354" t="s">
        <v>8676</v>
      </c>
      <c r="D4238" s="355" t="s">
        <v>908</v>
      </c>
      <c r="E4238" s="356" t="n">
        <v>350.51</v>
      </c>
    </row>
    <row r="4239" customFormat="false" ht="15" hidden="false" customHeight="false" outlineLevel="0" collapsed="false">
      <c r="A4239" s="357" t="s">
        <v>8677</v>
      </c>
      <c r="B4239" s="358" t="s">
        <v>8678</v>
      </c>
      <c r="C4239" s="359"/>
      <c r="D4239" s="359"/>
      <c r="E4239" s="360"/>
    </row>
    <row r="4240" customFormat="false" ht="15" hidden="false" customHeight="false" outlineLevel="0" collapsed="false">
      <c r="A4240" s="357" t="s">
        <v>8679</v>
      </c>
      <c r="B4240" s="358"/>
      <c r="C4240" s="359" t="s">
        <v>8680</v>
      </c>
      <c r="D4240" s="359" t="s">
        <v>908</v>
      </c>
      <c r="E4240" s="360" t="n">
        <v>221.45</v>
      </c>
    </row>
    <row r="4241" customFormat="false" ht="15" hidden="false" customHeight="false" outlineLevel="0" collapsed="false">
      <c r="A4241" s="357" t="s">
        <v>8681</v>
      </c>
      <c r="B4241" s="358"/>
      <c r="C4241" s="359" t="s">
        <v>8682</v>
      </c>
      <c r="D4241" s="359" t="s">
        <v>908</v>
      </c>
      <c r="E4241" s="360" t="n">
        <v>241.45</v>
      </c>
    </row>
    <row r="4242" customFormat="false" ht="15" hidden="false" customHeight="false" outlineLevel="0" collapsed="false">
      <c r="A4242" s="352" t="s">
        <v>8683</v>
      </c>
      <c r="B4242" s="353"/>
      <c r="C4242" s="354" t="s">
        <v>8684</v>
      </c>
      <c r="D4242" s="355" t="s">
        <v>908</v>
      </c>
      <c r="E4242" s="356" t="n">
        <v>283.49</v>
      </c>
    </row>
    <row r="4243" customFormat="false" ht="15" hidden="false" customHeight="false" outlineLevel="0" collapsed="false">
      <c r="A4243" s="357" t="s">
        <v>8685</v>
      </c>
      <c r="B4243" s="358" t="s">
        <v>8686</v>
      </c>
      <c r="C4243" s="359"/>
      <c r="D4243" s="359"/>
      <c r="E4243" s="360"/>
    </row>
    <row r="4244" customFormat="false" ht="15" hidden="false" customHeight="false" outlineLevel="0" collapsed="false">
      <c r="A4244" s="357" t="s">
        <v>8687</v>
      </c>
      <c r="B4244" s="358"/>
      <c r="C4244" s="359" t="s">
        <v>8688</v>
      </c>
      <c r="D4244" s="359" t="s">
        <v>908</v>
      </c>
      <c r="E4244" s="360" t="n">
        <v>83.78</v>
      </c>
    </row>
    <row r="4245" customFormat="false" ht="15" hidden="false" customHeight="false" outlineLevel="0" collapsed="false">
      <c r="A4245" s="352" t="s">
        <v>8689</v>
      </c>
      <c r="B4245" s="353"/>
      <c r="C4245" s="354" t="s">
        <v>8690</v>
      </c>
      <c r="D4245" s="355" t="s">
        <v>908</v>
      </c>
      <c r="E4245" s="356" t="n">
        <v>3279.88</v>
      </c>
    </row>
    <row r="4246" customFormat="false" ht="15" hidden="false" customHeight="false" outlineLevel="0" collapsed="false">
      <c r="A4246" s="357" t="s">
        <v>8691</v>
      </c>
      <c r="B4246" s="358"/>
      <c r="C4246" s="359" t="s">
        <v>8692</v>
      </c>
      <c r="D4246" s="359" t="s">
        <v>908</v>
      </c>
      <c r="E4246" s="360" t="n">
        <v>254.18</v>
      </c>
    </row>
    <row r="4247" customFormat="false" ht="15" hidden="false" customHeight="false" outlineLevel="0" collapsed="false">
      <c r="A4247" s="357" t="s">
        <v>8693</v>
      </c>
      <c r="B4247" s="358"/>
      <c r="C4247" s="359" t="s">
        <v>8694</v>
      </c>
      <c r="D4247" s="359" t="s">
        <v>908</v>
      </c>
      <c r="E4247" s="360" t="n">
        <v>464.57</v>
      </c>
    </row>
    <row r="4248" customFormat="false" ht="15" hidden="false" customHeight="false" outlineLevel="0" collapsed="false">
      <c r="A4248" s="357" t="s">
        <v>8695</v>
      </c>
      <c r="B4248" s="358"/>
      <c r="C4248" s="359" t="s">
        <v>8696</v>
      </c>
      <c r="D4248" s="359" t="s">
        <v>908</v>
      </c>
      <c r="E4248" s="360" t="n">
        <v>1770.64</v>
      </c>
    </row>
    <row r="4249" customFormat="false" ht="15" hidden="false" customHeight="false" outlineLevel="0" collapsed="false">
      <c r="A4249" s="352" t="s">
        <v>8697</v>
      </c>
      <c r="B4249" s="353" t="s">
        <v>8698</v>
      </c>
      <c r="C4249" s="354"/>
      <c r="D4249" s="355"/>
      <c r="E4249" s="356"/>
    </row>
    <row r="4250" customFormat="false" ht="15" hidden="false" customHeight="false" outlineLevel="0" collapsed="false">
      <c r="A4250" s="357" t="s">
        <v>8699</v>
      </c>
      <c r="B4250" s="358"/>
      <c r="C4250" s="359" t="s">
        <v>8700</v>
      </c>
      <c r="D4250" s="359" t="s">
        <v>908</v>
      </c>
      <c r="E4250" s="360" t="n">
        <v>56.92</v>
      </c>
    </row>
    <row r="4251" customFormat="false" ht="15" hidden="false" customHeight="false" outlineLevel="0" collapsed="false">
      <c r="A4251" s="357" t="s">
        <v>8701</v>
      </c>
      <c r="B4251" s="358"/>
      <c r="C4251" s="359" t="s">
        <v>8702</v>
      </c>
      <c r="D4251" s="359" t="s">
        <v>908</v>
      </c>
      <c r="E4251" s="360" t="n">
        <v>113.84</v>
      </c>
    </row>
    <row r="4252" customFormat="false" ht="15" hidden="false" customHeight="false" outlineLevel="0" collapsed="false">
      <c r="A4252" s="357" t="s">
        <v>8703</v>
      </c>
      <c r="B4252" s="358"/>
      <c r="C4252" s="359" t="s">
        <v>8704</v>
      </c>
      <c r="D4252" s="359" t="s">
        <v>908</v>
      </c>
      <c r="E4252" s="360" t="n">
        <v>78.64</v>
      </c>
    </row>
    <row r="4253" customFormat="false" ht="15" hidden="false" customHeight="false" outlineLevel="0" collapsed="false">
      <c r="A4253" s="357" t="s">
        <v>8705</v>
      </c>
      <c r="B4253" s="358"/>
      <c r="C4253" s="359" t="s">
        <v>8706</v>
      </c>
      <c r="D4253" s="359" t="s">
        <v>908</v>
      </c>
      <c r="E4253" s="360" t="n">
        <v>119.08</v>
      </c>
    </row>
    <row r="4254" customFormat="false" ht="15" hidden="false" customHeight="false" outlineLevel="0" collapsed="false">
      <c r="A4254" s="357" t="s">
        <v>8707</v>
      </c>
      <c r="B4254" s="358"/>
      <c r="C4254" s="359" t="s">
        <v>8708</v>
      </c>
      <c r="D4254" s="359" t="s">
        <v>1313</v>
      </c>
      <c r="E4254" s="360" t="n">
        <v>13.52</v>
      </c>
    </row>
    <row r="4255" customFormat="false" ht="15" hidden="false" customHeight="false" outlineLevel="0" collapsed="false">
      <c r="A4255" s="352" t="s">
        <v>8709</v>
      </c>
      <c r="B4255" s="353" t="s">
        <v>8710</v>
      </c>
      <c r="C4255" s="354"/>
      <c r="D4255" s="355"/>
      <c r="E4255" s="356"/>
    </row>
    <row r="4256" customFormat="false" ht="15" hidden="false" customHeight="false" outlineLevel="0" collapsed="false">
      <c r="A4256" s="357" t="s">
        <v>8711</v>
      </c>
      <c r="B4256" s="358"/>
      <c r="C4256" s="359" t="s">
        <v>8712</v>
      </c>
      <c r="D4256" s="359" t="s">
        <v>908</v>
      </c>
      <c r="E4256" s="360" t="n">
        <v>147.2</v>
      </c>
    </row>
    <row r="4257" customFormat="false" ht="15" hidden="false" customHeight="false" outlineLevel="0" collapsed="false">
      <c r="A4257" s="357" t="s">
        <v>8713</v>
      </c>
      <c r="B4257" s="358"/>
      <c r="C4257" s="359" t="s">
        <v>8714</v>
      </c>
      <c r="D4257" s="359" t="s">
        <v>908</v>
      </c>
      <c r="E4257" s="360" t="n">
        <v>112.53</v>
      </c>
    </row>
    <row r="4258" customFormat="false" ht="15" hidden="false" customHeight="false" outlineLevel="0" collapsed="false">
      <c r="A4258" s="357" t="s">
        <v>8715</v>
      </c>
      <c r="B4258" s="358"/>
      <c r="C4258" s="359" t="s">
        <v>8716</v>
      </c>
      <c r="D4258" s="359" t="s">
        <v>1313</v>
      </c>
      <c r="E4258" s="360" t="n">
        <v>2.05</v>
      </c>
    </row>
    <row r="4259" customFormat="false" ht="15" hidden="false" customHeight="false" outlineLevel="0" collapsed="false">
      <c r="A4259" s="357" t="s">
        <v>8717</v>
      </c>
      <c r="B4259" s="358"/>
      <c r="C4259" s="359" t="s">
        <v>8718</v>
      </c>
      <c r="D4259" s="359" t="s">
        <v>908</v>
      </c>
      <c r="E4259" s="360" t="n">
        <v>350.95</v>
      </c>
    </row>
    <row r="4260" customFormat="false" ht="15" hidden="false" customHeight="false" outlineLevel="0" collapsed="false">
      <c r="A4260" s="357" t="s">
        <v>8719</v>
      </c>
      <c r="B4260" s="358"/>
      <c r="C4260" s="359" t="s">
        <v>8720</v>
      </c>
      <c r="D4260" s="359" t="s">
        <v>908</v>
      </c>
      <c r="E4260" s="360" t="n">
        <v>187.13</v>
      </c>
    </row>
    <row r="4261" customFormat="false" ht="15" hidden="false" customHeight="false" outlineLevel="0" collapsed="false">
      <c r="A4261" s="352" t="s">
        <v>8721</v>
      </c>
      <c r="B4261" s="353"/>
      <c r="C4261" s="354" t="s">
        <v>8722</v>
      </c>
      <c r="D4261" s="355" t="s">
        <v>908</v>
      </c>
      <c r="E4261" s="356" t="n">
        <v>27</v>
      </c>
    </row>
    <row r="4262" customFormat="false" ht="15" hidden="false" customHeight="false" outlineLevel="0" collapsed="false">
      <c r="A4262" s="357" t="s">
        <v>8723</v>
      </c>
      <c r="B4262" s="358"/>
      <c r="C4262" s="359" t="s">
        <v>8724</v>
      </c>
      <c r="D4262" s="359" t="s">
        <v>908</v>
      </c>
      <c r="E4262" s="360" t="n">
        <v>123.56</v>
      </c>
    </row>
    <row r="4263" customFormat="false" ht="15" hidden="false" customHeight="false" outlineLevel="0" collapsed="false">
      <c r="A4263" s="357" t="s">
        <v>8725</v>
      </c>
      <c r="B4263" s="358"/>
      <c r="C4263" s="359" t="s">
        <v>8726</v>
      </c>
      <c r="D4263" s="359" t="s">
        <v>908</v>
      </c>
      <c r="E4263" s="360" t="n">
        <v>133.66</v>
      </c>
    </row>
    <row r="4264" customFormat="false" ht="15" hidden="false" customHeight="false" outlineLevel="0" collapsed="false">
      <c r="A4264" s="357" t="s">
        <v>8727</v>
      </c>
      <c r="B4264" s="358"/>
      <c r="C4264" s="359" t="s">
        <v>8728</v>
      </c>
      <c r="D4264" s="359" t="s">
        <v>908</v>
      </c>
      <c r="E4264" s="360" t="n">
        <v>163.62</v>
      </c>
    </row>
    <row r="4265" customFormat="false" ht="15" hidden="false" customHeight="false" outlineLevel="0" collapsed="false">
      <c r="A4265" s="357" t="s">
        <v>8729</v>
      </c>
      <c r="B4265" s="358"/>
      <c r="C4265" s="359" t="s">
        <v>8730</v>
      </c>
      <c r="D4265" s="359" t="s">
        <v>908</v>
      </c>
      <c r="E4265" s="360" t="n">
        <v>109.75</v>
      </c>
    </row>
    <row r="4266" customFormat="false" ht="15" hidden="false" customHeight="false" outlineLevel="0" collapsed="false">
      <c r="A4266" s="357" t="s">
        <v>8731</v>
      </c>
      <c r="B4266" s="358"/>
      <c r="C4266" s="359" t="s">
        <v>8732</v>
      </c>
      <c r="D4266" s="359" t="s">
        <v>908</v>
      </c>
      <c r="E4266" s="360" t="n">
        <v>228.2</v>
      </c>
    </row>
    <row r="4267" customFormat="false" ht="15" hidden="false" customHeight="false" outlineLevel="0" collapsed="false">
      <c r="A4267" s="357" t="s">
        <v>8733</v>
      </c>
      <c r="B4267" s="358" t="s">
        <v>8734</v>
      </c>
      <c r="C4267" s="359"/>
      <c r="D4267" s="359"/>
      <c r="E4267" s="360"/>
    </row>
    <row r="4268" customFormat="false" ht="15" hidden="false" customHeight="false" outlineLevel="0" collapsed="false">
      <c r="A4268" s="357" t="s">
        <v>8735</v>
      </c>
      <c r="B4268" s="358"/>
      <c r="C4268" s="359" t="s">
        <v>8736</v>
      </c>
      <c r="D4268" s="359" t="s">
        <v>1313</v>
      </c>
      <c r="E4268" s="360" t="n">
        <v>4.4</v>
      </c>
    </row>
    <row r="4269" customFormat="false" ht="15" hidden="false" customHeight="false" outlineLevel="0" collapsed="false">
      <c r="A4269" s="357" t="s">
        <v>8737</v>
      </c>
      <c r="B4269" s="358"/>
      <c r="C4269" s="359" t="s">
        <v>8738</v>
      </c>
      <c r="D4269" s="359" t="s">
        <v>262</v>
      </c>
      <c r="E4269" s="360" t="n">
        <v>11.95</v>
      </c>
    </row>
    <row r="4270" customFormat="false" ht="15" hidden="false" customHeight="false" outlineLevel="0" collapsed="false">
      <c r="A4270" s="357" t="s">
        <v>8739</v>
      </c>
      <c r="B4270" s="358"/>
      <c r="C4270" s="359" t="s">
        <v>8740</v>
      </c>
      <c r="D4270" s="359" t="s">
        <v>1313</v>
      </c>
      <c r="E4270" s="360" t="n">
        <v>5.78</v>
      </c>
    </row>
    <row r="4271" customFormat="false" ht="15" hidden="false" customHeight="false" outlineLevel="0" collapsed="false">
      <c r="A4271" s="357" t="s">
        <v>8741</v>
      </c>
      <c r="B4271" s="358"/>
      <c r="C4271" s="359" t="s">
        <v>8742</v>
      </c>
      <c r="D4271" s="359" t="s">
        <v>908</v>
      </c>
      <c r="E4271" s="360" t="n">
        <v>7840.11</v>
      </c>
    </row>
    <row r="4272" customFormat="false" ht="15" hidden="false" customHeight="false" outlineLevel="0" collapsed="false">
      <c r="A4272" s="357" t="s">
        <v>8743</v>
      </c>
      <c r="B4272" s="358"/>
      <c r="C4272" s="359" t="s">
        <v>8744</v>
      </c>
      <c r="D4272" s="359" t="s">
        <v>262</v>
      </c>
      <c r="E4272" s="360" t="n">
        <v>177.64</v>
      </c>
    </row>
    <row r="4273" customFormat="false" ht="15" hidden="false" customHeight="false" outlineLevel="0" collapsed="false">
      <c r="A4273" s="352" t="s">
        <v>8745</v>
      </c>
      <c r="B4273" s="353" t="s">
        <v>8746</v>
      </c>
      <c r="C4273" s="354"/>
      <c r="D4273" s="355"/>
      <c r="E4273" s="356"/>
    </row>
    <row r="4274" customFormat="false" ht="15" hidden="false" customHeight="false" outlineLevel="0" collapsed="false">
      <c r="A4274" s="357" t="s">
        <v>8747</v>
      </c>
      <c r="B4274" s="358" t="s">
        <v>8748</v>
      </c>
      <c r="C4274" s="359"/>
      <c r="D4274" s="359"/>
      <c r="E4274" s="360"/>
    </row>
    <row r="4275" customFormat="false" ht="15" hidden="false" customHeight="false" outlineLevel="0" collapsed="false">
      <c r="A4275" s="357" t="s">
        <v>8749</v>
      </c>
      <c r="B4275" s="358"/>
      <c r="C4275" s="359" t="s">
        <v>8750</v>
      </c>
      <c r="D4275" s="359" t="s">
        <v>262</v>
      </c>
      <c r="E4275" s="360" t="n">
        <v>44.44</v>
      </c>
    </row>
    <row r="4276" customFormat="false" ht="15" hidden="false" customHeight="false" outlineLevel="0" collapsed="false">
      <c r="A4276" s="357" t="s">
        <v>8751</v>
      </c>
      <c r="B4276" s="358"/>
      <c r="C4276" s="359" t="s">
        <v>8752</v>
      </c>
      <c r="D4276" s="359" t="s">
        <v>262</v>
      </c>
      <c r="E4276" s="360" t="n">
        <v>51.58</v>
      </c>
    </row>
    <row r="4277" customFormat="false" ht="15" hidden="false" customHeight="false" outlineLevel="0" collapsed="false">
      <c r="A4277" s="357" t="s">
        <v>8753</v>
      </c>
      <c r="B4277" s="358"/>
      <c r="C4277" s="359" t="s">
        <v>8754</v>
      </c>
      <c r="D4277" s="359" t="s">
        <v>262</v>
      </c>
      <c r="E4277" s="360" t="n">
        <v>61.91</v>
      </c>
    </row>
    <row r="4278" customFormat="false" ht="15" hidden="false" customHeight="false" outlineLevel="0" collapsed="false">
      <c r="A4278" s="357" t="s">
        <v>8755</v>
      </c>
      <c r="B4278" s="358" t="s">
        <v>8756</v>
      </c>
      <c r="C4278" s="359"/>
      <c r="D4278" s="359"/>
      <c r="E4278" s="360"/>
    </row>
    <row r="4279" customFormat="false" ht="15" hidden="false" customHeight="false" outlineLevel="0" collapsed="false">
      <c r="A4279" s="347" t="s">
        <v>8757</v>
      </c>
      <c r="B4279" s="348"/>
      <c r="C4279" s="349" t="s">
        <v>8758</v>
      </c>
      <c r="D4279" s="350" t="s">
        <v>885</v>
      </c>
      <c r="E4279" s="351" t="n">
        <v>7690.35</v>
      </c>
    </row>
    <row r="4280" customFormat="false" ht="15" hidden="false" customHeight="false" outlineLevel="0" collapsed="false">
      <c r="A4280" s="352" t="s">
        <v>8759</v>
      </c>
      <c r="B4280" s="353"/>
      <c r="C4280" s="354" t="s">
        <v>8760</v>
      </c>
      <c r="D4280" s="355" t="s">
        <v>262</v>
      </c>
      <c r="E4280" s="356" t="n">
        <v>60.34</v>
      </c>
    </row>
    <row r="4281" customFormat="false" ht="15" hidden="false" customHeight="false" outlineLevel="0" collapsed="false">
      <c r="A4281" s="357" t="s">
        <v>8761</v>
      </c>
      <c r="B4281" s="358"/>
      <c r="C4281" s="359" t="s">
        <v>8762</v>
      </c>
      <c r="D4281" s="359" t="s">
        <v>262</v>
      </c>
      <c r="E4281" s="360" t="n">
        <v>67.68</v>
      </c>
    </row>
    <row r="4282" customFormat="false" ht="15" hidden="false" customHeight="false" outlineLevel="0" collapsed="false">
      <c r="A4282" s="357" t="s">
        <v>8763</v>
      </c>
      <c r="B4282" s="358"/>
      <c r="C4282" s="359" t="s">
        <v>8764</v>
      </c>
      <c r="D4282" s="359" t="s">
        <v>262</v>
      </c>
      <c r="E4282" s="360" t="n">
        <v>83.81</v>
      </c>
    </row>
    <row r="4283" customFormat="false" ht="15" hidden="false" customHeight="false" outlineLevel="0" collapsed="false">
      <c r="A4283" s="357" t="s">
        <v>8765</v>
      </c>
      <c r="B4283" s="358"/>
      <c r="C4283" s="359" t="s">
        <v>8766</v>
      </c>
      <c r="D4283" s="359" t="s">
        <v>262</v>
      </c>
      <c r="E4283" s="360" t="n">
        <v>93.29</v>
      </c>
    </row>
    <row r="4284" customFormat="false" ht="15" hidden="false" customHeight="false" outlineLevel="0" collapsed="false">
      <c r="A4284" s="352" t="s">
        <v>8767</v>
      </c>
      <c r="B4284" s="353"/>
      <c r="C4284" s="354" t="s">
        <v>8768</v>
      </c>
      <c r="D4284" s="355" t="s">
        <v>262</v>
      </c>
      <c r="E4284" s="356" t="n">
        <v>129.57</v>
      </c>
    </row>
    <row r="4285" customFormat="false" ht="15" hidden="false" customHeight="false" outlineLevel="0" collapsed="false">
      <c r="A4285" s="357" t="s">
        <v>8769</v>
      </c>
      <c r="B4285" s="358"/>
      <c r="C4285" s="359" t="s">
        <v>8770</v>
      </c>
      <c r="D4285" s="359" t="s">
        <v>262</v>
      </c>
      <c r="E4285" s="360" t="n">
        <v>131.97</v>
      </c>
    </row>
    <row r="4286" customFormat="false" ht="15" hidden="false" customHeight="false" outlineLevel="0" collapsed="false">
      <c r="A4286" s="357" t="s">
        <v>8771</v>
      </c>
      <c r="B4286" s="358" t="s">
        <v>8772</v>
      </c>
      <c r="C4286" s="359"/>
      <c r="D4286" s="359"/>
      <c r="E4286" s="360"/>
    </row>
    <row r="4287" customFormat="false" ht="15" hidden="false" customHeight="false" outlineLevel="0" collapsed="false">
      <c r="A4287" s="357" t="s">
        <v>8773</v>
      </c>
      <c r="B4287" s="358"/>
      <c r="C4287" s="359" t="s">
        <v>969</v>
      </c>
      <c r="D4287" s="359" t="s">
        <v>885</v>
      </c>
      <c r="E4287" s="360" t="n">
        <v>1610.83</v>
      </c>
    </row>
    <row r="4288" customFormat="false" ht="15" hidden="false" customHeight="false" outlineLevel="0" collapsed="false">
      <c r="A4288" s="357" t="s">
        <v>8774</v>
      </c>
      <c r="B4288" s="358"/>
      <c r="C4288" s="359" t="s">
        <v>1000</v>
      </c>
      <c r="D4288" s="359" t="s">
        <v>262</v>
      </c>
      <c r="E4288" s="360" t="n">
        <v>35.74</v>
      </c>
    </row>
    <row r="4289" customFormat="false" ht="15" hidden="false" customHeight="false" outlineLevel="0" collapsed="false">
      <c r="A4289" s="357" t="s">
        <v>8775</v>
      </c>
      <c r="B4289" s="358"/>
      <c r="C4289" s="359" t="s">
        <v>1002</v>
      </c>
      <c r="D4289" s="359" t="s">
        <v>262</v>
      </c>
      <c r="E4289" s="360" t="n">
        <v>48.21</v>
      </c>
    </row>
    <row r="4290" customFormat="false" ht="15" hidden="false" customHeight="false" outlineLevel="0" collapsed="false">
      <c r="A4290" s="357" t="s">
        <v>8776</v>
      </c>
      <c r="B4290" s="358"/>
      <c r="C4290" s="359" t="s">
        <v>1004</v>
      </c>
      <c r="D4290" s="359" t="s">
        <v>262</v>
      </c>
      <c r="E4290" s="360" t="n">
        <v>63.79</v>
      </c>
    </row>
    <row r="4291" customFormat="false" ht="15" hidden="false" customHeight="false" outlineLevel="0" collapsed="false">
      <c r="A4291" s="357" t="s">
        <v>8777</v>
      </c>
      <c r="B4291" s="358"/>
      <c r="C4291" s="359" t="s">
        <v>1006</v>
      </c>
      <c r="D4291" s="359" t="s">
        <v>262</v>
      </c>
      <c r="E4291" s="360" t="n">
        <v>82.55</v>
      </c>
    </row>
    <row r="4292" customFormat="false" ht="15" hidden="false" customHeight="false" outlineLevel="0" collapsed="false">
      <c r="A4292" s="352" t="s">
        <v>8778</v>
      </c>
      <c r="B4292" s="353" t="s">
        <v>8779</v>
      </c>
      <c r="C4292" s="354"/>
      <c r="D4292" s="355"/>
      <c r="E4292" s="356"/>
    </row>
    <row r="4293" customFormat="false" ht="15" hidden="false" customHeight="false" outlineLevel="0" collapsed="false">
      <c r="A4293" s="357" t="s">
        <v>8780</v>
      </c>
      <c r="B4293" s="358"/>
      <c r="C4293" s="359" t="s">
        <v>971</v>
      </c>
      <c r="D4293" s="359" t="s">
        <v>885</v>
      </c>
      <c r="E4293" s="360" t="n">
        <v>1747.43</v>
      </c>
    </row>
    <row r="4294" customFormat="false" ht="15" hidden="false" customHeight="false" outlineLevel="0" collapsed="false">
      <c r="A4294" s="357" t="s">
        <v>8781</v>
      </c>
      <c r="B4294" s="358"/>
      <c r="C4294" s="359" t="s">
        <v>977</v>
      </c>
      <c r="D4294" s="359" t="s">
        <v>262</v>
      </c>
      <c r="E4294" s="360" t="n">
        <v>52.81</v>
      </c>
    </row>
    <row r="4295" customFormat="false" ht="15" hidden="false" customHeight="false" outlineLevel="0" collapsed="false">
      <c r="A4295" s="357" t="s">
        <v>8782</v>
      </c>
      <c r="B4295" s="358"/>
      <c r="C4295" s="359" t="s">
        <v>979</v>
      </c>
      <c r="D4295" s="359" t="s">
        <v>262</v>
      </c>
      <c r="E4295" s="360" t="n">
        <v>67.21</v>
      </c>
    </row>
    <row r="4296" customFormat="false" ht="15" hidden="false" customHeight="false" outlineLevel="0" collapsed="false">
      <c r="A4296" s="357" t="s">
        <v>8783</v>
      </c>
      <c r="B4296" s="358"/>
      <c r="C4296" s="359" t="s">
        <v>981</v>
      </c>
      <c r="D4296" s="359" t="s">
        <v>262</v>
      </c>
      <c r="E4296" s="360" t="n">
        <v>87.85</v>
      </c>
    </row>
    <row r="4297" customFormat="false" ht="15" hidden="false" customHeight="false" outlineLevel="0" collapsed="false">
      <c r="A4297" s="357" t="s">
        <v>8784</v>
      </c>
      <c r="B4297" s="358"/>
      <c r="C4297" s="359" t="s">
        <v>1024</v>
      </c>
      <c r="D4297" s="359" t="s">
        <v>262</v>
      </c>
      <c r="E4297" s="360" t="n">
        <v>132.79</v>
      </c>
    </row>
    <row r="4298" customFormat="false" ht="15" hidden="false" customHeight="false" outlineLevel="0" collapsed="false">
      <c r="A4298" s="352" t="s">
        <v>8785</v>
      </c>
      <c r="B4298" s="353" t="s">
        <v>8786</v>
      </c>
      <c r="C4298" s="354"/>
      <c r="D4298" s="355"/>
      <c r="E4298" s="356"/>
    </row>
    <row r="4299" customFormat="false" ht="15" hidden="false" customHeight="false" outlineLevel="0" collapsed="false">
      <c r="A4299" s="357" t="s">
        <v>8787</v>
      </c>
      <c r="B4299" s="358"/>
      <c r="C4299" s="359" t="s">
        <v>973</v>
      </c>
      <c r="D4299" s="359" t="s">
        <v>885</v>
      </c>
      <c r="E4299" s="360" t="n">
        <v>14855.63</v>
      </c>
    </row>
    <row r="4300" customFormat="false" ht="15" hidden="false" customHeight="false" outlineLevel="0" collapsed="false">
      <c r="A4300" s="357" t="s">
        <v>8788</v>
      </c>
      <c r="B4300" s="358"/>
      <c r="C4300" s="359" t="s">
        <v>8789</v>
      </c>
      <c r="D4300" s="359" t="s">
        <v>262</v>
      </c>
      <c r="E4300" s="360" t="n">
        <v>142.38</v>
      </c>
    </row>
    <row r="4301" customFormat="false" ht="15" hidden="false" customHeight="false" outlineLevel="0" collapsed="false">
      <c r="A4301" s="357" t="s">
        <v>8790</v>
      </c>
      <c r="B4301" s="358"/>
      <c r="C4301" s="359" t="s">
        <v>8791</v>
      </c>
      <c r="D4301" s="359" t="s">
        <v>262</v>
      </c>
      <c r="E4301" s="360" t="n">
        <v>154.59</v>
      </c>
    </row>
    <row r="4302" customFormat="false" ht="15" hidden="false" customHeight="false" outlineLevel="0" collapsed="false">
      <c r="A4302" s="357" t="s">
        <v>8792</v>
      </c>
      <c r="B4302" s="358"/>
      <c r="C4302" s="359" t="s">
        <v>8793</v>
      </c>
      <c r="D4302" s="359" t="s">
        <v>262</v>
      </c>
      <c r="E4302" s="360" t="n">
        <v>177.87</v>
      </c>
    </row>
    <row r="4303" customFormat="false" ht="15" hidden="false" customHeight="false" outlineLevel="0" collapsed="false">
      <c r="A4303" s="357" t="s">
        <v>8794</v>
      </c>
      <c r="B4303" s="358"/>
      <c r="C4303" s="359" t="s">
        <v>8795</v>
      </c>
      <c r="D4303" s="359" t="s">
        <v>262</v>
      </c>
      <c r="E4303" s="360" t="n">
        <v>206.96</v>
      </c>
    </row>
    <row r="4304" customFormat="false" ht="15" hidden="false" customHeight="false" outlineLevel="0" collapsed="false">
      <c r="A4304" s="352" t="s">
        <v>8796</v>
      </c>
      <c r="B4304" s="353"/>
      <c r="C4304" s="354" t="s">
        <v>8797</v>
      </c>
      <c r="D4304" s="355" t="s">
        <v>262</v>
      </c>
      <c r="E4304" s="356" t="n">
        <v>258.12</v>
      </c>
    </row>
    <row r="4305" customFormat="false" ht="15" hidden="false" customHeight="false" outlineLevel="0" collapsed="false">
      <c r="A4305" s="357" t="s">
        <v>8798</v>
      </c>
      <c r="B4305" s="358"/>
      <c r="C4305" s="359" t="s">
        <v>8799</v>
      </c>
      <c r="D4305" s="359" t="s">
        <v>262</v>
      </c>
      <c r="E4305" s="360" t="n">
        <v>302.16</v>
      </c>
    </row>
    <row r="4306" customFormat="false" ht="15" hidden="false" customHeight="false" outlineLevel="0" collapsed="false">
      <c r="A4306" s="357" t="s">
        <v>8800</v>
      </c>
      <c r="B4306" s="358"/>
      <c r="C4306" s="359" t="s">
        <v>8801</v>
      </c>
      <c r="D4306" s="359" t="s">
        <v>262</v>
      </c>
      <c r="E4306" s="360" t="n">
        <v>357.53</v>
      </c>
    </row>
    <row r="4307" customFormat="false" ht="15" hidden="false" customHeight="false" outlineLevel="0" collapsed="false">
      <c r="A4307" s="357" t="s">
        <v>8802</v>
      </c>
      <c r="B4307" s="358"/>
      <c r="C4307" s="359" t="s">
        <v>8803</v>
      </c>
      <c r="D4307" s="359" t="s">
        <v>262</v>
      </c>
      <c r="E4307" s="360" t="n">
        <v>426.31</v>
      </c>
    </row>
    <row r="4308" customFormat="false" ht="15" hidden="false" customHeight="false" outlineLevel="0" collapsed="false">
      <c r="A4308" s="357" t="s">
        <v>8804</v>
      </c>
      <c r="B4308" s="358"/>
      <c r="C4308" s="359" t="s">
        <v>8805</v>
      </c>
      <c r="D4308" s="359" t="s">
        <v>262</v>
      </c>
      <c r="E4308" s="360" t="n">
        <v>198.8</v>
      </c>
    </row>
    <row r="4309" customFormat="false" ht="15" hidden="false" customHeight="false" outlineLevel="0" collapsed="false">
      <c r="A4309" s="357" t="s">
        <v>8806</v>
      </c>
      <c r="B4309" s="358"/>
      <c r="C4309" s="359" t="s">
        <v>8807</v>
      </c>
      <c r="D4309" s="359" t="s">
        <v>262</v>
      </c>
      <c r="E4309" s="360" t="n">
        <v>441.47</v>
      </c>
    </row>
    <row r="4310" customFormat="false" ht="15" hidden="false" customHeight="false" outlineLevel="0" collapsed="false">
      <c r="A4310" s="357" t="s">
        <v>8808</v>
      </c>
      <c r="B4310" s="358"/>
      <c r="C4310" s="359" t="s">
        <v>1028</v>
      </c>
      <c r="D4310" s="359" t="s">
        <v>885</v>
      </c>
      <c r="E4310" s="360" t="n">
        <v>14855.63</v>
      </c>
    </row>
    <row r="4311" customFormat="false" ht="15" hidden="false" customHeight="false" outlineLevel="0" collapsed="false">
      <c r="A4311" s="357" t="s">
        <v>8809</v>
      </c>
      <c r="B4311" s="358"/>
      <c r="C4311" s="359" t="s">
        <v>8810</v>
      </c>
      <c r="D4311" s="359" t="s">
        <v>262</v>
      </c>
      <c r="E4311" s="360" t="n">
        <v>802.16</v>
      </c>
    </row>
    <row r="4312" customFormat="false" ht="15" hidden="false" customHeight="false" outlineLevel="0" collapsed="false">
      <c r="A4312" s="357" t="s">
        <v>8811</v>
      </c>
      <c r="B4312" s="358"/>
      <c r="C4312" s="359" t="s">
        <v>8812</v>
      </c>
      <c r="D4312" s="359" t="s">
        <v>262</v>
      </c>
      <c r="E4312" s="360" t="n">
        <v>1028.82</v>
      </c>
    </row>
    <row r="4313" customFormat="false" ht="15" hidden="false" customHeight="false" outlineLevel="0" collapsed="false">
      <c r="A4313" s="357" t="s">
        <v>8813</v>
      </c>
      <c r="B4313" s="358"/>
      <c r="C4313" s="359" t="s">
        <v>8814</v>
      </c>
      <c r="D4313" s="359" t="s">
        <v>262</v>
      </c>
      <c r="E4313" s="360" t="n">
        <v>1178.42</v>
      </c>
    </row>
    <row r="4314" customFormat="false" ht="15" hidden="false" customHeight="false" outlineLevel="0" collapsed="false">
      <c r="A4314" s="357" t="s">
        <v>8815</v>
      </c>
      <c r="B4314" s="358" t="s">
        <v>8816</v>
      </c>
      <c r="C4314" s="359"/>
      <c r="D4314" s="359"/>
      <c r="E4314" s="360"/>
    </row>
    <row r="4315" customFormat="false" ht="15" hidden="false" customHeight="false" outlineLevel="0" collapsed="false">
      <c r="A4315" s="357" t="s">
        <v>8817</v>
      </c>
      <c r="B4315" s="358"/>
      <c r="C4315" s="359" t="s">
        <v>975</v>
      </c>
      <c r="D4315" s="359" t="s">
        <v>885</v>
      </c>
      <c r="E4315" s="360" t="n">
        <v>1484.86</v>
      </c>
    </row>
    <row r="4316" customFormat="false" ht="15" hidden="false" customHeight="false" outlineLevel="0" collapsed="false">
      <c r="A4316" s="357" t="s">
        <v>8818</v>
      </c>
      <c r="B4316" s="358"/>
      <c r="C4316" s="359" t="s">
        <v>8819</v>
      </c>
      <c r="D4316" s="359" t="s">
        <v>262</v>
      </c>
      <c r="E4316" s="360" t="n">
        <v>24.81</v>
      </c>
    </row>
    <row r="4317" customFormat="false" ht="15" hidden="false" customHeight="false" outlineLevel="0" collapsed="false">
      <c r="A4317" s="357" t="s">
        <v>8820</v>
      </c>
      <c r="B4317" s="358"/>
      <c r="C4317" s="359" t="s">
        <v>8821</v>
      </c>
      <c r="D4317" s="359" t="s">
        <v>262</v>
      </c>
      <c r="E4317" s="360" t="n">
        <v>27.21</v>
      </c>
    </row>
    <row r="4318" customFormat="false" ht="15" hidden="false" customHeight="false" outlineLevel="0" collapsed="false">
      <c r="A4318" s="357" t="s">
        <v>8822</v>
      </c>
      <c r="B4318" s="358"/>
      <c r="C4318" s="359" t="s">
        <v>8823</v>
      </c>
      <c r="D4318" s="359" t="s">
        <v>262</v>
      </c>
      <c r="E4318" s="360" t="n">
        <v>42.61</v>
      </c>
    </row>
    <row r="4319" customFormat="false" ht="15" hidden="false" customHeight="false" outlineLevel="0" collapsed="false">
      <c r="A4319" s="357" t="s">
        <v>8824</v>
      </c>
      <c r="B4319" s="358"/>
      <c r="C4319" s="359" t="s">
        <v>8825</v>
      </c>
      <c r="D4319" s="359" t="s">
        <v>908</v>
      </c>
      <c r="E4319" s="360" t="n">
        <v>331.8</v>
      </c>
    </row>
    <row r="4320" customFormat="false" ht="15" hidden="false" customHeight="false" outlineLevel="0" collapsed="false">
      <c r="A4320" s="352" t="s">
        <v>8826</v>
      </c>
      <c r="B4320" s="353" t="s">
        <v>8827</v>
      </c>
      <c r="C4320" s="354"/>
      <c r="D4320" s="355"/>
      <c r="E4320" s="356"/>
    </row>
    <row r="4321" customFormat="false" ht="15" hidden="false" customHeight="false" outlineLevel="0" collapsed="false">
      <c r="A4321" s="357" t="s">
        <v>8828</v>
      </c>
      <c r="B4321" s="358"/>
      <c r="C4321" s="359" t="s">
        <v>992</v>
      </c>
      <c r="D4321" s="359" t="s">
        <v>885</v>
      </c>
      <c r="E4321" s="360" t="n">
        <v>9000</v>
      </c>
    </row>
    <row r="4322" customFormat="false" ht="15" hidden="false" customHeight="false" outlineLevel="0" collapsed="false">
      <c r="A4322" s="357" t="s">
        <v>8829</v>
      </c>
      <c r="B4322" s="358"/>
      <c r="C4322" s="359" t="s">
        <v>1008</v>
      </c>
      <c r="D4322" s="359" t="s">
        <v>262</v>
      </c>
      <c r="E4322" s="360" t="n">
        <v>36.04</v>
      </c>
    </row>
    <row r="4323" customFormat="false" ht="15" hidden="false" customHeight="false" outlineLevel="0" collapsed="false">
      <c r="A4323" s="357" t="s">
        <v>8830</v>
      </c>
      <c r="B4323" s="358"/>
      <c r="C4323" s="359" t="s">
        <v>998</v>
      </c>
      <c r="D4323" s="359" t="s">
        <v>262</v>
      </c>
      <c r="E4323" s="360" t="n">
        <v>37.17</v>
      </c>
    </row>
    <row r="4324" customFormat="false" ht="15" hidden="false" customHeight="false" outlineLevel="0" collapsed="false">
      <c r="A4324" s="357" t="s">
        <v>8831</v>
      </c>
      <c r="B4324" s="358"/>
      <c r="C4324" s="359" t="s">
        <v>994</v>
      </c>
      <c r="D4324" s="359" t="s">
        <v>262</v>
      </c>
      <c r="E4324" s="360" t="n">
        <v>41.36</v>
      </c>
    </row>
    <row r="4325" customFormat="false" ht="15" hidden="false" customHeight="false" outlineLevel="0" collapsed="false">
      <c r="A4325" s="357" t="s">
        <v>8832</v>
      </c>
      <c r="B4325" s="358"/>
      <c r="C4325" s="359" t="s">
        <v>1010</v>
      </c>
      <c r="D4325" s="359" t="s">
        <v>262</v>
      </c>
      <c r="E4325" s="360" t="n">
        <v>47.82</v>
      </c>
    </row>
    <row r="4326" customFormat="false" ht="15" hidden="false" customHeight="false" outlineLevel="0" collapsed="false">
      <c r="A4326" s="352" t="s">
        <v>8833</v>
      </c>
      <c r="B4326" s="353"/>
      <c r="C4326" s="354" t="s">
        <v>1012</v>
      </c>
      <c r="D4326" s="355" t="s">
        <v>262</v>
      </c>
      <c r="E4326" s="356" t="n">
        <v>59.92</v>
      </c>
    </row>
    <row r="4327" customFormat="false" ht="15" hidden="false" customHeight="false" outlineLevel="0" collapsed="false">
      <c r="A4327" s="357" t="s">
        <v>8834</v>
      </c>
      <c r="B4327" s="358"/>
      <c r="C4327" s="359" t="s">
        <v>996</v>
      </c>
      <c r="D4327" s="359" t="s">
        <v>262</v>
      </c>
      <c r="E4327" s="360" t="n">
        <v>73.11</v>
      </c>
    </row>
    <row r="4328" customFormat="false" ht="15" hidden="false" customHeight="false" outlineLevel="0" collapsed="false">
      <c r="A4328" s="357" t="s">
        <v>8835</v>
      </c>
      <c r="B4328" s="358"/>
      <c r="C4328" s="359" t="s">
        <v>1026</v>
      </c>
      <c r="D4328" s="359" t="s">
        <v>262</v>
      </c>
      <c r="E4328" s="360" t="n">
        <v>86.65</v>
      </c>
    </row>
    <row r="4329" customFormat="false" ht="15" hidden="false" customHeight="false" outlineLevel="0" collapsed="false">
      <c r="A4329" s="357" t="s">
        <v>8836</v>
      </c>
      <c r="B4329" s="358"/>
      <c r="C4329" s="359" t="s">
        <v>1014</v>
      </c>
      <c r="D4329" s="359" t="s">
        <v>262</v>
      </c>
      <c r="E4329" s="360" t="n">
        <v>103.21</v>
      </c>
    </row>
    <row r="4330" customFormat="false" ht="15" hidden="false" customHeight="false" outlineLevel="0" collapsed="false">
      <c r="A4330" s="357" t="s">
        <v>8837</v>
      </c>
      <c r="B4330" s="358" t="s">
        <v>8838</v>
      </c>
      <c r="C4330" s="359"/>
      <c r="D4330" s="359"/>
      <c r="E4330" s="360"/>
    </row>
    <row r="4331" customFormat="false" ht="15" hidden="false" customHeight="false" outlineLevel="0" collapsed="false">
      <c r="A4331" s="357" t="s">
        <v>8839</v>
      </c>
      <c r="B4331" s="358"/>
      <c r="C4331" s="359" t="s">
        <v>884</v>
      </c>
      <c r="D4331" s="359" t="s">
        <v>885</v>
      </c>
      <c r="E4331" s="360" t="n">
        <v>15313.89</v>
      </c>
    </row>
    <row r="4332" customFormat="false" ht="15" hidden="false" customHeight="false" outlineLevel="0" collapsed="false">
      <c r="A4332" s="357" t="s">
        <v>8840</v>
      </c>
      <c r="B4332" s="358"/>
      <c r="C4332" s="359" t="s">
        <v>1054</v>
      </c>
      <c r="D4332" s="359" t="s">
        <v>262</v>
      </c>
      <c r="E4332" s="360" t="n">
        <v>198.01</v>
      </c>
    </row>
    <row r="4333" customFormat="false" ht="15" hidden="false" customHeight="false" outlineLevel="0" collapsed="false">
      <c r="A4333" s="357" t="s">
        <v>8841</v>
      </c>
      <c r="B4333" s="358"/>
      <c r="C4333" s="359" t="s">
        <v>1056</v>
      </c>
      <c r="D4333" s="359" t="s">
        <v>262</v>
      </c>
      <c r="E4333" s="360" t="n">
        <v>245.01</v>
      </c>
    </row>
    <row r="4334" customFormat="false" ht="15" hidden="false" customHeight="false" outlineLevel="0" collapsed="false">
      <c r="A4334" s="357" t="s">
        <v>8842</v>
      </c>
      <c r="B4334" s="358"/>
      <c r="C4334" s="359" t="s">
        <v>1058</v>
      </c>
      <c r="D4334" s="359" t="s">
        <v>262</v>
      </c>
      <c r="E4334" s="360" t="n">
        <v>289.96</v>
      </c>
    </row>
    <row r="4335" customFormat="false" ht="15" hidden="false" customHeight="false" outlineLevel="0" collapsed="false">
      <c r="A4335" s="357" t="s">
        <v>8843</v>
      </c>
      <c r="B4335" s="358" t="s">
        <v>8844</v>
      </c>
      <c r="C4335" s="359"/>
      <c r="D4335" s="359"/>
      <c r="E4335" s="360"/>
    </row>
    <row r="4336" customFormat="false" ht="15" hidden="false" customHeight="false" outlineLevel="0" collapsed="false">
      <c r="A4336" s="357" t="s">
        <v>8845</v>
      </c>
      <c r="B4336" s="358" t="s">
        <v>8846</v>
      </c>
      <c r="C4336" s="359"/>
      <c r="D4336" s="359"/>
      <c r="E4336" s="360"/>
    </row>
    <row r="4337" customFormat="false" ht="15" hidden="false" customHeight="false" outlineLevel="0" collapsed="false">
      <c r="A4337" s="352" t="s">
        <v>8847</v>
      </c>
      <c r="B4337" s="353"/>
      <c r="C4337" s="354" t="s">
        <v>8848</v>
      </c>
      <c r="D4337" s="355" t="s">
        <v>1313</v>
      </c>
      <c r="E4337" s="356" t="n">
        <v>82.21</v>
      </c>
    </row>
    <row r="4338" customFormat="false" ht="15" hidden="false" customHeight="false" outlineLevel="0" collapsed="false">
      <c r="A4338" s="357" t="s">
        <v>8849</v>
      </c>
      <c r="B4338" s="358"/>
      <c r="C4338" s="359" t="s">
        <v>8850</v>
      </c>
      <c r="D4338" s="359" t="s">
        <v>1313</v>
      </c>
      <c r="E4338" s="360" t="n">
        <v>97.78</v>
      </c>
    </row>
    <row r="4339" customFormat="false" ht="15" hidden="false" customHeight="false" outlineLevel="0" collapsed="false">
      <c r="A4339" s="357" t="s">
        <v>8851</v>
      </c>
      <c r="B4339" s="358"/>
      <c r="C4339" s="359" t="s">
        <v>8852</v>
      </c>
      <c r="D4339" s="359" t="s">
        <v>1313</v>
      </c>
      <c r="E4339" s="360" t="n">
        <v>115.3</v>
      </c>
    </row>
    <row r="4340" customFormat="false" ht="15" hidden="false" customHeight="false" outlineLevel="0" collapsed="false">
      <c r="A4340" s="357" t="s">
        <v>8853</v>
      </c>
      <c r="B4340" s="358"/>
      <c r="C4340" s="359" t="s">
        <v>8854</v>
      </c>
      <c r="D4340" s="359" t="s">
        <v>1313</v>
      </c>
      <c r="E4340" s="360" t="n">
        <v>127.69</v>
      </c>
    </row>
    <row r="4341" customFormat="false" ht="15" hidden="false" customHeight="false" outlineLevel="0" collapsed="false">
      <c r="A4341" s="357" t="s">
        <v>8855</v>
      </c>
      <c r="B4341" s="358"/>
      <c r="C4341" s="359" t="s">
        <v>8856</v>
      </c>
      <c r="D4341" s="359" t="s">
        <v>1313</v>
      </c>
      <c r="E4341" s="360" t="n">
        <v>156.3</v>
      </c>
    </row>
    <row r="4342" customFormat="false" ht="15" hidden="false" customHeight="false" outlineLevel="0" collapsed="false">
      <c r="A4342" s="347" t="s">
        <v>8857</v>
      </c>
      <c r="B4342" s="348"/>
      <c r="C4342" s="349" t="s">
        <v>8858</v>
      </c>
      <c r="D4342" s="350" t="s">
        <v>1313</v>
      </c>
      <c r="E4342" s="351" t="n">
        <v>94.12</v>
      </c>
    </row>
    <row r="4343" customFormat="false" ht="15" hidden="false" customHeight="false" outlineLevel="0" collapsed="false">
      <c r="A4343" s="352" t="s">
        <v>8859</v>
      </c>
      <c r="B4343" s="353"/>
      <c r="C4343" s="354" t="s">
        <v>8860</v>
      </c>
      <c r="D4343" s="355" t="s">
        <v>1313</v>
      </c>
      <c r="E4343" s="356" t="n">
        <v>106.1</v>
      </c>
    </row>
    <row r="4344" customFormat="false" ht="15" hidden="false" customHeight="false" outlineLevel="0" collapsed="false">
      <c r="A4344" s="357" t="s">
        <v>8861</v>
      </c>
      <c r="B4344" s="358"/>
      <c r="C4344" s="359" t="s">
        <v>8862</v>
      </c>
      <c r="D4344" s="359" t="s">
        <v>1313</v>
      </c>
      <c r="E4344" s="360" t="n">
        <v>119</v>
      </c>
    </row>
    <row r="4345" customFormat="false" ht="15" hidden="false" customHeight="false" outlineLevel="0" collapsed="false">
      <c r="A4345" s="357" t="s">
        <v>8863</v>
      </c>
      <c r="B4345" s="358"/>
      <c r="C4345" s="359" t="s">
        <v>8864</v>
      </c>
      <c r="D4345" s="359" t="s">
        <v>1313</v>
      </c>
      <c r="E4345" s="360" t="n">
        <v>136.53</v>
      </c>
    </row>
    <row r="4346" customFormat="false" ht="15" hidden="false" customHeight="false" outlineLevel="0" collapsed="false">
      <c r="A4346" s="357" t="s">
        <v>8865</v>
      </c>
      <c r="B4346" s="358"/>
      <c r="C4346" s="359" t="s">
        <v>8866</v>
      </c>
      <c r="D4346" s="359" t="s">
        <v>1313</v>
      </c>
      <c r="E4346" s="360" t="n">
        <v>183.38</v>
      </c>
    </row>
    <row r="4347" customFormat="false" ht="15" hidden="false" customHeight="false" outlineLevel="0" collapsed="false">
      <c r="A4347" s="357" t="s">
        <v>8867</v>
      </c>
      <c r="B4347" s="358" t="s">
        <v>8868</v>
      </c>
      <c r="C4347" s="359"/>
      <c r="D4347" s="359"/>
      <c r="E4347" s="360"/>
    </row>
    <row r="4348" customFormat="false" ht="15" hidden="false" customHeight="false" outlineLevel="0" collapsed="false">
      <c r="A4348" s="357" t="s">
        <v>8869</v>
      </c>
      <c r="B4348" s="358"/>
      <c r="C4348" s="359" t="s">
        <v>8870</v>
      </c>
      <c r="D4348" s="359" t="s">
        <v>1313</v>
      </c>
      <c r="E4348" s="360" t="n">
        <v>106.11</v>
      </c>
    </row>
    <row r="4349" customFormat="false" ht="15" hidden="false" customHeight="false" outlineLevel="0" collapsed="false">
      <c r="A4349" s="357" t="s">
        <v>8871</v>
      </c>
      <c r="B4349" s="358"/>
      <c r="C4349" s="359" t="s">
        <v>8872</v>
      </c>
      <c r="D4349" s="359" t="s">
        <v>1313</v>
      </c>
      <c r="E4349" s="360" t="n">
        <v>115.7</v>
      </c>
    </row>
    <row r="4350" customFormat="false" ht="15" hidden="false" customHeight="false" outlineLevel="0" collapsed="false">
      <c r="A4350" s="357" t="s">
        <v>8873</v>
      </c>
      <c r="B4350" s="358"/>
      <c r="C4350" s="359" t="s">
        <v>8874</v>
      </c>
      <c r="D4350" s="359" t="s">
        <v>1313</v>
      </c>
      <c r="E4350" s="360" t="n">
        <v>125.73</v>
      </c>
    </row>
    <row r="4351" customFormat="false" ht="15" hidden="false" customHeight="false" outlineLevel="0" collapsed="false">
      <c r="A4351" s="357" t="s">
        <v>8875</v>
      </c>
      <c r="B4351" s="358"/>
      <c r="C4351" s="359" t="s">
        <v>8876</v>
      </c>
      <c r="D4351" s="359" t="s">
        <v>1313</v>
      </c>
      <c r="E4351" s="360" t="n">
        <v>138.42</v>
      </c>
    </row>
    <row r="4352" customFormat="false" ht="15" hidden="false" customHeight="false" outlineLevel="0" collapsed="false">
      <c r="A4352" s="357" t="s">
        <v>8877</v>
      </c>
      <c r="B4352" s="358" t="s">
        <v>8878</v>
      </c>
      <c r="C4352" s="359"/>
      <c r="D4352" s="359"/>
      <c r="E4352" s="360"/>
    </row>
    <row r="4353" customFormat="false" ht="15" hidden="false" customHeight="false" outlineLevel="0" collapsed="false">
      <c r="A4353" s="357" t="s">
        <v>8879</v>
      </c>
      <c r="B4353" s="358"/>
      <c r="C4353" s="359" t="s">
        <v>8880</v>
      </c>
      <c r="D4353" s="359" t="s">
        <v>1313</v>
      </c>
      <c r="E4353" s="360" t="n">
        <v>89.71</v>
      </c>
    </row>
    <row r="4354" customFormat="false" ht="15" hidden="false" customHeight="false" outlineLevel="0" collapsed="false">
      <c r="A4354" s="352" t="s">
        <v>8881</v>
      </c>
      <c r="B4354" s="353"/>
      <c r="C4354" s="354" t="s">
        <v>8882</v>
      </c>
      <c r="D4354" s="355" t="s">
        <v>1313</v>
      </c>
      <c r="E4354" s="356" t="n">
        <v>97.32</v>
      </c>
    </row>
    <row r="4355" customFormat="false" ht="15" hidden="false" customHeight="false" outlineLevel="0" collapsed="false">
      <c r="A4355" s="357" t="s">
        <v>8883</v>
      </c>
      <c r="B4355" s="358"/>
      <c r="C4355" s="359" t="s">
        <v>8884</v>
      </c>
      <c r="D4355" s="359" t="s">
        <v>1313</v>
      </c>
      <c r="E4355" s="360" t="n">
        <v>105.57</v>
      </c>
    </row>
    <row r="4356" customFormat="false" ht="15" hidden="false" customHeight="false" outlineLevel="0" collapsed="false">
      <c r="A4356" s="357" t="s">
        <v>8885</v>
      </c>
      <c r="B4356" s="358"/>
      <c r="C4356" s="359" t="s">
        <v>8886</v>
      </c>
      <c r="D4356" s="359" t="s">
        <v>1313</v>
      </c>
      <c r="E4356" s="360" t="n">
        <v>122.37</v>
      </c>
    </row>
    <row r="4357" customFormat="false" ht="15" hidden="false" customHeight="false" outlineLevel="0" collapsed="false">
      <c r="A4357" s="357" t="s">
        <v>8887</v>
      </c>
      <c r="B4357" s="358"/>
      <c r="C4357" s="359" t="s">
        <v>8888</v>
      </c>
      <c r="D4357" s="359" t="s">
        <v>1313</v>
      </c>
      <c r="E4357" s="360" t="n">
        <v>86.21</v>
      </c>
    </row>
    <row r="4358" customFormat="false" ht="15" hidden="false" customHeight="false" outlineLevel="0" collapsed="false">
      <c r="A4358" s="357" t="s">
        <v>8889</v>
      </c>
      <c r="B4358" s="358"/>
      <c r="C4358" s="359" t="s">
        <v>8890</v>
      </c>
      <c r="D4358" s="359" t="s">
        <v>1313</v>
      </c>
      <c r="E4358" s="360" t="n">
        <v>95.02</v>
      </c>
    </row>
    <row r="4359" customFormat="false" ht="15" hidden="false" customHeight="false" outlineLevel="0" collapsed="false">
      <c r="A4359" s="357" t="s">
        <v>8891</v>
      </c>
      <c r="B4359" s="358" t="s">
        <v>8892</v>
      </c>
      <c r="C4359" s="359"/>
      <c r="D4359" s="359"/>
      <c r="E4359" s="360"/>
    </row>
    <row r="4360" customFormat="false" ht="15" hidden="false" customHeight="false" outlineLevel="0" collapsed="false">
      <c r="A4360" s="357" t="s">
        <v>8893</v>
      </c>
      <c r="B4360" s="358" t="s">
        <v>8894</v>
      </c>
      <c r="C4360" s="359"/>
      <c r="D4360" s="359"/>
      <c r="E4360" s="360"/>
    </row>
    <row r="4361" customFormat="false" ht="15" hidden="false" customHeight="false" outlineLevel="0" collapsed="false">
      <c r="A4361" s="357" t="s">
        <v>8895</v>
      </c>
      <c r="B4361" s="358"/>
      <c r="C4361" s="359" t="s">
        <v>8896</v>
      </c>
      <c r="D4361" s="359" t="s">
        <v>908</v>
      </c>
      <c r="E4361" s="360" t="n">
        <v>588.41</v>
      </c>
    </row>
    <row r="4362" customFormat="false" ht="15" hidden="false" customHeight="false" outlineLevel="0" collapsed="false">
      <c r="A4362" s="357" t="s">
        <v>8897</v>
      </c>
      <c r="B4362" s="358"/>
      <c r="C4362" s="359" t="s">
        <v>8898</v>
      </c>
      <c r="D4362" s="359" t="s">
        <v>1313</v>
      </c>
      <c r="E4362" s="360" t="n">
        <v>59.91</v>
      </c>
    </row>
    <row r="4363" customFormat="false" ht="15" hidden="false" customHeight="false" outlineLevel="0" collapsed="false">
      <c r="A4363" s="357" t="s">
        <v>8899</v>
      </c>
      <c r="B4363" s="358"/>
      <c r="C4363" s="359" t="s">
        <v>8900</v>
      </c>
      <c r="D4363" s="359" t="s">
        <v>1313</v>
      </c>
      <c r="E4363" s="360" t="n">
        <v>71.86</v>
      </c>
    </row>
    <row r="4364" customFormat="false" ht="15" hidden="false" customHeight="false" outlineLevel="0" collapsed="false">
      <c r="A4364" s="357" t="s">
        <v>8901</v>
      </c>
      <c r="B4364" s="358" t="s">
        <v>8902</v>
      </c>
      <c r="C4364" s="359"/>
      <c r="D4364" s="359"/>
      <c r="E4364" s="360"/>
    </row>
    <row r="4365" customFormat="false" ht="15" hidden="false" customHeight="false" outlineLevel="0" collapsed="false">
      <c r="A4365" s="352" t="s">
        <v>8903</v>
      </c>
      <c r="B4365" s="353"/>
      <c r="C4365" s="354" t="s">
        <v>8904</v>
      </c>
      <c r="D4365" s="355" t="s">
        <v>1313</v>
      </c>
      <c r="E4365" s="356" t="n">
        <v>51.59</v>
      </c>
    </row>
    <row r="4366" customFormat="false" ht="15" hidden="false" customHeight="false" outlineLevel="0" collapsed="false">
      <c r="A4366" s="357" t="s">
        <v>8905</v>
      </c>
      <c r="B4366" s="358"/>
      <c r="C4366" s="359" t="s">
        <v>8906</v>
      </c>
      <c r="D4366" s="359" t="s">
        <v>1313</v>
      </c>
      <c r="E4366" s="360" t="n">
        <v>77.4</v>
      </c>
    </row>
    <row r="4367" customFormat="false" ht="15" hidden="false" customHeight="false" outlineLevel="0" collapsed="false">
      <c r="A4367" s="357" t="s">
        <v>8907</v>
      </c>
      <c r="B4367" s="358"/>
      <c r="C4367" s="359" t="s">
        <v>8908</v>
      </c>
      <c r="D4367" s="359" t="s">
        <v>1313</v>
      </c>
      <c r="E4367" s="360" t="n">
        <v>142.42</v>
      </c>
    </row>
    <row r="4368" customFormat="false" ht="15" hidden="false" customHeight="false" outlineLevel="0" collapsed="false">
      <c r="A4368" s="357" t="s">
        <v>8909</v>
      </c>
      <c r="B4368" s="358"/>
      <c r="C4368" s="359" t="s">
        <v>8910</v>
      </c>
      <c r="D4368" s="359" t="s">
        <v>1313</v>
      </c>
      <c r="E4368" s="360" t="n">
        <v>189.22</v>
      </c>
    </row>
    <row r="4369" customFormat="false" ht="15" hidden="false" customHeight="false" outlineLevel="0" collapsed="false">
      <c r="A4369" s="357" t="s">
        <v>8911</v>
      </c>
      <c r="B4369" s="358"/>
      <c r="C4369" s="359" t="s">
        <v>8912</v>
      </c>
      <c r="D4369" s="359" t="s">
        <v>1313</v>
      </c>
      <c r="E4369" s="360" t="n">
        <v>135.02</v>
      </c>
    </row>
    <row r="4370" customFormat="false" ht="15" hidden="false" customHeight="false" outlineLevel="0" collapsed="false">
      <c r="A4370" s="352" t="s">
        <v>8913</v>
      </c>
      <c r="B4370" s="353"/>
      <c r="C4370" s="354" t="s">
        <v>8914</v>
      </c>
      <c r="D4370" s="355" t="s">
        <v>1313</v>
      </c>
      <c r="E4370" s="356" t="n">
        <v>274.86</v>
      </c>
    </row>
    <row r="4371" customFormat="false" ht="15" hidden="false" customHeight="false" outlineLevel="0" collapsed="false">
      <c r="A4371" s="357" t="s">
        <v>8915</v>
      </c>
      <c r="B4371" s="358" t="s">
        <v>8916</v>
      </c>
      <c r="C4371" s="359"/>
      <c r="D4371" s="359"/>
      <c r="E4371" s="360"/>
    </row>
    <row r="4372" customFormat="false" ht="15" hidden="false" customHeight="false" outlineLevel="0" collapsed="false">
      <c r="A4372" s="357" t="s">
        <v>8917</v>
      </c>
      <c r="B4372" s="358"/>
      <c r="C4372" s="359" t="s">
        <v>8918</v>
      </c>
      <c r="D4372" s="359" t="s">
        <v>1313</v>
      </c>
      <c r="E4372" s="360" t="n">
        <v>107.5</v>
      </c>
    </row>
    <row r="4373" customFormat="false" ht="15" hidden="false" customHeight="false" outlineLevel="0" collapsed="false">
      <c r="A4373" s="357" t="s">
        <v>8919</v>
      </c>
      <c r="B4373" s="358"/>
      <c r="C4373" s="359" t="s">
        <v>8920</v>
      </c>
      <c r="D4373" s="359" t="s">
        <v>1313</v>
      </c>
      <c r="E4373" s="360" t="n">
        <v>202.82</v>
      </c>
    </row>
    <row r="4374" customFormat="false" ht="15" hidden="false" customHeight="false" outlineLevel="0" collapsed="false">
      <c r="A4374" s="357" t="s">
        <v>8921</v>
      </c>
      <c r="B4374" s="358"/>
      <c r="C4374" s="359" t="s">
        <v>8922</v>
      </c>
      <c r="D4374" s="359" t="s">
        <v>1313</v>
      </c>
      <c r="E4374" s="360" t="n">
        <v>365.68</v>
      </c>
    </row>
    <row r="4375" customFormat="false" ht="15" hidden="false" customHeight="false" outlineLevel="0" collapsed="false">
      <c r="A4375" s="357" t="s">
        <v>8923</v>
      </c>
      <c r="B4375" s="358" t="s">
        <v>8924</v>
      </c>
      <c r="C4375" s="359"/>
      <c r="D4375" s="359"/>
      <c r="E4375" s="360"/>
    </row>
    <row r="4376" customFormat="false" ht="15" hidden="false" customHeight="false" outlineLevel="0" collapsed="false">
      <c r="A4376" s="357" t="s">
        <v>8925</v>
      </c>
      <c r="B4376" s="358"/>
      <c r="C4376" s="359" t="s">
        <v>8926</v>
      </c>
      <c r="D4376" s="359" t="s">
        <v>1313</v>
      </c>
      <c r="E4376" s="360" t="n">
        <v>43.08</v>
      </c>
    </row>
    <row r="4377" customFormat="false" ht="15" hidden="false" customHeight="false" outlineLevel="0" collapsed="false">
      <c r="A4377" s="357" t="s">
        <v>8927</v>
      </c>
      <c r="B4377" s="358"/>
      <c r="C4377" s="359" t="s">
        <v>8928</v>
      </c>
      <c r="D4377" s="359" t="s">
        <v>1313</v>
      </c>
      <c r="E4377" s="360" t="n">
        <v>51.33</v>
      </c>
    </row>
    <row r="4378" customFormat="false" ht="15" hidden="false" customHeight="false" outlineLevel="0" collapsed="false">
      <c r="A4378" s="357" t="s">
        <v>8929</v>
      </c>
      <c r="B4378" s="358"/>
      <c r="C4378" s="359" t="s">
        <v>8930</v>
      </c>
      <c r="D4378" s="359" t="s">
        <v>1313</v>
      </c>
      <c r="E4378" s="360" t="n">
        <v>57.46</v>
      </c>
    </row>
    <row r="4379" customFormat="false" ht="15" hidden="false" customHeight="false" outlineLevel="0" collapsed="false">
      <c r="A4379" s="357" t="s">
        <v>8931</v>
      </c>
      <c r="B4379" s="358" t="s">
        <v>8932</v>
      </c>
      <c r="C4379" s="359"/>
      <c r="D4379" s="359"/>
      <c r="E4379" s="360"/>
    </row>
    <row r="4380" customFormat="false" ht="15" hidden="false" customHeight="false" outlineLevel="0" collapsed="false">
      <c r="A4380" s="357" t="s">
        <v>8933</v>
      </c>
      <c r="B4380" s="358"/>
      <c r="C4380" s="359" t="s">
        <v>8934</v>
      </c>
      <c r="D4380" s="359" t="s">
        <v>1313</v>
      </c>
      <c r="E4380" s="360" t="n">
        <v>50.03</v>
      </c>
    </row>
    <row r="4381" customFormat="false" ht="15" hidden="false" customHeight="false" outlineLevel="0" collapsed="false">
      <c r="A4381" s="357" t="s">
        <v>8935</v>
      </c>
      <c r="B4381" s="358"/>
      <c r="C4381" s="359" t="s">
        <v>8936</v>
      </c>
      <c r="D4381" s="359" t="s">
        <v>1313</v>
      </c>
      <c r="E4381" s="360" t="n">
        <v>58.85</v>
      </c>
    </row>
    <row r="4382" customFormat="false" ht="15" hidden="false" customHeight="false" outlineLevel="0" collapsed="false">
      <c r="A4382" s="347" t="s">
        <v>8937</v>
      </c>
      <c r="B4382" s="348" t="s">
        <v>8938</v>
      </c>
      <c r="C4382" s="349"/>
      <c r="D4382" s="350"/>
      <c r="E4382" s="351"/>
    </row>
    <row r="4383" customFormat="false" ht="15" hidden="false" customHeight="false" outlineLevel="0" collapsed="false">
      <c r="A4383" s="352" t="s">
        <v>8939</v>
      </c>
      <c r="B4383" s="353"/>
      <c r="C4383" s="354" t="s">
        <v>8940</v>
      </c>
      <c r="D4383" s="355" t="s">
        <v>1313</v>
      </c>
      <c r="E4383" s="356" t="n">
        <v>42.61</v>
      </c>
    </row>
    <row r="4384" customFormat="false" ht="15" hidden="false" customHeight="false" outlineLevel="0" collapsed="false">
      <c r="A4384" s="357" t="s">
        <v>8941</v>
      </c>
      <c r="B4384" s="358"/>
      <c r="C4384" s="359" t="s">
        <v>8942</v>
      </c>
      <c r="D4384" s="359" t="s">
        <v>1313</v>
      </c>
      <c r="E4384" s="360" t="n">
        <v>49.19</v>
      </c>
    </row>
    <row r="4385" customFormat="false" ht="15" hidden="false" customHeight="false" outlineLevel="0" collapsed="false">
      <c r="A4385" s="357" t="s">
        <v>8943</v>
      </c>
      <c r="B4385" s="358"/>
      <c r="C4385" s="359" t="s">
        <v>8944</v>
      </c>
      <c r="D4385" s="359" t="s">
        <v>1313</v>
      </c>
      <c r="E4385" s="360" t="n">
        <v>56.95</v>
      </c>
    </row>
    <row r="4386" customFormat="false" ht="15" hidden="false" customHeight="false" outlineLevel="0" collapsed="false">
      <c r="A4386" s="357" t="s">
        <v>8945</v>
      </c>
      <c r="B4386" s="358" t="s">
        <v>8946</v>
      </c>
      <c r="C4386" s="359"/>
      <c r="D4386" s="359"/>
      <c r="E4386" s="360"/>
    </row>
    <row r="4387" customFormat="false" ht="15" hidden="false" customHeight="false" outlineLevel="0" collapsed="false">
      <c r="A4387" s="352" t="s">
        <v>8947</v>
      </c>
      <c r="B4387" s="353"/>
      <c r="C4387" s="354" t="s">
        <v>8948</v>
      </c>
      <c r="D4387" s="355" t="s">
        <v>1313</v>
      </c>
      <c r="E4387" s="356" t="n">
        <v>58.26</v>
      </c>
    </row>
    <row r="4388" customFormat="false" ht="15" hidden="false" customHeight="false" outlineLevel="0" collapsed="false">
      <c r="A4388" s="357" t="s">
        <v>8949</v>
      </c>
      <c r="B4388" s="358"/>
      <c r="C4388" s="359" t="s">
        <v>8950</v>
      </c>
      <c r="D4388" s="359" t="s">
        <v>1313</v>
      </c>
      <c r="E4388" s="360" t="n">
        <v>67.63</v>
      </c>
    </row>
    <row r="4389" customFormat="false" ht="15" hidden="false" customHeight="false" outlineLevel="0" collapsed="false">
      <c r="A4389" s="357" t="s">
        <v>8951</v>
      </c>
      <c r="B4389" s="358"/>
      <c r="C4389" s="359" t="s">
        <v>8952</v>
      </c>
      <c r="D4389" s="359" t="s">
        <v>1313</v>
      </c>
      <c r="E4389" s="360" t="n">
        <v>72.14</v>
      </c>
    </row>
    <row r="4390" customFormat="false" ht="15" hidden="false" customHeight="false" outlineLevel="0" collapsed="false">
      <c r="A4390" s="357" t="s">
        <v>8953</v>
      </c>
      <c r="B4390" s="358"/>
      <c r="C4390" s="359" t="s">
        <v>8954</v>
      </c>
      <c r="D4390" s="359" t="s">
        <v>1313</v>
      </c>
      <c r="E4390" s="360" t="n">
        <v>86.16</v>
      </c>
    </row>
    <row r="4391" customFormat="false" ht="15" hidden="false" customHeight="false" outlineLevel="0" collapsed="false">
      <c r="A4391" s="357" t="s">
        <v>8955</v>
      </c>
      <c r="B4391" s="358" t="s">
        <v>8956</v>
      </c>
      <c r="C4391" s="359"/>
      <c r="D4391" s="359"/>
      <c r="E4391" s="360"/>
    </row>
    <row r="4392" customFormat="false" ht="15" hidden="false" customHeight="false" outlineLevel="0" collapsed="false">
      <c r="A4392" s="357" t="s">
        <v>8957</v>
      </c>
      <c r="B4392" s="358"/>
      <c r="C4392" s="359" t="s">
        <v>8958</v>
      </c>
      <c r="D4392" s="359" t="s">
        <v>1313</v>
      </c>
      <c r="E4392" s="360" t="n">
        <v>66.75</v>
      </c>
    </row>
    <row r="4393" customFormat="false" ht="15" hidden="false" customHeight="false" outlineLevel="0" collapsed="false">
      <c r="A4393" s="357" t="s">
        <v>8959</v>
      </c>
      <c r="B4393" s="358"/>
      <c r="C4393" s="359" t="s">
        <v>8960</v>
      </c>
      <c r="D4393" s="359" t="s">
        <v>1313</v>
      </c>
      <c r="E4393" s="360" t="n">
        <v>82.55</v>
      </c>
    </row>
    <row r="4394" customFormat="false" ht="15" hidden="false" customHeight="false" outlineLevel="0" collapsed="false">
      <c r="A4394" s="352" t="s">
        <v>8961</v>
      </c>
      <c r="B4394" s="353"/>
      <c r="C4394" s="354" t="s">
        <v>8962</v>
      </c>
      <c r="D4394" s="355" t="s">
        <v>1313</v>
      </c>
      <c r="E4394" s="356" t="n">
        <v>93.75</v>
      </c>
    </row>
    <row r="4395" customFormat="false" ht="15" hidden="false" customHeight="false" outlineLevel="0" collapsed="false">
      <c r="A4395" s="357" t="s">
        <v>8963</v>
      </c>
      <c r="B4395" s="358"/>
      <c r="C4395" s="359" t="s">
        <v>8964</v>
      </c>
      <c r="D4395" s="359" t="s">
        <v>1313</v>
      </c>
      <c r="E4395" s="360" t="n">
        <v>128.97</v>
      </c>
    </row>
    <row r="4396" customFormat="false" ht="15" hidden="false" customHeight="false" outlineLevel="0" collapsed="false">
      <c r="A4396" s="357" t="s">
        <v>8965</v>
      </c>
      <c r="B4396" s="358" t="s">
        <v>8966</v>
      </c>
      <c r="C4396" s="359"/>
      <c r="D4396" s="359"/>
      <c r="E4396" s="360"/>
    </row>
    <row r="4397" customFormat="false" ht="15" hidden="false" customHeight="false" outlineLevel="0" collapsed="false">
      <c r="A4397" s="357" t="s">
        <v>8967</v>
      </c>
      <c r="B4397" s="358"/>
      <c r="C4397" s="359" t="s">
        <v>8968</v>
      </c>
      <c r="D4397" s="359" t="s">
        <v>908</v>
      </c>
      <c r="E4397" s="360" t="n">
        <v>1122.59</v>
      </c>
    </row>
    <row r="4398" customFormat="false" ht="15" hidden="false" customHeight="false" outlineLevel="0" collapsed="false">
      <c r="A4398" s="352" t="s">
        <v>8969</v>
      </c>
      <c r="B4398" s="353"/>
      <c r="C4398" s="354" t="s">
        <v>8970</v>
      </c>
      <c r="D4398" s="355" t="s">
        <v>262</v>
      </c>
      <c r="E4398" s="356" t="n">
        <v>7.41</v>
      </c>
    </row>
    <row r="4399" customFormat="false" ht="15" hidden="false" customHeight="false" outlineLevel="0" collapsed="false">
      <c r="A4399" s="357" t="s">
        <v>8971</v>
      </c>
      <c r="B4399" s="358" t="s">
        <v>8972</v>
      </c>
      <c r="C4399" s="359"/>
      <c r="D4399" s="359"/>
      <c r="E4399" s="360"/>
    </row>
    <row r="4400" customFormat="false" ht="15" hidden="false" customHeight="false" outlineLevel="0" collapsed="false">
      <c r="A4400" s="357" t="s">
        <v>8973</v>
      </c>
      <c r="B4400" s="358"/>
      <c r="C4400" s="359" t="s">
        <v>8974</v>
      </c>
      <c r="D4400" s="359" t="s">
        <v>1313</v>
      </c>
      <c r="E4400" s="360" t="n">
        <v>134.46</v>
      </c>
    </row>
    <row r="4401" customFormat="false" ht="15" hidden="false" customHeight="false" outlineLevel="0" collapsed="false">
      <c r="A4401" s="357" t="s">
        <v>8975</v>
      </c>
      <c r="B4401" s="358"/>
      <c r="C4401" s="359" t="s">
        <v>8976</v>
      </c>
      <c r="D4401" s="359" t="s">
        <v>1313</v>
      </c>
      <c r="E4401" s="360" t="n">
        <v>1208.53</v>
      </c>
    </row>
    <row r="4402" customFormat="false" ht="15" hidden="false" customHeight="false" outlineLevel="0" collapsed="false">
      <c r="A4402" s="352" t="s">
        <v>8977</v>
      </c>
      <c r="B4402" s="353"/>
      <c r="C4402" s="354" t="s">
        <v>8978</v>
      </c>
      <c r="D4402" s="355" t="s">
        <v>1313</v>
      </c>
      <c r="E4402" s="356" t="n">
        <v>193.7</v>
      </c>
    </row>
    <row r="4403" customFormat="false" ht="15" hidden="false" customHeight="false" outlineLevel="0" collapsed="false">
      <c r="A4403" s="357" t="s">
        <v>8979</v>
      </c>
      <c r="B4403" s="358"/>
      <c r="C4403" s="359" t="s">
        <v>8980</v>
      </c>
      <c r="D4403" s="359" t="s">
        <v>1313</v>
      </c>
      <c r="E4403" s="360" t="n">
        <v>714.84</v>
      </c>
    </row>
    <row r="4404" customFormat="false" ht="15" hidden="false" customHeight="false" outlineLevel="0" collapsed="false">
      <c r="A4404" s="357" t="s">
        <v>8981</v>
      </c>
      <c r="B4404" s="358" t="s">
        <v>8982</v>
      </c>
      <c r="C4404" s="359"/>
      <c r="D4404" s="359"/>
      <c r="E4404" s="360"/>
    </row>
    <row r="4405" customFormat="false" ht="15" hidden="false" customHeight="false" outlineLevel="0" collapsed="false">
      <c r="A4405" s="352" t="s">
        <v>8983</v>
      </c>
      <c r="B4405" s="353"/>
      <c r="C4405" s="354" t="s">
        <v>8984</v>
      </c>
      <c r="D4405" s="355" t="s">
        <v>1313</v>
      </c>
      <c r="E4405" s="356" t="n">
        <v>740.69</v>
      </c>
    </row>
    <row r="4406" customFormat="false" ht="15" hidden="false" customHeight="false" outlineLevel="0" collapsed="false">
      <c r="A4406" s="357" t="s">
        <v>8985</v>
      </c>
      <c r="B4406" s="358"/>
      <c r="C4406" s="359" t="s">
        <v>8986</v>
      </c>
      <c r="D4406" s="359" t="s">
        <v>1313</v>
      </c>
      <c r="E4406" s="360" t="n">
        <v>165.07</v>
      </c>
    </row>
    <row r="4407" customFormat="false" ht="15" hidden="false" customHeight="false" outlineLevel="0" collapsed="false">
      <c r="A4407" s="357" t="s">
        <v>8987</v>
      </c>
      <c r="B4407" s="358"/>
      <c r="C4407" s="359" t="s">
        <v>8988</v>
      </c>
      <c r="D4407" s="359" t="s">
        <v>1313</v>
      </c>
      <c r="E4407" s="360" t="n">
        <v>438.42</v>
      </c>
    </row>
    <row r="4408" customFormat="false" ht="15" hidden="false" customHeight="false" outlineLevel="0" collapsed="false">
      <c r="A4408" s="357" t="s">
        <v>8989</v>
      </c>
      <c r="B4408" s="358"/>
      <c r="C4408" s="359" t="s">
        <v>8990</v>
      </c>
      <c r="D4408" s="359" t="s">
        <v>1313</v>
      </c>
      <c r="E4408" s="360" t="n">
        <v>900.36</v>
      </c>
    </row>
    <row r="4409" customFormat="false" ht="15" hidden="false" customHeight="false" outlineLevel="0" collapsed="false">
      <c r="A4409" s="352" t="s">
        <v>8991</v>
      </c>
      <c r="B4409" s="353"/>
      <c r="C4409" s="354" t="s">
        <v>8992</v>
      </c>
      <c r="D4409" s="355" t="s">
        <v>1313</v>
      </c>
      <c r="E4409" s="356" t="n">
        <v>79.52</v>
      </c>
    </row>
    <row r="4410" customFormat="false" ht="15" hidden="false" customHeight="false" outlineLevel="0" collapsed="false">
      <c r="A4410" s="357" t="s">
        <v>8993</v>
      </c>
      <c r="B4410" s="358"/>
      <c r="C4410" s="359" t="s">
        <v>8994</v>
      </c>
      <c r="D4410" s="359" t="s">
        <v>1313</v>
      </c>
      <c r="E4410" s="360" t="n">
        <v>113.29</v>
      </c>
    </row>
    <row r="4411" customFormat="false" ht="15" hidden="false" customHeight="false" outlineLevel="0" collapsed="false">
      <c r="A4411" s="357" t="s">
        <v>8995</v>
      </c>
      <c r="B4411" s="358"/>
      <c r="C4411" s="359" t="s">
        <v>8996</v>
      </c>
      <c r="D4411" s="359" t="s">
        <v>1313</v>
      </c>
      <c r="E4411" s="360" t="n">
        <v>121.86</v>
      </c>
    </row>
    <row r="4412" customFormat="false" ht="15" hidden="false" customHeight="false" outlineLevel="0" collapsed="false">
      <c r="A4412" s="357" t="s">
        <v>8997</v>
      </c>
      <c r="B4412" s="358"/>
      <c r="C4412" s="359" t="s">
        <v>8998</v>
      </c>
      <c r="D4412" s="359" t="s">
        <v>1313</v>
      </c>
      <c r="E4412" s="360" t="n">
        <v>105.48</v>
      </c>
    </row>
    <row r="4413" customFormat="false" ht="15" hidden="false" customHeight="false" outlineLevel="0" collapsed="false">
      <c r="A4413" s="357" t="s">
        <v>8999</v>
      </c>
      <c r="B4413" s="358"/>
      <c r="C4413" s="359" t="s">
        <v>9000</v>
      </c>
      <c r="D4413" s="359" t="s">
        <v>1313</v>
      </c>
      <c r="E4413" s="360" t="n">
        <v>87.41</v>
      </c>
    </row>
    <row r="4414" customFormat="false" ht="15" hidden="false" customHeight="false" outlineLevel="0" collapsed="false">
      <c r="A4414" s="352" t="s">
        <v>9001</v>
      </c>
      <c r="B4414" s="353"/>
      <c r="C4414" s="354" t="s">
        <v>9002</v>
      </c>
      <c r="D4414" s="355" t="s">
        <v>1313</v>
      </c>
      <c r="E4414" s="356" t="n">
        <v>93.85</v>
      </c>
    </row>
    <row r="4415" customFormat="false" ht="15" hidden="false" customHeight="false" outlineLevel="0" collapsed="false">
      <c r="A4415" s="357" t="s">
        <v>9003</v>
      </c>
      <c r="B4415" s="358"/>
      <c r="C4415" s="359" t="s">
        <v>9004</v>
      </c>
      <c r="D4415" s="359" t="s">
        <v>1313</v>
      </c>
      <c r="E4415" s="360" t="n">
        <v>102.79</v>
      </c>
    </row>
    <row r="4416" customFormat="false" ht="15" hidden="false" customHeight="false" outlineLevel="0" collapsed="false">
      <c r="A4416" s="357" t="s">
        <v>9005</v>
      </c>
      <c r="B4416" s="358"/>
      <c r="C4416" s="359" t="s">
        <v>9006</v>
      </c>
      <c r="D4416" s="359" t="s">
        <v>1313</v>
      </c>
      <c r="E4416" s="360" t="n">
        <v>91.94</v>
      </c>
    </row>
    <row r="4417" customFormat="false" ht="15" hidden="false" customHeight="false" outlineLevel="0" collapsed="false">
      <c r="A4417" s="357" t="s">
        <v>9007</v>
      </c>
      <c r="B4417" s="358"/>
      <c r="C4417" s="359" t="s">
        <v>9008</v>
      </c>
      <c r="D4417" s="359" t="s">
        <v>1313</v>
      </c>
      <c r="E4417" s="360" t="n">
        <v>153.96</v>
      </c>
    </row>
    <row r="4418" customFormat="false" ht="15" hidden="false" customHeight="false" outlineLevel="0" collapsed="false">
      <c r="A4418" s="357" t="s">
        <v>9009</v>
      </c>
      <c r="B4418" s="358"/>
      <c r="C4418" s="359" t="s">
        <v>9010</v>
      </c>
      <c r="D4418" s="359" t="s">
        <v>1313</v>
      </c>
      <c r="E4418" s="360" t="n">
        <v>145.29</v>
      </c>
    </row>
    <row r="4419" customFormat="false" ht="15" hidden="false" customHeight="false" outlineLevel="0" collapsed="false">
      <c r="A4419" s="352" t="s">
        <v>9011</v>
      </c>
      <c r="B4419" s="353"/>
      <c r="C4419" s="354" t="s">
        <v>1806</v>
      </c>
      <c r="D4419" s="355" t="s">
        <v>1313</v>
      </c>
      <c r="E4419" s="356" t="n">
        <v>512.95</v>
      </c>
    </row>
    <row r="4420" customFormat="false" ht="15" hidden="false" customHeight="false" outlineLevel="0" collapsed="false">
      <c r="A4420" s="357" t="s">
        <v>9012</v>
      </c>
      <c r="B4420" s="358"/>
      <c r="C4420" s="359" t="s">
        <v>9013</v>
      </c>
      <c r="D4420" s="359" t="s">
        <v>1313</v>
      </c>
      <c r="E4420" s="360" t="n">
        <v>788.63</v>
      </c>
    </row>
    <row r="4421" customFormat="false" ht="15" hidden="false" customHeight="false" outlineLevel="0" collapsed="false">
      <c r="A4421" s="357" t="s">
        <v>9014</v>
      </c>
      <c r="B4421" s="358"/>
      <c r="C4421" s="359" t="s">
        <v>9015</v>
      </c>
      <c r="D4421" s="359" t="s">
        <v>1313</v>
      </c>
      <c r="E4421" s="360" t="n">
        <v>1201.6</v>
      </c>
    </row>
    <row r="4422" customFormat="false" ht="15" hidden="false" customHeight="false" outlineLevel="0" collapsed="false">
      <c r="A4422" s="352" t="s">
        <v>9016</v>
      </c>
      <c r="B4422" s="353"/>
      <c r="C4422" s="354" t="s">
        <v>1812</v>
      </c>
      <c r="D4422" s="355" t="s">
        <v>880</v>
      </c>
      <c r="E4422" s="356" t="n">
        <v>1943.76</v>
      </c>
    </row>
    <row r="4423" customFormat="false" ht="15" hidden="false" customHeight="false" outlineLevel="0" collapsed="false">
      <c r="A4423" s="357" t="s">
        <v>9017</v>
      </c>
      <c r="B4423" s="358"/>
      <c r="C4423" s="359" t="s">
        <v>9018</v>
      </c>
      <c r="D4423" s="359" t="s">
        <v>1313</v>
      </c>
      <c r="E4423" s="360" t="n">
        <v>242.88</v>
      </c>
    </row>
    <row r="4424" customFormat="false" ht="15" hidden="false" customHeight="false" outlineLevel="0" collapsed="false">
      <c r="A4424" s="352" t="s">
        <v>9019</v>
      </c>
      <c r="B4424" s="353"/>
      <c r="C4424" s="354" t="s">
        <v>9020</v>
      </c>
      <c r="D4424" s="355" t="s">
        <v>1313</v>
      </c>
      <c r="E4424" s="356" t="n">
        <v>172.31</v>
      </c>
    </row>
    <row r="4425" customFormat="false" ht="15" hidden="false" customHeight="false" outlineLevel="0" collapsed="false">
      <c r="A4425" s="357" t="s">
        <v>9021</v>
      </c>
      <c r="B4425" s="358"/>
      <c r="C4425" s="359" t="s">
        <v>9022</v>
      </c>
      <c r="D4425" s="359" t="s">
        <v>1313</v>
      </c>
      <c r="E4425" s="360" t="n">
        <v>147.97</v>
      </c>
    </row>
    <row r="4426" customFormat="false" ht="15" hidden="false" customHeight="false" outlineLevel="0" collapsed="false">
      <c r="A4426" s="357" t="s">
        <v>9023</v>
      </c>
      <c r="B4426" s="358"/>
      <c r="C4426" s="359" t="s">
        <v>9024</v>
      </c>
      <c r="D4426" s="359" t="s">
        <v>1313</v>
      </c>
      <c r="E4426" s="360" t="n">
        <v>153.5</v>
      </c>
    </row>
    <row r="4427" customFormat="false" ht="15" hidden="false" customHeight="false" outlineLevel="0" collapsed="false">
      <c r="A4427" s="357" t="s">
        <v>9025</v>
      </c>
      <c r="B4427" s="358"/>
      <c r="C4427" s="359" t="s">
        <v>9026</v>
      </c>
      <c r="D4427" s="359" t="s">
        <v>1313</v>
      </c>
      <c r="E4427" s="360" t="n">
        <v>172.15</v>
      </c>
    </row>
    <row r="4428" customFormat="false" ht="15" hidden="false" customHeight="false" outlineLevel="0" collapsed="false">
      <c r="A4428" s="357" t="s">
        <v>9027</v>
      </c>
      <c r="B4428" s="358"/>
      <c r="C4428" s="359" t="s">
        <v>9028</v>
      </c>
      <c r="D4428" s="359" t="s">
        <v>1313</v>
      </c>
      <c r="E4428" s="360" t="n">
        <v>156.1</v>
      </c>
    </row>
    <row r="4429" customFormat="false" ht="15" hidden="false" customHeight="false" outlineLevel="0" collapsed="false">
      <c r="A4429" s="357" t="s">
        <v>9029</v>
      </c>
      <c r="B4429" s="358"/>
      <c r="C4429" s="359" t="s">
        <v>9030</v>
      </c>
      <c r="D4429" s="359" t="s">
        <v>1313</v>
      </c>
      <c r="E4429" s="360" t="n">
        <v>144.65</v>
      </c>
    </row>
    <row r="4430" customFormat="false" ht="15" hidden="false" customHeight="false" outlineLevel="0" collapsed="false">
      <c r="A4430" s="357" t="s">
        <v>9031</v>
      </c>
      <c r="B4430" s="358" t="s">
        <v>9032</v>
      </c>
      <c r="C4430" s="359"/>
      <c r="D4430" s="359"/>
      <c r="E4430" s="360"/>
    </row>
    <row r="4431" customFormat="false" ht="15" hidden="false" customHeight="false" outlineLevel="0" collapsed="false">
      <c r="A4431" s="352" t="s">
        <v>9033</v>
      </c>
      <c r="B4431" s="353"/>
      <c r="C4431" s="354" t="s">
        <v>9034</v>
      </c>
      <c r="D4431" s="355" t="s">
        <v>1313</v>
      </c>
      <c r="E4431" s="356" t="n">
        <v>144.3</v>
      </c>
    </row>
    <row r="4432" customFormat="false" ht="15" hidden="false" customHeight="false" outlineLevel="0" collapsed="false">
      <c r="A4432" s="357" t="s">
        <v>9035</v>
      </c>
      <c r="B4432" s="358" t="s">
        <v>9036</v>
      </c>
      <c r="C4432" s="359"/>
      <c r="D4432" s="359"/>
      <c r="E4432" s="360"/>
    </row>
    <row r="4433" customFormat="false" ht="15" hidden="false" customHeight="false" outlineLevel="0" collapsed="false">
      <c r="A4433" s="357" t="s">
        <v>9037</v>
      </c>
      <c r="B4433" s="358"/>
      <c r="C4433" s="359" t="s">
        <v>9038</v>
      </c>
      <c r="D4433" s="359" t="s">
        <v>1313</v>
      </c>
      <c r="E4433" s="360" t="n">
        <v>29.92</v>
      </c>
    </row>
    <row r="4434" customFormat="false" ht="15" hidden="false" customHeight="false" outlineLevel="0" collapsed="false">
      <c r="A4434" s="357" t="s">
        <v>9039</v>
      </c>
      <c r="B4434" s="358"/>
      <c r="C4434" s="359" t="s">
        <v>9040</v>
      </c>
      <c r="D4434" s="359" t="s">
        <v>880</v>
      </c>
      <c r="E4434" s="360" t="n">
        <v>5.14</v>
      </c>
    </row>
    <row r="4435" customFormat="false" ht="15" hidden="false" customHeight="false" outlineLevel="0" collapsed="false">
      <c r="A4435" s="357" t="s">
        <v>9041</v>
      </c>
      <c r="B4435" s="358"/>
      <c r="C4435" s="359" t="s">
        <v>9042</v>
      </c>
      <c r="D4435" s="359" t="s">
        <v>880</v>
      </c>
      <c r="E4435" s="360" t="n">
        <v>5.45</v>
      </c>
    </row>
    <row r="4436" customFormat="false" ht="15" hidden="false" customHeight="false" outlineLevel="0" collapsed="false">
      <c r="A4436" s="357" t="s">
        <v>9043</v>
      </c>
      <c r="B4436" s="358"/>
      <c r="C4436" s="359" t="s">
        <v>9044</v>
      </c>
      <c r="D4436" s="359" t="s">
        <v>880</v>
      </c>
      <c r="E4436" s="360" t="n">
        <v>5.77</v>
      </c>
    </row>
    <row r="4437" customFormat="false" ht="15" hidden="false" customHeight="false" outlineLevel="0" collapsed="false">
      <c r="A4437" s="357" t="s">
        <v>9045</v>
      </c>
      <c r="B4437" s="358"/>
      <c r="C4437" s="359" t="s">
        <v>9046</v>
      </c>
      <c r="D4437" s="359" t="s">
        <v>880</v>
      </c>
      <c r="E4437" s="360" t="n">
        <v>5.9</v>
      </c>
    </row>
    <row r="4438" customFormat="false" ht="15" hidden="false" customHeight="false" outlineLevel="0" collapsed="false">
      <c r="A4438" s="357" t="s">
        <v>9047</v>
      </c>
      <c r="B4438" s="358"/>
      <c r="C4438" s="359" t="s">
        <v>9048</v>
      </c>
      <c r="D4438" s="359" t="s">
        <v>880</v>
      </c>
      <c r="E4438" s="360" t="n">
        <v>6.55</v>
      </c>
    </row>
    <row r="4439" customFormat="false" ht="15" hidden="false" customHeight="false" outlineLevel="0" collapsed="false">
      <c r="A4439" s="357" t="s">
        <v>9049</v>
      </c>
      <c r="B4439" s="358" t="s">
        <v>9050</v>
      </c>
      <c r="C4439" s="359"/>
      <c r="D4439" s="359"/>
      <c r="E4439" s="360"/>
    </row>
    <row r="4440" customFormat="false" ht="15" hidden="false" customHeight="false" outlineLevel="0" collapsed="false">
      <c r="A4440" s="357" t="s">
        <v>9051</v>
      </c>
      <c r="B4440" s="358" t="s">
        <v>9052</v>
      </c>
      <c r="C4440" s="359"/>
      <c r="D4440" s="359"/>
      <c r="E4440" s="360"/>
    </row>
    <row r="4441" customFormat="false" ht="15" hidden="false" customHeight="false" outlineLevel="0" collapsed="false">
      <c r="A4441" s="357" t="s">
        <v>9053</v>
      </c>
      <c r="B4441" s="358"/>
      <c r="C4441" s="359" t="s">
        <v>9054</v>
      </c>
      <c r="D4441" s="359" t="s">
        <v>1313</v>
      </c>
      <c r="E4441" s="360" t="n">
        <v>96.2</v>
      </c>
    </row>
    <row r="4442" customFormat="false" ht="15" hidden="false" customHeight="false" outlineLevel="0" collapsed="false">
      <c r="A4442" s="357" t="s">
        <v>9055</v>
      </c>
      <c r="B4442" s="358"/>
      <c r="C4442" s="359" t="s">
        <v>9056</v>
      </c>
      <c r="D4442" s="359" t="s">
        <v>1313</v>
      </c>
      <c r="E4442" s="360" t="n">
        <v>101.97</v>
      </c>
    </row>
    <row r="4443" customFormat="false" ht="15" hidden="false" customHeight="false" outlineLevel="0" collapsed="false">
      <c r="A4443" s="357" t="s">
        <v>9057</v>
      </c>
      <c r="B4443" s="358"/>
      <c r="C4443" s="359" t="s">
        <v>9058</v>
      </c>
      <c r="D4443" s="359" t="s">
        <v>1313</v>
      </c>
      <c r="E4443" s="360" t="n">
        <v>107.75</v>
      </c>
    </row>
    <row r="4444" customFormat="false" ht="15" hidden="false" customHeight="false" outlineLevel="0" collapsed="false">
      <c r="A4444" s="357" t="s">
        <v>9059</v>
      </c>
      <c r="B4444" s="358"/>
      <c r="C4444" s="359" t="s">
        <v>9060</v>
      </c>
      <c r="D4444" s="359" t="s">
        <v>1313</v>
      </c>
      <c r="E4444" s="360" t="n">
        <v>117.27</v>
      </c>
    </row>
    <row r="4445" customFormat="false" ht="15" hidden="false" customHeight="false" outlineLevel="0" collapsed="false">
      <c r="A4445" s="357" t="s">
        <v>9061</v>
      </c>
      <c r="B4445" s="358"/>
      <c r="C4445" s="359" t="s">
        <v>9062</v>
      </c>
      <c r="D4445" s="359" t="s">
        <v>1313</v>
      </c>
      <c r="E4445" s="360" t="n">
        <v>68.85</v>
      </c>
    </row>
    <row r="4446" customFormat="false" ht="15" hidden="false" customHeight="false" outlineLevel="0" collapsed="false">
      <c r="A4446" s="357" t="s">
        <v>9063</v>
      </c>
      <c r="B4446" s="358"/>
      <c r="C4446" s="359" t="s">
        <v>9064</v>
      </c>
      <c r="D4446" s="359" t="s">
        <v>1313</v>
      </c>
      <c r="E4446" s="360" t="n">
        <v>74.62</v>
      </c>
    </row>
    <row r="4447" customFormat="false" ht="15" hidden="false" customHeight="false" outlineLevel="0" collapsed="false">
      <c r="A4447" s="357" t="s">
        <v>9065</v>
      </c>
      <c r="B4447" s="358"/>
      <c r="C4447" s="359" t="s">
        <v>9066</v>
      </c>
      <c r="D4447" s="359" t="s">
        <v>1313</v>
      </c>
      <c r="E4447" s="360" t="n">
        <v>80.39</v>
      </c>
    </row>
    <row r="4448" customFormat="false" ht="15" hidden="false" customHeight="false" outlineLevel="0" collapsed="false">
      <c r="A4448" s="357" t="s">
        <v>9067</v>
      </c>
      <c r="B4448" s="358"/>
      <c r="C4448" s="359" t="s">
        <v>9068</v>
      </c>
      <c r="D4448" s="359" t="s">
        <v>1313</v>
      </c>
      <c r="E4448" s="360" t="n">
        <v>87.9</v>
      </c>
    </row>
    <row r="4449" customFormat="false" ht="15" hidden="false" customHeight="false" outlineLevel="0" collapsed="false">
      <c r="A4449" s="357" t="s">
        <v>9069</v>
      </c>
      <c r="B4449" s="358"/>
      <c r="C4449" s="359" t="s">
        <v>9070</v>
      </c>
      <c r="D4449" s="359" t="s">
        <v>1313</v>
      </c>
      <c r="E4449" s="360" t="n">
        <v>80.36</v>
      </c>
    </row>
    <row r="4450" customFormat="false" ht="15" hidden="false" customHeight="false" outlineLevel="0" collapsed="false">
      <c r="A4450" s="357" t="s">
        <v>9071</v>
      </c>
      <c r="B4450" s="358"/>
      <c r="C4450" s="359" t="s">
        <v>9072</v>
      </c>
      <c r="D4450" s="359" t="s">
        <v>1313</v>
      </c>
      <c r="E4450" s="360" t="n">
        <v>60.29</v>
      </c>
    </row>
    <row r="4451" customFormat="false" ht="15" hidden="false" customHeight="false" outlineLevel="0" collapsed="false">
      <c r="A4451" s="357" t="s">
        <v>9073</v>
      </c>
      <c r="B4451" s="358"/>
      <c r="C4451" s="359" t="s">
        <v>9074</v>
      </c>
      <c r="D4451" s="359" t="s">
        <v>1313</v>
      </c>
      <c r="E4451" s="360" t="n">
        <v>60.39</v>
      </c>
    </row>
    <row r="4452" customFormat="false" ht="15" hidden="false" customHeight="false" outlineLevel="0" collapsed="false">
      <c r="A4452" s="357" t="s">
        <v>9075</v>
      </c>
      <c r="B4452" s="358"/>
      <c r="C4452" s="359" t="s">
        <v>9076</v>
      </c>
      <c r="D4452" s="359" t="s">
        <v>1313</v>
      </c>
      <c r="E4452" s="360" t="n">
        <v>16.37</v>
      </c>
    </row>
    <row r="4453" customFormat="false" ht="15" hidden="false" customHeight="false" outlineLevel="0" collapsed="false">
      <c r="A4453" s="357" t="s">
        <v>9077</v>
      </c>
      <c r="B4453" s="358"/>
      <c r="C4453" s="359" t="s">
        <v>9078</v>
      </c>
      <c r="D4453" s="359" t="s">
        <v>1313</v>
      </c>
      <c r="E4453" s="360" t="n">
        <v>11.71</v>
      </c>
    </row>
    <row r="4454" customFormat="false" ht="15" hidden="false" customHeight="false" outlineLevel="0" collapsed="false">
      <c r="A4454" s="357" t="s">
        <v>9079</v>
      </c>
      <c r="B4454" s="358" t="s">
        <v>9080</v>
      </c>
      <c r="C4454" s="359"/>
      <c r="D4454" s="359"/>
      <c r="E4454" s="360"/>
    </row>
    <row r="4455" customFormat="false" ht="15" hidden="false" customHeight="false" outlineLevel="0" collapsed="false">
      <c r="A4455" s="357" t="s">
        <v>9081</v>
      </c>
      <c r="B4455" s="358"/>
      <c r="C4455" s="359" t="s">
        <v>9082</v>
      </c>
      <c r="D4455" s="359" t="s">
        <v>984</v>
      </c>
      <c r="E4455" s="360" t="n">
        <v>14.87</v>
      </c>
    </row>
    <row r="4456" customFormat="false" ht="15" hidden="false" customHeight="false" outlineLevel="0" collapsed="false">
      <c r="A4456" s="357" t="s">
        <v>9083</v>
      </c>
      <c r="B4456" s="358"/>
      <c r="C4456" s="359" t="s">
        <v>9084</v>
      </c>
      <c r="D4456" s="359" t="s">
        <v>984</v>
      </c>
      <c r="E4456" s="360" t="n">
        <v>3.86</v>
      </c>
    </row>
    <row r="4457" customFormat="false" ht="15" hidden="false" customHeight="false" outlineLevel="0" collapsed="false">
      <c r="A4457" s="357" t="s">
        <v>9085</v>
      </c>
      <c r="B4457" s="358"/>
      <c r="C4457" s="359" t="s">
        <v>9086</v>
      </c>
      <c r="D4457" s="359" t="s">
        <v>984</v>
      </c>
      <c r="E4457" s="360" t="n">
        <v>16.33</v>
      </c>
    </row>
    <row r="4458" customFormat="false" ht="15" hidden="false" customHeight="false" outlineLevel="0" collapsed="false">
      <c r="A4458" s="357" t="s">
        <v>9087</v>
      </c>
      <c r="B4458" s="358"/>
      <c r="C4458" s="359" t="s">
        <v>1887</v>
      </c>
      <c r="D4458" s="359" t="s">
        <v>984</v>
      </c>
      <c r="E4458" s="360" t="n">
        <v>21.69</v>
      </c>
    </row>
    <row r="4459" customFormat="false" ht="15" hidden="false" customHeight="false" outlineLevel="0" collapsed="false">
      <c r="A4459" s="352" t="s">
        <v>9088</v>
      </c>
      <c r="B4459" s="353"/>
      <c r="C4459" s="354" t="s">
        <v>1889</v>
      </c>
      <c r="D4459" s="355" t="s">
        <v>984</v>
      </c>
      <c r="E4459" s="356" t="n">
        <v>21.24</v>
      </c>
    </row>
    <row r="4460" customFormat="false" ht="15" hidden="false" customHeight="false" outlineLevel="0" collapsed="false">
      <c r="A4460" s="357" t="s">
        <v>9089</v>
      </c>
      <c r="B4460" s="358"/>
      <c r="C4460" s="359" t="s">
        <v>9090</v>
      </c>
      <c r="D4460" s="359" t="s">
        <v>984</v>
      </c>
      <c r="E4460" s="360" t="n">
        <v>10.88</v>
      </c>
    </row>
    <row r="4461" customFormat="false" ht="15" hidden="false" customHeight="false" outlineLevel="0" collapsed="false">
      <c r="A4461" s="352" t="s">
        <v>9091</v>
      </c>
      <c r="B4461" s="353" t="s">
        <v>9092</v>
      </c>
      <c r="C4461" s="354"/>
      <c r="D4461" s="355"/>
      <c r="E4461" s="356"/>
    </row>
    <row r="4462" customFormat="false" ht="15" hidden="false" customHeight="false" outlineLevel="0" collapsed="false">
      <c r="A4462" s="357" t="s">
        <v>9093</v>
      </c>
      <c r="B4462" s="358"/>
      <c r="C4462" s="359" t="s">
        <v>9094</v>
      </c>
      <c r="D4462" s="359" t="s">
        <v>908</v>
      </c>
      <c r="E4462" s="360" t="n">
        <v>2117.14</v>
      </c>
    </row>
    <row r="4463" customFormat="false" ht="15" hidden="false" customHeight="false" outlineLevel="0" collapsed="false">
      <c r="A4463" s="357" t="s">
        <v>9095</v>
      </c>
      <c r="B4463" s="358"/>
      <c r="C4463" s="359" t="s">
        <v>9096</v>
      </c>
      <c r="D4463" s="359" t="s">
        <v>908</v>
      </c>
      <c r="E4463" s="360" t="n">
        <v>2138.1</v>
      </c>
    </row>
    <row r="4464" customFormat="false" ht="15" hidden="false" customHeight="false" outlineLevel="0" collapsed="false">
      <c r="A4464" s="357" t="s">
        <v>9097</v>
      </c>
      <c r="B4464" s="358"/>
      <c r="C4464" s="359" t="s">
        <v>9098</v>
      </c>
      <c r="D4464" s="359" t="s">
        <v>908</v>
      </c>
      <c r="E4464" s="360" t="n">
        <v>1902.3</v>
      </c>
    </row>
    <row r="4465" customFormat="false" ht="15" hidden="false" customHeight="false" outlineLevel="0" collapsed="false">
      <c r="A4465" s="357" t="s">
        <v>9099</v>
      </c>
      <c r="B4465" s="358"/>
      <c r="C4465" s="359" t="s">
        <v>9100</v>
      </c>
      <c r="D4465" s="359" t="s">
        <v>908</v>
      </c>
      <c r="E4465" s="360" t="n">
        <v>1754.01</v>
      </c>
    </row>
    <row r="4466" customFormat="false" ht="15" hidden="false" customHeight="false" outlineLevel="0" collapsed="false">
      <c r="A4466" s="357" t="s">
        <v>9101</v>
      </c>
      <c r="B4466" s="358"/>
      <c r="C4466" s="359" t="s">
        <v>9102</v>
      </c>
      <c r="D4466" s="359" t="s">
        <v>908</v>
      </c>
      <c r="E4466" s="360" t="n">
        <v>1919.63</v>
      </c>
    </row>
    <row r="4467" customFormat="false" ht="15" hidden="false" customHeight="false" outlineLevel="0" collapsed="false">
      <c r="A4467" s="357" t="s">
        <v>9103</v>
      </c>
      <c r="B4467" s="358" t="s">
        <v>9104</v>
      </c>
      <c r="C4467" s="359"/>
      <c r="D4467" s="359"/>
      <c r="E4467" s="360"/>
    </row>
    <row r="4468" customFormat="false" ht="15" hidden="false" customHeight="false" outlineLevel="0" collapsed="false">
      <c r="A4468" s="347" t="s">
        <v>9105</v>
      </c>
      <c r="B4468" s="348"/>
      <c r="C4468" s="349" t="s">
        <v>9106</v>
      </c>
      <c r="D4468" s="350" t="s">
        <v>908</v>
      </c>
      <c r="E4468" s="351" t="n">
        <v>2945.13</v>
      </c>
    </row>
    <row r="4469" customFormat="false" ht="15" hidden="false" customHeight="false" outlineLevel="0" collapsed="false">
      <c r="A4469" s="352" t="s">
        <v>9107</v>
      </c>
      <c r="B4469" s="353"/>
      <c r="C4469" s="354" t="s">
        <v>9108</v>
      </c>
      <c r="D4469" s="355" t="s">
        <v>262</v>
      </c>
      <c r="E4469" s="356" t="n">
        <v>4.27</v>
      </c>
    </row>
    <row r="4470" customFormat="false" ht="15" hidden="false" customHeight="false" outlineLevel="0" collapsed="false">
      <c r="A4470" s="357" t="s">
        <v>9109</v>
      </c>
      <c r="B4470" s="358"/>
      <c r="C4470" s="359" t="s">
        <v>9110</v>
      </c>
      <c r="D4470" s="359" t="s">
        <v>262</v>
      </c>
      <c r="E4470" s="360" t="n">
        <v>11.29</v>
      </c>
    </row>
    <row r="4471" customFormat="false" ht="15" hidden="false" customHeight="false" outlineLevel="0" collapsed="false">
      <c r="A4471" s="357" t="s">
        <v>9111</v>
      </c>
      <c r="B4471" s="358" t="s">
        <v>9112</v>
      </c>
      <c r="C4471" s="359"/>
      <c r="D4471" s="359"/>
      <c r="E4471" s="360"/>
    </row>
    <row r="4472" customFormat="false" ht="15" hidden="false" customHeight="false" outlineLevel="0" collapsed="false">
      <c r="A4472" s="357" t="s">
        <v>9113</v>
      </c>
      <c r="B4472" s="358" t="s">
        <v>9114</v>
      </c>
      <c r="C4472" s="359"/>
      <c r="D4472" s="359"/>
      <c r="E4472" s="360"/>
    </row>
    <row r="4473" customFormat="false" ht="15" hidden="false" customHeight="false" outlineLevel="0" collapsed="false">
      <c r="A4473" s="357" t="s">
        <v>9115</v>
      </c>
      <c r="B4473" s="358"/>
      <c r="C4473" s="359" t="s">
        <v>2322</v>
      </c>
      <c r="D4473" s="359" t="s">
        <v>1313</v>
      </c>
      <c r="E4473" s="360" t="n">
        <v>42.84</v>
      </c>
    </row>
    <row r="4474" customFormat="false" ht="15" hidden="false" customHeight="false" outlineLevel="0" collapsed="false">
      <c r="A4474" s="357" t="s">
        <v>9116</v>
      </c>
      <c r="B4474" s="358"/>
      <c r="C4474" s="359" t="s">
        <v>2318</v>
      </c>
      <c r="D4474" s="359" t="s">
        <v>1313</v>
      </c>
      <c r="E4474" s="360" t="n">
        <v>54.2</v>
      </c>
    </row>
    <row r="4475" customFormat="false" ht="15" hidden="false" customHeight="false" outlineLevel="0" collapsed="false">
      <c r="A4475" s="357" t="s">
        <v>9117</v>
      </c>
      <c r="B4475" s="358"/>
      <c r="C4475" s="359" t="s">
        <v>2324</v>
      </c>
      <c r="D4475" s="359" t="s">
        <v>1313</v>
      </c>
      <c r="E4475" s="360" t="n">
        <v>41.56</v>
      </c>
    </row>
    <row r="4476" customFormat="false" ht="15" hidden="false" customHeight="false" outlineLevel="0" collapsed="false">
      <c r="A4476" s="357" t="s">
        <v>9118</v>
      </c>
      <c r="B4476" s="358"/>
      <c r="C4476" s="359" t="s">
        <v>9119</v>
      </c>
      <c r="D4476" s="359" t="s">
        <v>1313</v>
      </c>
      <c r="E4476" s="360" t="n">
        <v>83.33</v>
      </c>
    </row>
    <row r="4477" customFormat="false" ht="15" hidden="false" customHeight="false" outlineLevel="0" collapsed="false">
      <c r="A4477" s="357" t="s">
        <v>9120</v>
      </c>
      <c r="B4477" s="358"/>
      <c r="C4477" s="359" t="s">
        <v>2320</v>
      </c>
      <c r="D4477" s="359" t="s">
        <v>1313</v>
      </c>
      <c r="E4477" s="360" t="n">
        <v>87.11</v>
      </c>
    </row>
    <row r="4478" customFormat="false" ht="15" hidden="false" customHeight="false" outlineLevel="0" collapsed="false">
      <c r="A4478" s="357" t="s">
        <v>9121</v>
      </c>
      <c r="B4478" s="358"/>
      <c r="C4478" s="359" t="s">
        <v>9122</v>
      </c>
      <c r="D4478" s="359" t="s">
        <v>262</v>
      </c>
      <c r="E4478" s="360" t="n">
        <v>10.14</v>
      </c>
    </row>
    <row r="4479" customFormat="false" ht="15" hidden="false" customHeight="false" outlineLevel="0" collapsed="false">
      <c r="A4479" s="357" t="s">
        <v>9123</v>
      </c>
      <c r="B4479" s="358"/>
      <c r="C4479" s="359" t="s">
        <v>9124</v>
      </c>
      <c r="D4479" s="359" t="s">
        <v>262</v>
      </c>
      <c r="E4479" s="360" t="n">
        <v>19.8</v>
      </c>
    </row>
    <row r="4480" customFormat="false" ht="15" hidden="false" customHeight="false" outlineLevel="0" collapsed="false">
      <c r="A4480" s="357" t="s">
        <v>9125</v>
      </c>
      <c r="B4480" s="358"/>
      <c r="C4480" s="359" t="s">
        <v>9126</v>
      </c>
      <c r="D4480" s="359" t="s">
        <v>262</v>
      </c>
      <c r="E4480" s="360" t="n">
        <v>23.91</v>
      </c>
    </row>
    <row r="4481" customFormat="false" ht="15" hidden="false" customHeight="false" outlineLevel="0" collapsed="false">
      <c r="A4481" s="357" t="s">
        <v>9127</v>
      </c>
      <c r="B4481" s="358" t="s">
        <v>9128</v>
      </c>
      <c r="C4481" s="359"/>
      <c r="D4481" s="359"/>
      <c r="E4481" s="360"/>
    </row>
    <row r="4482" customFormat="false" ht="15" hidden="false" customHeight="false" outlineLevel="0" collapsed="false">
      <c r="A4482" s="357" t="s">
        <v>9129</v>
      </c>
      <c r="B4482" s="358"/>
      <c r="C4482" s="359" t="s">
        <v>9130</v>
      </c>
      <c r="D4482" s="359" t="s">
        <v>1313</v>
      </c>
      <c r="E4482" s="360" t="n">
        <v>38.67</v>
      </c>
    </row>
    <row r="4483" customFormat="false" ht="15" hidden="false" customHeight="false" outlineLevel="0" collapsed="false">
      <c r="A4483" s="352" t="s">
        <v>9131</v>
      </c>
      <c r="B4483" s="353"/>
      <c r="C4483" s="354" t="s">
        <v>9132</v>
      </c>
      <c r="D4483" s="355" t="s">
        <v>1313</v>
      </c>
      <c r="E4483" s="356" t="n">
        <v>48.39</v>
      </c>
    </row>
    <row r="4484" customFormat="false" ht="15" hidden="false" customHeight="false" outlineLevel="0" collapsed="false">
      <c r="A4484" s="357" t="s">
        <v>9133</v>
      </c>
      <c r="B4484" s="358"/>
      <c r="C4484" s="359" t="s">
        <v>9134</v>
      </c>
      <c r="D4484" s="359" t="s">
        <v>1313</v>
      </c>
      <c r="E4484" s="360" t="n">
        <v>89.54</v>
      </c>
    </row>
    <row r="4485" customFormat="false" ht="15" hidden="false" customHeight="false" outlineLevel="0" collapsed="false">
      <c r="A4485" s="357" t="s">
        <v>9135</v>
      </c>
      <c r="B4485" s="358"/>
      <c r="C4485" s="359" t="s">
        <v>9136</v>
      </c>
      <c r="D4485" s="359" t="s">
        <v>1313</v>
      </c>
      <c r="E4485" s="360" t="n">
        <v>88.98</v>
      </c>
    </row>
    <row r="4486" customFormat="false" ht="15" hidden="false" customHeight="false" outlineLevel="0" collapsed="false">
      <c r="A4486" s="357" t="s">
        <v>9137</v>
      </c>
      <c r="B4486" s="358"/>
      <c r="C4486" s="359" t="s">
        <v>9138</v>
      </c>
      <c r="D4486" s="359" t="s">
        <v>262</v>
      </c>
      <c r="E4486" s="360" t="n">
        <v>51.1</v>
      </c>
    </row>
    <row r="4487" customFormat="false" ht="15" hidden="false" customHeight="false" outlineLevel="0" collapsed="false">
      <c r="A4487" s="357" t="s">
        <v>9139</v>
      </c>
      <c r="B4487" s="358"/>
      <c r="C4487" s="359" t="s">
        <v>9140</v>
      </c>
      <c r="D4487" s="359" t="s">
        <v>262</v>
      </c>
      <c r="E4487" s="360" t="n">
        <v>45.16</v>
      </c>
    </row>
    <row r="4488" customFormat="false" ht="15" hidden="false" customHeight="false" outlineLevel="0" collapsed="false">
      <c r="A4488" s="357" t="s">
        <v>9141</v>
      </c>
      <c r="B4488" s="358"/>
      <c r="C4488" s="359" t="s">
        <v>9142</v>
      </c>
      <c r="D4488" s="359" t="s">
        <v>262</v>
      </c>
      <c r="E4488" s="360" t="n">
        <v>63.79</v>
      </c>
    </row>
    <row r="4489" customFormat="false" ht="15" hidden="false" customHeight="false" outlineLevel="0" collapsed="false">
      <c r="A4489" s="352" t="s">
        <v>9143</v>
      </c>
      <c r="B4489" s="353"/>
      <c r="C4489" s="354" t="s">
        <v>9144</v>
      </c>
      <c r="D4489" s="355" t="s">
        <v>262</v>
      </c>
      <c r="E4489" s="356" t="n">
        <v>90.24</v>
      </c>
    </row>
    <row r="4490" customFormat="false" ht="15" hidden="false" customHeight="false" outlineLevel="0" collapsed="false">
      <c r="A4490" s="357" t="s">
        <v>9145</v>
      </c>
      <c r="B4490" s="358"/>
      <c r="C4490" s="359" t="s">
        <v>9146</v>
      </c>
      <c r="D4490" s="359" t="s">
        <v>262</v>
      </c>
      <c r="E4490" s="360" t="n">
        <v>34.17</v>
      </c>
    </row>
    <row r="4491" customFormat="false" ht="15" hidden="false" customHeight="false" outlineLevel="0" collapsed="false">
      <c r="A4491" s="357" t="s">
        <v>9147</v>
      </c>
      <c r="B4491" s="358"/>
      <c r="C4491" s="359" t="s">
        <v>9148</v>
      </c>
      <c r="D4491" s="359" t="s">
        <v>262</v>
      </c>
      <c r="E4491" s="360" t="n">
        <v>43.43</v>
      </c>
    </row>
    <row r="4492" customFormat="false" ht="15" hidden="false" customHeight="false" outlineLevel="0" collapsed="false">
      <c r="A4492" s="357" t="s">
        <v>9149</v>
      </c>
      <c r="B4492" s="358"/>
      <c r="C4492" s="359" t="s">
        <v>9150</v>
      </c>
      <c r="D4492" s="359" t="s">
        <v>262</v>
      </c>
      <c r="E4492" s="360" t="n">
        <v>41.3</v>
      </c>
    </row>
    <row r="4493" customFormat="false" ht="15" hidden="false" customHeight="false" outlineLevel="0" collapsed="false">
      <c r="A4493" s="357" t="s">
        <v>9151</v>
      </c>
      <c r="B4493" s="358" t="s">
        <v>9152</v>
      </c>
      <c r="C4493" s="359"/>
      <c r="D4493" s="359"/>
      <c r="E4493" s="360"/>
    </row>
    <row r="4494" customFormat="false" ht="15" hidden="false" customHeight="false" outlineLevel="0" collapsed="false">
      <c r="A4494" s="357" t="s">
        <v>9153</v>
      </c>
      <c r="B4494" s="358"/>
      <c r="C4494" s="359" t="s">
        <v>9154</v>
      </c>
      <c r="D4494" s="359" t="s">
        <v>1313</v>
      </c>
      <c r="E4494" s="360" t="n">
        <v>63.61</v>
      </c>
    </row>
    <row r="4495" customFormat="false" ht="15" hidden="false" customHeight="false" outlineLevel="0" collapsed="false">
      <c r="A4495" s="352" t="s">
        <v>9155</v>
      </c>
      <c r="B4495" s="353"/>
      <c r="C4495" s="354" t="s">
        <v>9156</v>
      </c>
      <c r="D4495" s="355" t="s">
        <v>262</v>
      </c>
      <c r="E4495" s="356" t="n">
        <v>86.84</v>
      </c>
    </row>
    <row r="4496" customFormat="false" ht="15" hidden="false" customHeight="false" outlineLevel="0" collapsed="false">
      <c r="A4496" s="357" t="s">
        <v>9157</v>
      </c>
      <c r="B4496" s="358" t="s">
        <v>9158</v>
      </c>
      <c r="C4496" s="359"/>
      <c r="D4496" s="359"/>
      <c r="E4496" s="360"/>
    </row>
    <row r="4497" customFormat="false" ht="15" hidden="false" customHeight="false" outlineLevel="0" collapsed="false">
      <c r="A4497" s="357" t="s">
        <v>9159</v>
      </c>
      <c r="B4497" s="358"/>
      <c r="C4497" s="359" t="s">
        <v>9160</v>
      </c>
      <c r="D4497" s="359" t="s">
        <v>1313</v>
      </c>
      <c r="E4497" s="360" t="n">
        <v>65.9</v>
      </c>
    </row>
    <row r="4498" customFormat="false" ht="15" hidden="false" customHeight="false" outlineLevel="0" collapsed="false">
      <c r="A4498" s="357" t="s">
        <v>9161</v>
      </c>
      <c r="B4498" s="358"/>
      <c r="C4498" s="359" t="s">
        <v>9162</v>
      </c>
      <c r="D4498" s="359" t="s">
        <v>1313</v>
      </c>
      <c r="E4498" s="360" t="n">
        <v>123.97</v>
      </c>
    </row>
    <row r="4499" customFormat="false" ht="15" hidden="false" customHeight="false" outlineLevel="0" collapsed="false">
      <c r="A4499" s="347" t="s">
        <v>9163</v>
      </c>
      <c r="B4499" s="348"/>
      <c r="C4499" s="349" t="s">
        <v>9164</v>
      </c>
      <c r="D4499" s="350" t="s">
        <v>1313</v>
      </c>
      <c r="E4499" s="351" t="n">
        <v>89.57</v>
      </c>
    </row>
    <row r="4500" customFormat="false" ht="15" hidden="false" customHeight="false" outlineLevel="0" collapsed="false">
      <c r="A4500" s="352" t="s">
        <v>9165</v>
      </c>
      <c r="B4500" s="353"/>
      <c r="C4500" s="354" t="s">
        <v>9166</v>
      </c>
      <c r="D4500" s="355" t="s">
        <v>1313</v>
      </c>
      <c r="E4500" s="356" t="n">
        <v>74.64</v>
      </c>
    </row>
    <row r="4501" customFormat="false" ht="15" hidden="false" customHeight="false" outlineLevel="0" collapsed="false">
      <c r="A4501" s="357" t="s">
        <v>9167</v>
      </c>
      <c r="B4501" s="358"/>
      <c r="C4501" s="359" t="s">
        <v>9168</v>
      </c>
      <c r="D4501" s="359" t="s">
        <v>262</v>
      </c>
      <c r="E4501" s="360" t="n">
        <v>53.64</v>
      </c>
    </row>
    <row r="4502" customFormat="false" ht="15" hidden="false" customHeight="false" outlineLevel="0" collapsed="false">
      <c r="A4502" s="357" t="s">
        <v>9169</v>
      </c>
      <c r="B4502" s="358"/>
      <c r="C4502" s="359" t="s">
        <v>9170</v>
      </c>
      <c r="D4502" s="359" t="s">
        <v>262</v>
      </c>
      <c r="E4502" s="360" t="n">
        <v>53.58</v>
      </c>
    </row>
    <row r="4503" customFormat="false" ht="15" hidden="false" customHeight="false" outlineLevel="0" collapsed="false">
      <c r="A4503" s="357" t="s">
        <v>9171</v>
      </c>
      <c r="B4503" s="358" t="s">
        <v>9172</v>
      </c>
      <c r="C4503" s="359"/>
      <c r="D4503" s="359"/>
      <c r="E4503" s="360"/>
    </row>
    <row r="4504" customFormat="false" ht="15" hidden="false" customHeight="false" outlineLevel="0" collapsed="false">
      <c r="A4504" s="357" t="s">
        <v>9173</v>
      </c>
      <c r="B4504" s="358"/>
      <c r="C4504" s="359" t="s">
        <v>9174</v>
      </c>
      <c r="D4504" s="359" t="s">
        <v>1313</v>
      </c>
      <c r="E4504" s="360" t="n">
        <v>146.94</v>
      </c>
    </row>
    <row r="4505" customFormat="false" ht="15" hidden="false" customHeight="false" outlineLevel="0" collapsed="false">
      <c r="A4505" s="357" t="s">
        <v>9175</v>
      </c>
      <c r="B4505" s="358"/>
      <c r="C4505" s="359" t="s">
        <v>9176</v>
      </c>
      <c r="D4505" s="359" t="s">
        <v>1313</v>
      </c>
      <c r="E4505" s="360" t="n">
        <v>124.38</v>
      </c>
    </row>
    <row r="4506" customFormat="false" ht="15" hidden="false" customHeight="false" outlineLevel="0" collapsed="false">
      <c r="A4506" s="357" t="s">
        <v>9177</v>
      </c>
      <c r="B4506" s="358"/>
      <c r="C4506" s="359" t="s">
        <v>9178</v>
      </c>
      <c r="D4506" s="359" t="s">
        <v>1313</v>
      </c>
      <c r="E4506" s="360" t="n">
        <v>103.3</v>
      </c>
    </row>
    <row r="4507" customFormat="false" ht="15" hidden="false" customHeight="false" outlineLevel="0" collapsed="false">
      <c r="A4507" s="357" t="s">
        <v>9179</v>
      </c>
      <c r="B4507" s="358"/>
      <c r="C4507" s="359" t="s">
        <v>9180</v>
      </c>
      <c r="D4507" s="359" t="s">
        <v>1313</v>
      </c>
      <c r="E4507" s="360" t="n">
        <v>75.05</v>
      </c>
    </row>
    <row r="4508" customFormat="false" ht="15" hidden="false" customHeight="false" outlineLevel="0" collapsed="false">
      <c r="A4508" s="357" t="s">
        <v>9181</v>
      </c>
      <c r="B4508" s="358" t="s">
        <v>9182</v>
      </c>
      <c r="C4508" s="359"/>
      <c r="D4508" s="359"/>
      <c r="E4508" s="360"/>
    </row>
    <row r="4509" customFormat="false" ht="15" hidden="false" customHeight="false" outlineLevel="0" collapsed="false">
      <c r="A4509" s="352" t="s">
        <v>9183</v>
      </c>
      <c r="B4509" s="353"/>
      <c r="C4509" s="354" t="s">
        <v>9184</v>
      </c>
      <c r="D4509" s="355" t="s">
        <v>1313</v>
      </c>
      <c r="E4509" s="356" t="n">
        <v>53.38</v>
      </c>
    </row>
    <row r="4510" customFormat="false" ht="15" hidden="false" customHeight="false" outlineLevel="0" collapsed="false">
      <c r="A4510" s="357" t="s">
        <v>9185</v>
      </c>
      <c r="B4510" s="358"/>
      <c r="C4510" s="359" t="s">
        <v>9186</v>
      </c>
      <c r="D4510" s="359" t="s">
        <v>1313</v>
      </c>
      <c r="E4510" s="360" t="n">
        <v>91.41</v>
      </c>
    </row>
    <row r="4511" customFormat="false" ht="15" hidden="false" customHeight="false" outlineLevel="0" collapsed="false">
      <c r="A4511" s="357" t="s">
        <v>9187</v>
      </c>
      <c r="B4511" s="358"/>
      <c r="C4511" s="359" t="s">
        <v>9188</v>
      </c>
      <c r="D4511" s="359" t="s">
        <v>262</v>
      </c>
      <c r="E4511" s="360" t="n">
        <v>117.44</v>
      </c>
    </row>
    <row r="4512" customFormat="false" ht="15" hidden="false" customHeight="false" outlineLevel="0" collapsed="false">
      <c r="A4512" s="357" t="s">
        <v>9189</v>
      </c>
      <c r="B4512" s="358" t="s">
        <v>9190</v>
      </c>
      <c r="C4512" s="359"/>
      <c r="D4512" s="359"/>
      <c r="E4512" s="360"/>
    </row>
    <row r="4513" customFormat="false" ht="15" hidden="false" customHeight="false" outlineLevel="0" collapsed="false">
      <c r="A4513" s="357" t="s">
        <v>9191</v>
      </c>
      <c r="B4513" s="358"/>
      <c r="C4513" s="359" t="s">
        <v>9192</v>
      </c>
      <c r="D4513" s="359" t="s">
        <v>880</v>
      </c>
      <c r="E4513" s="360" t="n">
        <v>52.86</v>
      </c>
    </row>
    <row r="4514" customFormat="false" ht="15" hidden="false" customHeight="false" outlineLevel="0" collapsed="false">
      <c r="A4514" s="357" t="s">
        <v>9193</v>
      </c>
      <c r="B4514" s="358"/>
      <c r="C4514" s="359" t="s">
        <v>9194</v>
      </c>
      <c r="D4514" s="359" t="s">
        <v>880</v>
      </c>
      <c r="E4514" s="360" t="n">
        <v>52.86</v>
      </c>
    </row>
    <row r="4515" customFormat="false" ht="15" hidden="false" customHeight="false" outlineLevel="0" collapsed="false">
      <c r="A4515" s="357" t="s">
        <v>9195</v>
      </c>
      <c r="B4515" s="358" t="s">
        <v>9196</v>
      </c>
      <c r="C4515" s="359"/>
      <c r="D4515" s="359"/>
      <c r="E4515" s="360"/>
    </row>
    <row r="4516" customFormat="false" ht="15" hidden="false" customHeight="false" outlineLevel="0" collapsed="false">
      <c r="A4516" s="357" t="s">
        <v>9197</v>
      </c>
      <c r="B4516" s="358"/>
      <c r="C4516" s="359" t="s">
        <v>9198</v>
      </c>
      <c r="D4516" s="359" t="s">
        <v>1313</v>
      </c>
      <c r="E4516" s="360" t="n">
        <v>473.32</v>
      </c>
    </row>
    <row r="4517" customFormat="false" ht="15" hidden="false" customHeight="false" outlineLevel="0" collapsed="false">
      <c r="A4517" s="357" t="s">
        <v>9199</v>
      </c>
      <c r="B4517" s="358" t="s">
        <v>9200</v>
      </c>
      <c r="C4517" s="359"/>
      <c r="D4517" s="359"/>
      <c r="E4517" s="360"/>
    </row>
    <row r="4518" customFormat="false" ht="15" hidden="false" customHeight="false" outlineLevel="0" collapsed="false">
      <c r="A4518" s="357" t="s">
        <v>9201</v>
      </c>
      <c r="B4518" s="358"/>
      <c r="C4518" s="359" t="s">
        <v>9202</v>
      </c>
      <c r="D4518" s="359" t="s">
        <v>1313</v>
      </c>
      <c r="E4518" s="360" t="n">
        <v>140.7</v>
      </c>
    </row>
    <row r="4519" customFormat="false" ht="15" hidden="false" customHeight="false" outlineLevel="0" collapsed="false">
      <c r="A4519" s="357" t="s">
        <v>9203</v>
      </c>
      <c r="B4519" s="358"/>
      <c r="C4519" s="359" t="s">
        <v>9204</v>
      </c>
      <c r="D4519" s="359" t="s">
        <v>1313</v>
      </c>
      <c r="E4519" s="360" t="n">
        <v>203.79</v>
      </c>
    </row>
    <row r="4520" customFormat="false" ht="15" hidden="false" customHeight="false" outlineLevel="0" collapsed="false">
      <c r="A4520" s="357" t="s">
        <v>9205</v>
      </c>
      <c r="B4520" s="358"/>
      <c r="C4520" s="359" t="s">
        <v>9206</v>
      </c>
      <c r="D4520" s="359" t="s">
        <v>1313</v>
      </c>
      <c r="E4520" s="360" t="n">
        <v>213.33</v>
      </c>
    </row>
    <row r="4521" customFormat="false" ht="15" hidden="false" customHeight="false" outlineLevel="0" collapsed="false">
      <c r="A4521" s="352" t="s">
        <v>9207</v>
      </c>
      <c r="B4521" s="353" t="s">
        <v>9208</v>
      </c>
      <c r="C4521" s="354"/>
      <c r="D4521" s="355"/>
      <c r="E4521" s="356"/>
    </row>
    <row r="4522" customFormat="false" ht="15" hidden="false" customHeight="false" outlineLevel="0" collapsed="false">
      <c r="A4522" s="357" t="s">
        <v>9209</v>
      </c>
      <c r="B4522" s="358"/>
      <c r="C4522" s="359" t="s">
        <v>9210</v>
      </c>
      <c r="D4522" s="359" t="s">
        <v>262</v>
      </c>
      <c r="E4522" s="360" t="n">
        <v>62.95</v>
      </c>
    </row>
    <row r="4523" customFormat="false" ht="15" hidden="false" customHeight="false" outlineLevel="0" collapsed="false">
      <c r="A4523" s="357" t="s">
        <v>9211</v>
      </c>
      <c r="B4523" s="358"/>
      <c r="C4523" s="359" t="s">
        <v>9212</v>
      </c>
      <c r="D4523" s="359" t="s">
        <v>262</v>
      </c>
      <c r="E4523" s="360" t="n">
        <v>83.67</v>
      </c>
    </row>
    <row r="4524" customFormat="false" ht="15" hidden="false" customHeight="false" outlineLevel="0" collapsed="false">
      <c r="A4524" s="352" t="s">
        <v>9213</v>
      </c>
      <c r="B4524" s="353"/>
      <c r="C4524" s="354" t="s">
        <v>9214</v>
      </c>
      <c r="D4524" s="355" t="s">
        <v>262</v>
      </c>
      <c r="E4524" s="356" t="n">
        <v>126.22</v>
      </c>
    </row>
    <row r="4525" customFormat="false" ht="15" hidden="false" customHeight="false" outlineLevel="0" collapsed="false">
      <c r="A4525" s="357" t="s">
        <v>9215</v>
      </c>
      <c r="B4525" s="358"/>
      <c r="C4525" s="359" t="s">
        <v>9216</v>
      </c>
      <c r="D4525" s="359" t="s">
        <v>262</v>
      </c>
      <c r="E4525" s="360" t="n">
        <v>56.93</v>
      </c>
    </row>
    <row r="4526" customFormat="false" ht="15" hidden="false" customHeight="false" outlineLevel="0" collapsed="false">
      <c r="A4526" s="357" t="s">
        <v>9217</v>
      </c>
      <c r="B4526" s="358"/>
      <c r="C4526" s="359" t="s">
        <v>9218</v>
      </c>
      <c r="D4526" s="359" t="s">
        <v>262</v>
      </c>
      <c r="E4526" s="360" t="n">
        <v>75.24</v>
      </c>
    </row>
    <row r="4527" customFormat="false" ht="15" hidden="false" customHeight="false" outlineLevel="0" collapsed="false">
      <c r="A4527" s="357" t="s">
        <v>9219</v>
      </c>
      <c r="B4527" s="358"/>
      <c r="C4527" s="359" t="s">
        <v>9220</v>
      </c>
      <c r="D4527" s="359" t="s">
        <v>880</v>
      </c>
      <c r="E4527" s="360" t="n">
        <v>10.32</v>
      </c>
    </row>
    <row r="4528" customFormat="false" ht="15" hidden="false" customHeight="false" outlineLevel="0" collapsed="false">
      <c r="A4528" s="357" t="s">
        <v>9221</v>
      </c>
      <c r="B4528" s="358"/>
      <c r="C4528" s="359" t="s">
        <v>9222</v>
      </c>
      <c r="D4528" s="359" t="s">
        <v>880</v>
      </c>
      <c r="E4528" s="360" t="n">
        <v>11.42</v>
      </c>
    </row>
    <row r="4529" customFormat="false" ht="15" hidden="false" customHeight="false" outlineLevel="0" collapsed="false">
      <c r="A4529" s="357" t="s">
        <v>9223</v>
      </c>
      <c r="B4529" s="358" t="s">
        <v>9224</v>
      </c>
      <c r="C4529" s="359"/>
      <c r="D4529" s="359"/>
      <c r="E4529" s="360"/>
    </row>
    <row r="4530" customFormat="false" ht="15" hidden="false" customHeight="false" outlineLevel="0" collapsed="false">
      <c r="A4530" s="357" t="s">
        <v>9225</v>
      </c>
      <c r="B4530" s="358"/>
      <c r="C4530" s="359" t="s">
        <v>9226</v>
      </c>
      <c r="D4530" s="359" t="s">
        <v>262</v>
      </c>
      <c r="E4530" s="360" t="n">
        <v>13.41</v>
      </c>
    </row>
    <row r="4531" customFormat="false" ht="15" hidden="false" customHeight="false" outlineLevel="0" collapsed="false">
      <c r="A4531" s="352" t="s">
        <v>9227</v>
      </c>
      <c r="B4531" s="353"/>
      <c r="C4531" s="354" t="s">
        <v>9228</v>
      </c>
      <c r="D4531" s="355" t="s">
        <v>1313</v>
      </c>
      <c r="E4531" s="356" t="n">
        <v>32.57</v>
      </c>
    </row>
    <row r="4532" customFormat="false" ht="15" hidden="false" customHeight="false" outlineLevel="0" collapsed="false">
      <c r="A4532" s="357" t="s">
        <v>9229</v>
      </c>
      <c r="B4532" s="358"/>
      <c r="C4532" s="359" t="s">
        <v>9230</v>
      </c>
      <c r="D4532" s="359" t="s">
        <v>1313</v>
      </c>
      <c r="E4532" s="360" t="n">
        <v>32.57</v>
      </c>
    </row>
    <row r="4533" customFormat="false" ht="15" hidden="false" customHeight="false" outlineLevel="0" collapsed="false">
      <c r="A4533" s="357" t="s">
        <v>9231</v>
      </c>
      <c r="B4533" s="358"/>
      <c r="C4533" s="359" t="s">
        <v>9232</v>
      </c>
      <c r="D4533" s="359" t="s">
        <v>1313</v>
      </c>
      <c r="E4533" s="360" t="n">
        <v>14.97</v>
      </c>
    </row>
    <row r="4534" customFormat="false" ht="15" hidden="false" customHeight="false" outlineLevel="0" collapsed="false">
      <c r="A4534" s="357" t="s">
        <v>9233</v>
      </c>
      <c r="B4534" s="358"/>
      <c r="C4534" s="359" t="s">
        <v>9234</v>
      </c>
      <c r="D4534" s="359" t="s">
        <v>1313</v>
      </c>
      <c r="E4534" s="360" t="n">
        <v>21.72</v>
      </c>
    </row>
    <row r="4535" customFormat="false" ht="15" hidden="false" customHeight="false" outlineLevel="0" collapsed="false">
      <c r="A4535" s="357" t="s">
        <v>9235</v>
      </c>
      <c r="B4535" s="358"/>
      <c r="C4535" s="359" t="s">
        <v>9236</v>
      </c>
      <c r="D4535" s="359" t="s">
        <v>1313</v>
      </c>
      <c r="E4535" s="360" t="n">
        <v>13.75</v>
      </c>
    </row>
    <row r="4536" customFormat="false" ht="15" hidden="false" customHeight="false" outlineLevel="0" collapsed="false">
      <c r="A4536" s="352" t="s">
        <v>9237</v>
      </c>
      <c r="B4536" s="353"/>
      <c r="C4536" s="354" t="s">
        <v>9238</v>
      </c>
      <c r="D4536" s="355" t="s">
        <v>1313</v>
      </c>
      <c r="E4536" s="356" t="n">
        <v>17.31</v>
      </c>
    </row>
    <row r="4537" customFormat="false" ht="15" hidden="false" customHeight="false" outlineLevel="0" collapsed="false">
      <c r="A4537" s="357" t="s">
        <v>9239</v>
      </c>
      <c r="B4537" s="358" t="s">
        <v>9240</v>
      </c>
      <c r="C4537" s="359"/>
      <c r="D4537" s="359"/>
      <c r="E4537" s="360"/>
    </row>
    <row r="4538" customFormat="false" ht="15" hidden="false" customHeight="false" outlineLevel="0" collapsed="false">
      <c r="A4538" s="357" t="s">
        <v>9241</v>
      </c>
      <c r="B4538" s="358" t="s">
        <v>9242</v>
      </c>
      <c r="C4538" s="359"/>
      <c r="D4538" s="359"/>
      <c r="E4538" s="360"/>
    </row>
    <row r="4539" customFormat="false" ht="15" hidden="false" customHeight="false" outlineLevel="0" collapsed="false">
      <c r="A4539" s="357" t="s">
        <v>9243</v>
      </c>
      <c r="B4539" s="358"/>
      <c r="C4539" s="359" t="s">
        <v>9244</v>
      </c>
      <c r="D4539" s="359" t="s">
        <v>908</v>
      </c>
      <c r="E4539" s="360" t="n">
        <v>780.17</v>
      </c>
    </row>
    <row r="4540" customFormat="false" ht="15" hidden="false" customHeight="false" outlineLevel="0" collapsed="false">
      <c r="A4540" s="357" t="s">
        <v>9245</v>
      </c>
      <c r="B4540" s="358"/>
      <c r="C4540" s="359" t="s">
        <v>9246</v>
      </c>
      <c r="D4540" s="359" t="s">
        <v>908</v>
      </c>
      <c r="E4540" s="360" t="n">
        <v>493.32</v>
      </c>
    </row>
    <row r="4541" customFormat="false" ht="15" hidden="false" customHeight="false" outlineLevel="0" collapsed="false">
      <c r="A4541" s="357" t="s">
        <v>9247</v>
      </c>
      <c r="B4541" s="358"/>
      <c r="C4541" s="359" t="s">
        <v>9248</v>
      </c>
      <c r="D4541" s="359" t="s">
        <v>908</v>
      </c>
      <c r="E4541" s="360" t="n">
        <v>456.66</v>
      </c>
    </row>
    <row r="4542" customFormat="false" ht="15" hidden="false" customHeight="false" outlineLevel="0" collapsed="false">
      <c r="A4542" s="352" t="s">
        <v>9249</v>
      </c>
      <c r="B4542" s="353"/>
      <c r="C4542" s="354" t="s">
        <v>9250</v>
      </c>
      <c r="D4542" s="355" t="s">
        <v>1313</v>
      </c>
      <c r="E4542" s="356" t="n">
        <v>18.9</v>
      </c>
    </row>
    <row r="4543" customFormat="false" ht="15" hidden="false" customHeight="false" outlineLevel="0" collapsed="false">
      <c r="A4543" s="357" t="s">
        <v>9251</v>
      </c>
      <c r="B4543" s="358"/>
      <c r="C4543" s="359" t="s">
        <v>9252</v>
      </c>
      <c r="D4543" s="359" t="s">
        <v>1313</v>
      </c>
      <c r="E4543" s="360" t="n">
        <v>21.72</v>
      </c>
    </row>
    <row r="4544" customFormat="false" ht="15" hidden="false" customHeight="false" outlineLevel="0" collapsed="false">
      <c r="A4544" s="357" t="s">
        <v>9253</v>
      </c>
      <c r="B4544" s="358"/>
      <c r="C4544" s="359" t="s">
        <v>9254</v>
      </c>
      <c r="D4544" s="359" t="s">
        <v>908</v>
      </c>
      <c r="E4544" s="360" t="n">
        <v>974.6</v>
      </c>
    </row>
    <row r="4545" customFormat="false" ht="15" hidden="false" customHeight="false" outlineLevel="0" collapsed="false">
      <c r="A4545" s="357" t="s">
        <v>9255</v>
      </c>
      <c r="B4545" s="358" t="s">
        <v>9256</v>
      </c>
      <c r="C4545" s="359"/>
      <c r="D4545" s="359"/>
      <c r="E4545" s="360"/>
    </row>
    <row r="4546" customFormat="false" ht="15" hidden="false" customHeight="false" outlineLevel="0" collapsed="false">
      <c r="A4546" s="352" t="s">
        <v>9257</v>
      </c>
      <c r="B4546" s="353"/>
      <c r="C4546" s="354" t="s">
        <v>9258</v>
      </c>
      <c r="D4546" s="355" t="s">
        <v>1313</v>
      </c>
      <c r="E4546" s="356" t="n">
        <v>4.56</v>
      </c>
    </row>
    <row r="4547" customFormat="false" ht="15" hidden="false" customHeight="false" outlineLevel="0" collapsed="false">
      <c r="A4547" s="357" t="s">
        <v>9259</v>
      </c>
      <c r="B4547" s="358"/>
      <c r="C4547" s="359" t="s">
        <v>9260</v>
      </c>
      <c r="D4547" s="359" t="s">
        <v>1313</v>
      </c>
      <c r="E4547" s="360" t="n">
        <v>4.03</v>
      </c>
    </row>
    <row r="4548" customFormat="false" ht="15" hidden="false" customHeight="false" outlineLevel="0" collapsed="false">
      <c r="A4548" s="352" t="s">
        <v>9261</v>
      </c>
      <c r="B4548" s="353"/>
      <c r="C4548" s="354" t="s">
        <v>9262</v>
      </c>
      <c r="D4548" s="355" t="s">
        <v>1313</v>
      </c>
      <c r="E4548" s="356" t="n">
        <v>7.49</v>
      </c>
    </row>
    <row r="4549" customFormat="false" ht="15" hidden="false" customHeight="false" outlineLevel="0" collapsed="false">
      <c r="A4549" s="357" t="s">
        <v>9263</v>
      </c>
      <c r="B4549" s="358"/>
      <c r="C4549" s="359" t="s">
        <v>9264</v>
      </c>
      <c r="D4549" s="359" t="s">
        <v>1313</v>
      </c>
      <c r="E4549" s="360" t="n">
        <v>6.05</v>
      </c>
    </row>
    <row r="4550" customFormat="false" ht="15" hidden="false" customHeight="false" outlineLevel="0" collapsed="false">
      <c r="A4550" s="357" t="s">
        <v>9265</v>
      </c>
      <c r="B4550" s="358"/>
      <c r="C4550" s="359" t="s">
        <v>9266</v>
      </c>
      <c r="D4550" s="359" t="s">
        <v>1313</v>
      </c>
      <c r="E4550" s="360" t="n">
        <v>7.32</v>
      </c>
    </row>
    <row r="4551" customFormat="false" ht="15" hidden="false" customHeight="false" outlineLevel="0" collapsed="false">
      <c r="A4551" s="357" t="s">
        <v>9267</v>
      </c>
      <c r="B4551" s="358"/>
      <c r="C4551" s="359" t="s">
        <v>9268</v>
      </c>
      <c r="D4551" s="359" t="s">
        <v>1313</v>
      </c>
      <c r="E4551" s="360" t="n">
        <v>14.33</v>
      </c>
    </row>
    <row r="4552" customFormat="false" ht="15" hidden="false" customHeight="false" outlineLevel="0" collapsed="false">
      <c r="A4552" s="352" t="s">
        <v>9269</v>
      </c>
      <c r="B4552" s="353"/>
      <c r="C4552" s="354" t="s">
        <v>9270</v>
      </c>
      <c r="D4552" s="355" t="s">
        <v>1313</v>
      </c>
      <c r="E4552" s="356" t="n">
        <v>17.62</v>
      </c>
    </row>
    <row r="4553" customFormat="false" ht="15" hidden="false" customHeight="false" outlineLevel="0" collapsed="false">
      <c r="A4553" s="357" t="s">
        <v>9271</v>
      </c>
      <c r="B4553" s="358"/>
      <c r="C4553" s="359" t="s">
        <v>9272</v>
      </c>
      <c r="D4553" s="359" t="s">
        <v>1313</v>
      </c>
      <c r="E4553" s="360" t="n">
        <v>8.68</v>
      </c>
    </row>
    <row r="4554" customFormat="false" ht="15" hidden="false" customHeight="false" outlineLevel="0" collapsed="false">
      <c r="A4554" s="357" t="s">
        <v>9273</v>
      </c>
      <c r="B4554" s="358"/>
      <c r="C4554" s="359" t="s">
        <v>9274</v>
      </c>
      <c r="D4554" s="359" t="s">
        <v>1313</v>
      </c>
      <c r="E4554" s="360" t="n">
        <v>25.2</v>
      </c>
    </row>
    <row r="4555" customFormat="false" ht="15" hidden="false" customHeight="false" outlineLevel="0" collapsed="false">
      <c r="A4555" s="357" t="s">
        <v>9275</v>
      </c>
      <c r="B4555" s="358"/>
      <c r="C4555" s="359" t="s">
        <v>9276</v>
      </c>
      <c r="D4555" s="359" t="s">
        <v>1313</v>
      </c>
      <c r="E4555" s="360" t="n">
        <v>8.29</v>
      </c>
    </row>
    <row r="4556" customFormat="false" ht="15" hidden="false" customHeight="false" outlineLevel="0" collapsed="false">
      <c r="A4556" s="357" t="s">
        <v>9277</v>
      </c>
      <c r="B4556" s="358" t="s">
        <v>9278</v>
      </c>
      <c r="C4556" s="359"/>
      <c r="D4556" s="359"/>
      <c r="E4556" s="360"/>
    </row>
    <row r="4557" customFormat="false" ht="15" hidden="false" customHeight="false" outlineLevel="0" collapsed="false">
      <c r="A4557" s="357" t="s">
        <v>9279</v>
      </c>
      <c r="B4557" s="358"/>
      <c r="C4557" s="359" t="s">
        <v>9280</v>
      </c>
      <c r="D4557" s="359" t="s">
        <v>1313</v>
      </c>
      <c r="E4557" s="360" t="n">
        <v>22.05</v>
      </c>
    </row>
    <row r="4558" customFormat="false" ht="15" hidden="false" customHeight="false" outlineLevel="0" collapsed="false">
      <c r="A4558" s="357" t="s">
        <v>9281</v>
      </c>
      <c r="B4558" s="358"/>
      <c r="C4558" s="359" t="s">
        <v>9282</v>
      </c>
      <c r="D4558" s="359" t="s">
        <v>1313</v>
      </c>
      <c r="E4558" s="360" t="n">
        <v>25.44</v>
      </c>
    </row>
    <row r="4559" customFormat="false" ht="15" hidden="false" customHeight="false" outlineLevel="0" collapsed="false">
      <c r="A4559" s="357" t="s">
        <v>9283</v>
      </c>
      <c r="B4559" s="358"/>
      <c r="C4559" s="359" t="s">
        <v>9284</v>
      </c>
      <c r="D4559" s="359" t="s">
        <v>1313</v>
      </c>
      <c r="E4559" s="360" t="n">
        <v>36.56</v>
      </c>
    </row>
    <row r="4560" customFormat="false" ht="15" hidden="false" customHeight="false" outlineLevel="0" collapsed="false">
      <c r="A4560" s="352" t="s">
        <v>9285</v>
      </c>
      <c r="B4560" s="353"/>
      <c r="C4560" s="354" t="s">
        <v>9286</v>
      </c>
      <c r="D4560" s="355" t="s">
        <v>1313</v>
      </c>
      <c r="E4560" s="356" t="n">
        <v>17.57</v>
      </c>
    </row>
    <row r="4561" customFormat="false" ht="15" hidden="false" customHeight="false" outlineLevel="0" collapsed="false">
      <c r="A4561" s="357" t="s">
        <v>9287</v>
      </c>
      <c r="B4561" s="358"/>
      <c r="C4561" s="359" t="s">
        <v>9288</v>
      </c>
      <c r="D4561" s="359" t="s">
        <v>1313</v>
      </c>
      <c r="E4561" s="360" t="n">
        <v>26.55</v>
      </c>
    </row>
    <row r="4562" customFormat="false" ht="15" hidden="false" customHeight="false" outlineLevel="0" collapsed="false">
      <c r="A4562" s="357" t="s">
        <v>9289</v>
      </c>
      <c r="B4562" s="358"/>
      <c r="C4562" s="359" t="s">
        <v>9290</v>
      </c>
      <c r="D4562" s="359" t="s">
        <v>262</v>
      </c>
      <c r="E4562" s="360" t="n">
        <v>37.9</v>
      </c>
    </row>
    <row r="4563" customFormat="false" ht="15" hidden="false" customHeight="false" outlineLevel="0" collapsed="false">
      <c r="A4563" s="357" t="s">
        <v>9291</v>
      </c>
      <c r="B4563" s="358"/>
      <c r="C4563" s="359" t="s">
        <v>9292</v>
      </c>
      <c r="D4563" s="359" t="s">
        <v>262</v>
      </c>
      <c r="E4563" s="360" t="n">
        <v>16.58</v>
      </c>
    </row>
    <row r="4564" customFormat="false" ht="15" hidden="false" customHeight="false" outlineLevel="0" collapsed="false">
      <c r="A4564" s="357" t="s">
        <v>9293</v>
      </c>
      <c r="B4564" s="358"/>
      <c r="C4564" s="359" t="s">
        <v>9294</v>
      </c>
      <c r="D4564" s="359" t="s">
        <v>262</v>
      </c>
      <c r="E4564" s="360" t="n">
        <v>16.68</v>
      </c>
    </row>
    <row r="4565" customFormat="false" ht="15" hidden="false" customHeight="false" outlineLevel="0" collapsed="false">
      <c r="A4565" s="357" t="s">
        <v>9295</v>
      </c>
      <c r="B4565" s="358"/>
      <c r="C4565" s="359" t="s">
        <v>9296</v>
      </c>
      <c r="D4565" s="359" t="s">
        <v>262</v>
      </c>
      <c r="E4565" s="360" t="n">
        <v>16.83</v>
      </c>
    </row>
    <row r="4566" customFormat="false" ht="15" hidden="false" customHeight="false" outlineLevel="0" collapsed="false">
      <c r="A4566" s="357" t="s">
        <v>9297</v>
      </c>
      <c r="B4566" s="358"/>
      <c r="C4566" s="359" t="s">
        <v>9298</v>
      </c>
      <c r="D4566" s="359" t="s">
        <v>262</v>
      </c>
      <c r="E4566" s="360" t="n">
        <v>17.1</v>
      </c>
    </row>
    <row r="4567" customFormat="false" ht="15" hidden="false" customHeight="false" outlineLevel="0" collapsed="false">
      <c r="A4567" s="357" t="s">
        <v>9299</v>
      </c>
      <c r="B4567" s="358" t="s">
        <v>9300</v>
      </c>
      <c r="C4567" s="359"/>
      <c r="D4567" s="359"/>
      <c r="E4567" s="360"/>
    </row>
    <row r="4568" customFormat="false" ht="15" hidden="false" customHeight="false" outlineLevel="0" collapsed="false">
      <c r="A4568" s="347" t="s">
        <v>9301</v>
      </c>
      <c r="B4568" s="348"/>
      <c r="C4568" s="349" t="s">
        <v>9302</v>
      </c>
      <c r="D4568" s="350" t="s">
        <v>1313</v>
      </c>
      <c r="E4568" s="351" t="n">
        <v>13.1</v>
      </c>
    </row>
    <row r="4569" customFormat="false" ht="15" hidden="false" customHeight="false" outlineLevel="0" collapsed="false">
      <c r="A4569" s="352" t="s">
        <v>9303</v>
      </c>
      <c r="B4569" s="353"/>
      <c r="C4569" s="354" t="s">
        <v>9304</v>
      </c>
      <c r="D4569" s="355" t="s">
        <v>1313</v>
      </c>
      <c r="E4569" s="356" t="n">
        <v>14.36</v>
      </c>
    </row>
    <row r="4570" customFormat="false" ht="15" hidden="false" customHeight="false" outlineLevel="0" collapsed="false">
      <c r="A4570" s="357" t="s">
        <v>9305</v>
      </c>
      <c r="B4570" s="358" t="s">
        <v>9306</v>
      </c>
      <c r="C4570" s="359"/>
      <c r="D4570" s="359"/>
      <c r="E4570" s="360"/>
    </row>
    <row r="4571" customFormat="false" ht="15" hidden="false" customHeight="false" outlineLevel="0" collapsed="false">
      <c r="A4571" s="357" t="s">
        <v>9307</v>
      </c>
      <c r="B4571" s="358"/>
      <c r="C4571" s="359" t="s">
        <v>9308</v>
      </c>
      <c r="D4571" s="359" t="s">
        <v>908</v>
      </c>
      <c r="E4571" s="360" t="n">
        <v>558.9</v>
      </c>
    </row>
    <row r="4572" customFormat="false" ht="15" hidden="false" customHeight="false" outlineLevel="0" collapsed="false">
      <c r="A4572" s="357" t="s">
        <v>9309</v>
      </c>
      <c r="B4572" s="358"/>
      <c r="C4572" s="359" t="s">
        <v>9310</v>
      </c>
      <c r="D4572" s="359" t="s">
        <v>908</v>
      </c>
      <c r="E4572" s="360" t="n">
        <v>598.22</v>
      </c>
    </row>
    <row r="4573" customFormat="false" ht="15" hidden="false" customHeight="false" outlineLevel="0" collapsed="false">
      <c r="A4573" s="357" t="s">
        <v>9311</v>
      </c>
      <c r="B4573" s="358"/>
      <c r="C4573" s="359" t="s">
        <v>9312</v>
      </c>
      <c r="D4573" s="359" t="s">
        <v>908</v>
      </c>
      <c r="E4573" s="360" t="n">
        <v>622.18</v>
      </c>
    </row>
    <row r="4574" customFormat="false" ht="15" hidden="false" customHeight="false" outlineLevel="0" collapsed="false">
      <c r="A4574" s="357" t="s">
        <v>9313</v>
      </c>
      <c r="B4574" s="358"/>
      <c r="C4574" s="359" t="s">
        <v>9314</v>
      </c>
      <c r="D4574" s="359" t="s">
        <v>262</v>
      </c>
      <c r="E4574" s="360" t="n">
        <v>49.06</v>
      </c>
    </row>
    <row r="4575" customFormat="false" ht="15" hidden="false" customHeight="false" outlineLevel="0" collapsed="false">
      <c r="A4575" s="357" t="s">
        <v>9315</v>
      </c>
      <c r="B4575" s="358"/>
      <c r="C4575" s="359" t="s">
        <v>9316</v>
      </c>
      <c r="D4575" s="359" t="s">
        <v>262</v>
      </c>
      <c r="E4575" s="360" t="n">
        <v>52.78</v>
      </c>
    </row>
    <row r="4576" customFormat="false" ht="15" hidden="false" customHeight="false" outlineLevel="0" collapsed="false">
      <c r="A4576" s="357" t="s">
        <v>9317</v>
      </c>
      <c r="B4576" s="358" t="s">
        <v>9318</v>
      </c>
      <c r="C4576" s="359"/>
      <c r="D4576" s="359"/>
      <c r="E4576" s="360"/>
    </row>
    <row r="4577" customFormat="false" ht="15" hidden="false" customHeight="false" outlineLevel="0" collapsed="false">
      <c r="A4577" s="352" t="s">
        <v>9319</v>
      </c>
      <c r="B4577" s="353"/>
      <c r="C4577" s="354" t="s">
        <v>9320</v>
      </c>
      <c r="D4577" s="355" t="s">
        <v>1313</v>
      </c>
      <c r="E4577" s="356" t="n">
        <v>61.95</v>
      </c>
    </row>
    <row r="4578" customFormat="false" ht="15" hidden="false" customHeight="false" outlineLevel="0" collapsed="false">
      <c r="A4578" s="357" t="s">
        <v>9321</v>
      </c>
      <c r="B4578" s="358"/>
      <c r="C4578" s="359" t="s">
        <v>9322</v>
      </c>
      <c r="D4578" s="359" t="s">
        <v>262</v>
      </c>
      <c r="E4578" s="360" t="n">
        <v>33.93</v>
      </c>
    </row>
    <row r="4579" customFormat="false" ht="15" hidden="false" customHeight="false" outlineLevel="0" collapsed="false">
      <c r="A4579" s="357" t="s">
        <v>9323</v>
      </c>
      <c r="B4579" s="358"/>
      <c r="C4579" s="359" t="s">
        <v>9324</v>
      </c>
      <c r="D4579" s="359" t="s">
        <v>262</v>
      </c>
      <c r="E4579" s="360" t="n">
        <v>52.2</v>
      </c>
    </row>
    <row r="4580" customFormat="false" ht="15" hidden="false" customHeight="false" outlineLevel="0" collapsed="false">
      <c r="A4580" s="357" t="s">
        <v>9325</v>
      </c>
      <c r="B4580" s="358"/>
      <c r="C4580" s="359" t="s">
        <v>9326</v>
      </c>
      <c r="D4580" s="359" t="s">
        <v>262</v>
      </c>
      <c r="E4580" s="360" t="n">
        <v>29.24</v>
      </c>
    </row>
    <row r="4581" customFormat="false" ht="15" hidden="false" customHeight="false" outlineLevel="0" collapsed="false">
      <c r="A4581" s="357" t="s">
        <v>9327</v>
      </c>
      <c r="B4581" s="358"/>
      <c r="C4581" s="359" t="s">
        <v>9328</v>
      </c>
      <c r="D4581" s="359" t="s">
        <v>262</v>
      </c>
      <c r="E4581" s="360" t="n">
        <v>66.42</v>
      </c>
    </row>
    <row r="4582" customFormat="false" ht="15" hidden="false" customHeight="false" outlineLevel="0" collapsed="false">
      <c r="A4582" s="357" t="s">
        <v>9329</v>
      </c>
      <c r="B4582" s="358"/>
      <c r="C4582" s="359" t="s">
        <v>9330</v>
      </c>
      <c r="D4582" s="359" t="s">
        <v>1313</v>
      </c>
      <c r="E4582" s="360" t="n">
        <v>142.12</v>
      </c>
    </row>
    <row r="4583" customFormat="false" ht="15" hidden="false" customHeight="false" outlineLevel="0" collapsed="false">
      <c r="A4583" s="357" t="s">
        <v>9331</v>
      </c>
      <c r="B4583" s="358" t="s">
        <v>9332</v>
      </c>
      <c r="C4583" s="359"/>
      <c r="D4583" s="359"/>
      <c r="E4583" s="360"/>
    </row>
    <row r="4584" customFormat="false" ht="15" hidden="false" customHeight="false" outlineLevel="0" collapsed="false">
      <c r="A4584" s="357" t="s">
        <v>9333</v>
      </c>
      <c r="B4584" s="358"/>
      <c r="C4584" s="359" t="s">
        <v>9334</v>
      </c>
      <c r="D4584" s="359" t="s">
        <v>1313</v>
      </c>
      <c r="E4584" s="360" t="n">
        <v>73.84</v>
      </c>
    </row>
    <row r="4585" customFormat="false" ht="15" hidden="false" customHeight="false" outlineLevel="0" collapsed="false">
      <c r="A4585" s="357" t="s">
        <v>9335</v>
      </c>
      <c r="B4585" s="358"/>
      <c r="C4585" s="359" t="s">
        <v>9336</v>
      </c>
      <c r="D4585" s="359" t="s">
        <v>262</v>
      </c>
      <c r="E4585" s="360" t="n">
        <v>30.25</v>
      </c>
    </row>
    <row r="4586" customFormat="false" ht="15" hidden="false" customHeight="false" outlineLevel="0" collapsed="false">
      <c r="A4586" s="357" t="s">
        <v>9337</v>
      </c>
      <c r="B4586" s="358"/>
      <c r="C4586" s="359" t="s">
        <v>9338</v>
      </c>
      <c r="D4586" s="359" t="s">
        <v>262</v>
      </c>
      <c r="E4586" s="360" t="n">
        <v>59.55</v>
      </c>
    </row>
    <row r="4587" customFormat="false" ht="15" hidden="false" customHeight="false" outlineLevel="0" collapsed="false">
      <c r="A4587" s="357" t="s">
        <v>9339</v>
      </c>
      <c r="B4587" s="358"/>
      <c r="C4587" s="359" t="s">
        <v>9340</v>
      </c>
      <c r="D4587" s="359" t="s">
        <v>262</v>
      </c>
      <c r="E4587" s="360" t="n">
        <v>61.79</v>
      </c>
    </row>
    <row r="4588" customFormat="false" ht="15" hidden="false" customHeight="false" outlineLevel="0" collapsed="false">
      <c r="A4588" s="357" t="s">
        <v>9341</v>
      </c>
      <c r="B4588" s="358"/>
      <c r="C4588" s="359" t="s">
        <v>9342</v>
      </c>
      <c r="D4588" s="359" t="s">
        <v>262</v>
      </c>
      <c r="E4588" s="360" t="n">
        <v>33.72</v>
      </c>
    </row>
    <row r="4589" customFormat="false" ht="15" hidden="false" customHeight="false" outlineLevel="0" collapsed="false">
      <c r="A4589" s="352" t="s">
        <v>9343</v>
      </c>
      <c r="B4589" s="353"/>
      <c r="C4589" s="354" t="s">
        <v>9344</v>
      </c>
      <c r="D4589" s="355" t="s">
        <v>1313</v>
      </c>
      <c r="E4589" s="356" t="n">
        <v>93.35</v>
      </c>
    </row>
    <row r="4590" customFormat="false" ht="15" hidden="false" customHeight="false" outlineLevel="0" collapsed="false">
      <c r="A4590" s="357" t="s">
        <v>9345</v>
      </c>
      <c r="B4590" s="358" t="s">
        <v>9346</v>
      </c>
      <c r="C4590" s="359"/>
      <c r="D4590" s="359"/>
      <c r="E4590" s="360"/>
    </row>
    <row r="4591" customFormat="false" ht="15" hidden="false" customHeight="false" outlineLevel="0" collapsed="false">
      <c r="A4591" s="357" t="s">
        <v>9347</v>
      </c>
      <c r="B4591" s="358"/>
      <c r="C4591" s="359" t="s">
        <v>9348</v>
      </c>
      <c r="D4591" s="359" t="s">
        <v>1313</v>
      </c>
      <c r="E4591" s="360" t="n">
        <v>78.53</v>
      </c>
    </row>
    <row r="4592" customFormat="false" ht="15" hidden="false" customHeight="false" outlineLevel="0" collapsed="false">
      <c r="A4592" s="357" t="s">
        <v>9349</v>
      </c>
      <c r="B4592" s="358"/>
      <c r="C4592" s="359" t="s">
        <v>9350</v>
      </c>
      <c r="D4592" s="359" t="s">
        <v>262</v>
      </c>
      <c r="E4592" s="360" t="n">
        <v>62.35</v>
      </c>
    </row>
    <row r="4593" customFormat="false" ht="15" hidden="false" customHeight="false" outlineLevel="0" collapsed="false">
      <c r="A4593" s="357" t="s">
        <v>9351</v>
      </c>
      <c r="B4593" s="358"/>
      <c r="C4593" s="359" t="s">
        <v>9352</v>
      </c>
      <c r="D4593" s="359" t="s">
        <v>262</v>
      </c>
      <c r="E4593" s="360" t="n">
        <v>7.91</v>
      </c>
    </row>
    <row r="4594" customFormat="false" ht="15" hidden="false" customHeight="false" outlineLevel="0" collapsed="false">
      <c r="A4594" s="357" t="s">
        <v>9353</v>
      </c>
      <c r="B4594" s="358"/>
      <c r="C4594" s="359" t="s">
        <v>9354</v>
      </c>
      <c r="D4594" s="359" t="s">
        <v>1313</v>
      </c>
      <c r="E4594" s="360" t="n">
        <v>109.63</v>
      </c>
    </row>
    <row r="4595" customFormat="false" ht="15" hidden="false" customHeight="false" outlineLevel="0" collapsed="false">
      <c r="A4595" s="357" t="s">
        <v>9355</v>
      </c>
      <c r="B4595" s="358"/>
      <c r="C4595" s="359" t="s">
        <v>9356</v>
      </c>
      <c r="D4595" s="359" t="s">
        <v>1313</v>
      </c>
      <c r="E4595" s="360" t="n">
        <v>21.05</v>
      </c>
    </row>
    <row r="4596" customFormat="false" ht="15" hidden="false" customHeight="false" outlineLevel="0" collapsed="false">
      <c r="A4596" s="357" t="s">
        <v>9357</v>
      </c>
      <c r="B4596" s="358" t="s">
        <v>9358</v>
      </c>
      <c r="C4596" s="359"/>
      <c r="D4596" s="359"/>
      <c r="E4596" s="360"/>
    </row>
    <row r="4597" customFormat="false" ht="15" hidden="false" customHeight="false" outlineLevel="0" collapsed="false">
      <c r="A4597" s="357" t="s">
        <v>9359</v>
      </c>
      <c r="B4597" s="358"/>
      <c r="C4597" s="359" t="s">
        <v>9360</v>
      </c>
      <c r="D4597" s="359" t="s">
        <v>1313</v>
      </c>
      <c r="E4597" s="360" t="n">
        <v>29.76</v>
      </c>
    </row>
    <row r="4598" customFormat="false" ht="15" hidden="false" customHeight="false" outlineLevel="0" collapsed="false">
      <c r="A4598" s="357" t="s">
        <v>9361</v>
      </c>
      <c r="B4598" s="358"/>
      <c r="C4598" s="359" t="s">
        <v>9362</v>
      </c>
      <c r="D4598" s="359" t="s">
        <v>1313</v>
      </c>
      <c r="E4598" s="360" t="n">
        <v>26.23</v>
      </c>
    </row>
    <row r="4599" customFormat="false" ht="15" hidden="false" customHeight="false" outlineLevel="0" collapsed="false">
      <c r="A4599" s="357" t="s">
        <v>9363</v>
      </c>
      <c r="B4599" s="358"/>
      <c r="C4599" s="359" t="s">
        <v>9364</v>
      </c>
      <c r="D4599" s="359" t="s">
        <v>262</v>
      </c>
      <c r="E4599" s="360" t="n">
        <v>26.7</v>
      </c>
    </row>
    <row r="4600" customFormat="false" ht="15" hidden="false" customHeight="false" outlineLevel="0" collapsed="false">
      <c r="A4600" s="352" t="s">
        <v>9365</v>
      </c>
      <c r="B4600" s="353"/>
      <c r="C4600" s="354" t="s">
        <v>9366</v>
      </c>
      <c r="D4600" s="355" t="s">
        <v>262</v>
      </c>
      <c r="E4600" s="356" t="n">
        <v>20.5</v>
      </c>
    </row>
    <row r="4601" customFormat="false" ht="15" hidden="false" customHeight="false" outlineLevel="0" collapsed="false">
      <c r="A4601" s="357" t="s">
        <v>9367</v>
      </c>
      <c r="B4601" s="358"/>
      <c r="C4601" s="359" t="s">
        <v>9368</v>
      </c>
      <c r="D4601" s="359" t="s">
        <v>262</v>
      </c>
      <c r="E4601" s="360" t="n">
        <v>29.92</v>
      </c>
    </row>
    <row r="4602" customFormat="false" ht="15" hidden="false" customHeight="false" outlineLevel="0" collapsed="false">
      <c r="A4602" s="357" t="s">
        <v>9369</v>
      </c>
      <c r="B4602" s="358"/>
      <c r="C4602" s="359" t="s">
        <v>9370</v>
      </c>
      <c r="D4602" s="359" t="s">
        <v>1313</v>
      </c>
      <c r="E4602" s="360" t="n">
        <v>19.71</v>
      </c>
    </row>
    <row r="4603" customFormat="false" ht="15" hidden="false" customHeight="false" outlineLevel="0" collapsed="false">
      <c r="A4603" s="352" t="s">
        <v>9371</v>
      </c>
      <c r="B4603" s="353"/>
      <c r="C4603" s="354" t="s">
        <v>9372</v>
      </c>
      <c r="D4603" s="355" t="s">
        <v>1313</v>
      </c>
      <c r="E4603" s="356" t="n">
        <v>25.71</v>
      </c>
    </row>
    <row r="4604" customFormat="false" ht="15" hidden="false" customHeight="false" outlineLevel="0" collapsed="false">
      <c r="A4604" s="357" t="s">
        <v>9373</v>
      </c>
      <c r="B4604" s="358"/>
      <c r="C4604" s="359" t="s">
        <v>9374</v>
      </c>
      <c r="D4604" s="359" t="s">
        <v>262</v>
      </c>
      <c r="E4604" s="360" t="n">
        <v>10.34</v>
      </c>
    </row>
    <row r="4605" customFormat="false" ht="15" hidden="false" customHeight="false" outlineLevel="0" collapsed="false">
      <c r="A4605" s="357" t="s">
        <v>9375</v>
      </c>
      <c r="B4605" s="358"/>
      <c r="C4605" s="359" t="s">
        <v>9376</v>
      </c>
      <c r="D4605" s="359" t="s">
        <v>262</v>
      </c>
      <c r="E4605" s="360" t="n">
        <v>13.54</v>
      </c>
    </row>
    <row r="4606" customFormat="false" ht="15" hidden="false" customHeight="false" outlineLevel="0" collapsed="false">
      <c r="A4606" s="357" t="s">
        <v>9377</v>
      </c>
      <c r="B4606" s="358" t="s">
        <v>9378</v>
      </c>
      <c r="C4606" s="359"/>
      <c r="D4606" s="359"/>
      <c r="E4606" s="360"/>
    </row>
    <row r="4607" customFormat="false" ht="15" hidden="false" customHeight="false" outlineLevel="0" collapsed="false">
      <c r="A4607" s="357" t="s">
        <v>9379</v>
      </c>
      <c r="B4607" s="358" t="s">
        <v>9380</v>
      </c>
      <c r="C4607" s="359"/>
      <c r="D4607" s="359"/>
      <c r="E4607" s="360"/>
    </row>
    <row r="4608" customFormat="false" ht="15" hidden="false" customHeight="false" outlineLevel="0" collapsed="false">
      <c r="A4608" s="357" t="s">
        <v>9381</v>
      </c>
      <c r="B4608" s="358"/>
      <c r="C4608" s="359" t="s">
        <v>9382</v>
      </c>
      <c r="D4608" s="359" t="s">
        <v>1313</v>
      </c>
      <c r="E4608" s="360" t="n">
        <v>81.72</v>
      </c>
    </row>
    <row r="4609" customFormat="false" ht="15" hidden="false" customHeight="false" outlineLevel="0" collapsed="false">
      <c r="A4609" s="357" t="s">
        <v>9383</v>
      </c>
      <c r="B4609" s="358" t="s">
        <v>9384</v>
      </c>
      <c r="C4609" s="359"/>
      <c r="D4609" s="359"/>
      <c r="E4609" s="360"/>
    </row>
    <row r="4610" customFormat="false" ht="15" hidden="false" customHeight="false" outlineLevel="0" collapsed="false">
      <c r="A4610" s="352" t="s">
        <v>9385</v>
      </c>
      <c r="B4610" s="353"/>
      <c r="C4610" s="354" t="s">
        <v>9386</v>
      </c>
      <c r="D4610" s="355" t="s">
        <v>1313</v>
      </c>
      <c r="E4610" s="356" t="n">
        <v>37.08</v>
      </c>
    </row>
    <row r="4611" customFormat="false" ht="15" hidden="false" customHeight="false" outlineLevel="0" collapsed="false">
      <c r="A4611" s="357" t="s">
        <v>9387</v>
      </c>
      <c r="B4611" s="358"/>
      <c r="C4611" s="359" t="s">
        <v>9388</v>
      </c>
      <c r="D4611" s="359" t="s">
        <v>262</v>
      </c>
      <c r="E4611" s="360" t="n">
        <v>5.29</v>
      </c>
    </row>
    <row r="4612" customFormat="false" ht="25.5" hidden="false" customHeight="false" outlineLevel="0" collapsed="false">
      <c r="A4612" s="357" t="s">
        <v>9389</v>
      </c>
      <c r="B4612" s="358"/>
      <c r="C4612" s="359" t="s">
        <v>9390</v>
      </c>
      <c r="D4612" s="359" t="s">
        <v>1313</v>
      </c>
      <c r="E4612" s="360" t="n">
        <v>41.65</v>
      </c>
    </row>
    <row r="4613" customFormat="false" ht="25.5" hidden="false" customHeight="false" outlineLevel="0" collapsed="false">
      <c r="A4613" s="357" t="s">
        <v>9391</v>
      </c>
      <c r="B4613" s="358"/>
      <c r="C4613" s="359" t="s">
        <v>9392</v>
      </c>
      <c r="D4613" s="359" t="s">
        <v>262</v>
      </c>
      <c r="E4613" s="360" t="n">
        <v>10.71</v>
      </c>
    </row>
    <row r="4614" customFormat="false" ht="15" hidden="false" customHeight="false" outlineLevel="0" collapsed="false">
      <c r="A4614" s="357" t="s">
        <v>9393</v>
      </c>
      <c r="B4614" s="358"/>
      <c r="C4614" s="359" t="s">
        <v>9394</v>
      </c>
      <c r="D4614" s="359" t="s">
        <v>1313</v>
      </c>
      <c r="E4614" s="360" t="n">
        <v>37.23</v>
      </c>
    </row>
    <row r="4615" customFormat="false" ht="15" hidden="false" customHeight="false" outlineLevel="0" collapsed="false">
      <c r="A4615" s="357" t="s">
        <v>9395</v>
      </c>
      <c r="B4615" s="358"/>
      <c r="C4615" s="359" t="s">
        <v>9396</v>
      </c>
      <c r="D4615" s="359" t="s">
        <v>262</v>
      </c>
      <c r="E4615" s="360" t="n">
        <v>5.31</v>
      </c>
    </row>
    <row r="4616" customFormat="false" ht="25.5" hidden="false" customHeight="false" outlineLevel="0" collapsed="false">
      <c r="A4616" s="357" t="s">
        <v>9397</v>
      </c>
      <c r="B4616" s="358"/>
      <c r="C4616" s="359" t="s">
        <v>9398</v>
      </c>
      <c r="D4616" s="359" t="s">
        <v>1313</v>
      </c>
      <c r="E4616" s="360" t="n">
        <v>45.74</v>
      </c>
    </row>
    <row r="4617" customFormat="false" ht="25.5" hidden="false" customHeight="false" outlineLevel="0" collapsed="false">
      <c r="A4617" s="357" t="s">
        <v>9399</v>
      </c>
      <c r="B4617" s="358"/>
      <c r="C4617" s="359" t="s">
        <v>9400</v>
      </c>
      <c r="D4617" s="359" t="s">
        <v>262</v>
      </c>
      <c r="E4617" s="360" t="n">
        <v>6.64</v>
      </c>
    </row>
    <row r="4618" customFormat="false" ht="25.5" hidden="false" customHeight="false" outlineLevel="0" collapsed="false">
      <c r="A4618" s="352" t="s">
        <v>9401</v>
      </c>
      <c r="B4618" s="353"/>
      <c r="C4618" s="354" t="s">
        <v>9402</v>
      </c>
      <c r="D4618" s="355" t="s">
        <v>1313</v>
      </c>
      <c r="E4618" s="356" t="n">
        <v>36.5</v>
      </c>
    </row>
    <row r="4619" customFormat="false" ht="25.5" hidden="false" customHeight="false" outlineLevel="0" collapsed="false">
      <c r="A4619" s="357" t="s">
        <v>9403</v>
      </c>
      <c r="B4619" s="358"/>
      <c r="C4619" s="359" t="s">
        <v>9404</v>
      </c>
      <c r="D4619" s="359" t="s">
        <v>262</v>
      </c>
      <c r="E4619" s="360" t="n">
        <v>5.06</v>
      </c>
    </row>
    <row r="4620" customFormat="false" ht="15" hidden="false" customHeight="false" outlineLevel="0" collapsed="false">
      <c r="A4620" s="357" t="s">
        <v>9405</v>
      </c>
      <c r="B4620" s="358"/>
      <c r="C4620" s="359" t="s">
        <v>9406</v>
      </c>
      <c r="D4620" s="359" t="s">
        <v>1313</v>
      </c>
      <c r="E4620" s="360" t="n">
        <v>56.39</v>
      </c>
    </row>
    <row r="4621" customFormat="false" ht="15" hidden="false" customHeight="false" outlineLevel="0" collapsed="false">
      <c r="A4621" s="357" t="s">
        <v>9407</v>
      </c>
      <c r="B4621" s="358"/>
      <c r="C4621" s="359" t="s">
        <v>9408</v>
      </c>
      <c r="D4621" s="359" t="s">
        <v>262</v>
      </c>
      <c r="E4621" s="360" t="n">
        <v>13.1</v>
      </c>
    </row>
    <row r="4622" customFormat="false" ht="25.5" hidden="false" customHeight="false" outlineLevel="0" collapsed="false">
      <c r="A4622" s="357" t="s">
        <v>9409</v>
      </c>
      <c r="B4622" s="358"/>
      <c r="C4622" s="359" t="s">
        <v>9410</v>
      </c>
      <c r="D4622" s="359" t="s">
        <v>1313</v>
      </c>
      <c r="E4622" s="360" t="n">
        <v>57.55</v>
      </c>
    </row>
    <row r="4623" customFormat="false" ht="25.5" hidden="false" customHeight="false" outlineLevel="0" collapsed="false">
      <c r="A4623" s="357" t="s">
        <v>9411</v>
      </c>
      <c r="B4623" s="358"/>
      <c r="C4623" s="359" t="s">
        <v>9412</v>
      </c>
      <c r="D4623" s="359" t="s">
        <v>262</v>
      </c>
      <c r="E4623" s="360" t="n">
        <v>13.3</v>
      </c>
    </row>
    <row r="4624" customFormat="false" ht="15" hidden="false" customHeight="false" outlineLevel="0" collapsed="false">
      <c r="A4624" s="357" t="s">
        <v>9413</v>
      </c>
      <c r="B4624" s="358"/>
      <c r="C4624" s="359" t="s">
        <v>9414</v>
      </c>
      <c r="D4624" s="359" t="s">
        <v>1313</v>
      </c>
      <c r="E4624" s="360" t="n">
        <v>49.9</v>
      </c>
    </row>
    <row r="4625" customFormat="false" ht="15" hidden="false" customHeight="false" outlineLevel="0" collapsed="false">
      <c r="A4625" s="352" t="s">
        <v>9415</v>
      </c>
      <c r="B4625" s="353"/>
      <c r="C4625" s="354" t="s">
        <v>9416</v>
      </c>
      <c r="D4625" s="355" t="s">
        <v>1313</v>
      </c>
      <c r="E4625" s="356" t="n">
        <v>7.48</v>
      </c>
    </row>
    <row r="4626" customFormat="false" ht="15" hidden="false" customHeight="false" outlineLevel="0" collapsed="false">
      <c r="A4626" s="357" t="s">
        <v>9417</v>
      </c>
      <c r="B4626" s="358"/>
      <c r="C4626" s="359" t="s">
        <v>9418</v>
      </c>
      <c r="D4626" s="359" t="s">
        <v>1313</v>
      </c>
      <c r="E4626" s="360" t="n">
        <v>8.26</v>
      </c>
    </row>
    <row r="4627" customFormat="false" ht="15" hidden="false" customHeight="false" outlineLevel="0" collapsed="false">
      <c r="A4627" s="357" t="s">
        <v>9419</v>
      </c>
      <c r="B4627" s="358"/>
      <c r="C4627" s="359" t="s">
        <v>9420</v>
      </c>
      <c r="D4627" s="359" t="s">
        <v>1313</v>
      </c>
      <c r="E4627" s="360" t="n">
        <v>8.16</v>
      </c>
    </row>
    <row r="4628" customFormat="false" ht="15" hidden="false" customHeight="false" outlineLevel="0" collapsed="false">
      <c r="A4628" s="357" t="s">
        <v>9421</v>
      </c>
      <c r="B4628" s="358"/>
      <c r="C4628" s="359" t="s">
        <v>9422</v>
      </c>
      <c r="D4628" s="359" t="s">
        <v>1313</v>
      </c>
      <c r="E4628" s="360" t="n">
        <v>10.44</v>
      </c>
    </row>
    <row r="4629" customFormat="false" ht="15" hidden="false" customHeight="false" outlineLevel="0" collapsed="false">
      <c r="A4629" s="357" t="s">
        <v>9423</v>
      </c>
      <c r="B4629" s="358"/>
      <c r="C4629" s="359" t="s">
        <v>9424</v>
      </c>
      <c r="D4629" s="359" t="s">
        <v>262</v>
      </c>
      <c r="E4629" s="360" t="n">
        <v>0.83</v>
      </c>
    </row>
    <row r="4630" customFormat="false" ht="15" hidden="false" customHeight="false" outlineLevel="0" collapsed="false">
      <c r="A4630" s="357" t="s">
        <v>9425</v>
      </c>
      <c r="B4630" s="358"/>
      <c r="C4630" s="359" t="s">
        <v>9426</v>
      </c>
      <c r="D4630" s="359" t="s">
        <v>262</v>
      </c>
      <c r="E4630" s="360" t="n">
        <v>0.91</v>
      </c>
    </row>
    <row r="4631" customFormat="false" ht="15" hidden="false" customHeight="false" outlineLevel="0" collapsed="false">
      <c r="A4631" s="352" t="s">
        <v>9427</v>
      </c>
      <c r="B4631" s="353"/>
      <c r="C4631" s="354" t="s">
        <v>9428</v>
      </c>
      <c r="D4631" s="355" t="s">
        <v>262</v>
      </c>
      <c r="E4631" s="356" t="n">
        <v>0.9</v>
      </c>
    </row>
    <row r="4632" customFormat="false" ht="15" hidden="false" customHeight="false" outlineLevel="0" collapsed="false">
      <c r="A4632" s="357" t="s">
        <v>9429</v>
      </c>
      <c r="B4632" s="358"/>
      <c r="C4632" s="359" t="s">
        <v>9430</v>
      </c>
      <c r="D4632" s="359" t="s">
        <v>262</v>
      </c>
      <c r="E4632" s="360" t="n">
        <v>1.12</v>
      </c>
    </row>
    <row r="4633" customFormat="false" ht="15" hidden="false" customHeight="false" outlineLevel="0" collapsed="false">
      <c r="A4633" s="357" t="s">
        <v>9431</v>
      </c>
      <c r="B4633" s="358" t="s">
        <v>9432</v>
      </c>
      <c r="C4633" s="359"/>
      <c r="D4633" s="359"/>
      <c r="E4633" s="360"/>
    </row>
    <row r="4634" customFormat="false" ht="25.5" hidden="false" customHeight="false" outlineLevel="0" collapsed="false">
      <c r="A4634" s="357" t="s">
        <v>9433</v>
      </c>
      <c r="B4634" s="358"/>
      <c r="C4634" s="359" t="s">
        <v>9434</v>
      </c>
      <c r="D4634" s="359" t="s">
        <v>1313</v>
      </c>
      <c r="E4634" s="360" t="n">
        <v>93.13</v>
      </c>
    </row>
    <row r="4635" customFormat="false" ht="25.5" hidden="false" customHeight="false" outlineLevel="0" collapsed="false">
      <c r="A4635" s="357" t="s">
        <v>9435</v>
      </c>
      <c r="B4635" s="358"/>
      <c r="C4635" s="359" t="s">
        <v>9436</v>
      </c>
      <c r="D4635" s="359" t="s">
        <v>1313</v>
      </c>
      <c r="E4635" s="360" t="n">
        <v>148.24</v>
      </c>
    </row>
    <row r="4636" customFormat="false" ht="25.5" hidden="false" customHeight="false" outlineLevel="0" collapsed="false">
      <c r="A4636" s="357" t="s">
        <v>9437</v>
      </c>
      <c r="B4636" s="358"/>
      <c r="C4636" s="359" t="s">
        <v>9438</v>
      </c>
      <c r="D4636" s="359" t="s">
        <v>262</v>
      </c>
      <c r="E4636" s="360" t="n">
        <v>31.23</v>
      </c>
    </row>
    <row r="4637" customFormat="false" ht="25.5" hidden="false" customHeight="false" outlineLevel="0" collapsed="false">
      <c r="A4637" s="357" t="s">
        <v>9439</v>
      </c>
      <c r="B4637" s="358"/>
      <c r="C4637" s="359" t="s">
        <v>9440</v>
      </c>
      <c r="D4637" s="359" t="s">
        <v>1313</v>
      </c>
      <c r="E4637" s="360" t="n">
        <v>193.29</v>
      </c>
    </row>
    <row r="4638" customFormat="false" ht="25.5" hidden="false" customHeight="false" outlineLevel="0" collapsed="false">
      <c r="A4638" s="357" t="s">
        <v>9441</v>
      </c>
      <c r="B4638" s="358"/>
      <c r="C4638" s="359" t="s">
        <v>9442</v>
      </c>
      <c r="D4638" s="359" t="s">
        <v>262</v>
      </c>
      <c r="E4638" s="360" t="n">
        <v>36.85</v>
      </c>
    </row>
    <row r="4639" customFormat="false" ht="25.5" hidden="false" customHeight="false" outlineLevel="0" collapsed="false">
      <c r="A4639" s="357" t="s">
        <v>9443</v>
      </c>
      <c r="B4639" s="358"/>
      <c r="C4639" s="359" t="s">
        <v>9444</v>
      </c>
      <c r="D4639" s="359" t="s">
        <v>1313</v>
      </c>
      <c r="E4639" s="360" t="n">
        <v>14.68</v>
      </c>
    </row>
    <row r="4640" customFormat="false" ht="15" hidden="false" customHeight="false" outlineLevel="0" collapsed="false">
      <c r="A4640" s="357" t="s">
        <v>9445</v>
      </c>
      <c r="B4640" s="358"/>
      <c r="C4640" s="359" t="s">
        <v>9446</v>
      </c>
      <c r="D4640" s="359" t="s">
        <v>1313</v>
      </c>
      <c r="E4640" s="360" t="n">
        <v>32.25</v>
      </c>
    </row>
    <row r="4641" customFormat="false" ht="25.5" hidden="false" customHeight="false" outlineLevel="0" collapsed="false">
      <c r="A4641" s="357" t="s">
        <v>9447</v>
      </c>
      <c r="B4641" s="358"/>
      <c r="C4641" s="359" t="s">
        <v>9448</v>
      </c>
      <c r="D4641" s="359" t="s">
        <v>1313</v>
      </c>
      <c r="E4641" s="360" t="n">
        <v>19.94</v>
      </c>
    </row>
    <row r="4642" customFormat="false" ht="25.5" hidden="false" customHeight="false" outlineLevel="0" collapsed="false">
      <c r="A4642" s="357" t="s">
        <v>9449</v>
      </c>
      <c r="B4642" s="358"/>
      <c r="C4642" s="359" t="s">
        <v>9450</v>
      </c>
      <c r="D4642" s="359" t="s">
        <v>1313</v>
      </c>
      <c r="E4642" s="360" t="n">
        <v>49.22</v>
      </c>
    </row>
    <row r="4643" customFormat="false" ht="25.5" hidden="false" customHeight="false" outlineLevel="0" collapsed="false">
      <c r="A4643" s="357" t="s">
        <v>9451</v>
      </c>
      <c r="B4643" s="358"/>
      <c r="C4643" s="359" t="s">
        <v>9452</v>
      </c>
      <c r="D4643" s="359" t="s">
        <v>1313</v>
      </c>
      <c r="E4643" s="360" t="n">
        <v>39.36</v>
      </c>
    </row>
    <row r="4644" customFormat="false" ht="25.5" hidden="false" customHeight="false" outlineLevel="0" collapsed="false">
      <c r="A4644" s="347" t="s">
        <v>9453</v>
      </c>
      <c r="B4644" s="348"/>
      <c r="C4644" s="349" t="s">
        <v>9454</v>
      </c>
      <c r="D4644" s="350" t="s">
        <v>262</v>
      </c>
      <c r="E4644" s="351" t="n">
        <v>1.47</v>
      </c>
    </row>
    <row r="4645" customFormat="false" ht="25.5" hidden="false" customHeight="false" outlineLevel="0" collapsed="false">
      <c r="A4645" s="352" t="s">
        <v>9455</v>
      </c>
      <c r="B4645" s="353"/>
      <c r="C4645" s="354" t="s">
        <v>9456</v>
      </c>
      <c r="D4645" s="355" t="s">
        <v>262</v>
      </c>
      <c r="E4645" s="356" t="n">
        <v>3.23</v>
      </c>
    </row>
    <row r="4646" customFormat="false" ht="15" hidden="false" customHeight="false" outlineLevel="0" collapsed="false">
      <c r="A4646" s="357" t="s">
        <v>9457</v>
      </c>
      <c r="B4646" s="358" t="s">
        <v>9458</v>
      </c>
      <c r="C4646" s="359"/>
      <c r="D4646" s="359"/>
      <c r="E4646" s="360"/>
    </row>
    <row r="4647" customFormat="false" ht="25.5" hidden="false" customHeight="false" outlineLevel="0" collapsed="false">
      <c r="A4647" s="352" t="s">
        <v>9459</v>
      </c>
      <c r="B4647" s="353"/>
      <c r="C4647" s="354" t="s">
        <v>9460</v>
      </c>
      <c r="D4647" s="355" t="s">
        <v>1313</v>
      </c>
      <c r="E4647" s="356" t="n">
        <v>84.32</v>
      </c>
    </row>
    <row r="4648" customFormat="false" ht="25.5" hidden="false" customHeight="false" outlineLevel="0" collapsed="false">
      <c r="A4648" s="357" t="s">
        <v>9461</v>
      </c>
      <c r="B4648" s="358"/>
      <c r="C4648" s="359" t="s">
        <v>9462</v>
      </c>
      <c r="D4648" s="359" t="s">
        <v>262</v>
      </c>
      <c r="E4648" s="360" t="n">
        <v>17.74</v>
      </c>
    </row>
    <row r="4649" customFormat="false" ht="25.5" hidden="false" customHeight="false" outlineLevel="0" collapsed="false">
      <c r="A4649" s="357" t="s">
        <v>9463</v>
      </c>
      <c r="B4649" s="358"/>
      <c r="C4649" s="359" t="s">
        <v>9464</v>
      </c>
      <c r="D4649" s="359" t="s">
        <v>1313</v>
      </c>
      <c r="E4649" s="360" t="n">
        <v>175.95</v>
      </c>
    </row>
    <row r="4650" customFormat="false" ht="25.5" hidden="false" customHeight="false" outlineLevel="0" collapsed="false">
      <c r="A4650" s="357" t="s">
        <v>9465</v>
      </c>
      <c r="B4650" s="358"/>
      <c r="C4650" s="359" t="s">
        <v>9466</v>
      </c>
      <c r="D4650" s="359" t="s">
        <v>262</v>
      </c>
      <c r="E4650" s="360" t="n">
        <v>33.69</v>
      </c>
    </row>
    <row r="4651" customFormat="false" ht="25.5" hidden="false" customHeight="false" outlineLevel="0" collapsed="false">
      <c r="A4651" s="357" t="s">
        <v>9467</v>
      </c>
      <c r="B4651" s="358"/>
      <c r="C4651" s="359" t="s">
        <v>9468</v>
      </c>
      <c r="D4651" s="359" t="s">
        <v>1313</v>
      </c>
      <c r="E4651" s="360" t="n">
        <v>78.7</v>
      </c>
    </row>
    <row r="4652" customFormat="false" ht="25.5" hidden="false" customHeight="false" outlineLevel="0" collapsed="false">
      <c r="A4652" s="357" t="s">
        <v>9469</v>
      </c>
      <c r="B4652" s="358"/>
      <c r="C4652" s="359" t="s">
        <v>9470</v>
      </c>
      <c r="D4652" s="359" t="s">
        <v>262</v>
      </c>
      <c r="E4652" s="360" t="n">
        <v>16.77</v>
      </c>
    </row>
    <row r="4653" customFormat="false" ht="15" hidden="false" customHeight="false" outlineLevel="0" collapsed="false">
      <c r="A4653" s="357" t="s">
        <v>9471</v>
      </c>
      <c r="B4653" s="358"/>
      <c r="C4653" s="359" t="s">
        <v>9472</v>
      </c>
      <c r="D4653" s="359" t="s">
        <v>1313</v>
      </c>
      <c r="E4653" s="360" t="n">
        <v>166.82</v>
      </c>
    </row>
    <row r="4654" customFormat="false" ht="15" hidden="false" customHeight="false" outlineLevel="0" collapsed="false">
      <c r="A4654" s="357" t="s">
        <v>9473</v>
      </c>
      <c r="B4654" s="358"/>
      <c r="C4654" s="359" t="s">
        <v>9474</v>
      </c>
      <c r="D4654" s="359" t="s">
        <v>262</v>
      </c>
      <c r="E4654" s="360" t="n">
        <v>32.29</v>
      </c>
    </row>
    <row r="4655" customFormat="false" ht="25.5" hidden="false" customHeight="false" outlineLevel="0" collapsed="false">
      <c r="A4655" s="357" t="s">
        <v>9475</v>
      </c>
      <c r="B4655" s="358"/>
      <c r="C4655" s="359" t="s">
        <v>9476</v>
      </c>
      <c r="D4655" s="359" t="s">
        <v>1313</v>
      </c>
      <c r="E4655" s="360" t="n">
        <v>152.38</v>
      </c>
    </row>
    <row r="4656" customFormat="false" ht="25.5" hidden="false" customHeight="false" outlineLevel="0" collapsed="false">
      <c r="A4656" s="357" t="s">
        <v>9477</v>
      </c>
      <c r="B4656" s="358"/>
      <c r="C4656" s="359" t="s">
        <v>9478</v>
      </c>
      <c r="D4656" s="359" t="s">
        <v>262</v>
      </c>
      <c r="E4656" s="360" t="n">
        <v>30.34</v>
      </c>
    </row>
    <row r="4657" customFormat="false" ht="25.5" hidden="false" customHeight="false" outlineLevel="0" collapsed="false">
      <c r="A4657" s="357" t="s">
        <v>9479</v>
      </c>
      <c r="B4657" s="358"/>
      <c r="C4657" s="359" t="s">
        <v>9480</v>
      </c>
      <c r="D4657" s="359" t="s">
        <v>1313</v>
      </c>
      <c r="E4657" s="360" t="n">
        <v>137.36</v>
      </c>
    </row>
    <row r="4658" customFormat="false" ht="25.5" hidden="false" customHeight="false" outlineLevel="0" collapsed="false">
      <c r="A4658" s="357" t="s">
        <v>9481</v>
      </c>
      <c r="B4658" s="358"/>
      <c r="C4658" s="359" t="s">
        <v>9482</v>
      </c>
      <c r="D4658" s="359" t="s">
        <v>262</v>
      </c>
      <c r="E4658" s="360" t="n">
        <v>27.16</v>
      </c>
    </row>
    <row r="4659" customFormat="false" ht="25.5" hidden="false" customHeight="false" outlineLevel="0" collapsed="false">
      <c r="A4659" s="357" t="s">
        <v>9483</v>
      </c>
      <c r="B4659" s="358"/>
      <c r="C4659" s="359" t="s">
        <v>9484</v>
      </c>
      <c r="D4659" s="359" t="s">
        <v>1313</v>
      </c>
      <c r="E4659" s="360" t="n">
        <v>126.51</v>
      </c>
    </row>
    <row r="4660" customFormat="false" ht="25.5" hidden="false" customHeight="false" outlineLevel="0" collapsed="false">
      <c r="A4660" s="357" t="s">
        <v>9485</v>
      </c>
      <c r="B4660" s="358"/>
      <c r="C4660" s="359" t="s">
        <v>9486</v>
      </c>
      <c r="D4660" s="359" t="s">
        <v>262</v>
      </c>
      <c r="E4660" s="360" t="n">
        <v>25.27</v>
      </c>
    </row>
    <row r="4661" customFormat="false" ht="15" hidden="false" customHeight="false" outlineLevel="0" collapsed="false">
      <c r="A4661" s="357" t="s">
        <v>9487</v>
      </c>
      <c r="B4661" s="358" t="s">
        <v>9488</v>
      </c>
      <c r="C4661" s="359"/>
      <c r="D4661" s="359"/>
      <c r="E4661" s="360"/>
    </row>
    <row r="4662" customFormat="false" ht="15" hidden="false" customHeight="false" outlineLevel="0" collapsed="false">
      <c r="A4662" s="357" t="s">
        <v>9489</v>
      </c>
      <c r="B4662" s="358"/>
      <c r="C4662" s="359" t="s">
        <v>9490</v>
      </c>
      <c r="D4662" s="359" t="s">
        <v>1313</v>
      </c>
      <c r="E4662" s="360" t="n">
        <v>77.1</v>
      </c>
    </row>
    <row r="4663" customFormat="false" ht="15" hidden="false" customHeight="false" outlineLevel="0" collapsed="false">
      <c r="A4663" s="357" t="s">
        <v>9491</v>
      </c>
      <c r="B4663" s="358"/>
      <c r="C4663" s="359" t="s">
        <v>9492</v>
      </c>
      <c r="D4663" s="359" t="s">
        <v>1313</v>
      </c>
      <c r="E4663" s="360" t="n">
        <v>70.09</v>
      </c>
    </row>
    <row r="4664" customFormat="false" ht="15" hidden="false" customHeight="false" outlineLevel="0" collapsed="false">
      <c r="A4664" s="357" t="s">
        <v>9493</v>
      </c>
      <c r="B4664" s="358"/>
      <c r="C4664" s="359" t="s">
        <v>9494</v>
      </c>
      <c r="D4664" s="359" t="s">
        <v>1313</v>
      </c>
      <c r="E4664" s="360" t="n">
        <v>68.45</v>
      </c>
    </row>
    <row r="4665" customFormat="false" ht="15" hidden="false" customHeight="false" outlineLevel="0" collapsed="false">
      <c r="A4665" s="357" t="s">
        <v>9495</v>
      </c>
      <c r="B4665" s="358"/>
      <c r="C4665" s="359" t="s">
        <v>9496</v>
      </c>
      <c r="D4665" s="359" t="s">
        <v>1313</v>
      </c>
      <c r="E4665" s="360" t="n">
        <v>66.07</v>
      </c>
    </row>
    <row r="4666" customFormat="false" ht="15" hidden="false" customHeight="false" outlineLevel="0" collapsed="false">
      <c r="A4666" s="357" t="s">
        <v>9497</v>
      </c>
      <c r="B4666" s="358"/>
      <c r="C4666" s="359" t="s">
        <v>9498</v>
      </c>
      <c r="D4666" s="359" t="s">
        <v>1313</v>
      </c>
      <c r="E4666" s="360" t="n">
        <v>62.61</v>
      </c>
    </row>
    <row r="4667" customFormat="false" ht="15" hidden="false" customHeight="false" outlineLevel="0" collapsed="false">
      <c r="A4667" s="357" t="s">
        <v>9499</v>
      </c>
      <c r="B4667" s="358" t="s">
        <v>9500</v>
      </c>
      <c r="C4667" s="359"/>
      <c r="D4667" s="359"/>
      <c r="E4667" s="360"/>
    </row>
    <row r="4668" customFormat="false" ht="15" hidden="false" customHeight="false" outlineLevel="0" collapsed="false">
      <c r="A4668" s="357" t="s">
        <v>9501</v>
      </c>
      <c r="B4668" s="358"/>
      <c r="C4668" s="359" t="s">
        <v>9502</v>
      </c>
      <c r="D4668" s="359" t="s">
        <v>1313</v>
      </c>
      <c r="E4668" s="360" t="n">
        <v>150.42</v>
      </c>
    </row>
    <row r="4669" customFormat="false" ht="15" hidden="false" customHeight="false" outlineLevel="0" collapsed="false">
      <c r="A4669" s="357" t="s">
        <v>9503</v>
      </c>
      <c r="B4669" s="358"/>
      <c r="C4669" s="359" t="s">
        <v>9504</v>
      </c>
      <c r="D4669" s="359" t="s">
        <v>1313</v>
      </c>
      <c r="E4669" s="360" t="n">
        <v>202.53</v>
      </c>
    </row>
    <row r="4670" customFormat="false" ht="15" hidden="false" customHeight="false" outlineLevel="0" collapsed="false">
      <c r="A4670" s="357" t="s">
        <v>9505</v>
      </c>
      <c r="B4670" s="358"/>
      <c r="C4670" s="359" t="s">
        <v>9506</v>
      </c>
      <c r="D4670" s="359" t="s">
        <v>1313</v>
      </c>
      <c r="E4670" s="360" t="n">
        <v>153.19</v>
      </c>
    </row>
    <row r="4671" customFormat="false" ht="15" hidden="false" customHeight="false" outlineLevel="0" collapsed="false">
      <c r="A4671" s="352" t="s">
        <v>9507</v>
      </c>
      <c r="B4671" s="353" t="s">
        <v>9508</v>
      </c>
      <c r="C4671" s="354"/>
      <c r="D4671" s="355"/>
      <c r="E4671" s="356"/>
    </row>
    <row r="4672" customFormat="false" ht="25.5" hidden="false" customHeight="false" outlineLevel="0" collapsed="false">
      <c r="A4672" s="357" t="s">
        <v>9509</v>
      </c>
      <c r="B4672" s="358"/>
      <c r="C4672" s="359" t="s">
        <v>9510</v>
      </c>
      <c r="D4672" s="359" t="s">
        <v>1313</v>
      </c>
      <c r="E4672" s="360" t="n">
        <v>92.72</v>
      </c>
    </row>
    <row r="4673" customFormat="false" ht="25.5" hidden="false" customHeight="false" outlineLevel="0" collapsed="false">
      <c r="A4673" s="357" t="s">
        <v>9511</v>
      </c>
      <c r="B4673" s="358"/>
      <c r="C4673" s="359" t="s">
        <v>9512</v>
      </c>
      <c r="D4673" s="359" t="s">
        <v>1313</v>
      </c>
      <c r="E4673" s="360" t="n">
        <v>99.66</v>
      </c>
    </row>
    <row r="4674" customFormat="false" ht="15" hidden="false" customHeight="false" outlineLevel="0" collapsed="false">
      <c r="A4674" s="357" t="s">
        <v>9513</v>
      </c>
      <c r="B4674" s="358"/>
      <c r="C4674" s="359" t="s">
        <v>9514</v>
      </c>
      <c r="D4674" s="359" t="s">
        <v>1313</v>
      </c>
      <c r="E4674" s="360" t="n">
        <v>43.92</v>
      </c>
    </row>
    <row r="4675" customFormat="false" ht="15" hidden="false" customHeight="false" outlineLevel="0" collapsed="false">
      <c r="A4675" s="357" t="s">
        <v>9515</v>
      </c>
      <c r="B4675" s="358" t="s">
        <v>9516</v>
      </c>
      <c r="C4675" s="359"/>
      <c r="D4675" s="359"/>
      <c r="E4675" s="360"/>
    </row>
    <row r="4676" customFormat="false" ht="15" hidden="false" customHeight="false" outlineLevel="0" collapsed="false">
      <c r="A4676" s="357" t="s">
        <v>9517</v>
      </c>
      <c r="B4676" s="358" t="s">
        <v>9518</v>
      </c>
      <c r="C4676" s="359"/>
      <c r="D4676" s="359"/>
      <c r="E4676" s="360"/>
    </row>
    <row r="4677" customFormat="false" ht="15" hidden="false" customHeight="false" outlineLevel="0" collapsed="false">
      <c r="A4677" s="357" t="s">
        <v>9519</v>
      </c>
      <c r="B4677" s="358"/>
      <c r="C4677" s="359" t="s">
        <v>9520</v>
      </c>
      <c r="D4677" s="359" t="s">
        <v>262</v>
      </c>
      <c r="E4677" s="360" t="n">
        <v>116.66</v>
      </c>
    </row>
    <row r="4678" customFormat="false" ht="15" hidden="false" customHeight="false" outlineLevel="0" collapsed="false">
      <c r="A4678" s="357" t="s">
        <v>9521</v>
      </c>
      <c r="B4678" s="358"/>
      <c r="C4678" s="359" t="s">
        <v>9522</v>
      </c>
      <c r="D4678" s="359" t="s">
        <v>1313</v>
      </c>
      <c r="E4678" s="360" t="n">
        <v>329.53</v>
      </c>
    </row>
    <row r="4679" customFormat="false" ht="15" hidden="false" customHeight="false" outlineLevel="0" collapsed="false">
      <c r="A4679" s="357" t="s">
        <v>9523</v>
      </c>
      <c r="B4679" s="358"/>
      <c r="C4679" s="359" t="s">
        <v>9524</v>
      </c>
      <c r="D4679" s="359" t="s">
        <v>1313</v>
      </c>
      <c r="E4679" s="360" t="n">
        <v>442.76</v>
      </c>
    </row>
    <row r="4680" customFormat="false" ht="15" hidden="false" customHeight="false" outlineLevel="0" collapsed="false">
      <c r="A4680" s="357" t="s">
        <v>9525</v>
      </c>
      <c r="B4680" s="358"/>
      <c r="C4680" s="359" t="s">
        <v>9526</v>
      </c>
      <c r="D4680" s="359" t="s">
        <v>262</v>
      </c>
      <c r="E4680" s="360" t="n">
        <v>126.97</v>
      </c>
    </row>
    <row r="4681" customFormat="false" ht="15" hidden="false" customHeight="false" outlineLevel="0" collapsed="false">
      <c r="A4681" s="357" t="s">
        <v>9527</v>
      </c>
      <c r="B4681" s="358"/>
      <c r="C4681" s="359" t="s">
        <v>9528</v>
      </c>
      <c r="D4681" s="359" t="s">
        <v>262</v>
      </c>
      <c r="E4681" s="360" t="n">
        <v>279.4</v>
      </c>
    </row>
    <row r="4682" customFormat="false" ht="15" hidden="false" customHeight="false" outlineLevel="0" collapsed="false">
      <c r="A4682" s="357" t="s">
        <v>9529</v>
      </c>
      <c r="B4682" s="358"/>
      <c r="C4682" s="359" t="s">
        <v>9530</v>
      </c>
      <c r="D4682" s="359" t="s">
        <v>262</v>
      </c>
      <c r="E4682" s="360" t="n">
        <v>119.32</v>
      </c>
    </row>
    <row r="4683" customFormat="false" ht="15" hidden="false" customHeight="false" outlineLevel="0" collapsed="false">
      <c r="A4683" s="357" t="s">
        <v>9531</v>
      </c>
      <c r="B4683" s="358"/>
      <c r="C4683" s="359" t="s">
        <v>9532</v>
      </c>
      <c r="D4683" s="359" t="s">
        <v>262</v>
      </c>
      <c r="E4683" s="360" t="n">
        <v>156.99</v>
      </c>
    </row>
    <row r="4684" customFormat="false" ht="15" hidden="false" customHeight="false" outlineLevel="0" collapsed="false">
      <c r="A4684" s="352" t="s">
        <v>9533</v>
      </c>
      <c r="B4684" s="353"/>
      <c r="C4684" s="354" t="s">
        <v>9534</v>
      </c>
      <c r="D4684" s="355" t="s">
        <v>1313</v>
      </c>
      <c r="E4684" s="356" t="n">
        <v>173.4</v>
      </c>
    </row>
    <row r="4685" customFormat="false" ht="15" hidden="false" customHeight="false" outlineLevel="0" collapsed="false">
      <c r="A4685" s="357" t="s">
        <v>9535</v>
      </c>
      <c r="B4685" s="358"/>
      <c r="C4685" s="359" t="s">
        <v>9536</v>
      </c>
      <c r="D4685" s="359" t="s">
        <v>262</v>
      </c>
      <c r="E4685" s="360" t="n">
        <v>13.15</v>
      </c>
    </row>
    <row r="4686" customFormat="false" ht="15" hidden="false" customHeight="false" outlineLevel="0" collapsed="false">
      <c r="A4686" s="357" t="s">
        <v>9537</v>
      </c>
      <c r="B4686" s="358"/>
      <c r="C4686" s="359" t="s">
        <v>9538</v>
      </c>
      <c r="D4686" s="359" t="s">
        <v>262</v>
      </c>
      <c r="E4686" s="360" t="n">
        <v>113.27</v>
      </c>
    </row>
    <row r="4687" customFormat="false" ht="15" hidden="false" customHeight="false" outlineLevel="0" collapsed="false">
      <c r="A4687" s="357" t="s">
        <v>9539</v>
      </c>
      <c r="B4687" s="358"/>
      <c r="C4687" s="359" t="s">
        <v>9540</v>
      </c>
      <c r="D4687" s="359" t="s">
        <v>262</v>
      </c>
      <c r="E4687" s="360" t="n">
        <v>98.36</v>
      </c>
    </row>
    <row r="4688" customFormat="false" ht="15" hidden="false" customHeight="false" outlineLevel="0" collapsed="false">
      <c r="A4688" s="357" t="s">
        <v>9541</v>
      </c>
      <c r="B4688" s="358" t="s">
        <v>9542</v>
      </c>
      <c r="C4688" s="359"/>
      <c r="D4688" s="359"/>
      <c r="E4688" s="360"/>
    </row>
    <row r="4689" customFormat="false" ht="15" hidden="false" customHeight="false" outlineLevel="0" collapsed="false">
      <c r="A4689" s="357" t="s">
        <v>9543</v>
      </c>
      <c r="B4689" s="358"/>
      <c r="C4689" s="359" t="s">
        <v>9544</v>
      </c>
      <c r="D4689" s="359" t="s">
        <v>1313</v>
      </c>
      <c r="E4689" s="360" t="n">
        <v>495.46</v>
      </c>
    </row>
    <row r="4690" customFormat="false" ht="15" hidden="false" customHeight="false" outlineLevel="0" collapsed="false">
      <c r="A4690" s="357" t="s">
        <v>9545</v>
      </c>
      <c r="B4690" s="358"/>
      <c r="C4690" s="359" t="s">
        <v>9546</v>
      </c>
      <c r="D4690" s="359" t="s">
        <v>1313</v>
      </c>
      <c r="E4690" s="360" t="n">
        <v>554.13</v>
      </c>
    </row>
    <row r="4691" customFormat="false" ht="15" hidden="false" customHeight="false" outlineLevel="0" collapsed="false">
      <c r="A4691" s="357" t="s">
        <v>9547</v>
      </c>
      <c r="B4691" s="358"/>
      <c r="C4691" s="359" t="s">
        <v>9548</v>
      </c>
      <c r="D4691" s="359" t="s">
        <v>1313</v>
      </c>
      <c r="E4691" s="360" t="n">
        <v>666.23</v>
      </c>
    </row>
    <row r="4692" customFormat="false" ht="15" hidden="false" customHeight="false" outlineLevel="0" collapsed="false">
      <c r="A4692" s="357" t="s">
        <v>9549</v>
      </c>
      <c r="B4692" s="358"/>
      <c r="C4692" s="359" t="s">
        <v>9550</v>
      </c>
      <c r="D4692" s="359" t="s">
        <v>1313</v>
      </c>
      <c r="E4692" s="360" t="n">
        <v>677.88</v>
      </c>
    </row>
    <row r="4693" customFormat="false" ht="15" hidden="false" customHeight="false" outlineLevel="0" collapsed="false">
      <c r="A4693" s="357" t="s">
        <v>9551</v>
      </c>
      <c r="B4693" s="358"/>
      <c r="C4693" s="359" t="s">
        <v>9552</v>
      </c>
      <c r="D4693" s="359" t="s">
        <v>262</v>
      </c>
      <c r="E4693" s="360" t="n">
        <v>273.83</v>
      </c>
    </row>
    <row r="4694" customFormat="false" ht="15" hidden="false" customHeight="false" outlineLevel="0" collapsed="false">
      <c r="A4694" s="357" t="s">
        <v>9553</v>
      </c>
      <c r="B4694" s="358"/>
      <c r="C4694" s="359" t="s">
        <v>9554</v>
      </c>
      <c r="D4694" s="359" t="s">
        <v>262</v>
      </c>
      <c r="E4694" s="360" t="n">
        <v>286.17</v>
      </c>
    </row>
    <row r="4695" customFormat="false" ht="15" hidden="false" customHeight="false" outlineLevel="0" collapsed="false">
      <c r="A4695" s="357" t="s">
        <v>9555</v>
      </c>
      <c r="B4695" s="358"/>
      <c r="C4695" s="359" t="s">
        <v>9556</v>
      </c>
      <c r="D4695" s="359" t="s">
        <v>262</v>
      </c>
      <c r="E4695" s="360" t="n">
        <v>34.76</v>
      </c>
    </row>
    <row r="4696" customFormat="false" ht="15" hidden="false" customHeight="false" outlineLevel="0" collapsed="false">
      <c r="A4696" s="357" t="s">
        <v>9557</v>
      </c>
      <c r="B4696" s="358" t="s">
        <v>9558</v>
      </c>
      <c r="C4696" s="359"/>
      <c r="D4696" s="359"/>
      <c r="E4696" s="360"/>
    </row>
    <row r="4697" customFormat="false" ht="15" hidden="false" customHeight="false" outlineLevel="0" collapsed="false">
      <c r="A4697" s="357" t="s">
        <v>9559</v>
      </c>
      <c r="B4697" s="358"/>
      <c r="C4697" s="359" t="s">
        <v>9560</v>
      </c>
      <c r="D4697" s="359" t="s">
        <v>1313</v>
      </c>
      <c r="E4697" s="360" t="n">
        <v>214.11</v>
      </c>
    </row>
    <row r="4698" customFormat="false" ht="15" hidden="false" customHeight="false" outlineLevel="0" collapsed="false">
      <c r="A4698" s="357" t="s">
        <v>9561</v>
      </c>
      <c r="B4698" s="358"/>
      <c r="C4698" s="359" t="s">
        <v>9562</v>
      </c>
      <c r="D4698" s="359" t="s">
        <v>1313</v>
      </c>
      <c r="E4698" s="360" t="n">
        <v>286.8</v>
      </c>
    </row>
    <row r="4699" customFormat="false" ht="15" hidden="false" customHeight="false" outlineLevel="0" collapsed="false">
      <c r="A4699" s="352" t="s">
        <v>9563</v>
      </c>
      <c r="B4699" s="353"/>
      <c r="C4699" s="354" t="s">
        <v>9564</v>
      </c>
      <c r="D4699" s="355" t="s">
        <v>1313</v>
      </c>
      <c r="E4699" s="356" t="n">
        <v>81.68</v>
      </c>
    </row>
    <row r="4700" customFormat="false" ht="15" hidden="false" customHeight="false" outlineLevel="0" collapsed="false">
      <c r="A4700" s="357" t="s">
        <v>9565</v>
      </c>
      <c r="B4700" s="358"/>
      <c r="C4700" s="359" t="s">
        <v>9566</v>
      </c>
      <c r="D4700" s="359" t="s">
        <v>262</v>
      </c>
      <c r="E4700" s="360" t="n">
        <v>20.51</v>
      </c>
    </row>
    <row r="4701" customFormat="false" ht="15" hidden="false" customHeight="false" outlineLevel="0" collapsed="false">
      <c r="A4701" s="357" t="s">
        <v>9567</v>
      </c>
      <c r="B4701" s="358"/>
      <c r="C4701" s="359" t="s">
        <v>9568</v>
      </c>
      <c r="D4701" s="359" t="s">
        <v>262</v>
      </c>
      <c r="E4701" s="360" t="n">
        <v>31.8</v>
      </c>
    </row>
    <row r="4702" customFormat="false" ht="15" hidden="false" customHeight="false" outlineLevel="0" collapsed="false">
      <c r="A4702" s="357" t="s">
        <v>9569</v>
      </c>
      <c r="B4702" s="358"/>
      <c r="C4702" s="359" t="s">
        <v>9570</v>
      </c>
      <c r="D4702" s="359" t="s">
        <v>262</v>
      </c>
      <c r="E4702" s="360" t="n">
        <v>75.44</v>
      </c>
    </row>
    <row r="4703" customFormat="false" ht="15" hidden="false" customHeight="false" outlineLevel="0" collapsed="false">
      <c r="A4703" s="357" t="s">
        <v>9571</v>
      </c>
      <c r="B4703" s="358"/>
      <c r="C4703" s="359" t="s">
        <v>9572</v>
      </c>
      <c r="D4703" s="359" t="s">
        <v>1313</v>
      </c>
      <c r="E4703" s="360" t="n">
        <v>88.08</v>
      </c>
    </row>
    <row r="4704" customFormat="false" ht="15" hidden="false" customHeight="false" outlineLevel="0" collapsed="false">
      <c r="A4704" s="357" t="s">
        <v>9573</v>
      </c>
      <c r="B4704" s="358"/>
      <c r="C4704" s="359" t="s">
        <v>9574</v>
      </c>
      <c r="D4704" s="359" t="s">
        <v>262</v>
      </c>
      <c r="E4704" s="360" t="n">
        <v>14.42</v>
      </c>
    </row>
    <row r="4705" customFormat="false" ht="15" hidden="false" customHeight="false" outlineLevel="0" collapsed="false">
      <c r="A4705" s="352" t="s">
        <v>9575</v>
      </c>
      <c r="B4705" s="353"/>
      <c r="C4705" s="354" t="s">
        <v>9576</v>
      </c>
      <c r="D4705" s="355" t="s">
        <v>262</v>
      </c>
      <c r="E4705" s="356" t="n">
        <v>54.71</v>
      </c>
    </row>
    <row r="4706" customFormat="false" ht="15" hidden="false" customHeight="false" outlineLevel="0" collapsed="false">
      <c r="A4706" s="357" t="s">
        <v>9577</v>
      </c>
      <c r="B4706" s="358" t="s">
        <v>9578</v>
      </c>
      <c r="C4706" s="359"/>
      <c r="D4706" s="359"/>
      <c r="E4706" s="360"/>
    </row>
    <row r="4707" customFormat="false" ht="15" hidden="false" customHeight="false" outlineLevel="0" collapsed="false">
      <c r="A4707" s="357" t="s">
        <v>9579</v>
      </c>
      <c r="B4707" s="358"/>
      <c r="C4707" s="359" t="s">
        <v>9580</v>
      </c>
      <c r="D4707" s="359" t="s">
        <v>1313</v>
      </c>
      <c r="E4707" s="360" t="n">
        <v>41.52</v>
      </c>
    </row>
    <row r="4708" customFormat="false" ht="15" hidden="false" customHeight="false" outlineLevel="0" collapsed="false">
      <c r="A4708" s="357" t="s">
        <v>9581</v>
      </c>
      <c r="B4708" s="358" t="s">
        <v>9582</v>
      </c>
      <c r="C4708" s="359"/>
      <c r="D4708" s="359"/>
      <c r="E4708" s="360"/>
    </row>
    <row r="4709" customFormat="false" ht="15" hidden="false" customHeight="false" outlineLevel="0" collapsed="false">
      <c r="A4709" s="352" t="s">
        <v>9583</v>
      </c>
      <c r="B4709" s="353" t="s">
        <v>9584</v>
      </c>
      <c r="C4709" s="354"/>
      <c r="D4709" s="355"/>
      <c r="E4709" s="356"/>
    </row>
    <row r="4710" customFormat="false" ht="15" hidden="false" customHeight="false" outlineLevel="0" collapsed="false">
      <c r="A4710" s="357" t="s">
        <v>9585</v>
      </c>
      <c r="B4710" s="358"/>
      <c r="C4710" s="359" t="s">
        <v>9586</v>
      </c>
      <c r="D4710" s="359" t="s">
        <v>1313</v>
      </c>
      <c r="E4710" s="360" t="n">
        <v>89.18</v>
      </c>
    </row>
    <row r="4711" customFormat="false" ht="15" hidden="false" customHeight="false" outlineLevel="0" collapsed="false">
      <c r="A4711" s="357" t="s">
        <v>9587</v>
      </c>
      <c r="B4711" s="358" t="s">
        <v>9588</v>
      </c>
      <c r="C4711" s="359"/>
      <c r="D4711" s="359"/>
      <c r="E4711" s="360"/>
    </row>
    <row r="4712" customFormat="false" ht="15" hidden="false" customHeight="false" outlineLevel="0" collapsed="false">
      <c r="A4712" s="357" t="s">
        <v>9589</v>
      </c>
      <c r="B4712" s="358"/>
      <c r="C4712" s="359" t="s">
        <v>9590</v>
      </c>
      <c r="D4712" s="359" t="s">
        <v>1313</v>
      </c>
      <c r="E4712" s="360" t="n">
        <v>257.65</v>
      </c>
    </row>
    <row r="4713" customFormat="false" ht="15" hidden="false" customHeight="false" outlineLevel="0" collapsed="false">
      <c r="A4713" s="347" t="s">
        <v>9591</v>
      </c>
      <c r="B4713" s="348" t="s">
        <v>9592</v>
      </c>
      <c r="C4713" s="349"/>
      <c r="D4713" s="350"/>
      <c r="E4713" s="351"/>
    </row>
    <row r="4714" customFormat="false" ht="15" hidden="false" customHeight="false" outlineLevel="0" collapsed="false">
      <c r="A4714" s="352" t="s">
        <v>9593</v>
      </c>
      <c r="B4714" s="353"/>
      <c r="C4714" s="354" t="s">
        <v>9594</v>
      </c>
      <c r="D4714" s="355" t="s">
        <v>1313</v>
      </c>
      <c r="E4714" s="356" t="n">
        <v>140.67</v>
      </c>
    </row>
    <row r="4715" customFormat="false" ht="15" hidden="false" customHeight="false" outlineLevel="0" collapsed="false">
      <c r="A4715" s="357" t="s">
        <v>9595</v>
      </c>
      <c r="B4715" s="358" t="s">
        <v>9596</v>
      </c>
      <c r="C4715" s="359"/>
      <c r="D4715" s="359"/>
      <c r="E4715" s="360"/>
    </row>
    <row r="4716" customFormat="false" ht="15" hidden="false" customHeight="false" outlineLevel="0" collapsed="false">
      <c r="A4716" s="357" t="s">
        <v>9597</v>
      </c>
      <c r="B4716" s="358"/>
      <c r="C4716" s="359" t="s">
        <v>9598</v>
      </c>
      <c r="D4716" s="359" t="s">
        <v>262</v>
      </c>
      <c r="E4716" s="360" t="n">
        <v>24.99</v>
      </c>
    </row>
    <row r="4717" customFormat="false" ht="15" hidden="false" customHeight="false" outlineLevel="0" collapsed="false">
      <c r="A4717" s="357" t="s">
        <v>9599</v>
      </c>
      <c r="B4717" s="358"/>
      <c r="C4717" s="359" t="s">
        <v>9600</v>
      </c>
      <c r="D4717" s="359" t="s">
        <v>262</v>
      </c>
      <c r="E4717" s="360" t="n">
        <v>8.25</v>
      </c>
    </row>
    <row r="4718" customFormat="false" ht="15" hidden="false" customHeight="false" outlineLevel="0" collapsed="false">
      <c r="A4718" s="357" t="s">
        <v>9601</v>
      </c>
      <c r="B4718" s="358" t="s">
        <v>9602</v>
      </c>
      <c r="C4718" s="359"/>
      <c r="D4718" s="359"/>
      <c r="E4718" s="360"/>
    </row>
    <row r="4719" customFormat="false" ht="15" hidden="false" customHeight="false" outlineLevel="0" collapsed="false">
      <c r="A4719" s="357" t="s">
        <v>9603</v>
      </c>
      <c r="B4719" s="358"/>
      <c r="C4719" s="359" t="s">
        <v>9604</v>
      </c>
      <c r="D4719" s="359" t="s">
        <v>1313</v>
      </c>
      <c r="E4719" s="360" t="n">
        <v>6.31</v>
      </c>
    </row>
    <row r="4720" customFormat="false" ht="15" hidden="false" customHeight="false" outlineLevel="0" collapsed="false">
      <c r="A4720" s="357" t="s">
        <v>9605</v>
      </c>
      <c r="B4720" s="358"/>
      <c r="C4720" s="359" t="s">
        <v>9606</v>
      </c>
      <c r="D4720" s="359" t="s">
        <v>1313</v>
      </c>
      <c r="E4720" s="360" t="n">
        <v>30.81</v>
      </c>
    </row>
    <row r="4721" customFormat="false" ht="15" hidden="false" customHeight="false" outlineLevel="0" collapsed="false">
      <c r="A4721" s="357" t="s">
        <v>9607</v>
      </c>
      <c r="B4721" s="358"/>
      <c r="C4721" s="359" t="s">
        <v>9608</v>
      </c>
      <c r="D4721" s="359" t="s">
        <v>262</v>
      </c>
      <c r="E4721" s="360" t="n">
        <v>7.96</v>
      </c>
    </row>
    <row r="4722" customFormat="false" ht="15" hidden="false" customHeight="false" outlineLevel="0" collapsed="false">
      <c r="A4722" s="357" t="s">
        <v>9609</v>
      </c>
      <c r="B4722" s="358"/>
      <c r="C4722" s="359" t="s">
        <v>9610</v>
      </c>
      <c r="D4722" s="359" t="s">
        <v>1313</v>
      </c>
      <c r="E4722" s="360" t="n">
        <v>63.33</v>
      </c>
    </row>
    <row r="4723" customFormat="false" ht="15" hidden="false" customHeight="false" outlineLevel="0" collapsed="false">
      <c r="A4723" s="357" t="s">
        <v>9611</v>
      </c>
      <c r="B4723" s="358"/>
      <c r="C4723" s="359" t="s">
        <v>9612</v>
      </c>
      <c r="D4723" s="359" t="s">
        <v>1313</v>
      </c>
      <c r="E4723" s="360" t="n">
        <v>46</v>
      </c>
    </row>
    <row r="4724" customFormat="false" ht="15" hidden="false" customHeight="false" outlineLevel="0" collapsed="false">
      <c r="A4724" s="357" t="s">
        <v>9613</v>
      </c>
      <c r="B4724" s="358" t="s">
        <v>9614</v>
      </c>
      <c r="C4724" s="359"/>
      <c r="D4724" s="359"/>
      <c r="E4724" s="360"/>
    </row>
    <row r="4725" customFormat="false" ht="15" hidden="false" customHeight="false" outlineLevel="0" collapsed="false">
      <c r="A4725" s="357" t="s">
        <v>9615</v>
      </c>
      <c r="B4725" s="358" t="s">
        <v>9616</v>
      </c>
      <c r="C4725" s="359"/>
      <c r="D4725" s="359"/>
      <c r="E4725" s="360"/>
    </row>
    <row r="4726" customFormat="false" ht="15" hidden="false" customHeight="false" outlineLevel="0" collapsed="false">
      <c r="A4726" s="352" t="s">
        <v>9617</v>
      </c>
      <c r="B4726" s="353"/>
      <c r="C4726" s="354" t="s">
        <v>9618</v>
      </c>
      <c r="D4726" s="355" t="s">
        <v>1313</v>
      </c>
      <c r="E4726" s="356" t="n">
        <v>58.7</v>
      </c>
    </row>
    <row r="4727" customFormat="false" ht="15" hidden="false" customHeight="false" outlineLevel="0" collapsed="false">
      <c r="A4727" s="357" t="s">
        <v>9619</v>
      </c>
      <c r="B4727" s="358"/>
      <c r="C4727" s="359" t="s">
        <v>9620</v>
      </c>
      <c r="D4727" s="359" t="s">
        <v>1313</v>
      </c>
      <c r="E4727" s="360" t="n">
        <v>114.64</v>
      </c>
    </row>
    <row r="4728" customFormat="false" ht="15" hidden="false" customHeight="false" outlineLevel="0" collapsed="false">
      <c r="A4728" s="357" t="s">
        <v>9621</v>
      </c>
      <c r="B4728" s="358" t="s">
        <v>9622</v>
      </c>
      <c r="C4728" s="359"/>
      <c r="D4728" s="359"/>
      <c r="E4728" s="360"/>
    </row>
    <row r="4729" customFormat="false" ht="15" hidden="false" customHeight="false" outlineLevel="0" collapsed="false">
      <c r="A4729" s="357" t="s">
        <v>9623</v>
      </c>
      <c r="B4729" s="358"/>
      <c r="C4729" s="359" t="s">
        <v>9624</v>
      </c>
      <c r="D4729" s="359" t="s">
        <v>1313</v>
      </c>
      <c r="E4729" s="360" t="n">
        <v>85.37</v>
      </c>
    </row>
    <row r="4730" customFormat="false" ht="15" hidden="false" customHeight="false" outlineLevel="0" collapsed="false">
      <c r="A4730" s="357" t="s">
        <v>9625</v>
      </c>
      <c r="B4730" s="358"/>
      <c r="C4730" s="359" t="s">
        <v>9626</v>
      </c>
      <c r="D4730" s="359" t="s">
        <v>1313</v>
      </c>
      <c r="E4730" s="360" t="n">
        <v>132.99</v>
      </c>
    </row>
    <row r="4731" customFormat="false" ht="15" hidden="false" customHeight="false" outlineLevel="0" collapsed="false">
      <c r="A4731" s="357" t="s">
        <v>9627</v>
      </c>
      <c r="B4731" s="358"/>
      <c r="C4731" s="359" t="s">
        <v>9628</v>
      </c>
      <c r="D4731" s="359" t="s">
        <v>1313</v>
      </c>
      <c r="E4731" s="360" t="n">
        <v>153.97</v>
      </c>
    </row>
    <row r="4732" customFormat="false" ht="15" hidden="false" customHeight="false" outlineLevel="0" collapsed="false">
      <c r="A4732" s="357" t="s">
        <v>9629</v>
      </c>
      <c r="B4732" s="358"/>
      <c r="C4732" s="359" t="s">
        <v>9630</v>
      </c>
      <c r="D4732" s="359" t="s">
        <v>1313</v>
      </c>
      <c r="E4732" s="360" t="n">
        <v>130.73</v>
      </c>
    </row>
    <row r="4733" customFormat="false" ht="15" hidden="false" customHeight="false" outlineLevel="0" collapsed="false">
      <c r="A4733" s="357" t="s">
        <v>9631</v>
      </c>
      <c r="B4733" s="358"/>
      <c r="C4733" s="359" t="s">
        <v>9632</v>
      </c>
      <c r="D4733" s="359" t="s">
        <v>1313</v>
      </c>
      <c r="E4733" s="360" t="n">
        <v>188.37</v>
      </c>
    </row>
    <row r="4734" customFormat="false" ht="15" hidden="false" customHeight="false" outlineLevel="0" collapsed="false">
      <c r="A4734" s="352" t="s">
        <v>9633</v>
      </c>
      <c r="B4734" s="353"/>
      <c r="C4734" s="354" t="s">
        <v>9634</v>
      </c>
      <c r="D4734" s="355" t="s">
        <v>1313</v>
      </c>
      <c r="E4734" s="356" t="n">
        <v>143.1</v>
      </c>
    </row>
    <row r="4735" customFormat="false" ht="15" hidden="false" customHeight="false" outlineLevel="0" collapsed="false">
      <c r="A4735" s="357" t="s">
        <v>9635</v>
      </c>
      <c r="B4735" s="358"/>
      <c r="C4735" s="359" t="s">
        <v>9636</v>
      </c>
      <c r="D4735" s="359" t="s">
        <v>1313</v>
      </c>
      <c r="E4735" s="360" t="n">
        <v>309.63</v>
      </c>
    </row>
    <row r="4736" customFormat="false" ht="15" hidden="false" customHeight="false" outlineLevel="0" collapsed="false">
      <c r="A4736" s="357" t="s">
        <v>9637</v>
      </c>
      <c r="B4736" s="358"/>
      <c r="C4736" s="359" t="s">
        <v>9638</v>
      </c>
      <c r="D4736" s="359" t="s">
        <v>1313</v>
      </c>
      <c r="E4736" s="360" t="n">
        <v>230.31</v>
      </c>
    </row>
    <row r="4737" customFormat="false" ht="15" hidden="false" customHeight="false" outlineLevel="0" collapsed="false">
      <c r="A4737" s="357" t="s">
        <v>9639</v>
      </c>
      <c r="B4737" s="358"/>
      <c r="C4737" s="359" t="s">
        <v>9640</v>
      </c>
      <c r="D4737" s="359" t="s">
        <v>1313</v>
      </c>
      <c r="E4737" s="360" t="n">
        <v>210.07</v>
      </c>
    </row>
    <row r="4738" customFormat="false" ht="15" hidden="false" customHeight="false" outlineLevel="0" collapsed="false">
      <c r="A4738" s="357" t="s">
        <v>9641</v>
      </c>
      <c r="B4738" s="358" t="s">
        <v>9642</v>
      </c>
      <c r="C4738" s="359"/>
      <c r="D4738" s="359"/>
      <c r="E4738" s="360"/>
    </row>
    <row r="4739" customFormat="false" ht="15" hidden="false" customHeight="false" outlineLevel="0" collapsed="false">
      <c r="A4739" s="357" t="s">
        <v>9643</v>
      </c>
      <c r="B4739" s="358"/>
      <c r="C4739" s="359" t="s">
        <v>9644</v>
      </c>
      <c r="D4739" s="359" t="s">
        <v>1313</v>
      </c>
      <c r="E4739" s="360" t="n">
        <v>783.08</v>
      </c>
    </row>
    <row r="4740" customFormat="false" ht="15" hidden="false" customHeight="false" outlineLevel="0" collapsed="false">
      <c r="A4740" s="357" t="s">
        <v>9645</v>
      </c>
      <c r="B4740" s="358"/>
      <c r="C4740" s="359" t="s">
        <v>9646</v>
      </c>
      <c r="D4740" s="359" t="s">
        <v>1313</v>
      </c>
      <c r="E4740" s="360" t="n">
        <v>229.92</v>
      </c>
    </row>
    <row r="4741" customFormat="false" ht="15" hidden="false" customHeight="false" outlineLevel="0" collapsed="false">
      <c r="A4741" s="357" t="s">
        <v>9647</v>
      </c>
      <c r="B4741" s="358"/>
      <c r="C4741" s="359" t="s">
        <v>9648</v>
      </c>
      <c r="D4741" s="359" t="s">
        <v>1313</v>
      </c>
      <c r="E4741" s="360" t="n">
        <v>564.53</v>
      </c>
    </row>
    <row r="4742" customFormat="false" ht="15" hidden="false" customHeight="false" outlineLevel="0" collapsed="false">
      <c r="A4742" s="357" t="s">
        <v>9649</v>
      </c>
      <c r="B4742" s="358"/>
      <c r="C4742" s="359" t="s">
        <v>9650</v>
      </c>
      <c r="D4742" s="359" t="s">
        <v>1313</v>
      </c>
      <c r="E4742" s="360" t="n">
        <v>402.74</v>
      </c>
    </row>
    <row r="4743" customFormat="false" ht="15" hidden="false" customHeight="false" outlineLevel="0" collapsed="false">
      <c r="A4743" s="357" t="s">
        <v>9651</v>
      </c>
      <c r="B4743" s="358" t="s">
        <v>9652</v>
      </c>
      <c r="C4743" s="359"/>
      <c r="D4743" s="359"/>
      <c r="E4743" s="360"/>
    </row>
    <row r="4744" customFormat="false" ht="15" hidden="false" customHeight="false" outlineLevel="0" collapsed="false">
      <c r="A4744" s="352" t="s">
        <v>9653</v>
      </c>
      <c r="B4744" s="353"/>
      <c r="C4744" s="354" t="s">
        <v>9654</v>
      </c>
      <c r="D4744" s="355" t="s">
        <v>1313</v>
      </c>
      <c r="E4744" s="356" t="n">
        <v>88.68</v>
      </c>
    </row>
    <row r="4745" customFormat="false" ht="15" hidden="false" customHeight="false" outlineLevel="0" collapsed="false">
      <c r="A4745" s="357" t="s">
        <v>9655</v>
      </c>
      <c r="B4745" s="358"/>
      <c r="C4745" s="359" t="s">
        <v>9656</v>
      </c>
      <c r="D4745" s="359" t="s">
        <v>1313</v>
      </c>
      <c r="E4745" s="360" t="n">
        <v>112.92</v>
      </c>
    </row>
    <row r="4746" customFormat="false" ht="15" hidden="false" customHeight="false" outlineLevel="0" collapsed="false">
      <c r="A4746" s="347" t="s">
        <v>9657</v>
      </c>
      <c r="B4746" s="348" t="s">
        <v>9658</v>
      </c>
      <c r="C4746" s="349"/>
      <c r="D4746" s="350"/>
      <c r="E4746" s="351"/>
    </row>
    <row r="4747" customFormat="false" ht="15" hidden="false" customHeight="false" outlineLevel="0" collapsed="false">
      <c r="A4747" s="352" t="s">
        <v>9659</v>
      </c>
      <c r="B4747" s="353"/>
      <c r="C4747" s="354" t="s">
        <v>9660</v>
      </c>
      <c r="D4747" s="355" t="s">
        <v>1313</v>
      </c>
      <c r="E4747" s="356" t="n">
        <v>165.44</v>
      </c>
    </row>
    <row r="4748" customFormat="false" ht="15" hidden="false" customHeight="false" outlineLevel="0" collapsed="false">
      <c r="A4748" s="357" t="s">
        <v>9661</v>
      </c>
      <c r="B4748" s="358"/>
      <c r="C4748" s="359" t="s">
        <v>9662</v>
      </c>
      <c r="D4748" s="359" t="s">
        <v>1313</v>
      </c>
      <c r="E4748" s="360" t="n">
        <v>249.27</v>
      </c>
    </row>
    <row r="4749" customFormat="false" ht="15" hidden="false" customHeight="false" outlineLevel="0" collapsed="false">
      <c r="A4749" s="352" t="s">
        <v>9663</v>
      </c>
      <c r="B4749" s="353" t="s">
        <v>9664</v>
      </c>
      <c r="C4749" s="354"/>
      <c r="D4749" s="355"/>
      <c r="E4749" s="356"/>
    </row>
    <row r="4750" customFormat="false" ht="15" hidden="false" customHeight="false" outlineLevel="0" collapsed="false">
      <c r="A4750" s="357" t="s">
        <v>9665</v>
      </c>
      <c r="B4750" s="358"/>
      <c r="C4750" s="359" t="s">
        <v>9666</v>
      </c>
      <c r="D4750" s="359" t="s">
        <v>1313</v>
      </c>
      <c r="E4750" s="360" t="n">
        <v>157.26</v>
      </c>
    </row>
    <row r="4751" customFormat="false" ht="15" hidden="false" customHeight="false" outlineLevel="0" collapsed="false">
      <c r="A4751" s="352" t="s">
        <v>9667</v>
      </c>
      <c r="B4751" s="353" t="s">
        <v>9668</v>
      </c>
      <c r="C4751" s="354"/>
      <c r="D4751" s="355"/>
      <c r="E4751" s="356"/>
    </row>
    <row r="4752" customFormat="false" ht="15" hidden="false" customHeight="false" outlineLevel="0" collapsed="false">
      <c r="A4752" s="357" t="s">
        <v>9669</v>
      </c>
      <c r="B4752" s="358"/>
      <c r="C4752" s="359" t="s">
        <v>9670</v>
      </c>
      <c r="D4752" s="359" t="s">
        <v>262</v>
      </c>
      <c r="E4752" s="360" t="n">
        <v>28.63</v>
      </c>
    </row>
    <row r="4753" customFormat="false" ht="15" hidden="false" customHeight="false" outlineLevel="0" collapsed="false">
      <c r="A4753" s="352" t="s">
        <v>9671</v>
      </c>
      <c r="B4753" s="353"/>
      <c r="C4753" s="354" t="s">
        <v>9672</v>
      </c>
      <c r="D4753" s="355" t="s">
        <v>262</v>
      </c>
      <c r="E4753" s="356" t="n">
        <v>30.92</v>
      </c>
    </row>
    <row r="4754" customFormat="false" ht="15" hidden="false" customHeight="false" outlineLevel="0" collapsed="false">
      <c r="A4754" s="357" t="s">
        <v>9673</v>
      </c>
      <c r="B4754" s="358"/>
      <c r="C4754" s="359" t="s">
        <v>9674</v>
      </c>
      <c r="D4754" s="359" t="s">
        <v>262</v>
      </c>
      <c r="E4754" s="360" t="n">
        <v>21.89</v>
      </c>
    </row>
    <row r="4755" customFormat="false" ht="15" hidden="false" customHeight="false" outlineLevel="0" collapsed="false">
      <c r="A4755" s="357" t="s">
        <v>9675</v>
      </c>
      <c r="B4755" s="358"/>
      <c r="C4755" s="359" t="s">
        <v>9676</v>
      </c>
      <c r="D4755" s="359" t="s">
        <v>262</v>
      </c>
      <c r="E4755" s="360" t="n">
        <v>25.29</v>
      </c>
    </row>
    <row r="4756" customFormat="false" ht="15" hidden="false" customHeight="false" outlineLevel="0" collapsed="false">
      <c r="A4756" s="357" t="s">
        <v>9677</v>
      </c>
      <c r="B4756" s="358"/>
      <c r="C4756" s="359" t="s">
        <v>9678</v>
      </c>
      <c r="D4756" s="359" t="s">
        <v>262</v>
      </c>
      <c r="E4756" s="360" t="n">
        <v>34.63</v>
      </c>
    </row>
    <row r="4757" customFormat="false" ht="15" hidden="false" customHeight="false" outlineLevel="0" collapsed="false">
      <c r="A4757" s="352" t="s">
        <v>9679</v>
      </c>
      <c r="B4757" s="353"/>
      <c r="C4757" s="354" t="s">
        <v>9680</v>
      </c>
      <c r="D4757" s="355" t="s">
        <v>262</v>
      </c>
      <c r="E4757" s="356" t="n">
        <v>11.48</v>
      </c>
    </row>
    <row r="4758" customFormat="false" ht="15" hidden="false" customHeight="false" outlineLevel="0" collapsed="false">
      <c r="A4758" s="357" t="s">
        <v>9681</v>
      </c>
      <c r="B4758" s="358"/>
      <c r="C4758" s="359" t="s">
        <v>9682</v>
      </c>
      <c r="D4758" s="359" t="s">
        <v>262</v>
      </c>
      <c r="E4758" s="360" t="n">
        <v>4.6</v>
      </c>
    </row>
    <row r="4759" customFormat="false" ht="15" hidden="false" customHeight="false" outlineLevel="0" collapsed="false">
      <c r="A4759" s="357" t="s">
        <v>9683</v>
      </c>
      <c r="B4759" s="358"/>
      <c r="C4759" s="359" t="s">
        <v>9684</v>
      </c>
      <c r="D4759" s="359" t="s">
        <v>262</v>
      </c>
      <c r="E4759" s="360" t="n">
        <v>16.47</v>
      </c>
    </row>
    <row r="4760" customFormat="false" ht="15" hidden="false" customHeight="false" outlineLevel="0" collapsed="false">
      <c r="A4760" s="357" t="s">
        <v>9685</v>
      </c>
      <c r="B4760" s="358" t="s">
        <v>9686</v>
      </c>
      <c r="C4760" s="359"/>
      <c r="D4760" s="359"/>
      <c r="E4760" s="360"/>
    </row>
    <row r="4761" customFormat="false" ht="15" hidden="false" customHeight="false" outlineLevel="0" collapsed="false">
      <c r="A4761" s="357" t="s">
        <v>9687</v>
      </c>
      <c r="B4761" s="358"/>
      <c r="C4761" s="359" t="s">
        <v>9688</v>
      </c>
      <c r="D4761" s="359" t="s">
        <v>262</v>
      </c>
      <c r="E4761" s="360" t="n">
        <v>74.54</v>
      </c>
    </row>
    <row r="4762" customFormat="false" ht="15" hidden="false" customHeight="false" outlineLevel="0" collapsed="false">
      <c r="A4762" s="357" t="s">
        <v>9689</v>
      </c>
      <c r="B4762" s="358"/>
      <c r="C4762" s="359" t="s">
        <v>9690</v>
      </c>
      <c r="D4762" s="359" t="s">
        <v>262</v>
      </c>
      <c r="E4762" s="360" t="n">
        <v>32.33</v>
      </c>
    </row>
    <row r="4763" customFormat="false" ht="15" hidden="false" customHeight="false" outlineLevel="0" collapsed="false">
      <c r="A4763" s="347" t="s">
        <v>9691</v>
      </c>
      <c r="B4763" s="348" t="s">
        <v>9692</v>
      </c>
      <c r="C4763" s="349"/>
      <c r="D4763" s="350"/>
      <c r="E4763" s="351"/>
    </row>
    <row r="4764" customFormat="false" ht="15" hidden="false" customHeight="false" outlineLevel="0" collapsed="false">
      <c r="A4764" s="352" t="s">
        <v>9693</v>
      </c>
      <c r="B4764" s="353"/>
      <c r="C4764" s="354" t="s">
        <v>9694</v>
      </c>
      <c r="D4764" s="355" t="s">
        <v>1313</v>
      </c>
      <c r="E4764" s="356" t="n">
        <v>11.36</v>
      </c>
    </row>
    <row r="4765" customFormat="false" ht="15" hidden="false" customHeight="false" outlineLevel="0" collapsed="false">
      <c r="A4765" s="357" t="s">
        <v>9695</v>
      </c>
      <c r="B4765" s="358"/>
      <c r="C4765" s="359" t="s">
        <v>9696</v>
      </c>
      <c r="D4765" s="359" t="s">
        <v>1313</v>
      </c>
      <c r="E4765" s="360" t="n">
        <v>23.46</v>
      </c>
    </row>
    <row r="4766" customFormat="false" ht="15" hidden="false" customHeight="false" outlineLevel="0" collapsed="false">
      <c r="A4766" s="357" t="s">
        <v>9697</v>
      </c>
      <c r="B4766" s="358"/>
      <c r="C4766" s="359" t="s">
        <v>9698</v>
      </c>
      <c r="D4766" s="359" t="s">
        <v>1313</v>
      </c>
      <c r="E4766" s="360" t="n">
        <v>45.87</v>
      </c>
    </row>
    <row r="4767" customFormat="false" ht="15" hidden="false" customHeight="false" outlineLevel="0" collapsed="false">
      <c r="A4767" s="357" t="s">
        <v>9699</v>
      </c>
      <c r="B4767" s="358"/>
      <c r="C4767" s="359" t="s">
        <v>3142</v>
      </c>
      <c r="D4767" s="359" t="s">
        <v>880</v>
      </c>
      <c r="E4767" s="360" t="n">
        <v>55.25</v>
      </c>
    </row>
    <row r="4768" customFormat="false" ht="15" hidden="false" customHeight="false" outlineLevel="0" collapsed="false">
      <c r="A4768" s="352" t="s">
        <v>9700</v>
      </c>
      <c r="B4768" s="353"/>
      <c r="C4768" s="354" t="s">
        <v>9701</v>
      </c>
      <c r="D4768" s="355" t="s">
        <v>262</v>
      </c>
      <c r="E4768" s="356" t="n">
        <v>7.63</v>
      </c>
    </row>
    <row r="4769" customFormat="false" ht="15" hidden="false" customHeight="false" outlineLevel="0" collapsed="false">
      <c r="A4769" s="357" t="s">
        <v>9702</v>
      </c>
      <c r="B4769" s="358"/>
      <c r="C4769" s="359" t="s">
        <v>9703</v>
      </c>
      <c r="D4769" s="359" t="s">
        <v>262</v>
      </c>
      <c r="E4769" s="360" t="n">
        <v>18.97</v>
      </c>
    </row>
    <row r="4770" customFormat="false" ht="15" hidden="false" customHeight="false" outlineLevel="0" collapsed="false">
      <c r="A4770" s="357" t="s">
        <v>9704</v>
      </c>
      <c r="B4770" s="358"/>
      <c r="C4770" s="359" t="s">
        <v>9705</v>
      </c>
      <c r="D4770" s="359" t="s">
        <v>262</v>
      </c>
      <c r="E4770" s="360" t="n">
        <v>21.22</v>
      </c>
    </row>
    <row r="4771" customFormat="false" ht="15" hidden="false" customHeight="false" outlineLevel="0" collapsed="false">
      <c r="A4771" s="357" t="s">
        <v>9706</v>
      </c>
      <c r="B4771" s="358"/>
      <c r="C4771" s="359" t="s">
        <v>9707</v>
      </c>
      <c r="D4771" s="359" t="s">
        <v>880</v>
      </c>
      <c r="E4771" s="360" t="n">
        <v>21.57</v>
      </c>
    </row>
    <row r="4772" customFormat="false" ht="15" hidden="false" customHeight="false" outlineLevel="0" collapsed="false">
      <c r="A4772" s="357" t="s">
        <v>9708</v>
      </c>
      <c r="B4772" s="358"/>
      <c r="C4772" s="359" t="s">
        <v>9709</v>
      </c>
      <c r="D4772" s="359" t="s">
        <v>262</v>
      </c>
      <c r="E4772" s="360" t="n">
        <v>9.77</v>
      </c>
    </row>
    <row r="4773" customFormat="false" ht="15" hidden="false" customHeight="false" outlineLevel="0" collapsed="false">
      <c r="A4773" s="357" t="s">
        <v>9710</v>
      </c>
      <c r="B4773" s="358" t="s">
        <v>9711</v>
      </c>
      <c r="C4773" s="359"/>
      <c r="D4773" s="359"/>
      <c r="E4773" s="360"/>
    </row>
    <row r="4774" customFormat="false" ht="15" hidden="false" customHeight="false" outlineLevel="0" collapsed="false">
      <c r="A4774" s="357" t="s">
        <v>9712</v>
      </c>
      <c r="B4774" s="358" t="s">
        <v>9713</v>
      </c>
      <c r="C4774" s="359"/>
      <c r="D4774" s="359"/>
      <c r="E4774" s="360"/>
    </row>
    <row r="4775" customFormat="false" ht="15" hidden="false" customHeight="false" outlineLevel="0" collapsed="false">
      <c r="A4775" s="357" t="s">
        <v>9714</v>
      </c>
      <c r="B4775" s="358"/>
      <c r="C4775" s="359" t="s">
        <v>9715</v>
      </c>
      <c r="D4775" s="359" t="s">
        <v>1313</v>
      </c>
      <c r="E4775" s="360" t="n">
        <v>37.87</v>
      </c>
    </row>
    <row r="4776" customFormat="false" ht="15" hidden="false" customHeight="false" outlineLevel="0" collapsed="false">
      <c r="A4776" s="357" t="s">
        <v>9716</v>
      </c>
      <c r="B4776" s="358"/>
      <c r="C4776" s="359" t="s">
        <v>9717</v>
      </c>
      <c r="D4776" s="359" t="s">
        <v>1313</v>
      </c>
      <c r="E4776" s="360" t="n">
        <v>72.87</v>
      </c>
    </row>
    <row r="4777" customFormat="false" ht="15" hidden="false" customHeight="false" outlineLevel="0" collapsed="false">
      <c r="A4777" s="357" t="s">
        <v>9718</v>
      </c>
      <c r="B4777" s="358"/>
      <c r="C4777" s="359" t="s">
        <v>9719</v>
      </c>
      <c r="D4777" s="359" t="s">
        <v>1313</v>
      </c>
      <c r="E4777" s="360" t="n">
        <v>100.5</v>
      </c>
    </row>
    <row r="4778" customFormat="false" ht="15" hidden="false" customHeight="false" outlineLevel="0" collapsed="false">
      <c r="A4778" s="352" t="s">
        <v>9720</v>
      </c>
      <c r="B4778" s="353"/>
      <c r="C4778" s="354" t="s">
        <v>9721</v>
      </c>
      <c r="D4778" s="355" t="s">
        <v>262</v>
      </c>
      <c r="E4778" s="356" t="n">
        <v>21.84</v>
      </c>
    </row>
    <row r="4779" customFormat="false" ht="15" hidden="false" customHeight="false" outlineLevel="0" collapsed="false">
      <c r="A4779" s="357" t="s">
        <v>9722</v>
      </c>
      <c r="B4779" s="358"/>
      <c r="C4779" s="359" t="s">
        <v>9723</v>
      </c>
      <c r="D4779" s="359" t="s">
        <v>1313</v>
      </c>
      <c r="E4779" s="360" t="n">
        <v>117.14</v>
      </c>
    </row>
    <row r="4780" customFormat="false" ht="15" hidden="false" customHeight="false" outlineLevel="0" collapsed="false">
      <c r="A4780" s="357" t="s">
        <v>9724</v>
      </c>
      <c r="B4780" s="358"/>
      <c r="C4780" s="359" t="s">
        <v>9725</v>
      </c>
      <c r="D4780" s="359" t="s">
        <v>1313</v>
      </c>
      <c r="E4780" s="360" t="n">
        <v>82.08</v>
      </c>
    </row>
    <row r="4781" customFormat="false" ht="15" hidden="false" customHeight="false" outlineLevel="0" collapsed="false">
      <c r="A4781" s="357" t="s">
        <v>9726</v>
      </c>
      <c r="B4781" s="358" t="s">
        <v>9727</v>
      </c>
      <c r="C4781" s="359"/>
      <c r="D4781" s="359"/>
      <c r="E4781" s="360"/>
    </row>
    <row r="4782" customFormat="false" ht="15" hidden="false" customHeight="false" outlineLevel="0" collapsed="false">
      <c r="A4782" s="352" t="s">
        <v>9728</v>
      </c>
      <c r="B4782" s="353"/>
      <c r="C4782" s="354" t="s">
        <v>9729</v>
      </c>
      <c r="D4782" s="355" t="s">
        <v>1313</v>
      </c>
      <c r="E4782" s="356" t="n">
        <v>58.83</v>
      </c>
    </row>
    <row r="4783" customFormat="false" ht="15" hidden="false" customHeight="false" outlineLevel="0" collapsed="false">
      <c r="A4783" s="357" t="s">
        <v>9730</v>
      </c>
      <c r="B4783" s="358"/>
      <c r="C4783" s="359" t="s">
        <v>9731</v>
      </c>
      <c r="D4783" s="359" t="s">
        <v>1313</v>
      </c>
      <c r="E4783" s="360" t="n">
        <v>63.72</v>
      </c>
    </row>
    <row r="4784" customFormat="false" ht="15" hidden="false" customHeight="false" outlineLevel="0" collapsed="false">
      <c r="A4784" s="357" t="s">
        <v>9732</v>
      </c>
      <c r="B4784" s="358"/>
      <c r="C4784" s="359" t="s">
        <v>9733</v>
      </c>
      <c r="D4784" s="359" t="s">
        <v>1313</v>
      </c>
      <c r="E4784" s="360" t="n">
        <v>73.03</v>
      </c>
    </row>
    <row r="4785" customFormat="false" ht="15" hidden="false" customHeight="false" outlineLevel="0" collapsed="false">
      <c r="A4785" s="352" t="s">
        <v>9734</v>
      </c>
      <c r="B4785" s="353"/>
      <c r="C4785" s="354" t="s">
        <v>9735</v>
      </c>
      <c r="D4785" s="355" t="s">
        <v>1313</v>
      </c>
      <c r="E4785" s="356" t="n">
        <v>71.66</v>
      </c>
    </row>
    <row r="4786" customFormat="false" ht="15" hidden="false" customHeight="false" outlineLevel="0" collapsed="false">
      <c r="A4786" s="357" t="s">
        <v>9736</v>
      </c>
      <c r="B4786" s="358" t="s">
        <v>9737</v>
      </c>
      <c r="C4786" s="359"/>
      <c r="D4786" s="359"/>
      <c r="E4786" s="360"/>
    </row>
    <row r="4787" customFormat="false" ht="15" hidden="false" customHeight="false" outlineLevel="0" collapsed="false">
      <c r="A4787" s="357" t="s">
        <v>9738</v>
      </c>
      <c r="B4787" s="358"/>
      <c r="C4787" s="359" t="s">
        <v>9739</v>
      </c>
      <c r="D4787" s="359" t="s">
        <v>1313</v>
      </c>
      <c r="E4787" s="360" t="n">
        <v>73.16</v>
      </c>
    </row>
    <row r="4788" customFormat="false" ht="15" hidden="false" customHeight="false" outlineLevel="0" collapsed="false">
      <c r="A4788" s="352" t="s">
        <v>9740</v>
      </c>
      <c r="B4788" s="353"/>
      <c r="C4788" s="354" t="s">
        <v>9741</v>
      </c>
      <c r="D4788" s="355" t="s">
        <v>1313</v>
      </c>
      <c r="E4788" s="356" t="n">
        <v>97.49</v>
      </c>
    </row>
    <row r="4789" customFormat="false" ht="15" hidden="false" customHeight="false" outlineLevel="0" collapsed="false">
      <c r="A4789" s="357" t="s">
        <v>9742</v>
      </c>
      <c r="B4789" s="358"/>
      <c r="C4789" s="359" t="s">
        <v>9743</v>
      </c>
      <c r="D4789" s="359" t="s">
        <v>1313</v>
      </c>
      <c r="E4789" s="360" t="n">
        <v>67.51</v>
      </c>
    </row>
    <row r="4790" customFormat="false" ht="15" hidden="false" customHeight="false" outlineLevel="0" collapsed="false">
      <c r="A4790" s="352" t="s">
        <v>9744</v>
      </c>
      <c r="B4790" s="353"/>
      <c r="C4790" s="354" t="s">
        <v>9745</v>
      </c>
      <c r="D4790" s="355" t="s">
        <v>1313</v>
      </c>
      <c r="E4790" s="356" t="n">
        <v>76.64</v>
      </c>
    </row>
    <row r="4791" customFormat="false" ht="15" hidden="false" customHeight="false" outlineLevel="0" collapsed="false">
      <c r="A4791" s="357" t="s">
        <v>9746</v>
      </c>
      <c r="B4791" s="358"/>
      <c r="C4791" s="359" t="s">
        <v>9747</v>
      </c>
      <c r="D4791" s="359" t="s">
        <v>1313</v>
      </c>
      <c r="E4791" s="360" t="n">
        <v>50.3</v>
      </c>
    </row>
    <row r="4792" customFormat="false" ht="15" hidden="false" customHeight="false" outlineLevel="0" collapsed="false">
      <c r="A4792" s="357" t="s">
        <v>9748</v>
      </c>
      <c r="B4792" s="358"/>
      <c r="C4792" s="359" t="s">
        <v>9749</v>
      </c>
      <c r="D4792" s="359" t="s">
        <v>1313</v>
      </c>
      <c r="E4792" s="360" t="n">
        <v>152.1</v>
      </c>
    </row>
    <row r="4793" customFormat="false" ht="15" hidden="false" customHeight="false" outlineLevel="0" collapsed="false">
      <c r="A4793" s="357" t="s">
        <v>9750</v>
      </c>
      <c r="B4793" s="358"/>
      <c r="C4793" s="359" t="s">
        <v>9751</v>
      </c>
      <c r="D4793" s="359" t="s">
        <v>1313</v>
      </c>
      <c r="E4793" s="360" t="n">
        <v>96.41</v>
      </c>
    </row>
    <row r="4794" customFormat="false" ht="15" hidden="false" customHeight="false" outlineLevel="0" collapsed="false">
      <c r="A4794" s="357" t="s">
        <v>9752</v>
      </c>
      <c r="B4794" s="358"/>
      <c r="C4794" s="359" t="s">
        <v>9753</v>
      </c>
      <c r="D4794" s="359" t="s">
        <v>1313</v>
      </c>
      <c r="E4794" s="360" t="n">
        <v>798.47</v>
      </c>
    </row>
    <row r="4795" customFormat="false" ht="15" hidden="false" customHeight="false" outlineLevel="0" collapsed="false">
      <c r="A4795" s="357" t="s">
        <v>9754</v>
      </c>
      <c r="B4795" s="358" t="s">
        <v>9755</v>
      </c>
      <c r="C4795" s="359"/>
      <c r="D4795" s="359"/>
      <c r="E4795" s="360"/>
    </row>
    <row r="4796" customFormat="false" ht="15" hidden="false" customHeight="false" outlineLevel="0" collapsed="false">
      <c r="A4796" s="357" t="s">
        <v>9756</v>
      </c>
      <c r="B4796" s="358"/>
      <c r="C4796" s="359" t="s">
        <v>9757</v>
      </c>
      <c r="D4796" s="359" t="s">
        <v>1313</v>
      </c>
      <c r="E4796" s="360" t="n">
        <v>239.33</v>
      </c>
    </row>
    <row r="4797" customFormat="false" ht="15" hidden="false" customHeight="false" outlineLevel="0" collapsed="false">
      <c r="A4797" s="357" t="s">
        <v>9758</v>
      </c>
      <c r="B4797" s="358" t="s">
        <v>9759</v>
      </c>
      <c r="C4797" s="359"/>
      <c r="D4797" s="359"/>
      <c r="E4797" s="360"/>
    </row>
    <row r="4798" customFormat="false" ht="15" hidden="false" customHeight="false" outlineLevel="0" collapsed="false">
      <c r="A4798" s="357" t="s">
        <v>9760</v>
      </c>
      <c r="B4798" s="358"/>
      <c r="C4798" s="359" t="s">
        <v>9761</v>
      </c>
      <c r="D4798" s="359" t="s">
        <v>1313</v>
      </c>
      <c r="E4798" s="360" t="n">
        <v>242.47</v>
      </c>
    </row>
    <row r="4799" customFormat="false" ht="15" hidden="false" customHeight="false" outlineLevel="0" collapsed="false">
      <c r="A4799" s="352" t="s">
        <v>9762</v>
      </c>
      <c r="B4799" s="353"/>
      <c r="C4799" s="354" t="s">
        <v>9763</v>
      </c>
      <c r="D4799" s="355" t="s">
        <v>1313</v>
      </c>
      <c r="E4799" s="356" t="n">
        <v>320</v>
      </c>
    </row>
    <row r="4800" customFormat="false" ht="15" hidden="false" customHeight="false" outlineLevel="0" collapsed="false">
      <c r="A4800" s="357" t="s">
        <v>9764</v>
      </c>
      <c r="B4800" s="358"/>
      <c r="C4800" s="359" t="s">
        <v>9765</v>
      </c>
      <c r="D4800" s="359" t="s">
        <v>1313</v>
      </c>
      <c r="E4800" s="360" t="n">
        <v>434.56</v>
      </c>
    </row>
    <row r="4801" customFormat="false" ht="15" hidden="false" customHeight="false" outlineLevel="0" collapsed="false">
      <c r="A4801" s="357" t="s">
        <v>9766</v>
      </c>
      <c r="B4801" s="358"/>
      <c r="C4801" s="359" t="s">
        <v>9767</v>
      </c>
      <c r="D4801" s="359" t="s">
        <v>1313</v>
      </c>
      <c r="E4801" s="360" t="n">
        <v>584.88</v>
      </c>
    </row>
    <row r="4802" customFormat="false" ht="15" hidden="false" customHeight="false" outlineLevel="0" collapsed="false">
      <c r="A4802" s="352" t="s">
        <v>9768</v>
      </c>
      <c r="B4802" s="353"/>
      <c r="C4802" s="354" t="s">
        <v>9769</v>
      </c>
      <c r="D4802" s="355" t="s">
        <v>1313</v>
      </c>
      <c r="E4802" s="356" t="n">
        <v>459.67</v>
      </c>
    </row>
    <row r="4803" customFormat="false" ht="15" hidden="false" customHeight="false" outlineLevel="0" collapsed="false">
      <c r="A4803" s="357" t="s">
        <v>9770</v>
      </c>
      <c r="B4803" s="358"/>
      <c r="C4803" s="359" t="s">
        <v>9771</v>
      </c>
      <c r="D4803" s="359" t="s">
        <v>1313</v>
      </c>
      <c r="E4803" s="360" t="n">
        <v>257.64</v>
      </c>
    </row>
    <row r="4804" customFormat="false" ht="15" hidden="false" customHeight="false" outlineLevel="0" collapsed="false">
      <c r="A4804" s="357" t="s">
        <v>9772</v>
      </c>
      <c r="B4804" s="358"/>
      <c r="C4804" s="359" t="s">
        <v>9773</v>
      </c>
      <c r="D4804" s="359" t="s">
        <v>1313</v>
      </c>
      <c r="E4804" s="360" t="n">
        <v>406.09</v>
      </c>
    </row>
    <row r="4805" customFormat="false" ht="15" hidden="false" customHeight="false" outlineLevel="0" collapsed="false">
      <c r="A4805" s="357" t="s">
        <v>9774</v>
      </c>
      <c r="B4805" s="358"/>
      <c r="C4805" s="359" t="s">
        <v>9775</v>
      </c>
      <c r="D4805" s="359" t="s">
        <v>1313</v>
      </c>
      <c r="E4805" s="360" t="n">
        <v>658.15</v>
      </c>
    </row>
    <row r="4806" customFormat="false" ht="15" hidden="false" customHeight="false" outlineLevel="0" collapsed="false">
      <c r="A4806" s="357" t="s">
        <v>9776</v>
      </c>
      <c r="B4806" s="358" t="s">
        <v>9777</v>
      </c>
      <c r="C4806" s="359"/>
      <c r="D4806" s="359"/>
      <c r="E4806" s="360"/>
    </row>
    <row r="4807" customFormat="false" ht="15" hidden="false" customHeight="false" outlineLevel="0" collapsed="false">
      <c r="A4807" s="357" t="s">
        <v>9778</v>
      </c>
      <c r="B4807" s="358"/>
      <c r="C4807" s="359" t="s">
        <v>9779</v>
      </c>
      <c r="D4807" s="359" t="s">
        <v>1313</v>
      </c>
      <c r="E4807" s="360" t="n">
        <v>38.34</v>
      </c>
    </row>
    <row r="4808" customFormat="false" ht="15" hidden="false" customHeight="false" outlineLevel="0" collapsed="false">
      <c r="A4808" s="357" t="s">
        <v>9780</v>
      </c>
      <c r="B4808" s="358"/>
      <c r="C4808" s="359" t="s">
        <v>9781</v>
      </c>
      <c r="D4808" s="359" t="s">
        <v>1313</v>
      </c>
      <c r="E4808" s="360" t="n">
        <v>9.64</v>
      </c>
    </row>
    <row r="4809" customFormat="false" ht="15" hidden="false" customHeight="false" outlineLevel="0" collapsed="false">
      <c r="A4809" s="357" t="s">
        <v>9782</v>
      </c>
      <c r="B4809" s="358"/>
      <c r="C4809" s="359" t="s">
        <v>9783</v>
      </c>
      <c r="D4809" s="359" t="s">
        <v>1313</v>
      </c>
      <c r="E4809" s="360" t="n">
        <v>4.49</v>
      </c>
    </row>
    <row r="4810" customFormat="false" ht="15" hidden="false" customHeight="false" outlineLevel="0" collapsed="false">
      <c r="A4810" s="357" t="s">
        <v>9784</v>
      </c>
      <c r="B4810" s="358"/>
      <c r="C4810" s="359" t="s">
        <v>9785</v>
      </c>
      <c r="D4810" s="359" t="s">
        <v>262</v>
      </c>
      <c r="E4810" s="360" t="n">
        <v>12.9</v>
      </c>
    </row>
    <row r="4811" customFormat="false" ht="15" hidden="false" customHeight="false" outlineLevel="0" collapsed="false">
      <c r="A4811" s="357" t="s">
        <v>9786</v>
      </c>
      <c r="B4811" s="358"/>
      <c r="C4811" s="359" t="s">
        <v>4832</v>
      </c>
      <c r="D4811" s="359" t="s">
        <v>880</v>
      </c>
      <c r="E4811" s="360" t="n">
        <v>11.96</v>
      </c>
    </row>
    <row r="4812" customFormat="false" ht="15" hidden="false" customHeight="false" outlineLevel="0" collapsed="false">
      <c r="A4812" s="347" t="s">
        <v>9787</v>
      </c>
      <c r="B4812" s="348" t="s">
        <v>9788</v>
      </c>
      <c r="C4812" s="349"/>
      <c r="D4812" s="350"/>
      <c r="E4812" s="351"/>
    </row>
    <row r="4813" customFormat="false" ht="15" hidden="false" customHeight="false" outlineLevel="0" collapsed="false">
      <c r="A4813" s="352" t="s">
        <v>9789</v>
      </c>
      <c r="B4813" s="353" t="s">
        <v>9790</v>
      </c>
      <c r="C4813" s="354"/>
      <c r="D4813" s="355"/>
      <c r="E4813" s="356"/>
    </row>
    <row r="4814" customFormat="false" ht="15" hidden="false" customHeight="false" outlineLevel="0" collapsed="false">
      <c r="A4814" s="357" t="s">
        <v>9791</v>
      </c>
      <c r="B4814" s="358"/>
      <c r="C4814" s="359" t="s">
        <v>9792</v>
      </c>
      <c r="D4814" s="359" t="s">
        <v>1313</v>
      </c>
      <c r="E4814" s="360" t="n">
        <v>554.1</v>
      </c>
    </row>
    <row r="4815" customFormat="false" ht="15" hidden="false" customHeight="false" outlineLevel="0" collapsed="false">
      <c r="A4815" s="357" t="s">
        <v>9793</v>
      </c>
      <c r="B4815" s="358"/>
      <c r="C4815" s="359" t="s">
        <v>9794</v>
      </c>
      <c r="D4815" s="359" t="s">
        <v>1313</v>
      </c>
      <c r="E4815" s="360" t="n">
        <v>488.11</v>
      </c>
    </row>
    <row r="4816" customFormat="false" ht="15" hidden="false" customHeight="false" outlineLevel="0" collapsed="false">
      <c r="A4816" s="357" t="s">
        <v>9795</v>
      </c>
      <c r="B4816" s="358" t="s">
        <v>9796</v>
      </c>
      <c r="C4816" s="359"/>
      <c r="D4816" s="359"/>
      <c r="E4816" s="360"/>
    </row>
    <row r="4817" customFormat="false" ht="15" hidden="false" customHeight="false" outlineLevel="0" collapsed="false">
      <c r="A4817" s="357" t="s">
        <v>9797</v>
      </c>
      <c r="B4817" s="358"/>
      <c r="C4817" s="359" t="s">
        <v>9798</v>
      </c>
      <c r="D4817" s="359" t="s">
        <v>1313</v>
      </c>
      <c r="E4817" s="360" t="n">
        <v>386.41</v>
      </c>
    </row>
    <row r="4818" customFormat="false" ht="15" hidden="false" customHeight="false" outlineLevel="0" collapsed="false">
      <c r="A4818" s="357" t="s">
        <v>9799</v>
      </c>
      <c r="B4818" s="358"/>
      <c r="C4818" s="359" t="s">
        <v>9800</v>
      </c>
      <c r="D4818" s="359" t="s">
        <v>880</v>
      </c>
      <c r="E4818" s="360" t="n">
        <v>685.2</v>
      </c>
    </row>
    <row r="4819" customFormat="false" ht="15" hidden="false" customHeight="false" outlineLevel="0" collapsed="false">
      <c r="A4819" s="357" t="s">
        <v>9801</v>
      </c>
      <c r="B4819" s="358"/>
      <c r="C4819" s="359" t="s">
        <v>9802</v>
      </c>
      <c r="D4819" s="359" t="s">
        <v>880</v>
      </c>
      <c r="E4819" s="360" t="n">
        <v>590.24</v>
      </c>
    </row>
    <row r="4820" customFormat="false" ht="15" hidden="false" customHeight="false" outlineLevel="0" collapsed="false">
      <c r="A4820" s="352" t="s">
        <v>9803</v>
      </c>
      <c r="B4820" s="353"/>
      <c r="C4820" s="354" t="s">
        <v>9804</v>
      </c>
      <c r="D4820" s="355" t="s">
        <v>880</v>
      </c>
      <c r="E4820" s="356" t="n">
        <v>728.44</v>
      </c>
    </row>
    <row r="4821" customFormat="false" ht="15" hidden="false" customHeight="false" outlineLevel="0" collapsed="false">
      <c r="A4821" s="357" t="s">
        <v>9805</v>
      </c>
      <c r="B4821" s="358"/>
      <c r="C4821" s="359" t="s">
        <v>9806</v>
      </c>
      <c r="D4821" s="359" t="s">
        <v>880</v>
      </c>
      <c r="E4821" s="360" t="n">
        <v>1191.66</v>
      </c>
    </row>
    <row r="4822" customFormat="false" ht="15" hidden="false" customHeight="false" outlineLevel="0" collapsed="false">
      <c r="A4822" s="357" t="s">
        <v>9807</v>
      </c>
      <c r="B4822" s="358" t="s">
        <v>9808</v>
      </c>
      <c r="C4822" s="359"/>
      <c r="D4822" s="359"/>
      <c r="E4822" s="360"/>
    </row>
    <row r="4823" customFormat="false" ht="15" hidden="false" customHeight="false" outlineLevel="0" collapsed="false">
      <c r="A4823" s="357" t="s">
        <v>9809</v>
      </c>
      <c r="B4823" s="358"/>
      <c r="C4823" s="359" t="s">
        <v>9810</v>
      </c>
      <c r="D4823" s="359" t="s">
        <v>880</v>
      </c>
      <c r="E4823" s="360" t="n">
        <v>907.97</v>
      </c>
    </row>
    <row r="4824" customFormat="false" ht="15" hidden="false" customHeight="false" outlineLevel="0" collapsed="false">
      <c r="A4824" s="357" t="s">
        <v>9811</v>
      </c>
      <c r="B4824" s="358"/>
      <c r="C4824" s="359" t="s">
        <v>9812</v>
      </c>
      <c r="D4824" s="359" t="s">
        <v>880</v>
      </c>
      <c r="E4824" s="360" t="n">
        <v>859.64</v>
      </c>
    </row>
    <row r="4825" customFormat="false" ht="15" hidden="false" customHeight="false" outlineLevel="0" collapsed="false">
      <c r="A4825" s="352" t="s">
        <v>9813</v>
      </c>
      <c r="B4825" s="353"/>
      <c r="C4825" s="354" t="s">
        <v>9814</v>
      </c>
      <c r="D4825" s="355" t="s">
        <v>880</v>
      </c>
      <c r="E4825" s="356" t="n">
        <v>995.41</v>
      </c>
    </row>
    <row r="4826" customFormat="false" ht="15" hidden="false" customHeight="false" outlineLevel="0" collapsed="false">
      <c r="A4826" s="357" t="s">
        <v>9815</v>
      </c>
      <c r="B4826" s="358"/>
      <c r="C4826" s="359" t="s">
        <v>9816</v>
      </c>
      <c r="D4826" s="359" t="s">
        <v>880</v>
      </c>
      <c r="E4826" s="360" t="n">
        <v>1009.03</v>
      </c>
    </row>
    <row r="4827" customFormat="false" ht="15" hidden="false" customHeight="false" outlineLevel="0" collapsed="false">
      <c r="A4827" s="357" t="s">
        <v>9817</v>
      </c>
      <c r="B4827" s="358"/>
      <c r="C4827" s="359" t="s">
        <v>9818</v>
      </c>
      <c r="D4827" s="359" t="s">
        <v>880</v>
      </c>
      <c r="E4827" s="360" t="n">
        <v>1069.02</v>
      </c>
    </row>
    <row r="4828" customFormat="false" ht="15" hidden="false" customHeight="false" outlineLevel="0" collapsed="false">
      <c r="A4828" s="357" t="s">
        <v>9819</v>
      </c>
      <c r="B4828" s="358"/>
      <c r="C4828" s="359" t="s">
        <v>9820</v>
      </c>
      <c r="D4828" s="359" t="s">
        <v>880</v>
      </c>
      <c r="E4828" s="360" t="n">
        <v>1777.62</v>
      </c>
    </row>
    <row r="4829" customFormat="false" ht="15" hidden="false" customHeight="false" outlineLevel="0" collapsed="false">
      <c r="A4829" s="357" t="s">
        <v>9821</v>
      </c>
      <c r="B4829" s="358"/>
      <c r="C4829" s="359" t="s">
        <v>9822</v>
      </c>
      <c r="D4829" s="359" t="s">
        <v>880</v>
      </c>
      <c r="E4829" s="360" t="n">
        <v>1841.21</v>
      </c>
    </row>
    <row r="4830" customFormat="false" ht="15" hidden="false" customHeight="false" outlineLevel="0" collapsed="false">
      <c r="A4830" s="357" t="s">
        <v>9823</v>
      </c>
      <c r="B4830" s="358"/>
      <c r="C4830" s="359" t="s">
        <v>9824</v>
      </c>
      <c r="D4830" s="359" t="s">
        <v>880</v>
      </c>
      <c r="E4830" s="360" t="n">
        <v>3333.16</v>
      </c>
    </row>
    <row r="4831" customFormat="false" ht="15" hidden="false" customHeight="false" outlineLevel="0" collapsed="false">
      <c r="A4831" s="357" t="s">
        <v>9825</v>
      </c>
      <c r="B4831" s="358"/>
      <c r="C4831" s="359" t="s">
        <v>9826</v>
      </c>
      <c r="D4831" s="359" t="s">
        <v>880</v>
      </c>
      <c r="E4831" s="360" t="n">
        <v>692.48</v>
      </c>
    </row>
    <row r="4832" customFormat="false" ht="15" hidden="false" customHeight="false" outlineLevel="0" collapsed="false">
      <c r="A4832" s="357" t="s">
        <v>9827</v>
      </c>
      <c r="B4832" s="358"/>
      <c r="C4832" s="359" t="s">
        <v>9828</v>
      </c>
      <c r="D4832" s="359" t="s">
        <v>880</v>
      </c>
      <c r="E4832" s="360" t="n">
        <v>997.47</v>
      </c>
    </row>
    <row r="4833" customFormat="false" ht="15" hidden="false" customHeight="false" outlineLevel="0" collapsed="false">
      <c r="A4833" s="357" t="s">
        <v>9829</v>
      </c>
      <c r="B4833" s="358"/>
      <c r="C4833" s="359" t="s">
        <v>9830</v>
      </c>
      <c r="D4833" s="359" t="s">
        <v>880</v>
      </c>
      <c r="E4833" s="360" t="n">
        <v>1034.6</v>
      </c>
    </row>
    <row r="4834" customFormat="false" ht="15" hidden="false" customHeight="false" outlineLevel="0" collapsed="false">
      <c r="A4834" s="357" t="s">
        <v>9831</v>
      </c>
      <c r="B4834" s="358"/>
      <c r="C4834" s="359" t="s">
        <v>9832</v>
      </c>
      <c r="D4834" s="359" t="s">
        <v>880</v>
      </c>
      <c r="E4834" s="360" t="n">
        <v>1056.79</v>
      </c>
    </row>
    <row r="4835" customFormat="false" ht="15" hidden="false" customHeight="false" outlineLevel="0" collapsed="false">
      <c r="A4835" s="357" t="s">
        <v>9833</v>
      </c>
      <c r="B4835" s="358"/>
      <c r="C4835" s="359" t="s">
        <v>9834</v>
      </c>
      <c r="D4835" s="359" t="s">
        <v>880</v>
      </c>
      <c r="E4835" s="360" t="n">
        <v>1116.78</v>
      </c>
    </row>
    <row r="4836" customFormat="false" ht="15" hidden="false" customHeight="false" outlineLevel="0" collapsed="false">
      <c r="A4836" s="352" t="s">
        <v>9835</v>
      </c>
      <c r="B4836" s="353"/>
      <c r="C4836" s="354" t="s">
        <v>9836</v>
      </c>
      <c r="D4836" s="355" t="s">
        <v>880</v>
      </c>
      <c r="E4836" s="356" t="n">
        <v>1749.72</v>
      </c>
    </row>
    <row r="4837" customFormat="false" ht="15" hidden="false" customHeight="false" outlineLevel="0" collapsed="false">
      <c r="A4837" s="357" t="s">
        <v>9837</v>
      </c>
      <c r="B4837" s="358" t="s">
        <v>9838</v>
      </c>
      <c r="C4837" s="359"/>
      <c r="D4837" s="359"/>
      <c r="E4837" s="360"/>
    </row>
    <row r="4838" customFormat="false" ht="15" hidden="false" customHeight="false" outlineLevel="0" collapsed="false">
      <c r="A4838" s="352" t="s">
        <v>9839</v>
      </c>
      <c r="B4838" s="353"/>
      <c r="C4838" s="354" t="s">
        <v>9840</v>
      </c>
      <c r="D4838" s="355" t="s">
        <v>1313</v>
      </c>
      <c r="E4838" s="356" t="n">
        <v>90.53</v>
      </c>
    </row>
    <row r="4839" customFormat="false" ht="15" hidden="false" customHeight="false" outlineLevel="0" collapsed="false">
      <c r="A4839" s="357" t="s">
        <v>9841</v>
      </c>
      <c r="B4839" s="358"/>
      <c r="C4839" s="359" t="s">
        <v>9842</v>
      </c>
      <c r="D4839" s="359" t="s">
        <v>262</v>
      </c>
      <c r="E4839" s="360" t="n">
        <v>35.02</v>
      </c>
    </row>
    <row r="4840" customFormat="false" ht="15" hidden="false" customHeight="false" outlineLevel="0" collapsed="false">
      <c r="A4840" s="357" t="s">
        <v>9843</v>
      </c>
      <c r="B4840" s="358"/>
      <c r="C4840" s="359" t="s">
        <v>9844</v>
      </c>
      <c r="D4840" s="359" t="s">
        <v>262</v>
      </c>
      <c r="E4840" s="360" t="n">
        <v>110.91</v>
      </c>
    </row>
    <row r="4841" customFormat="false" ht="15" hidden="false" customHeight="false" outlineLevel="0" collapsed="false">
      <c r="A4841" s="357" t="s">
        <v>9845</v>
      </c>
      <c r="B4841" s="358"/>
      <c r="C4841" s="359" t="s">
        <v>9846</v>
      </c>
      <c r="D4841" s="359" t="s">
        <v>1313</v>
      </c>
      <c r="E4841" s="360" t="n">
        <v>1509.16</v>
      </c>
    </row>
    <row r="4842" customFormat="false" ht="15" hidden="false" customHeight="false" outlineLevel="0" collapsed="false">
      <c r="A4842" s="357" t="s">
        <v>9847</v>
      </c>
      <c r="B4842" s="358"/>
      <c r="C4842" s="359" t="s">
        <v>9848</v>
      </c>
      <c r="D4842" s="359" t="s">
        <v>1313</v>
      </c>
      <c r="E4842" s="360" t="n">
        <v>707.81</v>
      </c>
    </row>
    <row r="4843" customFormat="false" ht="15" hidden="false" customHeight="false" outlineLevel="0" collapsed="false">
      <c r="A4843" s="357" t="s">
        <v>9849</v>
      </c>
      <c r="B4843" s="358"/>
      <c r="C4843" s="359" t="s">
        <v>9850</v>
      </c>
      <c r="D4843" s="359" t="s">
        <v>1313</v>
      </c>
      <c r="E4843" s="360" t="n">
        <v>456.16</v>
      </c>
    </row>
    <row r="4844" customFormat="false" ht="15" hidden="false" customHeight="false" outlineLevel="0" collapsed="false">
      <c r="A4844" s="357" t="s">
        <v>9851</v>
      </c>
      <c r="B4844" s="358"/>
      <c r="C4844" s="359" t="s">
        <v>9852</v>
      </c>
      <c r="D4844" s="359" t="s">
        <v>1313</v>
      </c>
      <c r="E4844" s="360" t="n">
        <v>1107.6</v>
      </c>
    </row>
    <row r="4845" customFormat="false" ht="15" hidden="false" customHeight="false" outlineLevel="0" collapsed="false">
      <c r="A4845" s="357" t="s">
        <v>9853</v>
      </c>
      <c r="B4845" s="358"/>
      <c r="C4845" s="359" t="s">
        <v>9854</v>
      </c>
      <c r="D4845" s="359" t="s">
        <v>1313</v>
      </c>
      <c r="E4845" s="360" t="n">
        <v>128.71</v>
      </c>
    </row>
    <row r="4846" customFormat="false" ht="15" hidden="false" customHeight="false" outlineLevel="0" collapsed="false">
      <c r="A4846" s="357" t="s">
        <v>9855</v>
      </c>
      <c r="B4846" s="358"/>
      <c r="C4846" s="359" t="s">
        <v>9856</v>
      </c>
      <c r="D4846" s="359" t="s">
        <v>1181</v>
      </c>
      <c r="E4846" s="360" t="n">
        <v>688.77</v>
      </c>
    </row>
    <row r="4847" customFormat="false" ht="15" hidden="false" customHeight="false" outlineLevel="0" collapsed="false">
      <c r="A4847" s="357" t="s">
        <v>9857</v>
      </c>
      <c r="B4847" s="358"/>
      <c r="C4847" s="359" t="s">
        <v>9858</v>
      </c>
      <c r="D4847" s="359" t="s">
        <v>1313</v>
      </c>
      <c r="E4847" s="360" t="n">
        <v>140.32</v>
      </c>
    </row>
    <row r="4848" customFormat="false" ht="15" hidden="false" customHeight="false" outlineLevel="0" collapsed="false">
      <c r="A4848" s="357" t="s">
        <v>9859</v>
      </c>
      <c r="B4848" s="358"/>
      <c r="C4848" s="359" t="s">
        <v>9860</v>
      </c>
      <c r="D4848" s="359" t="s">
        <v>1313</v>
      </c>
      <c r="E4848" s="360" t="n">
        <v>1304.09</v>
      </c>
    </row>
    <row r="4849" customFormat="false" ht="15" hidden="false" customHeight="false" outlineLevel="0" collapsed="false">
      <c r="A4849" s="357" t="s">
        <v>9861</v>
      </c>
      <c r="B4849" s="358"/>
      <c r="C4849" s="359" t="s">
        <v>9862</v>
      </c>
      <c r="D4849" s="359" t="s">
        <v>1313</v>
      </c>
      <c r="E4849" s="360" t="n">
        <v>1341.15</v>
      </c>
    </row>
    <row r="4850" customFormat="false" ht="15" hidden="false" customHeight="false" outlineLevel="0" collapsed="false">
      <c r="A4850" s="357" t="s">
        <v>9863</v>
      </c>
      <c r="B4850" s="358"/>
      <c r="C4850" s="359" t="s">
        <v>9864</v>
      </c>
      <c r="D4850" s="359" t="s">
        <v>1313</v>
      </c>
      <c r="E4850" s="360" t="n">
        <v>313.34</v>
      </c>
    </row>
    <row r="4851" customFormat="false" ht="15" hidden="false" customHeight="false" outlineLevel="0" collapsed="false">
      <c r="A4851" s="357" t="s">
        <v>9865</v>
      </c>
      <c r="B4851" s="358"/>
      <c r="C4851" s="359" t="s">
        <v>9866</v>
      </c>
      <c r="D4851" s="359" t="s">
        <v>262</v>
      </c>
      <c r="E4851" s="360" t="n">
        <v>88.51</v>
      </c>
    </row>
    <row r="4852" customFormat="false" ht="15" hidden="false" customHeight="false" outlineLevel="0" collapsed="false">
      <c r="A4852" s="352" t="s">
        <v>9867</v>
      </c>
      <c r="B4852" s="353" t="s">
        <v>9868</v>
      </c>
      <c r="C4852" s="354"/>
      <c r="D4852" s="355"/>
      <c r="E4852" s="356"/>
    </row>
    <row r="4853" customFormat="false" ht="15" hidden="false" customHeight="false" outlineLevel="0" collapsed="false">
      <c r="A4853" s="357" t="s">
        <v>9869</v>
      </c>
      <c r="B4853" s="358"/>
      <c r="C4853" s="359" t="s">
        <v>9870</v>
      </c>
      <c r="D4853" s="359" t="s">
        <v>1313</v>
      </c>
      <c r="E4853" s="360" t="n">
        <v>186.7</v>
      </c>
    </row>
    <row r="4854" customFormat="false" ht="15" hidden="false" customHeight="false" outlineLevel="0" collapsed="false">
      <c r="A4854" s="357" t="s">
        <v>9871</v>
      </c>
      <c r="B4854" s="358"/>
      <c r="C4854" s="359" t="s">
        <v>9872</v>
      </c>
      <c r="D4854" s="359" t="s">
        <v>880</v>
      </c>
      <c r="E4854" s="360" t="n">
        <v>380.01</v>
      </c>
    </row>
    <row r="4855" customFormat="false" ht="15" hidden="false" customHeight="false" outlineLevel="0" collapsed="false">
      <c r="A4855" s="357" t="s">
        <v>9873</v>
      </c>
      <c r="B4855" s="358"/>
      <c r="C4855" s="359" t="s">
        <v>9874</v>
      </c>
      <c r="D4855" s="359" t="s">
        <v>880</v>
      </c>
      <c r="E4855" s="360" t="n">
        <v>378.17</v>
      </c>
    </row>
    <row r="4856" customFormat="false" ht="15" hidden="false" customHeight="false" outlineLevel="0" collapsed="false">
      <c r="A4856" s="357" t="s">
        <v>9875</v>
      </c>
      <c r="B4856" s="358"/>
      <c r="C4856" s="359" t="s">
        <v>9876</v>
      </c>
      <c r="D4856" s="359" t="s">
        <v>880</v>
      </c>
      <c r="E4856" s="360" t="n">
        <v>383.1</v>
      </c>
    </row>
    <row r="4857" customFormat="false" ht="15" hidden="false" customHeight="false" outlineLevel="0" collapsed="false">
      <c r="A4857" s="357" t="s">
        <v>9877</v>
      </c>
      <c r="B4857" s="358"/>
      <c r="C4857" s="359" t="s">
        <v>9878</v>
      </c>
      <c r="D4857" s="359" t="s">
        <v>880</v>
      </c>
      <c r="E4857" s="360" t="n">
        <v>397.33</v>
      </c>
    </row>
    <row r="4858" customFormat="false" ht="15" hidden="false" customHeight="false" outlineLevel="0" collapsed="false">
      <c r="A4858" s="347" t="s">
        <v>9879</v>
      </c>
      <c r="B4858" s="348"/>
      <c r="C4858" s="349" t="s">
        <v>9880</v>
      </c>
      <c r="D4858" s="350" t="s">
        <v>880</v>
      </c>
      <c r="E4858" s="351" t="n">
        <v>526.5</v>
      </c>
    </row>
    <row r="4859" customFormat="false" ht="15" hidden="false" customHeight="false" outlineLevel="0" collapsed="false">
      <c r="A4859" s="352" t="s">
        <v>9881</v>
      </c>
      <c r="B4859" s="353"/>
      <c r="C4859" s="354" t="s">
        <v>9882</v>
      </c>
      <c r="D4859" s="355" t="s">
        <v>880</v>
      </c>
      <c r="E4859" s="356" t="n">
        <v>617.94</v>
      </c>
    </row>
    <row r="4860" customFormat="false" ht="15" hidden="false" customHeight="false" outlineLevel="0" collapsed="false">
      <c r="A4860" s="357" t="s">
        <v>9883</v>
      </c>
      <c r="B4860" s="358"/>
      <c r="C4860" s="359" t="s">
        <v>9884</v>
      </c>
      <c r="D4860" s="359" t="s">
        <v>880</v>
      </c>
      <c r="E4860" s="360" t="n">
        <v>647.36</v>
      </c>
    </row>
    <row r="4861" customFormat="false" ht="15" hidden="false" customHeight="false" outlineLevel="0" collapsed="false">
      <c r="A4861" s="357" t="s">
        <v>9885</v>
      </c>
      <c r="B4861" s="358"/>
      <c r="C4861" s="359" t="s">
        <v>9886</v>
      </c>
      <c r="D4861" s="359" t="s">
        <v>880</v>
      </c>
      <c r="E4861" s="360" t="n">
        <v>231.26</v>
      </c>
    </row>
    <row r="4862" customFormat="false" ht="15" hidden="false" customHeight="false" outlineLevel="0" collapsed="false">
      <c r="A4862" s="352" t="s">
        <v>9887</v>
      </c>
      <c r="B4862" s="353"/>
      <c r="C4862" s="354" t="s">
        <v>9888</v>
      </c>
      <c r="D4862" s="355" t="s">
        <v>880</v>
      </c>
      <c r="E4862" s="356" t="n">
        <v>234.35</v>
      </c>
    </row>
    <row r="4863" customFormat="false" ht="15" hidden="false" customHeight="false" outlineLevel="0" collapsed="false">
      <c r="A4863" s="357" t="s">
        <v>9889</v>
      </c>
      <c r="B4863" s="358"/>
      <c r="C4863" s="359" t="s">
        <v>9890</v>
      </c>
      <c r="D4863" s="359" t="s">
        <v>880</v>
      </c>
      <c r="E4863" s="360" t="n">
        <v>248.58</v>
      </c>
    </row>
    <row r="4864" customFormat="false" ht="15" hidden="false" customHeight="false" outlineLevel="0" collapsed="false">
      <c r="A4864" s="357" t="s">
        <v>9891</v>
      </c>
      <c r="B4864" s="358"/>
      <c r="C4864" s="359" t="s">
        <v>9892</v>
      </c>
      <c r="D4864" s="359" t="s">
        <v>880</v>
      </c>
      <c r="E4864" s="360" t="n">
        <v>305.53</v>
      </c>
    </row>
    <row r="4865" customFormat="false" ht="15" hidden="false" customHeight="false" outlineLevel="0" collapsed="false">
      <c r="A4865" s="357" t="s">
        <v>9893</v>
      </c>
      <c r="B4865" s="358"/>
      <c r="C4865" s="359" t="s">
        <v>9894</v>
      </c>
      <c r="D4865" s="359" t="s">
        <v>880</v>
      </c>
      <c r="E4865" s="360" t="n">
        <v>308.62</v>
      </c>
    </row>
    <row r="4866" customFormat="false" ht="15" hidden="false" customHeight="false" outlineLevel="0" collapsed="false">
      <c r="A4866" s="357" t="s">
        <v>9895</v>
      </c>
      <c r="B4866" s="358"/>
      <c r="C4866" s="359" t="s">
        <v>9896</v>
      </c>
      <c r="D4866" s="359" t="s">
        <v>880</v>
      </c>
      <c r="E4866" s="360" t="n">
        <v>417.36</v>
      </c>
    </row>
    <row r="4867" customFormat="false" ht="15" hidden="false" customHeight="false" outlineLevel="0" collapsed="false">
      <c r="A4867" s="357" t="s">
        <v>9897</v>
      </c>
      <c r="B4867" s="358"/>
      <c r="C4867" s="359" t="s">
        <v>9898</v>
      </c>
      <c r="D4867" s="359" t="s">
        <v>880</v>
      </c>
      <c r="E4867" s="360" t="n">
        <v>426.58</v>
      </c>
    </row>
    <row r="4868" customFormat="false" ht="15" hidden="false" customHeight="false" outlineLevel="0" collapsed="false">
      <c r="A4868" s="357" t="s">
        <v>9899</v>
      </c>
      <c r="B4868" s="358"/>
      <c r="C4868" s="359" t="s">
        <v>9900</v>
      </c>
      <c r="D4868" s="359" t="s">
        <v>880</v>
      </c>
      <c r="E4868" s="360" t="n">
        <v>445.09</v>
      </c>
    </row>
    <row r="4869" customFormat="false" ht="15" hidden="false" customHeight="false" outlineLevel="0" collapsed="false">
      <c r="A4869" s="357" t="s">
        <v>9901</v>
      </c>
      <c r="B4869" s="358"/>
      <c r="C4869" s="359" t="s">
        <v>9902</v>
      </c>
      <c r="D4869" s="359" t="s">
        <v>880</v>
      </c>
      <c r="E4869" s="360" t="n">
        <v>590.04</v>
      </c>
    </row>
    <row r="4870" customFormat="false" ht="15" hidden="false" customHeight="false" outlineLevel="0" collapsed="false">
      <c r="A4870" s="357" t="s">
        <v>9903</v>
      </c>
      <c r="B4870" s="358"/>
      <c r="C4870" s="359" t="s">
        <v>9904</v>
      </c>
      <c r="D4870" s="359" t="s">
        <v>880</v>
      </c>
      <c r="E4870" s="360" t="n">
        <v>613.36</v>
      </c>
    </row>
    <row r="4871" customFormat="false" ht="15" hidden="false" customHeight="false" outlineLevel="0" collapsed="false">
      <c r="A4871" s="357" t="s">
        <v>9905</v>
      </c>
      <c r="B4871" s="358"/>
      <c r="C4871" s="359" t="s">
        <v>9906</v>
      </c>
      <c r="D4871" s="359" t="s">
        <v>880</v>
      </c>
      <c r="E4871" s="360" t="n">
        <v>340.16</v>
      </c>
    </row>
    <row r="4872" customFormat="false" ht="15" hidden="false" customHeight="false" outlineLevel="0" collapsed="false">
      <c r="A4872" s="357" t="s">
        <v>9907</v>
      </c>
      <c r="B4872" s="358"/>
      <c r="C4872" s="359" t="s">
        <v>9908</v>
      </c>
      <c r="D4872" s="359" t="s">
        <v>880</v>
      </c>
      <c r="E4872" s="360" t="n">
        <v>379</v>
      </c>
    </row>
    <row r="4873" customFormat="false" ht="15" hidden="false" customHeight="false" outlineLevel="0" collapsed="false">
      <c r="A4873" s="352" t="s">
        <v>9909</v>
      </c>
      <c r="B4873" s="353"/>
      <c r="C4873" s="354" t="s">
        <v>9910</v>
      </c>
      <c r="D4873" s="355" t="s">
        <v>880</v>
      </c>
      <c r="E4873" s="356" t="n">
        <v>705.51</v>
      </c>
    </row>
    <row r="4874" customFormat="false" ht="15" hidden="false" customHeight="false" outlineLevel="0" collapsed="false">
      <c r="A4874" s="357" t="s">
        <v>9911</v>
      </c>
      <c r="B4874" s="358" t="s">
        <v>9912</v>
      </c>
      <c r="C4874" s="359"/>
      <c r="D4874" s="359"/>
      <c r="E4874" s="360"/>
    </row>
    <row r="4875" customFormat="false" ht="15" hidden="false" customHeight="false" outlineLevel="0" collapsed="false">
      <c r="A4875" s="357" t="s">
        <v>9913</v>
      </c>
      <c r="B4875" s="358"/>
      <c r="C4875" s="359" t="s">
        <v>9914</v>
      </c>
      <c r="D4875" s="359" t="s">
        <v>1313</v>
      </c>
      <c r="E4875" s="360" t="n">
        <v>187.45</v>
      </c>
    </row>
    <row r="4876" customFormat="false" ht="15" hidden="false" customHeight="false" outlineLevel="0" collapsed="false">
      <c r="A4876" s="357" t="s">
        <v>9915</v>
      </c>
      <c r="B4876" s="358"/>
      <c r="C4876" s="359" t="s">
        <v>9916</v>
      </c>
      <c r="D4876" s="359" t="s">
        <v>880</v>
      </c>
      <c r="E4876" s="360" t="n">
        <v>379.4</v>
      </c>
    </row>
    <row r="4877" customFormat="false" ht="15" hidden="false" customHeight="false" outlineLevel="0" collapsed="false">
      <c r="A4877" s="357" t="s">
        <v>9917</v>
      </c>
      <c r="B4877" s="358"/>
      <c r="C4877" s="359" t="s">
        <v>9918</v>
      </c>
      <c r="D4877" s="359" t="s">
        <v>880</v>
      </c>
      <c r="E4877" s="360" t="n">
        <v>381.1</v>
      </c>
    </row>
    <row r="4878" customFormat="false" ht="15" hidden="false" customHeight="false" outlineLevel="0" collapsed="false">
      <c r="A4878" s="357" t="s">
        <v>9919</v>
      </c>
      <c r="B4878" s="358"/>
      <c r="C4878" s="359" t="s">
        <v>9920</v>
      </c>
      <c r="D4878" s="359" t="s">
        <v>880</v>
      </c>
      <c r="E4878" s="360" t="n">
        <v>398.59</v>
      </c>
    </row>
    <row r="4879" customFormat="false" ht="15" hidden="false" customHeight="false" outlineLevel="0" collapsed="false">
      <c r="A4879" s="357" t="s">
        <v>9921</v>
      </c>
      <c r="B4879" s="358" t="s">
        <v>9922</v>
      </c>
      <c r="C4879" s="359"/>
      <c r="D4879" s="359"/>
      <c r="E4879" s="360"/>
    </row>
    <row r="4880" customFormat="false" ht="15" hidden="false" customHeight="false" outlineLevel="0" collapsed="false">
      <c r="A4880" s="357" t="s">
        <v>9923</v>
      </c>
      <c r="B4880" s="358"/>
      <c r="C4880" s="359" t="s">
        <v>9924</v>
      </c>
      <c r="D4880" s="359" t="s">
        <v>880</v>
      </c>
      <c r="E4880" s="360" t="n">
        <v>467.3</v>
      </c>
    </row>
    <row r="4881" customFormat="false" ht="15" hidden="false" customHeight="false" outlineLevel="0" collapsed="false">
      <c r="A4881" s="357" t="s">
        <v>9925</v>
      </c>
      <c r="B4881" s="358" t="s">
        <v>9926</v>
      </c>
      <c r="C4881" s="359"/>
      <c r="D4881" s="359"/>
      <c r="E4881" s="360"/>
    </row>
    <row r="4882" customFormat="false" ht="15" hidden="false" customHeight="false" outlineLevel="0" collapsed="false">
      <c r="A4882" s="357" t="s">
        <v>9927</v>
      </c>
      <c r="B4882" s="358"/>
      <c r="C4882" s="359" t="s">
        <v>9928</v>
      </c>
      <c r="D4882" s="359" t="s">
        <v>880</v>
      </c>
      <c r="E4882" s="360" t="n">
        <v>467.3</v>
      </c>
    </row>
    <row r="4883" customFormat="false" ht="15" hidden="false" customHeight="false" outlineLevel="0" collapsed="false">
      <c r="A4883" s="357" t="s">
        <v>9929</v>
      </c>
      <c r="B4883" s="358"/>
      <c r="C4883" s="359" t="s">
        <v>9930</v>
      </c>
      <c r="D4883" s="359" t="s">
        <v>880</v>
      </c>
      <c r="E4883" s="360" t="n">
        <v>474.68</v>
      </c>
    </row>
    <row r="4884" customFormat="false" ht="25.5" hidden="false" customHeight="false" outlineLevel="0" collapsed="false">
      <c r="A4884" s="357" t="s">
        <v>9931</v>
      </c>
      <c r="B4884" s="358"/>
      <c r="C4884" s="359" t="s">
        <v>9932</v>
      </c>
      <c r="D4884" s="359" t="s">
        <v>880</v>
      </c>
      <c r="E4884" s="360" t="n">
        <v>472.63</v>
      </c>
    </row>
    <row r="4885" customFormat="false" ht="25.5" hidden="false" customHeight="false" outlineLevel="0" collapsed="false">
      <c r="A4885" s="357" t="s">
        <v>9933</v>
      </c>
      <c r="B4885" s="358"/>
      <c r="C4885" s="359" t="s">
        <v>9934</v>
      </c>
      <c r="D4885" s="359" t="s">
        <v>880</v>
      </c>
      <c r="E4885" s="360" t="n">
        <v>492.63</v>
      </c>
    </row>
    <row r="4886" customFormat="false" ht="25.5" hidden="false" customHeight="false" outlineLevel="0" collapsed="false">
      <c r="A4886" s="357" t="s">
        <v>9935</v>
      </c>
      <c r="B4886" s="358"/>
      <c r="C4886" s="359" t="s">
        <v>9936</v>
      </c>
      <c r="D4886" s="359" t="s">
        <v>880</v>
      </c>
      <c r="E4886" s="360" t="n">
        <v>480.01</v>
      </c>
    </row>
    <row r="4887" customFormat="false" ht="25.5" hidden="false" customHeight="false" outlineLevel="0" collapsed="false">
      <c r="A4887" s="357" t="s">
        <v>9937</v>
      </c>
      <c r="B4887" s="358"/>
      <c r="C4887" s="359" t="s">
        <v>9938</v>
      </c>
      <c r="D4887" s="359" t="s">
        <v>880</v>
      </c>
      <c r="E4887" s="360" t="n">
        <v>619.44</v>
      </c>
    </row>
    <row r="4888" customFormat="false" ht="15" hidden="false" customHeight="false" outlineLevel="0" collapsed="false">
      <c r="A4888" s="357" t="s">
        <v>9939</v>
      </c>
      <c r="B4888" s="358" t="s">
        <v>9940</v>
      </c>
      <c r="C4888" s="359"/>
      <c r="D4888" s="359"/>
      <c r="E4888" s="360"/>
    </row>
    <row r="4889" customFormat="false" ht="15" hidden="false" customHeight="false" outlineLevel="0" collapsed="false">
      <c r="A4889" s="357" t="s">
        <v>9941</v>
      </c>
      <c r="B4889" s="358"/>
      <c r="C4889" s="359" t="s">
        <v>9942</v>
      </c>
      <c r="D4889" s="359" t="s">
        <v>880</v>
      </c>
      <c r="E4889" s="360" t="n">
        <v>40.55</v>
      </c>
    </row>
    <row r="4890" customFormat="false" ht="15" hidden="false" customHeight="false" outlineLevel="0" collapsed="false">
      <c r="A4890" s="357" t="s">
        <v>9943</v>
      </c>
      <c r="B4890" s="358"/>
      <c r="C4890" s="359" t="s">
        <v>9944</v>
      </c>
      <c r="D4890" s="359" t="s">
        <v>880</v>
      </c>
      <c r="E4890" s="360" t="n">
        <v>47.87</v>
      </c>
    </row>
    <row r="4891" customFormat="false" ht="15" hidden="false" customHeight="false" outlineLevel="0" collapsed="false">
      <c r="A4891" s="352" t="s">
        <v>9945</v>
      </c>
      <c r="B4891" s="353"/>
      <c r="C4891" s="354" t="s">
        <v>9946</v>
      </c>
      <c r="D4891" s="355" t="s">
        <v>262</v>
      </c>
      <c r="E4891" s="356" t="n">
        <v>1.49</v>
      </c>
    </row>
    <row r="4892" customFormat="false" ht="15" hidden="false" customHeight="false" outlineLevel="0" collapsed="false">
      <c r="A4892" s="357" t="s">
        <v>9947</v>
      </c>
      <c r="B4892" s="358"/>
      <c r="C4892" s="359" t="s">
        <v>9948</v>
      </c>
      <c r="D4892" s="359" t="s">
        <v>262</v>
      </c>
      <c r="E4892" s="360" t="n">
        <v>37.46</v>
      </c>
    </row>
    <row r="4893" customFormat="false" ht="15" hidden="false" customHeight="false" outlineLevel="0" collapsed="false">
      <c r="A4893" s="357" t="s">
        <v>9949</v>
      </c>
      <c r="B4893" s="358"/>
      <c r="C4893" s="359" t="s">
        <v>9950</v>
      </c>
      <c r="D4893" s="359" t="s">
        <v>1313</v>
      </c>
      <c r="E4893" s="360" t="n">
        <v>1031.07</v>
      </c>
    </row>
    <row r="4894" customFormat="false" ht="15" hidden="false" customHeight="false" outlineLevel="0" collapsed="false">
      <c r="A4894" s="357" t="s">
        <v>9951</v>
      </c>
      <c r="B4894" s="358"/>
      <c r="C4894" s="359" t="s">
        <v>9952</v>
      </c>
      <c r="D4894" s="359" t="s">
        <v>262</v>
      </c>
      <c r="E4894" s="360" t="n">
        <v>4.74</v>
      </c>
    </row>
    <row r="4895" customFormat="false" ht="15" hidden="false" customHeight="false" outlineLevel="0" collapsed="false">
      <c r="A4895" s="357" t="s">
        <v>9953</v>
      </c>
      <c r="B4895" s="358"/>
      <c r="C4895" s="359" t="s">
        <v>9954</v>
      </c>
      <c r="D4895" s="359" t="s">
        <v>880</v>
      </c>
      <c r="E4895" s="360" t="n">
        <v>226.72</v>
      </c>
    </row>
    <row r="4896" customFormat="false" ht="15" hidden="false" customHeight="false" outlineLevel="0" collapsed="false">
      <c r="A4896" s="357" t="s">
        <v>9955</v>
      </c>
      <c r="B4896" s="358"/>
      <c r="C4896" s="359" t="s">
        <v>9956</v>
      </c>
      <c r="D4896" s="359" t="s">
        <v>1313</v>
      </c>
      <c r="E4896" s="360" t="n">
        <v>540.34</v>
      </c>
    </row>
    <row r="4897" customFormat="false" ht="15" hidden="false" customHeight="false" outlineLevel="0" collapsed="false">
      <c r="A4897" s="357" t="s">
        <v>9957</v>
      </c>
      <c r="B4897" s="358"/>
      <c r="C4897" s="359" t="s">
        <v>9958</v>
      </c>
      <c r="D4897" s="359" t="s">
        <v>1313</v>
      </c>
      <c r="E4897" s="360" t="n">
        <v>132.67</v>
      </c>
    </row>
    <row r="4898" customFormat="false" ht="15" hidden="false" customHeight="false" outlineLevel="0" collapsed="false">
      <c r="A4898" s="357" t="s">
        <v>9959</v>
      </c>
      <c r="B4898" s="358"/>
      <c r="C4898" s="359" t="s">
        <v>9960</v>
      </c>
      <c r="D4898" s="359" t="s">
        <v>1313</v>
      </c>
      <c r="E4898" s="360" t="n">
        <v>546.21</v>
      </c>
    </row>
    <row r="4899" customFormat="false" ht="15" hidden="false" customHeight="false" outlineLevel="0" collapsed="false">
      <c r="A4899" s="357" t="s">
        <v>9961</v>
      </c>
      <c r="B4899" s="358"/>
      <c r="C4899" s="359" t="s">
        <v>9962</v>
      </c>
      <c r="D4899" s="359" t="s">
        <v>880</v>
      </c>
      <c r="E4899" s="360" t="n">
        <v>170.36</v>
      </c>
    </row>
    <row r="4900" customFormat="false" ht="15" hidden="false" customHeight="false" outlineLevel="0" collapsed="false">
      <c r="A4900" s="357" t="s">
        <v>9963</v>
      </c>
      <c r="B4900" s="358"/>
      <c r="C4900" s="359" t="s">
        <v>9964</v>
      </c>
      <c r="D4900" s="359" t="s">
        <v>880</v>
      </c>
      <c r="E4900" s="360" t="n">
        <v>168.52</v>
      </c>
    </row>
    <row r="4901" customFormat="false" ht="15" hidden="false" customHeight="false" outlineLevel="0" collapsed="false">
      <c r="A4901" s="357" t="s">
        <v>9965</v>
      </c>
      <c r="B4901" s="358"/>
      <c r="C4901" s="359" t="s">
        <v>9966</v>
      </c>
      <c r="D4901" s="359" t="s">
        <v>880</v>
      </c>
      <c r="E4901" s="360" t="n">
        <v>173.45</v>
      </c>
    </row>
    <row r="4902" customFormat="false" ht="15" hidden="false" customHeight="false" outlineLevel="0" collapsed="false">
      <c r="A4902" s="357" t="s">
        <v>9967</v>
      </c>
      <c r="B4902" s="358"/>
      <c r="C4902" s="359" t="s">
        <v>9968</v>
      </c>
      <c r="D4902" s="359" t="s">
        <v>880</v>
      </c>
      <c r="E4902" s="360" t="n">
        <v>187.68</v>
      </c>
    </row>
    <row r="4903" customFormat="false" ht="15" hidden="false" customHeight="false" outlineLevel="0" collapsed="false">
      <c r="A4903" s="357" t="s">
        <v>9969</v>
      </c>
      <c r="B4903" s="358"/>
      <c r="C4903" s="359" t="s">
        <v>9970</v>
      </c>
      <c r="D4903" s="359" t="s">
        <v>880</v>
      </c>
      <c r="E4903" s="360" t="n">
        <v>785.76</v>
      </c>
    </row>
    <row r="4904" customFormat="false" ht="15" hidden="false" customHeight="false" outlineLevel="0" collapsed="false">
      <c r="A4904" s="357" t="s">
        <v>9971</v>
      </c>
      <c r="B4904" s="358"/>
      <c r="C4904" s="359" t="s">
        <v>9972</v>
      </c>
      <c r="D4904" s="359" t="s">
        <v>880</v>
      </c>
      <c r="E4904" s="360" t="n">
        <v>859.37</v>
      </c>
    </row>
    <row r="4905" customFormat="false" ht="15" hidden="false" customHeight="false" outlineLevel="0" collapsed="false">
      <c r="A4905" s="357" t="s">
        <v>9973</v>
      </c>
      <c r="B4905" s="358"/>
      <c r="C4905" s="359" t="s">
        <v>9974</v>
      </c>
      <c r="D4905" s="359" t="s">
        <v>880</v>
      </c>
      <c r="E4905" s="360" t="n">
        <v>799.38</v>
      </c>
    </row>
    <row r="4906" customFormat="false" ht="15" hidden="false" customHeight="false" outlineLevel="0" collapsed="false">
      <c r="A4906" s="357" t="s">
        <v>9975</v>
      </c>
      <c r="B4906" s="358"/>
      <c r="C4906" s="359" t="s">
        <v>9976</v>
      </c>
      <c r="D4906" s="359" t="s">
        <v>1313</v>
      </c>
      <c r="E4906" s="360" t="n">
        <v>517.45</v>
      </c>
    </row>
    <row r="4907" customFormat="false" ht="15" hidden="false" customHeight="false" outlineLevel="0" collapsed="false">
      <c r="A4907" s="357" t="s">
        <v>9977</v>
      </c>
      <c r="B4907" s="358" t="s">
        <v>9978</v>
      </c>
      <c r="C4907" s="359"/>
      <c r="D4907" s="359"/>
      <c r="E4907" s="360"/>
    </row>
    <row r="4908" customFormat="false" ht="15" hidden="false" customHeight="false" outlineLevel="0" collapsed="false">
      <c r="A4908" s="357" t="s">
        <v>9979</v>
      </c>
      <c r="B4908" s="358" t="s">
        <v>9980</v>
      </c>
      <c r="C4908" s="359"/>
      <c r="D4908" s="359"/>
      <c r="E4908" s="360"/>
    </row>
    <row r="4909" customFormat="false" ht="15" hidden="false" customHeight="false" outlineLevel="0" collapsed="false">
      <c r="A4909" s="352" t="s">
        <v>9981</v>
      </c>
      <c r="B4909" s="353"/>
      <c r="C4909" s="354" t="s">
        <v>9982</v>
      </c>
      <c r="D4909" s="355" t="s">
        <v>1313</v>
      </c>
      <c r="E4909" s="356" t="n">
        <v>653.86</v>
      </c>
    </row>
    <row r="4910" customFormat="false" ht="15" hidden="false" customHeight="false" outlineLevel="0" collapsed="false">
      <c r="A4910" s="357" t="s">
        <v>9983</v>
      </c>
      <c r="B4910" s="358"/>
      <c r="C4910" s="359" t="s">
        <v>9984</v>
      </c>
      <c r="D4910" s="359" t="s">
        <v>1313</v>
      </c>
      <c r="E4910" s="360" t="n">
        <v>555.64</v>
      </c>
    </row>
    <row r="4911" customFormat="false" ht="15" hidden="false" customHeight="false" outlineLevel="0" collapsed="false">
      <c r="A4911" s="357" t="s">
        <v>9985</v>
      </c>
      <c r="B4911" s="358"/>
      <c r="C4911" s="359" t="s">
        <v>9986</v>
      </c>
      <c r="D4911" s="359" t="s">
        <v>1313</v>
      </c>
      <c r="E4911" s="360" t="n">
        <v>764.6</v>
      </c>
    </row>
    <row r="4912" customFormat="false" ht="15" hidden="false" customHeight="false" outlineLevel="0" collapsed="false">
      <c r="A4912" s="357" t="s">
        <v>9987</v>
      </c>
      <c r="B4912" s="358"/>
      <c r="C4912" s="359" t="s">
        <v>9988</v>
      </c>
      <c r="D4912" s="359" t="s">
        <v>1313</v>
      </c>
      <c r="E4912" s="360" t="n">
        <v>229.4</v>
      </c>
    </row>
    <row r="4913" customFormat="false" ht="15" hidden="false" customHeight="false" outlineLevel="0" collapsed="false">
      <c r="A4913" s="357" t="s">
        <v>9989</v>
      </c>
      <c r="B4913" s="358"/>
      <c r="C4913" s="359" t="s">
        <v>9990</v>
      </c>
      <c r="D4913" s="359" t="s">
        <v>1313</v>
      </c>
      <c r="E4913" s="360" t="n">
        <v>561.46</v>
      </c>
    </row>
    <row r="4914" customFormat="false" ht="15" hidden="false" customHeight="false" outlineLevel="0" collapsed="false">
      <c r="A4914" s="357" t="s">
        <v>9991</v>
      </c>
      <c r="B4914" s="358"/>
      <c r="C4914" s="359" t="s">
        <v>9992</v>
      </c>
      <c r="D4914" s="359" t="s">
        <v>1313</v>
      </c>
      <c r="E4914" s="360" t="n">
        <v>362.45</v>
      </c>
    </row>
    <row r="4915" customFormat="false" ht="15" hidden="false" customHeight="false" outlineLevel="0" collapsed="false">
      <c r="A4915" s="357" t="s">
        <v>9993</v>
      </c>
      <c r="B4915" s="358"/>
      <c r="C4915" s="359" t="s">
        <v>9994</v>
      </c>
      <c r="D4915" s="359" t="s">
        <v>1313</v>
      </c>
      <c r="E4915" s="360" t="n">
        <v>628.97</v>
      </c>
    </row>
    <row r="4916" customFormat="false" ht="15" hidden="false" customHeight="false" outlineLevel="0" collapsed="false">
      <c r="A4916" s="357" t="s">
        <v>9995</v>
      </c>
      <c r="B4916" s="358"/>
      <c r="C4916" s="359" t="s">
        <v>9996</v>
      </c>
      <c r="D4916" s="359" t="s">
        <v>1313</v>
      </c>
      <c r="E4916" s="360" t="n">
        <v>182.22</v>
      </c>
    </row>
    <row r="4917" customFormat="false" ht="15" hidden="false" customHeight="false" outlineLevel="0" collapsed="false">
      <c r="A4917" s="357" t="s">
        <v>9997</v>
      </c>
      <c r="B4917" s="358"/>
      <c r="C4917" s="359" t="s">
        <v>9998</v>
      </c>
      <c r="D4917" s="359" t="s">
        <v>1313</v>
      </c>
      <c r="E4917" s="360" t="n">
        <v>324.21</v>
      </c>
    </row>
    <row r="4918" customFormat="false" ht="15" hidden="false" customHeight="false" outlineLevel="0" collapsed="false">
      <c r="A4918" s="357" t="s">
        <v>9999</v>
      </c>
      <c r="B4918" s="358"/>
      <c r="C4918" s="359" t="s">
        <v>10000</v>
      </c>
      <c r="D4918" s="359" t="s">
        <v>1313</v>
      </c>
      <c r="E4918" s="360" t="n">
        <v>406.31</v>
      </c>
    </row>
    <row r="4919" customFormat="false" ht="15" hidden="false" customHeight="false" outlineLevel="0" collapsed="false">
      <c r="A4919" s="357" t="s">
        <v>10001</v>
      </c>
      <c r="B4919" s="358"/>
      <c r="C4919" s="359" t="s">
        <v>10002</v>
      </c>
      <c r="D4919" s="359" t="s">
        <v>1313</v>
      </c>
      <c r="E4919" s="360" t="n">
        <v>876.53</v>
      </c>
    </row>
    <row r="4920" customFormat="false" ht="15" hidden="false" customHeight="false" outlineLevel="0" collapsed="false">
      <c r="A4920" s="357" t="s">
        <v>10003</v>
      </c>
      <c r="B4920" s="358"/>
      <c r="C4920" s="359" t="s">
        <v>10004</v>
      </c>
      <c r="D4920" s="359" t="s">
        <v>1313</v>
      </c>
      <c r="E4920" s="360" t="n">
        <v>620.89</v>
      </c>
    </row>
    <row r="4921" customFormat="false" ht="15" hidden="false" customHeight="false" outlineLevel="0" collapsed="false">
      <c r="A4921" s="357" t="s">
        <v>10005</v>
      </c>
      <c r="B4921" s="358" t="s">
        <v>10006</v>
      </c>
      <c r="C4921" s="359"/>
      <c r="D4921" s="359"/>
      <c r="E4921" s="360"/>
    </row>
    <row r="4922" customFormat="false" ht="15" hidden="false" customHeight="false" outlineLevel="0" collapsed="false">
      <c r="A4922" s="357" t="s">
        <v>10007</v>
      </c>
      <c r="B4922" s="358"/>
      <c r="C4922" s="359" t="s">
        <v>10008</v>
      </c>
      <c r="D4922" s="359" t="s">
        <v>1313</v>
      </c>
      <c r="E4922" s="360" t="n">
        <v>798.9</v>
      </c>
    </row>
    <row r="4923" customFormat="false" ht="15" hidden="false" customHeight="false" outlineLevel="0" collapsed="false">
      <c r="A4923" s="357" t="s">
        <v>10009</v>
      </c>
      <c r="B4923" s="358"/>
      <c r="C4923" s="359" t="s">
        <v>10010</v>
      </c>
      <c r="D4923" s="359" t="s">
        <v>1313</v>
      </c>
      <c r="E4923" s="360" t="n">
        <v>463.55</v>
      </c>
    </row>
    <row r="4924" customFormat="false" ht="15" hidden="false" customHeight="false" outlineLevel="0" collapsed="false">
      <c r="A4924" s="357" t="s">
        <v>10011</v>
      </c>
      <c r="B4924" s="358"/>
      <c r="C4924" s="359" t="s">
        <v>10012</v>
      </c>
      <c r="D4924" s="359" t="s">
        <v>1313</v>
      </c>
      <c r="E4924" s="360" t="n">
        <v>528</v>
      </c>
    </row>
    <row r="4925" customFormat="false" ht="15" hidden="false" customHeight="false" outlineLevel="0" collapsed="false">
      <c r="A4925" s="357" t="s">
        <v>10013</v>
      </c>
      <c r="B4925" s="358"/>
      <c r="C4925" s="359" t="s">
        <v>10014</v>
      </c>
      <c r="D4925" s="359" t="s">
        <v>880</v>
      </c>
      <c r="E4925" s="360" t="n">
        <v>829.68</v>
      </c>
    </row>
    <row r="4926" customFormat="false" ht="15" hidden="false" customHeight="false" outlineLevel="0" collapsed="false">
      <c r="A4926" s="357" t="s">
        <v>10015</v>
      </c>
      <c r="B4926" s="358"/>
      <c r="C4926" s="359" t="s">
        <v>10016</v>
      </c>
      <c r="D4926" s="359" t="s">
        <v>880</v>
      </c>
      <c r="E4926" s="360" t="n">
        <v>994.09</v>
      </c>
    </row>
    <row r="4927" customFormat="false" ht="15" hidden="false" customHeight="false" outlineLevel="0" collapsed="false">
      <c r="A4927" s="357" t="s">
        <v>10017</v>
      </c>
      <c r="B4927" s="358"/>
      <c r="C4927" s="359" t="s">
        <v>10018</v>
      </c>
      <c r="D4927" s="359" t="s">
        <v>1313</v>
      </c>
      <c r="E4927" s="360" t="n">
        <v>1006.39</v>
      </c>
    </row>
    <row r="4928" customFormat="false" ht="15" hidden="false" customHeight="false" outlineLevel="0" collapsed="false">
      <c r="A4928" s="357" t="s">
        <v>10019</v>
      </c>
      <c r="B4928" s="358"/>
      <c r="C4928" s="359" t="s">
        <v>10020</v>
      </c>
      <c r="D4928" s="359" t="s">
        <v>880</v>
      </c>
      <c r="E4928" s="360" t="n">
        <v>1070.83</v>
      </c>
    </row>
    <row r="4929" customFormat="false" ht="15" hidden="false" customHeight="false" outlineLevel="0" collapsed="false">
      <c r="A4929" s="357" t="s">
        <v>10021</v>
      </c>
      <c r="B4929" s="358"/>
      <c r="C4929" s="359" t="s">
        <v>10022</v>
      </c>
      <c r="D4929" s="359" t="s">
        <v>880</v>
      </c>
      <c r="E4929" s="360" t="n">
        <v>1095.86</v>
      </c>
    </row>
    <row r="4930" customFormat="false" ht="15" hidden="false" customHeight="false" outlineLevel="0" collapsed="false">
      <c r="A4930" s="357" t="s">
        <v>10023</v>
      </c>
      <c r="B4930" s="358"/>
      <c r="C4930" s="359" t="s">
        <v>10024</v>
      </c>
      <c r="D4930" s="359" t="s">
        <v>1313</v>
      </c>
      <c r="E4930" s="360" t="n">
        <v>741.25</v>
      </c>
    </row>
    <row r="4931" customFormat="false" ht="15" hidden="false" customHeight="false" outlineLevel="0" collapsed="false">
      <c r="A4931" s="357" t="s">
        <v>10025</v>
      </c>
      <c r="B4931" s="358"/>
      <c r="C4931" s="359" t="s">
        <v>10026</v>
      </c>
      <c r="D4931" s="359" t="s">
        <v>1313</v>
      </c>
      <c r="E4931" s="360" t="n">
        <v>331.5</v>
      </c>
    </row>
    <row r="4932" customFormat="false" ht="15" hidden="false" customHeight="false" outlineLevel="0" collapsed="false">
      <c r="A4932" s="357" t="s">
        <v>10027</v>
      </c>
      <c r="B4932" s="358"/>
      <c r="C4932" s="359" t="s">
        <v>10028</v>
      </c>
      <c r="D4932" s="359" t="s">
        <v>1313</v>
      </c>
      <c r="E4932" s="360" t="n">
        <v>1002.97</v>
      </c>
    </row>
    <row r="4933" customFormat="false" ht="15" hidden="false" customHeight="false" outlineLevel="0" collapsed="false">
      <c r="A4933" s="357" t="s">
        <v>10029</v>
      </c>
      <c r="B4933" s="358"/>
      <c r="C4933" s="359" t="s">
        <v>10030</v>
      </c>
      <c r="D4933" s="359" t="s">
        <v>1313</v>
      </c>
      <c r="E4933" s="360" t="n">
        <v>454.76</v>
      </c>
    </row>
    <row r="4934" customFormat="false" ht="15" hidden="false" customHeight="false" outlineLevel="0" collapsed="false">
      <c r="A4934" s="352" t="s">
        <v>10031</v>
      </c>
      <c r="B4934" s="353"/>
      <c r="C4934" s="354" t="s">
        <v>10032</v>
      </c>
      <c r="D4934" s="355" t="s">
        <v>1313</v>
      </c>
      <c r="E4934" s="356" t="n">
        <v>424.87</v>
      </c>
    </row>
    <row r="4935" customFormat="false" ht="15" hidden="false" customHeight="false" outlineLevel="0" collapsed="false">
      <c r="A4935" s="357" t="s">
        <v>10033</v>
      </c>
      <c r="B4935" s="358"/>
      <c r="C4935" s="359" t="s">
        <v>10034</v>
      </c>
      <c r="D4935" s="359" t="s">
        <v>1313</v>
      </c>
      <c r="E4935" s="360" t="n">
        <v>579.44</v>
      </c>
    </row>
    <row r="4936" customFormat="false" ht="15" hidden="false" customHeight="false" outlineLevel="0" collapsed="false">
      <c r="A4936" s="357" t="s">
        <v>10035</v>
      </c>
      <c r="B4936" s="358"/>
      <c r="C4936" s="359" t="s">
        <v>10036</v>
      </c>
      <c r="D4936" s="359" t="s">
        <v>1313</v>
      </c>
      <c r="E4936" s="360" t="n">
        <v>1075.37</v>
      </c>
    </row>
    <row r="4937" customFormat="false" ht="15" hidden="false" customHeight="false" outlineLevel="0" collapsed="false">
      <c r="A4937" s="357" t="s">
        <v>10037</v>
      </c>
      <c r="B4937" s="358"/>
      <c r="C4937" s="359" t="s">
        <v>10038</v>
      </c>
      <c r="D4937" s="359" t="s">
        <v>1313</v>
      </c>
      <c r="E4937" s="360" t="n">
        <v>1056.24</v>
      </c>
    </row>
    <row r="4938" customFormat="false" ht="15" hidden="false" customHeight="false" outlineLevel="0" collapsed="false">
      <c r="A4938" s="357" t="s">
        <v>10039</v>
      </c>
      <c r="B4938" s="358"/>
      <c r="C4938" s="359" t="s">
        <v>10040</v>
      </c>
      <c r="D4938" s="359" t="s">
        <v>1313</v>
      </c>
      <c r="E4938" s="360" t="n">
        <v>941.53</v>
      </c>
    </row>
    <row r="4939" customFormat="false" ht="15" hidden="false" customHeight="false" outlineLevel="0" collapsed="false">
      <c r="A4939" s="357" t="s">
        <v>10041</v>
      </c>
      <c r="B4939" s="358"/>
      <c r="C4939" s="359" t="s">
        <v>2468</v>
      </c>
      <c r="D4939" s="359" t="s">
        <v>1313</v>
      </c>
      <c r="E4939" s="360" t="n">
        <v>670.71</v>
      </c>
    </row>
    <row r="4940" customFormat="false" ht="15" hidden="false" customHeight="false" outlineLevel="0" collapsed="false">
      <c r="A4940" s="357" t="s">
        <v>10042</v>
      </c>
      <c r="B4940" s="358"/>
      <c r="C4940" s="359" t="s">
        <v>10043</v>
      </c>
      <c r="D4940" s="359" t="s">
        <v>1313</v>
      </c>
      <c r="E4940" s="360" t="n">
        <v>515.88</v>
      </c>
    </row>
    <row r="4941" customFormat="false" ht="15" hidden="false" customHeight="false" outlineLevel="0" collapsed="false">
      <c r="A4941" s="357" t="s">
        <v>10044</v>
      </c>
      <c r="B4941" s="358"/>
      <c r="C4941" s="359" t="s">
        <v>10045</v>
      </c>
      <c r="D4941" s="359" t="s">
        <v>1313</v>
      </c>
      <c r="E4941" s="360" t="n">
        <v>748.38</v>
      </c>
    </row>
    <row r="4942" customFormat="false" ht="15" hidden="false" customHeight="false" outlineLevel="0" collapsed="false">
      <c r="A4942" s="357" t="s">
        <v>10046</v>
      </c>
      <c r="B4942" s="358"/>
      <c r="C4942" s="359" t="s">
        <v>10047</v>
      </c>
      <c r="D4942" s="359" t="s">
        <v>1313</v>
      </c>
      <c r="E4942" s="360" t="n">
        <v>771.34</v>
      </c>
    </row>
    <row r="4943" customFormat="false" ht="15" hidden="false" customHeight="false" outlineLevel="0" collapsed="false">
      <c r="A4943" s="357" t="s">
        <v>10048</v>
      </c>
      <c r="B4943" s="358"/>
      <c r="C4943" s="359" t="s">
        <v>10049</v>
      </c>
      <c r="D4943" s="359" t="s">
        <v>1313</v>
      </c>
      <c r="E4943" s="360" t="n">
        <v>1016.8</v>
      </c>
    </row>
    <row r="4944" customFormat="false" ht="15" hidden="false" customHeight="false" outlineLevel="0" collapsed="false">
      <c r="A4944" s="357" t="s">
        <v>10050</v>
      </c>
      <c r="B4944" s="358"/>
      <c r="C4944" s="359" t="s">
        <v>10051</v>
      </c>
      <c r="D4944" s="359" t="s">
        <v>1313</v>
      </c>
      <c r="E4944" s="360" t="n">
        <v>400.55</v>
      </c>
    </row>
    <row r="4945" customFormat="false" ht="15" hidden="false" customHeight="false" outlineLevel="0" collapsed="false">
      <c r="A4945" s="352" t="s">
        <v>10052</v>
      </c>
      <c r="B4945" s="353"/>
      <c r="C4945" s="354" t="s">
        <v>10053</v>
      </c>
      <c r="D4945" s="355" t="s">
        <v>1313</v>
      </c>
      <c r="E4945" s="356" t="n">
        <v>437.63</v>
      </c>
    </row>
    <row r="4946" customFormat="false" ht="15" hidden="false" customHeight="false" outlineLevel="0" collapsed="false">
      <c r="A4946" s="357" t="s">
        <v>10054</v>
      </c>
      <c r="B4946" s="358"/>
      <c r="C4946" s="359" t="s">
        <v>10055</v>
      </c>
      <c r="D4946" s="359" t="s">
        <v>1313</v>
      </c>
      <c r="E4946" s="360" t="n">
        <v>911.42</v>
      </c>
    </row>
    <row r="4947" customFormat="false" ht="15" hidden="false" customHeight="false" outlineLevel="0" collapsed="false">
      <c r="A4947" s="352" t="s">
        <v>10056</v>
      </c>
      <c r="B4947" s="353"/>
      <c r="C4947" s="354" t="s">
        <v>10057</v>
      </c>
      <c r="D4947" s="355" t="s">
        <v>1313</v>
      </c>
      <c r="E4947" s="356" t="n">
        <v>526.16</v>
      </c>
    </row>
    <row r="4948" customFormat="false" ht="15" hidden="false" customHeight="false" outlineLevel="0" collapsed="false">
      <c r="A4948" s="357" t="s">
        <v>10058</v>
      </c>
      <c r="B4948" s="358"/>
      <c r="C4948" s="359" t="s">
        <v>10059</v>
      </c>
      <c r="D4948" s="359" t="s">
        <v>1313</v>
      </c>
      <c r="E4948" s="360" t="n">
        <v>1119.07</v>
      </c>
    </row>
    <row r="4949" customFormat="false" ht="15" hidden="false" customHeight="false" outlineLevel="0" collapsed="false">
      <c r="A4949" s="357" t="s">
        <v>10060</v>
      </c>
      <c r="B4949" s="358"/>
      <c r="C4949" s="359" t="s">
        <v>10061</v>
      </c>
      <c r="D4949" s="359" t="s">
        <v>1313</v>
      </c>
      <c r="E4949" s="360" t="n">
        <v>563.51</v>
      </c>
    </row>
    <row r="4950" customFormat="false" ht="15" hidden="false" customHeight="false" outlineLevel="0" collapsed="false">
      <c r="A4950" s="357" t="s">
        <v>10062</v>
      </c>
      <c r="B4950" s="358" t="s">
        <v>10063</v>
      </c>
      <c r="C4950" s="359"/>
      <c r="D4950" s="359"/>
      <c r="E4950" s="360"/>
    </row>
    <row r="4951" customFormat="false" ht="15" hidden="false" customHeight="false" outlineLevel="0" collapsed="false">
      <c r="A4951" s="357" t="s">
        <v>10064</v>
      </c>
      <c r="B4951" s="358"/>
      <c r="C4951" s="359" t="s">
        <v>10065</v>
      </c>
      <c r="D4951" s="359" t="s">
        <v>262</v>
      </c>
      <c r="E4951" s="360" t="n">
        <v>485.55</v>
      </c>
    </row>
    <row r="4952" customFormat="false" ht="15" hidden="false" customHeight="false" outlineLevel="0" collapsed="false">
      <c r="A4952" s="357" t="s">
        <v>10066</v>
      </c>
      <c r="B4952" s="358"/>
      <c r="C4952" s="359" t="s">
        <v>10067</v>
      </c>
      <c r="D4952" s="359" t="s">
        <v>262</v>
      </c>
      <c r="E4952" s="360" t="n">
        <v>516.72</v>
      </c>
    </row>
    <row r="4953" customFormat="false" ht="15" hidden="false" customHeight="false" outlineLevel="0" collapsed="false">
      <c r="A4953" s="357" t="s">
        <v>10068</v>
      </c>
      <c r="B4953" s="358"/>
      <c r="C4953" s="359" t="s">
        <v>10069</v>
      </c>
      <c r="D4953" s="359" t="s">
        <v>262</v>
      </c>
      <c r="E4953" s="360" t="n">
        <v>974.28</v>
      </c>
    </row>
    <row r="4954" customFormat="false" ht="15" hidden="false" customHeight="false" outlineLevel="0" collapsed="false">
      <c r="A4954" s="352" t="s">
        <v>10070</v>
      </c>
      <c r="B4954" s="353"/>
      <c r="C4954" s="354" t="s">
        <v>10071</v>
      </c>
      <c r="D4954" s="355" t="s">
        <v>1313</v>
      </c>
      <c r="E4954" s="356" t="n">
        <v>1228.54</v>
      </c>
    </row>
    <row r="4955" customFormat="false" ht="15" hidden="false" customHeight="false" outlineLevel="0" collapsed="false">
      <c r="A4955" s="357" t="s">
        <v>10072</v>
      </c>
      <c r="B4955" s="358"/>
      <c r="C4955" s="359" t="s">
        <v>10073</v>
      </c>
      <c r="D4955" s="359" t="s">
        <v>1313</v>
      </c>
      <c r="E4955" s="360" t="n">
        <v>344.19</v>
      </c>
    </row>
    <row r="4956" customFormat="false" ht="15" hidden="false" customHeight="false" outlineLevel="0" collapsed="false">
      <c r="A4956" s="357" t="s">
        <v>10074</v>
      </c>
      <c r="B4956" s="358"/>
      <c r="C4956" s="359" t="s">
        <v>10075</v>
      </c>
      <c r="D4956" s="359" t="s">
        <v>1313</v>
      </c>
      <c r="E4956" s="360" t="n">
        <v>382.41</v>
      </c>
    </row>
    <row r="4957" customFormat="false" ht="15" hidden="false" customHeight="false" outlineLevel="0" collapsed="false">
      <c r="A4957" s="357" t="s">
        <v>10076</v>
      </c>
      <c r="B4957" s="358"/>
      <c r="C4957" s="359" t="s">
        <v>10077</v>
      </c>
      <c r="D4957" s="359" t="s">
        <v>1313</v>
      </c>
      <c r="E4957" s="360" t="n">
        <v>678.98</v>
      </c>
    </row>
    <row r="4958" customFormat="false" ht="15" hidden="false" customHeight="false" outlineLevel="0" collapsed="false">
      <c r="A4958" s="357" t="s">
        <v>10078</v>
      </c>
      <c r="B4958" s="358"/>
      <c r="C4958" s="359" t="s">
        <v>10079</v>
      </c>
      <c r="D4958" s="359" t="s">
        <v>1313</v>
      </c>
      <c r="E4958" s="360" t="n">
        <v>412.42</v>
      </c>
    </row>
    <row r="4959" customFormat="false" ht="15" hidden="false" customHeight="false" outlineLevel="0" collapsed="false">
      <c r="A4959" s="357" t="s">
        <v>10080</v>
      </c>
      <c r="B4959" s="358"/>
      <c r="C4959" s="359" t="s">
        <v>10081</v>
      </c>
      <c r="D4959" s="359" t="s">
        <v>262</v>
      </c>
      <c r="E4959" s="360" t="n">
        <v>134.79</v>
      </c>
    </row>
    <row r="4960" customFormat="false" ht="15" hidden="false" customHeight="false" outlineLevel="0" collapsed="false">
      <c r="A4960" s="357" t="s">
        <v>10082</v>
      </c>
      <c r="B4960" s="358"/>
      <c r="C4960" s="359" t="s">
        <v>10083</v>
      </c>
      <c r="D4960" s="359" t="s">
        <v>262</v>
      </c>
      <c r="E4960" s="360" t="n">
        <v>137.92</v>
      </c>
    </row>
    <row r="4961" customFormat="false" ht="15" hidden="false" customHeight="false" outlineLevel="0" collapsed="false">
      <c r="A4961" s="357" t="s">
        <v>10084</v>
      </c>
      <c r="B4961" s="358"/>
      <c r="C4961" s="359" t="s">
        <v>10085</v>
      </c>
      <c r="D4961" s="359" t="s">
        <v>1313</v>
      </c>
      <c r="E4961" s="360" t="n">
        <v>929.11</v>
      </c>
    </row>
    <row r="4962" customFormat="false" ht="15" hidden="false" customHeight="false" outlineLevel="0" collapsed="false">
      <c r="A4962" s="357" t="s">
        <v>10086</v>
      </c>
      <c r="B4962" s="358"/>
      <c r="C4962" s="359" t="s">
        <v>10087</v>
      </c>
      <c r="D4962" s="359" t="s">
        <v>1313</v>
      </c>
      <c r="E4962" s="360" t="n">
        <v>676.19</v>
      </c>
    </row>
    <row r="4963" customFormat="false" ht="15" hidden="false" customHeight="false" outlineLevel="0" collapsed="false">
      <c r="A4963" s="357" t="s">
        <v>10088</v>
      </c>
      <c r="B4963" s="358"/>
      <c r="C4963" s="359" t="s">
        <v>10089</v>
      </c>
      <c r="D4963" s="359" t="s">
        <v>1313</v>
      </c>
      <c r="E4963" s="360" t="n">
        <v>516.35</v>
      </c>
    </row>
    <row r="4964" customFormat="false" ht="15" hidden="false" customHeight="false" outlineLevel="0" collapsed="false">
      <c r="A4964" s="357" t="s">
        <v>10090</v>
      </c>
      <c r="B4964" s="358"/>
      <c r="C4964" s="359" t="s">
        <v>10091</v>
      </c>
      <c r="D4964" s="359" t="s">
        <v>1313</v>
      </c>
      <c r="E4964" s="360" t="n">
        <v>315.38</v>
      </c>
    </row>
    <row r="4965" customFormat="false" ht="15" hidden="false" customHeight="false" outlineLevel="0" collapsed="false">
      <c r="A4965" s="357" t="s">
        <v>10092</v>
      </c>
      <c r="B4965" s="358"/>
      <c r="C4965" s="359" t="s">
        <v>10093</v>
      </c>
      <c r="D4965" s="359" t="s">
        <v>1313</v>
      </c>
      <c r="E4965" s="360" t="n">
        <v>603.33</v>
      </c>
    </row>
    <row r="4966" customFormat="false" ht="15" hidden="false" customHeight="false" outlineLevel="0" collapsed="false">
      <c r="A4966" s="357" t="s">
        <v>10094</v>
      </c>
      <c r="B4966" s="358" t="s">
        <v>10095</v>
      </c>
      <c r="C4966" s="359"/>
      <c r="D4966" s="359"/>
      <c r="E4966" s="360"/>
    </row>
    <row r="4967" customFormat="false" ht="15" hidden="false" customHeight="false" outlineLevel="0" collapsed="false">
      <c r="A4967" s="357" t="s">
        <v>10096</v>
      </c>
      <c r="B4967" s="358"/>
      <c r="C4967" s="359" t="s">
        <v>10097</v>
      </c>
      <c r="D4967" s="359" t="s">
        <v>1313</v>
      </c>
      <c r="E4967" s="360" t="n">
        <v>2058.43</v>
      </c>
    </row>
    <row r="4968" customFormat="false" ht="15" hidden="false" customHeight="false" outlineLevel="0" collapsed="false">
      <c r="A4968" s="357" t="s">
        <v>10098</v>
      </c>
      <c r="B4968" s="358"/>
      <c r="C4968" s="359" t="s">
        <v>10099</v>
      </c>
      <c r="D4968" s="359" t="s">
        <v>1313</v>
      </c>
      <c r="E4968" s="360" t="n">
        <v>1057.02</v>
      </c>
    </row>
    <row r="4969" customFormat="false" ht="15" hidden="false" customHeight="false" outlineLevel="0" collapsed="false">
      <c r="A4969" s="357" t="s">
        <v>10100</v>
      </c>
      <c r="B4969" s="358"/>
      <c r="C4969" s="359" t="s">
        <v>10101</v>
      </c>
      <c r="D4969" s="359" t="s">
        <v>1313</v>
      </c>
      <c r="E4969" s="360" t="n">
        <v>1171.12</v>
      </c>
    </row>
    <row r="4970" customFormat="false" ht="15" hidden="false" customHeight="false" outlineLevel="0" collapsed="false">
      <c r="A4970" s="357" t="s">
        <v>10102</v>
      </c>
      <c r="B4970" s="358"/>
      <c r="C4970" s="359" t="s">
        <v>10103</v>
      </c>
      <c r="D4970" s="359" t="s">
        <v>1313</v>
      </c>
      <c r="E4970" s="360" t="n">
        <v>1684.97</v>
      </c>
    </row>
    <row r="4971" customFormat="false" ht="15" hidden="false" customHeight="false" outlineLevel="0" collapsed="false">
      <c r="A4971" s="357" t="s">
        <v>10104</v>
      </c>
      <c r="B4971" s="358"/>
      <c r="C4971" s="359" t="s">
        <v>10105</v>
      </c>
      <c r="D4971" s="359" t="s">
        <v>1313</v>
      </c>
      <c r="E4971" s="360" t="n">
        <v>1488.97</v>
      </c>
    </row>
    <row r="4972" customFormat="false" ht="15" hidden="false" customHeight="false" outlineLevel="0" collapsed="false">
      <c r="A4972" s="357" t="s">
        <v>10106</v>
      </c>
      <c r="B4972" s="358"/>
      <c r="C4972" s="359" t="s">
        <v>10107</v>
      </c>
      <c r="D4972" s="359" t="s">
        <v>1313</v>
      </c>
      <c r="E4972" s="360" t="n">
        <v>1944.06</v>
      </c>
    </row>
    <row r="4973" customFormat="false" ht="15" hidden="false" customHeight="false" outlineLevel="0" collapsed="false">
      <c r="A4973" s="357" t="s">
        <v>10108</v>
      </c>
      <c r="B4973" s="358"/>
      <c r="C4973" s="359" t="s">
        <v>10109</v>
      </c>
      <c r="D4973" s="359" t="s">
        <v>1313</v>
      </c>
      <c r="E4973" s="360" t="n">
        <v>1836.18</v>
      </c>
    </row>
    <row r="4974" customFormat="false" ht="15" hidden="false" customHeight="false" outlineLevel="0" collapsed="false">
      <c r="A4974" s="357" t="s">
        <v>10110</v>
      </c>
      <c r="B4974" s="358"/>
      <c r="C4974" s="359" t="s">
        <v>10111</v>
      </c>
      <c r="D4974" s="359" t="s">
        <v>1313</v>
      </c>
      <c r="E4974" s="360" t="n">
        <v>2113.21</v>
      </c>
    </row>
    <row r="4975" customFormat="false" ht="15" hidden="false" customHeight="false" outlineLevel="0" collapsed="false">
      <c r="A4975" s="357" t="s">
        <v>10112</v>
      </c>
      <c r="B4975" s="358"/>
      <c r="C4975" s="359" t="s">
        <v>10113</v>
      </c>
      <c r="D4975" s="359" t="s">
        <v>1313</v>
      </c>
      <c r="E4975" s="360" t="n">
        <v>1274.46</v>
      </c>
    </row>
    <row r="4976" customFormat="false" ht="15" hidden="false" customHeight="false" outlineLevel="0" collapsed="false">
      <c r="A4976" s="347" t="s">
        <v>10114</v>
      </c>
      <c r="B4976" s="348"/>
      <c r="C4976" s="349" t="s">
        <v>10115</v>
      </c>
      <c r="D4976" s="350" t="s">
        <v>1313</v>
      </c>
      <c r="E4976" s="351" t="n">
        <v>1356.36</v>
      </c>
    </row>
    <row r="4977" customFormat="false" ht="15" hidden="false" customHeight="false" outlineLevel="0" collapsed="false">
      <c r="A4977" s="352" t="s">
        <v>10116</v>
      </c>
      <c r="B4977" s="353"/>
      <c r="C4977" s="354" t="s">
        <v>10117</v>
      </c>
      <c r="D4977" s="355" t="s">
        <v>1313</v>
      </c>
      <c r="E4977" s="356" t="n">
        <v>1961.19</v>
      </c>
    </row>
    <row r="4978" customFormat="false" ht="15" hidden="false" customHeight="false" outlineLevel="0" collapsed="false">
      <c r="A4978" s="357" t="s">
        <v>10118</v>
      </c>
      <c r="B4978" s="358"/>
      <c r="C4978" s="359" t="s">
        <v>10119</v>
      </c>
      <c r="D4978" s="359" t="s">
        <v>1313</v>
      </c>
      <c r="E4978" s="360" t="n">
        <v>1752.45</v>
      </c>
    </row>
    <row r="4979" customFormat="false" ht="15" hidden="false" customHeight="false" outlineLevel="0" collapsed="false">
      <c r="A4979" s="357" t="s">
        <v>10120</v>
      </c>
      <c r="B4979" s="358"/>
      <c r="C4979" s="359" t="s">
        <v>10121</v>
      </c>
      <c r="D4979" s="359" t="s">
        <v>1313</v>
      </c>
      <c r="E4979" s="360" t="n">
        <v>2234.53</v>
      </c>
    </row>
    <row r="4980" customFormat="false" ht="15" hidden="false" customHeight="false" outlineLevel="0" collapsed="false">
      <c r="A4980" s="357" t="s">
        <v>10122</v>
      </c>
      <c r="B4980" s="358"/>
      <c r="C4980" s="359" t="s">
        <v>10123</v>
      </c>
      <c r="D4980" s="359" t="s">
        <v>1313</v>
      </c>
      <c r="E4980" s="360" t="n">
        <v>1747.24</v>
      </c>
    </row>
    <row r="4981" customFormat="false" ht="15" hidden="false" customHeight="false" outlineLevel="0" collapsed="false">
      <c r="A4981" s="357" t="s">
        <v>10124</v>
      </c>
      <c r="B4981" s="358"/>
      <c r="C4981" s="359" t="s">
        <v>10125</v>
      </c>
      <c r="D4981" s="359" t="s">
        <v>1313</v>
      </c>
      <c r="E4981" s="360" t="n">
        <v>2260.47</v>
      </c>
    </row>
    <row r="4982" customFormat="false" ht="15" hidden="false" customHeight="false" outlineLevel="0" collapsed="false">
      <c r="A4982" s="357" t="s">
        <v>10126</v>
      </c>
      <c r="B4982" s="358"/>
      <c r="C4982" s="359" t="s">
        <v>10127</v>
      </c>
      <c r="D4982" s="359" t="s">
        <v>1313</v>
      </c>
      <c r="E4982" s="360" t="n">
        <v>2430.08</v>
      </c>
    </row>
    <row r="4983" customFormat="false" ht="15" hidden="false" customHeight="false" outlineLevel="0" collapsed="false">
      <c r="A4983" s="357" t="s">
        <v>10128</v>
      </c>
      <c r="B4983" s="358"/>
      <c r="C4983" s="359" t="s">
        <v>10129</v>
      </c>
      <c r="D4983" s="359" t="s">
        <v>1313</v>
      </c>
      <c r="E4983" s="360" t="n">
        <v>2237.15</v>
      </c>
    </row>
    <row r="4984" customFormat="false" ht="15" hidden="false" customHeight="false" outlineLevel="0" collapsed="false">
      <c r="A4984" s="357" t="s">
        <v>10130</v>
      </c>
      <c r="B4984" s="358"/>
      <c r="C4984" s="359" t="s">
        <v>10131</v>
      </c>
      <c r="D4984" s="359" t="s">
        <v>1313</v>
      </c>
      <c r="E4984" s="360" t="n">
        <v>1931.5</v>
      </c>
    </row>
    <row r="4985" customFormat="false" ht="15" hidden="false" customHeight="false" outlineLevel="0" collapsed="false">
      <c r="A4985" s="357" t="s">
        <v>10132</v>
      </c>
      <c r="B4985" s="358"/>
      <c r="C4985" s="359" t="s">
        <v>10133</v>
      </c>
      <c r="D4985" s="359" t="s">
        <v>1313</v>
      </c>
      <c r="E4985" s="360" t="n">
        <v>2510.22</v>
      </c>
    </row>
    <row r="4986" customFormat="false" ht="15" hidden="false" customHeight="false" outlineLevel="0" collapsed="false">
      <c r="A4986" s="357" t="s">
        <v>10134</v>
      </c>
      <c r="B4986" s="358"/>
      <c r="C4986" s="359" t="s">
        <v>10135</v>
      </c>
      <c r="D4986" s="359" t="s">
        <v>1313</v>
      </c>
      <c r="E4986" s="360" t="n">
        <v>1872.09</v>
      </c>
    </row>
    <row r="4987" customFormat="false" ht="15" hidden="false" customHeight="false" outlineLevel="0" collapsed="false">
      <c r="A4987" s="357" t="s">
        <v>10136</v>
      </c>
      <c r="B4987" s="358"/>
      <c r="C4987" s="359" t="s">
        <v>10137</v>
      </c>
      <c r="D4987" s="359" t="s">
        <v>1313</v>
      </c>
      <c r="E4987" s="360" t="n">
        <v>1513.27</v>
      </c>
    </row>
    <row r="4988" customFormat="false" ht="15" hidden="false" customHeight="false" outlineLevel="0" collapsed="false">
      <c r="A4988" s="357" t="s">
        <v>10138</v>
      </c>
      <c r="B4988" s="358"/>
      <c r="C4988" s="359" t="s">
        <v>10139</v>
      </c>
      <c r="D4988" s="359" t="s">
        <v>1313</v>
      </c>
      <c r="E4988" s="360" t="n">
        <v>793.83</v>
      </c>
    </row>
    <row r="4989" customFormat="false" ht="15" hidden="false" customHeight="false" outlineLevel="0" collapsed="false">
      <c r="A4989" s="357" t="s">
        <v>10140</v>
      </c>
      <c r="B4989" s="358"/>
      <c r="C4989" s="359" t="s">
        <v>10141</v>
      </c>
      <c r="D4989" s="359" t="s">
        <v>1313</v>
      </c>
      <c r="E4989" s="360" t="n">
        <v>1670.16</v>
      </c>
    </row>
    <row r="4990" customFormat="false" ht="15" hidden="false" customHeight="false" outlineLevel="0" collapsed="false">
      <c r="A4990" s="357" t="s">
        <v>10142</v>
      </c>
      <c r="B4990" s="358"/>
      <c r="C4990" s="359" t="s">
        <v>10143</v>
      </c>
      <c r="D4990" s="359" t="s">
        <v>1313</v>
      </c>
      <c r="E4990" s="360" t="n">
        <v>1435.67</v>
      </c>
    </row>
    <row r="4991" customFormat="false" ht="15" hidden="false" customHeight="false" outlineLevel="0" collapsed="false">
      <c r="A4991" s="357" t="s">
        <v>10144</v>
      </c>
      <c r="B4991" s="358" t="s">
        <v>10145</v>
      </c>
      <c r="C4991" s="359"/>
      <c r="D4991" s="359"/>
      <c r="E4991" s="360"/>
    </row>
    <row r="4992" customFormat="false" ht="15" hidden="false" customHeight="false" outlineLevel="0" collapsed="false">
      <c r="A4992" s="357" t="s">
        <v>10146</v>
      </c>
      <c r="B4992" s="358"/>
      <c r="C4992" s="359" t="s">
        <v>10147</v>
      </c>
      <c r="D4992" s="359" t="s">
        <v>262</v>
      </c>
      <c r="E4992" s="360" t="n">
        <v>707.76</v>
      </c>
    </row>
    <row r="4993" customFormat="false" ht="15" hidden="false" customHeight="false" outlineLevel="0" collapsed="false">
      <c r="A4993" s="357" t="s">
        <v>10148</v>
      </c>
      <c r="B4993" s="358" t="s">
        <v>10149</v>
      </c>
      <c r="C4993" s="359"/>
      <c r="D4993" s="359"/>
      <c r="E4993" s="360"/>
    </row>
    <row r="4994" customFormat="false" ht="15" hidden="false" customHeight="false" outlineLevel="0" collapsed="false">
      <c r="A4994" s="357" t="s">
        <v>10150</v>
      </c>
      <c r="B4994" s="358"/>
      <c r="C4994" s="359" t="s">
        <v>10151</v>
      </c>
      <c r="D4994" s="359" t="s">
        <v>1313</v>
      </c>
      <c r="E4994" s="360" t="n">
        <v>490.51</v>
      </c>
    </row>
    <row r="4995" customFormat="false" ht="15" hidden="false" customHeight="false" outlineLevel="0" collapsed="false">
      <c r="A4995" s="352" t="s">
        <v>10152</v>
      </c>
      <c r="B4995" s="353"/>
      <c r="C4995" s="354" t="s">
        <v>10153</v>
      </c>
      <c r="D4995" s="355" t="s">
        <v>1313</v>
      </c>
      <c r="E4995" s="356" t="n">
        <v>782.11</v>
      </c>
    </row>
    <row r="4996" customFormat="false" ht="15" hidden="false" customHeight="false" outlineLevel="0" collapsed="false">
      <c r="A4996" s="357" t="s">
        <v>10154</v>
      </c>
      <c r="B4996" s="358" t="s">
        <v>10155</v>
      </c>
      <c r="C4996" s="359"/>
      <c r="D4996" s="359"/>
      <c r="E4996" s="360"/>
    </row>
    <row r="4997" customFormat="false" ht="15" hidden="false" customHeight="false" outlineLevel="0" collapsed="false">
      <c r="A4997" s="357" t="s">
        <v>10156</v>
      </c>
      <c r="B4997" s="358"/>
      <c r="C4997" s="359" t="s">
        <v>10157</v>
      </c>
      <c r="D4997" s="359" t="s">
        <v>262</v>
      </c>
      <c r="E4997" s="360" t="n">
        <v>773.4</v>
      </c>
    </row>
    <row r="4998" customFormat="false" ht="15" hidden="false" customHeight="false" outlineLevel="0" collapsed="false">
      <c r="A4998" s="357" t="s">
        <v>10158</v>
      </c>
      <c r="B4998" s="358"/>
      <c r="C4998" s="359" t="s">
        <v>10159</v>
      </c>
      <c r="D4998" s="359" t="s">
        <v>262</v>
      </c>
      <c r="E4998" s="360" t="n">
        <v>296.74</v>
      </c>
    </row>
    <row r="4999" customFormat="false" ht="15" hidden="false" customHeight="false" outlineLevel="0" collapsed="false">
      <c r="A4999" s="357" t="s">
        <v>10160</v>
      </c>
      <c r="B4999" s="358"/>
      <c r="C4999" s="359" t="s">
        <v>10161</v>
      </c>
      <c r="D4999" s="359" t="s">
        <v>262</v>
      </c>
      <c r="E4999" s="360" t="n">
        <v>661.92</v>
      </c>
    </row>
    <row r="5000" customFormat="false" ht="15" hidden="false" customHeight="false" outlineLevel="0" collapsed="false">
      <c r="A5000" s="357" t="s">
        <v>10162</v>
      </c>
      <c r="B5000" s="358" t="s">
        <v>10163</v>
      </c>
      <c r="C5000" s="359"/>
      <c r="D5000" s="359"/>
      <c r="E5000" s="360"/>
    </row>
    <row r="5001" customFormat="false" ht="15" hidden="false" customHeight="false" outlineLevel="0" collapsed="false">
      <c r="A5001" s="357" t="s">
        <v>10164</v>
      </c>
      <c r="B5001" s="358"/>
      <c r="C5001" s="359" t="s">
        <v>10165</v>
      </c>
      <c r="D5001" s="359" t="s">
        <v>1313</v>
      </c>
      <c r="E5001" s="360" t="n">
        <v>29.92</v>
      </c>
    </row>
    <row r="5002" customFormat="false" ht="15" hidden="false" customHeight="false" outlineLevel="0" collapsed="false">
      <c r="A5002" s="357" t="s">
        <v>10166</v>
      </c>
      <c r="B5002" s="358"/>
      <c r="C5002" s="359" t="s">
        <v>10167</v>
      </c>
      <c r="D5002" s="359" t="s">
        <v>262</v>
      </c>
      <c r="E5002" s="360" t="n">
        <v>8.87</v>
      </c>
    </row>
    <row r="5003" customFormat="false" ht="15" hidden="false" customHeight="false" outlineLevel="0" collapsed="false">
      <c r="A5003" s="357" t="s">
        <v>10168</v>
      </c>
      <c r="B5003" s="358"/>
      <c r="C5003" s="359" t="s">
        <v>10169</v>
      </c>
      <c r="D5003" s="359" t="s">
        <v>262</v>
      </c>
      <c r="E5003" s="360" t="n">
        <v>17.95</v>
      </c>
    </row>
    <row r="5004" customFormat="false" ht="15" hidden="false" customHeight="false" outlineLevel="0" collapsed="false">
      <c r="A5004" s="357" t="s">
        <v>10170</v>
      </c>
      <c r="B5004" s="358"/>
      <c r="C5004" s="359" t="s">
        <v>10171</v>
      </c>
      <c r="D5004" s="359" t="s">
        <v>262</v>
      </c>
      <c r="E5004" s="360" t="n">
        <v>36.19</v>
      </c>
    </row>
    <row r="5005" customFormat="false" ht="15" hidden="false" customHeight="false" outlineLevel="0" collapsed="false">
      <c r="A5005" s="357" t="s">
        <v>10172</v>
      </c>
      <c r="B5005" s="358"/>
      <c r="C5005" s="359" t="s">
        <v>10173</v>
      </c>
      <c r="D5005" s="359" t="s">
        <v>1181</v>
      </c>
      <c r="E5005" s="360" t="n">
        <v>2271.83</v>
      </c>
    </row>
    <row r="5006" customFormat="false" ht="15" hidden="false" customHeight="false" outlineLevel="0" collapsed="false">
      <c r="A5006" s="357" t="s">
        <v>10174</v>
      </c>
      <c r="B5006" s="358"/>
      <c r="C5006" s="359" t="s">
        <v>10175</v>
      </c>
      <c r="D5006" s="359" t="s">
        <v>262</v>
      </c>
      <c r="E5006" s="360" t="n">
        <v>52.3</v>
      </c>
    </row>
    <row r="5007" customFormat="false" ht="15" hidden="false" customHeight="false" outlineLevel="0" collapsed="false">
      <c r="A5007" s="357" t="s">
        <v>10176</v>
      </c>
      <c r="B5007" s="358"/>
      <c r="C5007" s="359" t="s">
        <v>2836</v>
      </c>
      <c r="D5007" s="359" t="s">
        <v>262</v>
      </c>
      <c r="E5007" s="360" t="n">
        <v>199.14</v>
      </c>
    </row>
    <row r="5008" customFormat="false" ht="15" hidden="false" customHeight="false" outlineLevel="0" collapsed="false">
      <c r="A5008" s="357" t="s">
        <v>10177</v>
      </c>
      <c r="B5008" s="358"/>
      <c r="C5008" s="359" t="s">
        <v>10178</v>
      </c>
      <c r="D5008" s="359" t="s">
        <v>1313</v>
      </c>
      <c r="E5008" s="360" t="n">
        <v>159.68</v>
      </c>
    </row>
    <row r="5009" customFormat="false" ht="15" hidden="false" customHeight="false" outlineLevel="0" collapsed="false">
      <c r="A5009" s="357" t="s">
        <v>10179</v>
      </c>
      <c r="B5009" s="358"/>
      <c r="C5009" s="359" t="s">
        <v>10180</v>
      </c>
      <c r="D5009" s="359" t="s">
        <v>1313</v>
      </c>
      <c r="E5009" s="360" t="n">
        <v>71.69</v>
      </c>
    </row>
    <row r="5010" customFormat="false" ht="15" hidden="false" customHeight="false" outlineLevel="0" collapsed="false">
      <c r="A5010" s="357" t="s">
        <v>10181</v>
      </c>
      <c r="B5010" s="358"/>
      <c r="C5010" s="359" t="s">
        <v>10182</v>
      </c>
      <c r="D5010" s="359" t="s">
        <v>1313</v>
      </c>
      <c r="E5010" s="360" t="n">
        <v>33.84</v>
      </c>
    </row>
    <row r="5011" customFormat="false" ht="15" hidden="false" customHeight="false" outlineLevel="0" collapsed="false">
      <c r="A5011" s="357" t="s">
        <v>10183</v>
      </c>
      <c r="B5011" s="358"/>
      <c r="C5011" s="359" t="s">
        <v>10184</v>
      </c>
      <c r="D5011" s="359" t="s">
        <v>1313</v>
      </c>
      <c r="E5011" s="360" t="n">
        <v>373.49</v>
      </c>
    </row>
    <row r="5012" customFormat="false" ht="15" hidden="false" customHeight="false" outlineLevel="0" collapsed="false">
      <c r="A5012" s="357" t="s">
        <v>10185</v>
      </c>
      <c r="B5012" s="358"/>
      <c r="C5012" s="359" t="s">
        <v>10186</v>
      </c>
      <c r="D5012" s="359" t="s">
        <v>1313</v>
      </c>
      <c r="E5012" s="360" t="n">
        <v>567.63</v>
      </c>
    </row>
    <row r="5013" customFormat="false" ht="15" hidden="false" customHeight="false" outlineLevel="0" collapsed="false">
      <c r="A5013" s="357" t="s">
        <v>10187</v>
      </c>
      <c r="B5013" s="358" t="s">
        <v>10188</v>
      </c>
      <c r="C5013" s="359"/>
      <c r="D5013" s="359"/>
      <c r="E5013" s="360"/>
    </row>
    <row r="5014" customFormat="false" ht="15" hidden="false" customHeight="false" outlineLevel="0" collapsed="false">
      <c r="A5014" s="357" t="s">
        <v>10189</v>
      </c>
      <c r="B5014" s="358" t="s">
        <v>10190</v>
      </c>
      <c r="C5014" s="359"/>
      <c r="D5014" s="359"/>
      <c r="E5014" s="360"/>
    </row>
    <row r="5015" customFormat="false" ht="15" hidden="false" customHeight="false" outlineLevel="0" collapsed="false">
      <c r="A5015" s="357" t="s">
        <v>10191</v>
      </c>
      <c r="B5015" s="358"/>
      <c r="C5015" s="359" t="s">
        <v>10192</v>
      </c>
      <c r="D5015" s="359" t="s">
        <v>1313</v>
      </c>
      <c r="E5015" s="360" t="n">
        <v>545.62</v>
      </c>
    </row>
    <row r="5016" customFormat="false" ht="15" hidden="false" customHeight="false" outlineLevel="0" collapsed="false">
      <c r="A5016" s="357" t="s">
        <v>10193</v>
      </c>
      <c r="B5016" s="358"/>
      <c r="C5016" s="359" t="s">
        <v>10194</v>
      </c>
      <c r="D5016" s="359" t="s">
        <v>1313</v>
      </c>
      <c r="E5016" s="360" t="n">
        <v>294.43</v>
      </c>
    </row>
    <row r="5017" customFormat="false" ht="15" hidden="false" customHeight="false" outlineLevel="0" collapsed="false">
      <c r="A5017" s="357" t="s">
        <v>10195</v>
      </c>
      <c r="B5017" s="358"/>
      <c r="C5017" s="359" t="s">
        <v>10196</v>
      </c>
      <c r="D5017" s="359" t="s">
        <v>1313</v>
      </c>
      <c r="E5017" s="360" t="n">
        <v>691.28</v>
      </c>
    </row>
    <row r="5018" customFormat="false" ht="15" hidden="false" customHeight="false" outlineLevel="0" collapsed="false">
      <c r="A5018" s="357" t="s">
        <v>10197</v>
      </c>
      <c r="B5018" s="358"/>
      <c r="C5018" s="359" t="s">
        <v>10198</v>
      </c>
      <c r="D5018" s="359" t="s">
        <v>1313</v>
      </c>
      <c r="E5018" s="360" t="n">
        <v>656.81</v>
      </c>
    </row>
    <row r="5019" customFormat="false" ht="15" hidden="false" customHeight="false" outlineLevel="0" collapsed="false">
      <c r="A5019" s="357" t="s">
        <v>10199</v>
      </c>
      <c r="B5019" s="358"/>
      <c r="C5019" s="359" t="s">
        <v>10200</v>
      </c>
      <c r="D5019" s="359" t="s">
        <v>1313</v>
      </c>
      <c r="E5019" s="360" t="n">
        <v>586.65</v>
      </c>
    </row>
    <row r="5020" customFormat="false" ht="15" hidden="false" customHeight="false" outlineLevel="0" collapsed="false">
      <c r="A5020" s="357" t="s">
        <v>10201</v>
      </c>
      <c r="B5020" s="358"/>
      <c r="C5020" s="359" t="s">
        <v>10202</v>
      </c>
      <c r="D5020" s="359" t="s">
        <v>1313</v>
      </c>
      <c r="E5020" s="360" t="n">
        <v>377.29</v>
      </c>
    </row>
    <row r="5021" customFormat="false" ht="15" hidden="false" customHeight="false" outlineLevel="0" collapsed="false">
      <c r="A5021" s="357" t="s">
        <v>10203</v>
      </c>
      <c r="B5021" s="358"/>
      <c r="C5021" s="359" t="s">
        <v>10204</v>
      </c>
      <c r="D5021" s="359" t="s">
        <v>1313</v>
      </c>
      <c r="E5021" s="360" t="n">
        <v>645.06</v>
      </c>
    </row>
    <row r="5022" customFormat="false" ht="15" hidden="false" customHeight="false" outlineLevel="0" collapsed="false">
      <c r="A5022" s="357" t="s">
        <v>10205</v>
      </c>
      <c r="B5022" s="358"/>
      <c r="C5022" s="359" t="s">
        <v>2610</v>
      </c>
      <c r="D5022" s="359" t="s">
        <v>1313</v>
      </c>
      <c r="E5022" s="360" t="n">
        <v>635.26</v>
      </c>
    </row>
    <row r="5023" customFormat="false" ht="15" hidden="false" customHeight="false" outlineLevel="0" collapsed="false">
      <c r="A5023" s="357" t="s">
        <v>10206</v>
      </c>
      <c r="B5023" s="358"/>
      <c r="C5023" s="359" t="s">
        <v>10207</v>
      </c>
      <c r="D5023" s="359" t="s">
        <v>1313</v>
      </c>
      <c r="E5023" s="360" t="n">
        <v>716.53</v>
      </c>
    </row>
    <row r="5024" customFormat="false" ht="15" hidden="false" customHeight="false" outlineLevel="0" collapsed="false">
      <c r="A5024" s="357" t="s">
        <v>10208</v>
      </c>
      <c r="B5024" s="358"/>
      <c r="C5024" s="359" t="s">
        <v>10209</v>
      </c>
      <c r="D5024" s="359" t="s">
        <v>1313</v>
      </c>
      <c r="E5024" s="360" t="n">
        <v>588.38</v>
      </c>
    </row>
    <row r="5025" customFormat="false" ht="15" hidden="false" customHeight="false" outlineLevel="0" collapsed="false">
      <c r="A5025" s="352" t="s">
        <v>10210</v>
      </c>
      <c r="B5025" s="353"/>
      <c r="C5025" s="354" t="s">
        <v>10211</v>
      </c>
      <c r="D5025" s="355" t="s">
        <v>1313</v>
      </c>
      <c r="E5025" s="356" t="n">
        <v>208.9</v>
      </c>
    </row>
    <row r="5026" customFormat="false" ht="15" hidden="false" customHeight="false" outlineLevel="0" collapsed="false">
      <c r="A5026" s="357" t="s">
        <v>10212</v>
      </c>
      <c r="B5026" s="358"/>
      <c r="C5026" s="359" t="s">
        <v>10213</v>
      </c>
      <c r="D5026" s="359" t="s">
        <v>1313</v>
      </c>
      <c r="E5026" s="360" t="n">
        <v>449.01</v>
      </c>
    </row>
    <row r="5027" customFormat="false" ht="15" hidden="false" customHeight="false" outlineLevel="0" collapsed="false">
      <c r="A5027" s="357" t="s">
        <v>10214</v>
      </c>
      <c r="B5027" s="358"/>
      <c r="C5027" s="359" t="s">
        <v>10215</v>
      </c>
      <c r="D5027" s="359" t="s">
        <v>1313</v>
      </c>
      <c r="E5027" s="360" t="n">
        <v>919.83</v>
      </c>
    </row>
    <row r="5028" customFormat="false" ht="15" hidden="false" customHeight="false" outlineLevel="0" collapsed="false">
      <c r="A5028" s="357" t="s">
        <v>10216</v>
      </c>
      <c r="B5028" s="358"/>
      <c r="C5028" s="359" t="s">
        <v>10217</v>
      </c>
      <c r="D5028" s="359" t="s">
        <v>1313</v>
      </c>
      <c r="E5028" s="360" t="n">
        <v>925.78</v>
      </c>
    </row>
    <row r="5029" customFormat="false" ht="15" hidden="false" customHeight="false" outlineLevel="0" collapsed="false">
      <c r="A5029" s="357" t="s">
        <v>10218</v>
      </c>
      <c r="B5029" s="358"/>
      <c r="C5029" s="359" t="s">
        <v>10219</v>
      </c>
      <c r="D5029" s="359" t="s">
        <v>1313</v>
      </c>
      <c r="E5029" s="360" t="n">
        <v>518.31</v>
      </c>
    </row>
    <row r="5030" customFormat="false" ht="15" hidden="false" customHeight="false" outlineLevel="0" collapsed="false">
      <c r="A5030" s="357" t="s">
        <v>10220</v>
      </c>
      <c r="B5030" s="358"/>
      <c r="C5030" s="359" t="s">
        <v>10221</v>
      </c>
      <c r="D5030" s="359" t="s">
        <v>1313</v>
      </c>
      <c r="E5030" s="360" t="n">
        <v>511.87</v>
      </c>
    </row>
    <row r="5031" customFormat="false" ht="15" hidden="false" customHeight="false" outlineLevel="0" collapsed="false">
      <c r="A5031" s="357" t="s">
        <v>10222</v>
      </c>
      <c r="B5031" s="358"/>
      <c r="C5031" s="359" t="s">
        <v>10223</v>
      </c>
      <c r="D5031" s="359" t="s">
        <v>1313</v>
      </c>
      <c r="E5031" s="360" t="n">
        <v>624.17</v>
      </c>
    </row>
    <row r="5032" customFormat="false" ht="15" hidden="false" customHeight="false" outlineLevel="0" collapsed="false">
      <c r="A5032" s="357" t="s">
        <v>10224</v>
      </c>
      <c r="B5032" s="358"/>
      <c r="C5032" s="359" t="s">
        <v>10225</v>
      </c>
      <c r="D5032" s="359" t="s">
        <v>1313</v>
      </c>
      <c r="E5032" s="360" t="n">
        <v>648.17</v>
      </c>
    </row>
    <row r="5033" customFormat="false" ht="15" hidden="false" customHeight="false" outlineLevel="0" collapsed="false">
      <c r="A5033" s="357" t="s">
        <v>10226</v>
      </c>
      <c r="B5033" s="358"/>
      <c r="C5033" s="359" t="s">
        <v>10227</v>
      </c>
      <c r="D5033" s="359" t="s">
        <v>1313</v>
      </c>
      <c r="E5033" s="360" t="n">
        <v>628.48</v>
      </c>
    </row>
    <row r="5034" customFormat="false" ht="15" hidden="false" customHeight="false" outlineLevel="0" collapsed="false">
      <c r="A5034" s="357" t="s">
        <v>10228</v>
      </c>
      <c r="B5034" s="358"/>
      <c r="C5034" s="359" t="s">
        <v>10229</v>
      </c>
      <c r="D5034" s="359" t="s">
        <v>1313</v>
      </c>
      <c r="E5034" s="360" t="n">
        <v>645.87</v>
      </c>
    </row>
    <row r="5035" customFormat="false" ht="15" hidden="false" customHeight="false" outlineLevel="0" collapsed="false">
      <c r="A5035" s="357" t="s">
        <v>10230</v>
      </c>
      <c r="B5035" s="358"/>
      <c r="C5035" s="359" t="s">
        <v>10231</v>
      </c>
      <c r="D5035" s="359" t="s">
        <v>1313</v>
      </c>
      <c r="E5035" s="360" t="n">
        <v>656.72</v>
      </c>
    </row>
    <row r="5036" customFormat="false" ht="15" hidden="false" customHeight="false" outlineLevel="0" collapsed="false">
      <c r="A5036" s="357" t="s">
        <v>10232</v>
      </c>
      <c r="B5036" s="358"/>
      <c r="C5036" s="359" t="s">
        <v>10233</v>
      </c>
      <c r="D5036" s="359" t="s">
        <v>1313</v>
      </c>
      <c r="E5036" s="360" t="n">
        <v>617.56</v>
      </c>
    </row>
    <row r="5037" customFormat="false" ht="15" hidden="false" customHeight="false" outlineLevel="0" collapsed="false">
      <c r="A5037" s="357" t="s">
        <v>10234</v>
      </c>
      <c r="B5037" s="358"/>
      <c r="C5037" s="359" t="s">
        <v>10235</v>
      </c>
      <c r="D5037" s="359" t="s">
        <v>1313</v>
      </c>
      <c r="E5037" s="360" t="n">
        <v>539.54</v>
      </c>
    </row>
    <row r="5038" customFormat="false" ht="15" hidden="false" customHeight="false" outlineLevel="0" collapsed="false">
      <c r="A5038" s="357" t="s">
        <v>10236</v>
      </c>
      <c r="B5038" s="358"/>
      <c r="C5038" s="359" t="s">
        <v>10237</v>
      </c>
      <c r="D5038" s="359" t="s">
        <v>1313</v>
      </c>
      <c r="E5038" s="360" t="n">
        <v>460</v>
      </c>
    </row>
    <row r="5039" customFormat="false" ht="15" hidden="false" customHeight="false" outlineLevel="0" collapsed="false">
      <c r="A5039" s="357" t="s">
        <v>10238</v>
      </c>
      <c r="B5039" s="358"/>
      <c r="C5039" s="359" t="s">
        <v>10239</v>
      </c>
      <c r="D5039" s="359" t="s">
        <v>1313</v>
      </c>
      <c r="E5039" s="360" t="n">
        <v>447.25</v>
      </c>
    </row>
    <row r="5040" customFormat="false" ht="15" hidden="false" customHeight="false" outlineLevel="0" collapsed="false">
      <c r="A5040" s="357" t="s">
        <v>10240</v>
      </c>
      <c r="B5040" s="358"/>
      <c r="C5040" s="359" t="s">
        <v>10241</v>
      </c>
      <c r="D5040" s="359" t="s">
        <v>1313</v>
      </c>
      <c r="E5040" s="360" t="n">
        <v>507.25</v>
      </c>
    </row>
    <row r="5041" customFormat="false" ht="15" hidden="false" customHeight="false" outlineLevel="0" collapsed="false">
      <c r="A5041" s="352" t="s">
        <v>10242</v>
      </c>
      <c r="B5041" s="353"/>
      <c r="C5041" s="354" t="s">
        <v>10243</v>
      </c>
      <c r="D5041" s="355" t="s">
        <v>1313</v>
      </c>
      <c r="E5041" s="356" t="n">
        <v>450.01</v>
      </c>
    </row>
    <row r="5042" customFormat="false" ht="15" hidden="false" customHeight="false" outlineLevel="0" collapsed="false">
      <c r="A5042" s="357" t="s">
        <v>10244</v>
      </c>
      <c r="B5042" s="358"/>
      <c r="C5042" s="359" t="s">
        <v>10245</v>
      </c>
      <c r="D5042" s="359" t="s">
        <v>1313</v>
      </c>
      <c r="E5042" s="360" t="n">
        <v>522.25</v>
      </c>
    </row>
    <row r="5043" customFormat="false" ht="15" hidden="false" customHeight="false" outlineLevel="0" collapsed="false">
      <c r="A5043" s="357" t="s">
        <v>10246</v>
      </c>
      <c r="B5043" s="358" t="s">
        <v>10247</v>
      </c>
      <c r="C5043" s="359"/>
      <c r="D5043" s="359"/>
      <c r="E5043" s="360"/>
    </row>
    <row r="5044" customFormat="false" ht="15" hidden="false" customHeight="false" outlineLevel="0" collapsed="false">
      <c r="A5044" s="357" t="s">
        <v>10248</v>
      </c>
      <c r="B5044" s="358"/>
      <c r="C5044" s="359" t="s">
        <v>10249</v>
      </c>
      <c r="D5044" s="359" t="s">
        <v>1313</v>
      </c>
      <c r="E5044" s="360" t="n">
        <v>596.45</v>
      </c>
    </row>
    <row r="5045" customFormat="false" ht="15" hidden="false" customHeight="false" outlineLevel="0" collapsed="false">
      <c r="A5045" s="357" t="s">
        <v>10250</v>
      </c>
      <c r="B5045" s="358"/>
      <c r="C5045" s="359" t="s">
        <v>10251</v>
      </c>
      <c r="D5045" s="359" t="s">
        <v>1313</v>
      </c>
      <c r="E5045" s="360" t="n">
        <v>738.87</v>
      </c>
    </row>
    <row r="5046" customFormat="false" ht="15" hidden="false" customHeight="false" outlineLevel="0" collapsed="false">
      <c r="A5046" s="357" t="s">
        <v>10252</v>
      </c>
      <c r="B5046" s="358"/>
      <c r="C5046" s="359" t="s">
        <v>10253</v>
      </c>
      <c r="D5046" s="359" t="s">
        <v>1313</v>
      </c>
      <c r="E5046" s="360" t="n">
        <v>807.5</v>
      </c>
    </row>
    <row r="5047" customFormat="false" ht="15" hidden="false" customHeight="false" outlineLevel="0" collapsed="false">
      <c r="A5047" s="357" t="s">
        <v>10254</v>
      </c>
      <c r="B5047" s="358"/>
      <c r="C5047" s="359" t="s">
        <v>10255</v>
      </c>
      <c r="D5047" s="359" t="s">
        <v>1313</v>
      </c>
      <c r="E5047" s="360" t="n">
        <v>562.03</v>
      </c>
    </row>
    <row r="5048" customFormat="false" ht="15" hidden="false" customHeight="false" outlineLevel="0" collapsed="false">
      <c r="A5048" s="357" t="s">
        <v>10256</v>
      </c>
      <c r="B5048" s="358"/>
      <c r="C5048" s="359" t="s">
        <v>10257</v>
      </c>
      <c r="D5048" s="359" t="s">
        <v>1313</v>
      </c>
      <c r="E5048" s="360" t="n">
        <v>667.02</v>
      </c>
    </row>
    <row r="5049" customFormat="false" ht="15" hidden="false" customHeight="false" outlineLevel="0" collapsed="false">
      <c r="A5049" s="357" t="s">
        <v>10258</v>
      </c>
      <c r="B5049" s="358"/>
      <c r="C5049" s="359" t="s">
        <v>10259</v>
      </c>
      <c r="D5049" s="359" t="s">
        <v>1313</v>
      </c>
      <c r="E5049" s="360" t="n">
        <v>489.62</v>
      </c>
    </row>
    <row r="5050" customFormat="false" ht="15" hidden="false" customHeight="false" outlineLevel="0" collapsed="false">
      <c r="A5050" s="357" t="s">
        <v>10260</v>
      </c>
      <c r="B5050" s="358"/>
      <c r="C5050" s="359" t="s">
        <v>10261</v>
      </c>
      <c r="D5050" s="359" t="s">
        <v>1313</v>
      </c>
      <c r="E5050" s="360" t="n">
        <v>783.99</v>
      </c>
    </row>
    <row r="5051" customFormat="false" ht="15" hidden="false" customHeight="false" outlineLevel="0" collapsed="false">
      <c r="A5051" s="357" t="s">
        <v>10262</v>
      </c>
      <c r="B5051" s="358"/>
      <c r="C5051" s="359" t="s">
        <v>10263</v>
      </c>
      <c r="D5051" s="359" t="s">
        <v>1313</v>
      </c>
      <c r="E5051" s="360" t="n">
        <v>616.16</v>
      </c>
    </row>
    <row r="5052" customFormat="false" ht="15" hidden="false" customHeight="false" outlineLevel="0" collapsed="false">
      <c r="A5052" s="357" t="s">
        <v>10264</v>
      </c>
      <c r="B5052" s="358"/>
      <c r="C5052" s="359" t="s">
        <v>10265</v>
      </c>
      <c r="D5052" s="359" t="s">
        <v>1313</v>
      </c>
      <c r="E5052" s="360" t="n">
        <v>873.68</v>
      </c>
    </row>
    <row r="5053" customFormat="false" ht="15" hidden="false" customHeight="false" outlineLevel="0" collapsed="false">
      <c r="A5053" s="357" t="s">
        <v>10266</v>
      </c>
      <c r="B5053" s="358"/>
      <c r="C5053" s="359" t="s">
        <v>10267</v>
      </c>
      <c r="D5053" s="359" t="s">
        <v>1313</v>
      </c>
      <c r="E5053" s="360" t="n">
        <v>697.25</v>
      </c>
    </row>
    <row r="5054" customFormat="false" ht="15" hidden="false" customHeight="false" outlineLevel="0" collapsed="false">
      <c r="A5054" s="357" t="s">
        <v>10268</v>
      </c>
      <c r="B5054" s="358"/>
      <c r="C5054" s="359" t="s">
        <v>10269</v>
      </c>
      <c r="D5054" s="359" t="s">
        <v>1313</v>
      </c>
      <c r="E5054" s="360" t="n">
        <v>697.25</v>
      </c>
    </row>
    <row r="5055" customFormat="false" ht="15" hidden="false" customHeight="false" outlineLevel="0" collapsed="false">
      <c r="A5055" s="357" t="s">
        <v>10270</v>
      </c>
      <c r="B5055" s="358"/>
      <c r="C5055" s="359" t="s">
        <v>10271</v>
      </c>
      <c r="D5055" s="359" t="s">
        <v>1313</v>
      </c>
      <c r="E5055" s="360" t="n">
        <v>708.15</v>
      </c>
    </row>
    <row r="5056" customFormat="false" ht="15" hidden="false" customHeight="false" outlineLevel="0" collapsed="false">
      <c r="A5056" s="357" t="s">
        <v>10272</v>
      </c>
      <c r="B5056" s="358"/>
      <c r="C5056" s="359" t="s">
        <v>10273</v>
      </c>
      <c r="D5056" s="359" t="s">
        <v>1313</v>
      </c>
      <c r="E5056" s="360" t="n">
        <v>614.74</v>
      </c>
    </row>
    <row r="5057" customFormat="false" ht="15" hidden="false" customHeight="false" outlineLevel="0" collapsed="false">
      <c r="A5057" s="357" t="s">
        <v>10274</v>
      </c>
      <c r="B5057" s="358"/>
      <c r="C5057" s="359" t="s">
        <v>10275</v>
      </c>
      <c r="D5057" s="359" t="s">
        <v>1313</v>
      </c>
      <c r="E5057" s="360" t="n">
        <v>796.43</v>
      </c>
    </row>
    <row r="5058" customFormat="false" ht="15" hidden="false" customHeight="false" outlineLevel="0" collapsed="false">
      <c r="A5058" s="357" t="s">
        <v>10276</v>
      </c>
      <c r="B5058" s="358"/>
      <c r="C5058" s="359" t="s">
        <v>10277</v>
      </c>
      <c r="D5058" s="359" t="s">
        <v>1313</v>
      </c>
      <c r="E5058" s="360" t="n">
        <v>892.81</v>
      </c>
    </row>
    <row r="5059" customFormat="false" ht="15" hidden="false" customHeight="false" outlineLevel="0" collapsed="false">
      <c r="A5059" s="357" t="s">
        <v>10278</v>
      </c>
      <c r="B5059" s="358" t="s">
        <v>10279</v>
      </c>
      <c r="C5059" s="359"/>
      <c r="D5059" s="359"/>
      <c r="E5059" s="360"/>
    </row>
    <row r="5060" customFormat="false" ht="15" hidden="false" customHeight="false" outlineLevel="0" collapsed="false">
      <c r="A5060" s="357" t="s">
        <v>10280</v>
      </c>
      <c r="B5060" s="358"/>
      <c r="C5060" s="359" t="s">
        <v>10281</v>
      </c>
      <c r="D5060" s="359" t="s">
        <v>1313</v>
      </c>
      <c r="E5060" s="360" t="n">
        <v>716.56</v>
      </c>
    </row>
    <row r="5061" customFormat="false" ht="15" hidden="false" customHeight="false" outlineLevel="0" collapsed="false">
      <c r="A5061" s="357" t="s">
        <v>10282</v>
      </c>
      <c r="B5061" s="358" t="s">
        <v>10283</v>
      </c>
      <c r="C5061" s="359"/>
      <c r="D5061" s="359"/>
      <c r="E5061" s="360"/>
    </row>
    <row r="5062" customFormat="false" ht="15" hidden="false" customHeight="false" outlineLevel="0" collapsed="false">
      <c r="A5062" s="357" t="s">
        <v>10284</v>
      </c>
      <c r="B5062" s="358"/>
      <c r="C5062" s="359" t="s">
        <v>10285</v>
      </c>
      <c r="D5062" s="359" t="s">
        <v>1313</v>
      </c>
      <c r="E5062" s="360" t="n">
        <v>156.92</v>
      </c>
    </row>
    <row r="5063" customFormat="false" ht="15" hidden="false" customHeight="false" outlineLevel="0" collapsed="false">
      <c r="A5063" s="357" t="s">
        <v>10286</v>
      </c>
      <c r="B5063" s="358" t="s">
        <v>10287</v>
      </c>
      <c r="C5063" s="359"/>
      <c r="D5063" s="359"/>
      <c r="E5063" s="360"/>
    </row>
    <row r="5064" customFormat="false" ht="15" hidden="false" customHeight="false" outlineLevel="0" collapsed="false">
      <c r="A5064" s="357" t="s">
        <v>10288</v>
      </c>
      <c r="B5064" s="358" t="s">
        <v>10289</v>
      </c>
      <c r="C5064" s="359"/>
      <c r="D5064" s="359"/>
      <c r="E5064" s="360"/>
    </row>
    <row r="5065" customFormat="false" ht="15" hidden="false" customHeight="false" outlineLevel="0" collapsed="false">
      <c r="A5065" s="357" t="s">
        <v>10290</v>
      </c>
      <c r="B5065" s="358"/>
      <c r="C5065" s="359" t="s">
        <v>10291</v>
      </c>
      <c r="D5065" s="359" t="s">
        <v>1313</v>
      </c>
      <c r="E5065" s="360" t="n">
        <v>82.33</v>
      </c>
    </row>
    <row r="5066" customFormat="false" ht="15" hidden="false" customHeight="false" outlineLevel="0" collapsed="false">
      <c r="A5066" s="352" t="s">
        <v>10292</v>
      </c>
      <c r="B5066" s="353"/>
      <c r="C5066" s="354" t="s">
        <v>10293</v>
      </c>
      <c r="D5066" s="355" t="s">
        <v>1313</v>
      </c>
      <c r="E5066" s="356" t="n">
        <v>95.76</v>
      </c>
    </row>
    <row r="5067" customFormat="false" ht="15" hidden="false" customHeight="false" outlineLevel="0" collapsed="false">
      <c r="A5067" s="357" t="s">
        <v>10294</v>
      </c>
      <c r="B5067" s="358"/>
      <c r="C5067" s="359" t="s">
        <v>10295</v>
      </c>
      <c r="D5067" s="359" t="s">
        <v>1313</v>
      </c>
      <c r="E5067" s="360" t="n">
        <v>107.34</v>
      </c>
    </row>
    <row r="5068" customFormat="false" ht="15" hidden="false" customHeight="false" outlineLevel="0" collapsed="false">
      <c r="A5068" s="352" t="s">
        <v>10296</v>
      </c>
      <c r="B5068" s="353"/>
      <c r="C5068" s="354" t="s">
        <v>10297</v>
      </c>
      <c r="D5068" s="355" t="s">
        <v>1313</v>
      </c>
      <c r="E5068" s="356" t="n">
        <v>136.69</v>
      </c>
    </row>
    <row r="5069" customFormat="false" ht="15" hidden="false" customHeight="false" outlineLevel="0" collapsed="false">
      <c r="A5069" s="357" t="s">
        <v>10298</v>
      </c>
      <c r="B5069" s="358"/>
      <c r="C5069" s="359" t="s">
        <v>10299</v>
      </c>
      <c r="D5069" s="359" t="s">
        <v>1313</v>
      </c>
      <c r="E5069" s="360" t="n">
        <v>328.42</v>
      </c>
    </row>
    <row r="5070" customFormat="false" ht="15" hidden="false" customHeight="false" outlineLevel="0" collapsed="false">
      <c r="A5070" s="357" t="s">
        <v>10300</v>
      </c>
      <c r="B5070" s="358"/>
      <c r="C5070" s="359" t="s">
        <v>10301</v>
      </c>
      <c r="D5070" s="359" t="s">
        <v>1313</v>
      </c>
      <c r="E5070" s="360" t="n">
        <v>541.4</v>
      </c>
    </row>
    <row r="5071" customFormat="false" ht="15" hidden="false" customHeight="false" outlineLevel="0" collapsed="false">
      <c r="A5071" s="352" t="s">
        <v>10302</v>
      </c>
      <c r="B5071" s="353"/>
      <c r="C5071" s="354" t="s">
        <v>10303</v>
      </c>
      <c r="D5071" s="355" t="s">
        <v>1313</v>
      </c>
      <c r="E5071" s="356" t="n">
        <v>397.85</v>
      </c>
    </row>
    <row r="5072" customFormat="false" ht="15" hidden="false" customHeight="false" outlineLevel="0" collapsed="false">
      <c r="A5072" s="357" t="s">
        <v>10304</v>
      </c>
      <c r="B5072" s="358"/>
      <c r="C5072" s="359" t="s">
        <v>10305</v>
      </c>
      <c r="D5072" s="359" t="s">
        <v>1313</v>
      </c>
      <c r="E5072" s="360" t="n">
        <v>205.18</v>
      </c>
    </row>
    <row r="5073" customFormat="false" ht="15" hidden="false" customHeight="false" outlineLevel="0" collapsed="false">
      <c r="A5073" s="357" t="s">
        <v>10306</v>
      </c>
      <c r="B5073" s="358"/>
      <c r="C5073" s="359" t="s">
        <v>10307</v>
      </c>
      <c r="D5073" s="359" t="s">
        <v>1313</v>
      </c>
      <c r="E5073" s="360" t="n">
        <v>304.04</v>
      </c>
    </row>
    <row r="5074" customFormat="false" ht="15" hidden="false" customHeight="false" outlineLevel="0" collapsed="false">
      <c r="A5074" s="357" t="s">
        <v>10308</v>
      </c>
      <c r="B5074" s="358"/>
      <c r="C5074" s="359" t="s">
        <v>10309</v>
      </c>
      <c r="D5074" s="359" t="s">
        <v>1313</v>
      </c>
      <c r="E5074" s="360" t="n">
        <v>326.49</v>
      </c>
    </row>
    <row r="5075" customFormat="false" ht="15" hidden="false" customHeight="false" outlineLevel="0" collapsed="false">
      <c r="A5075" s="352" t="s">
        <v>10310</v>
      </c>
      <c r="B5075" s="353"/>
      <c r="C5075" s="354" t="s">
        <v>10311</v>
      </c>
      <c r="D5075" s="355" t="s">
        <v>1313</v>
      </c>
      <c r="E5075" s="356" t="n">
        <v>322.42</v>
      </c>
    </row>
    <row r="5076" customFormat="false" ht="15" hidden="false" customHeight="false" outlineLevel="0" collapsed="false">
      <c r="A5076" s="357" t="s">
        <v>10312</v>
      </c>
      <c r="B5076" s="358"/>
      <c r="C5076" s="359" t="s">
        <v>10313</v>
      </c>
      <c r="D5076" s="359" t="s">
        <v>1313</v>
      </c>
      <c r="E5076" s="360" t="n">
        <v>95.24</v>
      </c>
    </row>
    <row r="5077" customFormat="false" ht="15" hidden="false" customHeight="false" outlineLevel="0" collapsed="false">
      <c r="A5077" s="357" t="s">
        <v>10314</v>
      </c>
      <c r="B5077" s="358"/>
      <c r="C5077" s="359" t="s">
        <v>10315</v>
      </c>
      <c r="D5077" s="359" t="s">
        <v>1313</v>
      </c>
      <c r="E5077" s="360" t="n">
        <v>2580.33</v>
      </c>
    </row>
    <row r="5078" customFormat="false" ht="15" hidden="false" customHeight="false" outlineLevel="0" collapsed="false">
      <c r="A5078" s="357" t="s">
        <v>10316</v>
      </c>
      <c r="B5078" s="358"/>
      <c r="C5078" s="359" t="s">
        <v>10317</v>
      </c>
      <c r="D5078" s="359" t="s">
        <v>1313</v>
      </c>
      <c r="E5078" s="360" t="n">
        <v>4680</v>
      </c>
    </row>
    <row r="5079" customFormat="false" ht="15" hidden="false" customHeight="false" outlineLevel="0" collapsed="false">
      <c r="A5079" s="357" t="s">
        <v>10318</v>
      </c>
      <c r="B5079" s="358" t="s">
        <v>10319</v>
      </c>
      <c r="C5079" s="359"/>
      <c r="D5079" s="359"/>
      <c r="E5079" s="360"/>
    </row>
    <row r="5080" customFormat="false" ht="15" hidden="false" customHeight="false" outlineLevel="0" collapsed="false">
      <c r="A5080" s="357" t="s">
        <v>10320</v>
      </c>
      <c r="B5080" s="358"/>
      <c r="C5080" s="359" t="s">
        <v>10321</v>
      </c>
      <c r="D5080" s="359" t="s">
        <v>1313</v>
      </c>
      <c r="E5080" s="360" t="n">
        <v>166.51</v>
      </c>
    </row>
    <row r="5081" customFormat="false" ht="15" hidden="false" customHeight="false" outlineLevel="0" collapsed="false">
      <c r="A5081" s="357" t="s">
        <v>10322</v>
      </c>
      <c r="B5081" s="358"/>
      <c r="C5081" s="359" t="s">
        <v>10323</v>
      </c>
      <c r="D5081" s="359" t="s">
        <v>1313</v>
      </c>
      <c r="E5081" s="360" t="n">
        <v>176.6</v>
      </c>
    </row>
    <row r="5082" customFormat="false" ht="15" hidden="false" customHeight="false" outlineLevel="0" collapsed="false">
      <c r="A5082" s="357" t="s">
        <v>10324</v>
      </c>
      <c r="B5082" s="358"/>
      <c r="C5082" s="359" t="s">
        <v>10325</v>
      </c>
      <c r="D5082" s="359" t="s">
        <v>1313</v>
      </c>
      <c r="E5082" s="360" t="n">
        <v>247.6</v>
      </c>
    </row>
    <row r="5083" customFormat="false" ht="15" hidden="false" customHeight="false" outlineLevel="0" collapsed="false">
      <c r="A5083" s="357" t="s">
        <v>10326</v>
      </c>
      <c r="B5083" s="358"/>
      <c r="C5083" s="359" t="s">
        <v>10327</v>
      </c>
      <c r="D5083" s="359" t="s">
        <v>1313</v>
      </c>
      <c r="E5083" s="360" t="n">
        <v>234.06</v>
      </c>
    </row>
    <row r="5084" customFormat="false" ht="15" hidden="false" customHeight="false" outlineLevel="0" collapsed="false">
      <c r="A5084" s="357" t="s">
        <v>10328</v>
      </c>
      <c r="B5084" s="358"/>
      <c r="C5084" s="359" t="s">
        <v>10329</v>
      </c>
      <c r="D5084" s="359" t="s">
        <v>1313</v>
      </c>
      <c r="E5084" s="360" t="n">
        <v>291.58</v>
      </c>
    </row>
    <row r="5085" customFormat="false" ht="15" hidden="false" customHeight="false" outlineLevel="0" collapsed="false">
      <c r="A5085" s="357" t="s">
        <v>10330</v>
      </c>
      <c r="B5085" s="358"/>
      <c r="C5085" s="359" t="s">
        <v>10331</v>
      </c>
      <c r="D5085" s="359" t="s">
        <v>1313</v>
      </c>
      <c r="E5085" s="360" t="n">
        <v>360.96</v>
      </c>
    </row>
    <row r="5086" customFormat="false" ht="15" hidden="false" customHeight="false" outlineLevel="0" collapsed="false">
      <c r="A5086" s="357" t="s">
        <v>10332</v>
      </c>
      <c r="B5086" s="358"/>
      <c r="C5086" s="359" t="s">
        <v>10333</v>
      </c>
      <c r="D5086" s="359" t="s">
        <v>1313</v>
      </c>
      <c r="E5086" s="360" t="n">
        <v>507.11</v>
      </c>
    </row>
    <row r="5087" customFormat="false" ht="15" hidden="false" customHeight="false" outlineLevel="0" collapsed="false">
      <c r="A5087" s="357" t="s">
        <v>10334</v>
      </c>
      <c r="B5087" s="358"/>
      <c r="C5087" s="359" t="s">
        <v>10335</v>
      </c>
      <c r="D5087" s="359" t="s">
        <v>1313</v>
      </c>
      <c r="E5087" s="360" t="n">
        <v>415.76</v>
      </c>
    </row>
    <row r="5088" customFormat="false" ht="15" hidden="false" customHeight="false" outlineLevel="0" collapsed="false">
      <c r="A5088" s="347" t="s">
        <v>10336</v>
      </c>
      <c r="B5088" s="348" t="s">
        <v>10337</v>
      </c>
      <c r="C5088" s="349"/>
      <c r="D5088" s="350"/>
      <c r="E5088" s="351"/>
    </row>
    <row r="5089" customFormat="false" ht="15" hidden="false" customHeight="false" outlineLevel="0" collapsed="false">
      <c r="A5089" s="352" t="s">
        <v>10338</v>
      </c>
      <c r="B5089" s="353"/>
      <c r="C5089" s="354" t="s">
        <v>10339</v>
      </c>
      <c r="D5089" s="355" t="s">
        <v>1313</v>
      </c>
      <c r="E5089" s="356" t="n">
        <v>456.76</v>
      </c>
    </row>
    <row r="5090" customFormat="false" ht="15" hidden="false" customHeight="false" outlineLevel="0" collapsed="false">
      <c r="A5090" s="357" t="s">
        <v>10340</v>
      </c>
      <c r="B5090" s="358"/>
      <c r="C5090" s="359" t="s">
        <v>10341</v>
      </c>
      <c r="D5090" s="359" t="s">
        <v>1313</v>
      </c>
      <c r="E5090" s="360" t="n">
        <v>898.32</v>
      </c>
    </row>
    <row r="5091" customFormat="false" ht="15" hidden="false" customHeight="false" outlineLevel="0" collapsed="false">
      <c r="A5091" s="357" t="s">
        <v>10342</v>
      </c>
      <c r="B5091" s="358"/>
      <c r="C5091" s="359" t="s">
        <v>10343</v>
      </c>
      <c r="D5091" s="359" t="s">
        <v>1313</v>
      </c>
      <c r="E5091" s="360" t="n">
        <v>578.93</v>
      </c>
    </row>
    <row r="5092" customFormat="false" ht="15" hidden="false" customHeight="false" outlineLevel="0" collapsed="false">
      <c r="A5092" s="357" t="s">
        <v>10344</v>
      </c>
      <c r="B5092" s="358"/>
      <c r="C5092" s="359" t="s">
        <v>10345</v>
      </c>
      <c r="D5092" s="359" t="s">
        <v>1313</v>
      </c>
      <c r="E5092" s="360" t="n">
        <v>1004.08</v>
      </c>
    </row>
    <row r="5093" customFormat="false" ht="15" hidden="false" customHeight="false" outlineLevel="0" collapsed="false">
      <c r="A5093" s="357" t="s">
        <v>10346</v>
      </c>
      <c r="B5093" s="358" t="s">
        <v>10347</v>
      </c>
      <c r="C5093" s="359"/>
      <c r="D5093" s="359"/>
      <c r="E5093" s="360"/>
    </row>
    <row r="5094" customFormat="false" ht="15" hidden="false" customHeight="false" outlineLevel="0" collapsed="false">
      <c r="A5094" s="357" t="s">
        <v>10348</v>
      </c>
      <c r="B5094" s="358"/>
      <c r="C5094" s="359" t="s">
        <v>10349</v>
      </c>
      <c r="D5094" s="359" t="s">
        <v>1313</v>
      </c>
      <c r="E5094" s="360" t="n">
        <v>286</v>
      </c>
    </row>
    <row r="5095" customFormat="false" ht="15" hidden="false" customHeight="false" outlineLevel="0" collapsed="false">
      <c r="A5095" s="357" t="s">
        <v>10350</v>
      </c>
      <c r="B5095" s="358"/>
      <c r="C5095" s="359" t="s">
        <v>10351</v>
      </c>
      <c r="D5095" s="359" t="s">
        <v>1313</v>
      </c>
      <c r="E5095" s="360" t="n">
        <v>424.7</v>
      </c>
    </row>
    <row r="5096" customFormat="false" ht="15" hidden="false" customHeight="false" outlineLevel="0" collapsed="false">
      <c r="A5096" s="357" t="s">
        <v>10352</v>
      </c>
      <c r="B5096" s="358" t="s">
        <v>10353</v>
      </c>
      <c r="C5096" s="359"/>
      <c r="D5096" s="359"/>
      <c r="E5096" s="360"/>
    </row>
    <row r="5097" customFormat="false" ht="15" hidden="false" customHeight="false" outlineLevel="0" collapsed="false">
      <c r="A5097" s="357" t="s">
        <v>10354</v>
      </c>
      <c r="B5097" s="358"/>
      <c r="C5097" s="359" t="s">
        <v>10355</v>
      </c>
      <c r="D5097" s="359" t="s">
        <v>262</v>
      </c>
      <c r="E5097" s="360" t="n">
        <v>3.89</v>
      </c>
    </row>
    <row r="5098" customFormat="false" ht="15" hidden="false" customHeight="false" outlineLevel="0" collapsed="false">
      <c r="A5098" s="357" t="s">
        <v>10356</v>
      </c>
      <c r="B5098" s="358"/>
      <c r="C5098" s="359" t="s">
        <v>10357</v>
      </c>
      <c r="D5098" s="359" t="s">
        <v>1313</v>
      </c>
      <c r="E5098" s="360" t="n">
        <v>44.04</v>
      </c>
    </row>
    <row r="5099" customFormat="false" ht="15" hidden="false" customHeight="false" outlineLevel="0" collapsed="false">
      <c r="A5099" s="357" t="s">
        <v>10358</v>
      </c>
      <c r="B5099" s="358" t="s">
        <v>10359</v>
      </c>
      <c r="C5099" s="359"/>
      <c r="D5099" s="359"/>
      <c r="E5099" s="360"/>
    </row>
    <row r="5100" customFormat="false" ht="15" hidden="false" customHeight="false" outlineLevel="0" collapsed="false">
      <c r="A5100" s="357" t="s">
        <v>10360</v>
      </c>
      <c r="B5100" s="358" t="s">
        <v>10361</v>
      </c>
      <c r="C5100" s="359"/>
      <c r="D5100" s="359"/>
      <c r="E5100" s="360"/>
    </row>
    <row r="5101" customFormat="false" ht="15" hidden="false" customHeight="false" outlineLevel="0" collapsed="false">
      <c r="A5101" s="357" t="s">
        <v>10362</v>
      </c>
      <c r="B5101" s="358"/>
      <c r="C5101" s="359" t="s">
        <v>10363</v>
      </c>
      <c r="D5101" s="359" t="s">
        <v>1313</v>
      </c>
      <c r="E5101" s="360" t="n">
        <v>442.74</v>
      </c>
    </row>
    <row r="5102" customFormat="false" ht="15" hidden="false" customHeight="false" outlineLevel="0" collapsed="false">
      <c r="A5102" s="357" t="s">
        <v>10364</v>
      </c>
      <c r="B5102" s="358"/>
      <c r="C5102" s="359" t="s">
        <v>10365</v>
      </c>
      <c r="D5102" s="359" t="s">
        <v>1313</v>
      </c>
      <c r="E5102" s="360" t="n">
        <v>402.82</v>
      </c>
    </row>
    <row r="5103" customFormat="false" ht="15" hidden="false" customHeight="false" outlineLevel="0" collapsed="false">
      <c r="A5103" s="357" t="s">
        <v>10366</v>
      </c>
      <c r="B5103" s="358"/>
      <c r="C5103" s="359" t="s">
        <v>10367</v>
      </c>
      <c r="D5103" s="359" t="s">
        <v>1313</v>
      </c>
      <c r="E5103" s="360" t="n">
        <v>630.86</v>
      </c>
    </row>
    <row r="5104" customFormat="false" ht="15" hidden="false" customHeight="false" outlineLevel="0" collapsed="false">
      <c r="A5104" s="357" t="s">
        <v>10368</v>
      </c>
      <c r="B5104" s="358"/>
      <c r="C5104" s="359" t="s">
        <v>10369</v>
      </c>
      <c r="D5104" s="359" t="s">
        <v>1313</v>
      </c>
      <c r="E5104" s="360" t="n">
        <v>131.94</v>
      </c>
    </row>
    <row r="5105" customFormat="false" ht="15" hidden="false" customHeight="false" outlineLevel="0" collapsed="false">
      <c r="A5105" s="357" t="s">
        <v>10370</v>
      </c>
      <c r="B5105" s="358" t="s">
        <v>10371</v>
      </c>
      <c r="C5105" s="359"/>
      <c r="D5105" s="359"/>
      <c r="E5105" s="360"/>
    </row>
    <row r="5106" customFormat="false" ht="15" hidden="false" customHeight="false" outlineLevel="0" collapsed="false">
      <c r="A5106" s="357" t="s">
        <v>10372</v>
      </c>
      <c r="B5106" s="358"/>
      <c r="C5106" s="359" t="s">
        <v>10373</v>
      </c>
      <c r="D5106" s="359" t="s">
        <v>1313</v>
      </c>
      <c r="E5106" s="360" t="n">
        <v>159.87</v>
      </c>
    </row>
    <row r="5107" customFormat="false" ht="15" hidden="false" customHeight="false" outlineLevel="0" collapsed="false">
      <c r="A5107" s="357" t="s">
        <v>10374</v>
      </c>
      <c r="B5107" s="358" t="s">
        <v>10375</v>
      </c>
      <c r="C5107" s="359"/>
      <c r="D5107" s="359"/>
      <c r="E5107" s="360"/>
    </row>
    <row r="5108" customFormat="false" ht="15" hidden="false" customHeight="false" outlineLevel="0" collapsed="false">
      <c r="A5108" s="357" t="s">
        <v>10376</v>
      </c>
      <c r="B5108" s="358"/>
      <c r="C5108" s="359" t="s">
        <v>10377</v>
      </c>
      <c r="D5108" s="359" t="s">
        <v>1313</v>
      </c>
      <c r="E5108" s="360" t="n">
        <v>1434.67</v>
      </c>
    </row>
    <row r="5109" customFormat="false" ht="15" hidden="false" customHeight="false" outlineLevel="0" collapsed="false">
      <c r="A5109" s="357" t="s">
        <v>10378</v>
      </c>
      <c r="B5109" s="358"/>
      <c r="C5109" s="359" t="s">
        <v>10379</v>
      </c>
      <c r="D5109" s="359" t="s">
        <v>262</v>
      </c>
      <c r="E5109" s="360" t="n">
        <v>275.3</v>
      </c>
    </row>
    <row r="5110" customFormat="false" ht="15" hidden="false" customHeight="false" outlineLevel="0" collapsed="false">
      <c r="A5110" s="357" t="s">
        <v>10380</v>
      </c>
      <c r="B5110" s="358"/>
      <c r="C5110" s="359" t="s">
        <v>10381</v>
      </c>
      <c r="D5110" s="359" t="s">
        <v>262</v>
      </c>
      <c r="E5110" s="360" t="n">
        <v>46.33</v>
      </c>
    </row>
    <row r="5111" customFormat="false" ht="15" hidden="false" customHeight="false" outlineLevel="0" collapsed="false">
      <c r="A5111" s="357" t="s">
        <v>10382</v>
      </c>
      <c r="B5111" s="358"/>
      <c r="C5111" s="359" t="s">
        <v>10383</v>
      </c>
      <c r="D5111" s="359" t="s">
        <v>262</v>
      </c>
      <c r="E5111" s="360" t="n">
        <v>77.27</v>
      </c>
    </row>
    <row r="5112" customFormat="false" ht="15" hidden="false" customHeight="false" outlineLevel="0" collapsed="false">
      <c r="A5112" s="357" t="s">
        <v>10384</v>
      </c>
      <c r="B5112" s="358"/>
      <c r="C5112" s="359" t="s">
        <v>10385</v>
      </c>
      <c r="D5112" s="359" t="s">
        <v>262</v>
      </c>
      <c r="E5112" s="360" t="n">
        <v>43.05</v>
      </c>
    </row>
    <row r="5113" customFormat="false" ht="15" hidden="false" customHeight="false" outlineLevel="0" collapsed="false">
      <c r="A5113" s="357" t="s">
        <v>10386</v>
      </c>
      <c r="B5113" s="358"/>
      <c r="C5113" s="359" t="s">
        <v>10387</v>
      </c>
      <c r="D5113" s="359" t="s">
        <v>262</v>
      </c>
      <c r="E5113" s="360" t="n">
        <v>151.71</v>
      </c>
    </row>
    <row r="5114" customFormat="false" ht="15" hidden="false" customHeight="false" outlineLevel="0" collapsed="false">
      <c r="A5114" s="357" t="s">
        <v>10388</v>
      </c>
      <c r="B5114" s="358"/>
      <c r="C5114" s="359" t="s">
        <v>10389</v>
      </c>
      <c r="D5114" s="359" t="s">
        <v>262</v>
      </c>
      <c r="E5114" s="360" t="n">
        <v>91.19</v>
      </c>
    </row>
    <row r="5115" customFormat="false" ht="15" hidden="false" customHeight="false" outlineLevel="0" collapsed="false">
      <c r="A5115" s="357" t="s">
        <v>10390</v>
      </c>
      <c r="B5115" s="358" t="s">
        <v>10391</v>
      </c>
      <c r="C5115" s="359"/>
      <c r="D5115" s="359"/>
      <c r="E5115" s="360"/>
    </row>
    <row r="5116" customFormat="false" ht="15" hidden="false" customHeight="false" outlineLevel="0" collapsed="false">
      <c r="A5116" s="357" t="s">
        <v>10392</v>
      </c>
      <c r="B5116" s="358" t="s">
        <v>10393</v>
      </c>
      <c r="C5116" s="359"/>
      <c r="D5116" s="359"/>
      <c r="E5116" s="360"/>
    </row>
    <row r="5117" customFormat="false" ht="15" hidden="false" customHeight="false" outlineLevel="0" collapsed="false">
      <c r="A5117" s="357" t="s">
        <v>10394</v>
      </c>
      <c r="B5117" s="358"/>
      <c r="C5117" s="359" t="s">
        <v>10395</v>
      </c>
      <c r="D5117" s="359" t="s">
        <v>1181</v>
      </c>
      <c r="E5117" s="360" t="n">
        <v>217.25</v>
      </c>
    </row>
    <row r="5118" customFormat="false" ht="15" hidden="false" customHeight="false" outlineLevel="0" collapsed="false">
      <c r="A5118" s="352" t="s">
        <v>10396</v>
      </c>
      <c r="B5118" s="353"/>
      <c r="C5118" s="354" t="s">
        <v>10397</v>
      </c>
      <c r="D5118" s="355" t="s">
        <v>1181</v>
      </c>
      <c r="E5118" s="356" t="n">
        <v>444.96</v>
      </c>
    </row>
    <row r="5119" customFormat="false" ht="15" hidden="false" customHeight="false" outlineLevel="0" collapsed="false">
      <c r="A5119" s="357" t="s">
        <v>10398</v>
      </c>
      <c r="B5119" s="358"/>
      <c r="C5119" s="359" t="s">
        <v>10399</v>
      </c>
      <c r="D5119" s="359" t="s">
        <v>1181</v>
      </c>
      <c r="E5119" s="360" t="n">
        <v>173.01</v>
      </c>
    </row>
    <row r="5120" customFormat="false" ht="15" hidden="false" customHeight="false" outlineLevel="0" collapsed="false">
      <c r="A5120" s="357" t="s">
        <v>10400</v>
      </c>
      <c r="B5120" s="358"/>
      <c r="C5120" s="359" t="s">
        <v>10401</v>
      </c>
      <c r="D5120" s="359" t="s">
        <v>1181</v>
      </c>
      <c r="E5120" s="360" t="n">
        <v>379.54</v>
      </c>
    </row>
    <row r="5121" customFormat="false" ht="15" hidden="false" customHeight="false" outlineLevel="0" collapsed="false">
      <c r="A5121" s="357" t="s">
        <v>10402</v>
      </c>
      <c r="B5121" s="358"/>
      <c r="C5121" s="359" t="s">
        <v>10403</v>
      </c>
      <c r="D5121" s="359" t="s">
        <v>1181</v>
      </c>
      <c r="E5121" s="360" t="n">
        <v>152.91</v>
      </c>
    </row>
    <row r="5122" customFormat="false" ht="15" hidden="false" customHeight="false" outlineLevel="0" collapsed="false">
      <c r="A5122" s="357" t="s">
        <v>10404</v>
      </c>
      <c r="B5122" s="358"/>
      <c r="C5122" s="359" t="s">
        <v>10405</v>
      </c>
      <c r="D5122" s="359" t="s">
        <v>1181</v>
      </c>
      <c r="E5122" s="360" t="n">
        <v>158.73</v>
      </c>
    </row>
    <row r="5123" customFormat="false" ht="15" hidden="false" customHeight="false" outlineLevel="0" collapsed="false">
      <c r="A5123" s="357" t="s">
        <v>10406</v>
      </c>
      <c r="B5123" s="358"/>
      <c r="C5123" s="359" t="s">
        <v>10407</v>
      </c>
      <c r="D5123" s="359" t="s">
        <v>1181</v>
      </c>
      <c r="E5123" s="360" t="n">
        <v>243.1</v>
      </c>
    </row>
    <row r="5124" customFormat="false" ht="15" hidden="false" customHeight="false" outlineLevel="0" collapsed="false">
      <c r="A5124" s="357" t="s">
        <v>10408</v>
      </c>
      <c r="B5124" s="358"/>
      <c r="C5124" s="359" t="s">
        <v>10409</v>
      </c>
      <c r="D5124" s="359" t="s">
        <v>880</v>
      </c>
      <c r="E5124" s="360" t="n">
        <v>262.16</v>
      </c>
    </row>
    <row r="5125" customFormat="false" ht="15" hidden="false" customHeight="false" outlineLevel="0" collapsed="false">
      <c r="A5125" s="357" t="s">
        <v>10410</v>
      </c>
      <c r="B5125" s="358"/>
      <c r="C5125" s="359" t="s">
        <v>10411</v>
      </c>
      <c r="D5125" s="359" t="s">
        <v>1181</v>
      </c>
      <c r="E5125" s="360" t="n">
        <v>371.99</v>
      </c>
    </row>
    <row r="5126" customFormat="false" ht="15" hidden="false" customHeight="false" outlineLevel="0" collapsed="false">
      <c r="A5126" s="357" t="s">
        <v>10412</v>
      </c>
      <c r="B5126" s="358"/>
      <c r="C5126" s="359" t="s">
        <v>10413</v>
      </c>
      <c r="D5126" s="359" t="s">
        <v>880</v>
      </c>
      <c r="E5126" s="360" t="n">
        <v>202.26</v>
      </c>
    </row>
    <row r="5127" customFormat="false" ht="15" hidden="false" customHeight="false" outlineLevel="0" collapsed="false">
      <c r="A5127" s="357" t="s">
        <v>10414</v>
      </c>
      <c r="B5127" s="358"/>
      <c r="C5127" s="359" t="s">
        <v>10415</v>
      </c>
      <c r="D5127" s="359" t="s">
        <v>880</v>
      </c>
      <c r="E5127" s="360" t="n">
        <v>219.44</v>
      </c>
    </row>
    <row r="5128" customFormat="false" ht="15" hidden="false" customHeight="false" outlineLevel="0" collapsed="false">
      <c r="A5128" s="357" t="s">
        <v>10416</v>
      </c>
      <c r="B5128" s="358"/>
      <c r="C5128" s="359" t="s">
        <v>10417</v>
      </c>
      <c r="D5128" s="359" t="s">
        <v>880</v>
      </c>
      <c r="E5128" s="360" t="n">
        <v>2108.41</v>
      </c>
    </row>
    <row r="5129" customFormat="false" ht="15" hidden="false" customHeight="false" outlineLevel="0" collapsed="false">
      <c r="A5129" s="357" t="s">
        <v>10418</v>
      </c>
      <c r="B5129" s="358"/>
      <c r="C5129" s="359" t="s">
        <v>10419</v>
      </c>
      <c r="D5129" s="359" t="s">
        <v>880</v>
      </c>
      <c r="E5129" s="360" t="n">
        <v>215.19</v>
      </c>
    </row>
    <row r="5130" customFormat="false" ht="15" hidden="false" customHeight="false" outlineLevel="0" collapsed="false">
      <c r="A5130" s="357" t="s">
        <v>10420</v>
      </c>
      <c r="B5130" s="358"/>
      <c r="C5130" s="359" t="s">
        <v>10421</v>
      </c>
      <c r="D5130" s="359" t="s">
        <v>880</v>
      </c>
      <c r="E5130" s="360" t="n">
        <v>27.51</v>
      </c>
    </row>
    <row r="5131" customFormat="false" ht="15" hidden="false" customHeight="false" outlineLevel="0" collapsed="false">
      <c r="A5131" s="357" t="s">
        <v>10422</v>
      </c>
      <c r="B5131" s="358"/>
      <c r="C5131" s="359" t="s">
        <v>10423</v>
      </c>
      <c r="D5131" s="359" t="s">
        <v>1181</v>
      </c>
      <c r="E5131" s="360" t="n">
        <v>559.81</v>
      </c>
    </row>
    <row r="5132" customFormat="false" ht="15" hidden="false" customHeight="false" outlineLevel="0" collapsed="false">
      <c r="A5132" s="357" t="s">
        <v>10424</v>
      </c>
      <c r="B5132" s="358"/>
      <c r="C5132" s="359" t="s">
        <v>10425</v>
      </c>
      <c r="D5132" s="359" t="s">
        <v>1181</v>
      </c>
      <c r="E5132" s="360" t="n">
        <v>859.81</v>
      </c>
    </row>
    <row r="5133" customFormat="false" ht="15" hidden="false" customHeight="false" outlineLevel="0" collapsed="false">
      <c r="A5133" s="357" t="s">
        <v>10426</v>
      </c>
      <c r="B5133" s="358"/>
      <c r="C5133" s="359" t="s">
        <v>10427</v>
      </c>
      <c r="D5133" s="359" t="s">
        <v>1181</v>
      </c>
      <c r="E5133" s="360" t="n">
        <v>655.86</v>
      </c>
    </row>
    <row r="5134" customFormat="false" ht="15" hidden="false" customHeight="false" outlineLevel="0" collapsed="false">
      <c r="A5134" s="352" t="s">
        <v>10428</v>
      </c>
      <c r="B5134" s="353"/>
      <c r="C5134" s="354" t="s">
        <v>10429</v>
      </c>
      <c r="D5134" s="355" t="s">
        <v>880</v>
      </c>
      <c r="E5134" s="356" t="n">
        <v>807.4</v>
      </c>
    </row>
    <row r="5135" customFormat="false" ht="15" hidden="false" customHeight="false" outlineLevel="0" collapsed="false">
      <c r="A5135" s="357" t="s">
        <v>10430</v>
      </c>
      <c r="B5135" s="358"/>
      <c r="C5135" s="359" t="s">
        <v>10431</v>
      </c>
      <c r="D5135" s="359" t="s">
        <v>880</v>
      </c>
      <c r="E5135" s="360" t="n">
        <v>741.59</v>
      </c>
    </row>
    <row r="5136" customFormat="false" ht="15" hidden="false" customHeight="false" outlineLevel="0" collapsed="false">
      <c r="A5136" s="352" t="s">
        <v>10432</v>
      </c>
      <c r="B5136" s="353"/>
      <c r="C5136" s="354" t="s">
        <v>10433</v>
      </c>
      <c r="D5136" s="355" t="s">
        <v>880</v>
      </c>
      <c r="E5136" s="356" t="n">
        <v>265.86</v>
      </c>
    </row>
    <row r="5137" customFormat="false" ht="15" hidden="false" customHeight="false" outlineLevel="0" collapsed="false">
      <c r="A5137" s="357" t="s">
        <v>10434</v>
      </c>
      <c r="B5137" s="358" t="s">
        <v>10435</v>
      </c>
      <c r="C5137" s="359"/>
      <c r="D5137" s="359"/>
      <c r="E5137" s="360"/>
    </row>
    <row r="5138" customFormat="false" ht="15" hidden="false" customHeight="false" outlineLevel="0" collapsed="false">
      <c r="A5138" s="347" t="s">
        <v>10436</v>
      </c>
      <c r="B5138" s="348"/>
      <c r="C5138" s="349" t="s">
        <v>10437</v>
      </c>
      <c r="D5138" s="350" t="s">
        <v>880</v>
      </c>
      <c r="E5138" s="351" t="n">
        <v>14.29</v>
      </c>
    </row>
    <row r="5139" customFormat="false" ht="15" hidden="false" customHeight="false" outlineLevel="0" collapsed="false">
      <c r="A5139" s="352" t="s">
        <v>10438</v>
      </c>
      <c r="B5139" s="353"/>
      <c r="C5139" s="354" t="s">
        <v>10439</v>
      </c>
      <c r="D5139" s="355" t="s">
        <v>880</v>
      </c>
      <c r="E5139" s="356" t="n">
        <v>20.35</v>
      </c>
    </row>
    <row r="5140" customFormat="false" ht="15" hidden="false" customHeight="false" outlineLevel="0" collapsed="false">
      <c r="A5140" s="357" t="s">
        <v>10440</v>
      </c>
      <c r="B5140" s="358"/>
      <c r="C5140" s="359" t="s">
        <v>10441</v>
      </c>
      <c r="D5140" s="359" t="s">
        <v>880</v>
      </c>
      <c r="E5140" s="360" t="n">
        <v>33.13</v>
      </c>
    </row>
    <row r="5141" customFormat="false" ht="15" hidden="false" customHeight="false" outlineLevel="0" collapsed="false">
      <c r="A5141" s="357" t="s">
        <v>10442</v>
      </c>
      <c r="B5141" s="358"/>
      <c r="C5141" s="359" t="s">
        <v>10443</v>
      </c>
      <c r="D5141" s="359" t="s">
        <v>880</v>
      </c>
      <c r="E5141" s="360" t="n">
        <v>114.16</v>
      </c>
    </row>
    <row r="5142" customFormat="false" ht="15" hidden="false" customHeight="false" outlineLevel="0" collapsed="false">
      <c r="A5142" s="357" t="s">
        <v>10444</v>
      </c>
      <c r="B5142" s="358"/>
      <c r="C5142" s="359" t="s">
        <v>10445</v>
      </c>
      <c r="D5142" s="359" t="s">
        <v>880</v>
      </c>
      <c r="E5142" s="360" t="n">
        <v>53.66</v>
      </c>
    </row>
    <row r="5143" customFormat="false" ht="15" hidden="false" customHeight="false" outlineLevel="0" collapsed="false">
      <c r="A5143" s="357" t="s">
        <v>10446</v>
      </c>
      <c r="B5143" s="358" t="s">
        <v>10447</v>
      </c>
      <c r="C5143" s="359"/>
      <c r="D5143" s="359"/>
      <c r="E5143" s="360"/>
    </row>
    <row r="5144" customFormat="false" ht="15" hidden="false" customHeight="false" outlineLevel="0" collapsed="false">
      <c r="A5144" s="357" t="s">
        <v>10448</v>
      </c>
      <c r="B5144" s="358"/>
      <c r="C5144" s="359" t="s">
        <v>10449</v>
      </c>
      <c r="D5144" s="359" t="s">
        <v>880</v>
      </c>
      <c r="E5144" s="360" t="n">
        <v>44.89</v>
      </c>
    </row>
    <row r="5145" customFormat="false" ht="15" hidden="false" customHeight="false" outlineLevel="0" collapsed="false">
      <c r="A5145" s="357" t="s">
        <v>10450</v>
      </c>
      <c r="B5145" s="358"/>
      <c r="C5145" s="359" t="s">
        <v>10451</v>
      </c>
      <c r="D5145" s="359" t="s">
        <v>880</v>
      </c>
      <c r="E5145" s="360" t="n">
        <v>655.46</v>
      </c>
    </row>
    <row r="5146" customFormat="false" ht="15" hidden="false" customHeight="false" outlineLevel="0" collapsed="false">
      <c r="A5146" s="357" t="s">
        <v>10452</v>
      </c>
      <c r="B5146" s="358"/>
      <c r="C5146" s="359" t="s">
        <v>10453</v>
      </c>
      <c r="D5146" s="359" t="s">
        <v>880</v>
      </c>
      <c r="E5146" s="360" t="n">
        <v>38.6</v>
      </c>
    </row>
    <row r="5147" customFormat="false" ht="15" hidden="false" customHeight="false" outlineLevel="0" collapsed="false">
      <c r="A5147" s="357" t="s">
        <v>10454</v>
      </c>
      <c r="B5147" s="358"/>
      <c r="C5147" s="359" t="s">
        <v>10455</v>
      </c>
      <c r="D5147" s="359" t="s">
        <v>1181</v>
      </c>
      <c r="E5147" s="360" t="n">
        <v>1034.79</v>
      </c>
    </row>
    <row r="5148" customFormat="false" ht="15" hidden="false" customHeight="false" outlineLevel="0" collapsed="false">
      <c r="A5148" s="357" t="s">
        <v>10456</v>
      </c>
      <c r="B5148" s="358"/>
      <c r="C5148" s="359" t="s">
        <v>10457</v>
      </c>
      <c r="D5148" s="359" t="s">
        <v>880</v>
      </c>
      <c r="E5148" s="360" t="n">
        <v>5.09</v>
      </c>
    </row>
    <row r="5149" customFormat="false" ht="15" hidden="false" customHeight="false" outlineLevel="0" collapsed="false">
      <c r="A5149" s="357" t="s">
        <v>10458</v>
      </c>
      <c r="B5149" s="358"/>
      <c r="C5149" s="359" t="s">
        <v>10459</v>
      </c>
      <c r="D5149" s="359" t="s">
        <v>1181</v>
      </c>
      <c r="E5149" s="360" t="n">
        <v>327.29</v>
      </c>
    </row>
    <row r="5150" customFormat="false" ht="15" hidden="false" customHeight="false" outlineLevel="0" collapsed="false">
      <c r="A5150" s="357" t="s">
        <v>10460</v>
      </c>
      <c r="B5150" s="358"/>
      <c r="C5150" s="359" t="s">
        <v>10461</v>
      </c>
      <c r="D5150" s="359" t="s">
        <v>880</v>
      </c>
      <c r="E5150" s="360" t="n">
        <v>88.66</v>
      </c>
    </row>
    <row r="5151" customFormat="false" ht="15" hidden="false" customHeight="false" outlineLevel="0" collapsed="false">
      <c r="A5151" s="357" t="s">
        <v>10462</v>
      </c>
      <c r="B5151" s="358"/>
      <c r="C5151" s="359" t="s">
        <v>2862</v>
      </c>
      <c r="D5151" s="359" t="s">
        <v>1181</v>
      </c>
      <c r="E5151" s="360" t="n">
        <v>2581.72</v>
      </c>
    </row>
    <row r="5152" customFormat="false" ht="15" hidden="false" customHeight="false" outlineLevel="0" collapsed="false">
      <c r="A5152" s="357" t="s">
        <v>10463</v>
      </c>
      <c r="B5152" s="358"/>
      <c r="C5152" s="359" t="s">
        <v>10464</v>
      </c>
      <c r="D5152" s="359" t="s">
        <v>880</v>
      </c>
      <c r="E5152" s="360" t="n">
        <v>266.81</v>
      </c>
    </row>
    <row r="5153" customFormat="false" ht="15" hidden="false" customHeight="false" outlineLevel="0" collapsed="false">
      <c r="A5153" s="357" t="s">
        <v>10465</v>
      </c>
      <c r="B5153" s="358"/>
      <c r="C5153" s="359" t="s">
        <v>10466</v>
      </c>
      <c r="D5153" s="359" t="s">
        <v>880</v>
      </c>
      <c r="E5153" s="360" t="n">
        <v>222.83</v>
      </c>
    </row>
    <row r="5154" customFormat="false" ht="15" hidden="false" customHeight="false" outlineLevel="0" collapsed="false">
      <c r="A5154" s="357" t="s">
        <v>10467</v>
      </c>
      <c r="B5154" s="358"/>
      <c r="C5154" s="359" t="s">
        <v>10468</v>
      </c>
      <c r="D5154" s="359" t="s">
        <v>880</v>
      </c>
      <c r="E5154" s="360" t="n">
        <v>75.65</v>
      </c>
    </row>
    <row r="5155" customFormat="false" ht="15" hidden="false" customHeight="false" outlineLevel="0" collapsed="false">
      <c r="A5155" s="357" t="s">
        <v>10469</v>
      </c>
      <c r="B5155" s="358"/>
      <c r="C5155" s="359" t="s">
        <v>10470</v>
      </c>
      <c r="D5155" s="359" t="s">
        <v>880</v>
      </c>
      <c r="E5155" s="360" t="n">
        <v>83.78</v>
      </c>
    </row>
    <row r="5156" customFormat="false" ht="15" hidden="false" customHeight="false" outlineLevel="0" collapsed="false">
      <c r="A5156" s="357" t="s">
        <v>10471</v>
      </c>
      <c r="B5156" s="358"/>
      <c r="C5156" s="359" t="s">
        <v>10472</v>
      </c>
      <c r="D5156" s="359" t="s">
        <v>880</v>
      </c>
      <c r="E5156" s="360" t="n">
        <v>144.67</v>
      </c>
    </row>
    <row r="5157" customFormat="false" ht="15" hidden="false" customHeight="false" outlineLevel="0" collapsed="false">
      <c r="A5157" s="352" t="s">
        <v>10473</v>
      </c>
      <c r="B5157" s="353"/>
      <c r="C5157" s="354" t="s">
        <v>10474</v>
      </c>
      <c r="D5157" s="355" t="s">
        <v>1181</v>
      </c>
      <c r="E5157" s="356" t="n">
        <v>22.42</v>
      </c>
    </row>
    <row r="5158" customFormat="false" ht="15" hidden="false" customHeight="false" outlineLevel="0" collapsed="false">
      <c r="A5158" s="357" t="s">
        <v>10475</v>
      </c>
      <c r="B5158" s="358"/>
      <c r="C5158" s="359" t="s">
        <v>10476</v>
      </c>
      <c r="D5158" s="359" t="s">
        <v>880</v>
      </c>
      <c r="E5158" s="360" t="n">
        <v>28.39</v>
      </c>
    </row>
    <row r="5159" customFormat="false" ht="15" hidden="false" customHeight="false" outlineLevel="0" collapsed="false">
      <c r="A5159" s="357" t="s">
        <v>10477</v>
      </c>
      <c r="B5159" s="358"/>
      <c r="C5159" s="359" t="s">
        <v>10478</v>
      </c>
      <c r="D5159" s="359" t="s">
        <v>880</v>
      </c>
      <c r="E5159" s="360" t="n">
        <v>34.91</v>
      </c>
    </row>
    <row r="5160" customFormat="false" ht="15" hidden="false" customHeight="false" outlineLevel="0" collapsed="false">
      <c r="A5160" s="357" t="s">
        <v>10479</v>
      </c>
      <c r="B5160" s="358"/>
      <c r="C5160" s="359" t="s">
        <v>10480</v>
      </c>
      <c r="D5160" s="359" t="s">
        <v>1181</v>
      </c>
      <c r="E5160" s="360" t="n">
        <v>145.81</v>
      </c>
    </row>
    <row r="5161" customFormat="false" ht="15" hidden="false" customHeight="false" outlineLevel="0" collapsed="false">
      <c r="A5161" s="357" t="s">
        <v>10481</v>
      </c>
      <c r="B5161" s="358"/>
      <c r="C5161" s="359" t="s">
        <v>10482</v>
      </c>
      <c r="D5161" s="359" t="s">
        <v>880</v>
      </c>
      <c r="E5161" s="360" t="n">
        <v>33.46</v>
      </c>
    </row>
    <row r="5162" customFormat="false" ht="15" hidden="false" customHeight="false" outlineLevel="0" collapsed="false">
      <c r="A5162" s="357" t="s">
        <v>10483</v>
      </c>
      <c r="B5162" s="358"/>
      <c r="C5162" s="359" t="s">
        <v>10484</v>
      </c>
      <c r="D5162" s="359" t="s">
        <v>880</v>
      </c>
      <c r="E5162" s="360" t="n">
        <v>88.98</v>
      </c>
    </row>
    <row r="5163" customFormat="false" ht="15" hidden="false" customHeight="false" outlineLevel="0" collapsed="false">
      <c r="A5163" s="357" t="s">
        <v>10485</v>
      </c>
      <c r="B5163" s="358"/>
      <c r="C5163" s="359" t="s">
        <v>10486</v>
      </c>
      <c r="D5163" s="359" t="s">
        <v>880</v>
      </c>
      <c r="E5163" s="360" t="n">
        <v>94.56</v>
      </c>
    </row>
    <row r="5164" customFormat="false" ht="15" hidden="false" customHeight="false" outlineLevel="0" collapsed="false">
      <c r="A5164" s="357" t="s">
        <v>10487</v>
      </c>
      <c r="B5164" s="358"/>
      <c r="C5164" s="359" t="s">
        <v>10488</v>
      </c>
      <c r="D5164" s="359" t="s">
        <v>880</v>
      </c>
      <c r="E5164" s="360" t="n">
        <v>123.5</v>
      </c>
    </row>
    <row r="5165" customFormat="false" ht="15" hidden="false" customHeight="false" outlineLevel="0" collapsed="false">
      <c r="A5165" s="357" t="s">
        <v>10489</v>
      </c>
      <c r="B5165" s="358"/>
      <c r="C5165" s="359" t="s">
        <v>10490</v>
      </c>
      <c r="D5165" s="359" t="s">
        <v>880</v>
      </c>
      <c r="E5165" s="360" t="n">
        <v>769.12</v>
      </c>
    </row>
    <row r="5166" customFormat="false" ht="15" hidden="false" customHeight="false" outlineLevel="0" collapsed="false">
      <c r="A5166" s="352" t="s">
        <v>10491</v>
      </c>
      <c r="B5166" s="353"/>
      <c r="C5166" s="354" t="s">
        <v>10492</v>
      </c>
      <c r="D5166" s="355" t="s">
        <v>880</v>
      </c>
      <c r="E5166" s="356" t="n">
        <v>45.98</v>
      </c>
    </row>
    <row r="5167" customFormat="false" ht="15" hidden="false" customHeight="false" outlineLevel="0" collapsed="false">
      <c r="A5167" s="357" t="s">
        <v>10493</v>
      </c>
      <c r="B5167" s="358"/>
      <c r="C5167" s="359" t="s">
        <v>10494</v>
      </c>
      <c r="D5167" s="359" t="s">
        <v>880</v>
      </c>
      <c r="E5167" s="360" t="n">
        <v>23.23</v>
      </c>
    </row>
    <row r="5168" customFormat="false" ht="15" hidden="false" customHeight="false" outlineLevel="0" collapsed="false">
      <c r="A5168" s="357" t="s">
        <v>10495</v>
      </c>
      <c r="B5168" s="358"/>
      <c r="C5168" s="359" t="s">
        <v>10496</v>
      </c>
      <c r="D5168" s="359" t="s">
        <v>880</v>
      </c>
      <c r="E5168" s="360" t="n">
        <v>106.86</v>
      </c>
    </row>
    <row r="5169" customFormat="false" ht="15" hidden="false" customHeight="false" outlineLevel="0" collapsed="false">
      <c r="A5169" s="357" t="s">
        <v>10497</v>
      </c>
      <c r="B5169" s="358"/>
      <c r="C5169" s="359" t="s">
        <v>10498</v>
      </c>
      <c r="D5169" s="359" t="s">
        <v>880</v>
      </c>
      <c r="E5169" s="360" t="n">
        <v>11017.53</v>
      </c>
    </row>
    <row r="5170" customFormat="false" ht="15" hidden="false" customHeight="false" outlineLevel="0" collapsed="false">
      <c r="A5170" s="357" t="s">
        <v>10499</v>
      </c>
      <c r="B5170" s="358"/>
      <c r="C5170" s="359" t="s">
        <v>10500</v>
      </c>
      <c r="D5170" s="359" t="s">
        <v>880</v>
      </c>
      <c r="E5170" s="360" t="n">
        <v>13784.27</v>
      </c>
    </row>
    <row r="5171" customFormat="false" ht="15" hidden="false" customHeight="false" outlineLevel="0" collapsed="false">
      <c r="A5171" s="352" t="s">
        <v>10501</v>
      </c>
      <c r="B5171" s="353"/>
      <c r="C5171" s="354" t="s">
        <v>10502</v>
      </c>
      <c r="D5171" s="355" t="s">
        <v>1181</v>
      </c>
      <c r="E5171" s="356" t="n">
        <v>839.19</v>
      </c>
    </row>
    <row r="5172" customFormat="false" ht="15" hidden="false" customHeight="false" outlineLevel="0" collapsed="false">
      <c r="A5172" s="357" t="s">
        <v>10503</v>
      </c>
      <c r="B5172" s="358"/>
      <c r="C5172" s="359" t="s">
        <v>10504</v>
      </c>
      <c r="D5172" s="359" t="s">
        <v>1181</v>
      </c>
      <c r="E5172" s="360" t="n">
        <v>1658.38</v>
      </c>
    </row>
    <row r="5173" customFormat="false" ht="15" hidden="false" customHeight="false" outlineLevel="0" collapsed="false">
      <c r="A5173" s="357" t="s">
        <v>10505</v>
      </c>
      <c r="B5173" s="358"/>
      <c r="C5173" s="359" t="s">
        <v>2398</v>
      </c>
      <c r="D5173" s="359" t="s">
        <v>1181</v>
      </c>
      <c r="E5173" s="360" t="n">
        <v>1403.98</v>
      </c>
    </row>
    <row r="5174" customFormat="false" ht="15" hidden="false" customHeight="false" outlineLevel="0" collapsed="false">
      <c r="A5174" s="352" t="s">
        <v>10506</v>
      </c>
      <c r="B5174" s="353"/>
      <c r="C5174" s="354" t="s">
        <v>2400</v>
      </c>
      <c r="D5174" s="355" t="s">
        <v>1181</v>
      </c>
      <c r="E5174" s="356" t="n">
        <v>1440.07</v>
      </c>
    </row>
    <row r="5175" customFormat="false" ht="15" hidden="false" customHeight="false" outlineLevel="0" collapsed="false">
      <c r="A5175" s="357" t="s">
        <v>10507</v>
      </c>
      <c r="B5175" s="358" t="s">
        <v>10508</v>
      </c>
      <c r="C5175" s="359"/>
      <c r="D5175" s="359"/>
      <c r="E5175" s="360"/>
    </row>
    <row r="5176" customFormat="false" ht="15" hidden="false" customHeight="false" outlineLevel="0" collapsed="false">
      <c r="A5176" s="357" t="s">
        <v>10509</v>
      </c>
      <c r="B5176" s="358" t="s">
        <v>10510</v>
      </c>
      <c r="C5176" s="359"/>
      <c r="D5176" s="359"/>
      <c r="E5176" s="360"/>
    </row>
    <row r="5177" customFormat="false" ht="15" hidden="false" customHeight="false" outlineLevel="0" collapsed="false">
      <c r="A5177" s="347" t="s">
        <v>10511</v>
      </c>
      <c r="B5177" s="348"/>
      <c r="C5177" s="349" t="s">
        <v>10512</v>
      </c>
      <c r="D5177" s="350" t="s">
        <v>262</v>
      </c>
      <c r="E5177" s="351" t="n">
        <v>14.98</v>
      </c>
    </row>
    <row r="5178" customFormat="false" ht="15" hidden="false" customHeight="false" outlineLevel="0" collapsed="false">
      <c r="A5178" s="352" t="s">
        <v>10513</v>
      </c>
      <c r="B5178" s="353"/>
      <c r="C5178" s="354" t="s">
        <v>10514</v>
      </c>
      <c r="D5178" s="355" t="s">
        <v>984</v>
      </c>
      <c r="E5178" s="356" t="n">
        <v>66.22</v>
      </c>
    </row>
    <row r="5179" customFormat="false" ht="15" hidden="false" customHeight="false" outlineLevel="0" collapsed="false">
      <c r="A5179" s="357" t="s">
        <v>10515</v>
      </c>
      <c r="B5179" s="358"/>
      <c r="C5179" s="359" t="s">
        <v>10516</v>
      </c>
      <c r="D5179" s="359" t="s">
        <v>262</v>
      </c>
      <c r="E5179" s="360" t="n">
        <v>16.16</v>
      </c>
    </row>
    <row r="5180" customFormat="false" ht="15" hidden="false" customHeight="false" outlineLevel="0" collapsed="false">
      <c r="A5180" s="357" t="s">
        <v>10517</v>
      </c>
      <c r="B5180" s="358"/>
      <c r="C5180" s="359" t="s">
        <v>10518</v>
      </c>
      <c r="D5180" s="359" t="s">
        <v>984</v>
      </c>
      <c r="E5180" s="360" t="n">
        <v>18.14</v>
      </c>
    </row>
    <row r="5181" customFormat="false" ht="15" hidden="false" customHeight="false" outlineLevel="0" collapsed="false">
      <c r="A5181" s="357" t="s">
        <v>10519</v>
      </c>
      <c r="B5181" s="358"/>
      <c r="C5181" s="359" t="s">
        <v>10520</v>
      </c>
      <c r="D5181" s="359" t="s">
        <v>984</v>
      </c>
      <c r="E5181" s="360" t="n">
        <v>15.76</v>
      </c>
    </row>
    <row r="5182" customFormat="false" ht="15" hidden="false" customHeight="false" outlineLevel="0" collapsed="false">
      <c r="A5182" s="357" t="s">
        <v>10521</v>
      </c>
      <c r="B5182" s="358" t="s">
        <v>10522</v>
      </c>
      <c r="C5182" s="359"/>
      <c r="D5182" s="359"/>
      <c r="E5182" s="360"/>
    </row>
    <row r="5183" customFormat="false" ht="15" hidden="false" customHeight="false" outlineLevel="0" collapsed="false">
      <c r="A5183" s="352" t="s">
        <v>10523</v>
      </c>
      <c r="B5183" s="353"/>
      <c r="C5183" s="354" t="s">
        <v>10524</v>
      </c>
      <c r="D5183" s="355" t="s">
        <v>262</v>
      </c>
      <c r="E5183" s="356" t="n">
        <v>14.02</v>
      </c>
    </row>
    <row r="5184" customFormat="false" ht="15" hidden="false" customHeight="false" outlineLevel="0" collapsed="false">
      <c r="A5184" s="357" t="s">
        <v>10525</v>
      </c>
      <c r="B5184" s="358"/>
      <c r="C5184" s="359" t="s">
        <v>10526</v>
      </c>
      <c r="D5184" s="359" t="s">
        <v>262</v>
      </c>
      <c r="E5184" s="360" t="n">
        <v>17.19</v>
      </c>
    </row>
    <row r="5185" customFormat="false" ht="15" hidden="false" customHeight="false" outlineLevel="0" collapsed="false">
      <c r="A5185" s="352" t="s">
        <v>10527</v>
      </c>
      <c r="B5185" s="353"/>
      <c r="C5185" s="354" t="s">
        <v>10528</v>
      </c>
      <c r="D5185" s="355" t="s">
        <v>262</v>
      </c>
      <c r="E5185" s="356" t="n">
        <v>13.25</v>
      </c>
    </row>
    <row r="5186" customFormat="false" ht="15" hidden="false" customHeight="false" outlineLevel="0" collapsed="false">
      <c r="A5186" s="357" t="s">
        <v>10529</v>
      </c>
      <c r="B5186" s="358"/>
      <c r="C5186" s="359" t="s">
        <v>10530</v>
      </c>
      <c r="D5186" s="359" t="s">
        <v>262</v>
      </c>
      <c r="E5186" s="360" t="n">
        <v>20.08</v>
      </c>
    </row>
    <row r="5187" customFormat="false" ht="15" hidden="false" customHeight="false" outlineLevel="0" collapsed="false">
      <c r="A5187" s="357" t="s">
        <v>10531</v>
      </c>
      <c r="B5187" s="358" t="s">
        <v>10532</v>
      </c>
      <c r="C5187" s="359"/>
      <c r="D5187" s="359"/>
      <c r="E5187" s="360"/>
    </row>
    <row r="5188" customFormat="false" ht="15" hidden="false" customHeight="false" outlineLevel="0" collapsed="false">
      <c r="A5188" s="357" t="s">
        <v>10533</v>
      </c>
      <c r="B5188" s="358"/>
      <c r="C5188" s="359" t="s">
        <v>10534</v>
      </c>
      <c r="D5188" s="359" t="s">
        <v>984</v>
      </c>
      <c r="E5188" s="360" t="n">
        <v>39.81</v>
      </c>
    </row>
    <row r="5189" customFormat="false" ht="15" hidden="false" customHeight="false" outlineLevel="0" collapsed="false">
      <c r="A5189" s="357" t="s">
        <v>10535</v>
      </c>
      <c r="B5189" s="358" t="s">
        <v>10536</v>
      </c>
      <c r="C5189" s="359"/>
      <c r="D5189" s="359"/>
      <c r="E5189" s="360"/>
    </row>
    <row r="5190" customFormat="false" ht="15" hidden="false" customHeight="false" outlineLevel="0" collapsed="false">
      <c r="A5190" s="357" t="s">
        <v>10537</v>
      </c>
      <c r="B5190" s="358" t="s">
        <v>10538</v>
      </c>
      <c r="C5190" s="359"/>
      <c r="D5190" s="359"/>
      <c r="E5190" s="360"/>
    </row>
    <row r="5191" customFormat="false" ht="15" hidden="false" customHeight="false" outlineLevel="0" collapsed="false">
      <c r="A5191" s="357" t="s">
        <v>10539</v>
      </c>
      <c r="B5191" s="358"/>
      <c r="C5191" s="359" t="s">
        <v>10540</v>
      </c>
      <c r="D5191" s="359" t="s">
        <v>262</v>
      </c>
      <c r="E5191" s="360" t="n">
        <v>161.08</v>
      </c>
    </row>
    <row r="5192" customFormat="false" ht="15" hidden="false" customHeight="false" outlineLevel="0" collapsed="false">
      <c r="A5192" s="357" t="s">
        <v>10541</v>
      </c>
      <c r="B5192" s="358"/>
      <c r="C5192" s="359" t="s">
        <v>10542</v>
      </c>
      <c r="D5192" s="359" t="s">
        <v>880</v>
      </c>
      <c r="E5192" s="360" t="n">
        <v>95.6</v>
      </c>
    </row>
    <row r="5193" customFormat="false" ht="15" hidden="false" customHeight="false" outlineLevel="0" collapsed="false">
      <c r="A5193" s="347" t="s">
        <v>10543</v>
      </c>
      <c r="B5193" s="348"/>
      <c r="C5193" s="349" t="s">
        <v>10544</v>
      </c>
      <c r="D5193" s="350" t="s">
        <v>880</v>
      </c>
      <c r="E5193" s="351" t="n">
        <v>134.88</v>
      </c>
    </row>
    <row r="5194" customFormat="false" ht="15" hidden="false" customHeight="false" outlineLevel="0" collapsed="false">
      <c r="A5194" s="352" t="s">
        <v>10545</v>
      </c>
      <c r="B5194" s="353"/>
      <c r="C5194" s="354" t="s">
        <v>10546</v>
      </c>
      <c r="D5194" s="355" t="s">
        <v>880</v>
      </c>
      <c r="E5194" s="356" t="n">
        <v>334.45</v>
      </c>
    </row>
    <row r="5195" customFormat="false" ht="15" hidden="false" customHeight="false" outlineLevel="0" collapsed="false">
      <c r="A5195" s="357" t="s">
        <v>10547</v>
      </c>
      <c r="B5195" s="358"/>
      <c r="C5195" s="359" t="s">
        <v>2031</v>
      </c>
      <c r="D5195" s="359" t="s">
        <v>880</v>
      </c>
      <c r="E5195" s="360" t="n">
        <v>194.31</v>
      </c>
    </row>
    <row r="5196" customFormat="false" ht="15" hidden="false" customHeight="false" outlineLevel="0" collapsed="false">
      <c r="A5196" s="357" t="s">
        <v>10548</v>
      </c>
      <c r="B5196" s="358"/>
      <c r="C5196" s="359" t="s">
        <v>10549</v>
      </c>
      <c r="D5196" s="359" t="s">
        <v>880</v>
      </c>
      <c r="E5196" s="360" t="n">
        <v>129.25</v>
      </c>
    </row>
    <row r="5197" customFormat="false" ht="15" hidden="false" customHeight="false" outlineLevel="0" collapsed="false">
      <c r="A5197" s="357" t="s">
        <v>10550</v>
      </c>
      <c r="B5197" s="358"/>
      <c r="C5197" s="359" t="s">
        <v>10551</v>
      </c>
      <c r="D5197" s="359" t="s">
        <v>880</v>
      </c>
      <c r="E5197" s="360" t="n">
        <v>296.08</v>
      </c>
    </row>
    <row r="5198" customFormat="false" ht="15" hidden="false" customHeight="false" outlineLevel="0" collapsed="false">
      <c r="A5198" s="357" t="s">
        <v>10552</v>
      </c>
      <c r="B5198" s="358"/>
      <c r="C5198" s="359" t="s">
        <v>10553</v>
      </c>
      <c r="D5198" s="359" t="s">
        <v>880</v>
      </c>
      <c r="E5198" s="360" t="n">
        <v>223.01</v>
      </c>
    </row>
    <row r="5199" customFormat="false" ht="15" hidden="false" customHeight="false" outlineLevel="0" collapsed="false">
      <c r="A5199" s="357" t="s">
        <v>10554</v>
      </c>
      <c r="B5199" s="358"/>
      <c r="C5199" s="359" t="s">
        <v>10555</v>
      </c>
      <c r="D5199" s="359" t="s">
        <v>880</v>
      </c>
      <c r="E5199" s="360" t="n">
        <v>118.01</v>
      </c>
    </row>
    <row r="5200" customFormat="false" ht="15" hidden="false" customHeight="false" outlineLevel="0" collapsed="false">
      <c r="A5200" s="357" t="s">
        <v>10556</v>
      </c>
      <c r="B5200" s="358"/>
      <c r="C5200" s="359" t="s">
        <v>10557</v>
      </c>
      <c r="D5200" s="359" t="s">
        <v>880</v>
      </c>
      <c r="E5200" s="360" t="n">
        <v>334.39</v>
      </c>
    </row>
    <row r="5201" customFormat="false" ht="15" hidden="false" customHeight="false" outlineLevel="0" collapsed="false">
      <c r="A5201" s="357" t="s">
        <v>10558</v>
      </c>
      <c r="B5201" s="358" t="s">
        <v>10559</v>
      </c>
      <c r="C5201" s="359"/>
      <c r="D5201" s="359"/>
      <c r="E5201" s="360"/>
    </row>
    <row r="5202" customFormat="false" ht="15" hidden="false" customHeight="false" outlineLevel="0" collapsed="false">
      <c r="A5202" s="357" t="s">
        <v>10560</v>
      </c>
      <c r="B5202" s="358"/>
      <c r="C5202" s="359" t="s">
        <v>10561</v>
      </c>
      <c r="D5202" s="359" t="s">
        <v>880</v>
      </c>
      <c r="E5202" s="360" t="n">
        <v>1922.75</v>
      </c>
    </row>
    <row r="5203" customFormat="false" ht="15" hidden="false" customHeight="false" outlineLevel="0" collapsed="false">
      <c r="A5203" s="357" t="s">
        <v>10562</v>
      </c>
      <c r="B5203" s="358"/>
      <c r="C5203" s="359" t="s">
        <v>10563</v>
      </c>
      <c r="D5203" s="359" t="s">
        <v>880</v>
      </c>
      <c r="E5203" s="360" t="n">
        <v>2476.82</v>
      </c>
    </row>
    <row r="5204" customFormat="false" ht="15" hidden="false" customHeight="false" outlineLevel="0" collapsed="false">
      <c r="A5204" s="357" t="s">
        <v>10564</v>
      </c>
      <c r="B5204" s="358" t="s">
        <v>10565</v>
      </c>
      <c r="C5204" s="359"/>
      <c r="D5204" s="359"/>
      <c r="E5204" s="360"/>
    </row>
    <row r="5205" customFormat="false" ht="15" hidden="false" customHeight="false" outlineLevel="0" collapsed="false">
      <c r="A5205" s="357" t="s">
        <v>10566</v>
      </c>
      <c r="B5205" s="358"/>
      <c r="C5205" s="359" t="s">
        <v>10567</v>
      </c>
      <c r="D5205" s="359" t="s">
        <v>1313</v>
      </c>
      <c r="E5205" s="360" t="n">
        <v>181.68</v>
      </c>
    </row>
    <row r="5206" customFormat="false" ht="15" hidden="false" customHeight="false" outlineLevel="0" collapsed="false">
      <c r="A5206" s="357" t="s">
        <v>10568</v>
      </c>
      <c r="B5206" s="358"/>
      <c r="C5206" s="359" t="s">
        <v>10569</v>
      </c>
      <c r="D5206" s="359" t="s">
        <v>1313</v>
      </c>
      <c r="E5206" s="360" t="n">
        <v>142.3</v>
      </c>
    </row>
    <row r="5207" customFormat="false" ht="15" hidden="false" customHeight="false" outlineLevel="0" collapsed="false">
      <c r="A5207" s="357" t="s">
        <v>10570</v>
      </c>
      <c r="B5207" s="358"/>
      <c r="C5207" s="359" t="s">
        <v>10571</v>
      </c>
      <c r="D5207" s="359" t="s">
        <v>1313</v>
      </c>
      <c r="E5207" s="360" t="n">
        <v>99.36</v>
      </c>
    </row>
    <row r="5208" customFormat="false" ht="15" hidden="false" customHeight="false" outlineLevel="0" collapsed="false">
      <c r="A5208" s="357" t="s">
        <v>10572</v>
      </c>
      <c r="B5208" s="358"/>
      <c r="C5208" s="359" t="s">
        <v>10573</v>
      </c>
      <c r="D5208" s="359" t="s">
        <v>880</v>
      </c>
      <c r="E5208" s="360" t="n">
        <v>5.18</v>
      </c>
    </row>
    <row r="5209" customFormat="false" ht="15" hidden="false" customHeight="false" outlineLevel="0" collapsed="false">
      <c r="A5209" s="357" t="s">
        <v>10574</v>
      </c>
      <c r="B5209" s="358"/>
      <c r="C5209" s="359" t="s">
        <v>10575</v>
      </c>
      <c r="D5209" s="359" t="s">
        <v>262</v>
      </c>
      <c r="E5209" s="360" t="n">
        <v>313.23</v>
      </c>
    </row>
    <row r="5210" customFormat="false" ht="15" hidden="false" customHeight="false" outlineLevel="0" collapsed="false">
      <c r="A5210" s="357" t="s">
        <v>10576</v>
      </c>
      <c r="B5210" s="358"/>
      <c r="C5210" s="359" t="s">
        <v>10577</v>
      </c>
      <c r="D5210" s="359" t="s">
        <v>1313</v>
      </c>
      <c r="E5210" s="360" t="n">
        <v>9.99</v>
      </c>
    </row>
    <row r="5211" customFormat="false" ht="15" hidden="false" customHeight="false" outlineLevel="0" collapsed="false">
      <c r="A5211" s="357" t="s">
        <v>10578</v>
      </c>
      <c r="B5211" s="358"/>
      <c r="C5211" s="359" t="s">
        <v>10579</v>
      </c>
      <c r="D5211" s="359" t="s">
        <v>880</v>
      </c>
      <c r="E5211" s="360" t="n">
        <v>10.36</v>
      </c>
    </row>
    <row r="5212" customFormat="false" ht="15" hidden="false" customHeight="false" outlineLevel="0" collapsed="false">
      <c r="A5212" s="357" t="s">
        <v>10580</v>
      </c>
      <c r="B5212" s="358"/>
      <c r="C5212" s="359" t="s">
        <v>10581</v>
      </c>
      <c r="D5212" s="359" t="s">
        <v>1313</v>
      </c>
      <c r="E5212" s="360" t="n">
        <v>75.02</v>
      </c>
    </row>
    <row r="5213" customFormat="false" ht="15" hidden="false" customHeight="false" outlineLevel="0" collapsed="false">
      <c r="A5213" s="357" t="s">
        <v>10582</v>
      </c>
      <c r="B5213" s="358" t="s">
        <v>10583</v>
      </c>
      <c r="C5213" s="359"/>
      <c r="D5213" s="359"/>
      <c r="E5213" s="360"/>
    </row>
    <row r="5214" customFormat="false" ht="15" hidden="false" customHeight="false" outlineLevel="0" collapsed="false">
      <c r="A5214" s="357" t="s">
        <v>10584</v>
      </c>
      <c r="B5214" s="358"/>
      <c r="C5214" s="359" t="s">
        <v>10585</v>
      </c>
      <c r="D5214" s="359" t="s">
        <v>880</v>
      </c>
      <c r="E5214" s="360" t="n">
        <v>19.82</v>
      </c>
    </row>
    <row r="5215" customFormat="false" ht="15" hidden="false" customHeight="false" outlineLevel="0" collapsed="false">
      <c r="A5215" s="352" t="s">
        <v>10586</v>
      </c>
      <c r="B5215" s="353"/>
      <c r="C5215" s="354" t="s">
        <v>10587</v>
      </c>
      <c r="D5215" s="355" t="s">
        <v>880</v>
      </c>
      <c r="E5215" s="356" t="n">
        <v>19.72</v>
      </c>
    </row>
    <row r="5216" customFormat="false" ht="15" hidden="false" customHeight="false" outlineLevel="0" collapsed="false">
      <c r="A5216" s="357" t="s">
        <v>10588</v>
      </c>
      <c r="B5216" s="358"/>
      <c r="C5216" s="359" t="s">
        <v>10589</v>
      </c>
      <c r="D5216" s="359" t="s">
        <v>880</v>
      </c>
      <c r="E5216" s="360" t="n">
        <v>26.14</v>
      </c>
    </row>
    <row r="5217" customFormat="false" ht="15" hidden="false" customHeight="false" outlineLevel="0" collapsed="false">
      <c r="A5217" s="357" t="s">
        <v>10590</v>
      </c>
      <c r="B5217" s="358"/>
      <c r="C5217" s="359" t="s">
        <v>10591</v>
      </c>
      <c r="D5217" s="359" t="s">
        <v>262</v>
      </c>
      <c r="E5217" s="360" t="n">
        <v>41.43</v>
      </c>
    </row>
    <row r="5218" customFormat="false" ht="15" hidden="false" customHeight="false" outlineLevel="0" collapsed="false">
      <c r="A5218" s="357" t="s">
        <v>10592</v>
      </c>
      <c r="B5218" s="358"/>
      <c r="C5218" s="359" t="s">
        <v>10593</v>
      </c>
      <c r="D5218" s="359" t="s">
        <v>1181</v>
      </c>
      <c r="E5218" s="360" t="n">
        <v>403.27</v>
      </c>
    </row>
    <row r="5219" customFormat="false" ht="15" hidden="false" customHeight="false" outlineLevel="0" collapsed="false">
      <c r="A5219" s="357" t="s">
        <v>10594</v>
      </c>
      <c r="B5219" s="358"/>
      <c r="C5219" s="359" t="s">
        <v>10595</v>
      </c>
      <c r="D5219" s="359" t="s">
        <v>1181</v>
      </c>
      <c r="E5219" s="360" t="n">
        <v>491.77</v>
      </c>
    </row>
    <row r="5220" customFormat="false" ht="15" hidden="false" customHeight="false" outlineLevel="0" collapsed="false">
      <c r="A5220" s="357" t="s">
        <v>10596</v>
      </c>
      <c r="B5220" s="358"/>
      <c r="C5220" s="359" t="s">
        <v>3344</v>
      </c>
      <c r="D5220" s="359" t="s">
        <v>880</v>
      </c>
      <c r="E5220" s="360" t="n">
        <v>25.49</v>
      </c>
    </row>
    <row r="5221" customFormat="false" ht="15" hidden="false" customHeight="false" outlineLevel="0" collapsed="false">
      <c r="A5221" s="352" t="s">
        <v>10597</v>
      </c>
      <c r="B5221" s="353"/>
      <c r="C5221" s="354" t="s">
        <v>10598</v>
      </c>
      <c r="D5221" s="355" t="s">
        <v>880</v>
      </c>
      <c r="E5221" s="356" t="n">
        <v>480.04</v>
      </c>
    </row>
    <row r="5222" customFormat="false" ht="15" hidden="false" customHeight="false" outlineLevel="0" collapsed="false">
      <c r="A5222" s="357" t="s">
        <v>10599</v>
      </c>
      <c r="B5222" s="358"/>
      <c r="C5222" s="359" t="s">
        <v>10600</v>
      </c>
      <c r="D5222" s="359" t="s">
        <v>880</v>
      </c>
      <c r="E5222" s="360" t="n">
        <v>202.5</v>
      </c>
    </row>
    <row r="5223" customFormat="false" ht="15" hidden="false" customHeight="false" outlineLevel="0" collapsed="false">
      <c r="A5223" s="357" t="s">
        <v>10601</v>
      </c>
      <c r="B5223" s="358"/>
      <c r="C5223" s="359" t="s">
        <v>10602</v>
      </c>
      <c r="D5223" s="359" t="s">
        <v>880</v>
      </c>
      <c r="E5223" s="360" t="n">
        <v>365.09</v>
      </c>
    </row>
    <row r="5224" customFormat="false" ht="15" hidden="false" customHeight="false" outlineLevel="0" collapsed="false">
      <c r="A5224" s="357" t="s">
        <v>10603</v>
      </c>
      <c r="B5224" s="358"/>
      <c r="C5224" s="359" t="s">
        <v>10604</v>
      </c>
      <c r="D5224" s="359" t="s">
        <v>880</v>
      </c>
      <c r="E5224" s="360" t="n">
        <v>179.1</v>
      </c>
    </row>
    <row r="5225" customFormat="false" ht="15" hidden="false" customHeight="false" outlineLevel="0" collapsed="false">
      <c r="A5225" s="357" t="s">
        <v>10605</v>
      </c>
      <c r="B5225" s="358"/>
      <c r="C5225" s="359" t="s">
        <v>10606</v>
      </c>
      <c r="D5225" s="359" t="s">
        <v>880</v>
      </c>
      <c r="E5225" s="360" t="n">
        <v>18.36</v>
      </c>
    </row>
    <row r="5226" customFormat="false" ht="15" hidden="false" customHeight="false" outlineLevel="0" collapsed="false">
      <c r="A5226" s="357" t="s">
        <v>10607</v>
      </c>
      <c r="B5226" s="358" t="s">
        <v>10608</v>
      </c>
      <c r="C5226" s="359"/>
      <c r="D5226" s="359"/>
      <c r="E5226" s="360"/>
    </row>
    <row r="5227" customFormat="false" ht="15" hidden="false" customHeight="false" outlineLevel="0" collapsed="false">
      <c r="A5227" s="357" t="s">
        <v>10609</v>
      </c>
      <c r="B5227" s="358"/>
      <c r="C5227" s="359" t="s">
        <v>10610</v>
      </c>
      <c r="D5227" s="359" t="s">
        <v>880</v>
      </c>
      <c r="E5227" s="360" t="n">
        <v>671.78</v>
      </c>
    </row>
    <row r="5228" customFormat="false" ht="15" hidden="false" customHeight="false" outlineLevel="0" collapsed="false">
      <c r="A5228" s="357" t="s">
        <v>10611</v>
      </c>
      <c r="B5228" s="358"/>
      <c r="C5228" s="359" t="s">
        <v>10612</v>
      </c>
      <c r="D5228" s="359" t="s">
        <v>880</v>
      </c>
      <c r="E5228" s="360" t="n">
        <v>866.66</v>
      </c>
    </row>
    <row r="5229" customFormat="false" ht="15" hidden="false" customHeight="false" outlineLevel="0" collapsed="false">
      <c r="A5229" s="357" t="s">
        <v>10613</v>
      </c>
      <c r="B5229" s="358"/>
      <c r="C5229" s="359" t="s">
        <v>10614</v>
      </c>
      <c r="D5229" s="359" t="s">
        <v>880</v>
      </c>
      <c r="E5229" s="360" t="n">
        <v>1916.17</v>
      </c>
    </row>
    <row r="5230" customFormat="false" ht="15" hidden="false" customHeight="false" outlineLevel="0" collapsed="false">
      <c r="A5230" s="357" t="s">
        <v>10615</v>
      </c>
      <c r="B5230" s="358"/>
      <c r="C5230" s="359" t="s">
        <v>10616</v>
      </c>
      <c r="D5230" s="359" t="s">
        <v>880</v>
      </c>
      <c r="E5230" s="360" t="n">
        <v>584.61</v>
      </c>
    </row>
    <row r="5231" customFormat="false" ht="15" hidden="false" customHeight="false" outlineLevel="0" collapsed="false">
      <c r="A5231" s="357" t="s">
        <v>10617</v>
      </c>
      <c r="B5231" s="358" t="s">
        <v>10618</v>
      </c>
      <c r="C5231" s="359"/>
      <c r="D5231" s="359"/>
      <c r="E5231" s="360"/>
    </row>
    <row r="5232" customFormat="false" ht="15" hidden="false" customHeight="false" outlineLevel="0" collapsed="false">
      <c r="A5232" s="357" t="s">
        <v>10619</v>
      </c>
      <c r="B5232" s="358"/>
      <c r="C5232" s="359" t="s">
        <v>10620</v>
      </c>
      <c r="D5232" s="359" t="s">
        <v>1181</v>
      </c>
      <c r="E5232" s="360" t="n">
        <v>74963.78</v>
      </c>
    </row>
    <row r="5233" customFormat="false" ht="15" hidden="false" customHeight="false" outlineLevel="0" collapsed="false">
      <c r="A5233" s="357" t="s">
        <v>10621</v>
      </c>
      <c r="B5233" s="358"/>
      <c r="C5233" s="359" t="s">
        <v>10622</v>
      </c>
      <c r="D5233" s="359" t="s">
        <v>1181</v>
      </c>
      <c r="E5233" s="360" t="n">
        <v>87669.21</v>
      </c>
    </row>
    <row r="5234" customFormat="false" ht="15" hidden="false" customHeight="false" outlineLevel="0" collapsed="false">
      <c r="A5234" s="357" t="s">
        <v>10623</v>
      </c>
      <c r="B5234" s="358"/>
      <c r="C5234" s="359" t="s">
        <v>10624</v>
      </c>
      <c r="D5234" s="359" t="s">
        <v>1181</v>
      </c>
      <c r="E5234" s="360" t="n">
        <v>35208.87</v>
      </c>
    </row>
    <row r="5235" customFormat="false" ht="15" hidden="false" customHeight="false" outlineLevel="0" collapsed="false">
      <c r="A5235" s="357" t="s">
        <v>10625</v>
      </c>
      <c r="B5235" s="358"/>
      <c r="C5235" s="359" t="s">
        <v>10626</v>
      </c>
      <c r="D5235" s="359" t="s">
        <v>1181</v>
      </c>
      <c r="E5235" s="360" t="n">
        <v>38652.71</v>
      </c>
    </row>
    <row r="5236" customFormat="false" ht="15" hidden="false" customHeight="false" outlineLevel="0" collapsed="false">
      <c r="A5236" s="357" t="s">
        <v>10627</v>
      </c>
      <c r="B5236" s="358" t="s">
        <v>10628</v>
      </c>
      <c r="C5236" s="359"/>
      <c r="D5236" s="359"/>
      <c r="E5236" s="360"/>
    </row>
    <row r="5237" customFormat="false" ht="15" hidden="false" customHeight="false" outlineLevel="0" collapsed="false">
      <c r="A5237" s="357" t="s">
        <v>10629</v>
      </c>
      <c r="B5237" s="358" t="s">
        <v>10630</v>
      </c>
      <c r="C5237" s="359"/>
      <c r="D5237" s="359"/>
      <c r="E5237" s="360"/>
    </row>
    <row r="5238" customFormat="false" ht="15" hidden="false" customHeight="false" outlineLevel="0" collapsed="false">
      <c r="A5238" s="357" t="s">
        <v>10631</v>
      </c>
      <c r="B5238" s="358"/>
      <c r="C5238" s="359" t="s">
        <v>10632</v>
      </c>
      <c r="D5238" s="359" t="s">
        <v>1313</v>
      </c>
      <c r="E5238" s="360" t="n">
        <v>15.67</v>
      </c>
    </row>
    <row r="5239" customFormat="false" ht="15" hidden="false" customHeight="false" outlineLevel="0" collapsed="false">
      <c r="A5239" s="357" t="s">
        <v>10633</v>
      </c>
      <c r="B5239" s="358"/>
      <c r="C5239" s="359" t="s">
        <v>10634</v>
      </c>
      <c r="D5239" s="359" t="s">
        <v>1313</v>
      </c>
      <c r="E5239" s="360" t="n">
        <v>20.83</v>
      </c>
    </row>
    <row r="5240" customFormat="false" ht="15" hidden="false" customHeight="false" outlineLevel="0" collapsed="false">
      <c r="A5240" s="357" t="s">
        <v>10635</v>
      </c>
      <c r="B5240" s="358"/>
      <c r="C5240" s="359" t="s">
        <v>10636</v>
      </c>
      <c r="D5240" s="359" t="s">
        <v>908</v>
      </c>
      <c r="E5240" s="360" t="n">
        <v>378.74</v>
      </c>
    </row>
    <row r="5241" customFormat="false" ht="15" hidden="false" customHeight="false" outlineLevel="0" collapsed="false">
      <c r="A5241" s="357" t="s">
        <v>10637</v>
      </c>
      <c r="B5241" s="358"/>
      <c r="C5241" s="359" t="s">
        <v>10638</v>
      </c>
      <c r="D5241" s="359" t="s">
        <v>1313</v>
      </c>
      <c r="E5241" s="360" t="n">
        <v>82.34</v>
      </c>
    </row>
    <row r="5242" customFormat="false" ht="15" hidden="false" customHeight="false" outlineLevel="0" collapsed="false">
      <c r="A5242" s="357" t="s">
        <v>10639</v>
      </c>
      <c r="B5242" s="358"/>
      <c r="C5242" s="359" t="s">
        <v>10640</v>
      </c>
      <c r="D5242" s="359" t="s">
        <v>1313</v>
      </c>
      <c r="E5242" s="360" t="n">
        <v>18.92</v>
      </c>
    </row>
    <row r="5243" customFormat="false" ht="15" hidden="false" customHeight="false" outlineLevel="0" collapsed="false">
      <c r="A5243" s="357" t="s">
        <v>10641</v>
      </c>
      <c r="B5243" s="358"/>
      <c r="C5243" s="359" t="s">
        <v>10642</v>
      </c>
      <c r="D5243" s="359" t="s">
        <v>1313</v>
      </c>
      <c r="E5243" s="360" t="n">
        <v>72.7</v>
      </c>
    </row>
    <row r="5244" customFormat="false" ht="15" hidden="false" customHeight="false" outlineLevel="0" collapsed="false">
      <c r="A5244" s="357" t="s">
        <v>10643</v>
      </c>
      <c r="B5244" s="358"/>
      <c r="C5244" s="359" t="s">
        <v>10644</v>
      </c>
      <c r="D5244" s="359" t="s">
        <v>1313</v>
      </c>
      <c r="E5244" s="360" t="n">
        <v>557.84</v>
      </c>
    </row>
    <row r="5245" customFormat="false" ht="15" hidden="false" customHeight="false" outlineLevel="0" collapsed="false">
      <c r="A5245" s="357" t="s">
        <v>10645</v>
      </c>
      <c r="B5245" s="358"/>
      <c r="C5245" s="359" t="s">
        <v>10646</v>
      </c>
      <c r="D5245" s="359" t="s">
        <v>1313</v>
      </c>
      <c r="E5245" s="360" t="n">
        <v>85.71</v>
      </c>
    </row>
    <row r="5246" customFormat="false" ht="15" hidden="false" customHeight="false" outlineLevel="0" collapsed="false">
      <c r="A5246" s="357" t="s">
        <v>10647</v>
      </c>
      <c r="B5246" s="358"/>
      <c r="C5246" s="359" t="s">
        <v>10648</v>
      </c>
      <c r="D5246" s="359" t="s">
        <v>1313</v>
      </c>
      <c r="E5246" s="360" t="n">
        <v>240.21</v>
      </c>
    </row>
    <row r="5247" customFormat="false" ht="15" hidden="false" customHeight="false" outlineLevel="0" collapsed="false">
      <c r="A5247" s="357" t="s">
        <v>10649</v>
      </c>
      <c r="B5247" s="358" t="s">
        <v>10650</v>
      </c>
      <c r="C5247" s="359"/>
      <c r="D5247" s="359"/>
      <c r="E5247" s="360"/>
    </row>
    <row r="5248" customFormat="false" ht="15" hidden="false" customHeight="false" outlineLevel="0" collapsed="false">
      <c r="A5248" s="357" t="s">
        <v>10651</v>
      </c>
      <c r="B5248" s="358"/>
      <c r="C5248" s="359" t="s">
        <v>10652</v>
      </c>
      <c r="D5248" s="359" t="s">
        <v>262</v>
      </c>
      <c r="E5248" s="360" t="n">
        <v>6.09</v>
      </c>
    </row>
    <row r="5249" customFormat="false" ht="15" hidden="false" customHeight="false" outlineLevel="0" collapsed="false">
      <c r="A5249" s="357" t="s">
        <v>10653</v>
      </c>
      <c r="B5249" s="358"/>
      <c r="C5249" s="359" t="s">
        <v>10654</v>
      </c>
      <c r="D5249" s="359" t="s">
        <v>262</v>
      </c>
      <c r="E5249" s="360" t="n">
        <v>44.69</v>
      </c>
    </row>
    <row r="5250" customFormat="false" ht="15" hidden="false" customHeight="false" outlineLevel="0" collapsed="false">
      <c r="A5250" s="357" t="s">
        <v>10655</v>
      </c>
      <c r="B5250" s="358"/>
      <c r="C5250" s="359" t="s">
        <v>10656</v>
      </c>
      <c r="D5250" s="359" t="s">
        <v>262</v>
      </c>
      <c r="E5250" s="360" t="n">
        <v>6.08</v>
      </c>
    </row>
    <row r="5251" customFormat="false" ht="15" hidden="false" customHeight="false" outlineLevel="0" collapsed="false">
      <c r="A5251" s="357" t="s">
        <v>10657</v>
      </c>
      <c r="B5251" s="358"/>
      <c r="C5251" s="359" t="s">
        <v>10658</v>
      </c>
      <c r="D5251" s="359" t="s">
        <v>10659</v>
      </c>
      <c r="E5251" s="360" t="n">
        <v>0.13</v>
      </c>
    </row>
    <row r="5252" customFormat="false" ht="15" hidden="false" customHeight="false" outlineLevel="0" collapsed="false">
      <c r="A5252" s="357" t="s">
        <v>10660</v>
      </c>
      <c r="B5252" s="358"/>
      <c r="C5252" s="359" t="s">
        <v>10661</v>
      </c>
      <c r="D5252" s="359" t="s">
        <v>262</v>
      </c>
      <c r="E5252" s="360" t="n">
        <v>6.82</v>
      </c>
    </row>
    <row r="5253" customFormat="false" ht="15" hidden="false" customHeight="false" outlineLevel="0" collapsed="false">
      <c r="A5253" s="352" t="s">
        <v>10662</v>
      </c>
      <c r="B5253" s="353"/>
      <c r="C5253" s="354" t="s">
        <v>10663</v>
      </c>
      <c r="D5253" s="355" t="s">
        <v>10659</v>
      </c>
      <c r="E5253" s="356" t="n">
        <v>0.19</v>
      </c>
    </row>
    <row r="5254" customFormat="false" ht="15" hidden="false" customHeight="false" outlineLevel="0" collapsed="false">
      <c r="A5254" s="357" t="s">
        <v>10664</v>
      </c>
      <c r="B5254" s="358"/>
      <c r="C5254" s="359" t="s">
        <v>10665</v>
      </c>
      <c r="D5254" s="359" t="s">
        <v>262</v>
      </c>
      <c r="E5254" s="360" t="n">
        <v>231.38</v>
      </c>
    </row>
    <row r="5255" customFormat="false" ht="15" hidden="false" customHeight="false" outlineLevel="0" collapsed="false">
      <c r="A5255" s="357" t="s">
        <v>10666</v>
      </c>
      <c r="B5255" s="358"/>
      <c r="C5255" s="359" t="s">
        <v>10667</v>
      </c>
      <c r="D5255" s="359" t="s">
        <v>262</v>
      </c>
      <c r="E5255" s="360" t="n">
        <v>232.43</v>
      </c>
    </row>
    <row r="5256" customFormat="false" ht="15" hidden="false" customHeight="false" outlineLevel="0" collapsed="false">
      <c r="A5256" s="357" t="s">
        <v>10668</v>
      </c>
      <c r="B5256" s="358"/>
      <c r="C5256" s="359" t="s">
        <v>10669</v>
      </c>
      <c r="D5256" s="359" t="s">
        <v>262</v>
      </c>
      <c r="E5256" s="360" t="n">
        <v>144.23</v>
      </c>
    </row>
    <row r="5257" customFormat="false" ht="15" hidden="false" customHeight="false" outlineLevel="0" collapsed="false">
      <c r="A5257" s="357" t="s">
        <v>10670</v>
      </c>
      <c r="B5257" s="358"/>
      <c r="C5257" s="359" t="s">
        <v>10671</v>
      </c>
      <c r="D5257" s="359" t="s">
        <v>262</v>
      </c>
      <c r="E5257" s="360" t="n">
        <v>144.23</v>
      </c>
    </row>
    <row r="5258" customFormat="false" ht="15" hidden="false" customHeight="false" outlineLevel="0" collapsed="false">
      <c r="A5258" s="357" t="s">
        <v>10672</v>
      </c>
      <c r="B5258" s="358" t="s">
        <v>10673</v>
      </c>
      <c r="C5258" s="359"/>
      <c r="D5258" s="359"/>
      <c r="E5258" s="360"/>
    </row>
    <row r="5259" customFormat="false" ht="15" hidden="false" customHeight="false" outlineLevel="0" collapsed="false">
      <c r="A5259" s="357" t="s">
        <v>10674</v>
      </c>
      <c r="B5259" s="358"/>
      <c r="C5259" s="359" t="s">
        <v>10675</v>
      </c>
      <c r="D5259" s="359" t="s">
        <v>1313</v>
      </c>
      <c r="E5259" s="360" t="n">
        <v>8.77</v>
      </c>
    </row>
    <row r="5260" customFormat="false" ht="15" hidden="false" customHeight="false" outlineLevel="0" collapsed="false">
      <c r="A5260" s="357" t="s">
        <v>10676</v>
      </c>
      <c r="B5260" s="358"/>
      <c r="C5260" s="359" t="s">
        <v>10677</v>
      </c>
      <c r="D5260" s="359" t="s">
        <v>1313</v>
      </c>
      <c r="E5260" s="360" t="n">
        <v>14.46</v>
      </c>
    </row>
    <row r="5261" customFormat="false" ht="15" hidden="false" customHeight="false" outlineLevel="0" collapsed="false">
      <c r="A5261" s="357" t="s">
        <v>10678</v>
      </c>
      <c r="B5261" s="358"/>
      <c r="C5261" s="359" t="s">
        <v>10679</v>
      </c>
      <c r="D5261" s="359" t="s">
        <v>262</v>
      </c>
      <c r="E5261" s="360" t="n">
        <v>58.81</v>
      </c>
    </row>
    <row r="5262" customFormat="false" ht="15" hidden="false" customHeight="false" outlineLevel="0" collapsed="false">
      <c r="A5262" s="357" t="s">
        <v>10680</v>
      </c>
      <c r="B5262" s="358"/>
      <c r="C5262" s="359" t="s">
        <v>10681</v>
      </c>
      <c r="D5262" s="359" t="s">
        <v>262</v>
      </c>
      <c r="E5262" s="360" t="n">
        <v>108.34</v>
      </c>
    </row>
    <row r="5263" customFormat="false" ht="15" hidden="false" customHeight="false" outlineLevel="0" collapsed="false">
      <c r="A5263" s="357" t="s">
        <v>10682</v>
      </c>
      <c r="B5263" s="358"/>
      <c r="C5263" s="359" t="s">
        <v>10683</v>
      </c>
      <c r="D5263" s="359" t="s">
        <v>262</v>
      </c>
      <c r="E5263" s="360" t="n">
        <v>126.05</v>
      </c>
    </row>
    <row r="5264" customFormat="false" ht="15" hidden="false" customHeight="false" outlineLevel="0" collapsed="false">
      <c r="A5264" s="357" t="s">
        <v>10684</v>
      </c>
      <c r="B5264" s="358"/>
      <c r="C5264" s="359" t="s">
        <v>10685</v>
      </c>
      <c r="D5264" s="359" t="s">
        <v>262</v>
      </c>
      <c r="E5264" s="360" t="n">
        <v>259.25</v>
      </c>
    </row>
    <row r="5265" customFormat="false" ht="15" hidden="false" customHeight="false" outlineLevel="0" collapsed="false">
      <c r="A5265" s="347" t="s">
        <v>10686</v>
      </c>
      <c r="B5265" s="348"/>
      <c r="C5265" s="349" t="s">
        <v>10687</v>
      </c>
      <c r="D5265" s="350" t="s">
        <v>262</v>
      </c>
      <c r="E5265" s="351" t="n">
        <v>632.24</v>
      </c>
    </row>
    <row r="5266" customFormat="false" ht="15" hidden="false" customHeight="false" outlineLevel="0" collapsed="false">
      <c r="A5266" s="352" t="s">
        <v>10688</v>
      </c>
      <c r="B5266" s="353"/>
      <c r="C5266" s="354" t="s">
        <v>10689</v>
      </c>
      <c r="D5266" s="355" t="s">
        <v>262</v>
      </c>
      <c r="E5266" s="356" t="n">
        <v>831.96</v>
      </c>
    </row>
    <row r="5267" customFormat="false" ht="15" hidden="false" customHeight="false" outlineLevel="0" collapsed="false">
      <c r="A5267" s="357" t="s">
        <v>10690</v>
      </c>
      <c r="B5267" s="358"/>
      <c r="C5267" s="359" t="s">
        <v>10691</v>
      </c>
      <c r="D5267" s="359" t="s">
        <v>262</v>
      </c>
      <c r="E5267" s="360" t="n">
        <v>202</v>
      </c>
    </row>
    <row r="5268" customFormat="false" ht="15" hidden="false" customHeight="false" outlineLevel="0" collapsed="false">
      <c r="A5268" s="357" t="s">
        <v>10692</v>
      </c>
      <c r="B5268" s="358" t="s">
        <v>10693</v>
      </c>
      <c r="C5268" s="359"/>
      <c r="D5268" s="359"/>
      <c r="E5268" s="360"/>
    </row>
    <row r="5269" customFormat="false" ht="15" hidden="false" customHeight="false" outlineLevel="0" collapsed="false">
      <c r="A5269" s="357" t="s">
        <v>10694</v>
      </c>
      <c r="B5269" s="358"/>
      <c r="C5269" s="359" t="s">
        <v>10695</v>
      </c>
      <c r="D5269" s="359" t="s">
        <v>984</v>
      </c>
      <c r="E5269" s="360" t="n">
        <v>13.53</v>
      </c>
    </row>
    <row r="5270" customFormat="false" ht="15" hidden="false" customHeight="false" outlineLevel="0" collapsed="false">
      <c r="A5270" s="357" t="s">
        <v>10696</v>
      </c>
      <c r="B5270" s="358"/>
      <c r="C5270" s="359" t="s">
        <v>10697</v>
      </c>
      <c r="D5270" s="359" t="s">
        <v>2184</v>
      </c>
      <c r="E5270" s="360" t="n">
        <v>119.91</v>
      </c>
    </row>
    <row r="5271" customFormat="false" ht="15" hidden="false" customHeight="false" outlineLevel="0" collapsed="false">
      <c r="A5271" s="357" t="s">
        <v>10698</v>
      </c>
      <c r="B5271" s="358" t="s">
        <v>10699</v>
      </c>
      <c r="C5271" s="359"/>
      <c r="D5271" s="359"/>
      <c r="E5271" s="360"/>
    </row>
    <row r="5272" customFormat="false" ht="15" hidden="false" customHeight="false" outlineLevel="0" collapsed="false">
      <c r="A5272" s="352" t="s">
        <v>10700</v>
      </c>
      <c r="B5272" s="353"/>
      <c r="C5272" s="354" t="s">
        <v>10701</v>
      </c>
      <c r="D5272" s="355" t="s">
        <v>262</v>
      </c>
      <c r="E5272" s="356" t="n">
        <v>4.09</v>
      </c>
    </row>
    <row r="5273" customFormat="false" ht="15" hidden="false" customHeight="false" outlineLevel="0" collapsed="false">
      <c r="A5273" s="357" t="s">
        <v>10702</v>
      </c>
      <c r="B5273" s="358"/>
      <c r="C5273" s="359" t="s">
        <v>10703</v>
      </c>
      <c r="D5273" s="359" t="s">
        <v>262</v>
      </c>
      <c r="E5273" s="360" t="n">
        <v>8.15</v>
      </c>
    </row>
    <row r="5274" customFormat="false" ht="15" hidden="false" customHeight="false" outlineLevel="0" collapsed="false">
      <c r="A5274" s="357" t="s">
        <v>10704</v>
      </c>
      <c r="B5274" s="358"/>
      <c r="C5274" s="359" t="s">
        <v>10705</v>
      </c>
      <c r="D5274" s="359" t="s">
        <v>262</v>
      </c>
      <c r="E5274" s="360" t="n">
        <v>12.24</v>
      </c>
    </row>
    <row r="5275" customFormat="false" ht="15" hidden="false" customHeight="false" outlineLevel="0" collapsed="false">
      <c r="A5275" s="357" t="s">
        <v>10706</v>
      </c>
      <c r="B5275" s="358"/>
      <c r="C5275" s="359" t="s">
        <v>10707</v>
      </c>
      <c r="D5275" s="359" t="s">
        <v>262</v>
      </c>
      <c r="E5275" s="360" t="n">
        <v>16.33</v>
      </c>
    </row>
    <row r="5276" customFormat="false" ht="15" hidden="false" customHeight="false" outlineLevel="0" collapsed="false">
      <c r="A5276" s="357" t="s">
        <v>10708</v>
      </c>
      <c r="B5276" s="358"/>
      <c r="C5276" s="359" t="s">
        <v>10709</v>
      </c>
      <c r="D5276" s="359" t="s">
        <v>262</v>
      </c>
      <c r="E5276" s="360" t="n">
        <v>24.52</v>
      </c>
    </row>
    <row r="5277" customFormat="false" ht="15" hidden="false" customHeight="false" outlineLevel="0" collapsed="false">
      <c r="A5277" s="352" t="s">
        <v>10710</v>
      </c>
      <c r="B5277" s="353"/>
      <c r="C5277" s="354" t="s">
        <v>10711</v>
      </c>
      <c r="D5277" s="355" t="s">
        <v>262</v>
      </c>
      <c r="E5277" s="356" t="n">
        <v>16.9</v>
      </c>
    </row>
    <row r="5278" customFormat="false" ht="15" hidden="false" customHeight="false" outlineLevel="0" collapsed="false">
      <c r="A5278" s="357" t="s">
        <v>10712</v>
      </c>
      <c r="B5278" s="358"/>
      <c r="C5278" s="359" t="s">
        <v>10713</v>
      </c>
      <c r="D5278" s="359" t="s">
        <v>262</v>
      </c>
      <c r="E5278" s="360" t="n">
        <v>30.03</v>
      </c>
    </row>
    <row r="5279" customFormat="false" ht="15" hidden="false" customHeight="false" outlineLevel="0" collapsed="false">
      <c r="A5279" s="347" t="s">
        <v>10714</v>
      </c>
      <c r="B5279" s="348"/>
      <c r="C5279" s="349" t="s">
        <v>10715</v>
      </c>
      <c r="D5279" s="350" t="s">
        <v>262</v>
      </c>
      <c r="E5279" s="351" t="n">
        <v>54.64</v>
      </c>
    </row>
    <row r="5280" customFormat="false" ht="15" hidden="false" customHeight="false" outlineLevel="0" collapsed="false">
      <c r="A5280" s="352" t="s">
        <v>10716</v>
      </c>
      <c r="B5280" s="353" t="s">
        <v>10717</v>
      </c>
      <c r="C5280" s="354"/>
      <c r="D5280" s="355"/>
      <c r="E5280" s="356"/>
    </row>
    <row r="5281" customFormat="false" ht="15" hidden="false" customHeight="false" outlineLevel="0" collapsed="false">
      <c r="A5281" s="357" t="s">
        <v>10718</v>
      </c>
      <c r="B5281" s="358"/>
      <c r="C5281" s="359" t="s">
        <v>10719</v>
      </c>
      <c r="D5281" s="359" t="s">
        <v>1313</v>
      </c>
      <c r="E5281" s="360" t="n">
        <v>25.63</v>
      </c>
    </row>
    <row r="5282" customFormat="false" ht="15" hidden="false" customHeight="false" outlineLevel="0" collapsed="false">
      <c r="A5282" s="357" t="s">
        <v>10720</v>
      </c>
      <c r="B5282" s="358"/>
      <c r="C5282" s="359" t="s">
        <v>10721</v>
      </c>
      <c r="D5282" s="359" t="s">
        <v>262</v>
      </c>
      <c r="E5282" s="360" t="n">
        <v>8.33</v>
      </c>
    </row>
    <row r="5283" customFormat="false" ht="15" hidden="false" customHeight="false" outlineLevel="0" collapsed="false">
      <c r="A5283" s="357" t="s">
        <v>10722</v>
      </c>
      <c r="B5283" s="358"/>
      <c r="C5283" s="359" t="s">
        <v>10723</v>
      </c>
      <c r="D5283" s="359" t="s">
        <v>262</v>
      </c>
      <c r="E5283" s="360" t="n">
        <v>8.55</v>
      </c>
    </row>
    <row r="5284" customFormat="false" ht="15" hidden="false" customHeight="false" outlineLevel="0" collapsed="false">
      <c r="A5284" s="357" t="s">
        <v>10724</v>
      </c>
      <c r="B5284" s="358"/>
      <c r="C5284" s="359" t="s">
        <v>10725</v>
      </c>
      <c r="D5284" s="359" t="s">
        <v>262</v>
      </c>
      <c r="E5284" s="360" t="n">
        <v>8.87</v>
      </c>
    </row>
    <row r="5285" customFormat="false" ht="15" hidden="false" customHeight="false" outlineLevel="0" collapsed="false">
      <c r="A5285" s="357" t="s">
        <v>10726</v>
      </c>
      <c r="B5285" s="358"/>
      <c r="C5285" s="359" t="s">
        <v>10727</v>
      </c>
      <c r="D5285" s="359" t="s">
        <v>262</v>
      </c>
      <c r="E5285" s="360" t="n">
        <v>8.87</v>
      </c>
    </row>
    <row r="5286" customFormat="false" ht="15" hidden="false" customHeight="false" outlineLevel="0" collapsed="false">
      <c r="A5286" s="357" t="s">
        <v>10728</v>
      </c>
      <c r="B5286" s="358"/>
      <c r="C5286" s="359" t="s">
        <v>10729</v>
      </c>
      <c r="D5286" s="359" t="s">
        <v>262</v>
      </c>
      <c r="E5286" s="360" t="n">
        <v>11</v>
      </c>
    </row>
    <row r="5287" customFormat="false" ht="15" hidden="false" customHeight="false" outlineLevel="0" collapsed="false">
      <c r="A5287" s="357" t="s">
        <v>10730</v>
      </c>
      <c r="B5287" s="358"/>
      <c r="C5287" s="359" t="s">
        <v>10731</v>
      </c>
      <c r="D5287" s="359" t="s">
        <v>262</v>
      </c>
      <c r="E5287" s="360" t="n">
        <v>11.63</v>
      </c>
    </row>
    <row r="5288" customFormat="false" ht="15" hidden="false" customHeight="false" outlineLevel="0" collapsed="false">
      <c r="A5288" s="357" t="s">
        <v>10732</v>
      </c>
      <c r="B5288" s="358"/>
      <c r="C5288" s="359" t="s">
        <v>10733</v>
      </c>
      <c r="D5288" s="359" t="s">
        <v>262</v>
      </c>
      <c r="E5288" s="360" t="n">
        <v>11.49</v>
      </c>
    </row>
    <row r="5289" customFormat="false" ht="15" hidden="false" customHeight="false" outlineLevel="0" collapsed="false">
      <c r="A5289" s="357" t="s">
        <v>10734</v>
      </c>
      <c r="B5289" s="358"/>
      <c r="C5289" s="359" t="s">
        <v>10735</v>
      </c>
      <c r="D5289" s="359" t="s">
        <v>262</v>
      </c>
      <c r="E5289" s="360" t="n">
        <v>11.74</v>
      </c>
    </row>
    <row r="5290" customFormat="false" ht="15" hidden="false" customHeight="false" outlineLevel="0" collapsed="false">
      <c r="A5290" s="357" t="s">
        <v>10736</v>
      </c>
      <c r="B5290" s="358"/>
      <c r="C5290" s="359" t="s">
        <v>10737</v>
      </c>
      <c r="D5290" s="359" t="s">
        <v>262</v>
      </c>
      <c r="E5290" s="360" t="n">
        <v>12.19</v>
      </c>
    </row>
    <row r="5291" customFormat="false" ht="15" hidden="false" customHeight="false" outlineLevel="0" collapsed="false">
      <c r="A5291" s="357" t="s">
        <v>10738</v>
      </c>
      <c r="B5291" s="358"/>
      <c r="C5291" s="359" t="s">
        <v>10739</v>
      </c>
      <c r="D5291" s="359" t="s">
        <v>262</v>
      </c>
      <c r="E5291" s="360" t="n">
        <v>13.05</v>
      </c>
    </row>
    <row r="5292" customFormat="false" ht="15" hidden="false" customHeight="false" outlineLevel="0" collapsed="false">
      <c r="A5292" s="357" t="s">
        <v>10740</v>
      </c>
      <c r="B5292" s="358"/>
      <c r="C5292" s="359" t="s">
        <v>10741</v>
      </c>
      <c r="D5292" s="359" t="s">
        <v>262</v>
      </c>
      <c r="E5292" s="360" t="n">
        <v>18.96</v>
      </c>
    </row>
    <row r="5293" customFormat="false" ht="15" hidden="false" customHeight="false" outlineLevel="0" collapsed="false">
      <c r="A5293" s="357" t="s">
        <v>10742</v>
      </c>
      <c r="B5293" s="358"/>
      <c r="C5293" s="359" t="s">
        <v>10743</v>
      </c>
      <c r="D5293" s="359" t="s">
        <v>262</v>
      </c>
      <c r="E5293" s="360" t="n">
        <v>21.23</v>
      </c>
    </row>
    <row r="5294" customFormat="false" ht="15" hidden="false" customHeight="false" outlineLevel="0" collapsed="false">
      <c r="A5294" s="352" t="s">
        <v>10744</v>
      </c>
      <c r="B5294" s="353"/>
      <c r="C5294" s="354" t="s">
        <v>10745</v>
      </c>
      <c r="D5294" s="355" t="s">
        <v>262</v>
      </c>
      <c r="E5294" s="356" t="n">
        <v>23.59</v>
      </c>
    </row>
    <row r="5295" customFormat="false" ht="15" hidden="false" customHeight="false" outlineLevel="0" collapsed="false">
      <c r="A5295" s="357" t="s">
        <v>10746</v>
      </c>
      <c r="B5295" s="358"/>
      <c r="C5295" s="359" t="s">
        <v>10747</v>
      </c>
      <c r="D5295" s="359" t="s">
        <v>262</v>
      </c>
      <c r="E5295" s="360" t="n">
        <v>25.94</v>
      </c>
    </row>
    <row r="5296" customFormat="false" ht="15" hidden="false" customHeight="false" outlineLevel="0" collapsed="false">
      <c r="A5296" s="357" t="s">
        <v>10748</v>
      </c>
      <c r="B5296" s="358"/>
      <c r="C5296" s="359" t="s">
        <v>10749</v>
      </c>
      <c r="D5296" s="359" t="s">
        <v>262</v>
      </c>
      <c r="E5296" s="360" t="n">
        <v>29.52</v>
      </c>
    </row>
    <row r="5297" customFormat="false" ht="15" hidden="false" customHeight="false" outlineLevel="0" collapsed="false">
      <c r="A5297" s="352" t="s">
        <v>10750</v>
      </c>
      <c r="B5297" s="353"/>
      <c r="C5297" s="354" t="s">
        <v>10751</v>
      </c>
      <c r="D5297" s="355" t="s">
        <v>262</v>
      </c>
      <c r="E5297" s="356" t="n">
        <v>32.01</v>
      </c>
    </row>
    <row r="5298" customFormat="false" ht="15" hidden="false" customHeight="false" outlineLevel="0" collapsed="false">
      <c r="A5298" s="357" t="s">
        <v>10752</v>
      </c>
      <c r="B5298" s="358"/>
      <c r="C5298" s="359" t="s">
        <v>10753</v>
      </c>
      <c r="D5298" s="359" t="s">
        <v>262</v>
      </c>
      <c r="E5298" s="360" t="n">
        <v>37.46</v>
      </c>
    </row>
    <row r="5299" customFormat="false" ht="15" hidden="false" customHeight="false" outlineLevel="0" collapsed="false">
      <c r="A5299" s="357" t="s">
        <v>10754</v>
      </c>
      <c r="B5299" s="358"/>
      <c r="C5299" s="359" t="s">
        <v>10755</v>
      </c>
      <c r="D5299" s="359" t="s">
        <v>262</v>
      </c>
      <c r="E5299" s="360" t="n">
        <v>40.07</v>
      </c>
    </row>
    <row r="5300" customFormat="false" ht="15" hidden="false" customHeight="false" outlineLevel="0" collapsed="false">
      <c r="A5300" s="357" t="s">
        <v>10756</v>
      </c>
      <c r="B5300" s="358"/>
      <c r="C5300" s="359" t="s">
        <v>10757</v>
      </c>
      <c r="D5300" s="359" t="s">
        <v>262</v>
      </c>
      <c r="E5300" s="360" t="n">
        <v>55.67</v>
      </c>
    </row>
    <row r="5301" customFormat="false" ht="15" hidden="false" customHeight="false" outlineLevel="0" collapsed="false">
      <c r="A5301" s="357" t="s">
        <v>10758</v>
      </c>
      <c r="B5301" s="358"/>
      <c r="C5301" s="359" t="s">
        <v>10759</v>
      </c>
      <c r="D5301" s="359" t="s">
        <v>262</v>
      </c>
      <c r="E5301" s="360" t="n">
        <v>63.64</v>
      </c>
    </row>
    <row r="5302" customFormat="false" ht="15" hidden="false" customHeight="false" outlineLevel="0" collapsed="false">
      <c r="A5302" s="357" t="s">
        <v>10760</v>
      </c>
      <c r="B5302" s="358"/>
      <c r="C5302" s="359" t="s">
        <v>10761</v>
      </c>
      <c r="D5302" s="359" t="s">
        <v>262</v>
      </c>
      <c r="E5302" s="360" t="n">
        <v>86.65</v>
      </c>
    </row>
    <row r="5303" customFormat="false" ht="15" hidden="false" customHeight="false" outlineLevel="0" collapsed="false">
      <c r="A5303" s="357" t="s">
        <v>10762</v>
      </c>
      <c r="B5303" s="358"/>
      <c r="C5303" s="359" t="s">
        <v>10763</v>
      </c>
      <c r="D5303" s="359" t="s">
        <v>1313</v>
      </c>
      <c r="E5303" s="360" t="n">
        <v>125.75</v>
      </c>
    </row>
    <row r="5304" customFormat="false" ht="15" hidden="false" customHeight="false" outlineLevel="0" collapsed="false">
      <c r="A5304" s="357" t="s">
        <v>10764</v>
      </c>
      <c r="B5304" s="358"/>
      <c r="C5304" s="359" t="s">
        <v>10765</v>
      </c>
      <c r="D5304" s="359" t="s">
        <v>262</v>
      </c>
      <c r="E5304" s="360" t="n">
        <v>15.78</v>
      </c>
    </row>
    <row r="5305" customFormat="false" ht="15" hidden="false" customHeight="false" outlineLevel="0" collapsed="false">
      <c r="A5305" s="357" t="s">
        <v>10766</v>
      </c>
      <c r="B5305" s="358"/>
      <c r="C5305" s="359" t="s">
        <v>10767</v>
      </c>
      <c r="D5305" s="359" t="s">
        <v>262</v>
      </c>
      <c r="E5305" s="360" t="n">
        <v>17.43</v>
      </c>
    </row>
    <row r="5306" customFormat="false" ht="15" hidden="false" customHeight="false" outlineLevel="0" collapsed="false">
      <c r="A5306" s="357" t="s">
        <v>10768</v>
      </c>
      <c r="B5306" s="358" t="s">
        <v>10769</v>
      </c>
      <c r="C5306" s="359"/>
      <c r="D5306" s="359"/>
      <c r="E5306" s="360"/>
    </row>
    <row r="5307" customFormat="false" ht="15" hidden="false" customHeight="false" outlineLevel="0" collapsed="false">
      <c r="A5307" s="352" t="s">
        <v>10770</v>
      </c>
      <c r="B5307" s="353"/>
      <c r="C5307" s="354" t="s">
        <v>10771</v>
      </c>
      <c r="D5307" s="355" t="s">
        <v>1313</v>
      </c>
      <c r="E5307" s="356" t="n">
        <v>58.17</v>
      </c>
    </row>
    <row r="5308" customFormat="false" ht="15" hidden="false" customHeight="false" outlineLevel="0" collapsed="false">
      <c r="A5308" s="357" t="s">
        <v>10772</v>
      </c>
      <c r="B5308" s="358"/>
      <c r="C5308" s="359" t="s">
        <v>10773</v>
      </c>
      <c r="D5308" s="359" t="s">
        <v>1313</v>
      </c>
      <c r="E5308" s="360" t="n">
        <v>59.5</v>
      </c>
    </row>
    <row r="5309" customFormat="false" ht="15" hidden="false" customHeight="false" outlineLevel="0" collapsed="false">
      <c r="A5309" s="357" t="s">
        <v>10774</v>
      </c>
      <c r="B5309" s="358"/>
      <c r="C5309" s="359" t="s">
        <v>10775</v>
      </c>
      <c r="D5309" s="359" t="s">
        <v>1313</v>
      </c>
      <c r="E5309" s="360" t="n">
        <v>110.9</v>
      </c>
    </row>
    <row r="5310" customFormat="false" ht="15" hidden="false" customHeight="false" outlineLevel="0" collapsed="false">
      <c r="A5310" s="357" t="s">
        <v>10776</v>
      </c>
      <c r="B5310" s="358"/>
      <c r="C5310" s="359" t="s">
        <v>10777</v>
      </c>
      <c r="D5310" s="359" t="s">
        <v>1313</v>
      </c>
      <c r="E5310" s="360" t="n">
        <v>121.98</v>
      </c>
    </row>
    <row r="5311" customFormat="false" ht="15" hidden="false" customHeight="false" outlineLevel="0" collapsed="false">
      <c r="A5311" s="357" t="s">
        <v>10778</v>
      </c>
      <c r="B5311" s="358"/>
      <c r="C5311" s="359" t="s">
        <v>10779</v>
      </c>
      <c r="D5311" s="359" t="s">
        <v>1313</v>
      </c>
      <c r="E5311" s="360" t="n">
        <v>96.45</v>
      </c>
    </row>
    <row r="5312" customFormat="false" ht="15" hidden="false" customHeight="false" outlineLevel="0" collapsed="false">
      <c r="A5312" s="357" t="s">
        <v>10780</v>
      </c>
      <c r="B5312" s="358" t="s">
        <v>10781</v>
      </c>
      <c r="C5312" s="359"/>
      <c r="D5312" s="359"/>
      <c r="E5312" s="360"/>
    </row>
    <row r="5313" customFormat="false" ht="15" hidden="false" customHeight="false" outlineLevel="0" collapsed="false">
      <c r="A5313" s="357" t="s">
        <v>10782</v>
      </c>
      <c r="B5313" s="358"/>
      <c r="C5313" s="359" t="s">
        <v>10783</v>
      </c>
      <c r="D5313" s="359" t="s">
        <v>1313</v>
      </c>
      <c r="E5313" s="360" t="n">
        <v>11.53</v>
      </c>
    </row>
    <row r="5314" customFormat="false" ht="15" hidden="false" customHeight="false" outlineLevel="0" collapsed="false">
      <c r="A5314" s="357" t="s">
        <v>10784</v>
      </c>
      <c r="B5314" s="358"/>
      <c r="C5314" s="359" t="s">
        <v>10785</v>
      </c>
      <c r="D5314" s="359" t="s">
        <v>1313</v>
      </c>
      <c r="E5314" s="360" t="n">
        <v>9.69</v>
      </c>
    </row>
    <row r="5315" customFormat="false" ht="15" hidden="false" customHeight="false" outlineLevel="0" collapsed="false">
      <c r="A5315" s="357" t="s">
        <v>10786</v>
      </c>
      <c r="B5315" s="358"/>
      <c r="C5315" s="359" t="s">
        <v>10787</v>
      </c>
      <c r="D5315" s="359" t="s">
        <v>1313</v>
      </c>
      <c r="E5315" s="360" t="n">
        <v>34.85</v>
      </c>
    </row>
    <row r="5316" customFormat="false" ht="15" hidden="false" customHeight="false" outlineLevel="0" collapsed="false">
      <c r="A5316" s="357" t="s">
        <v>10788</v>
      </c>
      <c r="B5316" s="358"/>
      <c r="C5316" s="359" t="s">
        <v>10789</v>
      </c>
      <c r="D5316" s="359" t="s">
        <v>1313</v>
      </c>
      <c r="E5316" s="360" t="n">
        <v>58.51</v>
      </c>
    </row>
    <row r="5317" customFormat="false" ht="15" hidden="false" customHeight="false" outlineLevel="0" collapsed="false">
      <c r="A5317" s="357" t="s">
        <v>10790</v>
      </c>
      <c r="B5317" s="358"/>
      <c r="C5317" s="359" t="s">
        <v>10791</v>
      </c>
      <c r="D5317" s="359" t="s">
        <v>1313</v>
      </c>
      <c r="E5317" s="360" t="n">
        <v>38.45</v>
      </c>
    </row>
    <row r="5318" customFormat="false" ht="15" hidden="false" customHeight="false" outlineLevel="0" collapsed="false">
      <c r="A5318" s="357" t="s">
        <v>10792</v>
      </c>
      <c r="B5318" s="358"/>
      <c r="C5318" s="359" t="s">
        <v>10793</v>
      </c>
      <c r="D5318" s="359" t="s">
        <v>1313</v>
      </c>
      <c r="E5318" s="360" t="n">
        <v>63.55</v>
      </c>
    </row>
    <row r="5319" customFormat="false" ht="15" hidden="false" customHeight="false" outlineLevel="0" collapsed="false">
      <c r="A5319" s="357" t="s">
        <v>10794</v>
      </c>
      <c r="B5319" s="358"/>
      <c r="C5319" s="359" t="s">
        <v>10795</v>
      </c>
      <c r="D5319" s="359" t="s">
        <v>1313</v>
      </c>
      <c r="E5319" s="360" t="n">
        <v>45.51</v>
      </c>
    </row>
    <row r="5320" customFormat="false" ht="15" hidden="false" customHeight="false" outlineLevel="0" collapsed="false">
      <c r="A5320" s="352" t="s">
        <v>10796</v>
      </c>
      <c r="B5320" s="353" t="s">
        <v>10797</v>
      </c>
      <c r="C5320" s="354"/>
      <c r="D5320" s="355"/>
      <c r="E5320" s="356"/>
    </row>
    <row r="5321" customFormat="false" ht="15" hidden="false" customHeight="false" outlineLevel="0" collapsed="false">
      <c r="A5321" s="357" t="s">
        <v>10798</v>
      </c>
      <c r="B5321" s="358"/>
      <c r="C5321" s="359" t="s">
        <v>10799</v>
      </c>
      <c r="D5321" s="359" t="s">
        <v>908</v>
      </c>
      <c r="E5321" s="360" t="n">
        <v>530.34</v>
      </c>
    </row>
    <row r="5322" customFormat="false" ht="15" hidden="false" customHeight="false" outlineLevel="0" collapsed="false">
      <c r="A5322" s="357" t="s">
        <v>10800</v>
      </c>
      <c r="B5322" s="358"/>
      <c r="C5322" s="359" t="s">
        <v>10801</v>
      </c>
      <c r="D5322" s="359" t="s">
        <v>908</v>
      </c>
      <c r="E5322" s="360" t="n">
        <v>388.33</v>
      </c>
    </row>
    <row r="5323" customFormat="false" ht="15" hidden="false" customHeight="false" outlineLevel="0" collapsed="false">
      <c r="A5323" s="357" t="s">
        <v>10802</v>
      </c>
      <c r="B5323" s="358"/>
      <c r="C5323" s="359" t="s">
        <v>10803</v>
      </c>
      <c r="D5323" s="359" t="s">
        <v>1313</v>
      </c>
      <c r="E5323" s="360" t="n">
        <v>10.02</v>
      </c>
    </row>
    <row r="5324" customFormat="false" ht="15" hidden="false" customHeight="false" outlineLevel="0" collapsed="false">
      <c r="A5324" s="357" t="s">
        <v>10804</v>
      </c>
      <c r="B5324" s="358"/>
      <c r="C5324" s="359" t="s">
        <v>10805</v>
      </c>
      <c r="D5324" s="359" t="s">
        <v>1313</v>
      </c>
      <c r="E5324" s="360" t="n">
        <v>22.33</v>
      </c>
    </row>
    <row r="5325" customFormat="false" ht="15" hidden="false" customHeight="false" outlineLevel="0" collapsed="false">
      <c r="A5325" s="352" t="s">
        <v>10806</v>
      </c>
      <c r="B5325" s="353"/>
      <c r="C5325" s="354" t="s">
        <v>10807</v>
      </c>
      <c r="D5325" s="355" t="s">
        <v>1313</v>
      </c>
      <c r="E5325" s="356" t="n">
        <v>13.35</v>
      </c>
    </row>
    <row r="5326" customFormat="false" ht="15" hidden="false" customHeight="false" outlineLevel="0" collapsed="false">
      <c r="A5326" s="357" t="s">
        <v>10808</v>
      </c>
      <c r="B5326" s="358"/>
      <c r="C5326" s="359" t="s">
        <v>10809</v>
      </c>
      <c r="D5326" s="359" t="s">
        <v>1313</v>
      </c>
      <c r="E5326" s="360" t="n">
        <v>26.67</v>
      </c>
    </row>
    <row r="5327" customFormat="false" ht="15" hidden="false" customHeight="false" outlineLevel="0" collapsed="false">
      <c r="A5327" s="357" t="s">
        <v>10810</v>
      </c>
      <c r="B5327" s="358"/>
      <c r="C5327" s="359" t="s">
        <v>10811</v>
      </c>
      <c r="D5327" s="359" t="s">
        <v>1313</v>
      </c>
      <c r="E5327" s="360" t="n">
        <v>31.82</v>
      </c>
    </row>
    <row r="5328" customFormat="false" ht="15" hidden="false" customHeight="false" outlineLevel="0" collapsed="false">
      <c r="A5328" s="357" t="s">
        <v>10812</v>
      </c>
      <c r="B5328" s="358" t="s">
        <v>10813</v>
      </c>
      <c r="C5328" s="359"/>
      <c r="D5328" s="359"/>
      <c r="E5328" s="360"/>
    </row>
    <row r="5329" customFormat="false" ht="15" hidden="false" customHeight="false" outlineLevel="0" collapsed="false">
      <c r="A5329" s="357" t="s">
        <v>10814</v>
      </c>
      <c r="B5329" s="358"/>
      <c r="C5329" s="359" t="s">
        <v>10815</v>
      </c>
      <c r="D5329" s="359" t="s">
        <v>908</v>
      </c>
      <c r="E5329" s="360" t="n">
        <v>54</v>
      </c>
    </row>
    <row r="5330" customFormat="false" ht="15" hidden="false" customHeight="false" outlineLevel="0" collapsed="false">
      <c r="A5330" s="347" t="s">
        <v>10816</v>
      </c>
      <c r="B5330" s="348"/>
      <c r="C5330" s="349" t="s">
        <v>10817</v>
      </c>
      <c r="D5330" s="350" t="s">
        <v>1313</v>
      </c>
      <c r="E5330" s="351" t="n">
        <v>5.26</v>
      </c>
    </row>
    <row r="5331" customFormat="false" ht="15" hidden="false" customHeight="false" outlineLevel="0" collapsed="false">
      <c r="A5331" s="352" t="s">
        <v>10818</v>
      </c>
      <c r="B5331" s="353"/>
      <c r="C5331" s="354" t="s">
        <v>10819</v>
      </c>
      <c r="D5331" s="355" t="s">
        <v>1313</v>
      </c>
      <c r="E5331" s="356" t="n">
        <v>4.59</v>
      </c>
    </row>
    <row r="5332" customFormat="false" ht="15" hidden="false" customHeight="false" outlineLevel="0" collapsed="false">
      <c r="A5332" s="357" t="s">
        <v>10820</v>
      </c>
      <c r="B5332" s="358"/>
      <c r="C5332" s="359" t="s">
        <v>10821</v>
      </c>
      <c r="D5332" s="359" t="s">
        <v>1313</v>
      </c>
      <c r="E5332" s="360" t="n">
        <v>10.25</v>
      </c>
    </row>
    <row r="5333" customFormat="false" ht="15" hidden="false" customHeight="false" outlineLevel="0" collapsed="false">
      <c r="A5333" s="357" t="s">
        <v>10822</v>
      </c>
      <c r="B5333" s="358" t="s">
        <v>10823</v>
      </c>
      <c r="C5333" s="359"/>
      <c r="D5333" s="359"/>
      <c r="E5333" s="360"/>
    </row>
    <row r="5334" customFormat="false" ht="15" hidden="false" customHeight="false" outlineLevel="0" collapsed="false">
      <c r="A5334" s="357" t="s">
        <v>10824</v>
      </c>
      <c r="B5334" s="358" t="s">
        <v>10825</v>
      </c>
      <c r="C5334" s="359"/>
      <c r="D5334" s="359"/>
      <c r="E5334" s="360"/>
    </row>
    <row r="5335" customFormat="false" ht="15" hidden="false" customHeight="false" outlineLevel="0" collapsed="false">
      <c r="A5335" s="357" t="s">
        <v>10826</v>
      </c>
      <c r="B5335" s="358"/>
      <c r="C5335" s="359" t="s">
        <v>10827</v>
      </c>
      <c r="D5335" s="359" t="s">
        <v>1313</v>
      </c>
      <c r="E5335" s="360" t="n">
        <v>28.89</v>
      </c>
    </row>
    <row r="5336" customFormat="false" ht="15" hidden="false" customHeight="false" outlineLevel="0" collapsed="false">
      <c r="A5336" s="357" t="s">
        <v>10828</v>
      </c>
      <c r="B5336" s="358"/>
      <c r="C5336" s="359" t="s">
        <v>10829</v>
      </c>
      <c r="D5336" s="359" t="s">
        <v>1313</v>
      </c>
      <c r="E5336" s="360" t="n">
        <v>26.47</v>
      </c>
    </row>
    <row r="5337" customFormat="false" ht="15" hidden="false" customHeight="false" outlineLevel="0" collapsed="false">
      <c r="A5337" s="357" t="s">
        <v>10830</v>
      </c>
      <c r="B5337" s="358"/>
      <c r="C5337" s="359" t="s">
        <v>10831</v>
      </c>
      <c r="D5337" s="359" t="s">
        <v>1313</v>
      </c>
      <c r="E5337" s="360" t="n">
        <v>9.6</v>
      </c>
    </row>
    <row r="5338" customFormat="false" ht="15" hidden="false" customHeight="false" outlineLevel="0" collapsed="false">
      <c r="A5338" s="357" t="s">
        <v>10832</v>
      </c>
      <c r="B5338" s="358"/>
      <c r="C5338" s="359" t="s">
        <v>10833</v>
      </c>
      <c r="D5338" s="359" t="s">
        <v>262</v>
      </c>
      <c r="E5338" s="360" t="n">
        <v>32.28</v>
      </c>
    </row>
    <row r="5339" customFormat="false" ht="15" hidden="false" customHeight="false" outlineLevel="0" collapsed="false">
      <c r="A5339" s="357" t="s">
        <v>10834</v>
      </c>
      <c r="B5339" s="358"/>
      <c r="C5339" s="359" t="s">
        <v>10835</v>
      </c>
      <c r="D5339" s="359" t="s">
        <v>1313</v>
      </c>
      <c r="E5339" s="360" t="n">
        <v>10.94</v>
      </c>
    </row>
    <row r="5340" customFormat="false" ht="15" hidden="false" customHeight="false" outlineLevel="0" collapsed="false">
      <c r="A5340" s="357" t="s">
        <v>10836</v>
      </c>
      <c r="B5340" s="358" t="s">
        <v>10837</v>
      </c>
      <c r="C5340" s="359"/>
      <c r="D5340" s="359"/>
      <c r="E5340" s="360"/>
    </row>
    <row r="5341" customFormat="false" ht="15" hidden="false" customHeight="false" outlineLevel="0" collapsed="false">
      <c r="A5341" s="357" t="s">
        <v>10838</v>
      </c>
      <c r="B5341" s="358"/>
      <c r="C5341" s="359" t="s">
        <v>10839</v>
      </c>
      <c r="D5341" s="359" t="s">
        <v>1313</v>
      </c>
      <c r="E5341" s="360" t="n">
        <v>9.31</v>
      </c>
    </row>
    <row r="5342" customFormat="false" ht="15" hidden="false" customHeight="false" outlineLevel="0" collapsed="false">
      <c r="A5342" s="352" t="s">
        <v>10840</v>
      </c>
      <c r="B5342" s="353"/>
      <c r="C5342" s="354" t="s">
        <v>10841</v>
      </c>
      <c r="D5342" s="355" t="s">
        <v>1313</v>
      </c>
      <c r="E5342" s="356" t="n">
        <v>10.47</v>
      </c>
    </row>
    <row r="5343" customFormat="false" ht="15" hidden="false" customHeight="false" outlineLevel="0" collapsed="false">
      <c r="A5343" s="357" t="s">
        <v>10842</v>
      </c>
      <c r="B5343" s="358"/>
      <c r="C5343" s="359" t="s">
        <v>10843</v>
      </c>
      <c r="D5343" s="359" t="s">
        <v>1313</v>
      </c>
      <c r="E5343" s="360" t="n">
        <v>17.61</v>
      </c>
    </row>
    <row r="5344" customFormat="false" ht="15" hidden="false" customHeight="false" outlineLevel="0" collapsed="false">
      <c r="A5344" s="357" t="s">
        <v>10844</v>
      </c>
      <c r="B5344" s="358" t="s">
        <v>10845</v>
      </c>
      <c r="C5344" s="359"/>
      <c r="D5344" s="359"/>
      <c r="E5344" s="360"/>
    </row>
    <row r="5345" customFormat="false" ht="15" hidden="false" customHeight="false" outlineLevel="0" collapsed="false">
      <c r="A5345" s="357" t="s">
        <v>10846</v>
      </c>
      <c r="B5345" s="358"/>
      <c r="C5345" s="359" t="s">
        <v>10847</v>
      </c>
      <c r="D5345" s="359" t="s">
        <v>1313</v>
      </c>
      <c r="E5345" s="360" t="n">
        <v>8.2</v>
      </c>
    </row>
    <row r="5346" customFormat="false" ht="15" hidden="false" customHeight="false" outlineLevel="0" collapsed="false">
      <c r="A5346" s="357" t="s">
        <v>10848</v>
      </c>
      <c r="B5346" s="358"/>
      <c r="C5346" s="359" t="s">
        <v>10849</v>
      </c>
      <c r="D5346" s="359" t="s">
        <v>1313</v>
      </c>
      <c r="E5346" s="360" t="n">
        <v>19.68</v>
      </c>
    </row>
    <row r="5347" customFormat="false" ht="15" hidden="false" customHeight="false" outlineLevel="0" collapsed="false">
      <c r="A5347" s="357" t="s">
        <v>10850</v>
      </c>
      <c r="B5347" s="358"/>
      <c r="C5347" s="359" t="s">
        <v>10851</v>
      </c>
      <c r="D5347" s="359" t="s">
        <v>1313</v>
      </c>
      <c r="E5347" s="360" t="n">
        <v>18.68</v>
      </c>
    </row>
    <row r="5348" customFormat="false" ht="15" hidden="false" customHeight="false" outlineLevel="0" collapsed="false">
      <c r="A5348" s="357" t="s">
        <v>10852</v>
      </c>
      <c r="B5348" s="358"/>
      <c r="C5348" s="359" t="s">
        <v>10853</v>
      </c>
      <c r="D5348" s="359" t="s">
        <v>1313</v>
      </c>
      <c r="E5348" s="360" t="n">
        <v>17.64</v>
      </c>
    </row>
    <row r="5349" customFormat="false" ht="15" hidden="false" customHeight="false" outlineLevel="0" collapsed="false">
      <c r="A5349" s="357" t="s">
        <v>10854</v>
      </c>
      <c r="B5349" s="358"/>
      <c r="C5349" s="359" t="s">
        <v>10855</v>
      </c>
      <c r="D5349" s="359" t="s">
        <v>1313</v>
      </c>
      <c r="E5349" s="360" t="n">
        <v>23.46</v>
      </c>
    </row>
    <row r="5350" customFormat="false" ht="15" hidden="false" customHeight="false" outlineLevel="0" collapsed="false">
      <c r="A5350" s="357" t="s">
        <v>10856</v>
      </c>
      <c r="B5350" s="358"/>
      <c r="C5350" s="359" t="s">
        <v>10857</v>
      </c>
      <c r="D5350" s="359" t="s">
        <v>1313</v>
      </c>
      <c r="E5350" s="360" t="n">
        <v>17</v>
      </c>
    </row>
    <row r="5351" customFormat="false" ht="15" hidden="false" customHeight="false" outlineLevel="0" collapsed="false">
      <c r="A5351" s="357" t="s">
        <v>10858</v>
      </c>
      <c r="B5351" s="358"/>
      <c r="C5351" s="359" t="s">
        <v>10859</v>
      </c>
      <c r="D5351" s="359" t="s">
        <v>1313</v>
      </c>
      <c r="E5351" s="360" t="n">
        <v>29.22</v>
      </c>
    </row>
    <row r="5352" customFormat="false" ht="15" hidden="false" customHeight="false" outlineLevel="0" collapsed="false">
      <c r="A5352" s="357" t="s">
        <v>10860</v>
      </c>
      <c r="B5352" s="358"/>
      <c r="C5352" s="359" t="s">
        <v>10861</v>
      </c>
      <c r="D5352" s="359" t="s">
        <v>1313</v>
      </c>
      <c r="E5352" s="360" t="n">
        <v>28.56</v>
      </c>
    </row>
    <row r="5353" customFormat="false" ht="15" hidden="false" customHeight="false" outlineLevel="0" collapsed="false">
      <c r="A5353" s="352" t="s">
        <v>10862</v>
      </c>
      <c r="B5353" s="353" t="s">
        <v>10863</v>
      </c>
      <c r="C5353" s="354"/>
      <c r="D5353" s="355"/>
      <c r="E5353" s="356"/>
    </row>
    <row r="5354" customFormat="false" ht="15" hidden="false" customHeight="false" outlineLevel="0" collapsed="false">
      <c r="A5354" s="357" t="s">
        <v>10864</v>
      </c>
      <c r="B5354" s="358"/>
      <c r="C5354" s="359" t="s">
        <v>10865</v>
      </c>
      <c r="D5354" s="359" t="s">
        <v>1313</v>
      </c>
      <c r="E5354" s="360" t="n">
        <v>14.56</v>
      </c>
    </row>
    <row r="5355" customFormat="false" ht="15" hidden="false" customHeight="false" outlineLevel="0" collapsed="false">
      <c r="A5355" s="357" t="s">
        <v>10866</v>
      </c>
      <c r="B5355" s="358"/>
      <c r="C5355" s="359" t="s">
        <v>10867</v>
      </c>
      <c r="D5355" s="359" t="s">
        <v>1313</v>
      </c>
      <c r="E5355" s="360" t="n">
        <v>23.53</v>
      </c>
    </row>
    <row r="5356" customFormat="false" ht="15" hidden="false" customHeight="false" outlineLevel="0" collapsed="false">
      <c r="A5356" s="357" t="s">
        <v>10868</v>
      </c>
      <c r="B5356" s="358"/>
      <c r="C5356" s="359" t="s">
        <v>10869</v>
      </c>
      <c r="D5356" s="359" t="s">
        <v>262</v>
      </c>
      <c r="E5356" s="360" t="n">
        <v>3.56</v>
      </c>
    </row>
    <row r="5357" customFormat="false" ht="15" hidden="false" customHeight="false" outlineLevel="0" collapsed="false">
      <c r="A5357" s="357" t="s">
        <v>10870</v>
      </c>
      <c r="B5357" s="358"/>
      <c r="C5357" s="359" t="s">
        <v>10871</v>
      </c>
      <c r="D5357" s="359" t="s">
        <v>1313</v>
      </c>
      <c r="E5357" s="360" t="n">
        <v>16.35</v>
      </c>
    </row>
    <row r="5358" customFormat="false" ht="15" hidden="false" customHeight="false" outlineLevel="0" collapsed="false">
      <c r="A5358" s="357" t="s">
        <v>10872</v>
      </c>
      <c r="B5358" s="358"/>
      <c r="C5358" s="359" t="s">
        <v>10873</v>
      </c>
      <c r="D5358" s="359" t="s">
        <v>262</v>
      </c>
      <c r="E5358" s="360" t="n">
        <v>2.81</v>
      </c>
    </row>
    <row r="5359" customFormat="false" ht="15" hidden="false" customHeight="false" outlineLevel="0" collapsed="false">
      <c r="A5359" s="357" t="s">
        <v>10874</v>
      </c>
      <c r="B5359" s="358" t="s">
        <v>10875</v>
      </c>
      <c r="C5359" s="359"/>
      <c r="D5359" s="359"/>
      <c r="E5359" s="360"/>
    </row>
    <row r="5360" customFormat="false" ht="15" hidden="false" customHeight="false" outlineLevel="0" collapsed="false">
      <c r="A5360" s="357" t="s">
        <v>10876</v>
      </c>
      <c r="B5360" s="358"/>
      <c r="C5360" s="359" t="s">
        <v>10877</v>
      </c>
      <c r="D5360" s="359" t="s">
        <v>1313</v>
      </c>
      <c r="E5360" s="360" t="n">
        <v>15.66</v>
      </c>
    </row>
    <row r="5361" customFormat="false" ht="15" hidden="false" customHeight="false" outlineLevel="0" collapsed="false">
      <c r="A5361" s="357" t="s">
        <v>10878</v>
      </c>
      <c r="B5361" s="358" t="s">
        <v>10879</v>
      </c>
      <c r="C5361" s="359"/>
      <c r="D5361" s="359"/>
      <c r="E5361" s="360"/>
    </row>
    <row r="5362" customFormat="false" ht="15" hidden="false" customHeight="false" outlineLevel="0" collapsed="false">
      <c r="A5362" s="357" t="s">
        <v>10880</v>
      </c>
      <c r="B5362" s="358"/>
      <c r="C5362" s="359" t="s">
        <v>10881</v>
      </c>
      <c r="D5362" s="359" t="s">
        <v>1313</v>
      </c>
      <c r="E5362" s="360" t="n">
        <v>31.22</v>
      </c>
    </row>
    <row r="5363" customFormat="false" ht="15" hidden="false" customHeight="false" outlineLevel="0" collapsed="false">
      <c r="A5363" s="357" t="s">
        <v>10882</v>
      </c>
      <c r="B5363" s="358"/>
      <c r="C5363" s="359" t="s">
        <v>10883</v>
      </c>
      <c r="D5363" s="359" t="s">
        <v>984</v>
      </c>
      <c r="E5363" s="360" t="n">
        <v>4.26</v>
      </c>
    </row>
    <row r="5364" customFormat="false" ht="15" hidden="false" customHeight="false" outlineLevel="0" collapsed="false">
      <c r="A5364" s="352" t="s">
        <v>10884</v>
      </c>
      <c r="B5364" s="353"/>
      <c r="C5364" s="354" t="s">
        <v>10885</v>
      </c>
      <c r="D5364" s="355" t="s">
        <v>984</v>
      </c>
      <c r="E5364" s="356" t="n">
        <v>2.77</v>
      </c>
    </row>
    <row r="5365" customFormat="false" ht="15" hidden="false" customHeight="false" outlineLevel="0" collapsed="false">
      <c r="A5365" s="357" t="s">
        <v>10886</v>
      </c>
      <c r="B5365" s="358"/>
      <c r="C5365" s="359" t="s">
        <v>10887</v>
      </c>
      <c r="D5365" s="359" t="s">
        <v>1313</v>
      </c>
      <c r="E5365" s="360" t="n">
        <v>192.14</v>
      </c>
    </row>
    <row r="5366" customFormat="false" ht="15" hidden="false" customHeight="false" outlineLevel="0" collapsed="false">
      <c r="A5366" s="357" t="s">
        <v>10888</v>
      </c>
      <c r="B5366" s="358"/>
      <c r="C5366" s="359" t="s">
        <v>10889</v>
      </c>
      <c r="D5366" s="359" t="s">
        <v>1313</v>
      </c>
      <c r="E5366" s="360" t="n">
        <v>448.09</v>
      </c>
    </row>
    <row r="5367" customFormat="false" ht="15" hidden="false" customHeight="false" outlineLevel="0" collapsed="false">
      <c r="A5367" s="352" t="s">
        <v>10890</v>
      </c>
      <c r="B5367" s="353" t="s">
        <v>10891</v>
      </c>
      <c r="C5367" s="354"/>
      <c r="D5367" s="355"/>
      <c r="E5367" s="356"/>
    </row>
    <row r="5368" customFormat="false" ht="15" hidden="false" customHeight="false" outlineLevel="0" collapsed="false">
      <c r="A5368" s="357" t="s">
        <v>10892</v>
      </c>
      <c r="B5368" s="358"/>
      <c r="C5368" s="359" t="s">
        <v>10893</v>
      </c>
      <c r="D5368" s="359" t="s">
        <v>262</v>
      </c>
      <c r="E5368" s="360" t="n">
        <v>2.14</v>
      </c>
    </row>
    <row r="5369" customFormat="false" ht="15" hidden="false" customHeight="false" outlineLevel="0" collapsed="false">
      <c r="A5369" s="357" t="s">
        <v>10894</v>
      </c>
      <c r="B5369" s="358" t="s">
        <v>10895</v>
      </c>
      <c r="C5369" s="359"/>
      <c r="D5369" s="359"/>
      <c r="E5369" s="360"/>
    </row>
    <row r="5370" customFormat="false" ht="15" hidden="false" customHeight="false" outlineLevel="0" collapsed="false">
      <c r="A5370" s="357" t="s">
        <v>10896</v>
      </c>
      <c r="B5370" s="358"/>
      <c r="C5370" s="359" t="s">
        <v>10897</v>
      </c>
      <c r="D5370" s="359" t="s">
        <v>1313</v>
      </c>
      <c r="E5370" s="360" t="n">
        <v>17.3</v>
      </c>
    </row>
    <row r="5371" customFormat="false" ht="15" hidden="false" customHeight="false" outlineLevel="0" collapsed="false">
      <c r="A5371" s="357" t="s">
        <v>10898</v>
      </c>
      <c r="B5371" s="358"/>
      <c r="C5371" s="359" t="s">
        <v>10899</v>
      </c>
      <c r="D5371" s="359" t="s">
        <v>1313</v>
      </c>
      <c r="E5371" s="360" t="n">
        <v>18.53</v>
      </c>
    </row>
    <row r="5372" customFormat="false" ht="15" hidden="false" customHeight="false" outlineLevel="0" collapsed="false">
      <c r="A5372" s="357" t="s">
        <v>10900</v>
      </c>
      <c r="B5372" s="358"/>
      <c r="C5372" s="359" t="s">
        <v>10901</v>
      </c>
      <c r="D5372" s="359" t="s">
        <v>1313</v>
      </c>
      <c r="E5372" s="360" t="n">
        <v>19.71</v>
      </c>
    </row>
    <row r="5373" customFormat="false" ht="15" hidden="false" customHeight="false" outlineLevel="0" collapsed="false">
      <c r="A5373" s="357" t="s">
        <v>10902</v>
      </c>
      <c r="B5373" s="358"/>
      <c r="C5373" s="359" t="s">
        <v>10903</v>
      </c>
      <c r="D5373" s="359" t="s">
        <v>1313</v>
      </c>
      <c r="E5373" s="360" t="n">
        <v>21.35</v>
      </c>
    </row>
    <row r="5374" customFormat="false" ht="15" hidden="false" customHeight="false" outlineLevel="0" collapsed="false">
      <c r="A5374" s="357" t="s">
        <v>10904</v>
      </c>
      <c r="B5374" s="358"/>
      <c r="C5374" s="359" t="s">
        <v>10905</v>
      </c>
      <c r="D5374" s="359" t="s">
        <v>1313</v>
      </c>
      <c r="E5374" s="360" t="n">
        <v>19.43</v>
      </c>
    </row>
    <row r="5375" customFormat="false" ht="15" hidden="false" customHeight="false" outlineLevel="0" collapsed="false">
      <c r="A5375" s="357" t="s">
        <v>10906</v>
      </c>
      <c r="B5375" s="358"/>
      <c r="C5375" s="359" t="s">
        <v>10907</v>
      </c>
      <c r="D5375" s="359" t="s">
        <v>1313</v>
      </c>
      <c r="E5375" s="360" t="n">
        <v>67.33</v>
      </c>
    </row>
    <row r="5376" customFormat="false" ht="15" hidden="false" customHeight="false" outlineLevel="0" collapsed="false">
      <c r="A5376" s="357" t="s">
        <v>10908</v>
      </c>
      <c r="B5376" s="358"/>
      <c r="C5376" s="359" t="s">
        <v>10909</v>
      </c>
      <c r="D5376" s="359" t="s">
        <v>1313</v>
      </c>
      <c r="E5376" s="360" t="n">
        <v>26.17</v>
      </c>
    </row>
    <row r="5377" customFormat="false" ht="15" hidden="false" customHeight="false" outlineLevel="0" collapsed="false">
      <c r="A5377" s="357" t="s">
        <v>10910</v>
      </c>
      <c r="B5377" s="358"/>
      <c r="C5377" s="359" t="s">
        <v>10911</v>
      </c>
      <c r="D5377" s="359" t="s">
        <v>1313</v>
      </c>
      <c r="E5377" s="360" t="n">
        <v>27.88</v>
      </c>
    </row>
    <row r="5378" customFormat="false" ht="15" hidden="false" customHeight="false" outlineLevel="0" collapsed="false">
      <c r="A5378" s="352" t="s">
        <v>10912</v>
      </c>
      <c r="B5378" s="353"/>
      <c r="C5378" s="354" t="s">
        <v>10913</v>
      </c>
      <c r="D5378" s="355" t="s">
        <v>1313</v>
      </c>
      <c r="E5378" s="356" t="n">
        <v>203</v>
      </c>
    </row>
    <row r="5379" customFormat="false" ht="25.5" hidden="false" customHeight="false" outlineLevel="0" collapsed="false">
      <c r="A5379" s="357" t="s">
        <v>10914</v>
      </c>
      <c r="B5379" s="358"/>
      <c r="C5379" s="359" t="s">
        <v>10915</v>
      </c>
      <c r="D5379" s="359" t="s">
        <v>1313</v>
      </c>
      <c r="E5379" s="360" t="n">
        <v>402.5</v>
      </c>
    </row>
    <row r="5380" customFormat="false" ht="15" hidden="false" customHeight="false" outlineLevel="0" collapsed="false">
      <c r="A5380" s="357" t="s">
        <v>10916</v>
      </c>
      <c r="B5380" s="358" t="s">
        <v>10917</v>
      </c>
      <c r="C5380" s="359"/>
      <c r="D5380" s="359"/>
      <c r="E5380" s="360"/>
    </row>
    <row r="5381" customFormat="false" ht="15" hidden="false" customHeight="false" outlineLevel="0" collapsed="false">
      <c r="A5381" s="357" t="s">
        <v>10918</v>
      </c>
      <c r="B5381" s="358"/>
      <c r="C5381" s="359" t="s">
        <v>10919</v>
      </c>
      <c r="D5381" s="359" t="s">
        <v>1313</v>
      </c>
      <c r="E5381" s="360" t="n">
        <v>28.75</v>
      </c>
    </row>
    <row r="5382" customFormat="false" ht="15" hidden="false" customHeight="false" outlineLevel="0" collapsed="false">
      <c r="A5382" s="357" t="s">
        <v>10920</v>
      </c>
      <c r="B5382" s="358" t="s">
        <v>10921</v>
      </c>
      <c r="C5382" s="359"/>
      <c r="D5382" s="359"/>
      <c r="E5382" s="360"/>
    </row>
    <row r="5383" customFormat="false" ht="15" hidden="false" customHeight="false" outlineLevel="0" collapsed="false">
      <c r="A5383" s="357" t="s">
        <v>10922</v>
      </c>
      <c r="B5383" s="358"/>
      <c r="C5383" s="359" t="s">
        <v>10923</v>
      </c>
      <c r="D5383" s="359" t="s">
        <v>1313</v>
      </c>
      <c r="E5383" s="360" t="n">
        <v>29.01</v>
      </c>
    </row>
    <row r="5384" customFormat="false" ht="15" hidden="false" customHeight="false" outlineLevel="0" collapsed="false">
      <c r="A5384" s="357" t="s">
        <v>10924</v>
      </c>
      <c r="B5384" s="358" t="s">
        <v>10925</v>
      </c>
      <c r="C5384" s="359"/>
      <c r="D5384" s="359"/>
      <c r="E5384" s="360"/>
    </row>
    <row r="5385" customFormat="false" ht="15" hidden="false" customHeight="false" outlineLevel="0" collapsed="false">
      <c r="A5385" s="357" t="s">
        <v>10926</v>
      </c>
      <c r="B5385" s="358" t="s">
        <v>10927</v>
      </c>
      <c r="C5385" s="359"/>
      <c r="D5385" s="359"/>
      <c r="E5385" s="360"/>
    </row>
    <row r="5386" customFormat="false" ht="15" hidden="false" customHeight="false" outlineLevel="0" collapsed="false">
      <c r="A5386" s="357" t="s">
        <v>10928</v>
      </c>
      <c r="B5386" s="358"/>
      <c r="C5386" s="359" t="s">
        <v>3272</v>
      </c>
      <c r="D5386" s="359" t="s">
        <v>908</v>
      </c>
      <c r="E5386" s="360" t="n">
        <v>131.77</v>
      </c>
    </row>
    <row r="5387" customFormat="false" ht="15" hidden="false" customHeight="false" outlineLevel="0" collapsed="false">
      <c r="A5387" s="357" t="s">
        <v>10929</v>
      </c>
      <c r="B5387" s="358"/>
      <c r="C5387" s="359" t="s">
        <v>10930</v>
      </c>
      <c r="D5387" s="359" t="s">
        <v>1313</v>
      </c>
      <c r="E5387" s="360" t="n">
        <v>1.35</v>
      </c>
    </row>
    <row r="5388" customFormat="false" ht="15" hidden="false" customHeight="false" outlineLevel="0" collapsed="false">
      <c r="A5388" s="357" t="s">
        <v>10931</v>
      </c>
      <c r="B5388" s="358" t="s">
        <v>10932</v>
      </c>
      <c r="C5388" s="359"/>
      <c r="D5388" s="359"/>
      <c r="E5388" s="360"/>
    </row>
    <row r="5389" customFormat="false" ht="15" hidden="false" customHeight="false" outlineLevel="0" collapsed="false">
      <c r="A5389" s="357" t="s">
        <v>10933</v>
      </c>
      <c r="B5389" s="358"/>
      <c r="C5389" s="359" t="s">
        <v>10934</v>
      </c>
      <c r="D5389" s="359" t="s">
        <v>1313</v>
      </c>
      <c r="E5389" s="360" t="n">
        <v>8.51</v>
      </c>
    </row>
    <row r="5390" customFormat="false" ht="15" hidden="false" customHeight="false" outlineLevel="0" collapsed="false">
      <c r="A5390" s="357" t="s">
        <v>10935</v>
      </c>
      <c r="B5390" s="358"/>
      <c r="C5390" s="359" t="s">
        <v>10936</v>
      </c>
      <c r="D5390" s="359" t="s">
        <v>1313</v>
      </c>
      <c r="E5390" s="360" t="n">
        <v>9.27</v>
      </c>
    </row>
    <row r="5391" customFormat="false" ht="15" hidden="false" customHeight="false" outlineLevel="0" collapsed="false">
      <c r="A5391" s="357" t="s">
        <v>10937</v>
      </c>
      <c r="B5391" s="358"/>
      <c r="C5391" s="359" t="s">
        <v>10938</v>
      </c>
      <c r="D5391" s="359" t="s">
        <v>1313</v>
      </c>
      <c r="E5391" s="360" t="n">
        <v>54.29</v>
      </c>
    </row>
    <row r="5392" customFormat="false" ht="15" hidden="false" customHeight="false" outlineLevel="0" collapsed="false">
      <c r="A5392" s="357" t="s">
        <v>10939</v>
      </c>
      <c r="B5392" s="358"/>
      <c r="C5392" s="359" t="s">
        <v>10940</v>
      </c>
      <c r="D5392" s="359" t="s">
        <v>1313</v>
      </c>
      <c r="E5392" s="360" t="n">
        <v>11.13</v>
      </c>
    </row>
    <row r="5393" customFormat="false" ht="15" hidden="false" customHeight="false" outlineLevel="0" collapsed="false">
      <c r="A5393" s="357" t="s">
        <v>10941</v>
      </c>
      <c r="B5393" s="358"/>
      <c r="C5393" s="359" t="s">
        <v>10942</v>
      </c>
      <c r="D5393" s="359" t="s">
        <v>1313</v>
      </c>
      <c r="E5393" s="360" t="n">
        <v>32.69</v>
      </c>
    </row>
    <row r="5394" customFormat="false" ht="15" hidden="false" customHeight="false" outlineLevel="0" collapsed="false">
      <c r="A5394" s="357" t="s">
        <v>10943</v>
      </c>
      <c r="B5394" s="358"/>
      <c r="C5394" s="359" t="s">
        <v>10944</v>
      </c>
      <c r="D5394" s="359" t="s">
        <v>1313</v>
      </c>
      <c r="E5394" s="360" t="n">
        <v>8.85</v>
      </c>
    </row>
    <row r="5395" customFormat="false" ht="15" hidden="false" customHeight="false" outlineLevel="0" collapsed="false">
      <c r="A5395" s="357" t="s">
        <v>10945</v>
      </c>
      <c r="B5395" s="358"/>
      <c r="C5395" s="359" t="s">
        <v>10946</v>
      </c>
      <c r="D5395" s="359" t="s">
        <v>1313</v>
      </c>
      <c r="E5395" s="360" t="n">
        <v>35.27</v>
      </c>
    </row>
    <row r="5396" customFormat="false" ht="15" hidden="false" customHeight="false" outlineLevel="0" collapsed="false">
      <c r="A5396" s="357" t="s">
        <v>10947</v>
      </c>
      <c r="B5396" s="358"/>
      <c r="C5396" s="359" t="s">
        <v>7088</v>
      </c>
      <c r="D5396" s="359" t="s">
        <v>1313</v>
      </c>
      <c r="E5396" s="360" t="n">
        <v>5.44</v>
      </c>
    </row>
    <row r="5397" customFormat="false" ht="15" hidden="false" customHeight="false" outlineLevel="0" collapsed="false">
      <c r="A5397" s="357" t="s">
        <v>10948</v>
      </c>
      <c r="B5397" s="358" t="s">
        <v>10949</v>
      </c>
      <c r="C5397" s="359"/>
      <c r="D5397" s="359"/>
      <c r="E5397" s="360"/>
    </row>
    <row r="5398" customFormat="false" ht="15" hidden="false" customHeight="false" outlineLevel="0" collapsed="false">
      <c r="A5398" s="357" t="s">
        <v>10950</v>
      </c>
      <c r="B5398" s="358"/>
      <c r="C5398" s="359" t="s">
        <v>10951</v>
      </c>
      <c r="D5398" s="359" t="s">
        <v>880</v>
      </c>
      <c r="E5398" s="360" t="n">
        <v>29.39</v>
      </c>
    </row>
    <row r="5399" customFormat="false" ht="15" hidden="false" customHeight="false" outlineLevel="0" collapsed="false">
      <c r="A5399" s="357" t="s">
        <v>10952</v>
      </c>
      <c r="B5399" s="358"/>
      <c r="C5399" s="359" t="s">
        <v>10953</v>
      </c>
      <c r="D5399" s="359" t="s">
        <v>880</v>
      </c>
      <c r="E5399" s="360" t="n">
        <v>25.74</v>
      </c>
    </row>
    <row r="5400" customFormat="false" ht="15" hidden="false" customHeight="false" outlineLevel="0" collapsed="false">
      <c r="A5400" s="357" t="s">
        <v>10954</v>
      </c>
      <c r="B5400" s="358"/>
      <c r="C5400" s="359" t="s">
        <v>10955</v>
      </c>
      <c r="D5400" s="359" t="s">
        <v>880</v>
      </c>
      <c r="E5400" s="360" t="n">
        <v>23.76</v>
      </c>
    </row>
    <row r="5401" customFormat="false" ht="15" hidden="false" customHeight="false" outlineLevel="0" collapsed="false">
      <c r="A5401" s="357" t="s">
        <v>10956</v>
      </c>
      <c r="B5401" s="358"/>
      <c r="C5401" s="359" t="s">
        <v>10957</v>
      </c>
      <c r="D5401" s="359" t="s">
        <v>880</v>
      </c>
      <c r="E5401" s="360" t="n">
        <v>31.27</v>
      </c>
    </row>
    <row r="5402" customFormat="false" ht="15" hidden="false" customHeight="false" outlineLevel="0" collapsed="false">
      <c r="A5402" s="357" t="s">
        <v>10958</v>
      </c>
      <c r="B5402" s="358" t="s">
        <v>10959</v>
      </c>
      <c r="C5402" s="359"/>
      <c r="D5402" s="359"/>
      <c r="E5402" s="360"/>
    </row>
    <row r="5403" customFormat="false" ht="15" hidden="false" customHeight="false" outlineLevel="0" collapsed="false">
      <c r="A5403" s="357" t="s">
        <v>10960</v>
      </c>
      <c r="B5403" s="358"/>
      <c r="C5403" s="359" t="s">
        <v>10961</v>
      </c>
      <c r="D5403" s="359" t="s">
        <v>880</v>
      </c>
      <c r="E5403" s="360" t="n">
        <v>79.78</v>
      </c>
    </row>
    <row r="5404" customFormat="false" ht="15" hidden="false" customHeight="false" outlineLevel="0" collapsed="false">
      <c r="A5404" s="357" t="s">
        <v>10962</v>
      </c>
      <c r="B5404" s="358"/>
      <c r="C5404" s="359" t="s">
        <v>10963</v>
      </c>
      <c r="D5404" s="359" t="s">
        <v>880</v>
      </c>
      <c r="E5404" s="360" t="n">
        <v>77.2</v>
      </c>
    </row>
    <row r="5405" customFormat="false" ht="15" hidden="false" customHeight="false" outlineLevel="0" collapsed="false">
      <c r="A5405" s="357" t="s">
        <v>10964</v>
      </c>
      <c r="B5405" s="358"/>
      <c r="C5405" s="359" t="s">
        <v>10965</v>
      </c>
      <c r="D5405" s="359" t="s">
        <v>880</v>
      </c>
      <c r="E5405" s="360" t="n">
        <v>84.81</v>
      </c>
    </row>
    <row r="5406" customFormat="false" ht="15" hidden="false" customHeight="false" outlineLevel="0" collapsed="false">
      <c r="A5406" s="357" t="s">
        <v>10966</v>
      </c>
      <c r="B5406" s="358"/>
      <c r="C5406" s="359" t="s">
        <v>10967</v>
      </c>
      <c r="D5406" s="359" t="s">
        <v>880</v>
      </c>
      <c r="E5406" s="360" t="n">
        <v>130.54</v>
      </c>
    </row>
    <row r="5407" customFormat="false" ht="15" hidden="false" customHeight="false" outlineLevel="0" collapsed="false">
      <c r="A5407" s="357" t="s">
        <v>10968</v>
      </c>
      <c r="B5407" s="358"/>
      <c r="C5407" s="359" t="s">
        <v>10969</v>
      </c>
      <c r="D5407" s="359" t="s">
        <v>880</v>
      </c>
      <c r="E5407" s="360" t="n">
        <v>61.94</v>
      </c>
    </row>
    <row r="5408" customFormat="false" ht="15" hidden="false" customHeight="false" outlineLevel="0" collapsed="false">
      <c r="A5408" s="357" t="s">
        <v>10970</v>
      </c>
      <c r="B5408" s="358"/>
      <c r="C5408" s="359" t="s">
        <v>10971</v>
      </c>
      <c r="D5408" s="359" t="s">
        <v>880</v>
      </c>
      <c r="E5408" s="360" t="n">
        <v>100.75</v>
      </c>
    </row>
    <row r="5409" customFormat="false" ht="15" hidden="false" customHeight="false" outlineLevel="0" collapsed="false">
      <c r="A5409" s="357" t="s">
        <v>10972</v>
      </c>
      <c r="B5409" s="358"/>
      <c r="C5409" s="359" t="s">
        <v>10973</v>
      </c>
      <c r="D5409" s="359" t="s">
        <v>880</v>
      </c>
      <c r="E5409" s="360" t="n">
        <v>209.05</v>
      </c>
    </row>
    <row r="5410" customFormat="false" ht="15" hidden="false" customHeight="false" outlineLevel="0" collapsed="false">
      <c r="A5410" s="357" t="s">
        <v>10974</v>
      </c>
      <c r="B5410" s="358"/>
      <c r="C5410" s="359" t="s">
        <v>10975</v>
      </c>
      <c r="D5410" s="359" t="s">
        <v>880</v>
      </c>
      <c r="E5410" s="360" t="n">
        <v>60.47</v>
      </c>
    </row>
    <row r="5411" customFormat="false" ht="15" hidden="false" customHeight="false" outlineLevel="0" collapsed="false">
      <c r="A5411" s="357" t="s">
        <v>10976</v>
      </c>
      <c r="B5411" s="358" t="s">
        <v>10977</v>
      </c>
      <c r="C5411" s="359"/>
      <c r="D5411" s="359"/>
      <c r="E5411" s="360"/>
    </row>
    <row r="5412" customFormat="false" ht="15" hidden="false" customHeight="false" outlineLevel="0" collapsed="false">
      <c r="A5412" s="357" t="s">
        <v>10978</v>
      </c>
      <c r="B5412" s="358"/>
      <c r="C5412" s="359" t="s">
        <v>10979</v>
      </c>
      <c r="D5412" s="359" t="s">
        <v>262</v>
      </c>
      <c r="E5412" s="360" t="n">
        <v>51.98</v>
      </c>
    </row>
    <row r="5413" customFormat="false" ht="15" hidden="false" customHeight="false" outlineLevel="0" collapsed="false">
      <c r="A5413" s="357" t="s">
        <v>10980</v>
      </c>
      <c r="B5413" s="358"/>
      <c r="C5413" s="359" t="s">
        <v>10981</v>
      </c>
      <c r="D5413" s="359" t="s">
        <v>262</v>
      </c>
      <c r="E5413" s="360" t="n">
        <v>38.59</v>
      </c>
    </row>
    <row r="5414" customFormat="false" ht="15" hidden="false" customHeight="false" outlineLevel="0" collapsed="false">
      <c r="A5414" s="352" t="s">
        <v>10982</v>
      </c>
      <c r="B5414" s="353"/>
      <c r="C5414" s="354" t="s">
        <v>10983</v>
      </c>
      <c r="D5414" s="355" t="s">
        <v>262</v>
      </c>
      <c r="E5414" s="356" t="n">
        <v>44.29</v>
      </c>
    </row>
    <row r="5415" customFormat="false" ht="15" hidden="false" customHeight="false" outlineLevel="0" collapsed="false">
      <c r="A5415" s="357" t="s">
        <v>10984</v>
      </c>
      <c r="B5415" s="358"/>
      <c r="C5415" s="359" t="s">
        <v>10985</v>
      </c>
      <c r="D5415" s="359" t="s">
        <v>262</v>
      </c>
      <c r="E5415" s="360" t="n">
        <v>45.66</v>
      </c>
    </row>
    <row r="5416" customFormat="false" ht="15" hidden="false" customHeight="false" outlineLevel="0" collapsed="false">
      <c r="A5416" s="357" t="s">
        <v>10986</v>
      </c>
      <c r="B5416" s="358"/>
      <c r="C5416" s="359" t="s">
        <v>10987</v>
      </c>
      <c r="D5416" s="359" t="s">
        <v>262</v>
      </c>
      <c r="E5416" s="360" t="n">
        <v>126.11</v>
      </c>
    </row>
    <row r="5417" customFormat="false" ht="15" hidden="false" customHeight="false" outlineLevel="0" collapsed="false">
      <c r="A5417" s="357" t="s">
        <v>10988</v>
      </c>
      <c r="B5417" s="358"/>
      <c r="C5417" s="359" t="s">
        <v>10989</v>
      </c>
      <c r="D5417" s="359" t="s">
        <v>1313</v>
      </c>
      <c r="E5417" s="360" t="n">
        <v>159.34</v>
      </c>
    </row>
    <row r="5418" customFormat="false" ht="15" hidden="false" customHeight="false" outlineLevel="0" collapsed="false">
      <c r="A5418" s="357" t="s">
        <v>10990</v>
      </c>
      <c r="B5418" s="358"/>
      <c r="C5418" s="359" t="s">
        <v>10991</v>
      </c>
      <c r="D5418" s="359" t="s">
        <v>1313</v>
      </c>
      <c r="E5418" s="360" t="n">
        <v>141.27</v>
      </c>
    </row>
    <row r="5419" customFormat="false" ht="15" hidden="false" customHeight="false" outlineLevel="0" collapsed="false">
      <c r="A5419" s="357" t="s">
        <v>10992</v>
      </c>
      <c r="B5419" s="358"/>
      <c r="C5419" s="359" t="s">
        <v>10993</v>
      </c>
      <c r="D5419" s="359" t="s">
        <v>1313</v>
      </c>
      <c r="E5419" s="360" t="n">
        <v>132.27</v>
      </c>
    </row>
    <row r="5420" customFormat="false" ht="15" hidden="false" customHeight="false" outlineLevel="0" collapsed="false">
      <c r="A5420" s="357" t="s">
        <v>10994</v>
      </c>
      <c r="B5420" s="358"/>
      <c r="C5420" s="359" t="s">
        <v>10995</v>
      </c>
      <c r="D5420" s="359" t="s">
        <v>262</v>
      </c>
      <c r="E5420" s="360" t="n">
        <v>29.37</v>
      </c>
    </row>
    <row r="5421" customFormat="false" ht="15" hidden="false" customHeight="false" outlineLevel="0" collapsed="false">
      <c r="A5421" s="357" t="s">
        <v>10996</v>
      </c>
      <c r="B5421" s="358"/>
      <c r="C5421" s="359" t="s">
        <v>10997</v>
      </c>
      <c r="D5421" s="359" t="s">
        <v>1313</v>
      </c>
      <c r="E5421" s="360" t="n">
        <v>140.03</v>
      </c>
    </row>
    <row r="5422" customFormat="false" ht="15" hidden="false" customHeight="false" outlineLevel="0" collapsed="false">
      <c r="A5422" s="352" t="s">
        <v>10998</v>
      </c>
      <c r="B5422" s="353"/>
      <c r="C5422" s="354" t="s">
        <v>10999</v>
      </c>
      <c r="D5422" s="355" t="s">
        <v>1313</v>
      </c>
      <c r="E5422" s="356" t="n">
        <v>307.29</v>
      </c>
    </row>
    <row r="5423" customFormat="false" ht="15" hidden="false" customHeight="false" outlineLevel="0" collapsed="false">
      <c r="A5423" s="357" t="s">
        <v>11000</v>
      </c>
      <c r="B5423" s="358"/>
      <c r="C5423" s="359" t="s">
        <v>11001</v>
      </c>
      <c r="D5423" s="359" t="s">
        <v>1313</v>
      </c>
      <c r="E5423" s="360" t="n">
        <v>126.61</v>
      </c>
    </row>
    <row r="5424" customFormat="false" ht="15" hidden="false" customHeight="false" outlineLevel="0" collapsed="false">
      <c r="A5424" s="357" t="s">
        <v>11002</v>
      </c>
      <c r="B5424" s="358"/>
      <c r="C5424" s="359" t="s">
        <v>11003</v>
      </c>
      <c r="D5424" s="359" t="s">
        <v>1313</v>
      </c>
      <c r="E5424" s="360" t="n">
        <v>1341.37</v>
      </c>
    </row>
    <row r="5425" customFormat="false" ht="15" hidden="false" customHeight="false" outlineLevel="0" collapsed="false">
      <c r="A5425" s="357" t="s">
        <v>11004</v>
      </c>
      <c r="B5425" s="358"/>
      <c r="C5425" s="359" t="s">
        <v>11005</v>
      </c>
      <c r="D5425" s="359" t="s">
        <v>1313</v>
      </c>
      <c r="E5425" s="360" t="n">
        <v>895.76</v>
      </c>
    </row>
    <row r="5426" customFormat="false" ht="15" hidden="false" customHeight="false" outlineLevel="0" collapsed="false">
      <c r="A5426" s="357" t="s">
        <v>11006</v>
      </c>
      <c r="B5426" s="358"/>
      <c r="C5426" s="359" t="s">
        <v>11007</v>
      </c>
      <c r="D5426" s="359" t="s">
        <v>1313</v>
      </c>
      <c r="E5426" s="360" t="n">
        <v>328.12</v>
      </c>
    </row>
    <row r="5427" customFormat="false" ht="15" hidden="false" customHeight="false" outlineLevel="0" collapsed="false">
      <c r="A5427" s="357" t="s">
        <v>11008</v>
      </c>
      <c r="B5427" s="358"/>
      <c r="C5427" s="359" t="s">
        <v>11009</v>
      </c>
      <c r="D5427" s="359" t="s">
        <v>1313</v>
      </c>
      <c r="E5427" s="360" t="n">
        <v>447.52</v>
      </c>
    </row>
    <row r="5428" customFormat="false" ht="15" hidden="false" customHeight="false" outlineLevel="0" collapsed="false">
      <c r="A5428" s="357" t="s">
        <v>11010</v>
      </c>
      <c r="B5428" s="358"/>
      <c r="C5428" s="359" t="s">
        <v>11011</v>
      </c>
      <c r="D5428" s="359" t="s">
        <v>1313</v>
      </c>
      <c r="E5428" s="360" t="n">
        <v>1219.73</v>
      </c>
    </row>
    <row r="5429" customFormat="false" ht="15" hidden="false" customHeight="false" outlineLevel="0" collapsed="false">
      <c r="A5429" s="357" t="s">
        <v>11012</v>
      </c>
      <c r="B5429" s="358"/>
      <c r="C5429" s="359" t="s">
        <v>11013</v>
      </c>
      <c r="D5429" s="359" t="s">
        <v>1313</v>
      </c>
      <c r="E5429" s="360" t="n">
        <v>128.66</v>
      </c>
    </row>
    <row r="5430" customFormat="false" ht="15" hidden="false" customHeight="false" outlineLevel="0" collapsed="false">
      <c r="A5430" s="352" t="s">
        <v>11014</v>
      </c>
      <c r="B5430" s="353"/>
      <c r="C5430" s="354" t="s">
        <v>11015</v>
      </c>
      <c r="D5430" s="355" t="s">
        <v>262</v>
      </c>
      <c r="E5430" s="356" t="n">
        <v>134.32</v>
      </c>
    </row>
    <row r="5431" customFormat="false" ht="15" hidden="false" customHeight="false" outlineLevel="0" collapsed="false">
      <c r="A5431" s="357" t="s">
        <v>11016</v>
      </c>
      <c r="B5431" s="358" t="s">
        <v>11017</v>
      </c>
      <c r="C5431" s="359"/>
      <c r="D5431" s="359"/>
      <c r="E5431" s="360"/>
    </row>
    <row r="5432" customFormat="false" ht="15" hidden="false" customHeight="false" outlineLevel="0" collapsed="false">
      <c r="A5432" s="357" t="s">
        <v>11018</v>
      </c>
      <c r="B5432" s="358"/>
      <c r="C5432" s="359" t="s">
        <v>11019</v>
      </c>
      <c r="D5432" s="359" t="s">
        <v>880</v>
      </c>
      <c r="E5432" s="360" t="n">
        <v>217.11</v>
      </c>
    </row>
    <row r="5433" customFormat="false" ht="15" hidden="false" customHeight="false" outlineLevel="0" collapsed="false">
      <c r="A5433" s="357" t="s">
        <v>11020</v>
      </c>
      <c r="B5433" s="358"/>
      <c r="C5433" s="359" t="s">
        <v>11021</v>
      </c>
      <c r="D5433" s="359" t="s">
        <v>880</v>
      </c>
      <c r="E5433" s="360" t="n">
        <v>574.12</v>
      </c>
    </row>
    <row r="5434" customFormat="false" ht="15" hidden="false" customHeight="false" outlineLevel="0" collapsed="false">
      <c r="A5434" s="357" t="s">
        <v>11022</v>
      </c>
      <c r="B5434" s="358"/>
      <c r="C5434" s="359" t="s">
        <v>11023</v>
      </c>
      <c r="D5434" s="359" t="s">
        <v>880</v>
      </c>
      <c r="E5434" s="360" t="n">
        <v>1504.64</v>
      </c>
    </row>
    <row r="5435" customFormat="false" ht="15" hidden="false" customHeight="false" outlineLevel="0" collapsed="false">
      <c r="A5435" s="357" t="s">
        <v>11024</v>
      </c>
      <c r="B5435" s="358"/>
      <c r="C5435" s="359" t="s">
        <v>11025</v>
      </c>
      <c r="D5435" s="359" t="s">
        <v>880</v>
      </c>
      <c r="E5435" s="360" t="n">
        <v>2184.96</v>
      </c>
    </row>
    <row r="5436" customFormat="false" ht="15" hidden="false" customHeight="false" outlineLevel="0" collapsed="false">
      <c r="A5436" s="357" t="s">
        <v>11026</v>
      </c>
      <c r="B5436" s="358"/>
      <c r="C5436" s="359" t="s">
        <v>11027</v>
      </c>
      <c r="D5436" s="359" t="s">
        <v>880</v>
      </c>
      <c r="E5436" s="360" t="n">
        <v>4349.12</v>
      </c>
    </row>
    <row r="5437" customFormat="false" ht="15" hidden="false" customHeight="false" outlineLevel="0" collapsed="false">
      <c r="A5437" s="357" t="s">
        <v>11028</v>
      </c>
      <c r="B5437" s="358"/>
      <c r="C5437" s="359" t="s">
        <v>11029</v>
      </c>
      <c r="D5437" s="359" t="s">
        <v>880</v>
      </c>
      <c r="E5437" s="360" t="n">
        <v>5996.96</v>
      </c>
    </row>
    <row r="5438" customFormat="false" ht="15" hidden="false" customHeight="false" outlineLevel="0" collapsed="false">
      <c r="A5438" s="352" t="s">
        <v>11030</v>
      </c>
      <c r="B5438" s="353" t="s">
        <v>11031</v>
      </c>
      <c r="C5438" s="354"/>
      <c r="D5438" s="355"/>
      <c r="E5438" s="356"/>
    </row>
    <row r="5439" customFormat="false" ht="15" hidden="false" customHeight="false" outlineLevel="0" collapsed="false">
      <c r="A5439" s="357" t="s">
        <v>11032</v>
      </c>
      <c r="B5439" s="358"/>
      <c r="C5439" s="359" t="s">
        <v>11033</v>
      </c>
      <c r="D5439" s="359" t="s">
        <v>1313</v>
      </c>
      <c r="E5439" s="360" t="n">
        <v>9.61</v>
      </c>
    </row>
    <row r="5440" customFormat="false" ht="15" hidden="false" customHeight="false" outlineLevel="0" collapsed="false">
      <c r="A5440" s="357" t="s">
        <v>11034</v>
      </c>
      <c r="B5440" s="358"/>
      <c r="C5440" s="359" t="s">
        <v>11035</v>
      </c>
      <c r="D5440" s="359" t="s">
        <v>1313</v>
      </c>
      <c r="E5440" s="360" t="n">
        <v>47.11</v>
      </c>
    </row>
    <row r="5441" customFormat="false" ht="15" hidden="false" customHeight="false" outlineLevel="0" collapsed="false">
      <c r="A5441" s="357" t="s">
        <v>11036</v>
      </c>
      <c r="B5441" s="358"/>
      <c r="C5441" s="359" t="s">
        <v>11037</v>
      </c>
      <c r="D5441" s="359" t="s">
        <v>262</v>
      </c>
      <c r="E5441" s="360" t="n">
        <v>10.49</v>
      </c>
    </row>
    <row r="5442" customFormat="false" ht="15" hidden="false" customHeight="false" outlineLevel="0" collapsed="false">
      <c r="A5442" s="357" t="s">
        <v>11038</v>
      </c>
      <c r="B5442" s="358"/>
      <c r="C5442" s="359" t="s">
        <v>11039</v>
      </c>
      <c r="D5442" s="359" t="s">
        <v>1313</v>
      </c>
      <c r="E5442" s="360" t="n">
        <v>12.07</v>
      </c>
    </row>
    <row r="5443" customFormat="false" ht="15" hidden="false" customHeight="false" outlineLevel="0" collapsed="false">
      <c r="A5443" s="347" t="s">
        <v>11040</v>
      </c>
      <c r="B5443" s="348"/>
      <c r="C5443" s="349" t="s">
        <v>11041</v>
      </c>
      <c r="D5443" s="350" t="s">
        <v>1313</v>
      </c>
      <c r="E5443" s="351" t="n">
        <v>15.84</v>
      </c>
    </row>
    <row r="5444" customFormat="false" ht="15" hidden="false" customHeight="false" outlineLevel="0" collapsed="false">
      <c r="A5444" s="352" t="s">
        <v>11042</v>
      </c>
      <c r="B5444" s="353"/>
      <c r="C5444" s="354" t="s">
        <v>11043</v>
      </c>
      <c r="D5444" s="355" t="s">
        <v>880</v>
      </c>
      <c r="E5444" s="356" t="n">
        <v>335.42</v>
      </c>
    </row>
    <row r="5445" customFormat="false" ht="15" hidden="false" customHeight="false" outlineLevel="0" collapsed="false">
      <c r="A5445" s="357" t="s">
        <v>11044</v>
      </c>
      <c r="B5445" s="358"/>
      <c r="C5445" s="359" t="s">
        <v>11045</v>
      </c>
      <c r="D5445" s="359" t="s">
        <v>1313</v>
      </c>
      <c r="E5445" s="360" t="n">
        <v>534.03</v>
      </c>
    </row>
    <row r="5446" customFormat="false" ht="15" hidden="false" customHeight="false" outlineLevel="0" collapsed="false">
      <c r="A5446" s="357" t="s">
        <v>11046</v>
      </c>
      <c r="B5446" s="358" t="s">
        <v>11047</v>
      </c>
      <c r="C5446" s="359"/>
      <c r="D5446" s="359"/>
      <c r="E5446" s="360"/>
    </row>
    <row r="5447" customFormat="false" ht="15" hidden="false" customHeight="false" outlineLevel="0" collapsed="false">
      <c r="A5447" s="357" t="s">
        <v>11048</v>
      </c>
      <c r="B5447" s="358" t="s">
        <v>11049</v>
      </c>
      <c r="C5447" s="359"/>
      <c r="D5447" s="359"/>
      <c r="E5447" s="360"/>
    </row>
    <row r="5448" customFormat="false" ht="15" hidden="false" customHeight="false" outlineLevel="0" collapsed="false">
      <c r="A5448" s="357" t="s">
        <v>11050</v>
      </c>
      <c r="B5448" s="358"/>
      <c r="C5448" s="359" t="s">
        <v>11051</v>
      </c>
      <c r="D5448" s="359" t="s">
        <v>1313</v>
      </c>
      <c r="E5448" s="360" t="n">
        <v>31.16</v>
      </c>
    </row>
    <row r="5449" customFormat="false" ht="15" hidden="false" customHeight="false" outlineLevel="0" collapsed="false">
      <c r="A5449" s="357" t="s">
        <v>11052</v>
      </c>
      <c r="B5449" s="358"/>
      <c r="C5449" s="359" t="s">
        <v>11053</v>
      </c>
      <c r="D5449" s="359" t="s">
        <v>1181</v>
      </c>
      <c r="E5449" s="360" t="n">
        <v>1102.4</v>
      </c>
    </row>
    <row r="5450" customFormat="false" ht="15" hidden="false" customHeight="false" outlineLevel="0" collapsed="false">
      <c r="A5450" s="352" t="s">
        <v>11054</v>
      </c>
      <c r="B5450" s="353"/>
      <c r="C5450" s="354" t="s">
        <v>11055</v>
      </c>
      <c r="D5450" s="355" t="s">
        <v>880</v>
      </c>
      <c r="E5450" s="356" t="n">
        <v>2496.53</v>
      </c>
    </row>
    <row r="5451" customFormat="false" ht="15" hidden="false" customHeight="false" outlineLevel="0" collapsed="false">
      <c r="A5451" s="357" t="s">
        <v>11056</v>
      </c>
      <c r="B5451" s="358"/>
      <c r="C5451" s="359" t="s">
        <v>11057</v>
      </c>
      <c r="D5451" s="359" t="s">
        <v>1181</v>
      </c>
      <c r="E5451" s="360" t="n">
        <v>1011.64</v>
      </c>
    </row>
    <row r="5452" customFormat="false" ht="15" hidden="false" customHeight="false" outlineLevel="0" collapsed="false">
      <c r="A5452" s="357" t="s">
        <v>11058</v>
      </c>
      <c r="B5452" s="358"/>
      <c r="C5452" s="359" t="s">
        <v>11059</v>
      </c>
      <c r="D5452" s="359" t="s">
        <v>1313</v>
      </c>
      <c r="E5452" s="360" t="n">
        <v>121.45</v>
      </c>
    </row>
    <row r="5453" customFormat="false" ht="15" hidden="false" customHeight="false" outlineLevel="0" collapsed="false">
      <c r="A5453" s="357" t="s">
        <v>11060</v>
      </c>
      <c r="B5453" s="358" t="s">
        <v>11061</v>
      </c>
      <c r="C5453" s="359"/>
      <c r="D5453" s="359"/>
      <c r="E5453" s="360"/>
    </row>
    <row r="5454" customFormat="false" ht="15" hidden="false" customHeight="false" outlineLevel="0" collapsed="false">
      <c r="A5454" s="357" t="s">
        <v>11062</v>
      </c>
      <c r="B5454" s="358"/>
      <c r="C5454" s="359" t="s">
        <v>11063</v>
      </c>
      <c r="D5454" s="359" t="s">
        <v>880</v>
      </c>
      <c r="E5454" s="360" t="n">
        <v>2763.33</v>
      </c>
    </row>
    <row r="5455" customFormat="false" ht="15" hidden="false" customHeight="false" outlineLevel="0" collapsed="false">
      <c r="A5455" s="352" t="s">
        <v>11064</v>
      </c>
      <c r="B5455" s="353" t="s">
        <v>11065</v>
      </c>
      <c r="C5455" s="354"/>
      <c r="D5455" s="355"/>
      <c r="E5455" s="356"/>
    </row>
    <row r="5456" customFormat="false" ht="15" hidden="false" customHeight="false" outlineLevel="0" collapsed="false">
      <c r="A5456" s="357" t="s">
        <v>11066</v>
      </c>
      <c r="B5456" s="358"/>
      <c r="C5456" s="359" t="s">
        <v>11067</v>
      </c>
      <c r="D5456" s="359" t="s">
        <v>262</v>
      </c>
      <c r="E5456" s="360" t="n">
        <v>134.08</v>
      </c>
    </row>
    <row r="5457" customFormat="false" ht="15" hidden="false" customHeight="false" outlineLevel="0" collapsed="false">
      <c r="A5457" s="357" t="s">
        <v>11068</v>
      </c>
      <c r="B5457" s="358"/>
      <c r="C5457" s="359" t="s">
        <v>11069</v>
      </c>
      <c r="D5457" s="359" t="s">
        <v>880</v>
      </c>
      <c r="E5457" s="360" t="n">
        <v>322.44</v>
      </c>
    </row>
    <row r="5458" customFormat="false" ht="15" hidden="false" customHeight="false" outlineLevel="0" collapsed="false">
      <c r="A5458" s="357" t="s">
        <v>11070</v>
      </c>
      <c r="B5458" s="358"/>
      <c r="C5458" s="359" t="s">
        <v>11071</v>
      </c>
      <c r="D5458" s="359" t="s">
        <v>1313</v>
      </c>
      <c r="E5458" s="360" t="n">
        <v>141.61</v>
      </c>
    </row>
    <row r="5459" customFormat="false" ht="15" hidden="false" customHeight="false" outlineLevel="0" collapsed="false">
      <c r="A5459" s="357" t="s">
        <v>11072</v>
      </c>
      <c r="B5459" s="358"/>
      <c r="C5459" s="359" t="s">
        <v>11073</v>
      </c>
      <c r="D5459" s="359" t="s">
        <v>880</v>
      </c>
      <c r="E5459" s="360" t="n">
        <v>358.99</v>
      </c>
    </row>
    <row r="5460" customFormat="false" ht="15" hidden="false" customHeight="false" outlineLevel="0" collapsed="false">
      <c r="A5460" s="357" t="s">
        <v>11074</v>
      </c>
      <c r="B5460" s="358"/>
      <c r="C5460" s="359" t="s">
        <v>11075</v>
      </c>
      <c r="D5460" s="359" t="s">
        <v>880</v>
      </c>
      <c r="E5460" s="360" t="n">
        <v>649.58</v>
      </c>
    </row>
    <row r="5461" customFormat="false" ht="15" hidden="false" customHeight="false" outlineLevel="0" collapsed="false">
      <c r="A5461" s="357" t="s">
        <v>11076</v>
      </c>
      <c r="B5461" s="358" t="s">
        <v>11077</v>
      </c>
      <c r="C5461" s="359"/>
      <c r="D5461" s="359"/>
      <c r="E5461" s="360"/>
    </row>
    <row r="5462" customFormat="false" ht="15" hidden="false" customHeight="false" outlineLevel="0" collapsed="false">
      <c r="A5462" s="357" t="s">
        <v>11078</v>
      </c>
      <c r="B5462" s="358"/>
      <c r="C5462" s="359" t="s">
        <v>11079</v>
      </c>
      <c r="D5462" s="359" t="s">
        <v>1181</v>
      </c>
      <c r="E5462" s="360" t="n">
        <v>2979.29</v>
      </c>
    </row>
    <row r="5463" customFormat="false" ht="15" hidden="false" customHeight="false" outlineLevel="0" collapsed="false">
      <c r="A5463" s="357" t="s">
        <v>11080</v>
      </c>
      <c r="B5463" s="358"/>
      <c r="C5463" s="359" t="s">
        <v>11081</v>
      </c>
      <c r="D5463" s="359" t="s">
        <v>1181</v>
      </c>
      <c r="E5463" s="360" t="n">
        <v>1370.92</v>
      </c>
    </row>
    <row r="5464" customFormat="false" ht="15" hidden="false" customHeight="false" outlineLevel="0" collapsed="false">
      <c r="A5464" s="357" t="s">
        <v>11082</v>
      </c>
      <c r="B5464" s="358"/>
      <c r="C5464" s="359" t="s">
        <v>11083</v>
      </c>
      <c r="D5464" s="359" t="s">
        <v>1181</v>
      </c>
      <c r="E5464" s="360" t="n">
        <v>870.92</v>
      </c>
    </row>
    <row r="5465" customFormat="false" ht="15" hidden="false" customHeight="false" outlineLevel="0" collapsed="false">
      <c r="A5465" s="357" t="s">
        <v>11084</v>
      </c>
      <c r="B5465" s="358"/>
      <c r="C5465" s="359" t="s">
        <v>11085</v>
      </c>
      <c r="D5465" s="359" t="s">
        <v>1181</v>
      </c>
      <c r="E5465" s="360" t="n">
        <v>1154.44</v>
      </c>
    </row>
    <row r="5466" customFormat="false" ht="15" hidden="false" customHeight="false" outlineLevel="0" collapsed="false">
      <c r="A5466" s="352" t="s">
        <v>11086</v>
      </c>
      <c r="B5466" s="353" t="s">
        <v>11087</v>
      </c>
      <c r="C5466" s="354"/>
      <c r="D5466" s="355"/>
      <c r="E5466" s="356"/>
    </row>
    <row r="5467" customFormat="false" ht="15" hidden="false" customHeight="false" outlineLevel="0" collapsed="false">
      <c r="A5467" s="357" t="s">
        <v>11088</v>
      </c>
      <c r="B5467" s="358"/>
      <c r="C5467" s="359" t="s">
        <v>11089</v>
      </c>
      <c r="D5467" s="359" t="s">
        <v>1181</v>
      </c>
      <c r="E5467" s="360" t="n">
        <v>3275.14</v>
      </c>
    </row>
    <row r="5468" customFormat="false" ht="15" hidden="false" customHeight="false" outlineLevel="0" collapsed="false">
      <c r="A5468" s="357" t="s">
        <v>11090</v>
      </c>
      <c r="B5468" s="358"/>
      <c r="C5468" s="359" t="s">
        <v>11091</v>
      </c>
      <c r="D5468" s="359" t="s">
        <v>1181</v>
      </c>
      <c r="E5468" s="360" t="n">
        <v>4665.07</v>
      </c>
    </row>
    <row r="5469" customFormat="false" ht="15" hidden="false" customHeight="false" outlineLevel="0" collapsed="false">
      <c r="A5469" s="357" t="s">
        <v>11092</v>
      </c>
      <c r="B5469" s="358"/>
      <c r="C5469" s="359" t="s">
        <v>11093</v>
      </c>
      <c r="D5469" s="359" t="s">
        <v>880</v>
      </c>
      <c r="E5469" s="360" t="n">
        <v>1502.55</v>
      </c>
    </row>
    <row r="5470" customFormat="false" ht="15" hidden="false" customHeight="false" outlineLevel="0" collapsed="false">
      <c r="A5470" s="357" t="s">
        <v>11094</v>
      </c>
      <c r="B5470" s="358"/>
      <c r="C5470" s="359" t="s">
        <v>11095</v>
      </c>
      <c r="D5470" s="359" t="s">
        <v>880</v>
      </c>
      <c r="E5470" s="360" t="n">
        <v>1039.26</v>
      </c>
    </row>
    <row r="5471" customFormat="false" ht="15" hidden="false" customHeight="false" outlineLevel="0" collapsed="false">
      <c r="A5471" s="357" t="s">
        <v>11096</v>
      </c>
      <c r="B5471" s="358" t="s">
        <v>11097</v>
      </c>
      <c r="C5471" s="359"/>
      <c r="D5471" s="359"/>
      <c r="E5471" s="360"/>
    </row>
    <row r="5472" customFormat="false" ht="15" hidden="false" customHeight="false" outlineLevel="0" collapsed="false">
      <c r="A5472" s="352" t="s">
        <v>11098</v>
      </c>
      <c r="B5472" s="353"/>
      <c r="C5472" s="354" t="s">
        <v>11099</v>
      </c>
      <c r="D5472" s="355" t="s">
        <v>1313</v>
      </c>
      <c r="E5472" s="356" t="n">
        <v>10.2</v>
      </c>
    </row>
    <row r="5473" customFormat="false" ht="15" hidden="false" customHeight="false" outlineLevel="0" collapsed="false">
      <c r="A5473" s="357" t="s">
        <v>11100</v>
      </c>
      <c r="B5473" s="358"/>
      <c r="C5473" s="359" t="s">
        <v>11101</v>
      </c>
      <c r="D5473" s="359" t="s">
        <v>880</v>
      </c>
      <c r="E5473" s="360" t="n">
        <v>486.25</v>
      </c>
    </row>
    <row r="5474" customFormat="false" ht="15" hidden="false" customHeight="false" outlineLevel="0" collapsed="false">
      <c r="A5474" s="352" t="s">
        <v>11102</v>
      </c>
      <c r="B5474" s="353" t="s">
        <v>11103</v>
      </c>
      <c r="C5474" s="354"/>
      <c r="D5474" s="355"/>
      <c r="E5474" s="356"/>
    </row>
    <row r="5475" customFormat="false" ht="15" hidden="false" customHeight="false" outlineLevel="0" collapsed="false">
      <c r="A5475" s="357" t="s">
        <v>11104</v>
      </c>
      <c r="B5475" s="358" t="s">
        <v>11105</v>
      </c>
      <c r="C5475" s="359"/>
      <c r="D5475" s="359"/>
      <c r="E5475" s="360"/>
    </row>
    <row r="5476" customFormat="false" ht="15" hidden="false" customHeight="false" outlineLevel="0" collapsed="false">
      <c r="A5476" s="357" t="s">
        <v>11106</v>
      </c>
      <c r="B5476" s="358"/>
      <c r="C5476" s="359" t="s">
        <v>11107</v>
      </c>
      <c r="D5476" s="359" t="s">
        <v>1181</v>
      </c>
      <c r="E5476" s="360" t="n">
        <v>97042.74</v>
      </c>
    </row>
    <row r="5477" customFormat="false" ht="15" hidden="false" customHeight="false" outlineLevel="0" collapsed="false">
      <c r="A5477" s="357" t="s">
        <v>11108</v>
      </c>
      <c r="B5477" s="358"/>
      <c r="C5477" s="359" t="s">
        <v>11109</v>
      </c>
      <c r="D5477" s="359" t="s">
        <v>1181</v>
      </c>
      <c r="E5477" s="360" t="n">
        <v>72020.4</v>
      </c>
    </row>
    <row r="5478" customFormat="false" ht="15" hidden="false" customHeight="false" outlineLevel="0" collapsed="false">
      <c r="A5478" s="357" t="s">
        <v>11110</v>
      </c>
      <c r="B5478" s="358"/>
      <c r="C5478" s="359" t="s">
        <v>11111</v>
      </c>
      <c r="D5478" s="359" t="s">
        <v>1181</v>
      </c>
      <c r="E5478" s="360" t="n">
        <v>85092.26</v>
      </c>
    </row>
    <row r="5479" customFormat="false" ht="15" hidden="false" customHeight="false" outlineLevel="0" collapsed="false">
      <c r="A5479" s="357" t="s">
        <v>11112</v>
      </c>
      <c r="B5479" s="358" t="s">
        <v>11113</v>
      </c>
      <c r="C5479" s="359"/>
      <c r="D5479" s="359"/>
      <c r="E5479" s="360"/>
    </row>
    <row r="5480" customFormat="false" ht="15" hidden="false" customHeight="false" outlineLevel="0" collapsed="false">
      <c r="A5480" s="352" t="s">
        <v>11114</v>
      </c>
      <c r="B5480" s="353"/>
      <c r="C5480" s="354" t="s">
        <v>11115</v>
      </c>
      <c r="D5480" s="355" t="s">
        <v>880</v>
      </c>
      <c r="E5480" s="356" t="n">
        <v>220.1</v>
      </c>
    </row>
    <row r="5481" customFormat="false" ht="15" hidden="false" customHeight="false" outlineLevel="0" collapsed="false">
      <c r="A5481" s="357" t="s">
        <v>11116</v>
      </c>
      <c r="B5481" s="358"/>
      <c r="C5481" s="359" t="s">
        <v>11117</v>
      </c>
      <c r="D5481" s="359" t="s">
        <v>880</v>
      </c>
      <c r="E5481" s="360" t="n">
        <v>275.61</v>
      </c>
    </row>
    <row r="5482" customFormat="false" ht="15" hidden="false" customHeight="false" outlineLevel="0" collapsed="false">
      <c r="A5482" s="352" t="s">
        <v>11118</v>
      </c>
      <c r="B5482" s="353"/>
      <c r="C5482" s="354" t="s">
        <v>11119</v>
      </c>
      <c r="D5482" s="355" t="s">
        <v>880</v>
      </c>
      <c r="E5482" s="356" t="n">
        <v>552.22</v>
      </c>
    </row>
    <row r="5483" customFormat="false" ht="15" hidden="false" customHeight="false" outlineLevel="0" collapsed="false">
      <c r="A5483" s="357" t="s">
        <v>11120</v>
      </c>
      <c r="B5483" s="358"/>
      <c r="C5483" s="359" t="s">
        <v>11121</v>
      </c>
      <c r="D5483" s="359" t="s">
        <v>880</v>
      </c>
      <c r="E5483" s="360" t="n">
        <v>1670.5</v>
      </c>
    </row>
    <row r="5484" customFormat="false" ht="15" hidden="false" customHeight="false" outlineLevel="0" collapsed="false">
      <c r="A5484" s="357" t="s">
        <v>11122</v>
      </c>
      <c r="B5484" s="358"/>
      <c r="C5484" s="359" t="s">
        <v>11123</v>
      </c>
      <c r="D5484" s="359" t="s">
        <v>880</v>
      </c>
      <c r="E5484" s="360" t="n">
        <v>1162.23</v>
      </c>
    </row>
    <row r="5485" customFormat="false" ht="15" hidden="false" customHeight="false" outlineLevel="0" collapsed="false">
      <c r="A5485" s="357" t="s">
        <v>11124</v>
      </c>
      <c r="B5485" s="358"/>
      <c r="C5485" s="359" t="s">
        <v>11125</v>
      </c>
      <c r="D5485" s="359" t="s">
        <v>880</v>
      </c>
      <c r="E5485" s="360" t="n">
        <v>471.21</v>
      </c>
    </row>
    <row r="5486" customFormat="false" ht="15" hidden="false" customHeight="false" outlineLevel="0" collapsed="false">
      <c r="A5486" s="357" t="s">
        <v>11126</v>
      </c>
      <c r="B5486" s="358"/>
      <c r="C5486" s="359" t="s">
        <v>11127</v>
      </c>
      <c r="D5486" s="359" t="s">
        <v>880</v>
      </c>
      <c r="E5486" s="360" t="n">
        <v>1822.87</v>
      </c>
    </row>
    <row r="5487" customFormat="false" ht="15" hidden="false" customHeight="false" outlineLevel="0" collapsed="false">
      <c r="A5487" s="357" t="s">
        <v>11128</v>
      </c>
      <c r="B5487" s="358"/>
      <c r="C5487" s="359" t="s">
        <v>11129</v>
      </c>
      <c r="D5487" s="359" t="s">
        <v>880</v>
      </c>
      <c r="E5487" s="360" t="n">
        <v>652.73</v>
      </c>
    </row>
    <row r="5488" customFormat="false" ht="15" hidden="false" customHeight="false" outlineLevel="0" collapsed="false">
      <c r="A5488" s="357" t="s">
        <v>11130</v>
      </c>
      <c r="B5488" s="358"/>
      <c r="C5488" s="359" t="s">
        <v>11131</v>
      </c>
      <c r="D5488" s="359" t="s">
        <v>880</v>
      </c>
      <c r="E5488" s="360" t="n">
        <v>132.01</v>
      </c>
    </row>
    <row r="5489" customFormat="false" ht="15" hidden="false" customHeight="false" outlineLevel="0" collapsed="false">
      <c r="A5489" s="357" t="s">
        <v>11132</v>
      </c>
      <c r="B5489" s="358"/>
      <c r="C5489" s="359" t="s">
        <v>11133</v>
      </c>
      <c r="D5489" s="359" t="s">
        <v>880</v>
      </c>
      <c r="E5489" s="360" t="n">
        <v>234.31</v>
      </c>
    </row>
    <row r="5490" customFormat="false" ht="15" hidden="false" customHeight="false" outlineLevel="0" collapsed="false">
      <c r="A5490" s="357" t="s">
        <v>11134</v>
      </c>
      <c r="B5490" s="358"/>
      <c r="C5490" s="359" t="s">
        <v>11135</v>
      </c>
      <c r="D5490" s="359" t="s">
        <v>880</v>
      </c>
      <c r="E5490" s="360" t="n">
        <v>500.77</v>
      </c>
    </row>
    <row r="5491" customFormat="false" ht="15" hidden="false" customHeight="false" outlineLevel="0" collapsed="false">
      <c r="A5491" s="357" t="s">
        <v>11136</v>
      </c>
      <c r="B5491" s="358" t="s">
        <v>11137</v>
      </c>
      <c r="C5491" s="359"/>
      <c r="D5491" s="359"/>
      <c r="E5491" s="360"/>
    </row>
    <row r="5492" customFormat="false" ht="15" hidden="false" customHeight="false" outlineLevel="0" collapsed="false">
      <c r="A5492" s="357" t="s">
        <v>11138</v>
      </c>
      <c r="B5492" s="358"/>
      <c r="C5492" s="359" t="s">
        <v>5199</v>
      </c>
      <c r="D5492" s="359" t="s">
        <v>880</v>
      </c>
      <c r="E5492" s="360" t="n">
        <v>22.23</v>
      </c>
    </row>
    <row r="5493" customFormat="false" ht="15" hidden="false" customHeight="false" outlineLevel="0" collapsed="false">
      <c r="A5493" s="357" t="s">
        <v>11139</v>
      </c>
      <c r="B5493" s="358"/>
      <c r="C5493" s="359" t="s">
        <v>5197</v>
      </c>
      <c r="D5493" s="359" t="s">
        <v>880</v>
      </c>
      <c r="E5493" s="360" t="n">
        <v>34.18</v>
      </c>
    </row>
    <row r="5494" customFormat="false" ht="15" hidden="false" customHeight="false" outlineLevel="0" collapsed="false">
      <c r="A5494" s="352" t="s">
        <v>11140</v>
      </c>
      <c r="B5494" s="353"/>
      <c r="C5494" s="354" t="s">
        <v>5195</v>
      </c>
      <c r="D5494" s="355" t="s">
        <v>880</v>
      </c>
      <c r="E5494" s="356" t="n">
        <v>46.67</v>
      </c>
    </row>
    <row r="5495" customFormat="false" ht="15" hidden="false" customHeight="false" outlineLevel="0" collapsed="false">
      <c r="A5495" s="357" t="s">
        <v>11141</v>
      </c>
      <c r="B5495" s="358"/>
      <c r="C5495" s="359" t="s">
        <v>5193</v>
      </c>
      <c r="D5495" s="359" t="s">
        <v>880</v>
      </c>
      <c r="E5495" s="360" t="n">
        <v>61</v>
      </c>
    </row>
    <row r="5496" customFormat="false" ht="15" hidden="false" customHeight="false" outlineLevel="0" collapsed="false">
      <c r="A5496" s="357" t="s">
        <v>11142</v>
      </c>
      <c r="B5496" s="358" t="s">
        <v>11143</v>
      </c>
      <c r="C5496" s="359"/>
      <c r="D5496" s="359"/>
      <c r="E5496" s="360"/>
    </row>
    <row r="5497" customFormat="false" ht="15" hidden="false" customHeight="false" outlineLevel="0" collapsed="false">
      <c r="A5497" s="357" t="s">
        <v>11144</v>
      </c>
      <c r="B5497" s="358"/>
      <c r="C5497" s="359" t="s">
        <v>11145</v>
      </c>
      <c r="D5497" s="359" t="s">
        <v>880</v>
      </c>
      <c r="E5497" s="360" t="n">
        <v>23.91</v>
      </c>
    </row>
    <row r="5498" customFormat="false" ht="15" hidden="false" customHeight="false" outlineLevel="0" collapsed="false">
      <c r="A5498" s="357" t="s">
        <v>11146</v>
      </c>
      <c r="B5498" s="358"/>
      <c r="C5498" s="359" t="s">
        <v>11147</v>
      </c>
      <c r="D5498" s="359" t="s">
        <v>880</v>
      </c>
      <c r="E5498" s="360" t="n">
        <v>24.79</v>
      </c>
    </row>
    <row r="5499" customFormat="false" ht="15" hidden="false" customHeight="false" outlineLevel="0" collapsed="false">
      <c r="A5499" s="352" t="s">
        <v>11148</v>
      </c>
      <c r="B5499" s="353"/>
      <c r="C5499" s="354" t="s">
        <v>11149</v>
      </c>
      <c r="D5499" s="355" t="s">
        <v>880</v>
      </c>
      <c r="E5499" s="356" t="n">
        <v>62.16</v>
      </c>
    </row>
    <row r="5500" customFormat="false" ht="15" hidden="false" customHeight="false" outlineLevel="0" collapsed="false">
      <c r="A5500" s="357" t="s">
        <v>11150</v>
      </c>
      <c r="B5500" s="358"/>
      <c r="C5500" s="359" t="s">
        <v>11151</v>
      </c>
      <c r="D5500" s="359" t="s">
        <v>880</v>
      </c>
      <c r="E5500" s="360" t="n">
        <v>59.11</v>
      </c>
    </row>
    <row r="5501" customFormat="false" ht="15" hidden="false" customHeight="false" outlineLevel="0" collapsed="false">
      <c r="A5501" s="357" t="s">
        <v>11152</v>
      </c>
      <c r="B5501" s="358"/>
      <c r="C5501" s="359" t="s">
        <v>11153</v>
      </c>
      <c r="D5501" s="359" t="s">
        <v>880</v>
      </c>
      <c r="E5501" s="360" t="n">
        <v>73.32</v>
      </c>
    </row>
    <row r="5502" customFormat="false" ht="15" hidden="false" customHeight="false" outlineLevel="0" collapsed="false">
      <c r="A5502" s="347" t="s">
        <v>11154</v>
      </c>
      <c r="B5502" s="348"/>
      <c r="C5502" s="349" t="s">
        <v>11155</v>
      </c>
      <c r="D5502" s="350" t="s">
        <v>880</v>
      </c>
      <c r="E5502" s="351" t="n">
        <v>98.56</v>
      </c>
    </row>
    <row r="5503" customFormat="false" ht="15" hidden="false" customHeight="false" outlineLevel="0" collapsed="false">
      <c r="A5503" s="352" t="s">
        <v>11156</v>
      </c>
      <c r="B5503" s="353" t="s">
        <v>11157</v>
      </c>
      <c r="C5503" s="354"/>
      <c r="D5503" s="355"/>
      <c r="E5503" s="356"/>
    </row>
    <row r="5504" customFormat="false" ht="15" hidden="false" customHeight="false" outlineLevel="0" collapsed="false">
      <c r="A5504" s="357" t="s">
        <v>11158</v>
      </c>
      <c r="B5504" s="358"/>
      <c r="C5504" s="359" t="s">
        <v>11159</v>
      </c>
      <c r="D5504" s="359" t="s">
        <v>1181</v>
      </c>
      <c r="E5504" s="360" t="n">
        <v>397.97</v>
      </c>
    </row>
    <row r="5505" customFormat="false" ht="15" hidden="false" customHeight="false" outlineLevel="0" collapsed="false">
      <c r="A5505" s="357" t="s">
        <v>11160</v>
      </c>
      <c r="B5505" s="358"/>
      <c r="C5505" s="359" t="s">
        <v>11161</v>
      </c>
      <c r="D5505" s="359" t="s">
        <v>1181</v>
      </c>
      <c r="E5505" s="360" t="n">
        <v>339</v>
      </c>
    </row>
    <row r="5506" customFormat="false" ht="15" hidden="false" customHeight="false" outlineLevel="0" collapsed="false">
      <c r="A5506" s="352" t="s">
        <v>11162</v>
      </c>
      <c r="B5506" s="353" t="s">
        <v>11163</v>
      </c>
      <c r="C5506" s="354"/>
      <c r="D5506" s="355"/>
      <c r="E5506" s="356"/>
    </row>
    <row r="5507" customFormat="false" ht="15" hidden="false" customHeight="false" outlineLevel="0" collapsed="false">
      <c r="A5507" s="357" t="s">
        <v>11164</v>
      </c>
      <c r="B5507" s="358"/>
      <c r="C5507" s="359" t="s">
        <v>11165</v>
      </c>
      <c r="D5507" s="359" t="s">
        <v>880</v>
      </c>
      <c r="E5507" s="360" t="n">
        <v>167.7</v>
      </c>
    </row>
    <row r="5508" customFormat="false" ht="15" hidden="false" customHeight="false" outlineLevel="0" collapsed="false">
      <c r="A5508" s="357" t="s">
        <v>11166</v>
      </c>
      <c r="B5508" s="358"/>
      <c r="C5508" s="359" t="s">
        <v>11167</v>
      </c>
      <c r="D5508" s="359" t="s">
        <v>880</v>
      </c>
      <c r="E5508" s="360" t="n">
        <v>181.39</v>
      </c>
    </row>
    <row r="5509" customFormat="false" ht="15" hidden="false" customHeight="false" outlineLevel="0" collapsed="false">
      <c r="A5509" s="357" t="s">
        <v>11168</v>
      </c>
      <c r="B5509" s="358"/>
      <c r="C5509" s="359" t="s">
        <v>11169</v>
      </c>
      <c r="D5509" s="359" t="s">
        <v>880</v>
      </c>
      <c r="E5509" s="360" t="n">
        <v>174.75</v>
      </c>
    </row>
    <row r="5510" customFormat="false" ht="15" hidden="false" customHeight="false" outlineLevel="0" collapsed="false">
      <c r="A5510" s="357" t="s">
        <v>402</v>
      </c>
      <c r="B5510" s="358"/>
      <c r="C5510" s="359" t="s">
        <v>11170</v>
      </c>
      <c r="D5510" s="359" t="s">
        <v>880</v>
      </c>
      <c r="E5510" s="360" t="n">
        <v>187.03</v>
      </c>
    </row>
    <row r="5511" customFormat="false" ht="15" hidden="false" customHeight="false" outlineLevel="0" collapsed="false">
      <c r="A5511" s="357" t="s">
        <v>11171</v>
      </c>
      <c r="B5511" s="358" t="s">
        <v>11172</v>
      </c>
      <c r="C5511" s="359"/>
      <c r="D5511" s="359"/>
      <c r="E5511" s="360"/>
    </row>
    <row r="5512" customFormat="false" ht="15" hidden="false" customHeight="false" outlineLevel="0" collapsed="false">
      <c r="A5512" s="357" t="s">
        <v>11173</v>
      </c>
      <c r="B5512" s="358"/>
      <c r="C5512" s="359" t="s">
        <v>11174</v>
      </c>
      <c r="D5512" s="359" t="s">
        <v>880</v>
      </c>
      <c r="E5512" s="360" t="n">
        <v>129474.22</v>
      </c>
    </row>
    <row r="5513" customFormat="false" ht="15" hidden="false" customHeight="false" outlineLevel="0" collapsed="false">
      <c r="A5513" s="357" t="s">
        <v>11175</v>
      </c>
      <c r="B5513" s="358"/>
      <c r="C5513" s="359" t="s">
        <v>11176</v>
      </c>
      <c r="D5513" s="359" t="s">
        <v>880</v>
      </c>
      <c r="E5513" s="360" t="n">
        <v>174223.33</v>
      </c>
    </row>
    <row r="5514" customFormat="false" ht="15" hidden="false" customHeight="false" outlineLevel="0" collapsed="false">
      <c r="A5514" s="357" t="s">
        <v>11177</v>
      </c>
      <c r="B5514" s="358"/>
      <c r="C5514" s="359" t="s">
        <v>11178</v>
      </c>
      <c r="D5514" s="359" t="s">
        <v>880</v>
      </c>
      <c r="E5514" s="360" t="n">
        <v>72020.68</v>
      </c>
    </row>
    <row r="5515" customFormat="false" ht="15" hidden="false" customHeight="false" outlineLevel="0" collapsed="false">
      <c r="A5515" s="352" t="s">
        <v>11179</v>
      </c>
      <c r="B5515" s="353"/>
      <c r="C5515" s="354" t="s">
        <v>11180</v>
      </c>
      <c r="D5515" s="355" t="s">
        <v>880</v>
      </c>
      <c r="E5515" s="356" t="n">
        <v>94310.43</v>
      </c>
    </row>
    <row r="5516" customFormat="false" ht="15" hidden="false" customHeight="false" outlineLevel="0" collapsed="false">
      <c r="A5516" s="357" t="s">
        <v>11181</v>
      </c>
      <c r="B5516" s="358"/>
      <c r="C5516" s="359" t="s">
        <v>11182</v>
      </c>
      <c r="D5516" s="359" t="s">
        <v>880</v>
      </c>
      <c r="E5516" s="360" t="n">
        <v>64792.66</v>
      </c>
    </row>
    <row r="5517" customFormat="false" ht="15" hidden="false" customHeight="false" outlineLevel="0" collapsed="false">
      <c r="A5517" s="357" t="s">
        <v>11183</v>
      </c>
      <c r="B5517" s="358"/>
      <c r="C5517" s="359" t="s">
        <v>11184</v>
      </c>
      <c r="D5517" s="359" t="s">
        <v>880</v>
      </c>
      <c r="E5517" s="360" t="n">
        <v>115887.15</v>
      </c>
    </row>
    <row r="5518" customFormat="false" ht="15" hidden="false" customHeight="false" outlineLevel="0" collapsed="false">
      <c r="A5518" s="357" t="s">
        <v>11185</v>
      </c>
      <c r="B5518" s="358"/>
      <c r="C5518" s="359" t="s">
        <v>11186</v>
      </c>
      <c r="D5518" s="359" t="s">
        <v>880</v>
      </c>
      <c r="E5518" s="360" t="n">
        <v>234009.04</v>
      </c>
    </row>
    <row r="5519" customFormat="false" ht="15" hidden="false" customHeight="false" outlineLevel="0" collapsed="false">
      <c r="A5519" s="357" t="s">
        <v>11187</v>
      </c>
      <c r="B5519" s="358"/>
      <c r="C5519" s="359" t="s">
        <v>11188</v>
      </c>
      <c r="D5519" s="359" t="s">
        <v>880</v>
      </c>
      <c r="E5519" s="360" t="n">
        <v>114985.24</v>
      </c>
    </row>
    <row r="5520" customFormat="false" ht="15" hidden="false" customHeight="false" outlineLevel="0" collapsed="false">
      <c r="A5520" s="352" t="s">
        <v>11189</v>
      </c>
      <c r="B5520" s="353"/>
      <c r="C5520" s="354" t="s">
        <v>11190</v>
      </c>
      <c r="D5520" s="355" t="s">
        <v>880</v>
      </c>
      <c r="E5520" s="356" t="n">
        <v>256099.26</v>
      </c>
    </row>
    <row r="5521" customFormat="false" ht="15" hidden="false" customHeight="false" outlineLevel="0" collapsed="false">
      <c r="A5521" s="357" t="s">
        <v>11191</v>
      </c>
      <c r="B5521" s="358"/>
      <c r="C5521" s="359" t="s">
        <v>11192</v>
      </c>
      <c r="D5521" s="359" t="s">
        <v>880</v>
      </c>
      <c r="E5521" s="360" t="n">
        <v>190721.2</v>
      </c>
    </row>
    <row r="5522" customFormat="false" ht="15" hidden="false" customHeight="false" outlineLevel="0" collapsed="false">
      <c r="A5522" s="357" t="s">
        <v>11193</v>
      </c>
      <c r="B5522" s="358" t="s">
        <v>11194</v>
      </c>
      <c r="C5522" s="359"/>
      <c r="D5522" s="359"/>
      <c r="E5522" s="360"/>
    </row>
    <row r="5523" customFormat="false" ht="15" hidden="false" customHeight="false" outlineLevel="0" collapsed="false">
      <c r="A5523" s="357" t="s">
        <v>11195</v>
      </c>
      <c r="B5523" s="358"/>
      <c r="C5523" s="359" t="s">
        <v>11196</v>
      </c>
      <c r="D5523" s="359" t="s">
        <v>880</v>
      </c>
      <c r="E5523" s="360" t="n">
        <v>15434.94</v>
      </c>
    </row>
    <row r="5524" customFormat="false" ht="15" hidden="false" customHeight="false" outlineLevel="0" collapsed="false">
      <c r="A5524" s="357" t="s">
        <v>11197</v>
      </c>
      <c r="B5524" s="358"/>
      <c r="C5524" s="359" t="s">
        <v>11198</v>
      </c>
      <c r="D5524" s="359" t="s">
        <v>880</v>
      </c>
      <c r="E5524" s="360" t="n">
        <v>11408.14</v>
      </c>
    </row>
    <row r="5525" customFormat="false" ht="15" hidden="false" customHeight="false" outlineLevel="0" collapsed="false">
      <c r="A5525" s="357" t="s">
        <v>11199</v>
      </c>
      <c r="B5525" s="358"/>
      <c r="C5525" s="359" t="s">
        <v>5545</v>
      </c>
      <c r="D5525" s="359" t="s">
        <v>880</v>
      </c>
      <c r="E5525" s="360" t="n">
        <v>42710.58</v>
      </c>
    </row>
    <row r="5526" customFormat="false" ht="15" hidden="false" customHeight="false" outlineLevel="0" collapsed="false">
      <c r="A5526" s="357" t="s">
        <v>11200</v>
      </c>
      <c r="B5526" s="358"/>
      <c r="C5526" s="359" t="s">
        <v>11201</v>
      </c>
      <c r="D5526" s="359" t="s">
        <v>880</v>
      </c>
      <c r="E5526" s="360" t="n">
        <v>78227.87</v>
      </c>
    </row>
    <row r="5527" customFormat="false" ht="15" hidden="false" customHeight="false" outlineLevel="0" collapsed="false">
      <c r="A5527" s="357" t="s">
        <v>11202</v>
      </c>
      <c r="B5527" s="358"/>
      <c r="C5527" s="359" t="s">
        <v>11203</v>
      </c>
      <c r="D5527" s="359" t="s">
        <v>880</v>
      </c>
      <c r="E5527" s="360" t="n">
        <v>4059.97</v>
      </c>
    </row>
    <row r="5528" customFormat="false" ht="15" hidden="false" customHeight="false" outlineLevel="0" collapsed="false">
      <c r="A5528" s="357" t="s">
        <v>11204</v>
      </c>
      <c r="B5528" s="358"/>
      <c r="C5528" s="359" t="s">
        <v>11205</v>
      </c>
      <c r="D5528" s="359" t="s">
        <v>880</v>
      </c>
      <c r="E5528" s="360" t="n">
        <v>4541.89</v>
      </c>
    </row>
    <row r="5529" customFormat="false" ht="15" hidden="false" customHeight="false" outlineLevel="0" collapsed="false">
      <c r="A5529" s="352" t="s">
        <v>11206</v>
      </c>
      <c r="B5529" s="353"/>
      <c r="C5529" s="354" t="s">
        <v>11207</v>
      </c>
      <c r="D5529" s="355" t="s">
        <v>880</v>
      </c>
      <c r="E5529" s="356" t="n">
        <v>8977.67</v>
      </c>
    </row>
    <row r="5530" customFormat="false" ht="15" hidden="false" customHeight="false" outlineLevel="0" collapsed="false">
      <c r="A5530" s="357" t="s">
        <v>11208</v>
      </c>
      <c r="B5530" s="358"/>
      <c r="C5530" s="359" t="s">
        <v>11209</v>
      </c>
      <c r="D5530" s="359" t="s">
        <v>880</v>
      </c>
      <c r="E5530" s="360" t="n">
        <v>17803.87</v>
      </c>
    </row>
    <row r="5531" customFormat="false" ht="15" hidden="false" customHeight="false" outlineLevel="0" collapsed="false">
      <c r="A5531" s="357" t="s">
        <v>408</v>
      </c>
      <c r="B5531" s="358"/>
      <c r="C5531" s="359" t="s">
        <v>11210</v>
      </c>
      <c r="D5531" s="359" t="s">
        <v>880</v>
      </c>
      <c r="E5531" s="360" t="n">
        <v>9090.53</v>
      </c>
    </row>
    <row r="5532" customFormat="false" ht="15" hidden="false" customHeight="false" outlineLevel="0" collapsed="false">
      <c r="A5532" s="357" t="s">
        <v>11211</v>
      </c>
      <c r="B5532" s="358"/>
      <c r="C5532" s="359" t="s">
        <v>11212</v>
      </c>
      <c r="D5532" s="359" t="s">
        <v>880</v>
      </c>
      <c r="E5532" s="360" t="n">
        <v>53335.53</v>
      </c>
    </row>
    <row r="5533" customFormat="false" ht="15" hidden="false" customHeight="false" outlineLevel="0" collapsed="false">
      <c r="A5533" s="357" t="s">
        <v>11213</v>
      </c>
      <c r="B5533" s="358"/>
      <c r="C5533" s="359" t="s">
        <v>11214</v>
      </c>
      <c r="D5533" s="359" t="s">
        <v>880</v>
      </c>
      <c r="E5533" s="360" t="n">
        <v>9117.09</v>
      </c>
    </row>
    <row r="5534" customFormat="false" ht="15" hidden="false" customHeight="false" outlineLevel="0" collapsed="false">
      <c r="A5534" s="357" t="s">
        <v>11215</v>
      </c>
      <c r="B5534" s="358"/>
      <c r="C5534" s="359" t="s">
        <v>5586</v>
      </c>
      <c r="D5534" s="359" t="s">
        <v>880</v>
      </c>
      <c r="E5534" s="360" t="n">
        <v>34648.12</v>
      </c>
    </row>
    <row r="5535" customFormat="false" ht="15" hidden="false" customHeight="false" outlineLevel="0" collapsed="false">
      <c r="A5535" s="357" t="s">
        <v>11216</v>
      </c>
      <c r="B5535" s="358"/>
      <c r="C5535" s="359" t="s">
        <v>11217</v>
      </c>
      <c r="D5535" s="359" t="s">
        <v>880</v>
      </c>
      <c r="E5535" s="360" t="n">
        <v>39925.77</v>
      </c>
    </row>
    <row r="5536" customFormat="false" ht="15" hidden="false" customHeight="false" outlineLevel="0" collapsed="false">
      <c r="A5536" s="357" t="s">
        <v>11218</v>
      </c>
      <c r="B5536" s="358"/>
      <c r="C5536" s="359" t="s">
        <v>11219</v>
      </c>
      <c r="D5536" s="359" t="s">
        <v>880</v>
      </c>
      <c r="E5536" s="360" t="n">
        <v>70509.05</v>
      </c>
    </row>
    <row r="5537" customFormat="false" ht="15" hidden="false" customHeight="false" outlineLevel="0" collapsed="false">
      <c r="A5537" s="357" t="s">
        <v>11220</v>
      </c>
      <c r="B5537" s="358"/>
      <c r="C5537" s="359" t="s">
        <v>5576</v>
      </c>
      <c r="D5537" s="359" t="s">
        <v>880</v>
      </c>
      <c r="E5537" s="360" t="n">
        <v>39900.9</v>
      </c>
    </row>
    <row r="5538" customFormat="false" ht="15" hidden="false" customHeight="false" outlineLevel="0" collapsed="false">
      <c r="A5538" s="357" t="s">
        <v>11221</v>
      </c>
      <c r="B5538" s="358"/>
      <c r="C5538" s="359" t="s">
        <v>5578</v>
      </c>
      <c r="D5538" s="359" t="s">
        <v>880</v>
      </c>
      <c r="E5538" s="360" t="n">
        <v>12947</v>
      </c>
    </row>
    <row r="5539" customFormat="false" ht="15" hidden="false" customHeight="false" outlineLevel="0" collapsed="false">
      <c r="A5539" s="357" t="s">
        <v>11222</v>
      </c>
      <c r="B5539" s="358"/>
      <c r="C5539" s="359" t="s">
        <v>11223</v>
      </c>
      <c r="D5539" s="359" t="s">
        <v>880</v>
      </c>
      <c r="E5539" s="360" t="n">
        <v>73970.35</v>
      </c>
    </row>
    <row r="5540" customFormat="false" ht="15" hidden="false" customHeight="false" outlineLevel="0" collapsed="false">
      <c r="A5540" s="357" t="s">
        <v>11224</v>
      </c>
      <c r="B5540" s="358"/>
      <c r="C5540" s="359" t="s">
        <v>11225</v>
      </c>
      <c r="D5540" s="359" t="s">
        <v>880</v>
      </c>
      <c r="E5540" s="360" t="n">
        <v>18267.32</v>
      </c>
    </row>
    <row r="5541" customFormat="false" ht="15" hidden="false" customHeight="false" outlineLevel="0" collapsed="false">
      <c r="A5541" s="357" t="s">
        <v>11226</v>
      </c>
      <c r="B5541" s="358"/>
      <c r="C5541" s="359" t="s">
        <v>11227</v>
      </c>
      <c r="D5541" s="359" t="s">
        <v>880</v>
      </c>
      <c r="E5541" s="360" t="n">
        <v>22505.46</v>
      </c>
    </row>
    <row r="5542" customFormat="false" ht="15" hidden="false" customHeight="false" outlineLevel="0" collapsed="false">
      <c r="A5542" s="357" t="s">
        <v>11228</v>
      </c>
      <c r="B5542" s="358" t="s">
        <v>11229</v>
      </c>
      <c r="C5542" s="359"/>
      <c r="D5542" s="359"/>
      <c r="E5542" s="360"/>
    </row>
    <row r="5543" customFormat="false" ht="15" hidden="false" customHeight="false" outlineLevel="0" collapsed="false">
      <c r="A5543" s="357" t="s">
        <v>11230</v>
      </c>
      <c r="B5543" s="358"/>
      <c r="C5543" s="359" t="s">
        <v>11231</v>
      </c>
      <c r="D5543" s="359" t="s">
        <v>262</v>
      </c>
      <c r="E5543" s="360" t="n">
        <v>45.69</v>
      </c>
    </row>
    <row r="5544" customFormat="false" ht="15" hidden="false" customHeight="false" outlineLevel="0" collapsed="false">
      <c r="A5544" s="357" t="s">
        <v>11232</v>
      </c>
      <c r="B5544" s="358"/>
      <c r="C5544" s="359" t="s">
        <v>11233</v>
      </c>
      <c r="D5544" s="359" t="s">
        <v>880</v>
      </c>
      <c r="E5544" s="360" t="n">
        <v>43.29</v>
      </c>
    </row>
    <row r="5545" customFormat="false" ht="15" hidden="false" customHeight="false" outlineLevel="0" collapsed="false">
      <c r="A5545" s="357" t="s">
        <v>11234</v>
      </c>
      <c r="B5545" s="358"/>
      <c r="C5545" s="359" t="s">
        <v>11235</v>
      </c>
      <c r="D5545" s="359" t="s">
        <v>880</v>
      </c>
      <c r="E5545" s="360" t="n">
        <v>948.88</v>
      </c>
    </row>
    <row r="5546" customFormat="false" ht="15" hidden="false" customHeight="false" outlineLevel="0" collapsed="false">
      <c r="A5546" s="357" t="s">
        <v>11236</v>
      </c>
      <c r="B5546" s="358"/>
      <c r="C5546" s="359" t="s">
        <v>11237</v>
      </c>
      <c r="D5546" s="359" t="s">
        <v>880</v>
      </c>
      <c r="E5546" s="360" t="n">
        <v>18.6</v>
      </c>
    </row>
    <row r="5547" customFormat="false" ht="15" hidden="false" customHeight="false" outlineLevel="0" collapsed="false">
      <c r="A5547" s="357" t="s">
        <v>11238</v>
      </c>
      <c r="B5547" s="358"/>
      <c r="C5547" s="359" t="s">
        <v>11239</v>
      </c>
      <c r="D5547" s="359" t="s">
        <v>880</v>
      </c>
      <c r="E5547" s="360" t="n">
        <v>6.84</v>
      </c>
    </row>
    <row r="5548" customFormat="false" ht="15" hidden="false" customHeight="false" outlineLevel="0" collapsed="false">
      <c r="A5548" s="357" t="s">
        <v>11240</v>
      </c>
      <c r="B5548" s="358"/>
      <c r="C5548" s="359" t="s">
        <v>11241</v>
      </c>
      <c r="D5548" s="359" t="s">
        <v>880</v>
      </c>
      <c r="E5548" s="360" t="n">
        <v>18.15</v>
      </c>
    </row>
    <row r="5549" customFormat="false" ht="15" hidden="false" customHeight="false" outlineLevel="0" collapsed="false">
      <c r="A5549" s="357" t="s">
        <v>11242</v>
      </c>
      <c r="B5549" s="358"/>
      <c r="C5549" s="359" t="s">
        <v>11243</v>
      </c>
      <c r="D5549" s="359" t="s">
        <v>880</v>
      </c>
      <c r="E5549" s="360" t="n">
        <v>358.76</v>
      </c>
    </row>
    <row r="5550" customFormat="false" ht="15" hidden="false" customHeight="false" outlineLevel="0" collapsed="false">
      <c r="A5550" s="352" t="s">
        <v>11244</v>
      </c>
      <c r="B5550" s="353"/>
      <c r="C5550" s="354" t="s">
        <v>5189</v>
      </c>
      <c r="D5550" s="355" t="s">
        <v>880</v>
      </c>
      <c r="E5550" s="356" t="n">
        <v>303.33</v>
      </c>
    </row>
    <row r="5551" customFormat="false" ht="15" hidden="false" customHeight="false" outlineLevel="0" collapsed="false">
      <c r="A5551" s="357" t="s">
        <v>11245</v>
      </c>
      <c r="B5551" s="358"/>
      <c r="C5551" s="359" t="s">
        <v>11246</v>
      </c>
      <c r="D5551" s="359" t="s">
        <v>880</v>
      </c>
      <c r="E5551" s="360" t="n">
        <v>135.56</v>
      </c>
    </row>
    <row r="5552" customFormat="false" ht="15" hidden="false" customHeight="false" outlineLevel="0" collapsed="false">
      <c r="A5552" s="357" t="s">
        <v>11247</v>
      </c>
      <c r="B5552" s="358"/>
      <c r="C5552" s="359" t="s">
        <v>11248</v>
      </c>
      <c r="D5552" s="359" t="s">
        <v>880</v>
      </c>
      <c r="E5552" s="360" t="n">
        <v>254.4</v>
      </c>
    </row>
    <row r="5553" customFormat="false" ht="15" hidden="false" customHeight="false" outlineLevel="0" collapsed="false">
      <c r="A5553" s="357" t="s">
        <v>11249</v>
      </c>
      <c r="B5553" s="358"/>
      <c r="C5553" s="359" t="s">
        <v>11250</v>
      </c>
      <c r="D5553" s="359" t="s">
        <v>1414</v>
      </c>
      <c r="E5553" s="360" t="n">
        <v>401.37</v>
      </c>
    </row>
    <row r="5554" customFormat="false" ht="15" hidden="false" customHeight="false" outlineLevel="0" collapsed="false">
      <c r="A5554" s="357" t="s">
        <v>11251</v>
      </c>
      <c r="B5554" s="358"/>
      <c r="C5554" s="359" t="s">
        <v>11252</v>
      </c>
      <c r="D5554" s="359" t="s">
        <v>880</v>
      </c>
      <c r="E5554" s="360" t="n">
        <v>49.15</v>
      </c>
    </row>
    <row r="5555" customFormat="false" ht="15" hidden="false" customHeight="false" outlineLevel="0" collapsed="false">
      <c r="A5555" s="357" t="s">
        <v>11253</v>
      </c>
      <c r="B5555" s="358"/>
      <c r="C5555" s="359" t="s">
        <v>11254</v>
      </c>
      <c r="D5555" s="359" t="s">
        <v>1414</v>
      </c>
      <c r="E5555" s="360" t="n">
        <v>316.52</v>
      </c>
    </row>
    <row r="5556" customFormat="false" ht="15" hidden="false" customHeight="false" outlineLevel="0" collapsed="false">
      <c r="A5556" s="357" t="s">
        <v>11255</v>
      </c>
      <c r="B5556" s="358"/>
      <c r="C5556" s="359" t="s">
        <v>11256</v>
      </c>
      <c r="D5556" s="359" t="s">
        <v>880</v>
      </c>
      <c r="E5556" s="360" t="n">
        <v>186.72</v>
      </c>
    </row>
    <row r="5557" customFormat="false" ht="15" hidden="false" customHeight="false" outlineLevel="0" collapsed="false">
      <c r="A5557" s="352" t="s">
        <v>11257</v>
      </c>
      <c r="B5557" s="353"/>
      <c r="C5557" s="354" t="s">
        <v>11258</v>
      </c>
      <c r="D5557" s="355" t="s">
        <v>945</v>
      </c>
      <c r="E5557" s="356" t="n">
        <v>12.2</v>
      </c>
    </row>
    <row r="5558" customFormat="false" ht="15" hidden="false" customHeight="false" outlineLevel="0" collapsed="false">
      <c r="A5558" s="357" t="s">
        <v>11259</v>
      </c>
      <c r="B5558" s="358"/>
      <c r="C5558" s="359" t="s">
        <v>11260</v>
      </c>
      <c r="D5558" s="359" t="s">
        <v>945</v>
      </c>
      <c r="E5558" s="360" t="n">
        <v>12.47</v>
      </c>
    </row>
    <row r="5559" customFormat="false" ht="15" hidden="false" customHeight="false" outlineLevel="0" collapsed="false">
      <c r="A5559" s="357" t="s">
        <v>11261</v>
      </c>
      <c r="B5559" s="358"/>
      <c r="C5559" s="359" t="s">
        <v>11262</v>
      </c>
      <c r="D5559" s="359" t="s">
        <v>880</v>
      </c>
      <c r="E5559" s="360" t="n">
        <v>44.55</v>
      </c>
    </row>
    <row r="5560" customFormat="false" ht="15" hidden="false" customHeight="false" outlineLevel="0" collapsed="false">
      <c r="A5560" s="357" t="s">
        <v>11263</v>
      </c>
      <c r="B5560" s="358"/>
      <c r="C5560" s="359" t="s">
        <v>1416</v>
      </c>
      <c r="D5560" s="359" t="s">
        <v>1414</v>
      </c>
      <c r="E5560" s="360" t="n">
        <v>33.74</v>
      </c>
    </row>
    <row r="5561" customFormat="false" ht="15" hidden="false" customHeight="false" outlineLevel="0" collapsed="false">
      <c r="A5561" s="357" t="s">
        <v>11264</v>
      </c>
      <c r="B5561" s="358"/>
      <c r="C5561" s="359" t="s">
        <v>6878</v>
      </c>
      <c r="D5561" s="359" t="s">
        <v>880</v>
      </c>
      <c r="E5561" s="360" t="n">
        <v>56.57</v>
      </c>
    </row>
    <row r="5562" customFormat="false" ht="15" hidden="false" customHeight="false" outlineLevel="0" collapsed="false">
      <c r="A5562" s="357" t="s">
        <v>11265</v>
      </c>
      <c r="B5562" s="358"/>
      <c r="C5562" s="359" t="s">
        <v>11266</v>
      </c>
      <c r="D5562" s="359" t="s">
        <v>880</v>
      </c>
      <c r="E5562" s="360" t="n">
        <v>37.51</v>
      </c>
    </row>
    <row r="5563" customFormat="false" ht="15" hidden="false" customHeight="false" outlineLevel="0" collapsed="false">
      <c r="A5563" s="357" t="s">
        <v>11267</v>
      </c>
      <c r="B5563" s="358"/>
      <c r="C5563" s="359" t="s">
        <v>11268</v>
      </c>
      <c r="D5563" s="359" t="s">
        <v>880</v>
      </c>
      <c r="E5563" s="360" t="n">
        <v>188.65</v>
      </c>
    </row>
    <row r="5564" customFormat="false" ht="15" hidden="false" customHeight="false" outlineLevel="0" collapsed="false">
      <c r="A5564" s="357" t="s">
        <v>11269</v>
      </c>
      <c r="B5564" s="358"/>
      <c r="C5564" s="359" t="s">
        <v>11270</v>
      </c>
      <c r="D5564" s="359" t="s">
        <v>880</v>
      </c>
      <c r="E5564" s="360" t="n">
        <v>269.97</v>
      </c>
    </row>
    <row r="5565" customFormat="false" ht="15" hidden="false" customHeight="false" outlineLevel="0" collapsed="false">
      <c r="A5565" s="347" t="s">
        <v>11271</v>
      </c>
      <c r="B5565" s="348"/>
      <c r="C5565" s="349" t="s">
        <v>11272</v>
      </c>
      <c r="D5565" s="350" t="s">
        <v>880</v>
      </c>
      <c r="E5565" s="351" t="n">
        <v>412.34</v>
      </c>
    </row>
    <row r="5566" customFormat="false" ht="15" hidden="false" customHeight="false" outlineLevel="0" collapsed="false">
      <c r="A5566" s="352" t="s">
        <v>11273</v>
      </c>
      <c r="B5566" s="353"/>
      <c r="C5566" s="354" t="s">
        <v>11274</v>
      </c>
      <c r="D5566" s="355" t="s">
        <v>880</v>
      </c>
      <c r="E5566" s="356" t="n">
        <v>1712.54</v>
      </c>
    </row>
    <row r="5567" customFormat="false" ht="15" hidden="false" customHeight="false" outlineLevel="0" collapsed="false">
      <c r="A5567" s="357" t="s">
        <v>11275</v>
      </c>
      <c r="B5567" s="358"/>
      <c r="C5567" s="359" t="s">
        <v>11276</v>
      </c>
      <c r="D5567" s="359" t="s">
        <v>880</v>
      </c>
      <c r="E5567" s="360" t="n">
        <v>2564.13</v>
      </c>
    </row>
    <row r="5568" customFormat="false" ht="15" hidden="false" customHeight="false" outlineLevel="0" collapsed="false">
      <c r="A5568" s="357" t="s">
        <v>11277</v>
      </c>
      <c r="B5568" s="358"/>
      <c r="C5568" s="359" t="s">
        <v>11278</v>
      </c>
      <c r="D5568" s="359" t="s">
        <v>880</v>
      </c>
      <c r="E5568" s="360" t="n">
        <v>3314.63</v>
      </c>
    </row>
    <row r="5569" customFormat="false" ht="15" hidden="false" customHeight="false" outlineLevel="0" collapsed="false">
      <c r="A5569" s="357" t="s">
        <v>11279</v>
      </c>
      <c r="B5569" s="358" t="s">
        <v>11280</v>
      </c>
      <c r="C5569" s="359"/>
      <c r="D5569" s="359"/>
      <c r="E5569" s="360"/>
    </row>
    <row r="5570" customFormat="false" ht="15" hidden="false" customHeight="false" outlineLevel="0" collapsed="false">
      <c r="A5570" s="357" t="s">
        <v>11281</v>
      </c>
      <c r="B5570" s="358" t="s">
        <v>11282</v>
      </c>
      <c r="C5570" s="359"/>
      <c r="D5570" s="359"/>
      <c r="E5570" s="360"/>
    </row>
    <row r="5571" customFormat="false" ht="15" hidden="false" customHeight="false" outlineLevel="0" collapsed="false">
      <c r="A5571" s="357" t="s">
        <v>11283</v>
      </c>
      <c r="B5571" s="358"/>
      <c r="C5571" s="359" t="s">
        <v>11284</v>
      </c>
      <c r="D5571" s="359" t="s">
        <v>880</v>
      </c>
      <c r="E5571" s="360" t="n">
        <v>96.71</v>
      </c>
    </row>
    <row r="5572" customFormat="false" ht="15" hidden="false" customHeight="false" outlineLevel="0" collapsed="false">
      <c r="A5572" s="352" t="s">
        <v>11285</v>
      </c>
      <c r="B5572" s="353"/>
      <c r="C5572" s="354" t="s">
        <v>11286</v>
      </c>
      <c r="D5572" s="355" t="s">
        <v>880</v>
      </c>
      <c r="E5572" s="356" t="n">
        <v>160.83</v>
      </c>
    </row>
    <row r="5573" customFormat="false" ht="15" hidden="false" customHeight="false" outlineLevel="0" collapsed="false">
      <c r="A5573" s="357" t="s">
        <v>11287</v>
      </c>
      <c r="B5573" s="358"/>
      <c r="C5573" s="359" t="s">
        <v>11288</v>
      </c>
      <c r="D5573" s="359" t="s">
        <v>880</v>
      </c>
      <c r="E5573" s="360" t="n">
        <v>246.12</v>
      </c>
    </row>
    <row r="5574" customFormat="false" ht="15" hidden="false" customHeight="false" outlineLevel="0" collapsed="false">
      <c r="A5574" s="352" t="s">
        <v>11289</v>
      </c>
      <c r="B5574" s="353"/>
      <c r="C5574" s="354" t="s">
        <v>11290</v>
      </c>
      <c r="D5574" s="355" t="s">
        <v>880</v>
      </c>
      <c r="E5574" s="356" t="n">
        <v>369.88</v>
      </c>
    </row>
    <row r="5575" customFormat="false" ht="15" hidden="false" customHeight="false" outlineLevel="0" collapsed="false">
      <c r="A5575" s="357" t="s">
        <v>11291</v>
      </c>
      <c r="B5575" s="358"/>
      <c r="C5575" s="359" t="s">
        <v>11292</v>
      </c>
      <c r="D5575" s="359" t="s">
        <v>880</v>
      </c>
      <c r="E5575" s="360" t="n">
        <v>618.14</v>
      </c>
    </row>
    <row r="5576" customFormat="false" ht="15" hidden="false" customHeight="false" outlineLevel="0" collapsed="false">
      <c r="A5576" s="357" t="s">
        <v>11293</v>
      </c>
      <c r="B5576" s="358" t="s">
        <v>11294</v>
      </c>
      <c r="C5576" s="359"/>
      <c r="D5576" s="359"/>
      <c r="E5576" s="360"/>
    </row>
    <row r="5577" customFormat="false" ht="15" hidden="false" customHeight="false" outlineLevel="0" collapsed="false">
      <c r="A5577" s="357" t="s">
        <v>11295</v>
      </c>
      <c r="B5577" s="358"/>
      <c r="C5577" s="359" t="s">
        <v>11296</v>
      </c>
      <c r="D5577" s="359" t="s">
        <v>880</v>
      </c>
      <c r="E5577" s="360" t="n">
        <v>100.36</v>
      </c>
    </row>
    <row r="5578" customFormat="false" ht="15" hidden="false" customHeight="false" outlineLevel="0" collapsed="false">
      <c r="A5578" s="357" t="s">
        <v>11297</v>
      </c>
      <c r="B5578" s="358"/>
      <c r="C5578" s="359" t="s">
        <v>11298</v>
      </c>
      <c r="D5578" s="359" t="s">
        <v>880</v>
      </c>
      <c r="E5578" s="360" t="n">
        <v>165.47</v>
      </c>
    </row>
    <row r="5579" customFormat="false" ht="15" hidden="false" customHeight="false" outlineLevel="0" collapsed="false">
      <c r="A5579" s="357" t="s">
        <v>11299</v>
      </c>
      <c r="B5579" s="358"/>
      <c r="C5579" s="359" t="s">
        <v>11300</v>
      </c>
      <c r="D5579" s="359" t="s">
        <v>880</v>
      </c>
      <c r="E5579" s="360" t="n">
        <v>268.75</v>
      </c>
    </row>
    <row r="5580" customFormat="false" ht="15" hidden="false" customHeight="false" outlineLevel="0" collapsed="false">
      <c r="A5580" s="352" t="s">
        <v>11301</v>
      </c>
      <c r="B5580" s="353"/>
      <c r="C5580" s="354" t="s">
        <v>11302</v>
      </c>
      <c r="D5580" s="355" t="s">
        <v>880</v>
      </c>
      <c r="E5580" s="356" t="n">
        <v>384.3</v>
      </c>
    </row>
    <row r="5581" customFormat="false" ht="15" hidden="false" customHeight="false" outlineLevel="0" collapsed="false">
      <c r="A5581" s="357" t="s">
        <v>11303</v>
      </c>
      <c r="B5581" s="358" t="s">
        <v>11304</v>
      </c>
      <c r="C5581" s="359"/>
      <c r="D5581" s="359"/>
      <c r="E5581" s="360"/>
    </row>
    <row r="5582" customFormat="false" ht="15" hidden="false" customHeight="false" outlineLevel="0" collapsed="false">
      <c r="A5582" s="357" t="s">
        <v>11305</v>
      </c>
      <c r="B5582" s="358"/>
      <c r="C5582" s="359" t="s">
        <v>11306</v>
      </c>
      <c r="D5582" s="359" t="s">
        <v>880</v>
      </c>
      <c r="E5582" s="360" t="n">
        <v>382.79</v>
      </c>
    </row>
    <row r="5583" customFormat="false" ht="15" hidden="false" customHeight="false" outlineLevel="0" collapsed="false">
      <c r="A5583" s="357" t="s">
        <v>11307</v>
      </c>
      <c r="B5583" s="358"/>
      <c r="C5583" s="359" t="s">
        <v>11308</v>
      </c>
      <c r="D5583" s="359" t="s">
        <v>880</v>
      </c>
      <c r="E5583" s="360" t="n">
        <v>425.26</v>
      </c>
    </row>
    <row r="5584" customFormat="false" ht="15" hidden="false" customHeight="false" outlineLevel="0" collapsed="false">
      <c r="A5584" s="357" t="s">
        <v>11309</v>
      </c>
      <c r="B5584" s="358"/>
      <c r="C5584" s="359" t="s">
        <v>11310</v>
      </c>
      <c r="D5584" s="359" t="s">
        <v>880</v>
      </c>
      <c r="E5584" s="360" t="n">
        <v>500.28</v>
      </c>
    </row>
    <row r="5585" customFormat="false" ht="15" hidden="false" customHeight="false" outlineLevel="0" collapsed="false">
      <c r="A5585" s="352" t="s">
        <v>11311</v>
      </c>
      <c r="B5585" s="353"/>
      <c r="C5585" s="354" t="s">
        <v>11312</v>
      </c>
      <c r="D5585" s="355" t="s">
        <v>880</v>
      </c>
      <c r="E5585" s="356" t="n">
        <v>549.6</v>
      </c>
    </row>
    <row r="5586" customFormat="false" ht="15" hidden="false" customHeight="false" outlineLevel="0" collapsed="false">
      <c r="A5586" s="357" t="s">
        <v>11313</v>
      </c>
      <c r="B5586" s="358"/>
      <c r="C5586" s="359" t="s">
        <v>11314</v>
      </c>
      <c r="D5586" s="359" t="s">
        <v>880</v>
      </c>
      <c r="E5586" s="360" t="n">
        <v>745.14</v>
      </c>
    </row>
    <row r="5587" customFormat="false" ht="15" hidden="false" customHeight="false" outlineLevel="0" collapsed="false">
      <c r="A5587" s="357" t="s">
        <v>11315</v>
      </c>
      <c r="B5587" s="358"/>
      <c r="C5587" s="359" t="s">
        <v>11316</v>
      </c>
      <c r="D5587" s="359" t="s">
        <v>880</v>
      </c>
      <c r="E5587" s="360" t="n">
        <v>980.1</v>
      </c>
    </row>
    <row r="5588" customFormat="false" ht="15" hidden="false" customHeight="false" outlineLevel="0" collapsed="false">
      <c r="A5588" s="357" t="s">
        <v>11317</v>
      </c>
      <c r="B5588" s="358" t="s">
        <v>11318</v>
      </c>
      <c r="C5588" s="359"/>
      <c r="D5588" s="359"/>
      <c r="E5588" s="360"/>
    </row>
    <row r="5589" customFormat="false" ht="15" hidden="false" customHeight="false" outlineLevel="0" collapsed="false">
      <c r="A5589" s="357" t="s">
        <v>11319</v>
      </c>
      <c r="B5589" s="358"/>
      <c r="C5589" s="359" t="s">
        <v>11320</v>
      </c>
      <c r="D5589" s="359" t="s">
        <v>880</v>
      </c>
      <c r="E5589" s="360" t="n">
        <v>471.81</v>
      </c>
    </row>
    <row r="5590" customFormat="false" ht="15" hidden="false" customHeight="false" outlineLevel="0" collapsed="false">
      <c r="A5590" s="352" t="s">
        <v>11321</v>
      </c>
      <c r="B5590" s="353"/>
      <c r="C5590" s="354" t="s">
        <v>11322</v>
      </c>
      <c r="D5590" s="355" t="s">
        <v>880</v>
      </c>
      <c r="E5590" s="356" t="n">
        <v>525.26</v>
      </c>
    </row>
    <row r="5591" customFormat="false" ht="15" hidden="false" customHeight="false" outlineLevel="0" collapsed="false">
      <c r="A5591" s="357" t="s">
        <v>11323</v>
      </c>
      <c r="B5591" s="358"/>
      <c r="C5591" s="359" t="s">
        <v>11324</v>
      </c>
      <c r="D5591" s="359" t="s">
        <v>880</v>
      </c>
      <c r="E5591" s="360" t="n">
        <v>603.5</v>
      </c>
    </row>
    <row r="5592" customFormat="false" ht="15" hidden="false" customHeight="false" outlineLevel="0" collapsed="false">
      <c r="A5592" s="357" t="s">
        <v>11325</v>
      </c>
      <c r="B5592" s="358"/>
      <c r="C5592" s="359" t="s">
        <v>11326</v>
      </c>
      <c r="D5592" s="359" t="s">
        <v>880</v>
      </c>
      <c r="E5592" s="360" t="n">
        <v>665.19</v>
      </c>
    </row>
    <row r="5593" customFormat="false" ht="15" hidden="false" customHeight="false" outlineLevel="0" collapsed="false">
      <c r="A5593" s="347" t="s">
        <v>11327</v>
      </c>
      <c r="B5593" s="348"/>
      <c r="C5593" s="349" t="s">
        <v>11328</v>
      </c>
      <c r="D5593" s="350" t="s">
        <v>880</v>
      </c>
      <c r="E5593" s="351" t="n">
        <v>929.1</v>
      </c>
    </row>
    <row r="5594" customFormat="false" ht="15" hidden="false" customHeight="false" outlineLevel="0" collapsed="false">
      <c r="A5594" s="352" t="s">
        <v>11329</v>
      </c>
      <c r="B5594" s="353"/>
      <c r="C5594" s="354" t="s">
        <v>11330</v>
      </c>
      <c r="D5594" s="355" t="s">
        <v>880</v>
      </c>
      <c r="E5594" s="356" t="n">
        <v>1214.85</v>
      </c>
    </row>
    <row r="5595" customFormat="false" ht="15" hidden="false" customHeight="false" outlineLevel="0" collapsed="false">
      <c r="A5595" s="357" t="s">
        <v>11331</v>
      </c>
      <c r="B5595" s="358" t="s">
        <v>11332</v>
      </c>
      <c r="C5595" s="359"/>
      <c r="D5595" s="359"/>
      <c r="E5595" s="360"/>
    </row>
    <row r="5596" customFormat="false" ht="15" hidden="false" customHeight="false" outlineLevel="0" collapsed="false">
      <c r="A5596" s="357" t="s">
        <v>11333</v>
      </c>
      <c r="B5596" s="358"/>
      <c r="C5596" s="359" t="s">
        <v>11334</v>
      </c>
      <c r="D5596" s="359" t="s">
        <v>1313</v>
      </c>
      <c r="E5596" s="360" t="n">
        <v>1655.17</v>
      </c>
    </row>
    <row r="5597" customFormat="false" ht="15" hidden="false" customHeight="false" outlineLevel="0" collapsed="false">
      <c r="A5597" s="357" t="s">
        <v>11335</v>
      </c>
      <c r="B5597" s="358" t="s">
        <v>11336</v>
      </c>
      <c r="C5597" s="359"/>
      <c r="D5597" s="359"/>
      <c r="E5597" s="360"/>
    </row>
    <row r="5598" customFormat="false" ht="15" hidden="false" customHeight="false" outlineLevel="0" collapsed="false">
      <c r="A5598" s="352" t="s">
        <v>11337</v>
      </c>
      <c r="B5598" s="353"/>
      <c r="C5598" s="354" t="s">
        <v>11338</v>
      </c>
      <c r="D5598" s="355" t="s">
        <v>984</v>
      </c>
      <c r="E5598" s="356" t="n">
        <v>53.99</v>
      </c>
    </row>
    <row r="5599" customFormat="false" ht="15" hidden="false" customHeight="false" outlineLevel="0" collapsed="false">
      <c r="A5599" s="357" t="s">
        <v>11339</v>
      </c>
      <c r="B5599" s="358" t="s">
        <v>11340</v>
      </c>
      <c r="C5599" s="359"/>
      <c r="D5599" s="359"/>
      <c r="E5599" s="360"/>
    </row>
    <row r="5600" customFormat="false" ht="15" hidden="false" customHeight="false" outlineLevel="0" collapsed="false">
      <c r="A5600" s="357" t="s">
        <v>11341</v>
      </c>
      <c r="B5600" s="358"/>
      <c r="C5600" s="359" t="s">
        <v>11342</v>
      </c>
      <c r="D5600" s="359" t="s">
        <v>880</v>
      </c>
      <c r="E5600" s="360" t="n">
        <v>34.33</v>
      </c>
    </row>
    <row r="5601" customFormat="false" ht="15" hidden="false" customHeight="false" outlineLevel="0" collapsed="false">
      <c r="A5601" s="357" t="s">
        <v>11343</v>
      </c>
      <c r="B5601" s="358"/>
      <c r="C5601" s="359" t="s">
        <v>11344</v>
      </c>
      <c r="D5601" s="359" t="s">
        <v>880</v>
      </c>
      <c r="E5601" s="360" t="n">
        <v>52.58</v>
      </c>
    </row>
    <row r="5602" customFormat="false" ht="15" hidden="false" customHeight="false" outlineLevel="0" collapsed="false">
      <c r="A5602" s="357" t="s">
        <v>11345</v>
      </c>
      <c r="B5602" s="358"/>
      <c r="C5602" s="359" t="s">
        <v>11346</v>
      </c>
      <c r="D5602" s="359" t="s">
        <v>880</v>
      </c>
      <c r="E5602" s="360" t="n">
        <v>64.78</v>
      </c>
    </row>
    <row r="5603" customFormat="false" ht="15" hidden="false" customHeight="false" outlineLevel="0" collapsed="false">
      <c r="A5603" s="357" t="s">
        <v>11347</v>
      </c>
      <c r="B5603" s="358"/>
      <c r="C5603" s="359" t="s">
        <v>11348</v>
      </c>
      <c r="D5603" s="359" t="s">
        <v>880</v>
      </c>
      <c r="E5603" s="360" t="n">
        <v>134.19</v>
      </c>
    </row>
    <row r="5604" customFormat="false" ht="15" hidden="false" customHeight="false" outlineLevel="0" collapsed="false">
      <c r="A5604" s="357" t="s">
        <v>11349</v>
      </c>
      <c r="B5604" s="358"/>
      <c r="C5604" s="359" t="s">
        <v>11350</v>
      </c>
      <c r="D5604" s="359" t="s">
        <v>880</v>
      </c>
      <c r="E5604" s="360" t="n">
        <v>174.1</v>
      </c>
    </row>
    <row r="5605" customFormat="false" ht="15" hidden="false" customHeight="false" outlineLevel="0" collapsed="false">
      <c r="A5605" s="357" t="s">
        <v>11351</v>
      </c>
      <c r="B5605" s="358"/>
      <c r="C5605" s="359" t="s">
        <v>11352</v>
      </c>
      <c r="D5605" s="359" t="s">
        <v>880</v>
      </c>
      <c r="E5605" s="360" t="n">
        <v>618.23</v>
      </c>
    </row>
    <row r="5606" customFormat="false" ht="15" hidden="false" customHeight="false" outlineLevel="0" collapsed="false">
      <c r="A5606" s="357" t="s">
        <v>11353</v>
      </c>
      <c r="B5606" s="358"/>
      <c r="C5606" s="359" t="s">
        <v>11354</v>
      </c>
      <c r="D5606" s="359" t="s">
        <v>880</v>
      </c>
      <c r="E5606" s="360" t="n">
        <v>263.36</v>
      </c>
    </row>
    <row r="5607" customFormat="false" ht="15" hidden="false" customHeight="false" outlineLevel="0" collapsed="false">
      <c r="A5607" s="357" t="s">
        <v>11355</v>
      </c>
      <c r="B5607" s="358" t="s">
        <v>11356</v>
      </c>
      <c r="C5607" s="359"/>
      <c r="D5607" s="359"/>
      <c r="E5607" s="360"/>
    </row>
    <row r="5608" customFormat="false" ht="15" hidden="false" customHeight="false" outlineLevel="0" collapsed="false">
      <c r="A5608" s="357" t="s">
        <v>11357</v>
      </c>
      <c r="B5608" s="358"/>
      <c r="C5608" s="359" t="s">
        <v>11358</v>
      </c>
      <c r="D5608" s="359" t="s">
        <v>880</v>
      </c>
      <c r="E5608" s="360" t="n">
        <v>20.74</v>
      </c>
    </row>
    <row r="5609" customFormat="false" ht="15" hidden="false" customHeight="false" outlineLevel="0" collapsed="false">
      <c r="A5609" s="357" t="s">
        <v>11359</v>
      </c>
      <c r="B5609" s="358"/>
      <c r="C5609" s="359" t="s">
        <v>11360</v>
      </c>
      <c r="D5609" s="359" t="s">
        <v>880</v>
      </c>
      <c r="E5609" s="360" t="n">
        <v>44.18</v>
      </c>
    </row>
    <row r="5610" customFormat="false" ht="15" hidden="false" customHeight="false" outlineLevel="0" collapsed="false">
      <c r="A5610" s="352" t="s">
        <v>11361</v>
      </c>
      <c r="B5610" s="353"/>
      <c r="C5610" s="354" t="s">
        <v>11362</v>
      </c>
      <c r="D5610" s="355" t="s">
        <v>880</v>
      </c>
      <c r="E5610" s="356" t="n">
        <v>59.66</v>
      </c>
    </row>
    <row r="5611" customFormat="false" ht="15" hidden="false" customHeight="false" outlineLevel="0" collapsed="false">
      <c r="A5611" s="357" t="s">
        <v>11363</v>
      </c>
      <c r="B5611" s="358"/>
      <c r="C5611" s="359" t="s">
        <v>11364</v>
      </c>
      <c r="D5611" s="359" t="s">
        <v>880</v>
      </c>
      <c r="E5611" s="360" t="n">
        <v>85.67</v>
      </c>
    </row>
    <row r="5612" customFormat="false" ht="15" hidden="false" customHeight="false" outlineLevel="0" collapsed="false">
      <c r="A5612" s="357" t="s">
        <v>11365</v>
      </c>
      <c r="B5612" s="358"/>
      <c r="C5612" s="359" t="s">
        <v>11366</v>
      </c>
      <c r="D5612" s="359" t="s">
        <v>880</v>
      </c>
      <c r="E5612" s="360" t="n">
        <v>192.99</v>
      </c>
    </row>
    <row r="5613" customFormat="false" ht="15" hidden="false" customHeight="false" outlineLevel="0" collapsed="false">
      <c r="A5613" s="357" t="s">
        <v>11367</v>
      </c>
      <c r="B5613" s="358"/>
      <c r="C5613" s="359" t="s">
        <v>11368</v>
      </c>
      <c r="D5613" s="359" t="s">
        <v>880</v>
      </c>
      <c r="E5613" s="360" t="n">
        <v>311.3</v>
      </c>
    </row>
    <row r="5614" customFormat="false" ht="15" hidden="false" customHeight="false" outlineLevel="0" collapsed="false">
      <c r="A5614" s="357" t="s">
        <v>11369</v>
      </c>
      <c r="B5614" s="358"/>
      <c r="C5614" s="359" t="s">
        <v>11370</v>
      </c>
      <c r="D5614" s="359" t="s">
        <v>880</v>
      </c>
      <c r="E5614" s="360" t="n">
        <v>10.18</v>
      </c>
    </row>
    <row r="5615" customFormat="false" ht="15" hidden="false" customHeight="false" outlineLevel="0" collapsed="false">
      <c r="A5615" s="352" t="s">
        <v>11371</v>
      </c>
      <c r="B5615" s="353"/>
      <c r="C5615" s="354" t="s">
        <v>11372</v>
      </c>
      <c r="D5615" s="355" t="s">
        <v>880</v>
      </c>
      <c r="E5615" s="356" t="n">
        <v>11.61</v>
      </c>
    </row>
    <row r="5616" customFormat="false" ht="15" hidden="false" customHeight="false" outlineLevel="0" collapsed="false">
      <c r="A5616" s="357" t="s">
        <v>11373</v>
      </c>
      <c r="B5616" s="358"/>
      <c r="C5616" s="359" t="s">
        <v>11374</v>
      </c>
      <c r="D5616" s="359" t="s">
        <v>880</v>
      </c>
      <c r="E5616" s="360" t="n">
        <v>28.4</v>
      </c>
    </row>
    <row r="5617" customFormat="false" ht="15" hidden="false" customHeight="false" outlineLevel="0" collapsed="false">
      <c r="A5617" s="357" t="s">
        <v>11375</v>
      </c>
      <c r="B5617" s="358" t="s">
        <v>11376</v>
      </c>
      <c r="C5617" s="359"/>
      <c r="D5617" s="359"/>
      <c r="E5617" s="360"/>
    </row>
    <row r="5618" customFormat="false" ht="15" hidden="false" customHeight="false" outlineLevel="0" collapsed="false">
      <c r="A5618" s="357" t="s">
        <v>11377</v>
      </c>
      <c r="B5618" s="358"/>
      <c r="C5618" s="359" t="s">
        <v>11378</v>
      </c>
      <c r="D5618" s="359" t="s">
        <v>880</v>
      </c>
      <c r="E5618" s="360" t="n">
        <v>16170.72</v>
      </c>
    </row>
    <row r="5619" customFormat="false" ht="15" hidden="false" customHeight="false" outlineLevel="0" collapsed="false">
      <c r="A5619" s="357" t="s">
        <v>11379</v>
      </c>
      <c r="B5619" s="358"/>
      <c r="C5619" s="359" t="s">
        <v>11380</v>
      </c>
      <c r="D5619" s="359" t="s">
        <v>880</v>
      </c>
      <c r="E5619" s="360" t="n">
        <v>21392.35</v>
      </c>
    </row>
    <row r="5620" customFormat="false" ht="15" hidden="false" customHeight="false" outlineLevel="0" collapsed="false">
      <c r="A5620" s="357" t="s">
        <v>11381</v>
      </c>
      <c r="B5620" s="358"/>
      <c r="C5620" s="359" t="s">
        <v>11382</v>
      </c>
      <c r="D5620" s="359" t="s">
        <v>1181</v>
      </c>
      <c r="E5620" s="360" t="n">
        <v>24891.15</v>
      </c>
    </row>
    <row r="5621" customFormat="false" ht="15" hidden="false" customHeight="false" outlineLevel="0" collapsed="false">
      <c r="A5621" s="357" t="s">
        <v>11383</v>
      </c>
      <c r="B5621" s="358"/>
      <c r="C5621" s="359" t="s">
        <v>11384</v>
      </c>
      <c r="D5621" s="359" t="s">
        <v>880</v>
      </c>
      <c r="E5621" s="360" t="n">
        <v>49129.13</v>
      </c>
    </row>
    <row r="5622" customFormat="false" ht="15" hidden="false" customHeight="false" outlineLevel="0" collapsed="false">
      <c r="A5622" s="357" t="s">
        <v>11385</v>
      </c>
      <c r="B5622" s="358"/>
      <c r="C5622" s="359" t="s">
        <v>11386</v>
      </c>
      <c r="D5622" s="359" t="s">
        <v>880</v>
      </c>
      <c r="E5622" s="360" t="n">
        <v>90746.34</v>
      </c>
    </row>
    <row r="5623" customFormat="false" ht="15" hidden="false" customHeight="false" outlineLevel="0" collapsed="false">
      <c r="A5623" s="357" t="s">
        <v>11387</v>
      </c>
      <c r="B5623" s="358"/>
      <c r="C5623" s="359" t="s">
        <v>11388</v>
      </c>
      <c r="D5623" s="359" t="s">
        <v>880</v>
      </c>
      <c r="E5623" s="360" t="n">
        <v>21.23</v>
      </c>
    </row>
    <row r="5624" customFormat="false" ht="15" hidden="false" customHeight="false" outlineLevel="0" collapsed="false">
      <c r="A5624" s="352" t="s">
        <v>11389</v>
      </c>
      <c r="B5624" s="353"/>
      <c r="C5624" s="354" t="s">
        <v>11390</v>
      </c>
      <c r="D5624" s="355" t="s">
        <v>880</v>
      </c>
      <c r="E5624" s="356" t="n">
        <v>29.74</v>
      </c>
    </row>
    <row r="5625" customFormat="false" ht="15" hidden="false" customHeight="false" outlineLevel="0" collapsed="false">
      <c r="A5625" s="357" t="s">
        <v>11391</v>
      </c>
      <c r="B5625" s="358"/>
      <c r="C5625" s="359" t="s">
        <v>11392</v>
      </c>
      <c r="D5625" s="359" t="s">
        <v>880</v>
      </c>
      <c r="E5625" s="360" t="n">
        <v>89.34</v>
      </c>
    </row>
    <row r="5626" customFormat="false" ht="15" hidden="false" customHeight="false" outlineLevel="0" collapsed="false">
      <c r="A5626" s="357" t="s">
        <v>11393</v>
      </c>
      <c r="B5626" s="358"/>
      <c r="C5626" s="359" t="s">
        <v>11394</v>
      </c>
      <c r="D5626" s="359" t="s">
        <v>880</v>
      </c>
      <c r="E5626" s="360" t="n">
        <v>122.75</v>
      </c>
    </row>
    <row r="5627" customFormat="false" ht="15" hidden="false" customHeight="false" outlineLevel="0" collapsed="false">
      <c r="A5627" s="357" t="s">
        <v>11395</v>
      </c>
      <c r="B5627" s="358"/>
      <c r="C5627" s="359" t="s">
        <v>11396</v>
      </c>
      <c r="D5627" s="359" t="s">
        <v>880</v>
      </c>
      <c r="E5627" s="360" t="n">
        <v>118.51</v>
      </c>
    </row>
    <row r="5628" customFormat="false" ht="15" hidden="false" customHeight="false" outlineLevel="0" collapsed="false">
      <c r="A5628" s="357" t="s">
        <v>11397</v>
      </c>
      <c r="B5628" s="358"/>
      <c r="C5628" s="359" t="s">
        <v>11398</v>
      </c>
      <c r="D5628" s="359" t="s">
        <v>880</v>
      </c>
      <c r="E5628" s="360" t="n">
        <v>139.32</v>
      </c>
    </row>
    <row r="5629" customFormat="false" ht="15" hidden="false" customHeight="false" outlineLevel="0" collapsed="false">
      <c r="A5629" s="352" t="s">
        <v>11399</v>
      </c>
      <c r="B5629" s="353"/>
      <c r="C5629" s="354" t="s">
        <v>11400</v>
      </c>
      <c r="D5629" s="355" t="s">
        <v>880</v>
      </c>
      <c r="E5629" s="356" t="n">
        <v>349.77</v>
      </c>
    </row>
    <row r="5630" customFormat="false" ht="15" hidden="false" customHeight="false" outlineLevel="0" collapsed="false">
      <c r="A5630" s="357" t="s">
        <v>11401</v>
      </c>
      <c r="B5630" s="358"/>
      <c r="C5630" s="359" t="s">
        <v>11402</v>
      </c>
      <c r="D5630" s="359" t="s">
        <v>880</v>
      </c>
      <c r="E5630" s="360" t="n">
        <v>540.06</v>
      </c>
    </row>
    <row r="5631" customFormat="false" ht="15" hidden="false" customHeight="false" outlineLevel="0" collapsed="false">
      <c r="A5631" s="357" t="s">
        <v>11403</v>
      </c>
      <c r="B5631" s="358"/>
      <c r="C5631" s="359" t="s">
        <v>11404</v>
      </c>
      <c r="D5631" s="359" t="s">
        <v>880</v>
      </c>
      <c r="E5631" s="360" t="n">
        <v>1783.96</v>
      </c>
    </row>
    <row r="5632" customFormat="false" ht="15" hidden="false" customHeight="false" outlineLevel="0" collapsed="false">
      <c r="A5632" s="357" t="s">
        <v>11405</v>
      </c>
      <c r="B5632" s="358"/>
      <c r="C5632" s="359" t="s">
        <v>11406</v>
      </c>
      <c r="D5632" s="359" t="s">
        <v>880</v>
      </c>
      <c r="E5632" s="360" t="n">
        <v>2920.84</v>
      </c>
    </row>
    <row r="5633" customFormat="false" ht="15" hidden="false" customHeight="false" outlineLevel="0" collapsed="false">
      <c r="A5633" s="357" t="s">
        <v>11407</v>
      </c>
      <c r="B5633" s="358"/>
      <c r="C5633" s="359" t="s">
        <v>11408</v>
      </c>
      <c r="D5633" s="359" t="s">
        <v>880</v>
      </c>
      <c r="E5633" s="360" t="n">
        <v>5421.77</v>
      </c>
    </row>
    <row r="5634" customFormat="false" ht="15" hidden="false" customHeight="false" outlineLevel="0" collapsed="false">
      <c r="A5634" s="357" t="s">
        <v>11409</v>
      </c>
      <c r="B5634" s="358"/>
      <c r="C5634" s="359" t="s">
        <v>11410</v>
      </c>
      <c r="D5634" s="359" t="s">
        <v>880</v>
      </c>
      <c r="E5634" s="360" t="n">
        <v>4229.27</v>
      </c>
    </row>
    <row r="5635" customFormat="false" ht="15" hidden="false" customHeight="false" outlineLevel="0" collapsed="false">
      <c r="A5635" s="352" t="s">
        <v>11411</v>
      </c>
      <c r="B5635" s="353"/>
      <c r="C5635" s="354" t="s">
        <v>11412</v>
      </c>
      <c r="D5635" s="355" t="s">
        <v>880</v>
      </c>
      <c r="E5635" s="356" t="n">
        <v>7803.89</v>
      </c>
    </row>
    <row r="5636" customFormat="false" ht="15" hidden="false" customHeight="false" outlineLevel="0" collapsed="false">
      <c r="A5636" s="357" t="s">
        <v>11413</v>
      </c>
      <c r="B5636" s="358"/>
      <c r="C5636" s="359" t="s">
        <v>11414</v>
      </c>
      <c r="D5636" s="359" t="s">
        <v>880</v>
      </c>
      <c r="E5636" s="360" t="n">
        <v>10970.56</v>
      </c>
    </row>
    <row r="5637" customFormat="false" ht="15" hidden="false" customHeight="false" outlineLevel="0" collapsed="false">
      <c r="A5637" s="357" t="s">
        <v>11415</v>
      </c>
      <c r="B5637" s="358"/>
      <c r="C5637" s="359" t="s">
        <v>11416</v>
      </c>
      <c r="D5637" s="359" t="s">
        <v>880</v>
      </c>
      <c r="E5637" s="360" t="n">
        <v>14.36</v>
      </c>
    </row>
    <row r="5638" customFormat="false" ht="15" hidden="false" customHeight="false" outlineLevel="0" collapsed="false">
      <c r="A5638" s="357" t="s">
        <v>11417</v>
      </c>
      <c r="B5638" s="358"/>
      <c r="C5638" s="359" t="s">
        <v>11418</v>
      </c>
      <c r="D5638" s="359" t="s">
        <v>880</v>
      </c>
      <c r="E5638" s="360" t="n">
        <v>16.45</v>
      </c>
    </row>
    <row r="5639" customFormat="false" ht="15" hidden="false" customHeight="false" outlineLevel="0" collapsed="false">
      <c r="A5639" s="357" t="s">
        <v>11419</v>
      </c>
      <c r="B5639" s="358"/>
      <c r="C5639" s="359" t="s">
        <v>11420</v>
      </c>
      <c r="D5639" s="359" t="s">
        <v>880</v>
      </c>
      <c r="E5639" s="360" t="n">
        <v>38.97</v>
      </c>
    </row>
    <row r="5640" customFormat="false" ht="15" hidden="false" customHeight="false" outlineLevel="0" collapsed="false">
      <c r="A5640" s="357" t="s">
        <v>11421</v>
      </c>
      <c r="B5640" s="358"/>
      <c r="C5640" s="359" t="s">
        <v>11422</v>
      </c>
      <c r="D5640" s="359" t="s">
        <v>880</v>
      </c>
      <c r="E5640" s="360" t="n">
        <v>42.09</v>
      </c>
    </row>
    <row r="5641" customFormat="false" ht="15" hidden="false" customHeight="false" outlineLevel="0" collapsed="false">
      <c r="A5641" s="357" t="s">
        <v>11423</v>
      </c>
      <c r="B5641" s="358"/>
      <c r="C5641" s="359" t="s">
        <v>11424</v>
      </c>
      <c r="D5641" s="359" t="s">
        <v>880</v>
      </c>
      <c r="E5641" s="360" t="n">
        <v>50.68</v>
      </c>
    </row>
    <row r="5642" customFormat="false" ht="15" hidden="false" customHeight="false" outlineLevel="0" collapsed="false">
      <c r="A5642" s="357" t="s">
        <v>11425</v>
      </c>
      <c r="B5642" s="358"/>
      <c r="C5642" s="359" t="s">
        <v>11426</v>
      </c>
      <c r="D5642" s="359" t="s">
        <v>880</v>
      </c>
      <c r="E5642" s="360" t="n">
        <v>650.58</v>
      </c>
    </row>
    <row r="5643" customFormat="false" ht="15" hidden="false" customHeight="false" outlineLevel="0" collapsed="false">
      <c r="A5643" s="357" t="s">
        <v>11427</v>
      </c>
      <c r="B5643" s="358"/>
      <c r="C5643" s="359" t="s">
        <v>11428</v>
      </c>
      <c r="D5643" s="359" t="s">
        <v>880</v>
      </c>
      <c r="E5643" s="360" t="n">
        <v>50.23</v>
      </c>
    </row>
    <row r="5644" customFormat="false" ht="15" hidden="false" customHeight="false" outlineLevel="0" collapsed="false">
      <c r="A5644" s="357" t="s">
        <v>11429</v>
      </c>
      <c r="B5644" s="358"/>
      <c r="C5644" s="359" t="s">
        <v>11430</v>
      </c>
      <c r="D5644" s="359" t="s">
        <v>880</v>
      </c>
      <c r="E5644" s="360" t="n">
        <v>52.08</v>
      </c>
    </row>
    <row r="5645" customFormat="false" ht="15" hidden="false" customHeight="false" outlineLevel="0" collapsed="false">
      <c r="A5645" s="357" t="s">
        <v>11431</v>
      </c>
      <c r="B5645" s="358"/>
      <c r="C5645" s="359" t="s">
        <v>11432</v>
      </c>
      <c r="D5645" s="359" t="s">
        <v>880</v>
      </c>
      <c r="E5645" s="360" t="n">
        <v>61.69</v>
      </c>
    </row>
    <row r="5646" customFormat="false" ht="15" hidden="false" customHeight="false" outlineLevel="0" collapsed="false">
      <c r="A5646" s="352" t="s">
        <v>11433</v>
      </c>
      <c r="B5646" s="353"/>
      <c r="C5646" s="354" t="s">
        <v>11434</v>
      </c>
      <c r="D5646" s="355" t="s">
        <v>880</v>
      </c>
      <c r="E5646" s="356" t="n">
        <v>1017.42</v>
      </c>
    </row>
    <row r="5647" customFormat="false" ht="15" hidden="false" customHeight="false" outlineLevel="0" collapsed="false">
      <c r="A5647" s="357" t="s">
        <v>11435</v>
      </c>
      <c r="B5647" s="358"/>
      <c r="C5647" s="359" t="s">
        <v>11436</v>
      </c>
      <c r="D5647" s="359" t="s">
        <v>880</v>
      </c>
      <c r="E5647" s="360" t="n">
        <v>24058.96</v>
      </c>
    </row>
    <row r="5648" customFormat="false" ht="15" hidden="false" customHeight="false" outlineLevel="0" collapsed="false">
      <c r="A5648" s="357" t="s">
        <v>11437</v>
      </c>
      <c r="B5648" s="358"/>
      <c r="C5648" s="359" t="s">
        <v>11438</v>
      </c>
      <c r="D5648" s="359" t="s">
        <v>880</v>
      </c>
      <c r="E5648" s="360" t="n">
        <v>33209.54</v>
      </c>
    </row>
    <row r="5649" customFormat="false" ht="15" hidden="false" customHeight="false" outlineLevel="0" collapsed="false">
      <c r="A5649" s="357" t="s">
        <v>11439</v>
      </c>
      <c r="B5649" s="358"/>
      <c r="C5649" s="359" t="s">
        <v>11440</v>
      </c>
      <c r="D5649" s="359" t="s">
        <v>880</v>
      </c>
      <c r="E5649" s="360" t="n">
        <v>200127.52</v>
      </c>
    </row>
    <row r="5650" customFormat="false" ht="15" hidden="false" customHeight="false" outlineLevel="0" collapsed="false">
      <c r="A5650" s="357" t="s">
        <v>11441</v>
      </c>
      <c r="B5650" s="358" t="s">
        <v>11442</v>
      </c>
      <c r="C5650" s="359"/>
      <c r="D5650" s="359"/>
      <c r="E5650" s="360"/>
    </row>
    <row r="5651" customFormat="false" ht="15" hidden="false" customHeight="false" outlineLevel="0" collapsed="false">
      <c r="A5651" s="357" t="s">
        <v>11443</v>
      </c>
      <c r="B5651" s="358"/>
      <c r="C5651" s="359" t="s">
        <v>11444</v>
      </c>
      <c r="D5651" s="359" t="s">
        <v>880</v>
      </c>
      <c r="E5651" s="360" t="n">
        <v>2119.13</v>
      </c>
    </row>
    <row r="5652" customFormat="false" ht="15" hidden="false" customHeight="false" outlineLevel="0" collapsed="false">
      <c r="A5652" s="357" t="s">
        <v>11445</v>
      </c>
      <c r="B5652" s="358"/>
      <c r="C5652" s="359" t="s">
        <v>11446</v>
      </c>
      <c r="D5652" s="359" t="s">
        <v>880</v>
      </c>
      <c r="E5652" s="360" t="n">
        <v>1053.43</v>
      </c>
    </row>
    <row r="5653" customFormat="false" ht="15" hidden="false" customHeight="false" outlineLevel="0" collapsed="false">
      <c r="A5653" s="357" t="s">
        <v>11447</v>
      </c>
      <c r="B5653" s="358"/>
      <c r="C5653" s="359" t="s">
        <v>11448</v>
      </c>
      <c r="D5653" s="359" t="s">
        <v>880</v>
      </c>
      <c r="E5653" s="360" t="n">
        <v>1216.17</v>
      </c>
    </row>
    <row r="5654" customFormat="false" ht="15" hidden="false" customHeight="false" outlineLevel="0" collapsed="false">
      <c r="A5654" s="357" t="s">
        <v>11449</v>
      </c>
      <c r="B5654" s="358"/>
      <c r="C5654" s="359" t="s">
        <v>11450</v>
      </c>
      <c r="D5654" s="359" t="s">
        <v>880</v>
      </c>
      <c r="E5654" s="360" t="n">
        <v>1504.42</v>
      </c>
    </row>
    <row r="5655" customFormat="false" ht="15" hidden="false" customHeight="false" outlineLevel="0" collapsed="false">
      <c r="A5655" s="357" t="s">
        <v>11451</v>
      </c>
      <c r="B5655" s="358"/>
      <c r="C5655" s="359" t="s">
        <v>11452</v>
      </c>
      <c r="D5655" s="359" t="s">
        <v>880</v>
      </c>
      <c r="E5655" s="360" t="n">
        <v>1989.4</v>
      </c>
    </row>
    <row r="5656" customFormat="false" ht="15" hidden="false" customHeight="false" outlineLevel="0" collapsed="false">
      <c r="A5656" s="357" t="s">
        <v>11453</v>
      </c>
      <c r="B5656" s="358"/>
      <c r="C5656" s="359" t="s">
        <v>11454</v>
      </c>
      <c r="D5656" s="359" t="s">
        <v>880</v>
      </c>
      <c r="E5656" s="360" t="n">
        <v>3123.67</v>
      </c>
    </row>
    <row r="5657" customFormat="false" ht="15" hidden="false" customHeight="false" outlineLevel="0" collapsed="false">
      <c r="A5657" s="357" t="s">
        <v>11455</v>
      </c>
      <c r="B5657" s="358"/>
      <c r="C5657" s="359" t="s">
        <v>11456</v>
      </c>
      <c r="D5657" s="359" t="s">
        <v>880</v>
      </c>
      <c r="E5657" s="360" t="n">
        <v>6617.12</v>
      </c>
    </row>
    <row r="5658" customFormat="false" ht="15" hidden="false" customHeight="false" outlineLevel="0" collapsed="false">
      <c r="A5658" s="357" t="s">
        <v>11457</v>
      </c>
      <c r="B5658" s="358"/>
      <c r="C5658" s="359" t="s">
        <v>11458</v>
      </c>
      <c r="D5658" s="359" t="s">
        <v>880</v>
      </c>
      <c r="E5658" s="360" t="n">
        <v>1380.41</v>
      </c>
    </row>
    <row r="5659" customFormat="false" ht="15" hidden="false" customHeight="false" outlineLevel="0" collapsed="false">
      <c r="A5659" s="357" t="s">
        <v>11459</v>
      </c>
      <c r="B5659" s="358"/>
      <c r="C5659" s="359" t="s">
        <v>11460</v>
      </c>
      <c r="D5659" s="359" t="s">
        <v>880</v>
      </c>
      <c r="E5659" s="360" t="n">
        <v>1306.27</v>
      </c>
    </row>
    <row r="5660" customFormat="false" ht="15" hidden="false" customHeight="false" outlineLevel="0" collapsed="false">
      <c r="A5660" s="357" t="s">
        <v>11461</v>
      </c>
      <c r="B5660" s="358"/>
      <c r="C5660" s="359" t="s">
        <v>11462</v>
      </c>
      <c r="D5660" s="359" t="s">
        <v>880</v>
      </c>
      <c r="E5660" s="360" t="n">
        <v>2383.45</v>
      </c>
    </row>
    <row r="5661" customFormat="false" ht="15" hidden="false" customHeight="false" outlineLevel="0" collapsed="false">
      <c r="A5661" s="357" t="s">
        <v>11463</v>
      </c>
      <c r="B5661" s="358"/>
      <c r="C5661" s="359" t="s">
        <v>11464</v>
      </c>
      <c r="D5661" s="359" t="s">
        <v>880</v>
      </c>
      <c r="E5661" s="360" t="n">
        <v>2672.97</v>
      </c>
    </row>
    <row r="5662" customFormat="false" ht="15" hidden="false" customHeight="false" outlineLevel="0" collapsed="false">
      <c r="A5662" s="357" t="s">
        <v>11465</v>
      </c>
      <c r="B5662" s="358"/>
      <c r="C5662" s="359" t="s">
        <v>11466</v>
      </c>
      <c r="D5662" s="359" t="s">
        <v>880</v>
      </c>
      <c r="E5662" s="360" t="n">
        <v>5062.13</v>
      </c>
    </row>
    <row r="5663" customFormat="false" ht="15" hidden="false" customHeight="false" outlineLevel="0" collapsed="false">
      <c r="A5663" s="357" t="s">
        <v>11467</v>
      </c>
      <c r="B5663" s="358"/>
      <c r="C5663" s="359" t="s">
        <v>11468</v>
      </c>
      <c r="D5663" s="359" t="s">
        <v>880</v>
      </c>
      <c r="E5663" s="360" t="n">
        <v>250.04</v>
      </c>
    </row>
    <row r="5664" customFormat="false" ht="15" hidden="false" customHeight="false" outlineLevel="0" collapsed="false">
      <c r="A5664" s="357" t="s">
        <v>11469</v>
      </c>
      <c r="B5664" s="358"/>
      <c r="C5664" s="359" t="s">
        <v>11470</v>
      </c>
      <c r="D5664" s="359" t="s">
        <v>880</v>
      </c>
      <c r="E5664" s="360" t="n">
        <v>437.18</v>
      </c>
    </row>
    <row r="5665" customFormat="false" ht="15" hidden="false" customHeight="false" outlineLevel="0" collapsed="false">
      <c r="A5665" s="357" t="s">
        <v>11471</v>
      </c>
      <c r="B5665" s="358"/>
      <c r="C5665" s="359" t="s">
        <v>11472</v>
      </c>
      <c r="D5665" s="359" t="s">
        <v>880</v>
      </c>
      <c r="E5665" s="360" t="n">
        <v>607.52</v>
      </c>
    </row>
    <row r="5666" customFormat="false" ht="15" hidden="false" customHeight="false" outlineLevel="0" collapsed="false">
      <c r="A5666" s="357" t="s">
        <v>11473</v>
      </c>
      <c r="B5666" s="358"/>
      <c r="C5666" s="359" t="s">
        <v>11474</v>
      </c>
      <c r="D5666" s="359" t="s">
        <v>880</v>
      </c>
      <c r="E5666" s="360" t="n">
        <v>1241.03</v>
      </c>
    </row>
    <row r="5667" customFormat="false" ht="15" hidden="false" customHeight="false" outlineLevel="0" collapsed="false">
      <c r="A5667" s="357" t="s">
        <v>11475</v>
      </c>
      <c r="B5667" s="358"/>
      <c r="C5667" s="359" t="s">
        <v>11476</v>
      </c>
      <c r="D5667" s="359" t="s">
        <v>880</v>
      </c>
      <c r="E5667" s="360" t="n">
        <v>3701.48</v>
      </c>
    </row>
    <row r="5668" customFormat="false" ht="15" hidden="false" customHeight="false" outlineLevel="0" collapsed="false">
      <c r="A5668" s="357" t="s">
        <v>11477</v>
      </c>
      <c r="B5668" s="358"/>
      <c r="C5668" s="359" t="s">
        <v>11478</v>
      </c>
      <c r="D5668" s="359" t="s">
        <v>880</v>
      </c>
      <c r="E5668" s="360" t="n">
        <v>5191.01</v>
      </c>
    </row>
    <row r="5669" customFormat="false" ht="15" hidden="false" customHeight="false" outlineLevel="0" collapsed="false">
      <c r="A5669" s="357" t="s">
        <v>11479</v>
      </c>
      <c r="B5669" s="358"/>
      <c r="C5669" s="359" t="s">
        <v>11480</v>
      </c>
      <c r="D5669" s="359" t="s">
        <v>880</v>
      </c>
      <c r="E5669" s="360" t="n">
        <v>7580.64</v>
      </c>
    </row>
    <row r="5670" customFormat="false" ht="15" hidden="false" customHeight="false" outlineLevel="0" collapsed="false">
      <c r="A5670" s="357" t="s">
        <v>11481</v>
      </c>
      <c r="B5670" s="358"/>
      <c r="C5670" s="359" t="s">
        <v>11482</v>
      </c>
      <c r="D5670" s="359" t="s">
        <v>880</v>
      </c>
      <c r="E5670" s="360" t="n">
        <v>6499.11</v>
      </c>
    </row>
    <row r="5671" customFormat="false" ht="15" hidden="false" customHeight="false" outlineLevel="0" collapsed="false">
      <c r="A5671" s="357" t="s">
        <v>11483</v>
      </c>
      <c r="B5671" s="358"/>
      <c r="C5671" s="359" t="s">
        <v>11484</v>
      </c>
      <c r="D5671" s="359" t="s">
        <v>880</v>
      </c>
      <c r="E5671" s="360" t="n">
        <v>60.43</v>
      </c>
    </row>
    <row r="5672" customFormat="false" ht="15" hidden="false" customHeight="false" outlineLevel="0" collapsed="false">
      <c r="A5672" s="357" t="s">
        <v>11485</v>
      </c>
      <c r="B5672" s="358"/>
      <c r="C5672" s="359" t="s">
        <v>11486</v>
      </c>
      <c r="D5672" s="359" t="s">
        <v>880</v>
      </c>
      <c r="E5672" s="360" t="n">
        <v>192.72</v>
      </c>
    </row>
    <row r="5673" customFormat="false" ht="15" hidden="false" customHeight="false" outlineLevel="0" collapsed="false">
      <c r="A5673" s="352" t="s">
        <v>11487</v>
      </c>
      <c r="B5673" s="353" t="s">
        <v>11488</v>
      </c>
      <c r="C5673" s="354"/>
      <c r="D5673" s="355"/>
      <c r="E5673" s="356"/>
    </row>
    <row r="5674" customFormat="false" ht="15" hidden="false" customHeight="false" outlineLevel="0" collapsed="false">
      <c r="A5674" s="357" t="s">
        <v>11489</v>
      </c>
      <c r="B5674" s="358"/>
      <c r="C5674" s="359" t="s">
        <v>11490</v>
      </c>
      <c r="D5674" s="359" t="s">
        <v>880</v>
      </c>
      <c r="E5674" s="360" t="n">
        <v>1788.37</v>
      </c>
    </row>
    <row r="5675" customFormat="false" ht="15" hidden="false" customHeight="false" outlineLevel="0" collapsed="false">
      <c r="A5675" s="357" t="s">
        <v>11491</v>
      </c>
      <c r="B5675" s="358"/>
      <c r="C5675" s="359" t="s">
        <v>11492</v>
      </c>
      <c r="D5675" s="359" t="s">
        <v>880</v>
      </c>
      <c r="E5675" s="360" t="n">
        <v>1304.04</v>
      </c>
    </row>
    <row r="5676" customFormat="false" ht="15" hidden="false" customHeight="false" outlineLevel="0" collapsed="false">
      <c r="A5676" s="357" t="s">
        <v>11493</v>
      </c>
      <c r="B5676" s="358"/>
      <c r="C5676" s="359" t="s">
        <v>11494</v>
      </c>
      <c r="D5676" s="359" t="s">
        <v>880</v>
      </c>
      <c r="E5676" s="360" t="n">
        <v>299.91</v>
      </c>
    </row>
    <row r="5677" customFormat="false" ht="15" hidden="false" customHeight="false" outlineLevel="0" collapsed="false">
      <c r="A5677" s="357" t="s">
        <v>11495</v>
      </c>
      <c r="B5677" s="358"/>
      <c r="C5677" s="359" t="s">
        <v>11496</v>
      </c>
      <c r="D5677" s="359" t="s">
        <v>880</v>
      </c>
      <c r="E5677" s="360" t="n">
        <v>381.25</v>
      </c>
    </row>
    <row r="5678" customFormat="false" ht="15" hidden="false" customHeight="false" outlineLevel="0" collapsed="false">
      <c r="A5678" s="357" t="s">
        <v>11497</v>
      </c>
      <c r="B5678" s="358"/>
      <c r="C5678" s="359" t="s">
        <v>11498</v>
      </c>
      <c r="D5678" s="359" t="s">
        <v>880</v>
      </c>
      <c r="E5678" s="360" t="n">
        <v>338.82</v>
      </c>
    </row>
    <row r="5679" customFormat="false" ht="15" hidden="false" customHeight="false" outlineLevel="0" collapsed="false">
      <c r="A5679" s="357" t="s">
        <v>11499</v>
      </c>
      <c r="B5679" s="358"/>
      <c r="C5679" s="359" t="s">
        <v>11500</v>
      </c>
      <c r="D5679" s="359" t="s">
        <v>880</v>
      </c>
      <c r="E5679" s="360" t="n">
        <v>1117.81</v>
      </c>
    </row>
    <row r="5680" customFormat="false" ht="15" hidden="false" customHeight="false" outlineLevel="0" collapsed="false">
      <c r="A5680" s="357" t="s">
        <v>11501</v>
      </c>
      <c r="B5680" s="358"/>
      <c r="C5680" s="359" t="s">
        <v>11502</v>
      </c>
      <c r="D5680" s="359" t="s">
        <v>880</v>
      </c>
      <c r="E5680" s="360" t="n">
        <v>1283.62</v>
      </c>
    </row>
    <row r="5681" customFormat="false" ht="15" hidden="false" customHeight="false" outlineLevel="0" collapsed="false">
      <c r="A5681" s="357" t="s">
        <v>11503</v>
      </c>
      <c r="B5681" s="358" t="s">
        <v>11504</v>
      </c>
      <c r="C5681" s="359"/>
      <c r="D5681" s="359"/>
      <c r="E5681" s="360"/>
    </row>
    <row r="5682" customFormat="false" ht="15" hidden="false" customHeight="false" outlineLevel="0" collapsed="false">
      <c r="A5682" s="357" t="s">
        <v>11505</v>
      </c>
      <c r="B5682" s="358"/>
      <c r="C5682" s="359" t="s">
        <v>11506</v>
      </c>
      <c r="D5682" s="359" t="s">
        <v>6512</v>
      </c>
      <c r="E5682" s="360" t="n">
        <v>207.85</v>
      </c>
    </row>
    <row r="5683" customFormat="false" ht="15" hidden="false" customHeight="false" outlineLevel="0" collapsed="false">
      <c r="A5683" s="357" t="s">
        <v>11507</v>
      </c>
      <c r="B5683" s="358" t="s">
        <v>11508</v>
      </c>
      <c r="C5683" s="359"/>
      <c r="D5683" s="359"/>
      <c r="E5683" s="360"/>
    </row>
    <row r="5684" customFormat="false" ht="15" hidden="false" customHeight="false" outlineLevel="0" collapsed="false">
      <c r="A5684" s="357" t="s">
        <v>11509</v>
      </c>
      <c r="B5684" s="358"/>
      <c r="C5684" s="359" t="s">
        <v>11510</v>
      </c>
      <c r="D5684" s="359" t="s">
        <v>880</v>
      </c>
      <c r="E5684" s="360" t="n">
        <v>146.46</v>
      </c>
    </row>
    <row r="5685" customFormat="false" ht="15" hidden="false" customHeight="false" outlineLevel="0" collapsed="false">
      <c r="A5685" s="357" t="s">
        <v>11511</v>
      </c>
      <c r="B5685" s="358"/>
      <c r="C5685" s="359" t="s">
        <v>11512</v>
      </c>
      <c r="D5685" s="359" t="s">
        <v>880</v>
      </c>
      <c r="E5685" s="360" t="n">
        <v>154.31</v>
      </c>
    </row>
    <row r="5686" customFormat="false" ht="15" hidden="false" customHeight="false" outlineLevel="0" collapsed="false">
      <c r="A5686" s="357" t="s">
        <v>11513</v>
      </c>
      <c r="B5686" s="358"/>
      <c r="C5686" s="359" t="s">
        <v>11514</v>
      </c>
      <c r="D5686" s="359" t="s">
        <v>880</v>
      </c>
      <c r="E5686" s="360" t="n">
        <v>186.02</v>
      </c>
    </row>
    <row r="5687" customFormat="false" ht="15" hidden="false" customHeight="false" outlineLevel="0" collapsed="false">
      <c r="A5687" s="357" t="s">
        <v>11515</v>
      </c>
      <c r="B5687" s="358"/>
      <c r="C5687" s="359" t="s">
        <v>11516</v>
      </c>
      <c r="D5687" s="359" t="s">
        <v>880</v>
      </c>
      <c r="E5687" s="360" t="n">
        <v>187.08</v>
      </c>
    </row>
    <row r="5688" customFormat="false" ht="15" hidden="false" customHeight="false" outlineLevel="0" collapsed="false">
      <c r="A5688" s="357" t="s">
        <v>11517</v>
      </c>
      <c r="B5688" s="358"/>
      <c r="C5688" s="359" t="s">
        <v>11518</v>
      </c>
      <c r="D5688" s="359" t="s">
        <v>880</v>
      </c>
      <c r="E5688" s="360" t="n">
        <v>222.02</v>
      </c>
    </row>
    <row r="5689" customFormat="false" ht="15" hidden="false" customHeight="false" outlineLevel="0" collapsed="false">
      <c r="A5689" s="357" t="s">
        <v>11519</v>
      </c>
      <c r="B5689" s="358"/>
      <c r="C5689" s="359" t="s">
        <v>11520</v>
      </c>
      <c r="D5689" s="359" t="s">
        <v>880</v>
      </c>
      <c r="E5689" s="360" t="n">
        <v>334.39</v>
      </c>
    </row>
    <row r="5690" customFormat="false" ht="15" hidden="false" customHeight="false" outlineLevel="0" collapsed="false">
      <c r="A5690" s="357" t="s">
        <v>11521</v>
      </c>
      <c r="B5690" s="358"/>
      <c r="C5690" s="359" t="s">
        <v>11522</v>
      </c>
      <c r="D5690" s="359" t="s">
        <v>880</v>
      </c>
      <c r="E5690" s="360" t="n">
        <v>345.8</v>
      </c>
    </row>
    <row r="5691" customFormat="false" ht="15" hidden="false" customHeight="false" outlineLevel="0" collapsed="false">
      <c r="A5691" s="357" t="s">
        <v>11523</v>
      </c>
      <c r="B5691" s="358"/>
      <c r="C5691" s="359" t="s">
        <v>11524</v>
      </c>
      <c r="D5691" s="359" t="s">
        <v>880</v>
      </c>
      <c r="E5691" s="360" t="n">
        <v>577.84</v>
      </c>
    </row>
    <row r="5692" customFormat="false" ht="15" hidden="false" customHeight="false" outlineLevel="0" collapsed="false">
      <c r="A5692" s="357" t="s">
        <v>11525</v>
      </c>
      <c r="B5692" s="358"/>
      <c r="C5692" s="359" t="s">
        <v>11526</v>
      </c>
      <c r="D5692" s="359" t="s">
        <v>880</v>
      </c>
      <c r="E5692" s="360" t="n">
        <v>202.96</v>
      </c>
    </row>
    <row r="5693" customFormat="false" ht="15" hidden="false" customHeight="false" outlineLevel="0" collapsed="false">
      <c r="A5693" s="357" t="s">
        <v>11527</v>
      </c>
      <c r="B5693" s="358" t="s">
        <v>11528</v>
      </c>
      <c r="C5693" s="359"/>
      <c r="D5693" s="359"/>
      <c r="E5693" s="360"/>
    </row>
    <row r="5694" customFormat="false" ht="15" hidden="false" customHeight="false" outlineLevel="0" collapsed="false">
      <c r="A5694" s="357" t="s">
        <v>11529</v>
      </c>
      <c r="B5694" s="358"/>
      <c r="C5694" s="359" t="s">
        <v>11530</v>
      </c>
      <c r="D5694" s="359" t="s">
        <v>880</v>
      </c>
      <c r="E5694" s="360" t="n">
        <v>1893.97</v>
      </c>
    </row>
    <row r="5695" customFormat="false" ht="15" hidden="false" customHeight="false" outlineLevel="0" collapsed="false">
      <c r="A5695" s="357" t="s">
        <v>11531</v>
      </c>
      <c r="B5695" s="358"/>
      <c r="C5695" s="359" t="s">
        <v>11532</v>
      </c>
      <c r="D5695" s="359" t="s">
        <v>880</v>
      </c>
      <c r="E5695" s="360" t="n">
        <v>2588.75</v>
      </c>
    </row>
    <row r="5696" customFormat="false" ht="15" hidden="false" customHeight="false" outlineLevel="0" collapsed="false">
      <c r="A5696" s="357" t="s">
        <v>11533</v>
      </c>
      <c r="B5696" s="358"/>
      <c r="C5696" s="359" t="s">
        <v>11534</v>
      </c>
      <c r="D5696" s="359" t="s">
        <v>880</v>
      </c>
      <c r="E5696" s="360" t="n">
        <v>1437.13</v>
      </c>
    </row>
    <row r="5697" customFormat="false" ht="15" hidden="false" customHeight="false" outlineLevel="0" collapsed="false">
      <c r="A5697" s="357" t="s">
        <v>11535</v>
      </c>
      <c r="B5697" s="358" t="s">
        <v>11536</v>
      </c>
      <c r="C5697" s="359"/>
      <c r="D5697" s="359"/>
      <c r="E5697" s="360"/>
    </row>
    <row r="5698" customFormat="false" ht="15" hidden="false" customHeight="false" outlineLevel="0" collapsed="false">
      <c r="A5698" s="357" t="s">
        <v>11537</v>
      </c>
      <c r="B5698" s="358"/>
      <c r="C5698" s="359" t="s">
        <v>11538</v>
      </c>
      <c r="D5698" s="359" t="s">
        <v>880</v>
      </c>
      <c r="E5698" s="360" t="n">
        <v>254.07</v>
      </c>
    </row>
    <row r="5699" customFormat="false" ht="15" hidden="false" customHeight="false" outlineLevel="0" collapsed="false">
      <c r="A5699" s="357" t="s">
        <v>11539</v>
      </c>
      <c r="B5699" s="358"/>
      <c r="C5699" s="359" t="s">
        <v>11540</v>
      </c>
      <c r="D5699" s="359" t="s">
        <v>880</v>
      </c>
      <c r="E5699" s="360" t="n">
        <v>242.34</v>
      </c>
    </row>
    <row r="5700" customFormat="false" ht="15" hidden="false" customHeight="false" outlineLevel="0" collapsed="false">
      <c r="A5700" s="357" t="s">
        <v>11541</v>
      </c>
      <c r="B5700" s="358"/>
      <c r="C5700" s="359" t="s">
        <v>11542</v>
      </c>
      <c r="D5700" s="359" t="s">
        <v>880</v>
      </c>
      <c r="E5700" s="360" t="n">
        <v>421.23</v>
      </c>
    </row>
    <row r="5701" customFormat="false" ht="15" hidden="false" customHeight="false" outlineLevel="0" collapsed="false">
      <c r="A5701" s="357" t="s">
        <v>11543</v>
      </c>
      <c r="B5701" s="358"/>
      <c r="C5701" s="359" t="s">
        <v>11544</v>
      </c>
      <c r="D5701" s="359" t="s">
        <v>880</v>
      </c>
      <c r="E5701" s="360" t="n">
        <v>144.8</v>
      </c>
    </row>
    <row r="5702" customFormat="false" ht="15" hidden="false" customHeight="false" outlineLevel="0" collapsed="false">
      <c r="A5702" s="357" t="s">
        <v>11545</v>
      </c>
      <c r="B5702" s="358"/>
      <c r="C5702" s="359" t="s">
        <v>11546</v>
      </c>
      <c r="D5702" s="359" t="s">
        <v>880</v>
      </c>
      <c r="E5702" s="360" t="n">
        <v>789.25</v>
      </c>
    </row>
    <row r="5703" customFormat="false" ht="15" hidden="false" customHeight="false" outlineLevel="0" collapsed="false">
      <c r="A5703" s="347" t="s">
        <v>11547</v>
      </c>
      <c r="B5703" s="348" t="s">
        <v>11548</v>
      </c>
      <c r="C5703" s="349"/>
      <c r="D5703" s="350"/>
      <c r="E5703" s="351"/>
    </row>
    <row r="5704" customFormat="false" ht="15" hidden="false" customHeight="false" outlineLevel="0" collapsed="false">
      <c r="A5704" s="352" t="s">
        <v>11549</v>
      </c>
      <c r="B5704" s="353"/>
      <c r="C5704" s="354" t="s">
        <v>11550</v>
      </c>
      <c r="D5704" s="355" t="s">
        <v>880</v>
      </c>
      <c r="E5704" s="356" t="n">
        <v>21.96</v>
      </c>
    </row>
    <row r="5705" customFormat="false" ht="15" hidden="false" customHeight="false" outlineLevel="0" collapsed="false">
      <c r="A5705" s="357" t="s">
        <v>11551</v>
      </c>
      <c r="B5705" s="358"/>
      <c r="C5705" s="359" t="s">
        <v>11552</v>
      </c>
      <c r="D5705" s="359" t="s">
        <v>880</v>
      </c>
      <c r="E5705" s="360" t="n">
        <v>21.7</v>
      </c>
    </row>
    <row r="5706" customFormat="false" ht="15" hidden="false" customHeight="false" outlineLevel="0" collapsed="false">
      <c r="A5706" s="357" t="s">
        <v>11553</v>
      </c>
      <c r="B5706" s="358"/>
      <c r="C5706" s="359" t="s">
        <v>11554</v>
      </c>
      <c r="D5706" s="359" t="s">
        <v>880</v>
      </c>
      <c r="E5706" s="360" t="n">
        <v>18.73</v>
      </c>
    </row>
    <row r="5707" customFormat="false" ht="15" hidden="false" customHeight="false" outlineLevel="0" collapsed="false">
      <c r="A5707" s="357" t="s">
        <v>11555</v>
      </c>
      <c r="B5707" s="358"/>
      <c r="C5707" s="359" t="s">
        <v>11556</v>
      </c>
      <c r="D5707" s="359" t="s">
        <v>880</v>
      </c>
      <c r="E5707" s="360" t="n">
        <v>16.6</v>
      </c>
    </row>
    <row r="5708" customFormat="false" ht="15" hidden="false" customHeight="false" outlineLevel="0" collapsed="false">
      <c r="A5708" s="357" t="s">
        <v>11557</v>
      </c>
      <c r="B5708" s="358"/>
      <c r="C5708" s="359" t="s">
        <v>11558</v>
      </c>
      <c r="D5708" s="359" t="s">
        <v>1313</v>
      </c>
      <c r="E5708" s="360" t="n">
        <v>23.35</v>
      </c>
    </row>
    <row r="5709" customFormat="false" ht="15" hidden="false" customHeight="false" outlineLevel="0" collapsed="false">
      <c r="A5709" s="357" t="s">
        <v>11559</v>
      </c>
      <c r="B5709" s="358"/>
      <c r="C5709" s="359" t="s">
        <v>11560</v>
      </c>
      <c r="D5709" s="359" t="s">
        <v>1313</v>
      </c>
      <c r="E5709" s="360" t="n">
        <v>46.68</v>
      </c>
    </row>
    <row r="5710" customFormat="false" ht="15" hidden="false" customHeight="false" outlineLevel="0" collapsed="false">
      <c r="A5710" s="352" t="s">
        <v>11561</v>
      </c>
      <c r="B5710" s="353"/>
      <c r="C5710" s="354" t="s">
        <v>11562</v>
      </c>
      <c r="D5710" s="355" t="s">
        <v>880</v>
      </c>
      <c r="E5710" s="356" t="n">
        <v>497.14</v>
      </c>
    </row>
    <row r="5711" customFormat="false" ht="15" hidden="false" customHeight="false" outlineLevel="0" collapsed="false">
      <c r="A5711" s="357" t="s">
        <v>11563</v>
      </c>
      <c r="B5711" s="358"/>
      <c r="C5711" s="359" t="s">
        <v>11564</v>
      </c>
      <c r="D5711" s="359" t="s">
        <v>880</v>
      </c>
      <c r="E5711" s="360" t="n">
        <v>143.9</v>
      </c>
    </row>
    <row r="5712" customFormat="false" ht="15" hidden="false" customHeight="false" outlineLevel="0" collapsed="false">
      <c r="A5712" s="357" t="s">
        <v>11565</v>
      </c>
      <c r="B5712" s="358"/>
      <c r="C5712" s="359" t="s">
        <v>11566</v>
      </c>
      <c r="D5712" s="359" t="s">
        <v>1313</v>
      </c>
      <c r="E5712" s="360" t="n">
        <v>429.43</v>
      </c>
    </row>
    <row r="5713" customFormat="false" ht="15" hidden="false" customHeight="false" outlineLevel="0" collapsed="false">
      <c r="A5713" s="357" t="s">
        <v>11567</v>
      </c>
      <c r="B5713" s="358"/>
      <c r="C5713" s="359" t="s">
        <v>11568</v>
      </c>
      <c r="D5713" s="359" t="s">
        <v>880</v>
      </c>
      <c r="E5713" s="360" t="n">
        <v>4468.58</v>
      </c>
    </row>
    <row r="5714" customFormat="false" ht="15" hidden="false" customHeight="false" outlineLevel="0" collapsed="false">
      <c r="A5714" s="357" t="s">
        <v>11569</v>
      </c>
      <c r="B5714" s="358"/>
      <c r="C5714" s="359" t="s">
        <v>11570</v>
      </c>
      <c r="D5714" s="359" t="s">
        <v>880</v>
      </c>
      <c r="E5714" s="360" t="n">
        <v>10174.2</v>
      </c>
    </row>
    <row r="5715" customFormat="false" ht="15" hidden="false" customHeight="false" outlineLevel="0" collapsed="false">
      <c r="A5715" s="352" t="s">
        <v>11571</v>
      </c>
      <c r="B5715" s="353"/>
      <c r="C5715" s="354" t="s">
        <v>11572</v>
      </c>
      <c r="D5715" s="355" t="s">
        <v>880</v>
      </c>
      <c r="E5715" s="356" t="n">
        <v>18806.14</v>
      </c>
    </row>
    <row r="5716" customFormat="false" ht="15" hidden="false" customHeight="false" outlineLevel="0" collapsed="false">
      <c r="A5716" s="357" t="s">
        <v>11573</v>
      </c>
      <c r="B5716" s="358"/>
      <c r="C5716" s="359" t="s">
        <v>11574</v>
      </c>
      <c r="D5716" s="359" t="s">
        <v>880</v>
      </c>
      <c r="E5716" s="360" t="n">
        <v>361.81</v>
      </c>
    </row>
    <row r="5717" customFormat="false" ht="15" hidden="false" customHeight="false" outlineLevel="0" collapsed="false">
      <c r="A5717" s="357" t="s">
        <v>11575</v>
      </c>
      <c r="B5717" s="358" t="s">
        <v>11576</v>
      </c>
      <c r="C5717" s="359"/>
      <c r="D5717" s="359"/>
      <c r="E5717" s="360"/>
    </row>
    <row r="5718" customFormat="false" ht="15" hidden="false" customHeight="false" outlineLevel="0" collapsed="false">
      <c r="A5718" s="357" t="s">
        <v>11577</v>
      </c>
      <c r="B5718" s="358"/>
      <c r="C5718" s="359" t="s">
        <v>11578</v>
      </c>
      <c r="D5718" s="359" t="s">
        <v>880</v>
      </c>
      <c r="E5718" s="360" t="n">
        <v>717.96</v>
      </c>
    </row>
    <row r="5719" customFormat="false" ht="15" hidden="false" customHeight="false" outlineLevel="0" collapsed="false">
      <c r="A5719" s="357" t="s">
        <v>11579</v>
      </c>
      <c r="B5719" s="358" t="s">
        <v>11580</v>
      </c>
      <c r="C5719" s="359"/>
      <c r="D5719" s="359"/>
      <c r="E5719" s="360"/>
    </row>
    <row r="5720" customFormat="false" ht="15" hidden="false" customHeight="false" outlineLevel="0" collapsed="false">
      <c r="A5720" s="357" t="s">
        <v>11581</v>
      </c>
      <c r="B5720" s="358"/>
      <c r="C5720" s="359" t="s">
        <v>11582</v>
      </c>
      <c r="D5720" s="359" t="s">
        <v>880</v>
      </c>
      <c r="E5720" s="360" t="n">
        <v>312.38</v>
      </c>
    </row>
    <row r="5721" customFormat="false" ht="15" hidden="false" customHeight="false" outlineLevel="0" collapsed="false">
      <c r="A5721" s="357" t="s">
        <v>11583</v>
      </c>
      <c r="B5721" s="358" t="s">
        <v>11584</v>
      </c>
      <c r="C5721" s="359"/>
      <c r="D5721" s="359"/>
      <c r="E5721" s="360"/>
    </row>
    <row r="5722" customFormat="false" ht="15" hidden="false" customHeight="false" outlineLevel="0" collapsed="false">
      <c r="A5722" s="352" t="s">
        <v>11585</v>
      </c>
      <c r="B5722" s="353"/>
      <c r="C5722" s="354" t="s">
        <v>11586</v>
      </c>
      <c r="D5722" s="355" t="s">
        <v>880</v>
      </c>
      <c r="E5722" s="356" t="n">
        <v>83.31</v>
      </c>
    </row>
    <row r="5723" customFormat="false" ht="15" hidden="false" customHeight="false" outlineLevel="0" collapsed="false">
      <c r="A5723" s="357" t="s">
        <v>11587</v>
      </c>
      <c r="B5723" s="358"/>
      <c r="C5723" s="359" t="s">
        <v>11588</v>
      </c>
      <c r="D5723" s="359" t="s">
        <v>880</v>
      </c>
      <c r="E5723" s="360" t="n">
        <v>139.58</v>
      </c>
    </row>
    <row r="5724" customFormat="false" ht="15" hidden="false" customHeight="false" outlineLevel="0" collapsed="false">
      <c r="A5724" s="357" t="s">
        <v>11589</v>
      </c>
      <c r="B5724" s="358"/>
      <c r="C5724" s="359" t="s">
        <v>11590</v>
      </c>
      <c r="D5724" s="359" t="s">
        <v>880</v>
      </c>
      <c r="E5724" s="360" t="n">
        <v>159.41</v>
      </c>
    </row>
    <row r="5725" customFormat="false" ht="15" hidden="false" customHeight="false" outlineLevel="0" collapsed="false">
      <c r="A5725" s="357" t="s">
        <v>11591</v>
      </c>
      <c r="B5725" s="358" t="s">
        <v>11592</v>
      </c>
      <c r="C5725" s="359"/>
      <c r="D5725" s="359"/>
      <c r="E5725" s="360"/>
    </row>
    <row r="5726" customFormat="false" ht="15" hidden="false" customHeight="false" outlineLevel="0" collapsed="false">
      <c r="A5726" s="357" t="s">
        <v>11593</v>
      </c>
      <c r="B5726" s="358"/>
      <c r="C5726" s="359" t="s">
        <v>11594</v>
      </c>
      <c r="D5726" s="359" t="s">
        <v>880</v>
      </c>
      <c r="E5726" s="360" t="n">
        <v>453.7</v>
      </c>
    </row>
    <row r="5727" customFormat="false" ht="15" hidden="false" customHeight="false" outlineLevel="0" collapsed="false">
      <c r="A5727" s="357" t="s">
        <v>11595</v>
      </c>
      <c r="B5727" s="358"/>
      <c r="C5727" s="359" t="s">
        <v>11596</v>
      </c>
      <c r="D5727" s="359" t="s">
        <v>880</v>
      </c>
      <c r="E5727" s="360" t="n">
        <v>400.21</v>
      </c>
    </row>
    <row r="5728" customFormat="false" ht="15" hidden="false" customHeight="false" outlineLevel="0" collapsed="false">
      <c r="A5728" s="357" t="s">
        <v>11597</v>
      </c>
      <c r="B5728" s="358"/>
      <c r="C5728" s="359" t="s">
        <v>11598</v>
      </c>
      <c r="D5728" s="359" t="s">
        <v>880</v>
      </c>
      <c r="E5728" s="360" t="n">
        <v>507.55</v>
      </c>
    </row>
    <row r="5729" customFormat="false" ht="15" hidden="false" customHeight="false" outlineLevel="0" collapsed="false">
      <c r="A5729" s="352" t="s">
        <v>11599</v>
      </c>
      <c r="B5729" s="353"/>
      <c r="C5729" s="354" t="s">
        <v>11600</v>
      </c>
      <c r="D5729" s="355" t="s">
        <v>880</v>
      </c>
      <c r="E5729" s="356" t="n">
        <v>383.59</v>
      </c>
    </row>
    <row r="5730" customFormat="false" ht="15" hidden="false" customHeight="false" outlineLevel="0" collapsed="false">
      <c r="A5730" s="357" t="s">
        <v>11601</v>
      </c>
      <c r="B5730" s="358"/>
      <c r="C5730" s="359" t="s">
        <v>11602</v>
      </c>
      <c r="D5730" s="359" t="s">
        <v>880</v>
      </c>
      <c r="E5730" s="360" t="n">
        <v>592.82</v>
      </c>
    </row>
    <row r="5731" customFormat="false" ht="15" hidden="false" customHeight="false" outlineLevel="0" collapsed="false">
      <c r="A5731" s="352" t="s">
        <v>11603</v>
      </c>
      <c r="B5731" s="353"/>
      <c r="C5731" s="354" t="s">
        <v>11604</v>
      </c>
      <c r="D5731" s="355" t="s">
        <v>1181</v>
      </c>
      <c r="E5731" s="356" t="n">
        <v>25226.04</v>
      </c>
    </row>
    <row r="5732" customFormat="false" ht="15" hidden="false" customHeight="false" outlineLevel="0" collapsed="false">
      <c r="A5732" s="357" t="s">
        <v>11605</v>
      </c>
      <c r="B5732" s="358" t="s">
        <v>11606</v>
      </c>
      <c r="C5732" s="359"/>
      <c r="D5732" s="359"/>
      <c r="E5732" s="360"/>
    </row>
    <row r="5733" customFormat="false" ht="15" hidden="false" customHeight="false" outlineLevel="0" collapsed="false">
      <c r="A5733" s="352" t="s">
        <v>11607</v>
      </c>
      <c r="B5733" s="353" t="s">
        <v>11608</v>
      </c>
      <c r="C5733" s="354"/>
      <c r="D5733" s="355"/>
      <c r="E5733" s="356"/>
    </row>
    <row r="5734" customFormat="false" ht="15" hidden="false" customHeight="false" outlineLevel="0" collapsed="false">
      <c r="A5734" s="357" t="s">
        <v>11609</v>
      </c>
      <c r="B5734" s="358"/>
      <c r="C5734" s="359" t="s">
        <v>11610</v>
      </c>
      <c r="D5734" s="359" t="s">
        <v>262</v>
      </c>
      <c r="E5734" s="360" t="n">
        <v>20.34</v>
      </c>
    </row>
    <row r="5735" customFormat="false" ht="15" hidden="false" customHeight="false" outlineLevel="0" collapsed="false">
      <c r="A5735" s="357" t="s">
        <v>11611</v>
      </c>
      <c r="B5735" s="358"/>
      <c r="C5735" s="359" t="s">
        <v>11612</v>
      </c>
      <c r="D5735" s="359" t="s">
        <v>262</v>
      </c>
      <c r="E5735" s="360" t="n">
        <v>25.38</v>
      </c>
    </row>
    <row r="5736" customFormat="false" ht="15" hidden="false" customHeight="false" outlineLevel="0" collapsed="false">
      <c r="A5736" s="357" t="s">
        <v>11613</v>
      </c>
      <c r="B5736" s="358"/>
      <c r="C5736" s="359" t="s">
        <v>11614</v>
      </c>
      <c r="D5736" s="359" t="s">
        <v>262</v>
      </c>
      <c r="E5736" s="360" t="n">
        <v>30.7</v>
      </c>
    </row>
    <row r="5737" customFormat="false" ht="15" hidden="false" customHeight="false" outlineLevel="0" collapsed="false">
      <c r="A5737" s="357" t="s">
        <v>11615</v>
      </c>
      <c r="B5737" s="358"/>
      <c r="C5737" s="359" t="s">
        <v>11616</v>
      </c>
      <c r="D5737" s="359" t="s">
        <v>262</v>
      </c>
      <c r="E5737" s="360" t="n">
        <v>34.96</v>
      </c>
    </row>
    <row r="5738" customFormat="false" ht="15" hidden="false" customHeight="false" outlineLevel="0" collapsed="false">
      <c r="A5738" s="357" t="s">
        <v>11617</v>
      </c>
      <c r="B5738" s="358"/>
      <c r="C5738" s="359" t="s">
        <v>11618</v>
      </c>
      <c r="D5738" s="359" t="s">
        <v>262</v>
      </c>
      <c r="E5738" s="360" t="n">
        <v>40.61</v>
      </c>
    </row>
    <row r="5739" customFormat="false" ht="15" hidden="false" customHeight="false" outlineLevel="0" collapsed="false">
      <c r="A5739" s="357" t="s">
        <v>11619</v>
      </c>
      <c r="B5739" s="358"/>
      <c r="C5739" s="359" t="s">
        <v>11620</v>
      </c>
      <c r="D5739" s="359" t="s">
        <v>262</v>
      </c>
      <c r="E5739" s="360" t="n">
        <v>52.35</v>
      </c>
    </row>
    <row r="5740" customFormat="false" ht="15" hidden="false" customHeight="false" outlineLevel="0" collapsed="false">
      <c r="A5740" s="357" t="s">
        <v>11621</v>
      </c>
      <c r="B5740" s="358"/>
      <c r="C5740" s="359" t="s">
        <v>11622</v>
      </c>
      <c r="D5740" s="359" t="s">
        <v>262</v>
      </c>
      <c r="E5740" s="360" t="n">
        <v>63.74</v>
      </c>
    </row>
    <row r="5741" customFormat="false" ht="15" hidden="false" customHeight="false" outlineLevel="0" collapsed="false">
      <c r="A5741" s="357" t="s">
        <v>11623</v>
      </c>
      <c r="B5741" s="358"/>
      <c r="C5741" s="359" t="s">
        <v>11624</v>
      </c>
      <c r="D5741" s="359" t="s">
        <v>262</v>
      </c>
      <c r="E5741" s="360" t="n">
        <v>82.51</v>
      </c>
    </row>
    <row r="5742" customFormat="false" ht="15" hidden="false" customHeight="false" outlineLevel="0" collapsed="false">
      <c r="A5742" s="352" t="s">
        <v>11625</v>
      </c>
      <c r="B5742" s="353" t="s">
        <v>11626</v>
      </c>
      <c r="C5742" s="354"/>
      <c r="D5742" s="355"/>
      <c r="E5742" s="356"/>
    </row>
    <row r="5743" customFormat="false" ht="15" hidden="false" customHeight="false" outlineLevel="0" collapsed="false">
      <c r="A5743" s="357" t="s">
        <v>11627</v>
      </c>
      <c r="B5743" s="358"/>
      <c r="C5743" s="359" t="s">
        <v>11628</v>
      </c>
      <c r="D5743" s="359" t="s">
        <v>262</v>
      </c>
      <c r="E5743" s="360" t="n">
        <v>26.27</v>
      </c>
    </row>
    <row r="5744" customFormat="false" ht="15" hidden="false" customHeight="false" outlineLevel="0" collapsed="false">
      <c r="A5744" s="357" t="s">
        <v>11629</v>
      </c>
      <c r="B5744" s="358"/>
      <c r="C5744" s="359" t="s">
        <v>11630</v>
      </c>
      <c r="D5744" s="359" t="s">
        <v>262</v>
      </c>
      <c r="E5744" s="360" t="n">
        <v>30.83</v>
      </c>
    </row>
    <row r="5745" customFormat="false" ht="15" hidden="false" customHeight="false" outlineLevel="0" collapsed="false">
      <c r="A5745" s="357" t="s">
        <v>11631</v>
      </c>
      <c r="B5745" s="358"/>
      <c r="C5745" s="359" t="s">
        <v>11632</v>
      </c>
      <c r="D5745" s="359" t="s">
        <v>262</v>
      </c>
      <c r="E5745" s="360" t="n">
        <v>38.37</v>
      </c>
    </row>
    <row r="5746" customFormat="false" ht="15" hidden="false" customHeight="false" outlineLevel="0" collapsed="false">
      <c r="A5746" s="357" t="s">
        <v>11633</v>
      </c>
      <c r="B5746" s="358"/>
      <c r="C5746" s="359" t="s">
        <v>11634</v>
      </c>
      <c r="D5746" s="359" t="s">
        <v>262</v>
      </c>
      <c r="E5746" s="360" t="n">
        <v>44.4</v>
      </c>
    </row>
    <row r="5747" customFormat="false" ht="15" hidden="false" customHeight="false" outlineLevel="0" collapsed="false">
      <c r="A5747" s="357" t="s">
        <v>11635</v>
      </c>
      <c r="B5747" s="358"/>
      <c r="C5747" s="359" t="s">
        <v>11636</v>
      </c>
      <c r="D5747" s="359" t="s">
        <v>262</v>
      </c>
      <c r="E5747" s="360" t="n">
        <v>50.58</v>
      </c>
    </row>
    <row r="5748" customFormat="false" ht="15" hidden="false" customHeight="false" outlineLevel="0" collapsed="false">
      <c r="A5748" s="357" t="s">
        <v>11637</v>
      </c>
      <c r="B5748" s="358"/>
      <c r="C5748" s="359" t="s">
        <v>11638</v>
      </c>
      <c r="D5748" s="359" t="s">
        <v>262</v>
      </c>
      <c r="E5748" s="360" t="n">
        <v>69.9</v>
      </c>
    </row>
    <row r="5749" customFormat="false" ht="15" hidden="false" customHeight="false" outlineLevel="0" collapsed="false">
      <c r="A5749" s="357" t="s">
        <v>11639</v>
      </c>
      <c r="B5749" s="358"/>
      <c r="C5749" s="359" t="s">
        <v>11640</v>
      </c>
      <c r="D5749" s="359" t="s">
        <v>262</v>
      </c>
      <c r="E5749" s="360" t="n">
        <v>85.77</v>
      </c>
    </row>
    <row r="5750" customFormat="false" ht="15" hidden="false" customHeight="false" outlineLevel="0" collapsed="false">
      <c r="A5750" s="357" t="s">
        <v>11641</v>
      </c>
      <c r="B5750" s="358"/>
      <c r="C5750" s="359" t="s">
        <v>11642</v>
      </c>
      <c r="D5750" s="359" t="s">
        <v>262</v>
      </c>
      <c r="E5750" s="360" t="n">
        <v>113.02</v>
      </c>
    </row>
    <row r="5751" customFormat="false" ht="15" hidden="false" customHeight="false" outlineLevel="0" collapsed="false">
      <c r="A5751" s="357" t="s">
        <v>11643</v>
      </c>
      <c r="B5751" s="358" t="s">
        <v>11644</v>
      </c>
      <c r="C5751" s="359"/>
      <c r="D5751" s="359"/>
      <c r="E5751" s="360"/>
    </row>
    <row r="5752" customFormat="false" ht="15" hidden="false" customHeight="false" outlineLevel="0" collapsed="false">
      <c r="A5752" s="357" t="s">
        <v>11645</v>
      </c>
      <c r="B5752" s="358"/>
      <c r="C5752" s="359" t="s">
        <v>11646</v>
      </c>
      <c r="D5752" s="359" t="s">
        <v>262</v>
      </c>
      <c r="E5752" s="360" t="n">
        <v>29.34</v>
      </c>
    </row>
    <row r="5753" customFormat="false" ht="15" hidden="false" customHeight="false" outlineLevel="0" collapsed="false">
      <c r="A5753" s="357" t="s">
        <v>11647</v>
      </c>
      <c r="B5753" s="358"/>
      <c r="C5753" s="359" t="s">
        <v>11648</v>
      </c>
      <c r="D5753" s="359" t="s">
        <v>262</v>
      </c>
      <c r="E5753" s="360" t="n">
        <v>35.79</v>
      </c>
    </row>
    <row r="5754" customFormat="false" ht="15" hidden="false" customHeight="false" outlineLevel="0" collapsed="false">
      <c r="A5754" s="352" t="s">
        <v>11649</v>
      </c>
      <c r="B5754" s="353"/>
      <c r="C5754" s="354" t="s">
        <v>11650</v>
      </c>
      <c r="D5754" s="355" t="s">
        <v>262</v>
      </c>
      <c r="E5754" s="356" t="n">
        <v>46.53</v>
      </c>
    </row>
    <row r="5755" customFormat="false" ht="15" hidden="false" customHeight="false" outlineLevel="0" collapsed="false">
      <c r="A5755" s="357" t="s">
        <v>11651</v>
      </c>
      <c r="B5755" s="358"/>
      <c r="C5755" s="359" t="s">
        <v>11652</v>
      </c>
      <c r="D5755" s="359" t="s">
        <v>262</v>
      </c>
      <c r="E5755" s="360" t="n">
        <v>53.33</v>
      </c>
    </row>
    <row r="5756" customFormat="false" ht="15" hidden="false" customHeight="false" outlineLevel="0" collapsed="false">
      <c r="A5756" s="357" t="s">
        <v>11653</v>
      </c>
      <c r="B5756" s="358"/>
      <c r="C5756" s="359" t="s">
        <v>11654</v>
      </c>
      <c r="D5756" s="359" t="s">
        <v>262</v>
      </c>
      <c r="E5756" s="360" t="n">
        <v>64.37</v>
      </c>
    </row>
    <row r="5757" customFormat="false" ht="15" hidden="false" customHeight="false" outlineLevel="0" collapsed="false">
      <c r="A5757" s="357" t="s">
        <v>11655</v>
      </c>
      <c r="B5757" s="358"/>
      <c r="C5757" s="359" t="s">
        <v>11656</v>
      </c>
      <c r="D5757" s="359" t="s">
        <v>262</v>
      </c>
      <c r="E5757" s="360" t="n">
        <v>83.19</v>
      </c>
    </row>
    <row r="5758" customFormat="false" ht="15" hidden="false" customHeight="false" outlineLevel="0" collapsed="false">
      <c r="A5758" s="357" t="s">
        <v>11657</v>
      </c>
      <c r="B5758" s="358"/>
      <c r="C5758" s="359" t="s">
        <v>11658</v>
      </c>
      <c r="D5758" s="359" t="s">
        <v>262</v>
      </c>
      <c r="E5758" s="360" t="n">
        <v>103.17</v>
      </c>
    </row>
    <row r="5759" customFormat="false" ht="15" hidden="false" customHeight="false" outlineLevel="0" collapsed="false">
      <c r="A5759" s="357" t="s">
        <v>11659</v>
      </c>
      <c r="B5759" s="358"/>
      <c r="C5759" s="359" t="s">
        <v>11660</v>
      </c>
      <c r="D5759" s="359" t="s">
        <v>262</v>
      </c>
      <c r="E5759" s="360" t="n">
        <v>134.5</v>
      </c>
    </row>
    <row r="5760" customFormat="false" ht="15" hidden="false" customHeight="false" outlineLevel="0" collapsed="false">
      <c r="A5760" s="357" t="s">
        <v>11661</v>
      </c>
      <c r="B5760" s="358" t="s">
        <v>11662</v>
      </c>
      <c r="C5760" s="359"/>
      <c r="D5760" s="359"/>
      <c r="E5760" s="360"/>
    </row>
    <row r="5761" customFormat="false" ht="15" hidden="false" customHeight="false" outlineLevel="0" collapsed="false">
      <c r="A5761" s="357" t="s">
        <v>11663</v>
      </c>
      <c r="B5761" s="358"/>
      <c r="C5761" s="359" t="s">
        <v>11664</v>
      </c>
      <c r="D5761" s="359" t="s">
        <v>262</v>
      </c>
      <c r="E5761" s="360" t="n">
        <v>27.07</v>
      </c>
    </row>
    <row r="5762" customFormat="false" ht="15" hidden="false" customHeight="false" outlineLevel="0" collapsed="false">
      <c r="A5762" s="357" t="s">
        <v>11665</v>
      </c>
      <c r="B5762" s="358"/>
      <c r="C5762" s="359" t="s">
        <v>11666</v>
      </c>
      <c r="D5762" s="359" t="s">
        <v>262</v>
      </c>
      <c r="E5762" s="360" t="n">
        <v>32.46</v>
      </c>
    </row>
    <row r="5763" customFormat="false" ht="15" hidden="false" customHeight="false" outlineLevel="0" collapsed="false">
      <c r="A5763" s="357" t="s">
        <v>11667</v>
      </c>
      <c r="B5763" s="358"/>
      <c r="C5763" s="359" t="s">
        <v>11668</v>
      </c>
      <c r="D5763" s="359" t="s">
        <v>262</v>
      </c>
      <c r="E5763" s="360" t="n">
        <v>39.22</v>
      </c>
    </row>
    <row r="5764" customFormat="false" ht="15" hidden="false" customHeight="false" outlineLevel="0" collapsed="false">
      <c r="A5764" s="357" t="s">
        <v>11669</v>
      </c>
      <c r="B5764" s="358"/>
      <c r="C5764" s="359" t="s">
        <v>11670</v>
      </c>
      <c r="D5764" s="359" t="s">
        <v>262</v>
      </c>
      <c r="E5764" s="360" t="n">
        <v>50.09</v>
      </c>
    </row>
    <row r="5765" customFormat="false" ht="15" hidden="false" customHeight="false" outlineLevel="0" collapsed="false">
      <c r="A5765" s="357" t="s">
        <v>11671</v>
      </c>
      <c r="B5765" s="358"/>
      <c r="C5765" s="359" t="s">
        <v>11672</v>
      </c>
      <c r="D5765" s="359" t="s">
        <v>262</v>
      </c>
      <c r="E5765" s="360" t="n">
        <v>58.2</v>
      </c>
    </row>
    <row r="5766" customFormat="false" ht="15" hidden="false" customHeight="false" outlineLevel="0" collapsed="false">
      <c r="A5766" s="357" t="s">
        <v>11673</v>
      </c>
      <c r="B5766" s="358"/>
      <c r="C5766" s="359" t="s">
        <v>11674</v>
      </c>
      <c r="D5766" s="359" t="s">
        <v>262</v>
      </c>
      <c r="E5766" s="360" t="n">
        <v>68.78</v>
      </c>
    </row>
    <row r="5767" customFormat="false" ht="15" hidden="false" customHeight="false" outlineLevel="0" collapsed="false">
      <c r="A5767" s="357" t="s">
        <v>11675</v>
      </c>
      <c r="B5767" s="358"/>
      <c r="C5767" s="359" t="s">
        <v>11676</v>
      </c>
      <c r="D5767" s="359" t="s">
        <v>262</v>
      </c>
      <c r="E5767" s="360" t="n">
        <v>90.58</v>
      </c>
    </row>
    <row r="5768" customFormat="false" ht="15" hidden="false" customHeight="false" outlineLevel="0" collapsed="false">
      <c r="A5768" s="357" t="s">
        <v>11677</v>
      </c>
      <c r="B5768" s="358"/>
      <c r="C5768" s="359" t="s">
        <v>11678</v>
      </c>
      <c r="D5768" s="359" t="s">
        <v>262</v>
      </c>
      <c r="E5768" s="360" t="n">
        <v>110.14</v>
      </c>
    </row>
    <row r="5769" customFormat="false" ht="15" hidden="false" customHeight="false" outlineLevel="0" collapsed="false">
      <c r="A5769" s="357" t="s">
        <v>11679</v>
      </c>
      <c r="B5769" s="358"/>
      <c r="C5769" s="359" t="s">
        <v>11680</v>
      </c>
      <c r="D5769" s="359" t="s">
        <v>262</v>
      </c>
      <c r="E5769" s="360" t="n">
        <v>137.15</v>
      </c>
    </row>
    <row r="5770" customFormat="false" ht="15" hidden="false" customHeight="false" outlineLevel="0" collapsed="false">
      <c r="A5770" s="357" t="s">
        <v>11681</v>
      </c>
      <c r="B5770" s="358" t="s">
        <v>11682</v>
      </c>
      <c r="C5770" s="359"/>
      <c r="D5770" s="359"/>
      <c r="E5770" s="360"/>
    </row>
    <row r="5771" customFormat="false" ht="15" hidden="false" customHeight="false" outlineLevel="0" collapsed="false">
      <c r="A5771" s="357" t="s">
        <v>11683</v>
      </c>
      <c r="B5771" s="358"/>
      <c r="C5771" s="359" t="s">
        <v>11684</v>
      </c>
      <c r="D5771" s="359" t="s">
        <v>1181</v>
      </c>
      <c r="E5771" s="360" t="n">
        <v>13.4</v>
      </c>
    </row>
    <row r="5772" customFormat="false" ht="15" hidden="false" customHeight="false" outlineLevel="0" collapsed="false">
      <c r="A5772" s="357" t="s">
        <v>11685</v>
      </c>
      <c r="B5772" s="358"/>
      <c r="C5772" s="359" t="s">
        <v>11686</v>
      </c>
      <c r="D5772" s="359" t="s">
        <v>262</v>
      </c>
      <c r="E5772" s="360" t="n">
        <v>5.01</v>
      </c>
    </row>
    <row r="5773" customFormat="false" ht="15" hidden="false" customHeight="false" outlineLevel="0" collapsed="false">
      <c r="A5773" s="357" t="s">
        <v>11687</v>
      </c>
      <c r="B5773" s="358"/>
      <c r="C5773" s="359" t="s">
        <v>11688</v>
      </c>
      <c r="D5773" s="359" t="s">
        <v>880</v>
      </c>
      <c r="E5773" s="360" t="n">
        <v>5.53</v>
      </c>
    </row>
    <row r="5774" customFormat="false" ht="15" hidden="false" customHeight="false" outlineLevel="0" collapsed="false">
      <c r="A5774" s="357" t="s">
        <v>11689</v>
      </c>
      <c r="B5774" s="358"/>
      <c r="C5774" s="359" t="s">
        <v>11690</v>
      </c>
      <c r="D5774" s="359" t="s">
        <v>880</v>
      </c>
      <c r="E5774" s="360" t="n">
        <v>7.38</v>
      </c>
    </row>
    <row r="5775" customFormat="false" ht="15" hidden="false" customHeight="false" outlineLevel="0" collapsed="false">
      <c r="A5775" s="357" t="s">
        <v>11691</v>
      </c>
      <c r="B5775" s="358"/>
      <c r="C5775" s="359" t="s">
        <v>11692</v>
      </c>
      <c r="D5775" s="359" t="s">
        <v>880</v>
      </c>
      <c r="E5775" s="360" t="n">
        <v>7.19</v>
      </c>
    </row>
    <row r="5776" customFormat="false" ht="15" hidden="false" customHeight="false" outlineLevel="0" collapsed="false">
      <c r="A5776" s="357" t="s">
        <v>11693</v>
      </c>
      <c r="B5776" s="358"/>
      <c r="C5776" s="359" t="s">
        <v>11694</v>
      </c>
      <c r="D5776" s="359" t="s">
        <v>880</v>
      </c>
      <c r="E5776" s="360" t="n">
        <v>6.23</v>
      </c>
    </row>
    <row r="5777" customFormat="false" ht="15" hidden="false" customHeight="false" outlineLevel="0" collapsed="false">
      <c r="A5777" s="357" t="s">
        <v>11695</v>
      </c>
      <c r="B5777" s="358"/>
      <c r="C5777" s="359" t="s">
        <v>11696</v>
      </c>
      <c r="D5777" s="359" t="s">
        <v>262</v>
      </c>
      <c r="E5777" s="360" t="n">
        <v>13.09</v>
      </c>
    </row>
    <row r="5778" customFormat="false" ht="15" hidden="false" customHeight="false" outlineLevel="0" collapsed="false">
      <c r="A5778" s="357" t="s">
        <v>11697</v>
      </c>
      <c r="B5778" s="358"/>
      <c r="C5778" s="359" t="s">
        <v>11698</v>
      </c>
      <c r="D5778" s="359" t="s">
        <v>262</v>
      </c>
      <c r="E5778" s="360" t="n">
        <v>9.81</v>
      </c>
    </row>
    <row r="5779" customFormat="false" ht="15" hidden="false" customHeight="false" outlineLevel="0" collapsed="false">
      <c r="A5779" s="357" t="s">
        <v>11699</v>
      </c>
      <c r="B5779" s="358"/>
      <c r="C5779" s="359" t="s">
        <v>11700</v>
      </c>
      <c r="D5779" s="359" t="s">
        <v>262</v>
      </c>
      <c r="E5779" s="360" t="n">
        <v>7.06</v>
      </c>
    </row>
    <row r="5780" customFormat="false" ht="15" hidden="false" customHeight="false" outlineLevel="0" collapsed="false">
      <c r="A5780" s="357" t="s">
        <v>11701</v>
      </c>
      <c r="B5780" s="358"/>
      <c r="C5780" s="359" t="s">
        <v>11702</v>
      </c>
      <c r="D5780" s="359" t="s">
        <v>262</v>
      </c>
      <c r="E5780" s="360" t="n">
        <v>8.49</v>
      </c>
    </row>
    <row r="5781" customFormat="false" ht="15" hidden="false" customHeight="false" outlineLevel="0" collapsed="false">
      <c r="A5781" s="357" t="s">
        <v>11703</v>
      </c>
      <c r="B5781" s="358"/>
      <c r="C5781" s="359" t="s">
        <v>11704</v>
      </c>
      <c r="D5781" s="359" t="s">
        <v>262</v>
      </c>
      <c r="E5781" s="360" t="n">
        <v>24.43</v>
      </c>
    </row>
    <row r="5782" customFormat="false" ht="15" hidden="false" customHeight="false" outlineLevel="0" collapsed="false">
      <c r="A5782" s="357" t="s">
        <v>11705</v>
      </c>
      <c r="B5782" s="358"/>
      <c r="C5782" s="359" t="s">
        <v>11706</v>
      </c>
      <c r="D5782" s="359" t="s">
        <v>262</v>
      </c>
      <c r="E5782" s="360" t="n">
        <v>36.13</v>
      </c>
    </row>
    <row r="5783" customFormat="false" ht="15" hidden="false" customHeight="false" outlineLevel="0" collapsed="false">
      <c r="A5783" s="357" t="s">
        <v>11707</v>
      </c>
      <c r="B5783" s="358"/>
      <c r="C5783" s="359" t="s">
        <v>11708</v>
      </c>
      <c r="D5783" s="359" t="s">
        <v>262</v>
      </c>
      <c r="E5783" s="360" t="n">
        <v>29.62</v>
      </c>
    </row>
    <row r="5784" customFormat="false" ht="15" hidden="false" customHeight="false" outlineLevel="0" collapsed="false">
      <c r="A5784" s="357" t="s">
        <v>11709</v>
      </c>
      <c r="B5784" s="358"/>
      <c r="C5784" s="359" t="s">
        <v>11710</v>
      </c>
      <c r="D5784" s="359" t="s">
        <v>262</v>
      </c>
      <c r="E5784" s="360" t="n">
        <v>57.11</v>
      </c>
    </row>
    <row r="5785" customFormat="false" ht="15" hidden="false" customHeight="false" outlineLevel="0" collapsed="false">
      <c r="A5785" s="357" t="s">
        <v>11711</v>
      </c>
      <c r="B5785" s="358"/>
      <c r="C5785" s="359" t="s">
        <v>11712</v>
      </c>
      <c r="D5785" s="359" t="s">
        <v>262</v>
      </c>
      <c r="E5785" s="360" t="n">
        <v>79.27</v>
      </c>
    </row>
    <row r="5786" customFormat="false" ht="15" hidden="false" customHeight="false" outlineLevel="0" collapsed="false">
      <c r="A5786" s="357" t="s">
        <v>11713</v>
      </c>
      <c r="B5786" s="358"/>
      <c r="C5786" s="359" t="s">
        <v>11714</v>
      </c>
      <c r="D5786" s="359" t="s">
        <v>262</v>
      </c>
      <c r="E5786" s="360" t="n">
        <v>100.1</v>
      </c>
    </row>
    <row r="5787" customFormat="false" ht="15" hidden="false" customHeight="false" outlineLevel="0" collapsed="false">
      <c r="A5787" s="357" t="s">
        <v>11715</v>
      </c>
      <c r="B5787" s="358"/>
      <c r="C5787" s="359" t="s">
        <v>11716</v>
      </c>
      <c r="D5787" s="359" t="s">
        <v>880</v>
      </c>
      <c r="E5787" s="360" t="n">
        <v>8.39</v>
      </c>
    </row>
    <row r="5788" customFormat="false" ht="15" hidden="false" customHeight="false" outlineLevel="0" collapsed="false">
      <c r="A5788" s="357" t="s">
        <v>11717</v>
      </c>
      <c r="B5788" s="358"/>
      <c r="C5788" s="359" t="s">
        <v>11718</v>
      </c>
      <c r="D5788" s="359" t="s">
        <v>880</v>
      </c>
      <c r="E5788" s="360" t="n">
        <v>9.23</v>
      </c>
    </row>
    <row r="5789" customFormat="false" ht="15" hidden="false" customHeight="false" outlineLevel="0" collapsed="false">
      <c r="A5789" s="357" t="s">
        <v>11719</v>
      </c>
      <c r="B5789" s="358"/>
      <c r="C5789" s="359" t="s">
        <v>11720</v>
      </c>
      <c r="D5789" s="359" t="s">
        <v>880</v>
      </c>
      <c r="E5789" s="360" t="n">
        <v>8.82</v>
      </c>
    </row>
    <row r="5790" customFormat="false" ht="15" hidden="false" customHeight="false" outlineLevel="0" collapsed="false">
      <c r="A5790" s="352" t="s">
        <v>11721</v>
      </c>
      <c r="B5790" s="353" t="s">
        <v>11722</v>
      </c>
      <c r="C5790" s="354"/>
      <c r="D5790" s="355"/>
      <c r="E5790" s="356"/>
    </row>
    <row r="5791" customFormat="false" ht="15" hidden="false" customHeight="false" outlineLevel="0" collapsed="false">
      <c r="A5791" s="357" t="s">
        <v>11723</v>
      </c>
      <c r="B5791" s="358"/>
      <c r="C5791" s="359" t="s">
        <v>11724</v>
      </c>
      <c r="D5791" s="359" t="s">
        <v>262</v>
      </c>
      <c r="E5791" s="360" t="n">
        <v>36.56</v>
      </c>
    </row>
    <row r="5792" customFormat="false" ht="15" hidden="false" customHeight="false" outlineLevel="0" collapsed="false">
      <c r="A5792" s="357" t="s">
        <v>11725</v>
      </c>
      <c r="B5792" s="358"/>
      <c r="C5792" s="359" t="s">
        <v>11726</v>
      </c>
      <c r="D5792" s="359" t="s">
        <v>262</v>
      </c>
      <c r="E5792" s="360" t="n">
        <v>45</v>
      </c>
    </row>
    <row r="5793" customFormat="false" ht="15" hidden="false" customHeight="false" outlineLevel="0" collapsed="false">
      <c r="A5793" s="357" t="s">
        <v>11727</v>
      </c>
      <c r="B5793" s="358"/>
      <c r="C5793" s="359" t="s">
        <v>11728</v>
      </c>
      <c r="D5793" s="359" t="s">
        <v>880</v>
      </c>
      <c r="E5793" s="360" t="n">
        <v>45.47</v>
      </c>
    </row>
    <row r="5794" customFormat="false" ht="15" hidden="false" customHeight="false" outlineLevel="0" collapsed="false">
      <c r="A5794" s="357" t="s">
        <v>11729</v>
      </c>
      <c r="B5794" s="358"/>
      <c r="C5794" s="359" t="s">
        <v>11730</v>
      </c>
      <c r="D5794" s="359" t="s">
        <v>880</v>
      </c>
      <c r="E5794" s="360" t="n">
        <v>111.56</v>
      </c>
    </row>
    <row r="5795" customFormat="false" ht="15" hidden="false" customHeight="false" outlineLevel="0" collapsed="false">
      <c r="A5795" s="357" t="s">
        <v>11731</v>
      </c>
      <c r="B5795" s="358"/>
      <c r="C5795" s="359" t="s">
        <v>11732</v>
      </c>
      <c r="D5795" s="359" t="s">
        <v>880</v>
      </c>
      <c r="E5795" s="360" t="n">
        <v>149.62</v>
      </c>
    </row>
    <row r="5796" customFormat="false" ht="15" hidden="false" customHeight="false" outlineLevel="0" collapsed="false">
      <c r="A5796" s="357" t="s">
        <v>11733</v>
      </c>
      <c r="B5796" s="358"/>
      <c r="C5796" s="359" t="s">
        <v>11734</v>
      </c>
      <c r="D5796" s="359" t="s">
        <v>880</v>
      </c>
      <c r="E5796" s="360" t="n">
        <v>112.26</v>
      </c>
    </row>
    <row r="5797" customFormat="false" ht="15" hidden="false" customHeight="false" outlineLevel="0" collapsed="false">
      <c r="A5797" s="357" t="s">
        <v>11735</v>
      </c>
      <c r="B5797" s="358"/>
      <c r="C5797" s="359" t="s">
        <v>11736</v>
      </c>
      <c r="D5797" s="359" t="s">
        <v>880</v>
      </c>
      <c r="E5797" s="360" t="n">
        <v>120.93</v>
      </c>
    </row>
    <row r="5798" customFormat="false" ht="15" hidden="false" customHeight="false" outlineLevel="0" collapsed="false">
      <c r="A5798" s="357" t="s">
        <v>11737</v>
      </c>
      <c r="B5798" s="358"/>
      <c r="C5798" s="359" t="s">
        <v>11738</v>
      </c>
      <c r="D5798" s="359" t="s">
        <v>880</v>
      </c>
      <c r="E5798" s="360" t="n">
        <v>261.31</v>
      </c>
    </row>
    <row r="5799" customFormat="false" ht="15" hidden="false" customHeight="false" outlineLevel="0" collapsed="false">
      <c r="A5799" s="357" t="s">
        <v>11739</v>
      </c>
      <c r="B5799" s="358"/>
      <c r="C5799" s="359" t="s">
        <v>11740</v>
      </c>
      <c r="D5799" s="359" t="s">
        <v>880</v>
      </c>
      <c r="E5799" s="360" t="n">
        <v>9.02</v>
      </c>
    </row>
    <row r="5800" customFormat="false" ht="15" hidden="false" customHeight="false" outlineLevel="0" collapsed="false">
      <c r="A5800" s="357" t="s">
        <v>11741</v>
      </c>
      <c r="B5800" s="358" t="s">
        <v>11742</v>
      </c>
      <c r="C5800" s="359"/>
      <c r="D5800" s="359"/>
      <c r="E5800" s="360"/>
    </row>
    <row r="5801" customFormat="false" ht="15" hidden="false" customHeight="false" outlineLevel="0" collapsed="false">
      <c r="A5801" s="357" t="s">
        <v>11743</v>
      </c>
      <c r="B5801" s="358"/>
      <c r="C5801" s="359" t="s">
        <v>11744</v>
      </c>
      <c r="D5801" s="359" t="s">
        <v>262</v>
      </c>
      <c r="E5801" s="360" t="n">
        <v>129.52</v>
      </c>
    </row>
    <row r="5802" customFormat="false" ht="15" hidden="false" customHeight="false" outlineLevel="0" collapsed="false">
      <c r="A5802" s="357" t="s">
        <v>11745</v>
      </c>
      <c r="B5802" s="358"/>
      <c r="C5802" s="359" t="s">
        <v>11746</v>
      </c>
      <c r="D5802" s="359" t="s">
        <v>262</v>
      </c>
      <c r="E5802" s="360" t="n">
        <v>141.39</v>
      </c>
    </row>
    <row r="5803" customFormat="false" ht="15" hidden="false" customHeight="false" outlineLevel="0" collapsed="false">
      <c r="A5803" s="357" t="s">
        <v>11747</v>
      </c>
      <c r="B5803" s="358"/>
      <c r="C5803" s="359" t="s">
        <v>11748</v>
      </c>
      <c r="D5803" s="359" t="s">
        <v>262</v>
      </c>
      <c r="E5803" s="360" t="n">
        <v>165.09</v>
      </c>
    </row>
    <row r="5804" customFormat="false" ht="15" hidden="false" customHeight="false" outlineLevel="0" collapsed="false">
      <c r="A5804" s="357" t="s">
        <v>11749</v>
      </c>
      <c r="B5804" s="358"/>
      <c r="C5804" s="359" t="s">
        <v>11750</v>
      </c>
      <c r="D5804" s="359" t="s">
        <v>262</v>
      </c>
      <c r="E5804" s="360" t="n">
        <v>154.14</v>
      </c>
    </row>
    <row r="5805" customFormat="false" ht="15" hidden="false" customHeight="false" outlineLevel="0" collapsed="false">
      <c r="A5805" s="357" t="s">
        <v>11751</v>
      </c>
      <c r="B5805" s="358"/>
      <c r="C5805" s="359" t="s">
        <v>11752</v>
      </c>
      <c r="D5805" s="359" t="s">
        <v>262</v>
      </c>
      <c r="E5805" s="360" t="n">
        <v>190.26</v>
      </c>
    </row>
    <row r="5806" customFormat="false" ht="15" hidden="false" customHeight="false" outlineLevel="0" collapsed="false">
      <c r="A5806" s="357" t="s">
        <v>11753</v>
      </c>
      <c r="B5806" s="358" t="s">
        <v>11754</v>
      </c>
      <c r="C5806" s="359"/>
      <c r="D5806" s="359"/>
      <c r="E5806" s="360"/>
    </row>
    <row r="5807" customFormat="false" ht="15" hidden="false" customHeight="false" outlineLevel="0" collapsed="false">
      <c r="A5807" s="357" t="s">
        <v>11755</v>
      </c>
      <c r="B5807" s="358"/>
      <c r="C5807" s="359" t="s">
        <v>11756</v>
      </c>
      <c r="D5807" s="359" t="s">
        <v>262</v>
      </c>
      <c r="E5807" s="360" t="n">
        <v>7.72</v>
      </c>
    </row>
    <row r="5808" customFormat="false" ht="15" hidden="false" customHeight="false" outlineLevel="0" collapsed="false">
      <c r="A5808" s="357" t="s">
        <v>11757</v>
      </c>
      <c r="B5808" s="358"/>
      <c r="C5808" s="359" t="s">
        <v>11758</v>
      </c>
      <c r="D5808" s="359" t="s">
        <v>262</v>
      </c>
      <c r="E5808" s="360" t="n">
        <v>8.89</v>
      </c>
    </row>
    <row r="5809" customFormat="false" ht="15" hidden="false" customHeight="false" outlineLevel="0" collapsed="false">
      <c r="A5809" s="357" t="s">
        <v>11759</v>
      </c>
      <c r="B5809" s="358"/>
      <c r="C5809" s="359" t="s">
        <v>11760</v>
      </c>
      <c r="D5809" s="359" t="s">
        <v>262</v>
      </c>
      <c r="E5809" s="360" t="n">
        <v>9.46</v>
      </c>
    </row>
    <row r="5810" customFormat="false" ht="15" hidden="false" customHeight="false" outlineLevel="0" collapsed="false">
      <c r="A5810" s="357" t="s">
        <v>11761</v>
      </c>
      <c r="B5810" s="358"/>
      <c r="C5810" s="359" t="s">
        <v>11762</v>
      </c>
      <c r="D5810" s="359" t="s">
        <v>262</v>
      </c>
      <c r="E5810" s="360" t="n">
        <v>12.96</v>
      </c>
    </row>
    <row r="5811" customFormat="false" ht="15" hidden="false" customHeight="false" outlineLevel="0" collapsed="false">
      <c r="A5811" s="357" t="s">
        <v>11763</v>
      </c>
      <c r="B5811" s="358"/>
      <c r="C5811" s="359" t="s">
        <v>11764</v>
      </c>
      <c r="D5811" s="359" t="s">
        <v>262</v>
      </c>
      <c r="E5811" s="360" t="n">
        <v>18.66</v>
      </c>
    </row>
    <row r="5812" customFormat="false" ht="15" hidden="false" customHeight="false" outlineLevel="0" collapsed="false">
      <c r="A5812" s="357" t="s">
        <v>11765</v>
      </c>
      <c r="B5812" s="358"/>
      <c r="C5812" s="359" t="s">
        <v>11766</v>
      </c>
      <c r="D5812" s="359" t="s">
        <v>262</v>
      </c>
      <c r="E5812" s="360" t="n">
        <v>30.57</v>
      </c>
    </row>
    <row r="5813" customFormat="false" ht="15" hidden="false" customHeight="false" outlineLevel="0" collapsed="false">
      <c r="A5813" s="357" t="s">
        <v>11767</v>
      </c>
      <c r="B5813" s="358"/>
      <c r="C5813" s="359" t="s">
        <v>11768</v>
      </c>
      <c r="D5813" s="359" t="s">
        <v>262</v>
      </c>
      <c r="E5813" s="360" t="n">
        <v>45.78</v>
      </c>
    </row>
    <row r="5814" customFormat="false" ht="15" hidden="false" customHeight="false" outlineLevel="0" collapsed="false">
      <c r="A5814" s="357" t="s">
        <v>11769</v>
      </c>
      <c r="B5814" s="358" t="s">
        <v>11770</v>
      </c>
      <c r="C5814" s="359"/>
      <c r="D5814" s="359"/>
      <c r="E5814" s="360"/>
    </row>
    <row r="5815" customFormat="false" ht="15" hidden="false" customHeight="false" outlineLevel="0" collapsed="false">
      <c r="A5815" s="352" t="s">
        <v>11771</v>
      </c>
      <c r="B5815" s="353"/>
      <c r="C5815" s="354" t="s">
        <v>11772</v>
      </c>
      <c r="D5815" s="355" t="s">
        <v>262</v>
      </c>
      <c r="E5815" s="356" t="n">
        <v>18.01</v>
      </c>
    </row>
    <row r="5816" customFormat="false" ht="15" hidden="false" customHeight="false" outlineLevel="0" collapsed="false">
      <c r="A5816" s="357" t="s">
        <v>11773</v>
      </c>
      <c r="B5816" s="358"/>
      <c r="C5816" s="359" t="s">
        <v>11774</v>
      </c>
      <c r="D5816" s="359" t="s">
        <v>262</v>
      </c>
      <c r="E5816" s="360" t="n">
        <v>20.28</v>
      </c>
    </row>
    <row r="5817" customFormat="false" ht="15" hidden="false" customHeight="false" outlineLevel="0" collapsed="false">
      <c r="A5817" s="357" t="s">
        <v>11775</v>
      </c>
      <c r="B5817" s="358"/>
      <c r="C5817" s="359" t="s">
        <v>11776</v>
      </c>
      <c r="D5817" s="359" t="s">
        <v>262</v>
      </c>
      <c r="E5817" s="360" t="n">
        <v>30.33</v>
      </c>
    </row>
    <row r="5818" customFormat="false" ht="15" hidden="false" customHeight="false" outlineLevel="0" collapsed="false">
      <c r="A5818" s="357" t="s">
        <v>11777</v>
      </c>
      <c r="B5818" s="358"/>
      <c r="C5818" s="359" t="s">
        <v>11778</v>
      </c>
      <c r="D5818" s="359" t="s">
        <v>880</v>
      </c>
      <c r="E5818" s="360" t="n">
        <v>10.91</v>
      </c>
    </row>
    <row r="5819" customFormat="false" ht="15" hidden="false" customHeight="false" outlineLevel="0" collapsed="false">
      <c r="A5819" s="357" t="s">
        <v>11779</v>
      </c>
      <c r="B5819" s="358"/>
      <c r="C5819" s="359" t="s">
        <v>11780</v>
      </c>
      <c r="D5819" s="359" t="s">
        <v>880</v>
      </c>
      <c r="E5819" s="360" t="n">
        <v>15.71</v>
      </c>
    </row>
    <row r="5820" customFormat="false" ht="15" hidden="false" customHeight="false" outlineLevel="0" collapsed="false">
      <c r="A5820" s="357" t="s">
        <v>11781</v>
      </c>
      <c r="B5820" s="358"/>
      <c r="C5820" s="359" t="s">
        <v>11782</v>
      </c>
      <c r="D5820" s="359" t="s">
        <v>880</v>
      </c>
      <c r="E5820" s="360" t="n">
        <v>41.08</v>
      </c>
    </row>
    <row r="5821" customFormat="false" ht="15" hidden="false" customHeight="false" outlineLevel="0" collapsed="false">
      <c r="A5821" s="357" t="s">
        <v>11783</v>
      </c>
      <c r="B5821" s="358"/>
      <c r="C5821" s="359" t="s">
        <v>11784</v>
      </c>
      <c r="D5821" s="359" t="s">
        <v>880</v>
      </c>
      <c r="E5821" s="360" t="n">
        <v>12.84</v>
      </c>
    </row>
    <row r="5822" customFormat="false" ht="15" hidden="false" customHeight="false" outlineLevel="0" collapsed="false">
      <c r="A5822" s="357" t="s">
        <v>11785</v>
      </c>
      <c r="B5822" s="358"/>
      <c r="C5822" s="359" t="s">
        <v>11786</v>
      </c>
      <c r="D5822" s="359" t="s">
        <v>880</v>
      </c>
      <c r="E5822" s="360" t="n">
        <v>17.21</v>
      </c>
    </row>
    <row r="5823" customFormat="false" ht="15" hidden="false" customHeight="false" outlineLevel="0" collapsed="false">
      <c r="A5823" s="357" t="s">
        <v>11787</v>
      </c>
      <c r="B5823" s="358"/>
      <c r="C5823" s="359" t="s">
        <v>11788</v>
      </c>
      <c r="D5823" s="359" t="s">
        <v>880</v>
      </c>
      <c r="E5823" s="360" t="n">
        <v>47.63</v>
      </c>
    </row>
    <row r="5824" customFormat="false" ht="15" hidden="false" customHeight="false" outlineLevel="0" collapsed="false">
      <c r="A5824" s="357" t="s">
        <v>11789</v>
      </c>
      <c r="B5824" s="358" t="s">
        <v>11790</v>
      </c>
      <c r="C5824" s="359"/>
      <c r="D5824" s="359"/>
      <c r="E5824" s="360"/>
    </row>
    <row r="5825" customFormat="false" ht="15" hidden="false" customHeight="false" outlineLevel="0" collapsed="false">
      <c r="A5825" s="352" t="s">
        <v>11791</v>
      </c>
      <c r="B5825" s="353"/>
      <c r="C5825" s="354" t="s">
        <v>11792</v>
      </c>
      <c r="D5825" s="355" t="s">
        <v>262</v>
      </c>
      <c r="E5825" s="356" t="n">
        <v>46.62</v>
      </c>
    </row>
    <row r="5826" customFormat="false" ht="15" hidden="false" customHeight="false" outlineLevel="0" collapsed="false">
      <c r="A5826" s="357" t="s">
        <v>11793</v>
      </c>
      <c r="B5826" s="358"/>
      <c r="C5826" s="359" t="s">
        <v>11794</v>
      </c>
      <c r="D5826" s="359" t="s">
        <v>880</v>
      </c>
      <c r="E5826" s="360" t="n">
        <v>54.19</v>
      </c>
    </row>
    <row r="5827" customFormat="false" ht="15" hidden="false" customHeight="false" outlineLevel="0" collapsed="false">
      <c r="A5827" s="352" t="s">
        <v>11795</v>
      </c>
      <c r="B5827" s="353"/>
      <c r="C5827" s="354" t="s">
        <v>11796</v>
      </c>
      <c r="D5827" s="355" t="s">
        <v>880</v>
      </c>
      <c r="E5827" s="356" t="n">
        <v>64.03</v>
      </c>
    </row>
    <row r="5828" customFormat="false" ht="15" hidden="false" customHeight="false" outlineLevel="0" collapsed="false">
      <c r="A5828" s="357" t="s">
        <v>11797</v>
      </c>
      <c r="B5828" s="358"/>
      <c r="C5828" s="359" t="s">
        <v>11798</v>
      </c>
      <c r="D5828" s="359" t="s">
        <v>880</v>
      </c>
      <c r="E5828" s="360" t="n">
        <v>15.46</v>
      </c>
    </row>
    <row r="5829" customFormat="false" ht="15" hidden="false" customHeight="false" outlineLevel="0" collapsed="false">
      <c r="A5829" s="357" t="s">
        <v>11799</v>
      </c>
      <c r="B5829" s="358"/>
      <c r="C5829" s="359" t="s">
        <v>11800</v>
      </c>
      <c r="D5829" s="359" t="s">
        <v>880</v>
      </c>
      <c r="E5829" s="360" t="n">
        <v>38.75</v>
      </c>
    </row>
    <row r="5830" customFormat="false" ht="15" hidden="false" customHeight="false" outlineLevel="0" collapsed="false">
      <c r="A5830" s="357" t="s">
        <v>11801</v>
      </c>
      <c r="B5830" s="358"/>
      <c r="C5830" s="359" t="s">
        <v>11802</v>
      </c>
      <c r="D5830" s="359" t="s">
        <v>880</v>
      </c>
      <c r="E5830" s="360" t="n">
        <v>14.1</v>
      </c>
    </row>
    <row r="5831" customFormat="false" ht="15" hidden="false" customHeight="false" outlineLevel="0" collapsed="false">
      <c r="A5831" s="357" t="s">
        <v>11803</v>
      </c>
      <c r="B5831" s="358"/>
      <c r="C5831" s="359" t="s">
        <v>11804</v>
      </c>
      <c r="D5831" s="359" t="s">
        <v>880</v>
      </c>
      <c r="E5831" s="360" t="n">
        <v>9.16</v>
      </c>
    </row>
    <row r="5832" customFormat="false" ht="15" hidden="false" customHeight="false" outlineLevel="0" collapsed="false">
      <c r="A5832" s="357" t="s">
        <v>11805</v>
      </c>
      <c r="B5832" s="358"/>
      <c r="C5832" s="359" t="s">
        <v>11806</v>
      </c>
      <c r="D5832" s="359" t="s">
        <v>262</v>
      </c>
      <c r="E5832" s="360" t="n">
        <v>39.56</v>
      </c>
    </row>
    <row r="5833" customFormat="false" ht="15" hidden="false" customHeight="false" outlineLevel="0" collapsed="false">
      <c r="A5833" s="357" t="s">
        <v>11807</v>
      </c>
      <c r="B5833" s="358"/>
      <c r="C5833" s="359" t="s">
        <v>11808</v>
      </c>
      <c r="D5833" s="359" t="s">
        <v>880</v>
      </c>
      <c r="E5833" s="360" t="n">
        <v>45.93</v>
      </c>
    </row>
    <row r="5834" customFormat="false" ht="15" hidden="false" customHeight="false" outlineLevel="0" collapsed="false">
      <c r="A5834" s="357" t="s">
        <v>11809</v>
      </c>
      <c r="B5834" s="358"/>
      <c r="C5834" s="359" t="s">
        <v>11810</v>
      </c>
      <c r="D5834" s="359" t="s">
        <v>880</v>
      </c>
      <c r="E5834" s="360" t="n">
        <v>7.96</v>
      </c>
    </row>
    <row r="5835" customFormat="false" ht="15" hidden="false" customHeight="false" outlineLevel="0" collapsed="false">
      <c r="A5835" s="357" t="s">
        <v>11811</v>
      </c>
      <c r="B5835" s="358"/>
      <c r="C5835" s="359" t="s">
        <v>11812</v>
      </c>
      <c r="D5835" s="359" t="s">
        <v>880</v>
      </c>
      <c r="E5835" s="360" t="n">
        <v>45.23</v>
      </c>
    </row>
    <row r="5836" customFormat="false" ht="15" hidden="false" customHeight="false" outlineLevel="0" collapsed="false">
      <c r="A5836" s="357" t="s">
        <v>11813</v>
      </c>
      <c r="B5836" s="358"/>
      <c r="C5836" s="359" t="s">
        <v>11814</v>
      </c>
      <c r="D5836" s="359" t="s">
        <v>880</v>
      </c>
      <c r="E5836" s="360" t="n">
        <v>54.54</v>
      </c>
    </row>
    <row r="5837" customFormat="false" ht="15" hidden="false" customHeight="false" outlineLevel="0" collapsed="false">
      <c r="A5837" s="352" t="s">
        <v>11815</v>
      </c>
      <c r="B5837" s="353"/>
      <c r="C5837" s="354" t="s">
        <v>11816</v>
      </c>
      <c r="D5837" s="355" t="s">
        <v>880</v>
      </c>
      <c r="E5837" s="356" t="n">
        <v>370.35</v>
      </c>
    </row>
    <row r="5838" customFormat="false" ht="15" hidden="false" customHeight="false" outlineLevel="0" collapsed="false">
      <c r="A5838" s="357" t="s">
        <v>11817</v>
      </c>
      <c r="B5838" s="358"/>
      <c r="C5838" s="359" t="s">
        <v>11818</v>
      </c>
      <c r="D5838" s="359" t="s">
        <v>880</v>
      </c>
      <c r="E5838" s="360" t="n">
        <v>33.69</v>
      </c>
    </row>
    <row r="5839" customFormat="false" ht="15" hidden="false" customHeight="false" outlineLevel="0" collapsed="false">
      <c r="A5839" s="357" t="s">
        <v>11819</v>
      </c>
      <c r="B5839" s="358" t="s">
        <v>11820</v>
      </c>
      <c r="C5839" s="359"/>
      <c r="D5839" s="359"/>
      <c r="E5839" s="360"/>
    </row>
    <row r="5840" customFormat="false" ht="15" hidden="false" customHeight="false" outlineLevel="0" collapsed="false">
      <c r="A5840" s="357" t="s">
        <v>11821</v>
      </c>
      <c r="B5840" s="358"/>
      <c r="C5840" s="359" t="s">
        <v>11822</v>
      </c>
      <c r="D5840" s="359" t="s">
        <v>262</v>
      </c>
      <c r="E5840" s="360" t="n">
        <v>11.59</v>
      </c>
    </row>
    <row r="5841" customFormat="false" ht="15" hidden="false" customHeight="false" outlineLevel="0" collapsed="false">
      <c r="A5841" s="357" t="s">
        <v>11823</v>
      </c>
      <c r="B5841" s="358"/>
      <c r="C5841" s="359" t="s">
        <v>11824</v>
      </c>
      <c r="D5841" s="359" t="s">
        <v>262</v>
      </c>
      <c r="E5841" s="360" t="n">
        <v>11.83</v>
      </c>
    </row>
    <row r="5842" customFormat="false" ht="15" hidden="false" customHeight="false" outlineLevel="0" collapsed="false">
      <c r="A5842" s="352" t="s">
        <v>11825</v>
      </c>
      <c r="B5842" s="353"/>
      <c r="C5842" s="354" t="s">
        <v>11826</v>
      </c>
      <c r="D5842" s="355" t="s">
        <v>262</v>
      </c>
      <c r="E5842" s="356" t="n">
        <v>12.76</v>
      </c>
    </row>
    <row r="5843" customFormat="false" ht="15" hidden="false" customHeight="false" outlineLevel="0" collapsed="false">
      <c r="A5843" s="357" t="s">
        <v>11827</v>
      </c>
      <c r="B5843" s="358"/>
      <c r="C5843" s="359" t="s">
        <v>11828</v>
      </c>
      <c r="D5843" s="359" t="s">
        <v>262</v>
      </c>
      <c r="E5843" s="360" t="n">
        <v>12.01</v>
      </c>
    </row>
    <row r="5844" customFormat="false" ht="15" hidden="false" customHeight="false" outlineLevel="0" collapsed="false">
      <c r="A5844" s="357" t="s">
        <v>11829</v>
      </c>
      <c r="B5844" s="358"/>
      <c r="C5844" s="359" t="s">
        <v>11830</v>
      </c>
      <c r="D5844" s="359" t="s">
        <v>262</v>
      </c>
      <c r="E5844" s="360" t="n">
        <v>13.03</v>
      </c>
    </row>
    <row r="5845" customFormat="false" ht="15" hidden="false" customHeight="false" outlineLevel="0" collapsed="false">
      <c r="A5845" s="357" t="s">
        <v>11831</v>
      </c>
      <c r="B5845" s="358" t="s">
        <v>11832</v>
      </c>
      <c r="C5845" s="359"/>
      <c r="D5845" s="359"/>
      <c r="E5845" s="360"/>
    </row>
    <row r="5846" customFormat="false" ht="15" hidden="false" customHeight="false" outlineLevel="0" collapsed="false">
      <c r="A5846" s="357" t="s">
        <v>11833</v>
      </c>
      <c r="B5846" s="358"/>
      <c r="C5846" s="359" t="s">
        <v>11834</v>
      </c>
      <c r="D5846" s="359" t="s">
        <v>262</v>
      </c>
      <c r="E5846" s="360" t="n">
        <v>8.3</v>
      </c>
    </row>
    <row r="5847" customFormat="false" ht="15" hidden="false" customHeight="false" outlineLevel="0" collapsed="false">
      <c r="A5847" s="357" t="s">
        <v>11835</v>
      </c>
      <c r="B5847" s="358"/>
      <c r="C5847" s="359" t="s">
        <v>11836</v>
      </c>
      <c r="D5847" s="359" t="s">
        <v>262</v>
      </c>
      <c r="E5847" s="360" t="n">
        <v>13.27</v>
      </c>
    </row>
    <row r="5848" customFormat="false" ht="15" hidden="false" customHeight="false" outlineLevel="0" collapsed="false">
      <c r="A5848" s="352" t="s">
        <v>11837</v>
      </c>
      <c r="B5848" s="353"/>
      <c r="C5848" s="354" t="s">
        <v>11838</v>
      </c>
      <c r="D5848" s="355" t="s">
        <v>880</v>
      </c>
      <c r="E5848" s="356" t="n">
        <v>9.96</v>
      </c>
    </row>
    <row r="5849" customFormat="false" ht="15" hidden="false" customHeight="false" outlineLevel="0" collapsed="false">
      <c r="A5849" s="357" t="s">
        <v>11839</v>
      </c>
      <c r="B5849" s="358"/>
      <c r="C5849" s="359" t="s">
        <v>11840</v>
      </c>
      <c r="D5849" s="359" t="s">
        <v>262</v>
      </c>
      <c r="E5849" s="360" t="n">
        <v>33.18</v>
      </c>
    </row>
    <row r="5850" customFormat="false" ht="15" hidden="false" customHeight="false" outlineLevel="0" collapsed="false">
      <c r="A5850" s="357" t="s">
        <v>11841</v>
      </c>
      <c r="B5850" s="358" t="s">
        <v>11842</v>
      </c>
      <c r="C5850" s="359"/>
      <c r="D5850" s="359"/>
      <c r="E5850" s="360"/>
    </row>
    <row r="5851" customFormat="false" ht="15" hidden="false" customHeight="false" outlineLevel="0" collapsed="false">
      <c r="A5851" s="357" t="s">
        <v>11843</v>
      </c>
      <c r="B5851" s="358"/>
      <c r="C5851" s="359" t="s">
        <v>11844</v>
      </c>
      <c r="D5851" s="359" t="s">
        <v>262</v>
      </c>
      <c r="E5851" s="360" t="n">
        <v>38.62</v>
      </c>
    </row>
    <row r="5852" customFormat="false" ht="15" hidden="false" customHeight="false" outlineLevel="0" collapsed="false">
      <c r="A5852" s="357" t="s">
        <v>11845</v>
      </c>
      <c r="B5852" s="358"/>
      <c r="C5852" s="359" t="s">
        <v>11846</v>
      </c>
      <c r="D5852" s="359" t="s">
        <v>262</v>
      </c>
      <c r="E5852" s="360" t="n">
        <v>46.58</v>
      </c>
    </row>
    <row r="5853" customFormat="false" ht="15" hidden="false" customHeight="false" outlineLevel="0" collapsed="false">
      <c r="A5853" s="357" t="s">
        <v>11847</v>
      </c>
      <c r="B5853" s="358"/>
      <c r="C5853" s="359" t="s">
        <v>11848</v>
      </c>
      <c r="D5853" s="359" t="s">
        <v>262</v>
      </c>
      <c r="E5853" s="360" t="n">
        <v>54.46</v>
      </c>
    </row>
    <row r="5854" customFormat="false" ht="15" hidden="false" customHeight="false" outlineLevel="0" collapsed="false">
      <c r="A5854" s="357" t="s">
        <v>11849</v>
      </c>
      <c r="B5854" s="358"/>
      <c r="C5854" s="359" t="s">
        <v>11850</v>
      </c>
      <c r="D5854" s="359" t="s">
        <v>262</v>
      </c>
      <c r="E5854" s="360" t="n">
        <v>61.84</v>
      </c>
    </row>
    <row r="5855" customFormat="false" ht="15" hidden="false" customHeight="false" outlineLevel="0" collapsed="false">
      <c r="A5855" s="357" t="s">
        <v>11851</v>
      </c>
      <c r="B5855" s="358"/>
      <c r="C5855" s="359" t="s">
        <v>11852</v>
      </c>
      <c r="D5855" s="359" t="s">
        <v>262</v>
      </c>
      <c r="E5855" s="360" t="n">
        <v>69.38</v>
      </c>
    </row>
    <row r="5856" customFormat="false" ht="15" hidden="false" customHeight="false" outlineLevel="0" collapsed="false">
      <c r="A5856" s="357" t="s">
        <v>11853</v>
      </c>
      <c r="B5856" s="358"/>
      <c r="C5856" s="359" t="s">
        <v>11854</v>
      </c>
      <c r="D5856" s="359" t="s">
        <v>262</v>
      </c>
      <c r="E5856" s="360" t="n">
        <v>68.92</v>
      </c>
    </row>
    <row r="5857" customFormat="false" ht="15" hidden="false" customHeight="false" outlineLevel="0" collapsed="false">
      <c r="A5857" s="357" t="s">
        <v>11855</v>
      </c>
      <c r="B5857" s="358"/>
      <c r="C5857" s="359" t="s">
        <v>11856</v>
      </c>
      <c r="D5857" s="359" t="s">
        <v>262</v>
      </c>
      <c r="E5857" s="360" t="n">
        <v>76.18</v>
      </c>
    </row>
    <row r="5858" customFormat="false" ht="15" hidden="false" customHeight="false" outlineLevel="0" collapsed="false">
      <c r="A5858" s="357" t="s">
        <v>11857</v>
      </c>
      <c r="B5858" s="358"/>
      <c r="C5858" s="359" t="s">
        <v>11858</v>
      </c>
      <c r="D5858" s="359" t="s">
        <v>262</v>
      </c>
      <c r="E5858" s="360" t="n">
        <v>84.59</v>
      </c>
    </row>
    <row r="5859" customFormat="false" ht="15" hidden="false" customHeight="false" outlineLevel="0" collapsed="false">
      <c r="A5859" s="357" t="s">
        <v>11859</v>
      </c>
      <c r="B5859" s="358"/>
      <c r="C5859" s="359" t="s">
        <v>11860</v>
      </c>
      <c r="D5859" s="359" t="s">
        <v>262</v>
      </c>
      <c r="E5859" s="360" t="n">
        <v>89.07</v>
      </c>
    </row>
    <row r="5860" customFormat="false" ht="15" hidden="false" customHeight="false" outlineLevel="0" collapsed="false">
      <c r="A5860" s="357" t="s">
        <v>11861</v>
      </c>
      <c r="B5860" s="358"/>
      <c r="C5860" s="359" t="s">
        <v>11862</v>
      </c>
      <c r="D5860" s="359" t="s">
        <v>262</v>
      </c>
      <c r="E5860" s="360" t="n">
        <v>106.58</v>
      </c>
    </row>
    <row r="5861" customFormat="false" ht="15" hidden="false" customHeight="false" outlineLevel="0" collapsed="false">
      <c r="A5861" s="357" t="s">
        <v>11863</v>
      </c>
      <c r="B5861" s="358"/>
      <c r="C5861" s="359" t="s">
        <v>11864</v>
      </c>
      <c r="D5861" s="359" t="s">
        <v>262</v>
      </c>
      <c r="E5861" s="360" t="n">
        <v>141.21</v>
      </c>
    </row>
    <row r="5862" customFormat="false" ht="15" hidden="false" customHeight="false" outlineLevel="0" collapsed="false">
      <c r="A5862" s="357" t="s">
        <v>11865</v>
      </c>
      <c r="B5862" s="358"/>
      <c r="C5862" s="359" t="s">
        <v>11866</v>
      </c>
      <c r="D5862" s="359" t="s">
        <v>262</v>
      </c>
      <c r="E5862" s="360" t="n">
        <v>160.45</v>
      </c>
    </row>
    <row r="5863" customFormat="false" ht="15" hidden="false" customHeight="false" outlineLevel="0" collapsed="false">
      <c r="A5863" s="352" t="s">
        <v>11867</v>
      </c>
      <c r="B5863" s="353"/>
      <c r="C5863" s="354" t="s">
        <v>11868</v>
      </c>
      <c r="D5863" s="355" t="s">
        <v>262</v>
      </c>
      <c r="E5863" s="356" t="n">
        <v>48.59</v>
      </c>
    </row>
    <row r="5864" customFormat="false" ht="15" hidden="false" customHeight="false" outlineLevel="0" collapsed="false">
      <c r="A5864" s="357" t="s">
        <v>11869</v>
      </c>
      <c r="B5864" s="358"/>
      <c r="C5864" s="359" t="s">
        <v>11870</v>
      </c>
      <c r="D5864" s="359" t="s">
        <v>262</v>
      </c>
      <c r="E5864" s="360" t="n">
        <v>53.65</v>
      </c>
    </row>
    <row r="5865" customFormat="false" ht="15" hidden="false" customHeight="false" outlineLevel="0" collapsed="false">
      <c r="A5865" s="352" t="s">
        <v>11871</v>
      </c>
      <c r="B5865" s="353"/>
      <c r="C5865" s="354" t="s">
        <v>11872</v>
      </c>
      <c r="D5865" s="355" t="s">
        <v>262</v>
      </c>
      <c r="E5865" s="356" t="n">
        <v>60.87</v>
      </c>
    </row>
    <row r="5866" customFormat="false" ht="15" hidden="false" customHeight="false" outlineLevel="0" collapsed="false">
      <c r="A5866" s="357" t="s">
        <v>11873</v>
      </c>
      <c r="B5866" s="358"/>
      <c r="C5866" s="359" t="s">
        <v>11874</v>
      </c>
      <c r="D5866" s="359" t="s">
        <v>262</v>
      </c>
      <c r="E5866" s="360" t="n">
        <v>69.37</v>
      </c>
    </row>
    <row r="5867" customFormat="false" ht="15" hidden="false" customHeight="false" outlineLevel="0" collapsed="false">
      <c r="A5867" s="352" t="s">
        <v>11875</v>
      </c>
      <c r="B5867" s="353" t="s">
        <v>11876</v>
      </c>
      <c r="C5867" s="354"/>
      <c r="D5867" s="355"/>
      <c r="E5867" s="356"/>
    </row>
    <row r="5868" customFormat="false" ht="15" hidden="false" customHeight="false" outlineLevel="0" collapsed="false">
      <c r="A5868" s="357" t="s">
        <v>11877</v>
      </c>
      <c r="B5868" s="358"/>
      <c r="C5868" s="359" t="s">
        <v>11878</v>
      </c>
      <c r="D5868" s="359" t="s">
        <v>262</v>
      </c>
      <c r="E5868" s="360" t="n">
        <v>77.03</v>
      </c>
    </row>
    <row r="5869" customFormat="false" ht="15" hidden="false" customHeight="false" outlineLevel="0" collapsed="false">
      <c r="A5869" s="357" t="s">
        <v>11879</v>
      </c>
      <c r="B5869" s="358"/>
      <c r="C5869" s="359" t="s">
        <v>11880</v>
      </c>
      <c r="D5869" s="359" t="s">
        <v>262</v>
      </c>
      <c r="E5869" s="360" t="n">
        <v>84.17</v>
      </c>
    </row>
    <row r="5870" customFormat="false" ht="15" hidden="false" customHeight="false" outlineLevel="0" collapsed="false">
      <c r="A5870" s="357" t="s">
        <v>11881</v>
      </c>
      <c r="B5870" s="358"/>
      <c r="C5870" s="359" t="s">
        <v>11882</v>
      </c>
      <c r="D5870" s="359" t="s">
        <v>262</v>
      </c>
      <c r="E5870" s="360" t="n">
        <v>93.37</v>
      </c>
    </row>
    <row r="5871" customFormat="false" ht="15" hidden="false" customHeight="false" outlineLevel="0" collapsed="false">
      <c r="A5871" s="352" t="s">
        <v>11883</v>
      </c>
      <c r="B5871" s="353"/>
      <c r="C5871" s="354" t="s">
        <v>11884</v>
      </c>
      <c r="D5871" s="355" t="s">
        <v>262</v>
      </c>
      <c r="E5871" s="356" t="n">
        <v>107.64</v>
      </c>
    </row>
    <row r="5872" customFormat="false" ht="15" hidden="false" customHeight="false" outlineLevel="0" collapsed="false">
      <c r="A5872" s="357" t="s">
        <v>11885</v>
      </c>
      <c r="B5872" s="358"/>
      <c r="C5872" s="359" t="s">
        <v>11886</v>
      </c>
      <c r="D5872" s="359" t="s">
        <v>262</v>
      </c>
      <c r="E5872" s="360" t="n">
        <v>143.85</v>
      </c>
    </row>
    <row r="5873" customFormat="false" ht="15" hidden="false" customHeight="false" outlineLevel="0" collapsed="false">
      <c r="A5873" s="357" t="s">
        <v>11887</v>
      </c>
      <c r="B5873" s="358"/>
      <c r="C5873" s="359" t="s">
        <v>11888</v>
      </c>
      <c r="D5873" s="359" t="s">
        <v>262</v>
      </c>
      <c r="E5873" s="360" t="n">
        <v>168.28</v>
      </c>
    </row>
    <row r="5874" customFormat="false" ht="15" hidden="false" customHeight="false" outlineLevel="0" collapsed="false">
      <c r="A5874" s="357" t="s">
        <v>11889</v>
      </c>
      <c r="B5874" s="358"/>
      <c r="C5874" s="359" t="s">
        <v>11890</v>
      </c>
      <c r="D5874" s="359" t="s">
        <v>262</v>
      </c>
      <c r="E5874" s="360" t="n">
        <v>202.56</v>
      </c>
    </row>
    <row r="5875" customFormat="false" ht="15" hidden="false" customHeight="false" outlineLevel="0" collapsed="false">
      <c r="A5875" s="357" t="s">
        <v>11891</v>
      </c>
      <c r="B5875" s="358"/>
      <c r="C5875" s="359" t="s">
        <v>11892</v>
      </c>
      <c r="D5875" s="359" t="s">
        <v>262</v>
      </c>
      <c r="E5875" s="360" t="n">
        <v>12.54</v>
      </c>
    </row>
    <row r="5876" customFormat="false" ht="15" hidden="false" customHeight="false" outlineLevel="0" collapsed="false">
      <c r="A5876" s="357" t="s">
        <v>11893</v>
      </c>
      <c r="B5876" s="358"/>
      <c r="C5876" s="359" t="s">
        <v>11894</v>
      </c>
      <c r="D5876" s="359" t="s">
        <v>262</v>
      </c>
      <c r="E5876" s="360" t="n">
        <v>18.5</v>
      </c>
    </row>
    <row r="5877" customFormat="false" ht="15" hidden="false" customHeight="false" outlineLevel="0" collapsed="false">
      <c r="A5877" s="357" t="s">
        <v>11895</v>
      </c>
      <c r="B5877" s="358"/>
      <c r="C5877" s="359" t="s">
        <v>11896</v>
      </c>
      <c r="D5877" s="359" t="s">
        <v>262</v>
      </c>
      <c r="E5877" s="360" t="n">
        <v>26.83</v>
      </c>
    </row>
    <row r="5878" customFormat="false" ht="15" hidden="false" customHeight="false" outlineLevel="0" collapsed="false">
      <c r="A5878" s="357" t="s">
        <v>11897</v>
      </c>
      <c r="B5878" s="358"/>
      <c r="C5878" s="359" t="s">
        <v>11898</v>
      </c>
      <c r="D5878" s="359" t="s">
        <v>262</v>
      </c>
      <c r="E5878" s="360" t="n">
        <v>32.56</v>
      </c>
    </row>
    <row r="5879" customFormat="false" ht="15" hidden="false" customHeight="false" outlineLevel="0" collapsed="false">
      <c r="A5879" s="347" t="s">
        <v>11899</v>
      </c>
      <c r="B5879" s="348"/>
      <c r="C5879" s="349" t="s">
        <v>11900</v>
      </c>
      <c r="D5879" s="350" t="s">
        <v>262</v>
      </c>
      <c r="E5879" s="351" t="n">
        <v>43.29</v>
      </c>
    </row>
    <row r="5880" customFormat="false" ht="15" hidden="false" customHeight="false" outlineLevel="0" collapsed="false">
      <c r="A5880" s="352" t="s">
        <v>11901</v>
      </c>
      <c r="B5880" s="353"/>
      <c r="C5880" s="354" t="s">
        <v>11902</v>
      </c>
      <c r="D5880" s="355" t="s">
        <v>262</v>
      </c>
      <c r="E5880" s="356" t="n">
        <v>49.09</v>
      </c>
    </row>
    <row r="5881" customFormat="false" ht="15" hidden="false" customHeight="false" outlineLevel="0" collapsed="false">
      <c r="A5881" s="357" t="s">
        <v>11903</v>
      </c>
      <c r="B5881" s="358"/>
      <c r="C5881" s="359" t="s">
        <v>11904</v>
      </c>
      <c r="D5881" s="359" t="s">
        <v>262</v>
      </c>
      <c r="E5881" s="360" t="n">
        <v>61.19</v>
      </c>
    </row>
    <row r="5882" customFormat="false" ht="15" hidden="false" customHeight="false" outlineLevel="0" collapsed="false">
      <c r="A5882" s="357" t="s">
        <v>11905</v>
      </c>
      <c r="B5882" s="358"/>
      <c r="C5882" s="359" t="s">
        <v>11906</v>
      </c>
      <c r="D5882" s="359" t="s">
        <v>262</v>
      </c>
      <c r="E5882" s="360" t="n">
        <v>76.36</v>
      </c>
    </row>
    <row r="5883" customFormat="false" ht="15" hidden="false" customHeight="false" outlineLevel="0" collapsed="false">
      <c r="A5883" s="357" t="s">
        <v>11907</v>
      </c>
      <c r="B5883" s="358"/>
      <c r="C5883" s="359" t="s">
        <v>11908</v>
      </c>
      <c r="D5883" s="359" t="s">
        <v>262</v>
      </c>
      <c r="E5883" s="360" t="n">
        <v>102.84</v>
      </c>
    </row>
    <row r="5884" customFormat="false" ht="15" hidden="false" customHeight="false" outlineLevel="0" collapsed="false">
      <c r="A5884" s="357" t="s">
        <v>11909</v>
      </c>
      <c r="B5884" s="358" t="s">
        <v>11910</v>
      </c>
      <c r="C5884" s="359"/>
      <c r="D5884" s="359"/>
      <c r="E5884" s="360"/>
    </row>
    <row r="5885" customFormat="false" ht="15" hidden="false" customHeight="false" outlineLevel="0" collapsed="false">
      <c r="A5885" s="357" t="s">
        <v>11911</v>
      </c>
      <c r="B5885" s="358"/>
      <c r="C5885" s="359" t="s">
        <v>11912</v>
      </c>
      <c r="D5885" s="359" t="s">
        <v>880</v>
      </c>
      <c r="E5885" s="360" t="n">
        <v>11.04</v>
      </c>
    </row>
    <row r="5886" customFormat="false" ht="15" hidden="false" customHeight="false" outlineLevel="0" collapsed="false">
      <c r="A5886" s="357" t="s">
        <v>11913</v>
      </c>
      <c r="B5886" s="358"/>
      <c r="C5886" s="359" t="s">
        <v>11914</v>
      </c>
      <c r="D5886" s="359" t="s">
        <v>880</v>
      </c>
      <c r="E5886" s="360" t="n">
        <v>11.55</v>
      </c>
    </row>
    <row r="5887" customFormat="false" ht="15" hidden="false" customHeight="false" outlineLevel="0" collapsed="false">
      <c r="A5887" s="357" t="s">
        <v>11915</v>
      </c>
      <c r="B5887" s="358"/>
      <c r="C5887" s="359" t="s">
        <v>11916</v>
      </c>
      <c r="D5887" s="359" t="s">
        <v>880</v>
      </c>
      <c r="E5887" s="360" t="n">
        <v>12.71</v>
      </c>
    </row>
    <row r="5888" customFormat="false" ht="15" hidden="false" customHeight="false" outlineLevel="0" collapsed="false">
      <c r="A5888" s="357" t="s">
        <v>11917</v>
      </c>
      <c r="B5888" s="358"/>
      <c r="C5888" s="359" t="s">
        <v>11918</v>
      </c>
      <c r="D5888" s="359" t="s">
        <v>880</v>
      </c>
      <c r="E5888" s="360" t="n">
        <v>13.72</v>
      </c>
    </row>
    <row r="5889" customFormat="false" ht="15" hidden="false" customHeight="false" outlineLevel="0" collapsed="false">
      <c r="A5889" s="357" t="s">
        <v>11919</v>
      </c>
      <c r="B5889" s="358"/>
      <c r="C5889" s="359" t="s">
        <v>11920</v>
      </c>
      <c r="D5889" s="359" t="s">
        <v>880</v>
      </c>
      <c r="E5889" s="360" t="n">
        <v>14.75</v>
      </c>
    </row>
    <row r="5890" customFormat="false" ht="15" hidden="false" customHeight="false" outlineLevel="0" collapsed="false">
      <c r="A5890" s="352" t="s">
        <v>11921</v>
      </c>
      <c r="B5890" s="353"/>
      <c r="C5890" s="354" t="s">
        <v>11922</v>
      </c>
      <c r="D5890" s="355" t="s">
        <v>880</v>
      </c>
      <c r="E5890" s="356" t="n">
        <v>15.08</v>
      </c>
    </row>
    <row r="5891" customFormat="false" ht="15" hidden="false" customHeight="false" outlineLevel="0" collapsed="false">
      <c r="A5891" s="357" t="s">
        <v>11923</v>
      </c>
      <c r="B5891" s="358"/>
      <c r="C5891" s="359" t="s">
        <v>11924</v>
      </c>
      <c r="D5891" s="359" t="s">
        <v>880</v>
      </c>
      <c r="E5891" s="360" t="n">
        <v>12.81</v>
      </c>
    </row>
    <row r="5892" customFormat="false" ht="15" hidden="false" customHeight="false" outlineLevel="0" collapsed="false">
      <c r="A5892" s="357" t="s">
        <v>11925</v>
      </c>
      <c r="B5892" s="358"/>
      <c r="C5892" s="359" t="s">
        <v>11926</v>
      </c>
      <c r="D5892" s="359" t="s">
        <v>880</v>
      </c>
      <c r="E5892" s="360" t="n">
        <v>13.33</v>
      </c>
    </row>
    <row r="5893" customFormat="false" ht="15" hidden="false" customHeight="false" outlineLevel="0" collapsed="false">
      <c r="A5893" s="357" t="s">
        <v>11927</v>
      </c>
      <c r="B5893" s="358"/>
      <c r="C5893" s="359" t="s">
        <v>11928</v>
      </c>
      <c r="D5893" s="359" t="s">
        <v>880</v>
      </c>
      <c r="E5893" s="360" t="n">
        <v>14.22</v>
      </c>
    </row>
    <row r="5894" customFormat="false" ht="15" hidden="false" customHeight="false" outlineLevel="0" collapsed="false">
      <c r="A5894" s="357" t="s">
        <v>11929</v>
      </c>
      <c r="B5894" s="358"/>
      <c r="C5894" s="359" t="s">
        <v>11930</v>
      </c>
      <c r="D5894" s="359" t="s">
        <v>880</v>
      </c>
      <c r="E5894" s="360" t="n">
        <v>15.75</v>
      </c>
    </row>
    <row r="5895" customFormat="false" ht="15" hidden="false" customHeight="false" outlineLevel="0" collapsed="false">
      <c r="A5895" s="357" t="s">
        <v>11931</v>
      </c>
      <c r="B5895" s="358"/>
      <c r="C5895" s="359" t="s">
        <v>11932</v>
      </c>
      <c r="D5895" s="359" t="s">
        <v>880</v>
      </c>
      <c r="E5895" s="360" t="n">
        <v>15.8</v>
      </c>
    </row>
    <row r="5896" customFormat="false" ht="15" hidden="false" customHeight="false" outlineLevel="0" collapsed="false">
      <c r="A5896" s="357" t="s">
        <v>11933</v>
      </c>
      <c r="B5896" s="358"/>
      <c r="C5896" s="359" t="s">
        <v>11934</v>
      </c>
      <c r="D5896" s="359" t="s">
        <v>880</v>
      </c>
      <c r="E5896" s="360" t="n">
        <v>17.39</v>
      </c>
    </row>
    <row r="5897" customFormat="false" ht="15" hidden="false" customHeight="false" outlineLevel="0" collapsed="false">
      <c r="A5897" s="357" t="s">
        <v>11935</v>
      </c>
      <c r="B5897" s="358"/>
      <c r="C5897" s="359" t="s">
        <v>11936</v>
      </c>
      <c r="D5897" s="359" t="s">
        <v>880</v>
      </c>
      <c r="E5897" s="360" t="n">
        <v>19.06</v>
      </c>
    </row>
    <row r="5898" customFormat="false" ht="15" hidden="false" customHeight="false" outlineLevel="0" collapsed="false">
      <c r="A5898" s="357" t="s">
        <v>11937</v>
      </c>
      <c r="B5898" s="358"/>
      <c r="C5898" s="359" t="s">
        <v>11938</v>
      </c>
      <c r="D5898" s="359" t="s">
        <v>880</v>
      </c>
      <c r="E5898" s="360" t="n">
        <v>25.52</v>
      </c>
    </row>
    <row r="5899" customFormat="false" ht="15" hidden="false" customHeight="false" outlineLevel="0" collapsed="false">
      <c r="A5899" s="357" t="s">
        <v>11939</v>
      </c>
      <c r="B5899" s="358"/>
      <c r="C5899" s="359" t="s">
        <v>5076</v>
      </c>
      <c r="D5899" s="359" t="s">
        <v>880</v>
      </c>
      <c r="E5899" s="360" t="n">
        <v>15.13</v>
      </c>
    </row>
    <row r="5900" customFormat="false" ht="15" hidden="false" customHeight="false" outlineLevel="0" collapsed="false">
      <c r="A5900" s="352" t="s">
        <v>11940</v>
      </c>
      <c r="B5900" s="353"/>
      <c r="C5900" s="354" t="s">
        <v>5078</v>
      </c>
      <c r="D5900" s="355" t="s">
        <v>880</v>
      </c>
      <c r="E5900" s="356" t="n">
        <v>17.19</v>
      </c>
    </row>
    <row r="5901" customFormat="false" ht="15" hidden="false" customHeight="false" outlineLevel="0" collapsed="false">
      <c r="A5901" s="357" t="s">
        <v>11941</v>
      </c>
      <c r="B5901" s="358"/>
      <c r="C5901" s="359" t="s">
        <v>5080</v>
      </c>
      <c r="D5901" s="359" t="s">
        <v>880</v>
      </c>
      <c r="E5901" s="360" t="n">
        <v>19.42</v>
      </c>
    </row>
    <row r="5902" customFormat="false" ht="15" hidden="false" customHeight="false" outlineLevel="0" collapsed="false">
      <c r="A5902" s="357" t="s">
        <v>11942</v>
      </c>
      <c r="B5902" s="358"/>
      <c r="C5902" s="359" t="s">
        <v>5082</v>
      </c>
      <c r="D5902" s="359" t="s">
        <v>880</v>
      </c>
      <c r="E5902" s="360" t="n">
        <v>20.67</v>
      </c>
    </row>
    <row r="5903" customFormat="false" ht="15" hidden="false" customHeight="false" outlineLevel="0" collapsed="false">
      <c r="A5903" s="357" t="s">
        <v>11943</v>
      </c>
      <c r="B5903" s="358"/>
      <c r="C5903" s="359" t="s">
        <v>5084</v>
      </c>
      <c r="D5903" s="359" t="s">
        <v>880</v>
      </c>
      <c r="E5903" s="360" t="n">
        <v>29.36</v>
      </c>
    </row>
    <row r="5904" customFormat="false" ht="15" hidden="false" customHeight="false" outlineLevel="0" collapsed="false">
      <c r="A5904" s="357" t="s">
        <v>11944</v>
      </c>
      <c r="B5904" s="358"/>
      <c r="C5904" s="359" t="s">
        <v>5086</v>
      </c>
      <c r="D5904" s="359" t="s">
        <v>880</v>
      </c>
      <c r="E5904" s="360" t="n">
        <v>33.31</v>
      </c>
    </row>
    <row r="5905" customFormat="false" ht="15" hidden="false" customHeight="false" outlineLevel="0" collapsed="false">
      <c r="A5905" s="357" t="s">
        <v>11945</v>
      </c>
      <c r="B5905" s="358"/>
      <c r="C5905" s="359" t="s">
        <v>5088</v>
      </c>
      <c r="D5905" s="359" t="s">
        <v>880</v>
      </c>
      <c r="E5905" s="360" t="n">
        <v>39.76</v>
      </c>
    </row>
    <row r="5906" customFormat="false" ht="15" hidden="false" customHeight="false" outlineLevel="0" collapsed="false">
      <c r="A5906" s="357" t="s">
        <v>11946</v>
      </c>
      <c r="B5906" s="358"/>
      <c r="C5906" s="359" t="s">
        <v>5090</v>
      </c>
      <c r="D5906" s="359" t="s">
        <v>880</v>
      </c>
      <c r="E5906" s="360" t="n">
        <v>48.83</v>
      </c>
    </row>
    <row r="5907" customFormat="false" ht="15" hidden="false" customHeight="false" outlineLevel="0" collapsed="false">
      <c r="A5907" s="357" t="s">
        <v>11947</v>
      </c>
      <c r="B5907" s="358"/>
      <c r="C5907" s="359" t="s">
        <v>5092</v>
      </c>
      <c r="D5907" s="359" t="s">
        <v>880</v>
      </c>
      <c r="E5907" s="360" t="n">
        <v>71.59</v>
      </c>
    </row>
    <row r="5908" customFormat="false" ht="15" hidden="false" customHeight="false" outlineLevel="0" collapsed="false">
      <c r="A5908" s="357" t="s">
        <v>11948</v>
      </c>
      <c r="B5908" s="358" t="s">
        <v>11949</v>
      </c>
      <c r="C5908" s="359"/>
      <c r="D5908" s="359"/>
      <c r="E5908" s="360"/>
    </row>
    <row r="5909" customFormat="false" ht="15" hidden="false" customHeight="false" outlineLevel="0" collapsed="false">
      <c r="A5909" s="357" t="s">
        <v>11950</v>
      </c>
      <c r="B5909" s="358" t="s">
        <v>11951</v>
      </c>
      <c r="C5909" s="359"/>
      <c r="D5909" s="359"/>
      <c r="E5909" s="360"/>
    </row>
    <row r="5910" customFormat="false" ht="15" hidden="false" customHeight="false" outlineLevel="0" collapsed="false">
      <c r="A5910" s="352" t="s">
        <v>11952</v>
      </c>
      <c r="B5910" s="353"/>
      <c r="C5910" s="354" t="s">
        <v>11953</v>
      </c>
      <c r="D5910" s="355" t="s">
        <v>262</v>
      </c>
      <c r="E5910" s="356" t="n">
        <v>2.08</v>
      </c>
    </row>
    <row r="5911" customFormat="false" ht="15" hidden="false" customHeight="false" outlineLevel="0" collapsed="false">
      <c r="A5911" s="357" t="s">
        <v>11954</v>
      </c>
      <c r="B5911" s="358"/>
      <c r="C5911" s="359" t="s">
        <v>11955</v>
      </c>
      <c r="D5911" s="359" t="s">
        <v>262</v>
      </c>
      <c r="E5911" s="360" t="n">
        <v>2.35</v>
      </c>
    </row>
    <row r="5912" customFormat="false" ht="15" hidden="false" customHeight="false" outlineLevel="0" collapsed="false">
      <c r="A5912" s="357" t="s">
        <v>11956</v>
      </c>
      <c r="B5912" s="358"/>
      <c r="C5912" s="359" t="s">
        <v>11957</v>
      </c>
      <c r="D5912" s="359" t="s">
        <v>262</v>
      </c>
      <c r="E5912" s="360" t="n">
        <v>3.82</v>
      </c>
    </row>
    <row r="5913" customFormat="false" ht="15" hidden="false" customHeight="false" outlineLevel="0" collapsed="false">
      <c r="A5913" s="357" t="s">
        <v>11958</v>
      </c>
      <c r="B5913" s="358"/>
      <c r="C5913" s="359" t="s">
        <v>11959</v>
      </c>
      <c r="D5913" s="359" t="s">
        <v>262</v>
      </c>
      <c r="E5913" s="360" t="n">
        <v>5.19</v>
      </c>
    </row>
    <row r="5914" customFormat="false" ht="15" hidden="false" customHeight="false" outlineLevel="0" collapsed="false">
      <c r="A5914" s="357" t="s">
        <v>11960</v>
      </c>
      <c r="B5914" s="358"/>
      <c r="C5914" s="359" t="s">
        <v>11961</v>
      </c>
      <c r="D5914" s="359" t="s">
        <v>262</v>
      </c>
      <c r="E5914" s="360" t="n">
        <v>7.65</v>
      </c>
    </row>
    <row r="5915" customFormat="false" ht="15" hidden="false" customHeight="false" outlineLevel="0" collapsed="false">
      <c r="A5915" s="357" t="s">
        <v>11962</v>
      </c>
      <c r="B5915" s="358" t="s">
        <v>11963</v>
      </c>
      <c r="C5915" s="359"/>
      <c r="D5915" s="359"/>
      <c r="E5915" s="360"/>
    </row>
    <row r="5916" customFormat="false" ht="15" hidden="false" customHeight="false" outlineLevel="0" collapsed="false">
      <c r="A5916" s="357" t="s">
        <v>11964</v>
      </c>
      <c r="B5916" s="358"/>
      <c r="C5916" s="359" t="s">
        <v>11965</v>
      </c>
      <c r="D5916" s="359" t="s">
        <v>262</v>
      </c>
      <c r="E5916" s="360" t="n">
        <v>2.35</v>
      </c>
    </row>
    <row r="5917" customFormat="false" ht="15" hidden="false" customHeight="false" outlineLevel="0" collapsed="false">
      <c r="A5917" s="357" t="s">
        <v>11966</v>
      </c>
      <c r="B5917" s="358"/>
      <c r="C5917" s="359" t="s">
        <v>11967</v>
      </c>
      <c r="D5917" s="359" t="s">
        <v>262</v>
      </c>
      <c r="E5917" s="360" t="n">
        <v>3.03</v>
      </c>
    </row>
    <row r="5918" customFormat="false" ht="15" hidden="false" customHeight="false" outlineLevel="0" collapsed="false">
      <c r="A5918" s="357" t="s">
        <v>11968</v>
      </c>
      <c r="B5918" s="358"/>
      <c r="C5918" s="359" t="s">
        <v>11969</v>
      </c>
      <c r="D5918" s="359" t="s">
        <v>262</v>
      </c>
      <c r="E5918" s="360" t="n">
        <v>4.15</v>
      </c>
    </row>
    <row r="5919" customFormat="false" ht="15" hidden="false" customHeight="false" outlineLevel="0" collapsed="false">
      <c r="A5919" s="357" t="s">
        <v>11970</v>
      </c>
      <c r="B5919" s="358"/>
      <c r="C5919" s="359" t="s">
        <v>11971</v>
      </c>
      <c r="D5919" s="359" t="s">
        <v>262</v>
      </c>
      <c r="E5919" s="360" t="n">
        <v>5.04</v>
      </c>
    </row>
    <row r="5920" customFormat="false" ht="15" hidden="false" customHeight="false" outlineLevel="0" collapsed="false">
      <c r="A5920" s="352" t="s">
        <v>11972</v>
      </c>
      <c r="B5920" s="353"/>
      <c r="C5920" s="354" t="s">
        <v>11973</v>
      </c>
      <c r="D5920" s="355" t="s">
        <v>262</v>
      </c>
      <c r="E5920" s="356" t="n">
        <v>7.35</v>
      </c>
    </row>
    <row r="5921" customFormat="false" ht="15" hidden="false" customHeight="false" outlineLevel="0" collapsed="false">
      <c r="A5921" s="357" t="s">
        <v>11974</v>
      </c>
      <c r="B5921" s="358" t="s">
        <v>11975</v>
      </c>
      <c r="C5921" s="359"/>
      <c r="D5921" s="359"/>
      <c r="E5921" s="360"/>
    </row>
    <row r="5922" customFormat="false" ht="15" hidden="false" customHeight="false" outlineLevel="0" collapsed="false">
      <c r="A5922" s="357" t="s">
        <v>718</v>
      </c>
      <c r="B5922" s="358"/>
      <c r="C5922" s="359" t="s">
        <v>11976</v>
      </c>
      <c r="D5922" s="359" t="s">
        <v>262</v>
      </c>
      <c r="E5922" s="360" t="n">
        <v>8.99</v>
      </c>
    </row>
    <row r="5923" customFormat="false" ht="15" hidden="false" customHeight="false" outlineLevel="0" collapsed="false">
      <c r="A5923" s="357" t="s">
        <v>11977</v>
      </c>
      <c r="B5923" s="358"/>
      <c r="C5923" s="359" t="s">
        <v>11978</v>
      </c>
      <c r="D5923" s="359" t="s">
        <v>262</v>
      </c>
      <c r="E5923" s="360" t="n">
        <v>13.65</v>
      </c>
    </row>
    <row r="5924" customFormat="false" ht="15" hidden="false" customHeight="false" outlineLevel="0" collapsed="false">
      <c r="A5924" s="357" t="s">
        <v>418</v>
      </c>
      <c r="B5924" s="358"/>
      <c r="C5924" s="359" t="s">
        <v>11979</v>
      </c>
      <c r="D5924" s="359" t="s">
        <v>262</v>
      </c>
      <c r="E5924" s="360" t="n">
        <v>18.15</v>
      </c>
    </row>
    <row r="5925" customFormat="false" ht="15" hidden="false" customHeight="false" outlineLevel="0" collapsed="false">
      <c r="A5925" s="357" t="s">
        <v>445</v>
      </c>
      <c r="B5925" s="358"/>
      <c r="C5925" s="359" t="s">
        <v>11980</v>
      </c>
      <c r="D5925" s="359" t="s">
        <v>262</v>
      </c>
      <c r="E5925" s="360" t="n">
        <v>30.24</v>
      </c>
    </row>
    <row r="5926" customFormat="false" ht="15" hidden="false" customHeight="false" outlineLevel="0" collapsed="false">
      <c r="A5926" s="357" t="s">
        <v>11981</v>
      </c>
      <c r="B5926" s="358"/>
      <c r="C5926" s="359" t="s">
        <v>11982</v>
      </c>
      <c r="D5926" s="359" t="s">
        <v>262</v>
      </c>
      <c r="E5926" s="360" t="n">
        <v>38.91</v>
      </c>
    </row>
    <row r="5927" customFormat="false" ht="15" hidden="false" customHeight="false" outlineLevel="0" collapsed="false">
      <c r="A5927" s="357" t="s">
        <v>11983</v>
      </c>
      <c r="B5927" s="358"/>
      <c r="C5927" s="359" t="s">
        <v>11984</v>
      </c>
      <c r="D5927" s="359" t="s">
        <v>262</v>
      </c>
      <c r="E5927" s="360" t="n">
        <v>55.37</v>
      </c>
    </row>
    <row r="5928" customFormat="false" ht="15" hidden="false" customHeight="false" outlineLevel="0" collapsed="false">
      <c r="A5928" s="357" t="s">
        <v>11985</v>
      </c>
      <c r="B5928" s="358"/>
      <c r="C5928" s="359" t="s">
        <v>11986</v>
      </c>
      <c r="D5928" s="359" t="s">
        <v>262</v>
      </c>
      <c r="E5928" s="360" t="n">
        <v>113</v>
      </c>
    </row>
    <row r="5929" customFormat="false" ht="15" hidden="false" customHeight="false" outlineLevel="0" collapsed="false">
      <c r="A5929" s="357" t="s">
        <v>11987</v>
      </c>
      <c r="B5929" s="358" t="s">
        <v>11988</v>
      </c>
      <c r="C5929" s="359"/>
      <c r="D5929" s="359"/>
      <c r="E5929" s="360"/>
    </row>
    <row r="5930" customFormat="false" ht="15" hidden="false" customHeight="false" outlineLevel="0" collapsed="false">
      <c r="A5930" s="357" t="s">
        <v>11989</v>
      </c>
      <c r="B5930" s="358"/>
      <c r="C5930" s="359" t="s">
        <v>11990</v>
      </c>
      <c r="D5930" s="359" t="s">
        <v>262</v>
      </c>
      <c r="E5930" s="360" t="n">
        <v>149.74</v>
      </c>
    </row>
    <row r="5931" customFormat="false" ht="15" hidden="false" customHeight="false" outlineLevel="0" collapsed="false">
      <c r="A5931" s="357" t="s">
        <v>11991</v>
      </c>
      <c r="B5931" s="358" t="s">
        <v>11992</v>
      </c>
      <c r="C5931" s="359"/>
      <c r="D5931" s="359"/>
      <c r="E5931" s="360"/>
    </row>
    <row r="5932" customFormat="false" ht="15" hidden="false" customHeight="false" outlineLevel="0" collapsed="false">
      <c r="A5932" s="357" t="s">
        <v>11993</v>
      </c>
      <c r="B5932" s="358"/>
      <c r="C5932" s="359" t="s">
        <v>11994</v>
      </c>
      <c r="D5932" s="359" t="s">
        <v>262</v>
      </c>
      <c r="E5932" s="360" t="n">
        <v>48.6</v>
      </c>
    </row>
    <row r="5933" customFormat="false" ht="15" hidden="false" customHeight="false" outlineLevel="0" collapsed="false">
      <c r="A5933" s="357" t="s">
        <v>11995</v>
      </c>
      <c r="B5933" s="358"/>
      <c r="C5933" s="359" t="s">
        <v>11996</v>
      </c>
      <c r="D5933" s="359" t="s">
        <v>262</v>
      </c>
      <c r="E5933" s="360" t="n">
        <v>60.12</v>
      </c>
    </row>
    <row r="5934" customFormat="false" ht="15" hidden="false" customHeight="false" outlineLevel="0" collapsed="false">
      <c r="A5934" s="357" t="s">
        <v>11997</v>
      </c>
      <c r="B5934" s="358"/>
      <c r="C5934" s="359" t="s">
        <v>11998</v>
      </c>
      <c r="D5934" s="359" t="s">
        <v>262</v>
      </c>
      <c r="E5934" s="360" t="n">
        <v>74.38</v>
      </c>
    </row>
    <row r="5935" customFormat="false" ht="15" hidden="false" customHeight="false" outlineLevel="0" collapsed="false">
      <c r="A5935" s="357" t="s">
        <v>11999</v>
      </c>
      <c r="B5935" s="358"/>
      <c r="C5935" s="359" t="s">
        <v>12000</v>
      </c>
      <c r="D5935" s="359" t="s">
        <v>262</v>
      </c>
      <c r="E5935" s="360" t="n">
        <v>118.64</v>
      </c>
    </row>
    <row r="5936" customFormat="false" ht="15" hidden="false" customHeight="false" outlineLevel="0" collapsed="false">
      <c r="A5936" s="357" t="s">
        <v>12001</v>
      </c>
      <c r="B5936" s="358" t="s">
        <v>12002</v>
      </c>
      <c r="C5936" s="359"/>
      <c r="D5936" s="359"/>
      <c r="E5936" s="360"/>
    </row>
    <row r="5937" customFormat="false" ht="15" hidden="false" customHeight="false" outlineLevel="0" collapsed="false">
      <c r="A5937" s="357" t="s">
        <v>12003</v>
      </c>
      <c r="B5937" s="358"/>
      <c r="C5937" s="359" t="s">
        <v>12004</v>
      </c>
      <c r="D5937" s="359" t="s">
        <v>880</v>
      </c>
      <c r="E5937" s="360" t="n">
        <v>8.34</v>
      </c>
    </row>
    <row r="5938" customFormat="false" ht="15" hidden="false" customHeight="false" outlineLevel="0" collapsed="false">
      <c r="A5938" s="357" t="s">
        <v>12005</v>
      </c>
      <c r="B5938" s="358"/>
      <c r="C5938" s="359" t="s">
        <v>6873</v>
      </c>
      <c r="D5938" s="359" t="s">
        <v>880</v>
      </c>
      <c r="E5938" s="360" t="n">
        <v>6.81</v>
      </c>
    </row>
    <row r="5939" customFormat="false" ht="15" hidden="false" customHeight="false" outlineLevel="0" collapsed="false">
      <c r="A5939" s="357" t="s">
        <v>12006</v>
      </c>
      <c r="B5939" s="358"/>
      <c r="C5939" s="359" t="s">
        <v>12007</v>
      </c>
      <c r="D5939" s="359" t="s">
        <v>880</v>
      </c>
      <c r="E5939" s="360" t="n">
        <v>8.92</v>
      </c>
    </row>
    <row r="5940" customFormat="false" ht="15" hidden="false" customHeight="false" outlineLevel="0" collapsed="false">
      <c r="A5940" s="357" t="s">
        <v>12008</v>
      </c>
      <c r="B5940" s="358"/>
      <c r="C5940" s="359" t="s">
        <v>12009</v>
      </c>
      <c r="D5940" s="359" t="s">
        <v>880</v>
      </c>
      <c r="E5940" s="360" t="n">
        <v>10.89</v>
      </c>
    </row>
    <row r="5941" customFormat="false" ht="15" hidden="false" customHeight="false" outlineLevel="0" collapsed="false">
      <c r="A5941" s="357" t="s">
        <v>12010</v>
      </c>
      <c r="B5941" s="358"/>
      <c r="C5941" s="359" t="s">
        <v>12011</v>
      </c>
      <c r="D5941" s="359" t="s">
        <v>880</v>
      </c>
      <c r="E5941" s="360" t="n">
        <v>11.01</v>
      </c>
    </row>
    <row r="5942" customFormat="false" ht="15" hidden="false" customHeight="false" outlineLevel="0" collapsed="false">
      <c r="A5942" s="357" t="s">
        <v>12012</v>
      </c>
      <c r="B5942" s="358"/>
      <c r="C5942" s="359" t="s">
        <v>12013</v>
      </c>
      <c r="D5942" s="359" t="s">
        <v>880</v>
      </c>
      <c r="E5942" s="360" t="n">
        <v>11.87</v>
      </c>
    </row>
    <row r="5943" customFormat="false" ht="15" hidden="false" customHeight="false" outlineLevel="0" collapsed="false">
      <c r="A5943" s="357" t="s">
        <v>12014</v>
      </c>
      <c r="B5943" s="358"/>
      <c r="C5943" s="359" t="s">
        <v>12015</v>
      </c>
      <c r="D5943" s="359" t="s">
        <v>880</v>
      </c>
      <c r="E5943" s="360" t="n">
        <v>14.22</v>
      </c>
    </row>
    <row r="5944" customFormat="false" ht="15" hidden="false" customHeight="false" outlineLevel="0" collapsed="false">
      <c r="A5944" s="357" t="s">
        <v>12016</v>
      </c>
      <c r="B5944" s="358"/>
      <c r="C5944" s="359" t="s">
        <v>12017</v>
      </c>
      <c r="D5944" s="359" t="s">
        <v>880</v>
      </c>
      <c r="E5944" s="360" t="n">
        <v>15.7</v>
      </c>
    </row>
    <row r="5945" customFormat="false" ht="15" hidden="false" customHeight="false" outlineLevel="0" collapsed="false">
      <c r="A5945" s="357" t="s">
        <v>12018</v>
      </c>
      <c r="B5945" s="358" t="s">
        <v>12019</v>
      </c>
      <c r="C5945" s="359"/>
      <c r="D5945" s="359"/>
      <c r="E5945" s="360"/>
    </row>
    <row r="5946" customFormat="false" ht="15" hidden="false" customHeight="false" outlineLevel="0" collapsed="false">
      <c r="A5946" s="357" t="s">
        <v>12020</v>
      </c>
      <c r="B5946" s="358"/>
      <c r="C5946" s="359" t="s">
        <v>12021</v>
      </c>
      <c r="D5946" s="359" t="s">
        <v>880</v>
      </c>
      <c r="E5946" s="360" t="n">
        <v>3.28</v>
      </c>
    </row>
    <row r="5947" customFormat="false" ht="15" hidden="false" customHeight="false" outlineLevel="0" collapsed="false">
      <c r="A5947" s="352" t="s">
        <v>12022</v>
      </c>
      <c r="B5947" s="353"/>
      <c r="C5947" s="354" t="s">
        <v>12023</v>
      </c>
      <c r="D5947" s="355" t="s">
        <v>880</v>
      </c>
      <c r="E5947" s="356" t="n">
        <v>8.6</v>
      </c>
    </row>
    <row r="5948" customFormat="false" ht="15" hidden="false" customHeight="false" outlineLevel="0" collapsed="false">
      <c r="A5948" s="357" t="s">
        <v>12024</v>
      </c>
      <c r="B5948" s="358"/>
      <c r="C5948" s="359" t="s">
        <v>12025</v>
      </c>
      <c r="D5948" s="359" t="s">
        <v>880</v>
      </c>
      <c r="E5948" s="360" t="n">
        <v>9.94</v>
      </c>
    </row>
    <row r="5949" customFormat="false" ht="15" hidden="false" customHeight="false" outlineLevel="0" collapsed="false">
      <c r="A5949" s="357" t="s">
        <v>12026</v>
      </c>
      <c r="B5949" s="358"/>
      <c r="C5949" s="359" t="s">
        <v>12027</v>
      </c>
      <c r="D5949" s="359" t="s">
        <v>880</v>
      </c>
      <c r="E5949" s="360" t="n">
        <v>9.61</v>
      </c>
    </row>
    <row r="5950" customFormat="false" ht="15" hidden="false" customHeight="false" outlineLevel="0" collapsed="false">
      <c r="A5950" s="357" t="s">
        <v>12028</v>
      </c>
      <c r="B5950" s="358"/>
      <c r="C5950" s="359" t="s">
        <v>12029</v>
      </c>
      <c r="D5950" s="359" t="s">
        <v>880</v>
      </c>
      <c r="E5950" s="360" t="n">
        <v>10.23</v>
      </c>
    </row>
    <row r="5951" customFormat="false" ht="15" hidden="false" customHeight="false" outlineLevel="0" collapsed="false">
      <c r="A5951" s="357" t="s">
        <v>12030</v>
      </c>
      <c r="B5951" s="358"/>
      <c r="C5951" s="359" t="s">
        <v>12031</v>
      </c>
      <c r="D5951" s="359" t="s">
        <v>880</v>
      </c>
      <c r="E5951" s="360" t="n">
        <v>12.01</v>
      </c>
    </row>
    <row r="5952" customFormat="false" ht="15" hidden="false" customHeight="false" outlineLevel="0" collapsed="false">
      <c r="A5952" s="357" t="s">
        <v>12032</v>
      </c>
      <c r="B5952" s="358"/>
      <c r="C5952" s="359" t="s">
        <v>12033</v>
      </c>
      <c r="D5952" s="359" t="s">
        <v>880</v>
      </c>
      <c r="E5952" s="360" t="n">
        <v>12.09</v>
      </c>
    </row>
    <row r="5953" customFormat="false" ht="15" hidden="false" customHeight="false" outlineLevel="0" collapsed="false">
      <c r="A5953" s="357" t="s">
        <v>12034</v>
      </c>
      <c r="B5953" s="358"/>
      <c r="C5953" s="359" t="s">
        <v>12035</v>
      </c>
      <c r="D5953" s="359" t="s">
        <v>880</v>
      </c>
      <c r="E5953" s="360" t="n">
        <v>17.16</v>
      </c>
    </row>
    <row r="5954" customFormat="false" ht="15" hidden="false" customHeight="false" outlineLevel="0" collapsed="false">
      <c r="A5954" s="357" t="s">
        <v>12036</v>
      </c>
      <c r="B5954" s="358"/>
      <c r="C5954" s="359" t="s">
        <v>12037</v>
      </c>
      <c r="D5954" s="359" t="s">
        <v>880</v>
      </c>
      <c r="E5954" s="360" t="n">
        <v>21.97</v>
      </c>
    </row>
    <row r="5955" customFormat="false" ht="15" hidden="false" customHeight="false" outlineLevel="0" collapsed="false">
      <c r="A5955" s="357" t="s">
        <v>12038</v>
      </c>
      <c r="B5955" s="358"/>
      <c r="C5955" s="359" t="s">
        <v>12039</v>
      </c>
      <c r="D5955" s="359" t="s">
        <v>880</v>
      </c>
      <c r="E5955" s="360" t="n">
        <v>21.97</v>
      </c>
    </row>
    <row r="5956" customFormat="false" ht="15" hidden="false" customHeight="false" outlineLevel="0" collapsed="false">
      <c r="A5956" s="357" t="s">
        <v>12040</v>
      </c>
      <c r="B5956" s="358"/>
      <c r="C5956" s="359" t="s">
        <v>12041</v>
      </c>
      <c r="D5956" s="359" t="s">
        <v>880</v>
      </c>
      <c r="E5956" s="360" t="n">
        <v>28.85</v>
      </c>
    </row>
    <row r="5957" customFormat="false" ht="15" hidden="false" customHeight="false" outlineLevel="0" collapsed="false">
      <c r="A5957" s="352" t="s">
        <v>12042</v>
      </c>
      <c r="B5957" s="353"/>
      <c r="C5957" s="354" t="s">
        <v>12043</v>
      </c>
      <c r="D5957" s="355" t="s">
        <v>880</v>
      </c>
      <c r="E5957" s="356" t="n">
        <v>28.28</v>
      </c>
    </row>
    <row r="5958" customFormat="false" ht="15" hidden="false" customHeight="false" outlineLevel="0" collapsed="false">
      <c r="A5958" s="357" t="s">
        <v>12044</v>
      </c>
      <c r="B5958" s="358" t="s">
        <v>12045</v>
      </c>
      <c r="C5958" s="359"/>
      <c r="D5958" s="359"/>
      <c r="E5958" s="360"/>
    </row>
    <row r="5959" customFormat="false" ht="15" hidden="false" customHeight="false" outlineLevel="0" collapsed="false">
      <c r="A5959" s="357" t="s">
        <v>12046</v>
      </c>
      <c r="B5959" s="358"/>
      <c r="C5959" s="359" t="s">
        <v>12047</v>
      </c>
      <c r="D5959" s="359" t="s">
        <v>262</v>
      </c>
      <c r="E5959" s="360" t="n">
        <v>7.95</v>
      </c>
    </row>
    <row r="5960" customFormat="false" ht="15" hidden="false" customHeight="false" outlineLevel="0" collapsed="false">
      <c r="A5960" s="357" t="s">
        <v>12048</v>
      </c>
      <c r="B5960" s="358"/>
      <c r="C5960" s="359" t="s">
        <v>12049</v>
      </c>
      <c r="D5960" s="359" t="s">
        <v>262</v>
      </c>
      <c r="E5960" s="360" t="n">
        <v>10.42</v>
      </c>
    </row>
    <row r="5961" customFormat="false" ht="15" hidden="false" customHeight="false" outlineLevel="0" collapsed="false">
      <c r="A5961" s="357" t="s">
        <v>12050</v>
      </c>
      <c r="B5961" s="358"/>
      <c r="C5961" s="359" t="s">
        <v>12051</v>
      </c>
      <c r="D5961" s="359" t="s">
        <v>262</v>
      </c>
      <c r="E5961" s="360" t="n">
        <v>16.77</v>
      </c>
    </row>
    <row r="5962" customFormat="false" ht="15" hidden="false" customHeight="false" outlineLevel="0" collapsed="false">
      <c r="A5962" s="357" t="s">
        <v>12052</v>
      </c>
      <c r="B5962" s="358"/>
      <c r="C5962" s="359" t="s">
        <v>12053</v>
      </c>
      <c r="D5962" s="359" t="s">
        <v>262</v>
      </c>
      <c r="E5962" s="360" t="n">
        <v>2.99</v>
      </c>
    </row>
    <row r="5963" customFormat="false" ht="15" hidden="false" customHeight="false" outlineLevel="0" collapsed="false">
      <c r="A5963" s="357" t="s">
        <v>12054</v>
      </c>
      <c r="B5963" s="358"/>
      <c r="C5963" s="359" t="s">
        <v>12055</v>
      </c>
      <c r="D5963" s="359" t="s">
        <v>262</v>
      </c>
      <c r="E5963" s="360" t="n">
        <v>11.34</v>
      </c>
    </row>
    <row r="5964" customFormat="false" ht="15" hidden="false" customHeight="false" outlineLevel="0" collapsed="false">
      <c r="A5964" s="352" t="s">
        <v>12056</v>
      </c>
      <c r="B5964" s="353"/>
      <c r="C5964" s="354" t="s">
        <v>12057</v>
      </c>
      <c r="D5964" s="355" t="s">
        <v>262</v>
      </c>
      <c r="E5964" s="356" t="n">
        <v>6.73</v>
      </c>
    </row>
    <row r="5965" customFormat="false" ht="15" hidden="false" customHeight="false" outlineLevel="0" collapsed="false">
      <c r="A5965" s="357" t="s">
        <v>12058</v>
      </c>
      <c r="B5965" s="358"/>
      <c r="C5965" s="359" t="s">
        <v>12059</v>
      </c>
      <c r="D5965" s="359" t="s">
        <v>262</v>
      </c>
      <c r="E5965" s="360" t="n">
        <v>5.23</v>
      </c>
    </row>
    <row r="5966" customFormat="false" ht="15" hidden="false" customHeight="false" outlineLevel="0" collapsed="false">
      <c r="A5966" s="357" t="s">
        <v>12060</v>
      </c>
      <c r="B5966" s="358"/>
      <c r="C5966" s="359" t="s">
        <v>12061</v>
      </c>
      <c r="D5966" s="359" t="s">
        <v>262</v>
      </c>
      <c r="E5966" s="360" t="n">
        <v>10.35</v>
      </c>
    </row>
    <row r="5967" customFormat="false" ht="15" hidden="false" customHeight="false" outlineLevel="0" collapsed="false">
      <c r="A5967" s="357" t="s">
        <v>12062</v>
      </c>
      <c r="B5967" s="358"/>
      <c r="C5967" s="359" t="s">
        <v>12063</v>
      </c>
      <c r="D5967" s="359" t="s">
        <v>262</v>
      </c>
      <c r="E5967" s="360" t="n">
        <v>18.93</v>
      </c>
    </row>
    <row r="5968" customFormat="false" ht="15" hidden="false" customHeight="false" outlineLevel="0" collapsed="false">
      <c r="A5968" s="357" t="s">
        <v>12064</v>
      </c>
      <c r="B5968" s="358"/>
      <c r="C5968" s="359" t="s">
        <v>12065</v>
      </c>
      <c r="D5968" s="359" t="s">
        <v>262</v>
      </c>
      <c r="E5968" s="360" t="n">
        <v>31.88</v>
      </c>
    </row>
    <row r="5969" customFormat="false" ht="15" hidden="false" customHeight="false" outlineLevel="0" collapsed="false">
      <c r="A5969" s="357" t="s">
        <v>12066</v>
      </c>
      <c r="B5969" s="358"/>
      <c r="C5969" s="359" t="s">
        <v>12067</v>
      </c>
      <c r="D5969" s="359" t="s">
        <v>262</v>
      </c>
      <c r="E5969" s="360" t="n">
        <v>8.55</v>
      </c>
    </row>
    <row r="5970" customFormat="false" ht="15" hidden="false" customHeight="false" outlineLevel="0" collapsed="false">
      <c r="A5970" s="357" t="s">
        <v>12068</v>
      </c>
      <c r="B5970" s="358"/>
      <c r="C5970" s="359" t="s">
        <v>12069</v>
      </c>
      <c r="D5970" s="359" t="s">
        <v>262</v>
      </c>
      <c r="E5970" s="360" t="n">
        <v>11.9</v>
      </c>
    </row>
    <row r="5971" customFormat="false" ht="15" hidden="false" customHeight="false" outlineLevel="0" collapsed="false">
      <c r="A5971" s="357" t="s">
        <v>12070</v>
      </c>
      <c r="B5971" s="358"/>
      <c r="C5971" s="359" t="s">
        <v>12071</v>
      </c>
      <c r="D5971" s="359" t="s">
        <v>262</v>
      </c>
      <c r="E5971" s="360" t="n">
        <v>20.69</v>
      </c>
    </row>
    <row r="5972" customFormat="false" ht="15" hidden="false" customHeight="false" outlineLevel="0" collapsed="false">
      <c r="A5972" s="352" t="s">
        <v>12072</v>
      </c>
      <c r="B5972" s="353"/>
      <c r="C5972" s="354" t="s">
        <v>12073</v>
      </c>
      <c r="D5972" s="355" t="s">
        <v>262</v>
      </c>
      <c r="E5972" s="356" t="n">
        <v>8.86</v>
      </c>
    </row>
    <row r="5973" customFormat="false" ht="15" hidden="false" customHeight="false" outlineLevel="0" collapsed="false">
      <c r="A5973" s="357" t="s">
        <v>12074</v>
      </c>
      <c r="B5973" s="358"/>
      <c r="C5973" s="359" t="s">
        <v>12075</v>
      </c>
      <c r="D5973" s="359" t="s">
        <v>262</v>
      </c>
      <c r="E5973" s="360" t="n">
        <v>11.74</v>
      </c>
    </row>
    <row r="5974" customFormat="false" ht="15" hidden="false" customHeight="false" outlineLevel="0" collapsed="false">
      <c r="A5974" s="357" t="s">
        <v>12076</v>
      </c>
      <c r="B5974" s="358"/>
      <c r="C5974" s="359" t="s">
        <v>12077</v>
      </c>
      <c r="D5974" s="359" t="s">
        <v>262</v>
      </c>
      <c r="E5974" s="360" t="n">
        <v>20.78</v>
      </c>
    </row>
    <row r="5975" customFormat="false" ht="15" hidden="false" customHeight="false" outlineLevel="0" collapsed="false">
      <c r="A5975" s="357" t="s">
        <v>12078</v>
      </c>
      <c r="B5975" s="358" t="s">
        <v>12079</v>
      </c>
      <c r="C5975" s="359"/>
      <c r="D5975" s="359"/>
      <c r="E5975" s="360"/>
    </row>
    <row r="5976" customFormat="false" ht="15" hidden="false" customHeight="false" outlineLevel="0" collapsed="false">
      <c r="A5976" s="357" t="s">
        <v>12080</v>
      </c>
      <c r="B5976" s="358"/>
      <c r="C5976" s="359" t="s">
        <v>12081</v>
      </c>
      <c r="D5976" s="359" t="s">
        <v>262</v>
      </c>
      <c r="E5976" s="360" t="n">
        <v>6.04</v>
      </c>
    </row>
    <row r="5977" customFormat="false" ht="15" hidden="false" customHeight="false" outlineLevel="0" collapsed="false">
      <c r="A5977" s="357" t="s">
        <v>12082</v>
      </c>
      <c r="B5977" s="358"/>
      <c r="C5977" s="359" t="s">
        <v>12083</v>
      </c>
      <c r="D5977" s="359" t="s">
        <v>262</v>
      </c>
      <c r="E5977" s="360" t="n">
        <v>6.74</v>
      </c>
    </row>
    <row r="5978" customFormat="false" ht="15" hidden="false" customHeight="false" outlineLevel="0" collapsed="false">
      <c r="A5978" s="357" t="s">
        <v>12084</v>
      </c>
      <c r="B5978" s="358"/>
      <c r="C5978" s="359" t="s">
        <v>12085</v>
      </c>
      <c r="D5978" s="359" t="s">
        <v>262</v>
      </c>
      <c r="E5978" s="360" t="n">
        <v>6.78</v>
      </c>
    </row>
    <row r="5979" customFormat="false" ht="15" hidden="false" customHeight="false" outlineLevel="0" collapsed="false">
      <c r="A5979" s="357" t="s">
        <v>12086</v>
      </c>
      <c r="B5979" s="358" t="s">
        <v>12087</v>
      </c>
      <c r="C5979" s="359"/>
      <c r="D5979" s="359"/>
      <c r="E5979" s="360"/>
    </row>
    <row r="5980" customFormat="false" ht="15" hidden="false" customHeight="false" outlineLevel="0" collapsed="false">
      <c r="A5980" s="357" t="s">
        <v>12088</v>
      </c>
      <c r="B5980" s="358"/>
      <c r="C5980" s="359" t="s">
        <v>12089</v>
      </c>
      <c r="D5980" s="359" t="s">
        <v>262</v>
      </c>
      <c r="E5980" s="360" t="n">
        <v>10.74</v>
      </c>
    </row>
    <row r="5981" customFormat="false" ht="15" hidden="false" customHeight="false" outlineLevel="0" collapsed="false">
      <c r="A5981" s="357" t="s">
        <v>12090</v>
      </c>
      <c r="B5981" s="358"/>
      <c r="C5981" s="359" t="s">
        <v>12091</v>
      </c>
      <c r="D5981" s="359" t="s">
        <v>262</v>
      </c>
      <c r="E5981" s="360" t="n">
        <v>7.12</v>
      </c>
    </row>
    <row r="5982" customFormat="false" ht="15" hidden="false" customHeight="false" outlineLevel="0" collapsed="false">
      <c r="A5982" s="357" t="s">
        <v>12092</v>
      </c>
      <c r="B5982" s="358" t="s">
        <v>12093</v>
      </c>
      <c r="C5982" s="359"/>
      <c r="D5982" s="359"/>
      <c r="E5982" s="360"/>
    </row>
    <row r="5983" customFormat="false" ht="15" hidden="false" customHeight="false" outlineLevel="0" collapsed="false">
      <c r="A5983" s="357" t="s">
        <v>12094</v>
      </c>
      <c r="B5983" s="358"/>
      <c r="C5983" s="359" t="s">
        <v>12095</v>
      </c>
      <c r="D5983" s="359" t="s">
        <v>262</v>
      </c>
      <c r="E5983" s="360" t="n">
        <v>7.19</v>
      </c>
    </row>
    <row r="5984" customFormat="false" ht="15" hidden="false" customHeight="false" outlineLevel="0" collapsed="false">
      <c r="A5984" s="357" t="s">
        <v>12096</v>
      </c>
      <c r="B5984" s="358"/>
      <c r="C5984" s="359" t="s">
        <v>12097</v>
      </c>
      <c r="D5984" s="359" t="s">
        <v>262</v>
      </c>
      <c r="E5984" s="360" t="n">
        <v>9.62</v>
      </c>
    </row>
    <row r="5985" customFormat="false" ht="15" hidden="false" customHeight="false" outlineLevel="0" collapsed="false">
      <c r="A5985" s="352" t="s">
        <v>12098</v>
      </c>
      <c r="B5985" s="353" t="s">
        <v>12099</v>
      </c>
      <c r="C5985" s="354"/>
      <c r="D5985" s="355"/>
      <c r="E5985" s="356"/>
    </row>
    <row r="5986" customFormat="false" ht="15" hidden="false" customHeight="false" outlineLevel="0" collapsed="false">
      <c r="A5986" s="357" t="s">
        <v>12100</v>
      </c>
      <c r="B5986" s="358"/>
      <c r="C5986" s="359" t="s">
        <v>12101</v>
      </c>
      <c r="D5986" s="359" t="s">
        <v>262</v>
      </c>
      <c r="E5986" s="360" t="n">
        <v>5.07</v>
      </c>
    </row>
    <row r="5987" customFormat="false" ht="15" hidden="false" customHeight="false" outlineLevel="0" collapsed="false">
      <c r="A5987" s="357" t="s">
        <v>12102</v>
      </c>
      <c r="B5987" s="358"/>
      <c r="C5987" s="359" t="s">
        <v>12103</v>
      </c>
      <c r="D5987" s="359" t="s">
        <v>262</v>
      </c>
      <c r="E5987" s="360" t="n">
        <v>11.13</v>
      </c>
    </row>
    <row r="5988" customFormat="false" ht="15" hidden="false" customHeight="false" outlineLevel="0" collapsed="false">
      <c r="A5988" s="357" t="s">
        <v>12104</v>
      </c>
      <c r="B5988" s="358"/>
      <c r="C5988" s="359" t="s">
        <v>12105</v>
      </c>
      <c r="D5988" s="359" t="s">
        <v>262</v>
      </c>
      <c r="E5988" s="360" t="n">
        <v>5.68</v>
      </c>
    </row>
    <row r="5989" customFormat="false" ht="15" hidden="false" customHeight="false" outlineLevel="0" collapsed="false">
      <c r="A5989" s="357" t="s">
        <v>12106</v>
      </c>
      <c r="B5989" s="358"/>
      <c r="C5989" s="359" t="s">
        <v>12107</v>
      </c>
      <c r="D5989" s="359" t="s">
        <v>262</v>
      </c>
      <c r="E5989" s="360" t="n">
        <v>5.59</v>
      </c>
    </row>
    <row r="5990" customFormat="false" ht="15" hidden="false" customHeight="false" outlineLevel="0" collapsed="false">
      <c r="A5990" s="357" t="s">
        <v>12108</v>
      </c>
      <c r="B5990" s="358"/>
      <c r="C5990" s="359" t="s">
        <v>12109</v>
      </c>
      <c r="D5990" s="359" t="s">
        <v>262</v>
      </c>
      <c r="E5990" s="360" t="n">
        <v>4.51</v>
      </c>
    </row>
    <row r="5991" customFormat="false" ht="15" hidden="false" customHeight="false" outlineLevel="0" collapsed="false">
      <c r="A5991" s="357" t="s">
        <v>12110</v>
      </c>
      <c r="B5991" s="358"/>
      <c r="C5991" s="359" t="s">
        <v>12111</v>
      </c>
      <c r="D5991" s="359" t="s">
        <v>262</v>
      </c>
      <c r="E5991" s="360" t="n">
        <v>14.59</v>
      </c>
    </row>
    <row r="5992" customFormat="false" ht="15" hidden="false" customHeight="false" outlineLevel="0" collapsed="false">
      <c r="A5992" s="357" t="s">
        <v>12112</v>
      </c>
      <c r="B5992" s="358"/>
      <c r="C5992" s="359" t="s">
        <v>12113</v>
      </c>
      <c r="D5992" s="359" t="s">
        <v>262</v>
      </c>
      <c r="E5992" s="360" t="n">
        <v>6.11</v>
      </c>
    </row>
    <row r="5993" customFormat="false" ht="15" hidden="false" customHeight="false" outlineLevel="0" collapsed="false">
      <c r="A5993" s="357" t="s">
        <v>12114</v>
      </c>
      <c r="B5993" s="358" t="s">
        <v>12115</v>
      </c>
      <c r="C5993" s="359"/>
      <c r="D5993" s="359"/>
      <c r="E5993" s="360"/>
    </row>
    <row r="5994" customFormat="false" ht="15" hidden="false" customHeight="false" outlineLevel="0" collapsed="false">
      <c r="A5994" s="357" t="s">
        <v>12116</v>
      </c>
      <c r="B5994" s="358"/>
      <c r="C5994" s="359" t="s">
        <v>12117</v>
      </c>
      <c r="D5994" s="359" t="s">
        <v>880</v>
      </c>
      <c r="E5994" s="360" t="n">
        <v>11.13</v>
      </c>
    </row>
    <row r="5995" customFormat="false" ht="15" hidden="false" customHeight="false" outlineLevel="0" collapsed="false">
      <c r="A5995" s="357" t="s">
        <v>12118</v>
      </c>
      <c r="B5995" s="358"/>
      <c r="C5995" s="359" t="s">
        <v>12119</v>
      </c>
      <c r="D5995" s="359" t="s">
        <v>262</v>
      </c>
      <c r="E5995" s="360" t="n">
        <v>4.76</v>
      </c>
    </row>
    <row r="5996" customFormat="false" ht="15" hidden="false" customHeight="false" outlineLevel="0" collapsed="false">
      <c r="A5996" s="357" t="s">
        <v>12120</v>
      </c>
      <c r="B5996" s="358"/>
      <c r="C5996" s="359" t="s">
        <v>12121</v>
      </c>
      <c r="D5996" s="359" t="s">
        <v>262</v>
      </c>
      <c r="E5996" s="360" t="n">
        <v>9.51</v>
      </c>
    </row>
    <row r="5997" customFormat="false" ht="15" hidden="false" customHeight="false" outlineLevel="0" collapsed="false">
      <c r="A5997" s="357" t="s">
        <v>12122</v>
      </c>
      <c r="B5997" s="358" t="s">
        <v>12123</v>
      </c>
      <c r="C5997" s="359"/>
      <c r="D5997" s="359"/>
      <c r="E5997" s="360"/>
    </row>
    <row r="5998" customFormat="false" ht="15" hidden="false" customHeight="false" outlineLevel="0" collapsed="false">
      <c r="A5998" s="357" t="s">
        <v>12124</v>
      </c>
      <c r="B5998" s="358"/>
      <c r="C5998" s="359" t="s">
        <v>5277</v>
      </c>
      <c r="D5998" s="359" t="s">
        <v>262</v>
      </c>
      <c r="E5998" s="360" t="n">
        <v>1.58</v>
      </c>
    </row>
    <row r="5999" customFormat="false" ht="15" hidden="false" customHeight="false" outlineLevel="0" collapsed="false">
      <c r="A5999" s="357" t="s">
        <v>12125</v>
      </c>
      <c r="B5999" s="358"/>
      <c r="C5999" s="359" t="s">
        <v>5279</v>
      </c>
      <c r="D5999" s="359" t="s">
        <v>262</v>
      </c>
      <c r="E5999" s="360" t="n">
        <v>2.02</v>
      </c>
    </row>
    <row r="6000" customFormat="false" ht="15" hidden="false" customHeight="false" outlineLevel="0" collapsed="false">
      <c r="A6000" s="357" t="s">
        <v>12126</v>
      </c>
      <c r="B6000" s="358"/>
      <c r="C6000" s="359" t="s">
        <v>5281</v>
      </c>
      <c r="D6000" s="359" t="s">
        <v>262</v>
      </c>
      <c r="E6000" s="360" t="n">
        <v>2.79</v>
      </c>
    </row>
    <row r="6001" customFormat="false" ht="15" hidden="false" customHeight="false" outlineLevel="0" collapsed="false">
      <c r="A6001" s="352" t="s">
        <v>12127</v>
      </c>
      <c r="B6001" s="353"/>
      <c r="C6001" s="354" t="s">
        <v>5283</v>
      </c>
      <c r="D6001" s="355" t="s">
        <v>262</v>
      </c>
      <c r="E6001" s="356" t="n">
        <v>3.59</v>
      </c>
    </row>
    <row r="6002" customFormat="false" ht="15" hidden="false" customHeight="false" outlineLevel="0" collapsed="false">
      <c r="A6002" s="357" t="s">
        <v>12128</v>
      </c>
      <c r="B6002" s="358"/>
      <c r="C6002" s="359" t="s">
        <v>5285</v>
      </c>
      <c r="D6002" s="359" t="s">
        <v>262</v>
      </c>
      <c r="E6002" s="360" t="n">
        <v>6.92</v>
      </c>
    </row>
    <row r="6003" customFormat="false" ht="15" hidden="false" customHeight="false" outlineLevel="0" collapsed="false">
      <c r="A6003" s="357" t="s">
        <v>12129</v>
      </c>
      <c r="B6003" s="358"/>
      <c r="C6003" s="359" t="s">
        <v>5287</v>
      </c>
      <c r="D6003" s="359" t="s">
        <v>262</v>
      </c>
      <c r="E6003" s="360" t="n">
        <v>9.5</v>
      </c>
    </row>
    <row r="6004" customFormat="false" ht="15" hidden="false" customHeight="false" outlineLevel="0" collapsed="false">
      <c r="A6004" s="357" t="s">
        <v>12130</v>
      </c>
      <c r="B6004" s="358"/>
      <c r="C6004" s="359" t="s">
        <v>5289</v>
      </c>
      <c r="D6004" s="359" t="s">
        <v>262</v>
      </c>
      <c r="E6004" s="360" t="n">
        <v>13.47</v>
      </c>
    </row>
    <row r="6005" customFormat="false" ht="15" hidden="false" customHeight="false" outlineLevel="0" collapsed="false">
      <c r="A6005" s="357" t="s">
        <v>12131</v>
      </c>
      <c r="B6005" s="358"/>
      <c r="C6005" s="359" t="s">
        <v>5291</v>
      </c>
      <c r="D6005" s="359" t="s">
        <v>262</v>
      </c>
      <c r="E6005" s="360" t="n">
        <v>18.96</v>
      </c>
    </row>
    <row r="6006" customFormat="false" ht="15" hidden="false" customHeight="false" outlineLevel="0" collapsed="false">
      <c r="A6006" s="357" t="s">
        <v>12132</v>
      </c>
      <c r="B6006" s="358"/>
      <c r="C6006" s="359" t="s">
        <v>5293</v>
      </c>
      <c r="D6006" s="359" t="s">
        <v>262</v>
      </c>
      <c r="E6006" s="360" t="n">
        <v>26.38</v>
      </c>
    </row>
    <row r="6007" customFormat="false" ht="15" hidden="false" customHeight="false" outlineLevel="0" collapsed="false">
      <c r="A6007" s="357" t="s">
        <v>12133</v>
      </c>
      <c r="B6007" s="358"/>
      <c r="C6007" s="359" t="s">
        <v>5295</v>
      </c>
      <c r="D6007" s="359" t="s">
        <v>262</v>
      </c>
      <c r="E6007" s="360" t="n">
        <v>36.77</v>
      </c>
    </row>
    <row r="6008" customFormat="false" ht="15" hidden="false" customHeight="false" outlineLevel="0" collapsed="false">
      <c r="A6008" s="357" t="s">
        <v>12134</v>
      </c>
      <c r="B6008" s="358"/>
      <c r="C6008" s="359" t="s">
        <v>5297</v>
      </c>
      <c r="D6008" s="359" t="s">
        <v>262</v>
      </c>
      <c r="E6008" s="360" t="n">
        <v>47.04</v>
      </c>
    </row>
    <row r="6009" customFormat="false" ht="15" hidden="false" customHeight="false" outlineLevel="0" collapsed="false">
      <c r="A6009" s="352" t="s">
        <v>12135</v>
      </c>
      <c r="B6009" s="353"/>
      <c r="C6009" s="354" t="s">
        <v>5299</v>
      </c>
      <c r="D6009" s="355" t="s">
        <v>262</v>
      </c>
      <c r="E6009" s="356" t="n">
        <v>58.55</v>
      </c>
    </row>
    <row r="6010" customFormat="false" ht="15" hidden="false" customHeight="false" outlineLevel="0" collapsed="false">
      <c r="A6010" s="357" t="s">
        <v>12136</v>
      </c>
      <c r="B6010" s="358"/>
      <c r="C6010" s="359" t="s">
        <v>5305</v>
      </c>
      <c r="D6010" s="359" t="s">
        <v>262</v>
      </c>
      <c r="E6010" s="360" t="n">
        <v>70.54</v>
      </c>
    </row>
    <row r="6011" customFormat="false" ht="15" hidden="false" customHeight="false" outlineLevel="0" collapsed="false">
      <c r="A6011" s="357" t="s">
        <v>12137</v>
      </c>
      <c r="B6011" s="358"/>
      <c r="C6011" s="359" t="s">
        <v>5301</v>
      </c>
      <c r="D6011" s="359" t="s">
        <v>262</v>
      </c>
      <c r="E6011" s="360" t="n">
        <v>84.51</v>
      </c>
    </row>
    <row r="6012" customFormat="false" ht="15" hidden="false" customHeight="false" outlineLevel="0" collapsed="false">
      <c r="A6012" s="357" t="s">
        <v>12138</v>
      </c>
      <c r="B6012" s="358"/>
      <c r="C6012" s="359" t="s">
        <v>5303</v>
      </c>
      <c r="D6012" s="359" t="s">
        <v>262</v>
      </c>
      <c r="E6012" s="360" t="n">
        <v>108.89</v>
      </c>
    </row>
    <row r="6013" customFormat="false" ht="15" hidden="false" customHeight="false" outlineLevel="0" collapsed="false">
      <c r="A6013" s="357" t="s">
        <v>12139</v>
      </c>
      <c r="B6013" s="358"/>
      <c r="C6013" s="359" t="s">
        <v>12140</v>
      </c>
      <c r="D6013" s="359" t="s">
        <v>262</v>
      </c>
      <c r="E6013" s="360" t="n">
        <v>4.24</v>
      </c>
    </row>
    <row r="6014" customFormat="false" ht="15" hidden="false" customHeight="false" outlineLevel="0" collapsed="false">
      <c r="A6014" s="357" t="s">
        <v>12141</v>
      </c>
      <c r="B6014" s="358"/>
      <c r="C6014" s="359" t="s">
        <v>12142</v>
      </c>
      <c r="D6014" s="359" t="s">
        <v>262</v>
      </c>
      <c r="E6014" s="360" t="n">
        <v>3.16</v>
      </c>
    </row>
    <row r="6015" customFormat="false" ht="15" hidden="false" customHeight="false" outlineLevel="0" collapsed="false">
      <c r="A6015" s="357" t="s">
        <v>12143</v>
      </c>
      <c r="B6015" s="358"/>
      <c r="C6015" s="359" t="s">
        <v>12144</v>
      </c>
      <c r="D6015" s="359" t="s">
        <v>262</v>
      </c>
      <c r="E6015" s="360" t="n">
        <v>5.39</v>
      </c>
    </row>
    <row r="6016" customFormat="false" ht="15" hidden="false" customHeight="false" outlineLevel="0" collapsed="false">
      <c r="A6016" s="357" t="s">
        <v>12145</v>
      </c>
      <c r="B6016" s="358"/>
      <c r="C6016" s="359" t="s">
        <v>12146</v>
      </c>
      <c r="D6016" s="359" t="s">
        <v>262</v>
      </c>
      <c r="E6016" s="360" t="n">
        <v>16.87</v>
      </c>
    </row>
    <row r="6017" customFormat="false" ht="15" hidden="false" customHeight="false" outlineLevel="0" collapsed="false">
      <c r="A6017" s="357" t="s">
        <v>12147</v>
      </c>
      <c r="B6017" s="358"/>
      <c r="C6017" s="359" t="s">
        <v>12148</v>
      </c>
      <c r="D6017" s="359" t="s">
        <v>262</v>
      </c>
      <c r="E6017" s="360" t="n">
        <v>43.91</v>
      </c>
    </row>
    <row r="6018" customFormat="false" ht="15" hidden="false" customHeight="false" outlineLevel="0" collapsed="false">
      <c r="A6018" s="357" t="s">
        <v>12149</v>
      </c>
      <c r="B6018" s="358"/>
      <c r="C6018" s="359" t="s">
        <v>12150</v>
      </c>
      <c r="D6018" s="359" t="s">
        <v>262</v>
      </c>
      <c r="E6018" s="360" t="n">
        <v>59.94</v>
      </c>
    </row>
    <row r="6019" customFormat="false" ht="15" hidden="false" customHeight="false" outlineLevel="0" collapsed="false">
      <c r="A6019" s="357" t="s">
        <v>12151</v>
      </c>
      <c r="B6019" s="358"/>
      <c r="C6019" s="359" t="s">
        <v>12152</v>
      </c>
      <c r="D6019" s="359" t="s">
        <v>262</v>
      </c>
      <c r="E6019" s="360" t="n">
        <v>23.67</v>
      </c>
    </row>
    <row r="6020" customFormat="false" ht="15" hidden="false" customHeight="false" outlineLevel="0" collapsed="false">
      <c r="A6020" s="357" t="s">
        <v>12153</v>
      </c>
      <c r="B6020" s="358" t="s">
        <v>12154</v>
      </c>
      <c r="C6020" s="359"/>
      <c r="D6020" s="359"/>
      <c r="E6020" s="360"/>
    </row>
    <row r="6021" customFormat="false" ht="15" hidden="false" customHeight="false" outlineLevel="0" collapsed="false">
      <c r="A6021" s="357" t="s">
        <v>12155</v>
      </c>
      <c r="B6021" s="358"/>
      <c r="C6021" s="359" t="s">
        <v>12156</v>
      </c>
      <c r="D6021" s="359" t="s">
        <v>262</v>
      </c>
      <c r="E6021" s="360" t="n">
        <v>6.58</v>
      </c>
    </row>
    <row r="6022" customFormat="false" ht="15" hidden="false" customHeight="false" outlineLevel="0" collapsed="false">
      <c r="A6022" s="357" t="s">
        <v>12157</v>
      </c>
      <c r="B6022" s="358"/>
      <c r="C6022" s="359" t="s">
        <v>12158</v>
      </c>
      <c r="D6022" s="359" t="s">
        <v>262</v>
      </c>
      <c r="E6022" s="360" t="n">
        <v>9.04</v>
      </c>
    </row>
    <row r="6023" customFormat="false" ht="15" hidden="false" customHeight="false" outlineLevel="0" collapsed="false">
      <c r="A6023" s="357" t="s">
        <v>12159</v>
      </c>
      <c r="B6023" s="358"/>
      <c r="C6023" s="359" t="s">
        <v>12160</v>
      </c>
      <c r="D6023" s="359" t="s">
        <v>262</v>
      </c>
      <c r="E6023" s="360" t="n">
        <v>12.43</v>
      </c>
    </row>
    <row r="6024" customFormat="false" ht="15" hidden="false" customHeight="false" outlineLevel="0" collapsed="false">
      <c r="A6024" s="357" t="s">
        <v>12161</v>
      </c>
      <c r="B6024" s="358"/>
      <c r="C6024" s="359" t="s">
        <v>12162</v>
      </c>
      <c r="D6024" s="359" t="s">
        <v>262</v>
      </c>
      <c r="E6024" s="360" t="n">
        <v>16.19</v>
      </c>
    </row>
    <row r="6025" customFormat="false" ht="15" hidden="false" customHeight="false" outlineLevel="0" collapsed="false">
      <c r="A6025" s="357" t="s">
        <v>12163</v>
      </c>
      <c r="B6025" s="358"/>
      <c r="C6025" s="359" t="s">
        <v>12164</v>
      </c>
      <c r="D6025" s="359" t="s">
        <v>262</v>
      </c>
      <c r="E6025" s="360" t="n">
        <v>12.42</v>
      </c>
    </row>
    <row r="6026" customFormat="false" ht="15" hidden="false" customHeight="false" outlineLevel="0" collapsed="false">
      <c r="A6026" s="352" t="s">
        <v>12165</v>
      </c>
      <c r="B6026" s="353"/>
      <c r="C6026" s="354" t="s">
        <v>12166</v>
      </c>
      <c r="D6026" s="355" t="s">
        <v>262</v>
      </c>
      <c r="E6026" s="356" t="n">
        <v>21.79</v>
      </c>
    </row>
    <row r="6027" customFormat="false" ht="15" hidden="false" customHeight="false" outlineLevel="0" collapsed="false">
      <c r="A6027" s="357" t="s">
        <v>12167</v>
      </c>
      <c r="B6027" s="358" t="s">
        <v>12168</v>
      </c>
      <c r="C6027" s="359"/>
      <c r="D6027" s="359"/>
      <c r="E6027" s="360"/>
    </row>
    <row r="6028" customFormat="false" ht="15" hidden="false" customHeight="false" outlineLevel="0" collapsed="false">
      <c r="A6028" s="357" t="s">
        <v>12169</v>
      </c>
      <c r="B6028" s="358"/>
      <c r="C6028" s="359" t="s">
        <v>12170</v>
      </c>
      <c r="D6028" s="359" t="s">
        <v>262</v>
      </c>
      <c r="E6028" s="360" t="n">
        <v>35</v>
      </c>
    </row>
    <row r="6029" customFormat="false" ht="15" hidden="false" customHeight="false" outlineLevel="0" collapsed="false">
      <c r="A6029" s="357" t="s">
        <v>12171</v>
      </c>
      <c r="B6029" s="358"/>
      <c r="C6029" s="359" t="s">
        <v>12172</v>
      </c>
      <c r="D6029" s="359" t="s">
        <v>262</v>
      </c>
      <c r="E6029" s="360" t="n">
        <v>39.27</v>
      </c>
    </row>
    <row r="6030" customFormat="false" ht="15" hidden="false" customHeight="false" outlineLevel="0" collapsed="false">
      <c r="A6030" s="357" t="s">
        <v>12173</v>
      </c>
      <c r="B6030" s="358" t="s">
        <v>12174</v>
      </c>
      <c r="C6030" s="359"/>
      <c r="D6030" s="359"/>
      <c r="E6030" s="360"/>
    </row>
    <row r="6031" customFormat="false" ht="15" hidden="false" customHeight="false" outlineLevel="0" collapsed="false">
      <c r="A6031" s="357" t="s">
        <v>12175</v>
      </c>
      <c r="B6031" s="358"/>
      <c r="C6031" s="359" t="s">
        <v>12176</v>
      </c>
      <c r="D6031" s="359" t="s">
        <v>262</v>
      </c>
      <c r="E6031" s="360" t="n">
        <v>2.76</v>
      </c>
    </row>
    <row r="6032" customFormat="false" ht="15" hidden="false" customHeight="false" outlineLevel="0" collapsed="false">
      <c r="A6032" s="357" t="s">
        <v>12177</v>
      </c>
      <c r="B6032" s="358"/>
      <c r="C6032" s="359" t="s">
        <v>12178</v>
      </c>
      <c r="D6032" s="359" t="s">
        <v>262</v>
      </c>
      <c r="E6032" s="360" t="n">
        <v>3.54</v>
      </c>
    </row>
    <row r="6033" customFormat="false" ht="15" hidden="false" customHeight="false" outlineLevel="0" collapsed="false">
      <c r="A6033" s="357" t="s">
        <v>12179</v>
      </c>
      <c r="B6033" s="358"/>
      <c r="C6033" s="359" t="s">
        <v>12180</v>
      </c>
      <c r="D6033" s="359" t="s">
        <v>262</v>
      </c>
      <c r="E6033" s="360" t="n">
        <v>4.51</v>
      </c>
    </row>
    <row r="6034" customFormat="false" ht="15" hidden="false" customHeight="false" outlineLevel="0" collapsed="false">
      <c r="A6034" s="357" t="s">
        <v>12181</v>
      </c>
      <c r="B6034" s="358"/>
      <c r="C6034" s="359" t="s">
        <v>12182</v>
      </c>
      <c r="D6034" s="359" t="s">
        <v>262</v>
      </c>
      <c r="E6034" s="360" t="n">
        <v>5.73</v>
      </c>
    </row>
    <row r="6035" customFormat="false" ht="15" hidden="false" customHeight="false" outlineLevel="0" collapsed="false">
      <c r="A6035" s="357" t="s">
        <v>12183</v>
      </c>
      <c r="B6035" s="358"/>
      <c r="C6035" s="359" t="s">
        <v>12184</v>
      </c>
      <c r="D6035" s="359" t="s">
        <v>262</v>
      </c>
      <c r="E6035" s="360" t="n">
        <v>7.89</v>
      </c>
    </row>
    <row r="6036" customFormat="false" ht="15" hidden="false" customHeight="false" outlineLevel="0" collapsed="false">
      <c r="A6036" s="357" t="s">
        <v>12185</v>
      </c>
      <c r="B6036" s="358"/>
      <c r="C6036" s="359" t="s">
        <v>12186</v>
      </c>
      <c r="D6036" s="359" t="s">
        <v>262</v>
      </c>
      <c r="E6036" s="360" t="n">
        <v>10.88</v>
      </c>
    </row>
    <row r="6037" customFormat="false" ht="15" hidden="false" customHeight="false" outlineLevel="0" collapsed="false">
      <c r="A6037" s="357" t="s">
        <v>12187</v>
      </c>
      <c r="B6037" s="358"/>
      <c r="C6037" s="359" t="s">
        <v>12188</v>
      </c>
      <c r="D6037" s="359" t="s">
        <v>262</v>
      </c>
      <c r="E6037" s="360" t="n">
        <v>15.29</v>
      </c>
    </row>
    <row r="6038" customFormat="false" ht="15" hidden="false" customHeight="false" outlineLevel="0" collapsed="false">
      <c r="A6038" s="357" t="s">
        <v>12189</v>
      </c>
      <c r="B6038" s="358"/>
      <c r="C6038" s="359" t="s">
        <v>12190</v>
      </c>
      <c r="D6038" s="359" t="s">
        <v>262</v>
      </c>
      <c r="E6038" s="360" t="n">
        <v>21.07</v>
      </c>
    </row>
    <row r="6039" customFormat="false" ht="15" hidden="false" customHeight="false" outlineLevel="0" collapsed="false">
      <c r="A6039" s="357" t="s">
        <v>12191</v>
      </c>
      <c r="B6039" s="358"/>
      <c r="C6039" s="359" t="s">
        <v>12192</v>
      </c>
      <c r="D6039" s="359" t="s">
        <v>262</v>
      </c>
      <c r="E6039" s="360" t="n">
        <v>29.71</v>
      </c>
    </row>
    <row r="6040" customFormat="false" ht="15" hidden="false" customHeight="false" outlineLevel="0" collapsed="false">
      <c r="A6040" s="357" t="s">
        <v>12193</v>
      </c>
      <c r="B6040" s="358"/>
      <c r="C6040" s="359" t="s">
        <v>12194</v>
      </c>
      <c r="D6040" s="359" t="s">
        <v>262</v>
      </c>
      <c r="E6040" s="360" t="n">
        <v>41.23</v>
      </c>
    </row>
    <row r="6041" customFormat="false" ht="15" hidden="false" customHeight="false" outlineLevel="0" collapsed="false">
      <c r="A6041" s="357" t="s">
        <v>12195</v>
      </c>
      <c r="B6041" s="358"/>
      <c r="C6041" s="359" t="s">
        <v>12196</v>
      </c>
      <c r="D6041" s="359" t="s">
        <v>262</v>
      </c>
      <c r="E6041" s="360" t="n">
        <v>52.1</v>
      </c>
    </row>
    <row r="6042" customFormat="false" ht="15" hidden="false" customHeight="false" outlineLevel="0" collapsed="false">
      <c r="A6042" s="357" t="s">
        <v>12197</v>
      </c>
      <c r="B6042" s="358"/>
      <c r="C6042" s="359" t="s">
        <v>12198</v>
      </c>
      <c r="D6042" s="359" t="s">
        <v>262</v>
      </c>
      <c r="E6042" s="360" t="n">
        <v>65.8</v>
      </c>
    </row>
    <row r="6043" customFormat="false" ht="15" hidden="false" customHeight="false" outlineLevel="0" collapsed="false">
      <c r="A6043" s="352" t="s">
        <v>12199</v>
      </c>
      <c r="B6043" s="353"/>
      <c r="C6043" s="354" t="s">
        <v>12200</v>
      </c>
      <c r="D6043" s="355" t="s">
        <v>262</v>
      </c>
      <c r="E6043" s="356" t="n">
        <v>79.84</v>
      </c>
    </row>
    <row r="6044" customFormat="false" ht="15" hidden="false" customHeight="false" outlineLevel="0" collapsed="false">
      <c r="A6044" s="357" t="s">
        <v>12201</v>
      </c>
      <c r="B6044" s="358"/>
      <c r="C6044" s="359" t="s">
        <v>12202</v>
      </c>
      <c r="D6044" s="359" t="s">
        <v>262</v>
      </c>
      <c r="E6044" s="360" t="n">
        <v>95.47</v>
      </c>
    </row>
    <row r="6045" customFormat="false" ht="15" hidden="false" customHeight="false" outlineLevel="0" collapsed="false">
      <c r="A6045" s="357" t="s">
        <v>12203</v>
      </c>
      <c r="B6045" s="358"/>
      <c r="C6045" s="359" t="s">
        <v>12204</v>
      </c>
      <c r="D6045" s="359" t="s">
        <v>262</v>
      </c>
      <c r="E6045" s="360" t="n">
        <v>127.17</v>
      </c>
    </row>
    <row r="6046" customFormat="false" ht="15" hidden="false" customHeight="false" outlineLevel="0" collapsed="false">
      <c r="A6046" s="357" t="s">
        <v>12205</v>
      </c>
      <c r="B6046" s="358" t="s">
        <v>12206</v>
      </c>
      <c r="C6046" s="359"/>
      <c r="D6046" s="359"/>
      <c r="E6046" s="360"/>
    </row>
    <row r="6047" customFormat="false" ht="15" hidden="false" customHeight="false" outlineLevel="0" collapsed="false">
      <c r="A6047" s="357" t="s">
        <v>12207</v>
      </c>
      <c r="B6047" s="358"/>
      <c r="C6047" s="359" t="s">
        <v>12208</v>
      </c>
      <c r="D6047" s="359" t="s">
        <v>262</v>
      </c>
      <c r="E6047" s="360" t="n">
        <v>4.5</v>
      </c>
    </row>
    <row r="6048" customFormat="false" ht="15" hidden="false" customHeight="false" outlineLevel="0" collapsed="false">
      <c r="A6048" s="357" t="s">
        <v>12209</v>
      </c>
      <c r="B6048" s="358"/>
      <c r="C6048" s="359" t="s">
        <v>12210</v>
      </c>
      <c r="D6048" s="359" t="s">
        <v>262</v>
      </c>
      <c r="E6048" s="360" t="n">
        <v>8.22</v>
      </c>
    </row>
    <row r="6049" customFormat="false" ht="15" hidden="false" customHeight="false" outlineLevel="0" collapsed="false">
      <c r="A6049" s="357" t="s">
        <v>12211</v>
      </c>
      <c r="B6049" s="358"/>
      <c r="C6049" s="359" t="s">
        <v>12212</v>
      </c>
      <c r="D6049" s="359" t="s">
        <v>262</v>
      </c>
      <c r="E6049" s="360" t="n">
        <v>8.86</v>
      </c>
    </row>
    <row r="6050" customFormat="false" ht="15" hidden="false" customHeight="false" outlineLevel="0" collapsed="false">
      <c r="A6050" s="357" t="s">
        <v>12213</v>
      </c>
      <c r="B6050" s="358"/>
      <c r="C6050" s="359" t="s">
        <v>12214</v>
      </c>
      <c r="D6050" s="359" t="s">
        <v>262</v>
      </c>
      <c r="E6050" s="360" t="n">
        <v>12.97</v>
      </c>
    </row>
    <row r="6051" customFormat="false" ht="15" hidden="false" customHeight="false" outlineLevel="0" collapsed="false">
      <c r="A6051" s="357" t="s">
        <v>12215</v>
      </c>
      <c r="B6051" s="358"/>
      <c r="C6051" s="359" t="s">
        <v>12216</v>
      </c>
      <c r="D6051" s="359" t="s">
        <v>262</v>
      </c>
      <c r="E6051" s="360" t="n">
        <v>15.93</v>
      </c>
    </row>
    <row r="6052" customFormat="false" ht="15" hidden="false" customHeight="false" outlineLevel="0" collapsed="false">
      <c r="A6052" s="357" t="s">
        <v>12217</v>
      </c>
      <c r="B6052" s="358" t="s">
        <v>12218</v>
      </c>
      <c r="C6052" s="359"/>
      <c r="D6052" s="359"/>
      <c r="E6052" s="360"/>
    </row>
    <row r="6053" customFormat="false" ht="15" hidden="false" customHeight="false" outlineLevel="0" collapsed="false">
      <c r="A6053" s="357" t="s">
        <v>12219</v>
      </c>
      <c r="B6053" s="358"/>
      <c r="C6053" s="359" t="s">
        <v>12220</v>
      </c>
      <c r="D6053" s="359" t="s">
        <v>262</v>
      </c>
      <c r="E6053" s="360" t="n">
        <v>2.06</v>
      </c>
    </row>
    <row r="6054" customFormat="false" ht="15" hidden="false" customHeight="false" outlineLevel="0" collapsed="false">
      <c r="A6054" s="357" t="s">
        <v>12221</v>
      </c>
      <c r="B6054" s="358"/>
      <c r="C6054" s="359" t="s">
        <v>12222</v>
      </c>
      <c r="D6054" s="359" t="s">
        <v>262</v>
      </c>
      <c r="E6054" s="360" t="n">
        <v>2.75</v>
      </c>
    </row>
    <row r="6055" customFormat="false" ht="15" hidden="false" customHeight="false" outlineLevel="0" collapsed="false">
      <c r="A6055" s="357" t="s">
        <v>12223</v>
      </c>
      <c r="B6055" s="358"/>
      <c r="C6055" s="359" t="s">
        <v>12224</v>
      </c>
      <c r="D6055" s="359" t="s">
        <v>262</v>
      </c>
      <c r="E6055" s="360" t="n">
        <v>3.73</v>
      </c>
    </row>
    <row r="6056" customFormat="false" ht="15" hidden="false" customHeight="false" outlineLevel="0" collapsed="false">
      <c r="A6056" s="357" t="s">
        <v>12225</v>
      </c>
      <c r="B6056" s="358"/>
      <c r="C6056" s="359" t="s">
        <v>12226</v>
      </c>
      <c r="D6056" s="359" t="s">
        <v>262</v>
      </c>
      <c r="E6056" s="360" t="n">
        <v>4.89</v>
      </c>
    </row>
    <row r="6057" customFormat="false" ht="15" hidden="false" customHeight="false" outlineLevel="0" collapsed="false">
      <c r="A6057" s="357" t="s">
        <v>12227</v>
      </c>
      <c r="B6057" s="358"/>
      <c r="C6057" s="359" t="s">
        <v>12228</v>
      </c>
      <c r="D6057" s="359" t="s">
        <v>262</v>
      </c>
      <c r="E6057" s="360" t="n">
        <v>7.07</v>
      </c>
    </row>
    <row r="6058" customFormat="false" ht="15" hidden="false" customHeight="false" outlineLevel="0" collapsed="false">
      <c r="A6058" s="357" t="s">
        <v>12229</v>
      </c>
      <c r="B6058" s="358" t="s">
        <v>12230</v>
      </c>
      <c r="C6058" s="359"/>
      <c r="D6058" s="359"/>
      <c r="E6058" s="360"/>
    </row>
    <row r="6059" customFormat="false" ht="15" hidden="false" customHeight="false" outlineLevel="0" collapsed="false">
      <c r="A6059" s="357" t="s">
        <v>12231</v>
      </c>
      <c r="B6059" s="358"/>
      <c r="C6059" s="359" t="s">
        <v>12232</v>
      </c>
      <c r="D6059" s="359" t="s">
        <v>262</v>
      </c>
      <c r="E6059" s="360" t="n">
        <v>10.92</v>
      </c>
    </row>
    <row r="6060" customFormat="false" ht="15" hidden="false" customHeight="false" outlineLevel="0" collapsed="false">
      <c r="A6060" s="357" t="s">
        <v>12233</v>
      </c>
      <c r="B6060" s="358" t="s">
        <v>12234</v>
      </c>
      <c r="C6060" s="359"/>
      <c r="D6060" s="359"/>
      <c r="E6060" s="360"/>
    </row>
    <row r="6061" customFormat="false" ht="15" hidden="false" customHeight="false" outlineLevel="0" collapsed="false">
      <c r="A6061" s="357" t="s">
        <v>12235</v>
      </c>
      <c r="B6061" s="358" t="s">
        <v>12236</v>
      </c>
      <c r="C6061" s="359"/>
      <c r="D6061" s="359"/>
      <c r="E6061" s="360"/>
    </row>
    <row r="6062" customFormat="false" ht="15" hidden="false" customHeight="false" outlineLevel="0" collapsed="false">
      <c r="A6062" s="357" t="s">
        <v>12237</v>
      </c>
      <c r="B6062" s="358"/>
      <c r="C6062" s="359" t="s">
        <v>12238</v>
      </c>
      <c r="D6062" s="359" t="s">
        <v>880</v>
      </c>
      <c r="E6062" s="360" t="n">
        <v>10.79</v>
      </c>
    </row>
    <row r="6063" customFormat="false" ht="15" hidden="false" customHeight="false" outlineLevel="0" collapsed="false">
      <c r="A6063" s="357" t="s">
        <v>12239</v>
      </c>
      <c r="B6063" s="358"/>
      <c r="C6063" s="359" t="s">
        <v>12240</v>
      </c>
      <c r="D6063" s="359" t="s">
        <v>880</v>
      </c>
      <c r="E6063" s="360" t="n">
        <v>13.06</v>
      </c>
    </row>
    <row r="6064" customFormat="false" ht="15" hidden="false" customHeight="false" outlineLevel="0" collapsed="false">
      <c r="A6064" s="357" t="s">
        <v>12241</v>
      </c>
      <c r="B6064" s="358"/>
      <c r="C6064" s="359" t="s">
        <v>12242</v>
      </c>
      <c r="D6064" s="359" t="s">
        <v>880</v>
      </c>
      <c r="E6064" s="360" t="n">
        <v>14.44</v>
      </c>
    </row>
    <row r="6065" customFormat="false" ht="15" hidden="false" customHeight="false" outlineLevel="0" collapsed="false">
      <c r="A6065" s="357" t="s">
        <v>12243</v>
      </c>
      <c r="B6065" s="358"/>
      <c r="C6065" s="359" t="s">
        <v>12244</v>
      </c>
      <c r="D6065" s="359" t="s">
        <v>880</v>
      </c>
      <c r="E6065" s="360" t="n">
        <v>10.91</v>
      </c>
    </row>
    <row r="6066" customFormat="false" ht="15" hidden="false" customHeight="false" outlineLevel="0" collapsed="false">
      <c r="A6066" s="357" t="s">
        <v>12245</v>
      </c>
      <c r="B6066" s="358" t="s">
        <v>12246</v>
      </c>
      <c r="C6066" s="359"/>
      <c r="D6066" s="359"/>
      <c r="E6066" s="360"/>
    </row>
    <row r="6067" customFormat="false" ht="15" hidden="false" customHeight="false" outlineLevel="0" collapsed="false">
      <c r="A6067" s="347" t="s">
        <v>12247</v>
      </c>
      <c r="B6067" s="348"/>
      <c r="C6067" s="349" t="s">
        <v>12248</v>
      </c>
      <c r="D6067" s="350" t="s">
        <v>880</v>
      </c>
      <c r="E6067" s="351" t="n">
        <v>42.51</v>
      </c>
    </row>
    <row r="6068" customFormat="false" ht="15" hidden="false" customHeight="false" outlineLevel="0" collapsed="false">
      <c r="A6068" s="352" t="s">
        <v>12249</v>
      </c>
      <c r="B6068" s="353"/>
      <c r="C6068" s="354" t="s">
        <v>12250</v>
      </c>
      <c r="D6068" s="355" t="s">
        <v>880</v>
      </c>
      <c r="E6068" s="356" t="n">
        <v>18.12</v>
      </c>
    </row>
    <row r="6069" customFormat="false" ht="15" hidden="false" customHeight="false" outlineLevel="0" collapsed="false">
      <c r="A6069" s="357" t="s">
        <v>12251</v>
      </c>
      <c r="B6069" s="358"/>
      <c r="C6069" s="359" t="s">
        <v>12252</v>
      </c>
      <c r="D6069" s="359" t="s">
        <v>880</v>
      </c>
      <c r="E6069" s="360" t="n">
        <v>22.22</v>
      </c>
    </row>
    <row r="6070" customFormat="false" ht="15" hidden="false" customHeight="false" outlineLevel="0" collapsed="false">
      <c r="A6070" s="357" t="s">
        <v>12253</v>
      </c>
      <c r="B6070" s="358"/>
      <c r="C6070" s="359" t="s">
        <v>12254</v>
      </c>
      <c r="D6070" s="359" t="s">
        <v>880</v>
      </c>
      <c r="E6070" s="360" t="n">
        <v>27.54</v>
      </c>
    </row>
    <row r="6071" customFormat="false" ht="15" hidden="false" customHeight="false" outlineLevel="0" collapsed="false">
      <c r="A6071" s="357" t="s">
        <v>12255</v>
      </c>
      <c r="B6071" s="358"/>
      <c r="C6071" s="359" t="s">
        <v>12256</v>
      </c>
      <c r="D6071" s="359" t="s">
        <v>880</v>
      </c>
      <c r="E6071" s="360" t="n">
        <v>51.08</v>
      </c>
    </row>
    <row r="6072" customFormat="false" ht="15" hidden="false" customHeight="false" outlineLevel="0" collapsed="false">
      <c r="A6072" s="357" t="s">
        <v>12257</v>
      </c>
      <c r="B6072" s="358"/>
      <c r="C6072" s="359" t="s">
        <v>12258</v>
      </c>
      <c r="D6072" s="359" t="s">
        <v>880</v>
      </c>
      <c r="E6072" s="360" t="n">
        <v>119.84</v>
      </c>
    </row>
    <row r="6073" customFormat="false" ht="15" hidden="false" customHeight="false" outlineLevel="0" collapsed="false">
      <c r="A6073" s="357" t="s">
        <v>12259</v>
      </c>
      <c r="B6073" s="358"/>
      <c r="C6073" s="359" t="s">
        <v>12260</v>
      </c>
      <c r="D6073" s="359" t="s">
        <v>880</v>
      </c>
      <c r="E6073" s="360" t="n">
        <v>159</v>
      </c>
    </row>
    <row r="6074" customFormat="false" ht="15" hidden="false" customHeight="false" outlineLevel="0" collapsed="false">
      <c r="A6074" s="352" t="s">
        <v>12261</v>
      </c>
      <c r="B6074" s="353"/>
      <c r="C6074" s="354" t="s">
        <v>12262</v>
      </c>
      <c r="D6074" s="355" t="s">
        <v>880</v>
      </c>
      <c r="E6074" s="356" t="n">
        <v>168.85</v>
      </c>
    </row>
    <row r="6075" customFormat="false" ht="15" hidden="false" customHeight="false" outlineLevel="0" collapsed="false">
      <c r="A6075" s="357" t="s">
        <v>12263</v>
      </c>
      <c r="B6075" s="358"/>
      <c r="C6075" s="359" t="s">
        <v>12264</v>
      </c>
      <c r="D6075" s="359" t="s">
        <v>880</v>
      </c>
      <c r="E6075" s="360" t="n">
        <v>214.16</v>
      </c>
    </row>
    <row r="6076" customFormat="false" ht="15" hidden="false" customHeight="false" outlineLevel="0" collapsed="false">
      <c r="A6076" s="357" t="s">
        <v>12265</v>
      </c>
      <c r="B6076" s="358"/>
      <c r="C6076" s="359" t="s">
        <v>12266</v>
      </c>
      <c r="D6076" s="359" t="s">
        <v>880</v>
      </c>
      <c r="E6076" s="360" t="n">
        <v>265.96</v>
      </c>
    </row>
    <row r="6077" customFormat="false" ht="15" hidden="false" customHeight="false" outlineLevel="0" collapsed="false">
      <c r="A6077" s="357" t="s">
        <v>12267</v>
      </c>
      <c r="B6077" s="358"/>
      <c r="C6077" s="359" t="s">
        <v>12268</v>
      </c>
      <c r="D6077" s="359" t="s">
        <v>880</v>
      </c>
      <c r="E6077" s="360" t="n">
        <v>680.56</v>
      </c>
    </row>
    <row r="6078" customFormat="false" ht="15" hidden="false" customHeight="false" outlineLevel="0" collapsed="false">
      <c r="A6078" s="357" t="s">
        <v>12269</v>
      </c>
      <c r="B6078" s="358"/>
      <c r="C6078" s="359" t="s">
        <v>12270</v>
      </c>
      <c r="D6078" s="359" t="s">
        <v>880</v>
      </c>
      <c r="E6078" s="360" t="n">
        <v>28.47</v>
      </c>
    </row>
    <row r="6079" customFormat="false" ht="15" hidden="false" customHeight="false" outlineLevel="0" collapsed="false">
      <c r="A6079" s="357" t="s">
        <v>12271</v>
      </c>
      <c r="B6079" s="358"/>
      <c r="C6079" s="359" t="s">
        <v>12272</v>
      </c>
      <c r="D6079" s="359" t="s">
        <v>880</v>
      </c>
      <c r="E6079" s="360" t="n">
        <v>62.11</v>
      </c>
    </row>
    <row r="6080" customFormat="false" ht="15" hidden="false" customHeight="false" outlineLevel="0" collapsed="false">
      <c r="A6080" s="352" t="s">
        <v>12273</v>
      </c>
      <c r="B6080" s="353"/>
      <c r="C6080" s="354" t="s">
        <v>12274</v>
      </c>
      <c r="D6080" s="355" t="s">
        <v>880</v>
      </c>
      <c r="E6080" s="356" t="n">
        <v>164.54</v>
      </c>
    </row>
    <row r="6081" customFormat="false" ht="15" hidden="false" customHeight="false" outlineLevel="0" collapsed="false">
      <c r="A6081" s="357" t="s">
        <v>12275</v>
      </c>
      <c r="B6081" s="358" t="s">
        <v>12276</v>
      </c>
      <c r="C6081" s="359"/>
      <c r="D6081" s="359"/>
      <c r="E6081" s="360"/>
    </row>
    <row r="6082" customFormat="false" ht="15" hidden="false" customHeight="false" outlineLevel="0" collapsed="false">
      <c r="A6082" s="357" t="s">
        <v>12277</v>
      </c>
      <c r="B6082" s="358"/>
      <c r="C6082" s="359" t="s">
        <v>12278</v>
      </c>
      <c r="D6082" s="359" t="s">
        <v>1181</v>
      </c>
      <c r="E6082" s="360" t="n">
        <v>20.48</v>
      </c>
    </row>
    <row r="6083" customFormat="false" ht="15" hidden="false" customHeight="false" outlineLevel="0" collapsed="false">
      <c r="A6083" s="357" t="s">
        <v>12279</v>
      </c>
      <c r="B6083" s="358"/>
      <c r="C6083" s="359" t="s">
        <v>12280</v>
      </c>
      <c r="D6083" s="359" t="s">
        <v>880</v>
      </c>
      <c r="E6083" s="360" t="n">
        <v>27.55</v>
      </c>
    </row>
    <row r="6084" customFormat="false" ht="15" hidden="false" customHeight="false" outlineLevel="0" collapsed="false">
      <c r="A6084" s="357" t="s">
        <v>12281</v>
      </c>
      <c r="B6084" s="358"/>
      <c r="C6084" s="359" t="s">
        <v>12282</v>
      </c>
      <c r="D6084" s="359" t="s">
        <v>880</v>
      </c>
      <c r="E6084" s="360" t="n">
        <v>51.62</v>
      </c>
    </row>
    <row r="6085" customFormat="false" ht="15" hidden="false" customHeight="false" outlineLevel="0" collapsed="false">
      <c r="A6085" s="357" t="s">
        <v>12283</v>
      </c>
      <c r="B6085" s="358"/>
      <c r="C6085" s="359" t="s">
        <v>12284</v>
      </c>
      <c r="D6085" s="359" t="s">
        <v>1181</v>
      </c>
      <c r="E6085" s="360" t="n">
        <v>179.65</v>
      </c>
    </row>
    <row r="6086" customFormat="false" ht="15" hidden="false" customHeight="false" outlineLevel="0" collapsed="false">
      <c r="A6086" s="357" t="s">
        <v>12285</v>
      </c>
      <c r="B6086" s="358"/>
      <c r="C6086" s="359" t="s">
        <v>12286</v>
      </c>
      <c r="D6086" s="359" t="s">
        <v>1181</v>
      </c>
      <c r="E6086" s="360" t="n">
        <v>173.02</v>
      </c>
    </row>
    <row r="6087" customFormat="false" ht="15" hidden="false" customHeight="false" outlineLevel="0" collapsed="false">
      <c r="A6087" s="357" t="s">
        <v>12287</v>
      </c>
      <c r="B6087" s="358"/>
      <c r="C6087" s="359" t="s">
        <v>12288</v>
      </c>
      <c r="D6087" s="359" t="s">
        <v>1181</v>
      </c>
      <c r="E6087" s="360" t="n">
        <v>27.99</v>
      </c>
    </row>
    <row r="6088" customFormat="false" ht="15" hidden="false" customHeight="false" outlineLevel="0" collapsed="false">
      <c r="A6088" s="357" t="s">
        <v>12289</v>
      </c>
      <c r="B6088" s="358"/>
      <c r="C6088" s="359" t="s">
        <v>12290</v>
      </c>
      <c r="D6088" s="359" t="s">
        <v>1181</v>
      </c>
      <c r="E6088" s="360" t="n">
        <v>203.89</v>
      </c>
    </row>
    <row r="6089" customFormat="false" ht="15" hidden="false" customHeight="false" outlineLevel="0" collapsed="false">
      <c r="A6089" s="357" t="s">
        <v>12291</v>
      </c>
      <c r="B6089" s="358"/>
      <c r="C6089" s="359" t="s">
        <v>12292</v>
      </c>
      <c r="D6089" s="359" t="s">
        <v>880</v>
      </c>
      <c r="E6089" s="360" t="n">
        <v>16.67</v>
      </c>
    </row>
    <row r="6090" customFormat="false" ht="15" hidden="false" customHeight="false" outlineLevel="0" collapsed="false">
      <c r="A6090" s="357" t="s">
        <v>468</v>
      </c>
      <c r="B6090" s="358"/>
      <c r="C6090" s="359" t="s">
        <v>12293</v>
      </c>
      <c r="D6090" s="359" t="s">
        <v>1181</v>
      </c>
      <c r="E6090" s="360" t="n">
        <v>17.8</v>
      </c>
    </row>
    <row r="6091" customFormat="false" ht="15" hidden="false" customHeight="false" outlineLevel="0" collapsed="false">
      <c r="A6091" s="357" t="s">
        <v>12294</v>
      </c>
      <c r="B6091" s="358"/>
      <c r="C6091" s="359" t="s">
        <v>12295</v>
      </c>
      <c r="D6091" s="359" t="s">
        <v>1181</v>
      </c>
      <c r="E6091" s="360" t="n">
        <v>22.83</v>
      </c>
    </row>
    <row r="6092" customFormat="false" ht="15" hidden="false" customHeight="false" outlineLevel="0" collapsed="false">
      <c r="A6092" s="352" t="s">
        <v>12296</v>
      </c>
      <c r="B6092" s="353"/>
      <c r="C6092" s="354" t="s">
        <v>12297</v>
      </c>
      <c r="D6092" s="355" t="s">
        <v>1181</v>
      </c>
      <c r="E6092" s="356" t="n">
        <v>25.52</v>
      </c>
    </row>
    <row r="6093" customFormat="false" ht="15" hidden="false" customHeight="false" outlineLevel="0" collapsed="false">
      <c r="A6093" s="357" t="s">
        <v>12298</v>
      </c>
      <c r="B6093" s="358"/>
      <c r="C6093" s="359" t="s">
        <v>12299</v>
      </c>
      <c r="D6093" s="359" t="s">
        <v>1181</v>
      </c>
      <c r="E6093" s="360" t="n">
        <v>24.82</v>
      </c>
    </row>
    <row r="6094" customFormat="false" ht="15" hidden="false" customHeight="false" outlineLevel="0" collapsed="false">
      <c r="A6094" s="357" t="s">
        <v>12300</v>
      </c>
      <c r="B6094" s="358"/>
      <c r="C6094" s="359" t="s">
        <v>12301</v>
      </c>
      <c r="D6094" s="359" t="s">
        <v>1181</v>
      </c>
      <c r="E6094" s="360" t="n">
        <v>29.5</v>
      </c>
    </row>
    <row r="6095" customFormat="false" ht="15" hidden="false" customHeight="false" outlineLevel="0" collapsed="false">
      <c r="A6095" s="352" t="s">
        <v>12302</v>
      </c>
      <c r="B6095" s="353" t="s">
        <v>12303</v>
      </c>
      <c r="C6095" s="354"/>
      <c r="D6095" s="355"/>
      <c r="E6095" s="356"/>
    </row>
    <row r="6096" customFormat="false" ht="15" hidden="false" customHeight="false" outlineLevel="0" collapsed="false">
      <c r="A6096" s="357" t="s">
        <v>12304</v>
      </c>
      <c r="B6096" s="358"/>
      <c r="C6096" s="359" t="s">
        <v>12305</v>
      </c>
      <c r="D6096" s="359" t="s">
        <v>1181</v>
      </c>
      <c r="E6096" s="360" t="n">
        <v>17.34</v>
      </c>
    </row>
    <row r="6097" customFormat="false" ht="15" hidden="false" customHeight="false" outlineLevel="0" collapsed="false">
      <c r="A6097" s="357" t="s">
        <v>12306</v>
      </c>
      <c r="B6097" s="358"/>
      <c r="C6097" s="359" t="s">
        <v>12307</v>
      </c>
      <c r="D6097" s="359" t="s">
        <v>1181</v>
      </c>
      <c r="E6097" s="360" t="n">
        <v>24.78</v>
      </c>
    </row>
    <row r="6098" customFormat="false" ht="15" hidden="false" customHeight="false" outlineLevel="0" collapsed="false">
      <c r="A6098" s="357" t="s">
        <v>12308</v>
      </c>
      <c r="B6098" s="358"/>
      <c r="C6098" s="359" t="s">
        <v>12309</v>
      </c>
      <c r="D6098" s="359" t="s">
        <v>1181</v>
      </c>
      <c r="E6098" s="360" t="n">
        <v>33.33</v>
      </c>
    </row>
    <row r="6099" customFormat="false" ht="15" hidden="false" customHeight="false" outlineLevel="0" collapsed="false">
      <c r="A6099" s="357" t="s">
        <v>12310</v>
      </c>
      <c r="B6099" s="358"/>
      <c r="C6099" s="359" t="s">
        <v>12311</v>
      </c>
      <c r="D6099" s="359" t="s">
        <v>1181</v>
      </c>
      <c r="E6099" s="360" t="n">
        <v>17.53</v>
      </c>
    </row>
    <row r="6100" customFormat="false" ht="15" hidden="false" customHeight="false" outlineLevel="0" collapsed="false">
      <c r="A6100" s="357" t="s">
        <v>12312</v>
      </c>
      <c r="B6100" s="358"/>
      <c r="C6100" s="359" t="s">
        <v>12313</v>
      </c>
      <c r="D6100" s="359" t="s">
        <v>1181</v>
      </c>
      <c r="E6100" s="360" t="n">
        <v>25.67</v>
      </c>
    </row>
    <row r="6101" customFormat="false" ht="15" hidden="false" customHeight="false" outlineLevel="0" collapsed="false">
      <c r="A6101" s="357" t="s">
        <v>12314</v>
      </c>
      <c r="B6101" s="358"/>
      <c r="C6101" s="359" t="s">
        <v>12315</v>
      </c>
      <c r="D6101" s="359" t="s">
        <v>1181</v>
      </c>
      <c r="E6101" s="360" t="n">
        <v>22.43</v>
      </c>
    </row>
    <row r="6102" customFormat="false" ht="15" hidden="false" customHeight="false" outlineLevel="0" collapsed="false">
      <c r="A6102" s="357" t="s">
        <v>12316</v>
      </c>
      <c r="B6102" s="358"/>
      <c r="C6102" s="359" t="s">
        <v>12317</v>
      </c>
      <c r="D6102" s="359" t="s">
        <v>1181</v>
      </c>
      <c r="E6102" s="360" t="n">
        <v>26.94</v>
      </c>
    </row>
    <row r="6103" customFormat="false" ht="15" hidden="false" customHeight="false" outlineLevel="0" collapsed="false">
      <c r="A6103" s="352" t="s">
        <v>12318</v>
      </c>
      <c r="B6103" s="353"/>
      <c r="C6103" s="354" t="s">
        <v>12319</v>
      </c>
      <c r="D6103" s="355" t="s">
        <v>1181</v>
      </c>
      <c r="E6103" s="356" t="n">
        <v>34.62</v>
      </c>
    </row>
    <row r="6104" customFormat="false" ht="15" hidden="false" customHeight="false" outlineLevel="0" collapsed="false">
      <c r="A6104" s="357" t="s">
        <v>12320</v>
      </c>
      <c r="B6104" s="358"/>
      <c r="C6104" s="359" t="s">
        <v>12321</v>
      </c>
      <c r="D6104" s="359" t="s">
        <v>1181</v>
      </c>
      <c r="E6104" s="360" t="n">
        <v>36.98</v>
      </c>
    </row>
    <row r="6105" customFormat="false" ht="15" hidden="false" customHeight="false" outlineLevel="0" collapsed="false">
      <c r="A6105" s="357" t="s">
        <v>12322</v>
      </c>
      <c r="B6105" s="358"/>
      <c r="C6105" s="359" t="s">
        <v>12323</v>
      </c>
      <c r="D6105" s="359" t="s">
        <v>1181</v>
      </c>
      <c r="E6105" s="360" t="n">
        <v>34.11</v>
      </c>
    </row>
    <row r="6106" customFormat="false" ht="15" hidden="false" customHeight="false" outlineLevel="0" collapsed="false">
      <c r="A6106" s="357" t="s">
        <v>12324</v>
      </c>
      <c r="B6106" s="358"/>
      <c r="C6106" s="359" t="s">
        <v>12325</v>
      </c>
      <c r="D6106" s="359" t="s">
        <v>1181</v>
      </c>
      <c r="E6106" s="360" t="n">
        <v>16.01</v>
      </c>
    </row>
    <row r="6107" customFormat="false" ht="15" hidden="false" customHeight="false" outlineLevel="0" collapsed="false">
      <c r="A6107" s="357" t="s">
        <v>12326</v>
      </c>
      <c r="B6107" s="358"/>
      <c r="C6107" s="359" t="s">
        <v>12327</v>
      </c>
      <c r="D6107" s="359" t="s">
        <v>1181</v>
      </c>
      <c r="E6107" s="360" t="n">
        <v>66.69</v>
      </c>
    </row>
    <row r="6108" customFormat="false" ht="15" hidden="false" customHeight="false" outlineLevel="0" collapsed="false">
      <c r="A6108" s="357" t="s">
        <v>12328</v>
      </c>
      <c r="B6108" s="358"/>
      <c r="C6108" s="359" t="s">
        <v>12329</v>
      </c>
      <c r="D6108" s="359" t="s">
        <v>880</v>
      </c>
      <c r="E6108" s="360" t="n">
        <v>37.34</v>
      </c>
    </row>
    <row r="6109" customFormat="false" ht="15" hidden="false" customHeight="false" outlineLevel="0" collapsed="false">
      <c r="A6109" s="357" t="s">
        <v>12330</v>
      </c>
      <c r="B6109" s="358"/>
      <c r="C6109" s="359" t="s">
        <v>12331</v>
      </c>
      <c r="D6109" s="359" t="s">
        <v>880</v>
      </c>
      <c r="E6109" s="360" t="n">
        <v>78.78</v>
      </c>
    </row>
    <row r="6110" customFormat="false" ht="15" hidden="false" customHeight="false" outlineLevel="0" collapsed="false">
      <c r="A6110" s="357" t="s">
        <v>12332</v>
      </c>
      <c r="B6110" s="358" t="s">
        <v>12333</v>
      </c>
      <c r="C6110" s="359"/>
      <c r="D6110" s="359"/>
      <c r="E6110" s="360"/>
    </row>
    <row r="6111" customFormat="false" ht="15" hidden="false" customHeight="false" outlineLevel="0" collapsed="false">
      <c r="A6111" s="357" t="s">
        <v>12334</v>
      </c>
      <c r="B6111" s="358"/>
      <c r="C6111" s="359" t="s">
        <v>12335</v>
      </c>
      <c r="D6111" s="359" t="s">
        <v>1181</v>
      </c>
      <c r="E6111" s="360" t="n">
        <v>29.33</v>
      </c>
    </row>
    <row r="6112" customFormat="false" ht="15" hidden="false" customHeight="false" outlineLevel="0" collapsed="false">
      <c r="A6112" s="357" t="s">
        <v>12336</v>
      </c>
      <c r="B6112" s="358"/>
      <c r="C6112" s="359" t="s">
        <v>12337</v>
      </c>
      <c r="D6112" s="359" t="s">
        <v>1181</v>
      </c>
      <c r="E6112" s="360" t="n">
        <v>34.11</v>
      </c>
    </row>
    <row r="6113" customFormat="false" ht="15" hidden="false" customHeight="false" outlineLevel="0" collapsed="false">
      <c r="A6113" s="357" t="s">
        <v>12338</v>
      </c>
      <c r="B6113" s="358"/>
      <c r="C6113" s="359" t="s">
        <v>12339</v>
      </c>
      <c r="D6113" s="359" t="s">
        <v>1181</v>
      </c>
      <c r="E6113" s="360" t="n">
        <v>42.16</v>
      </c>
    </row>
    <row r="6114" customFormat="false" ht="15" hidden="false" customHeight="false" outlineLevel="0" collapsed="false">
      <c r="A6114" s="357" t="s">
        <v>12340</v>
      </c>
      <c r="B6114" s="358"/>
      <c r="C6114" s="359" t="s">
        <v>12341</v>
      </c>
      <c r="D6114" s="359" t="s">
        <v>1181</v>
      </c>
      <c r="E6114" s="360" t="n">
        <v>52.71</v>
      </c>
    </row>
    <row r="6115" customFormat="false" ht="15" hidden="false" customHeight="false" outlineLevel="0" collapsed="false">
      <c r="A6115" s="352" t="s">
        <v>12342</v>
      </c>
      <c r="B6115" s="353"/>
      <c r="C6115" s="354" t="s">
        <v>12343</v>
      </c>
      <c r="D6115" s="355" t="s">
        <v>1181</v>
      </c>
      <c r="E6115" s="356" t="n">
        <v>78.11</v>
      </c>
    </row>
    <row r="6116" customFormat="false" ht="15" hidden="false" customHeight="false" outlineLevel="0" collapsed="false">
      <c r="A6116" s="357" t="s">
        <v>12344</v>
      </c>
      <c r="B6116" s="358"/>
      <c r="C6116" s="359" t="s">
        <v>12345</v>
      </c>
      <c r="D6116" s="359" t="s">
        <v>1181</v>
      </c>
      <c r="E6116" s="360" t="n">
        <v>150.2</v>
      </c>
    </row>
    <row r="6117" customFormat="false" ht="15" hidden="false" customHeight="false" outlineLevel="0" collapsed="false">
      <c r="A6117" s="357" t="s">
        <v>12346</v>
      </c>
      <c r="B6117" s="358"/>
      <c r="C6117" s="359" t="s">
        <v>12347</v>
      </c>
      <c r="D6117" s="359" t="s">
        <v>1181</v>
      </c>
      <c r="E6117" s="360" t="n">
        <v>172.7</v>
      </c>
    </row>
    <row r="6118" customFormat="false" ht="15" hidden="false" customHeight="false" outlineLevel="0" collapsed="false">
      <c r="A6118" s="357" t="s">
        <v>12348</v>
      </c>
      <c r="B6118" s="358"/>
      <c r="C6118" s="359" t="s">
        <v>12349</v>
      </c>
      <c r="D6118" s="359" t="s">
        <v>1181</v>
      </c>
      <c r="E6118" s="360" t="n">
        <v>231.66</v>
      </c>
    </row>
    <row r="6119" customFormat="false" ht="15" hidden="false" customHeight="false" outlineLevel="0" collapsed="false">
      <c r="A6119" s="357" t="s">
        <v>12350</v>
      </c>
      <c r="B6119" s="358"/>
      <c r="C6119" s="359" t="s">
        <v>12351</v>
      </c>
      <c r="D6119" s="359" t="s">
        <v>1181</v>
      </c>
      <c r="E6119" s="360" t="n">
        <v>27.02</v>
      </c>
    </row>
    <row r="6120" customFormat="false" ht="15" hidden="false" customHeight="false" outlineLevel="0" collapsed="false">
      <c r="A6120" s="357" t="s">
        <v>12352</v>
      </c>
      <c r="B6120" s="358" t="s">
        <v>12353</v>
      </c>
      <c r="C6120" s="359"/>
      <c r="D6120" s="359"/>
      <c r="E6120" s="360"/>
    </row>
    <row r="6121" customFormat="false" ht="15" hidden="false" customHeight="false" outlineLevel="0" collapsed="false">
      <c r="A6121" s="357" t="s">
        <v>12354</v>
      </c>
      <c r="B6121" s="358"/>
      <c r="C6121" s="359" t="s">
        <v>5640</v>
      </c>
      <c r="D6121" s="359" t="s">
        <v>880</v>
      </c>
      <c r="E6121" s="360" t="n">
        <v>10.35</v>
      </c>
    </row>
    <row r="6122" customFormat="false" ht="15" hidden="false" customHeight="false" outlineLevel="0" collapsed="false">
      <c r="A6122" s="357" t="s">
        <v>12355</v>
      </c>
      <c r="B6122" s="358"/>
      <c r="C6122" s="359" t="s">
        <v>5644</v>
      </c>
      <c r="D6122" s="359" t="s">
        <v>880</v>
      </c>
      <c r="E6122" s="360" t="n">
        <v>12.38</v>
      </c>
    </row>
    <row r="6123" customFormat="false" ht="15" hidden="false" customHeight="false" outlineLevel="0" collapsed="false">
      <c r="A6123" s="357" t="s">
        <v>12356</v>
      </c>
      <c r="B6123" s="358"/>
      <c r="C6123" s="359" t="s">
        <v>12357</v>
      </c>
      <c r="D6123" s="359" t="s">
        <v>880</v>
      </c>
      <c r="E6123" s="360" t="n">
        <v>12.91</v>
      </c>
    </row>
    <row r="6124" customFormat="false" ht="15" hidden="false" customHeight="false" outlineLevel="0" collapsed="false">
      <c r="A6124" s="357" t="s">
        <v>12358</v>
      </c>
      <c r="B6124" s="358" t="s">
        <v>12359</v>
      </c>
      <c r="C6124" s="359"/>
      <c r="D6124" s="359"/>
      <c r="E6124" s="360"/>
    </row>
    <row r="6125" customFormat="false" ht="15" hidden="false" customHeight="false" outlineLevel="0" collapsed="false">
      <c r="A6125" s="357" t="s">
        <v>12360</v>
      </c>
      <c r="B6125" s="358"/>
      <c r="C6125" s="359" t="s">
        <v>12361</v>
      </c>
      <c r="D6125" s="359" t="s">
        <v>880</v>
      </c>
      <c r="E6125" s="360" t="n">
        <v>175.47</v>
      </c>
    </row>
    <row r="6126" customFormat="false" ht="15" hidden="false" customHeight="false" outlineLevel="0" collapsed="false">
      <c r="A6126" s="357" t="s">
        <v>12362</v>
      </c>
      <c r="B6126" s="358"/>
      <c r="C6126" s="359" t="s">
        <v>12363</v>
      </c>
      <c r="D6126" s="359" t="s">
        <v>880</v>
      </c>
      <c r="E6126" s="360" t="n">
        <v>163.57</v>
      </c>
    </row>
    <row r="6127" customFormat="false" ht="15" hidden="false" customHeight="false" outlineLevel="0" collapsed="false">
      <c r="A6127" s="357" t="s">
        <v>12364</v>
      </c>
      <c r="B6127" s="358"/>
      <c r="C6127" s="359" t="s">
        <v>12365</v>
      </c>
      <c r="D6127" s="359" t="s">
        <v>880</v>
      </c>
      <c r="E6127" s="360" t="n">
        <v>189.08</v>
      </c>
    </row>
    <row r="6128" customFormat="false" ht="15" hidden="false" customHeight="false" outlineLevel="0" collapsed="false">
      <c r="A6128" s="352" t="s">
        <v>12366</v>
      </c>
      <c r="B6128" s="353"/>
      <c r="C6128" s="354" t="s">
        <v>12367</v>
      </c>
      <c r="D6128" s="355" t="s">
        <v>880</v>
      </c>
      <c r="E6128" s="356" t="n">
        <v>187.46</v>
      </c>
    </row>
    <row r="6129" customFormat="false" ht="15" hidden="false" customHeight="false" outlineLevel="0" collapsed="false">
      <c r="A6129" s="357" t="s">
        <v>12368</v>
      </c>
      <c r="B6129" s="358"/>
      <c r="C6129" s="359" t="s">
        <v>12369</v>
      </c>
      <c r="D6129" s="359" t="s">
        <v>880</v>
      </c>
      <c r="E6129" s="360" t="n">
        <v>225.2</v>
      </c>
    </row>
    <row r="6130" customFormat="false" ht="15" hidden="false" customHeight="false" outlineLevel="0" collapsed="false">
      <c r="A6130" s="357" t="s">
        <v>12370</v>
      </c>
      <c r="B6130" s="358"/>
      <c r="C6130" s="359" t="s">
        <v>12371</v>
      </c>
      <c r="D6130" s="359" t="s">
        <v>880</v>
      </c>
      <c r="E6130" s="360" t="n">
        <v>327.52</v>
      </c>
    </row>
    <row r="6131" customFormat="false" ht="15" hidden="false" customHeight="false" outlineLevel="0" collapsed="false">
      <c r="A6131" s="357" t="s">
        <v>12372</v>
      </c>
      <c r="B6131" s="358"/>
      <c r="C6131" s="359" t="s">
        <v>12373</v>
      </c>
      <c r="D6131" s="359" t="s">
        <v>880</v>
      </c>
      <c r="E6131" s="360" t="n">
        <v>436.04</v>
      </c>
    </row>
    <row r="6132" customFormat="false" ht="15" hidden="false" customHeight="false" outlineLevel="0" collapsed="false">
      <c r="A6132" s="357" t="s">
        <v>12374</v>
      </c>
      <c r="B6132" s="358"/>
      <c r="C6132" s="359" t="s">
        <v>12375</v>
      </c>
      <c r="D6132" s="359" t="s">
        <v>880</v>
      </c>
      <c r="E6132" s="360" t="n">
        <v>561.27</v>
      </c>
    </row>
    <row r="6133" customFormat="false" ht="15" hidden="false" customHeight="false" outlineLevel="0" collapsed="false">
      <c r="A6133" s="357" t="s">
        <v>12376</v>
      </c>
      <c r="B6133" s="358"/>
      <c r="C6133" s="359" t="s">
        <v>12377</v>
      </c>
      <c r="D6133" s="359" t="s">
        <v>880</v>
      </c>
      <c r="E6133" s="360" t="n">
        <v>722.67</v>
      </c>
    </row>
    <row r="6134" customFormat="false" ht="15" hidden="false" customHeight="false" outlineLevel="0" collapsed="false">
      <c r="A6134" s="357" t="s">
        <v>12378</v>
      </c>
      <c r="B6134" s="358"/>
      <c r="C6134" s="359" t="s">
        <v>12379</v>
      </c>
      <c r="D6134" s="359" t="s">
        <v>880</v>
      </c>
      <c r="E6134" s="360" t="n">
        <v>1607.8</v>
      </c>
    </row>
    <row r="6135" customFormat="false" ht="15" hidden="false" customHeight="false" outlineLevel="0" collapsed="false">
      <c r="A6135" s="357" t="s">
        <v>12380</v>
      </c>
      <c r="B6135" s="358"/>
      <c r="C6135" s="359" t="s">
        <v>12381</v>
      </c>
      <c r="D6135" s="359" t="s">
        <v>880</v>
      </c>
      <c r="E6135" s="360" t="n">
        <v>1954.31</v>
      </c>
    </row>
    <row r="6136" customFormat="false" ht="15" hidden="false" customHeight="false" outlineLevel="0" collapsed="false">
      <c r="A6136" s="357" t="s">
        <v>12382</v>
      </c>
      <c r="B6136" s="358"/>
      <c r="C6136" s="359" t="s">
        <v>12383</v>
      </c>
      <c r="D6136" s="359" t="s">
        <v>880</v>
      </c>
      <c r="E6136" s="360" t="n">
        <v>3239.63</v>
      </c>
    </row>
    <row r="6137" customFormat="false" ht="15" hidden="false" customHeight="false" outlineLevel="0" collapsed="false">
      <c r="A6137" s="357" t="s">
        <v>12384</v>
      </c>
      <c r="B6137" s="358"/>
      <c r="C6137" s="359" t="s">
        <v>12385</v>
      </c>
      <c r="D6137" s="359" t="s">
        <v>880</v>
      </c>
      <c r="E6137" s="360" t="n">
        <v>81.26</v>
      </c>
    </row>
    <row r="6138" customFormat="false" ht="15" hidden="false" customHeight="false" outlineLevel="0" collapsed="false">
      <c r="A6138" s="357" t="s">
        <v>12386</v>
      </c>
      <c r="B6138" s="358"/>
      <c r="C6138" s="359" t="s">
        <v>12387</v>
      </c>
      <c r="D6138" s="359" t="s">
        <v>880</v>
      </c>
      <c r="E6138" s="360" t="n">
        <v>98.77</v>
      </c>
    </row>
    <row r="6139" customFormat="false" ht="15" hidden="false" customHeight="false" outlineLevel="0" collapsed="false">
      <c r="A6139" s="357" t="s">
        <v>12388</v>
      </c>
      <c r="B6139" s="358"/>
      <c r="C6139" s="359" t="s">
        <v>12389</v>
      </c>
      <c r="D6139" s="359" t="s">
        <v>880</v>
      </c>
      <c r="E6139" s="360" t="n">
        <v>210.53</v>
      </c>
    </row>
    <row r="6140" customFormat="false" ht="15" hidden="false" customHeight="false" outlineLevel="0" collapsed="false">
      <c r="A6140" s="357" t="s">
        <v>12390</v>
      </c>
      <c r="B6140" s="358" t="s">
        <v>12391</v>
      </c>
      <c r="C6140" s="359"/>
      <c r="D6140" s="359"/>
      <c r="E6140" s="360"/>
    </row>
    <row r="6141" customFormat="false" ht="15" hidden="false" customHeight="false" outlineLevel="0" collapsed="false">
      <c r="A6141" s="357" t="s">
        <v>12392</v>
      </c>
      <c r="B6141" s="358"/>
      <c r="C6141" s="359" t="s">
        <v>12393</v>
      </c>
      <c r="D6141" s="359" t="s">
        <v>880</v>
      </c>
      <c r="E6141" s="360" t="n">
        <v>66.79</v>
      </c>
    </row>
    <row r="6142" customFormat="false" ht="15" hidden="false" customHeight="false" outlineLevel="0" collapsed="false">
      <c r="A6142" s="357" t="s">
        <v>12394</v>
      </c>
      <c r="B6142" s="358"/>
      <c r="C6142" s="359" t="s">
        <v>12395</v>
      </c>
      <c r="D6142" s="359" t="s">
        <v>880</v>
      </c>
      <c r="E6142" s="360" t="n">
        <v>193.9</v>
      </c>
    </row>
    <row r="6143" customFormat="false" ht="15" hidden="false" customHeight="false" outlineLevel="0" collapsed="false">
      <c r="A6143" s="357" t="s">
        <v>12396</v>
      </c>
      <c r="B6143" s="358"/>
      <c r="C6143" s="359" t="s">
        <v>12397</v>
      </c>
      <c r="D6143" s="359" t="s">
        <v>880</v>
      </c>
      <c r="E6143" s="360" t="n">
        <v>283.49</v>
      </c>
    </row>
    <row r="6144" customFormat="false" ht="15" hidden="false" customHeight="false" outlineLevel="0" collapsed="false">
      <c r="A6144" s="357" t="s">
        <v>12398</v>
      </c>
      <c r="B6144" s="358"/>
      <c r="C6144" s="359" t="s">
        <v>12399</v>
      </c>
      <c r="D6144" s="359" t="s">
        <v>880</v>
      </c>
      <c r="E6144" s="360" t="n">
        <v>197.45</v>
      </c>
    </row>
    <row r="6145" customFormat="false" ht="15" hidden="false" customHeight="false" outlineLevel="0" collapsed="false">
      <c r="A6145" s="357" t="s">
        <v>12400</v>
      </c>
      <c r="B6145" s="358"/>
      <c r="C6145" s="359" t="s">
        <v>12401</v>
      </c>
      <c r="D6145" s="359" t="s">
        <v>880</v>
      </c>
      <c r="E6145" s="360" t="n">
        <v>102.24</v>
      </c>
    </row>
    <row r="6146" customFormat="false" ht="15" hidden="false" customHeight="false" outlineLevel="0" collapsed="false">
      <c r="A6146" s="352" t="s">
        <v>12402</v>
      </c>
      <c r="B6146" s="353"/>
      <c r="C6146" s="354" t="s">
        <v>12403</v>
      </c>
      <c r="D6146" s="355" t="s">
        <v>880</v>
      </c>
      <c r="E6146" s="356" t="n">
        <v>1602.45</v>
      </c>
    </row>
    <row r="6147" customFormat="false" ht="15" hidden="false" customHeight="false" outlineLevel="0" collapsed="false">
      <c r="A6147" s="357" t="s">
        <v>12404</v>
      </c>
      <c r="B6147" s="358"/>
      <c r="C6147" s="359" t="s">
        <v>12405</v>
      </c>
      <c r="D6147" s="359" t="s">
        <v>880</v>
      </c>
      <c r="E6147" s="360" t="n">
        <v>100.13</v>
      </c>
    </row>
    <row r="6148" customFormat="false" ht="15" hidden="false" customHeight="false" outlineLevel="0" collapsed="false">
      <c r="A6148" s="357" t="s">
        <v>12406</v>
      </c>
      <c r="B6148" s="358"/>
      <c r="C6148" s="359" t="s">
        <v>12407</v>
      </c>
      <c r="D6148" s="359" t="s">
        <v>880</v>
      </c>
      <c r="E6148" s="360" t="n">
        <v>165.77</v>
      </c>
    </row>
    <row r="6149" customFormat="false" ht="15" hidden="false" customHeight="false" outlineLevel="0" collapsed="false">
      <c r="A6149" s="357" t="s">
        <v>12408</v>
      </c>
      <c r="B6149" s="358"/>
      <c r="C6149" s="359" t="s">
        <v>12409</v>
      </c>
      <c r="D6149" s="359" t="s">
        <v>880</v>
      </c>
      <c r="E6149" s="360" t="n">
        <v>2033.93</v>
      </c>
    </row>
    <row r="6150" customFormat="false" ht="15" hidden="false" customHeight="false" outlineLevel="0" collapsed="false">
      <c r="A6150" s="352" t="s">
        <v>12410</v>
      </c>
      <c r="B6150" s="353"/>
      <c r="C6150" s="354" t="s">
        <v>12411</v>
      </c>
      <c r="D6150" s="355" t="s">
        <v>880</v>
      </c>
      <c r="E6150" s="356" t="n">
        <v>101.74</v>
      </c>
    </row>
    <row r="6151" customFormat="false" ht="15" hidden="false" customHeight="false" outlineLevel="0" collapsed="false">
      <c r="A6151" s="357" t="s">
        <v>12412</v>
      </c>
      <c r="B6151" s="358"/>
      <c r="C6151" s="359" t="s">
        <v>12413</v>
      </c>
      <c r="D6151" s="359" t="s">
        <v>880</v>
      </c>
      <c r="E6151" s="360" t="n">
        <v>148.97</v>
      </c>
    </row>
    <row r="6152" customFormat="false" ht="15" hidden="false" customHeight="false" outlineLevel="0" collapsed="false">
      <c r="A6152" s="357" t="s">
        <v>12414</v>
      </c>
      <c r="B6152" s="358" t="s">
        <v>12415</v>
      </c>
      <c r="C6152" s="359"/>
      <c r="D6152" s="359"/>
      <c r="E6152" s="360"/>
    </row>
    <row r="6153" customFormat="false" ht="15" hidden="false" customHeight="false" outlineLevel="0" collapsed="false">
      <c r="A6153" s="352" t="s">
        <v>12416</v>
      </c>
      <c r="B6153" s="353"/>
      <c r="C6153" s="354" t="s">
        <v>12417</v>
      </c>
      <c r="D6153" s="355" t="s">
        <v>880</v>
      </c>
      <c r="E6153" s="356" t="n">
        <v>373.84</v>
      </c>
    </row>
    <row r="6154" customFormat="false" ht="15" hidden="false" customHeight="false" outlineLevel="0" collapsed="false">
      <c r="A6154" s="357" t="s">
        <v>12418</v>
      </c>
      <c r="B6154" s="358"/>
      <c r="C6154" s="359" t="s">
        <v>12419</v>
      </c>
      <c r="D6154" s="359" t="s">
        <v>880</v>
      </c>
      <c r="E6154" s="360" t="n">
        <v>187.44</v>
      </c>
    </row>
    <row r="6155" customFormat="false" ht="15" hidden="false" customHeight="false" outlineLevel="0" collapsed="false">
      <c r="A6155" s="357" t="s">
        <v>12420</v>
      </c>
      <c r="B6155" s="358"/>
      <c r="C6155" s="359" t="s">
        <v>12421</v>
      </c>
      <c r="D6155" s="359" t="s">
        <v>880</v>
      </c>
      <c r="E6155" s="360" t="n">
        <v>108.2</v>
      </c>
    </row>
    <row r="6156" customFormat="false" ht="15" hidden="false" customHeight="false" outlineLevel="0" collapsed="false">
      <c r="A6156" s="352" t="s">
        <v>12422</v>
      </c>
      <c r="B6156" s="353"/>
      <c r="C6156" s="354" t="s">
        <v>12423</v>
      </c>
      <c r="D6156" s="355" t="s">
        <v>880</v>
      </c>
      <c r="E6156" s="356" t="n">
        <v>283.27</v>
      </c>
    </row>
    <row r="6157" customFormat="false" ht="15" hidden="false" customHeight="false" outlineLevel="0" collapsed="false">
      <c r="A6157" s="357" t="s">
        <v>12424</v>
      </c>
      <c r="B6157" s="358" t="s">
        <v>12425</v>
      </c>
      <c r="C6157" s="359"/>
      <c r="D6157" s="359"/>
      <c r="E6157" s="360"/>
    </row>
    <row r="6158" customFormat="false" ht="15" hidden="false" customHeight="false" outlineLevel="0" collapsed="false">
      <c r="A6158" s="357" t="s">
        <v>12426</v>
      </c>
      <c r="B6158" s="358"/>
      <c r="C6158" s="359" t="s">
        <v>12427</v>
      </c>
      <c r="D6158" s="359" t="s">
        <v>880</v>
      </c>
      <c r="E6158" s="360" t="n">
        <v>108.27</v>
      </c>
    </row>
    <row r="6159" customFormat="false" ht="15" hidden="false" customHeight="false" outlineLevel="0" collapsed="false">
      <c r="A6159" s="357" t="s">
        <v>12428</v>
      </c>
      <c r="B6159" s="358"/>
      <c r="C6159" s="359" t="s">
        <v>12429</v>
      </c>
      <c r="D6159" s="359" t="s">
        <v>880</v>
      </c>
      <c r="E6159" s="360" t="n">
        <v>331.68</v>
      </c>
    </row>
    <row r="6160" customFormat="false" ht="15" hidden="false" customHeight="false" outlineLevel="0" collapsed="false">
      <c r="A6160" s="357" t="s">
        <v>12430</v>
      </c>
      <c r="B6160" s="358" t="s">
        <v>12431</v>
      </c>
      <c r="C6160" s="359"/>
      <c r="D6160" s="359"/>
      <c r="E6160" s="360"/>
    </row>
    <row r="6161" customFormat="false" ht="15" hidden="false" customHeight="false" outlineLevel="0" collapsed="false">
      <c r="A6161" s="357" t="s">
        <v>12432</v>
      </c>
      <c r="B6161" s="358"/>
      <c r="C6161" s="359" t="s">
        <v>12433</v>
      </c>
      <c r="D6161" s="359" t="s">
        <v>880</v>
      </c>
      <c r="E6161" s="360" t="n">
        <v>86.53</v>
      </c>
    </row>
    <row r="6162" customFormat="false" ht="15" hidden="false" customHeight="false" outlineLevel="0" collapsed="false">
      <c r="A6162" s="357" t="s">
        <v>12434</v>
      </c>
      <c r="B6162" s="358"/>
      <c r="C6162" s="359" t="s">
        <v>12435</v>
      </c>
      <c r="D6162" s="359" t="s">
        <v>880</v>
      </c>
      <c r="E6162" s="360" t="n">
        <v>190.04</v>
      </c>
    </row>
    <row r="6163" customFormat="false" ht="15" hidden="false" customHeight="false" outlineLevel="0" collapsed="false">
      <c r="A6163" s="357" t="s">
        <v>12436</v>
      </c>
      <c r="B6163" s="358" t="s">
        <v>12437</v>
      </c>
      <c r="C6163" s="359"/>
      <c r="D6163" s="359"/>
      <c r="E6163" s="360"/>
    </row>
    <row r="6164" customFormat="false" ht="15" hidden="false" customHeight="false" outlineLevel="0" collapsed="false">
      <c r="A6164" s="352" t="s">
        <v>12438</v>
      </c>
      <c r="B6164" s="353"/>
      <c r="C6164" s="354" t="s">
        <v>12439</v>
      </c>
      <c r="D6164" s="355" t="s">
        <v>880</v>
      </c>
      <c r="E6164" s="356" t="n">
        <v>92.51</v>
      </c>
    </row>
    <row r="6165" customFormat="false" ht="15" hidden="false" customHeight="false" outlineLevel="0" collapsed="false">
      <c r="A6165" s="357" t="s">
        <v>12440</v>
      </c>
      <c r="B6165" s="358"/>
      <c r="C6165" s="359" t="s">
        <v>12441</v>
      </c>
      <c r="D6165" s="359" t="s">
        <v>880</v>
      </c>
      <c r="E6165" s="360" t="n">
        <v>68.67</v>
      </c>
    </row>
    <row r="6166" customFormat="false" ht="15" hidden="false" customHeight="false" outlineLevel="0" collapsed="false">
      <c r="A6166" s="357" t="s">
        <v>12442</v>
      </c>
      <c r="B6166" s="358"/>
      <c r="C6166" s="359" t="s">
        <v>12443</v>
      </c>
      <c r="D6166" s="359" t="s">
        <v>880</v>
      </c>
      <c r="E6166" s="360" t="n">
        <v>39.63</v>
      </c>
    </row>
    <row r="6167" customFormat="false" ht="15" hidden="false" customHeight="false" outlineLevel="0" collapsed="false">
      <c r="A6167" s="357" t="s">
        <v>12444</v>
      </c>
      <c r="B6167" s="358"/>
      <c r="C6167" s="359" t="s">
        <v>12445</v>
      </c>
      <c r="D6167" s="359" t="s">
        <v>880</v>
      </c>
      <c r="E6167" s="360" t="n">
        <v>129.82</v>
      </c>
    </row>
    <row r="6168" customFormat="false" ht="15" hidden="false" customHeight="false" outlineLevel="0" collapsed="false">
      <c r="A6168" s="352" t="s">
        <v>12446</v>
      </c>
      <c r="B6168" s="353"/>
      <c r="C6168" s="354" t="s">
        <v>12447</v>
      </c>
      <c r="D6168" s="355" t="s">
        <v>880</v>
      </c>
      <c r="E6168" s="356" t="n">
        <v>273.53</v>
      </c>
    </row>
    <row r="6169" customFormat="false" ht="15" hidden="false" customHeight="false" outlineLevel="0" collapsed="false">
      <c r="A6169" s="357" t="s">
        <v>12448</v>
      </c>
      <c r="B6169" s="358"/>
      <c r="C6169" s="359" t="s">
        <v>12449</v>
      </c>
      <c r="D6169" s="359" t="s">
        <v>880</v>
      </c>
      <c r="E6169" s="360" t="n">
        <v>3.7</v>
      </c>
    </row>
    <row r="6170" customFormat="false" ht="15" hidden="false" customHeight="false" outlineLevel="0" collapsed="false">
      <c r="A6170" s="357" t="s">
        <v>12450</v>
      </c>
      <c r="B6170" s="358"/>
      <c r="C6170" s="359" t="s">
        <v>12451</v>
      </c>
      <c r="D6170" s="359" t="s">
        <v>880</v>
      </c>
      <c r="E6170" s="360" t="n">
        <v>8.03</v>
      </c>
    </row>
    <row r="6171" customFormat="false" ht="15" hidden="false" customHeight="false" outlineLevel="0" collapsed="false">
      <c r="A6171" s="357" t="s">
        <v>12452</v>
      </c>
      <c r="B6171" s="358"/>
      <c r="C6171" s="359" t="s">
        <v>12453</v>
      </c>
      <c r="D6171" s="359" t="s">
        <v>880</v>
      </c>
      <c r="E6171" s="360" t="n">
        <v>50.16</v>
      </c>
    </row>
    <row r="6172" customFormat="false" ht="15" hidden="false" customHeight="false" outlineLevel="0" collapsed="false">
      <c r="A6172" s="357" t="s">
        <v>12454</v>
      </c>
      <c r="B6172" s="358"/>
      <c r="C6172" s="359" t="s">
        <v>12455</v>
      </c>
      <c r="D6172" s="359" t="s">
        <v>880</v>
      </c>
      <c r="E6172" s="360" t="n">
        <v>11.92</v>
      </c>
    </row>
    <row r="6173" customFormat="false" ht="15" hidden="false" customHeight="false" outlineLevel="0" collapsed="false">
      <c r="A6173" s="357" t="s">
        <v>12456</v>
      </c>
      <c r="B6173" s="358"/>
      <c r="C6173" s="359" t="s">
        <v>12457</v>
      </c>
      <c r="D6173" s="359" t="s">
        <v>880</v>
      </c>
      <c r="E6173" s="360" t="n">
        <v>13.25</v>
      </c>
    </row>
    <row r="6174" customFormat="false" ht="15" hidden="false" customHeight="false" outlineLevel="0" collapsed="false">
      <c r="A6174" s="357" t="s">
        <v>12458</v>
      </c>
      <c r="B6174" s="358"/>
      <c r="C6174" s="359" t="s">
        <v>12459</v>
      </c>
      <c r="D6174" s="359" t="s">
        <v>880</v>
      </c>
      <c r="E6174" s="360" t="n">
        <v>369.27</v>
      </c>
    </row>
    <row r="6175" customFormat="false" ht="15" hidden="false" customHeight="false" outlineLevel="0" collapsed="false">
      <c r="A6175" s="357" t="s">
        <v>12460</v>
      </c>
      <c r="B6175" s="358"/>
      <c r="C6175" s="359" t="s">
        <v>12461</v>
      </c>
      <c r="D6175" s="359" t="s">
        <v>880</v>
      </c>
      <c r="E6175" s="360" t="n">
        <v>31.26</v>
      </c>
    </row>
    <row r="6176" customFormat="false" ht="15" hidden="false" customHeight="false" outlineLevel="0" collapsed="false">
      <c r="A6176" s="357" t="s">
        <v>12462</v>
      </c>
      <c r="B6176" s="358"/>
      <c r="C6176" s="359" t="s">
        <v>12463</v>
      </c>
      <c r="D6176" s="359" t="s">
        <v>880</v>
      </c>
      <c r="E6176" s="360" t="n">
        <v>29.39</v>
      </c>
    </row>
    <row r="6177" customFormat="false" ht="15" hidden="false" customHeight="false" outlineLevel="0" collapsed="false">
      <c r="A6177" s="357" t="s">
        <v>12464</v>
      </c>
      <c r="B6177" s="358" t="s">
        <v>12465</v>
      </c>
      <c r="C6177" s="359"/>
      <c r="D6177" s="359"/>
      <c r="E6177" s="360"/>
    </row>
    <row r="6178" customFormat="false" ht="15" hidden="false" customHeight="false" outlineLevel="0" collapsed="false">
      <c r="A6178" s="357" t="s">
        <v>12466</v>
      </c>
      <c r="B6178" s="358" t="s">
        <v>12467</v>
      </c>
      <c r="C6178" s="359"/>
      <c r="D6178" s="359"/>
      <c r="E6178" s="360"/>
    </row>
    <row r="6179" customFormat="false" ht="15" hidden="false" customHeight="false" outlineLevel="0" collapsed="false">
      <c r="A6179" s="357" t="s">
        <v>12468</v>
      </c>
      <c r="B6179" s="358"/>
      <c r="C6179" s="359" t="s">
        <v>12469</v>
      </c>
      <c r="D6179" s="359" t="s">
        <v>880</v>
      </c>
      <c r="E6179" s="360" t="n">
        <v>23</v>
      </c>
    </row>
    <row r="6180" customFormat="false" ht="15" hidden="false" customHeight="false" outlineLevel="0" collapsed="false">
      <c r="A6180" s="357" t="s">
        <v>12470</v>
      </c>
      <c r="B6180" s="358"/>
      <c r="C6180" s="359" t="s">
        <v>12471</v>
      </c>
      <c r="D6180" s="359" t="s">
        <v>880</v>
      </c>
      <c r="E6180" s="360" t="n">
        <v>31.37</v>
      </c>
    </row>
    <row r="6181" customFormat="false" ht="15" hidden="false" customHeight="false" outlineLevel="0" collapsed="false">
      <c r="A6181" s="357" t="s">
        <v>12472</v>
      </c>
      <c r="B6181" s="358"/>
      <c r="C6181" s="359" t="s">
        <v>12473</v>
      </c>
      <c r="D6181" s="359" t="s">
        <v>880</v>
      </c>
      <c r="E6181" s="360" t="n">
        <v>112.02</v>
      </c>
    </row>
    <row r="6182" customFormat="false" ht="15" hidden="false" customHeight="false" outlineLevel="0" collapsed="false">
      <c r="A6182" s="357" t="s">
        <v>12474</v>
      </c>
      <c r="B6182" s="358"/>
      <c r="C6182" s="359" t="s">
        <v>12475</v>
      </c>
      <c r="D6182" s="359" t="s">
        <v>880</v>
      </c>
      <c r="E6182" s="360" t="n">
        <v>38.05</v>
      </c>
    </row>
    <row r="6183" customFormat="false" ht="15" hidden="false" customHeight="false" outlineLevel="0" collapsed="false">
      <c r="A6183" s="357" t="s">
        <v>12476</v>
      </c>
      <c r="B6183" s="358" t="s">
        <v>12477</v>
      </c>
      <c r="C6183" s="359"/>
      <c r="D6183" s="359"/>
      <c r="E6183" s="360"/>
    </row>
    <row r="6184" customFormat="false" ht="15" hidden="false" customHeight="false" outlineLevel="0" collapsed="false">
      <c r="A6184" s="357" t="s">
        <v>12478</v>
      </c>
      <c r="B6184" s="358"/>
      <c r="C6184" s="359" t="s">
        <v>12479</v>
      </c>
      <c r="D6184" s="359" t="s">
        <v>880</v>
      </c>
      <c r="E6184" s="360" t="n">
        <v>6.26</v>
      </c>
    </row>
    <row r="6185" customFormat="false" ht="15" hidden="false" customHeight="false" outlineLevel="0" collapsed="false">
      <c r="A6185" s="357" t="s">
        <v>12480</v>
      </c>
      <c r="B6185" s="358"/>
      <c r="C6185" s="359" t="s">
        <v>12481</v>
      </c>
      <c r="D6185" s="359" t="s">
        <v>262</v>
      </c>
      <c r="E6185" s="360" t="n">
        <v>95.26</v>
      </c>
    </row>
    <row r="6186" customFormat="false" ht="15" hidden="false" customHeight="false" outlineLevel="0" collapsed="false">
      <c r="A6186" s="357" t="s">
        <v>12482</v>
      </c>
      <c r="B6186" s="358" t="s">
        <v>12483</v>
      </c>
      <c r="C6186" s="359"/>
      <c r="D6186" s="359"/>
      <c r="E6186" s="360"/>
    </row>
    <row r="6187" customFormat="false" ht="15" hidden="false" customHeight="false" outlineLevel="0" collapsed="false">
      <c r="A6187" s="357" t="s">
        <v>12484</v>
      </c>
      <c r="B6187" s="358"/>
      <c r="C6187" s="359" t="s">
        <v>12485</v>
      </c>
      <c r="D6187" s="359" t="s">
        <v>880</v>
      </c>
      <c r="E6187" s="360" t="n">
        <v>90.93</v>
      </c>
    </row>
    <row r="6188" customFormat="false" ht="15" hidden="false" customHeight="false" outlineLevel="0" collapsed="false">
      <c r="A6188" s="357" t="s">
        <v>12486</v>
      </c>
      <c r="B6188" s="358"/>
      <c r="C6188" s="359" t="s">
        <v>12487</v>
      </c>
      <c r="D6188" s="359" t="s">
        <v>880</v>
      </c>
      <c r="E6188" s="360" t="n">
        <v>124.34</v>
      </c>
    </row>
    <row r="6189" customFormat="false" ht="15" hidden="false" customHeight="false" outlineLevel="0" collapsed="false">
      <c r="A6189" s="357" t="s">
        <v>12488</v>
      </c>
      <c r="B6189" s="358"/>
      <c r="C6189" s="359" t="s">
        <v>12489</v>
      </c>
      <c r="D6189" s="359" t="s">
        <v>880</v>
      </c>
      <c r="E6189" s="360" t="n">
        <v>54.39</v>
      </c>
    </row>
    <row r="6190" customFormat="false" ht="15" hidden="false" customHeight="false" outlineLevel="0" collapsed="false">
      <c r="A6190" s="357" t="s">
        <v>12490</v>
      </c>
      <c r="B6190" s="358" t="s">
        <v>12491</v>
      </c>
      <c r="C6190" s="359"/>
      <c r="D6190" s="359"/>
      <c r="E6190" s="360"/>
    </row>
    <row r="6191" customFormat="false" ht="15" hidden="false" customHeight="false" outlineLevel="0" collapsed="false">
      <c r="A6191" s="357" t="s">
        <v>12492</v>
      </c>
      <c r="B6191" s="358"/>
      <c r="C6191" s="359" t="s">
        <v>12493</v>
      </c>
      <c r="D6191" s="359" t="s">
        <v>880</v>
      </c>
      <c r="E6191" s="360" t="n">
        <v>19.86</v>
      </c>
    </row>
    <row r="6192" customFormat="false" ht="15" hidden="false" customHeight="false" outlineLevel="0" collapsed="false">
      <c r="A6192" s="357" t="s">
        <v>12494</v>
      </c>
      <c r="B6192" s="358"/>
      <c r="C6192" s="359" t="s">
        <v>12495</v>
      </c>
      <c r="D6192" s="359" t="s">
        <v>880</v>
      </c>
      <c r="E6192" s="360" t="n">
        <v>8.54</v>
      </c>
    </row>
    <row r="6193" customFormat="false" ht="15" hidden="false" customHeight="false" outlineLevel="0" collapsed="false">
      <c r="A6193" s="357" t="s">
        <v>12496</v>
      </c>
      <c r="B6193" s="358"/>
      <c r="C6193" s="359" t="s">
        <v>12497</v>
      </c>
      <c r="D6193" s="359" t="s">
        <v>880</v>
      </c>
      <c r="E6193" s="360" t="n">
        <v>9.41</v>
      </c>
    </row>
    <row r="6194" customFormat="false" ht="15" hidden="false" customHeight="false" outlineLevel="0" collapsed="false">
      <c r="A6194" s="357" t="s">
        <v>12498</v>
      </c>
      <c r="B6194" s="358" t="s">
        <v>12499</v>
      </c>
      <c r="C6194" s="359"/>
      <c r="D6194" s="359"/>
      <c r="E6194" s="360"/>
    </row>
    <row r="6195" customFormat="false" ht="15" hidden="false" customHeight="false" outlineLevel="0" collapsed="false">
      <c r="A6195" s="357" t="s">
        <v>12500</v>
      </c>
      <c r="B6195" s="358"/>
      <c r="C6195" s="359" t="s">
        <v>12501</v>
      </c>
      <c r="D6195" s="359" t="s">
        <v>880</v>
      </c>
      <c r="E6195" s="360" t="n">
        <v>16.4</v>
      </c>
    </row>
    <row r="6196" customFormat="false" ht="15" hidden="false" customHeight="false" outlineLevel="0" collapsed="false">
      <c r="A6196" s="357" t="s">
        <v>12502</v>
      </c>
      <c r="B6196" s="358"/>
      <c r="C6196" s="359" t="s">
        <v>12503</v>
      </c>
      <c r="D6196" s="359" t="s">
        <v>880</v>
      </c>
      <c r="E6196" s="360" t="n">
        <v>8.81</v>
      </c>
    </row>
    <row r="6197" customFormat="false" ht="15" hidden="false" customHeight="false" outlineLevel="0" collapsed="false">
      <c r="A6197" s="357" t="s">
        <v>12504</v>
      </c>
      <c r="B6197" s="358"/>
      <c r="C6197" s="359" t="s">
        <v>12505</v>
      </c>
      <c r="D6197" s="359" t="s">
        <v>880</v>
      </c>
      <c r="E6197" s="360" t="n">
        <v>9.71</v>
      </c>
    </row>
    <row r="6198" customFormat="false" ht="15" hidden="false" customHeight="false" outlineLevel="0" collapsed="false">
      <c r="A6198" s="357" t="s">
        <v>12506</v>
      </c>
      <c r="B6198" s="358"/>
      <c r="C6198" s="359" t="s">
        <v>12507</v>
      </c>
      <c r="D6198" s="359" t="s">
        <v>880</v>
      </c>
      <c r="E6198" s="360" t="n">
        <v>11.06</v>
      </c>
    </row>
    <row r="6199" customFormat="false" ht="15" hidden="false" customHeight="false" outlineLevel="0" collapsed="false">
      <c r="A6199" s="357" t="s">
        <v>773</v>
      </c>
      <c r="B6199" s="358"/>
      <c r="C6199" s="359" t="s">
        <v>12508</v>
      </c>
      <c r="D6199" s="359" t="s">
        <v>880</v>
      </c>
      <c r="E6199" s="360" t="n">
        <v>8.99</v>
      </c>
    </row>
    <row r="6200" customFormat="false" ht="15" hidden="false" customHeight="false" outlineLevel="0" collapsed="false">
      <c r="A6200" s="357" t="s">
        <v>12509</v>
      </c>
      <c r="B6200" s="358"/>
      <c r="C6200" s="359" t="s">
        <v>12510</v>
      </c>
      <c r="D6200" s="359" t="s">
        <v>880</v>
      </c>
      <c r="E6200" s="360" t="n">
        <v>11.08</v>
      </c>
    </row>
    <row r="6201" customFormat="false" ht="15" hidden="false" customHeight="false" outlineLevel="0" collapsed="false">
      <c r="A6201" s="357" t="s">
        <v>12511</v>
      </c>
      <c r="B6201" s="358"/>
      <c r="C6201" s="359" t="s">
        <v>12512</v>
      </c>
      <c r="D6201" s="359" t="s">
        <v>880</v>
      </c>
      <c r="E6201" s="360" t="n">
        <v>21.76</v>
      </c>
    </row>
    <row r="6202" customFormat="false" ht="15" hidden="false" customHeight="false" outlineLevel="0" collapsed="false">
      <c r="A6202" s="352" t="s">
        <v>12513</v>
      </c>
      <c r="B6202" s="353"/>
      <c r="C6202" s="354" t="s">
        <v>12514</v>
      </c>
      <c r="D6202" s="355" t="s">
        <v>880</v>
      </c>
      <c r="E6202" s="356" t="n">
        <v>9.8</v>
      </c>
    </row>
    <row r="6203" customFormat="false" ht="15" hidden="false" customHeight="false" outlineLevel="0" collapsed="false">
      <c r="A6203" s="357" t="s">
        <v>12515</v>
      </c>
      <c r="B6203" s="358"/>
      <c r="C6203" s="359" t="s">
        <v>12516</v>
      </c>
      <c r="D6203" s="359" t="s">
        <v>880</v>
      </c>
      <c r="E6203" s="360" t="n">
        <v>9.83</v>
      </c>
    </row>
    <row r="6204" customFormat="false" ht="15" hidden="false" customHeight="false" outlineLevel="0" collapsed="false">
      <c r="A6204" s="357" t="s">
        <v>12517</v>
      </c>
      <c r="B6204" s="358"/>
      <c r="C6204" s="359" t="s">
        <v>12518</v>
      </c>
      <c r="D6204" s="359" t="s">
        <v>880</v>
      </c>
      <c r="E6204" s="360" t="n">
        <v>12.96</v>
      </c>
    </row>
    <row r="6205" customFormat="false" ht="15" hidden="false" customHeight="false" outlineLevel="0" collapsed="false">
      <c r="A6205" s="357" t="s">
        <v>12519</v>
      </c>
      <c r="B6205" s="358"/>
      <c r="C6205" s="359" t="s">
        <v>12520</v>
      </c>
      <c r="D6205" s="359" t="s">
        <v>880</v>
      </c>
      <c r="E6205" s="360" t="n">
        <v>14.46</v>
      </c>
    </row>
    <row r="6206" customFormat="false" ht="15" hidden="false" customHeight="false" outlineLevel="0" collapsed="false">
      <c r="A6206" s="357" t="s">
        <v>12521</v>
      </c>
      <c r="B6206" s="358"/>
      <c r="C6206" s="359" t="s">
        <v>12522</v>
      </c>
      <c r="D6206" s="359" t="s">
        <v>880</v>
      </c>
      <c r="E6206" s="360" t="n">
        <v>15.96</v>
      </c>
    </row>
    <row r="6207" customFormat="false" ht="15" hidden="false" customHeight="false" outlineLevel="0" collapsed="false">
      <c r="A6207" s="357" t="s">
        <v>12523</v>
      </c>
      <c r="B6207" s="358"/>
      <c r="C6207" s="359" t="s">
        <v>12524</v>
      </c>
      <c r="D6207" s="359" t="s">
        <v>880</v>
      </c>
      <c r="E6207" s="360" t="n">
        <v>15.72</v>
      </c>
    </row>
    <row r="6208" customFormat="false" ht="15" hidden="false" customHeight="false" outlineLevel="0" collapsed="false">
      <c r="A6208" s="357" t="s">
        <v>12525</v>
      </c>
      <c r="B6208" s="358"/>
      <c r="C6208" s="359" t="s">
        <v>12526</v>
      </c>
      <c r="D6208" s="359" t="s">
        <v>880</v>
      </c>
      <c r="E6208" s="360" t="n">
        <v>14.17</v>
      </c>
    </row>
    <row r="6209" customFormat="false" ht="15" hidden="false" customHeight="false" outlineLevel="0" collapsed="false">
      <c r="A6209" s="357" t="s">
        <v>12527</v>
      </c>
      <c r="B6209" s="358"/>
      <c r="C6209" s="359" t="s">
        <v>12528</v>
      </c>
      <c r="D6209" s="359" t="s">
        <v>880</v>
      </c>
      <c r="E6209" s="360" t="n">
        <v>12.65</v>
      </c>
    </row>
    <row r="6210" customFormat="false" ht="15" hidden="false" customHeight="false" outlineLevel="0" collapsed="false">
      <c r="A6210" s="357" t="s">
        <v>12529</v>
      </c>
      <c r="B6210" s="358"/>
      <c r="C6210" s="359" t="s">
        <v>12530</v>
      </c>
      <c r="D6210" s="359" t="s">
        <v>880</v>
      </c>
      <c r="E6210" s="360" t="n">
        <v>12</v>
      </c>
    </row>
    <row r="6211" customFormat="false" ht="15" hidden="false" customHeight="false" outlineLevel="0" collapsed="false">
      <c r="A6211" s="357" t="s">
        <v>12531</v>
      </c>
      <c r="B6211" s="358"/>
      <c r="C6211" s="359" t="s">
        <v>12532</v>
      </c>
      <c r="D6211" s="359" t="s">
        <v>880</v>
      </c>
      <c r="E6211" s="360" t="n">
        <v>29.29</v>
      </c>
    </row>
    <row r="6212" customFormat="false" ht="15" hidden="false" customHeight="false" outlineLevel="0" collapsed="false">
      <c r="A6212" s="357" t="s">
        <v>12533</v>
      </c>
      <c r="B6212" s="358"/>
      <c r="C6212" s="359" t="s">
        <v>12534</v>
      </c>
      <c r="D6212" s="359" t="s">
        <v>880</v>
      </c>
      <c r="E6212" s="360" t="n">
        <v>12.37</v>
      </c>
    </row>
    <row r="6213" customFormat="false" ht="15" hidden="false" customHeight="false" outlineLevel="0" collapsed="false">
      <c r="A6213" s="357" t="s">
        <v>12535</v>
      </c>
      <c r="B6213" s="358" t="s">
        <v>12536</v>
      </c>
      <c r="C6213" s="359"/>
      <c r="D6213" s="359"/>
      <c r="E6213" s="360"/>
    </row>
    <row r="6214" customFormat="false" ht="15" hidden="false" customHeight="false" outlineLevel="0" collapsed="false">
      <c r="A6214" s="357" t="s">
        <v>12537</v>
      </c>
      <c r="B6214" s="358"/>
      <c r="C6214" s="359" t="s">
        <v>12538</v>
      </c>
      <c r="D6214" s="359" t="s">
        <v>880</v>
      </c>
      <c r="E6214" s="360" t="n">
        <v>23.29</v>
      </c>
    </row>
    <row r="6215" customFormat="false" ht="15" hidden="false" customHeight="false" outlineLevel="0" collapsed="false">
      <c r="A6215" s="357" t="s">
        <v>12539</v>
      </c>
      <c r="B6215" s="358"/>
      <c r="C6215" s="359" t="s">
        <v>12540</v>
      </c>
      <c r="D6215" s="359" t="s">
        <v>880</v>
      </c>
      <c r="E6215" s="360" t="n">
        <v>64.09</v>
      </c>
    </row>
    <row r="6216" customFormat="false" ht="15" hidden="false" customHeight="false" outlineLevel="0" collapsed="false">
      <c r="A6216" s="357" t="s">
        <v>12541</v>
      </c>
      <c r="B6216" s="358"/>
      <c r="C6216" s="359" t="s">
        <v>12542</v>
      </c>
      <c r="D6216" s="359" t="s">
        <v>880</v>
      </c>
      <c r="E6216" s="360" t="n">
        <v>75.02</v>
      </c>
    </row>
    <row r="6217" customFormat="false" ht="15" hidden="false" customHeight="false" outlineLevel="0" collapsed="false">
      <c r="A6217" s="352" t="s">
        <v>12543</v>
      </c>
      <c r="B6217" s="353"/>
      <c r="C6217" s="354" t="s">
        <v>12544</v>
      </c>
      <c r="D6217" s="355" t="s">
        <v>880</v>
      </c>
      <c r="E6217" s="356" t="n">
        <v>98.19</v>
      </c>
    </row>
    <row r="6218" customFormat="false" ht="15" hidden="false" customHeight="false" outlineLevel="0" collapsed="false">
      <c r="A6218" s="357" t="s">
        <v>12545</v>
      </c>
      <c r="B6218" s="358"/>
      <c r="C6218" s="359" t="s">
        <v>12546</v>
      </c>
      <c r="D6218" s="359" t="s">
        <v>880</v>
      </c>
      <c r="E6218" s="360" t="n">
        <v>122.3</v>
      </c>
    </row>
    <row r="6219" customFormat="false" ht="15" hidden="false" customHeight="false" outlineLevel="0" collapsed="false">
      <c r="A6219" s="357" t="s">
        <v>12547</v>
      </c>
      <c r="B6219" s="358"/>
      <c r="C6219" s="359" t="s">
        <v>12548</v>
      </c>
      <c r="D6219" s="359" t="s">
        <v>880</v>
      </c>
      <c r="E6219" s="360" t="n">
        <v>306.58</v>
      </c>
    </row>
    <row r="6220" customFormat="false" ht="15" hidden="false" customHeight="false" outlineLevel="0" collapsed="false">
      <c r="A6220" s="352" t="s">
        <v>12549</v>
      </c>
      <c r="B6220" s="353"/>
      <c r="C6220" s="354" t="s">
        <v>12550</v>
      </c>
      <c r="D6220" s="355" t="s">
        <v>880</v>
      </c>
      <c r="E6220" s="356" t="n">
        <v>72.65</v>
      </c>
    </row>
    <row r="6221" customFormat="false" ht="15" hidden="false" customHeight="false" outlineLevel="0" collapsed="false">
      <c r="A6221" s="357" t="s">
        <v>12551</v>
      </c>
      <c r="B6221" s="358"/>
      <c r="C6221" s="359" t="s">
        <v>12552</v>
      </c>
      <c r="D6221" s="359" t="s">
        <v>880</v>
      </c>
      <c r="E6221" s="360" t="n">
        <v>94.65</v>
      </c>
    </row>
    <row r="6222" customFormat="false" ht="15" hidden="false" customHeight="false" outlineLevel="0" collapsed="false">
      <c r="A6222" s="357" t="s">
        <v>12553</v>
      </c>
      <c r="B6222" s="358"/>
      <c r="C6222" s="359" t="s">
        <v>12554</v>
      </c>
      <c r="D6222" s="359" t="s">
        <v>880</v>
      </c>
      <c r="E6222" s="360" t="n">
        <v>95.17</v>
      </c>
    </row>
    <row r="6223" customFormat="false" ht="15" hidden="false" customHeight="false" outlineLevel="0" collapsed="false">
      <c r="A6223" s="357" t="s">
        <v>12555</v>
      </c>
      <c r="B6223" s="358"/>
      <c r="C6223" s="359" t="s">
        <v>12556</v>
      </c>
      <c r="D6223" s="359" t="s">
        <v>880</v>
      </c>
      <c r="E6223" s="360" t="n">
        <v>99.59</v>
      </c>
    </row>
    <row r="6224" customFormat="false" ht="15" hidden="false" customHeight="false" outlineLevel="0" collapsed="false">
      <c r="A6224" s="357" t="s">
        <v>12557</v>
      </c>
      <c r="B6224" s="358" t="s">
        <v>12558</v>
      </c>
      <c r="C6224" s="359"/>
      <c r="D6224" s="359"/>
      <c r="E6224" s="360"/>
    </row>
    <row r="6225" customFormat="false" ht="15" hidden="false" customHeight="false" outlineLevel="0" collapsed="false">
      <c r="A6225" s="357" t="s">
        <v>12559</v>
      </c>
      <c r="B6225" s="358"/>
      <c r="C6225" s="359" t="s">
        <v>12560</v>
      </c>
      <c r="D6225" s="359" t="s">
        <v>880</v>
      </c>
      <c r="E6225" s="360" t="n">
        <v>17.82</v>
      </c>
    </row>
    <row r="6226" customFormat="false" ht="15" hidden="false" customHeight="false" outlineLevel="0" collapsed="false">
      <c r="A6226" s="357" t="s">
        <v>12561</v>
      </c>
      <c r="B6226" s="358"/>
      <c r="C6226" s="359" t="s">
        <v>12562</v>
      </c>
      <c r="D6226" s="359" t="s">
        <v>880</v>
      </c>
      <c r="E6226" s="360" t="n">
        <v>37.13</v>
      </c>
    </row>
    <row r="6227" customFormat="false" ht="15" hidden="false" customHeight="false" outlineLevel="0" collapsed="false">
      <c r="A6227" s="357" t="s">
        <v>12563</v>
      </c>
      <c r="B6227" s="358"/>
      <c r="C6227" s="359" t="s">
        <v>12564</v>
      </c>
      <c r="D6227" s="359" t="s">
        <v>880</v>
      </c>
      <c r="E6227" s="360" t="n">
        <v>61.52</v>
      </c>
    </row>
    <row r="6228" customFormat="false" ht="15" hidden="false" customHeight="false" outlineLevel="0" collapsed="false">
      <c r="A6228" s="357" t="s">
        <v>12565</v>
      </c>
      <c r="B6228" s="358"/>
      <c r="C6228" s="359" t="s">
        <v>12566</v>
      </c>
      <c r="D6228" s="359" t="s">
        <v>880</v>
      </c>
      <c r="E6228" s="360" t="n">
        <v>38.89</v>
      </c>
    </row>
    <row r="6229" customFormat="false" ht="15" hidden="false" customHeight="false" outlineLevel="0" collapsed="false">
      <c r="A6229" s="357" t="s">
        <v>12567</v>
      </c>
      <c r="B6229" s="358"/>
      <c r="C6229" s="359" t="s">
        <v>12568</v>
      </c>
      <c r="D6229" s="359" t="s">
        <v>880</v>
      </c>
      <c r="E6229" s="360" t="n">
        <v>85.26</v>
      </c>
    </row>
    <row r="6230" customFormat="false" ht="15" hidden="false" customHeight="false" outlineLevel="0" collapsed="false">
      <c r="A6230" s="357" t="s">
        <v>12569</v>
      </c>
      <c r="B6230" s="358"/>
      <c r="C6230" s="359" t="s">
        <v>12570</v>
      </c>
      <c r="D6230" s="359" t="s">
        <v>880</v>
      </c>
      <c r="E6230" s="360" t="n">
        <v>24.15</v>
      </c>
    </row>
    <row r="6231" customFormat="false" ht="15" hidden="false" customHeight="false" outlineLevel="0" collapsed="false">
      <c r="A6231" s="357" t="s">
        <v>12571</v>
      </c>
      <c r="B6231" s="358"/>
      <c r="C6231" s="359" t="s">
        <v>12572</v>
      </c>
      <c r="D6231" s="359" t="s">
        <v>880</v>
      </c>
      <c r="E6231" s="360" t="n">
        <v>36.22</v>
      </c>
    </row>
    <row r="6232" customFormat="false" ht="15" hidden="false" customHeight="false" outlineLevel="0" collapsed="false">
      <c r="A6232" s="357" t="s">
        <v>12573</v>
      </c>
      <c r="B6232" s="358" t="s">
        <v>12574</v>
      </c>
      <c r="C6232" s="359"/>
      <c r="D6232" s="359"/>
      <c r="E6232" s="360"/>
    </row>
    <row r="6233" customFormat="false" ht="15" hidden="false" customHeight="false" outlineLevel="0" collapsed="false">
      <c r="A6233" s="357" t="s">
        <v>12575</v>
      </c>
      <c r="B6233" s="358"/>
      <c r="C6233" s="359" t="s">
        <v>12576</v>
      </c>
      <c r="D6233" s="359" t="s">
        <v>880</v>
      </c>
      <c r="E6233" s="360" t="n">
        <v>82.42</v>
      </c>
    </row>
    <row r="6234" customFormat="false" ht="15" hidden="false" customHeight="false" outlineLevel="0" collapsed="false">
      <c r="A6234" s="357" t="s">
        <v>12577</v>
      </c>
      <c r="B6234" s="358"/>
      <c r="C6234" s="359" t="s">
        <v>12578</v>
      </c>
      <c r="D6234" s="359" t="s">
        <v>880</v>
      </c>
      <c r="E6234" s="360" t="n">
        <v>469.53</v>
      </c>
    </row>
    <row r="6235" customFormat="false" ht="15" hidden="false" customHeight="false" outlineLevel="0" collapsed="false">
      <c r="A6235" s="357" t="s">
        <v>12579</v>
      </c>
      <c r="B6235" s="358"/>
      <c r="C6235" s="359" t="s">
        <v>12580</v>
      </c>
      <c r="D6235" s="359" t="s">
        <v>880</v>
      </c>
      <c r="E6235" s="360" t="n">
        <v>219.29</v>
      </c>
    </row>
    <row r="6236" customFormat="false" ht="15" hidden="false" customHeight="false" outlineLevel="0" collapsed="false">
      <c r="A6236" s="352" t="s">
        <v>12581</v>
      </c>
      <c r="B6236" s="353"/>
      <c r="C6236" s="354" t="s">
        <v>12582</v>
      </c>
      <c r="D6236" s="355" t="s">
        <v>880</v>
      </c>
      <c r="E6236" s="356" t="n">
        <v>1356.42</v>
      </c>
    </row>
    <row r="6237" customFormat="false" ht="15" hidden="false" customHeight="false" outlineLevel="0" collapsed="false">
      <c r="A6237" s="357" t="s">
        <v>12583</v>
      </c>
      <c r="B6237" s="358"/>
      <c r="C6237" s="359" t="s">
        <v>12584</v>
      </c>
      <c r="D6237" s="359" t="s">
        <v>880</v>
      </c>
      <c r="E6237" s="360" t="n">
        <v>1532.19</v>
      </c>
    </row>
    <row r="6238" customFormat="false" ht="15" hidden="false" customHeight="false" outlineLevel="0" collapsed="false">
      <c r="A6238" s="357" t="s">
        <v>12585</v>
      </c>
      <c r="B6238" s="358"/>
      <c r="C6238" s="359" t="s">
        <v>12586</v>
      </c>
      <c r="D6238" s="359" t="s">
        <v>880</v>
      </c>
      <c r="E6238" s="360" t="n">
        <v>1237.25</v>
      </c>
    </row>
    <row r="6239" customFormat="false" ht="15" hidden="false" customHeight="false" outlineLevel="0" collapsed="false">
      <c r="A6239" s="357" t="s">
        <v>12587</v>
      </c>
      <c r="B6239" s="358"/>
      <c r="C6239" s="359" t="s">
        <v>12588</v>
      </c>
      <c r="D6239" s="359" t="s">
        <v>880</v>
      </c>
      <c r="E6239" s="360" t="n">
        <v>401.39</v>
      </c>
    </row>
    <row r="6240" customFormat="false" ht="15" hidden="false" customHeight="false" outlineLevel="0" collapsed="false">
      <c r="A6240" s="357" t="s">
        <v>12589</v>
      </c>
      <c r="B6240" s="358"/>
      <c r="C6240" s="359" t="s">
        <v>12590</v>
      </c>
      <c r="D6240" s="359" t="s">
        <v>880</v>
      </c>
      <c r="E6240" s="360" t="n">
        <v>477.3</v>
      </c>
    </row>
    <row r="6241" customFormat="false" ht="15" hidden="false" customHeight="false" outlineLevel="0" collapsed="false">
      <c r="A6241" s="357" t="s">
        <v>12591</v>
      </c>
      <c r="B6241" s="358"/>
      <c r="C6241" s="359" t="s">
        <v>12592</v>
      </c>
      <c r="D6241" s="359" t="s">
        <v>880</v>
      </c>
      <c r="E6241" s="360" t="n">
        <v>919.09</v>
      </c>
    </row>
    <row r="6242" customFormat="false" ht="15" hidden="false" customHeight="false" outlineLevel="0" collapsed="false">
      <c r="A6242" s="352" t="s">
        <v>12593</v>
      </c>
      <c r="B6242" s="353"/>
      <c r="C6242" s="354" t="s">
        <v>12594</v>
      </c>
      <c r="D6242" s="355" t="s">
        <v>880</v>
      </c>
      <c r="E6242" s="356" t="n">
        <v>1216.93</v>
      </c>
    </row>
    <row r="6243" customFormat="false" ht="15" hidden="false" customHeight="false" outlineLevel="0" collapsed="false">
      <c r="A6243" s="357" t="s">
        <v>12595</v>
      </c>
      <c r="B6243" s="358"/>
      <c r="C6243" s="359" t="s">
        <v>12596</v>
      </c>
      <c r="D6243" s="359" t="s">
        <v>880</v>
      </c>
      <c r="E6243" s="360" t="n">
        <v>655.88</v>
      </c>
    </row>
    <row r="6244" customFormat="false" ht="15" hidden="false" customHeight="false" outlineLevel="0" collapsed="false">
      <c r="A6244" s="357" t="s">
        <v>12597</v>
      </c>
      <c r="B6244" s="358" t="s">
        <v>12598</v>
      </c>
      <c r="C6244" s="359"/>
      <c r="D6244" s="359"/>
      <c r="E6244" s="360"/>
    </row>
    <row r="6245" customFormat="false" ht="15" hidden="false" customHeight="false" outlineLevel="0" collapsed="false">
      <c r="A6245" s="357" t="s">
        <v>12599</v>
      </c>
      <c r="B6245" s="358"/>
      <c r="C6245" s="359" t="s">
        <v>12600</v>
      </c>
      <c r="D6245" s="359" t="s">
        <v>880</v>
      </c>
      <c r="E6245" s="360" t="n">
        <v>467.85</v>
      </c>
    </row>
    <row r="6246" customFormat="false" ht="15" hidden="false" customHeight="false" outlineLevel="0" collapsed="false">
      <c r="A6246" s="357" t="s">
        <v>12601</v>
      </c>
      <c r="B6246" s="358"/>
      <c r="C6246" s="359" t="s">
        <v>12602</v>
      </c>
      <c r="D6246" s="359" t="s">
        <v>880</v>
      </c>
      <c r="E6246" s="360" t="n">
        <v>123.91</v>
      </c>
    </row>
    <row r="6247" customFormat="false" ht="15" hidden="false" customHeight="false" outlineLevel="0" collapsed="false">
      <c r="A6247" s="357" t="s">
        <v>12603</v>
      </c>
      <c r="B6247" s="358"/>
      <c r="C6247" s="359" t="s">
        <v>12604</v>
      </c>
      <c r="D6247" s="359" t="s">
        <v>880</v>
      </c>
      <c r="E6247" s="360" t="n">
        <v>366.81</v>
      </c>
    </row>
    <row r="6248" customFormat="false" ht="15" hidden="false" customHeight="false" outlineLevel="0" collapsed="false">
      <c r="A6248" s="352" t="s">
        <v>12605</v>
      </c>
      <c r="B6248" s="353"/>
      <c r="C6248" s="354" t="s">
        <v>12606</v>
      </c>
      <c r="D6248" s="355" t="s">
        <v>880</v>
      </c>
      <c r="E6248" s="356" t="n">
        <v>294.86</v>
      </c>
    </row>
    <row r="6249" customFormat="false" ht="15" hidden="false" customHeight="false" outlineLevel="0" collapsed="false">
      <c r="A6249" s="357" t="s">
        <v>12607</v>
      </c>
      <c r="B6249" s="358"/>
      <c r="C6249" s="359" t="s">
        <v>12608</v>
      </c>
      <c r="D6249" s="359" t="s">
        <v>880</v>
      </c>
      <c r="E6249" s="360" t="n">
        <v>1106.71</v>
      </c>
    </row>
    <row r="6250" customFormat="false" ht="15" hidden="false" customHeight="false" outlineLevel="0" collapsed="false">
      <c r="A6250" s="347" t="s">
        <v>12609</v>
      </c>
      <c r="B6250" s="348"/>
      <c r="C6250" s="349" t="s">
        <v>12610</v>
      </c>
      <c r="D6250" s="350" t="s">
        <v>880</v>
      </c>
      <c r="E6250" s="351" t="n">
        <v>849.86</v>
      </c>
    </row>
    <row r="6251" customFormat="false" ht="15" hidden="false" customHeight="false" outlineLevel="0" collapsed="false">
      <c r="A6251" s="352" t="s">
        <v>12611</v>
      </c>
      <c r="B6251" s="353"/>
      <c r="C6251" s="354" t="s">
        <v>12612</v>
      </c>
      <c r="D6251" s="355" t="s">
        <v>880</v>
      </c>
      <c r="E6251" s="356" t="n">
        <v>804.79</v>
      </c>
    </row>
    <row r="6252" customFormat="false" ht="15" hidden="false" customHeight="false" outlineLevel="0" collapsed="false">
      <c r="A6252" s="357" t="s">
        <v>12613</v>
      </c>
      <c r="B6252" s="358" t="s">
        <v>12614</v>
      </c>
      <c r="C6252" s="359"/>
      <c r="D6252" s="359"/>
      <c r="E6252" s="360"/>
    </row>
    <row r="6253" customFormat="false" ht="15" hidden="false" customHeight="false" outlineLevel="0" collapsed="false">
      <c r="A6253" s="357" t="s">
        <v>12615</v>
      </c>
      <c r="B6253" s="358"/>
      <c r="C6253" s="359" t="s">
        <v>12616</v>
      </c>
      <c r="D6253" s="359" t="s">
        <v>880</v>
      </c>
      <c r="E6253" s="360" t="n">
        <v>745.3</v>
      </c>
    </row>
    <row r="6254" customFormat="false" ht="15" hidden="false" customHeight="false" outlineLevel="0" collapsed="false">
      <c r="A6254" s="357" t="s">
        <v>12617</v>
      </c>
      <c r="B6254" s="358"/>
      <c r="C6254" s="359" t="s">
        <v>12618</v>
      </c>
      <c r="D6254" s="359" t="s">
        <v>880</v>
      </c>
      <c r="E6254" s="360" t="n">
        <v>859.48</v>
      </c>
    </row>
    <row r="6255" customFormat="false" ht="15" hidden="false" customHeight="false" outlineLevel="0" collapsed="false">
      <c r="A6255" s="357" t="s">
        <v>12619</v>
      </c>
      <c r="B6255" s="358"/>
      <c r="C6255" s="359" t="s">
        <v>12620</v>
      </c>
      <c r="D6255" s="359" t="s">
        <v>880</v>
      </c>
      <c r="E6255" s="360" t="n">
        <v>547.89</v>
      </c>
    </row>
    <row r="6256" customFormat="false" ht="15" hidden="false" customHeight="false" outlineLevel="0" collapsed="false">
      <c r="A6256" s="352" t="s">
        <v>12621</v>
      </c>
      <c r="B6256" s="353"/>
      <c r="C6256" s="354" t="s">
        <v>12622</v>
      </c>
      <c r="D6256" s="355" t="s">
        <v>880</v>
      </c>
      <c r="E6256" s="356" t="n">
        <v>283.44</v>
      </c>
    </row>
    <row r="6257" customFormat="false" ht="15" hidden="false" customHeight="false" outlineLevel="0" collapsed="false">
      <c r="A6257" s="357" t="s">
        <v>12623</v>
      </c>
      <c r="B6257" s="358"/>
      <c r="C6257" s="359" t="s">
        <v>12624</v>
      </c>
      <c r="D6257" s="359" t="s">
        <v>880</v>
      </c>
      <c r="E6257" s="360" t="n">
        <v>318.25</v>
      </c>
    </row>
    <row r="6258" customFormat="false" ht="15" hidden="false" customHeight="false" outlineLevel="0" collapsed="false">
      <c r="A6258" s="357" t="s">
        <v>12625</v>
      </c>
      <c r="B6258" s="358" t="s">
        <v>12626</v>
      </c>
      <c r="C6258" s="359"/>
      <c r="D6258" s="359"/>
      <c r="E6258" s="360"/>
    </row>
    <row r="6259" customFormat="false" ht="15" hidden="false" customHeight="false" outlineLevel="0" collapsed="false">
      <c r="A6259" s="357" t="s">
        <v>12627</v>
      </c>
      <c r="B6259" s="358"/>
      <c r="C6259" s="359" t="s">
        <v>12628</v>
      </c>
      <c r="D6259" s="359" t="s">
        <v>880</v>
      </c>
      <c r="E6259" s="360" t="n">
        <v>175.01</v>
      </c>
    </row>
    <row r="6260" customFormat="false" ht="15" hidden="false" customHeight="false" outlineLevel="0" collapsed="false">
      <c r="A6260" s="357" t="s">
        <v>12629</v>
      </c>
      <c r="B6260" s="358"/>
      <c r="C6260" s="359" t="s">
        <v>12630</v>
      </c>
      <c r="D6260" s="359" t="s">
        <v>880</v>
      </c>
      <c r="E6260" s="360" t="n">
        <v>150.81</v>
      </c>
    </row>
    <row r="6261" customFormat="false" ht="15" hidden="false" customHeight="false" outlineLevel="0" collapsed="false">
      <c r="A6261" s="357" t="s">
        <v>12631</v>
      </c>
      <c r="B6261" s="358"/>
      <c r="C6261" s="359" t="s">
        <v>12632</v>
      </c>
      <c r="D6261" s="359" t="s">
        <v>880</v>
      </c>
      <c r="E6261" s="360" t="n">
        <v>146.95</v>
      </c>
    </row>
    <row r="6262" customFormat="false" ht="15" hidden="false" customHeight="false" outlineLevel="0" collapsed="false">
      <c r="A6262" s="357" t="s">
        <v>12633</v>
      </c>
      <c r="B6262" s="358"/>
      <c r="C6262" s="359" t="s">
        <v>12634</v>
      </c>
      <c r="D6262" s="359" t="s">
        <v>880</v>
      </c>
      <c r="E6262" s="360" t="n">
        <v>48.91</v>
      </c>
    </row>
    <row r="6263" customFormat="false" ht="15" hidden="false" customHeight="false" outlineLevel="0" collapsed="false">
      <c r="A6263" s="357" t="s">
        <v>12635</v>
      </c>
      <c r="B6263" s="358"/>
      <c r="C6263" s="359" t="s">
        <v>12636</v>
      </c>
      <c r="D6263" s="359" t="s">
        <v>880</v>
      </c>
      <c r="E6263" s="360" t="n">
        <v>78.67</v>
      </c>
    </row>
    <row r="6264" customFormat="false" ht="15" hidden="false" customHeight="false" outlineLevel="0" collapsed="false">
      <c r="A6264" s="357" t="s">
        <v>12637</v>
      </c>
      <c r="B6264" s="358" t="s">
        <v>12638</v>
      </c>
      <c r="C6264" s="359"/>
      <c r="D6264" s="359"/>
      <c r="E6264" s="360"/>
    </row>
    <row r="6265" customFormat="false" ht="15" hidden="false" customHeight="false" outlineLevel="0" collapsed="false">
      <c r="A6265" s="357" t="s">
        <v>12639</v>
      </c>
      <c r="B6265" s="358"/>
      <c r="C6265" s="359" t="s">
        <v>12640</v>
      </c>
      <c r="D6265" s="359" t="s">
        <v>880</v>
      </c>
      <c r="E6265" s="360" t="n">
        <v>150.66</v>
      </c>
    </row>
    <row r="6266" customFormat="false" ht="15" hidden="false" customHeight="false" outlineLevel="0" collapsed="false">
      <c r="A6266" s="357" t="s">
        <v>12641</v>
      </c>
      <c r="B6266" s="358"/>
      <c r="C6266" s="359" t="s">
        <v>12642</v>
      </c>
      <c r="D6266" s="359" t="s">
        <v>880</v>
      </c>
      <c r="E6266" s="360" t="n">
        <v>68.42</v>
      </c>
    </row>
    <row r="6267" customFormat="false" ht="15" hidden="false" customHeight="false" outlineLevel="0" collapsed="false">
      <c r="A6267" s="357" t="s">
        <v>12643</v>
      </c>
      <c r="B6267" s="358"/>
      <c r="C6267" s="359" t="s">
        <v>12644</v>
      </c>
      <c r="D6267" s="359" t="s">
        <v>880</v>
      </c>
      <c r="E6267" s="360" t="n">
        <v>211.74</v>
      </c>
    </row>
    <row r="6268" customFormat="false" ht="15" hidden="false" customHeight="false" outlineLevel="0" collapsed="false">
      <c r="A6268" s="357" t="s">
        <v>12645</v>
      </c>
      <c r="B6268" s="358"/>
      <c r="C6268" s="359" t="s">
        <v>12646</v>
      </c>
      <c r="D6268" s="359" t="s">
        <v>880</v>
      </c>
      <c r="E6268" s="360" t="n">
        <v>143.38</v>
      </c>
    </row>
    <row r="6269" customFormat="false" ht="15" hidden="false" customHeight="false" outlineLevel="0" collapsed="false">
      <c r="A6269" s="357" t="s">
        <v>12647</v>
      </c>
      <c r="B6269" s="358"/>
      <c r="C6269" s="359" t="s">
        <v>12648</v>
      </c>
      <c r="D6269" s="359" t="s">
        <v>880</v>
      </c>
      <c r="E6269" s="360" t="n">
        <v>70.14</v>
      </c>
    </row>
    <row r="6270" customFormat="false" ht="15" hidden="false" customHeight="false" outlineLevel="0" collapsed="false">
      <c r="A6270" s="357" t="s">
        <v>12649</v>
      </c>
      <c r="B6270" s="358"/>
      <c r="C6270" s="359" t="s">
        <v>12650</v>
      </c>
      <c r="D6270" s="359" t="s">
        <v>880</v>
      </c>
      <c r="E6270" s="360" t="n">
        <v>71.25</v>
      </c>
    </row>
    <row r="6271" customFormat="false" ht="15" hidden="false" customHeight="false" outlineLevel="0" collapsed="false">
      <c r="A6271" s="357" t="s">
        <v>12651</v>
      </c>
      <c r="B6271" s="358"/>
      <c r="C6271" s="359" t="s">
        <v>12652</v>
      </c>
      <c r="D6271" s="359" t="s">
        <v>880</v>
      </c>
      <c r="E6271" s="360" t="n">
        <v>115.22</v>
      </c>
    </row>
    <row r="6272" customFormat="false" ht="15" hidden="false" customHeight="false" outlineLevel="0" collapsed="false">
      <c r="A6272" s="357" t="s">
        <v>12653</v>
      </c>
      <c r="B6272" s="358"/>
      <c r="C6272" s="359" t="s">
        <v>12654</v>
      </c>
      <c r="D6272" s="359" t="s">
        <v>880</v>
      </c>
      <c r="E6272" s="360" t="n">
        <v>139.29</v>
      </c>
    </row>
    <row r="6273" customFormat="false" ht="15" hidden="false" customHeight="false" outlineLevel="0" collapsed="false">
      <c r="A6273" s="352" t="s">
        <v>12655</v>
      </c>
      <c r="B6273" s="353"/>
      <c r="C6273" s="354" t="s">
        <v>12656</v>
      </c>
      <c r="D6273" s="355" t="s">
        <v>880</v>
      </c>
      <c r="E6273" s="356" t="n">
        <v>140.08</v>
      </c>
    </row>
    <row r="6274" customFormat="false" ht="15" hidden="false" customHeight="false" outlineLevel="0" collapsed="false">
      <c r="A6274" s="357" t="s">
        <v>12657</v>
      </c>
      <c r="B6274" s="358"/>
      <c r="C6274" s="359" t="s">
        <v>12658</v>
      </c>
      <c r="D6274" s="359" t="s">
        <v>880</v>
      </c>
      <c r="E6274" s="360" t="n">
        <v>56.28</v>
      </c>
    </row>
    <row r="6275" customFormat="false" ht="15" hidden="false" customHeight="false" outlineLevel="0" collapsed="false">
      <c r="A6275" s="357" t="s">
        <v>12659</v>
      </c>
      <c r="B6275" s="358"/>
      <c r="C6275" s="359" t="s">
        <v>12660</v>
      </c>
      <c r="D6275" s="359" t="s">
        <v>880</v>
      </c>
      <c r="E6275" s="360" t="n">
        <v>125.72</v>
      </c>
    </row>
    <row r="6276" customFormat="false" ht="15" hidden="false" customHeight="false" outlineLevel="0" collapsed="false">
      <c r="A6276" s="357" t="s">
        <v>12661</v>
      </c>
      <c r="B6276" s="358"/>
      <c r="C6276" s="359" t="s">
        <v>12662</v>
      </c>
      <c r="D6276" s="359" t="s">
        <v>880</v>
      </c>
      <c r="E6276" s="360" t="n">
        <v>68.08</v>
      </c>
    </row>
    <row r="6277" customFormat="false" ht="15" hidden="false" customHeight="false" outlineLevel="0" collapsed="false">
      <c r="A6277" s="357" t="s">
        <v>12663</v>
      </c>
      <c r="B6277" s="358"/>
      <c r="C6277" s="359" t="s">
        <v>12664</v>
      </c>
      <c r="D6277" s="359" t="s">
        <v>880</v>
      </c>
      <c r="E6277" s="360" t="n">
        <v>83.2</v>
      </c>
    </row>
    <row r="6278" customFormat="false" ht="15" hidden="false" customHeight="false" outlineLevel="0" collapsed="false">
      <c r="A6278" s="357" t="s">
        <v>12665</v>
      </c>
      <c r="B6278" s="358"/>
      <c r="C6278" s="359" t="s">
        <v>12666</v>
      </c>
      <c r="D6278" s="359" t="s">
        <v>880</v>
      </c>
      <c r="E6278" s="360" t="n">
        <v>116.76</v>
      </c>
    </row>
    <row r="6279" customFormat="false" ht="15" hidden="false" customHeight="false" outlineLevel="0" collapsed="false">
      <c r="A6279" s="357" t="s">
        <v>12667</v>
      </c>
      <c r="B6279" s="358"/>
      <c r="C6279" s="359" t="s">
        <v>12668</v>
      </c>
      <c r="D6279" s="359" t="s">
        <v>880</v>
      </c>
      <c r="E6279" s="360" t="n">
        <v>96.52</v>
      </c>
    </row>
    <row r="6280" customFormat="false" ht="15" hidden="false" customHeight="false" outlineLevel="0" collapsed="false">
      <c r="A6280" s="357" t="s">
        <v>12669</v>
      </c>
      <c r="B6280" s="358"/>
      <c r="C6280" s="359" t="s">
        <v>12670</v>
      </c>
      <c r="D6280" s="359" t="s">
        <v>880</v>
      </c>
      <c r="E6280" s="360" t="n">
        <v>60.81</v>
      </c>
    </row>
    <row r="6281" customFormat="false" ht="15" hidden="false" customHeight="false" outlineLevel="0" collapsed="false">
      <c r="A6281" s="357" t="s">
        <v>12671</v>
      </c>
      <c r="B6281" s="358"/>
      <c r="C6281" s="359" t="s">
        <v>12672</v>
      </c>
      <c r="D6281" s="359" t="s">
        <v>880</v>
      </c>
      <c r="E6281" s="360" t="n">
        <v>202.2</v>
      </c>
    </row>
    <row r="6282" customFormat="false" ht="15" hidden="false" customHeight="false" outlineLevel="0" collapsed="false">
      <c r="A6282" s="357" t="s">
        <v>12673</v>
      </c>
      <c r="B6282" s="358"/>
      <c r="C6282" s="359" t="s">
        <v>12674</v>
      </c>
      <c r="D6282" s="359" t="s">
        <v>880</v>
      </c>
      <c r="E6282" s="360" t="n">
        <v>53.79</v>
      </c>
    </row>
    <row r="6283" customFormat="false" ht="15" hidden="false" customHeight="false" outlineLevel="0" collapsed="false">
      <c r="A6283" s="357" t="s">
        <v>12675</v>
      </c>
      <c r="B6283" s="358"/>
      <c r="C6283" s="359" t="s">
        <v>12676</v>
      </c>
      <c r="D6283" s="359" t="s">
        <v>880</v>
      </c>
      <c r="E6283" s="360" t="n">
        <v>93.68</v>
      </c>
    </row>
    <row r="6284" customFormat="false" ht="15" hidden="false" customHeight="false" outlineLevel="0" collapsed="false">
      <c r="A6284" s="357" t="s">
        <v>12677</v>
      </c>
      <c r="B6284" s="358"/>
      <c r="C6284" s="359" t="s">
        <v>12678</v>
      </c>
      <c r="D6284" s="359" t="s">
        <v>880</v>
      </c>
      <c r="E6284" s="360" t="n">
        <v>202.21</v>
      </c>
    </row>
    <row r="6285" customFormat="false" ht="15" hidden="false" customHeight="false" outlineLevel="0" collapsed="false">
      <c r="A6285" s="357" t="s">
        <v>12679</v>
      </c>
      <c r="B6285" s="358"/>
      <c r="C6285" s="359" t="s">
        <v>12680</v>
      </c>
      <c r="D6285" s="359" t="s">
        <v>880</v>
      </c>
      <c r="E6285" s="360" t="n">
        <v>172.01</v>
      </c>
    </row>
    <row r="6286" customFormat="false" ht="15" hidden="false" customHeight="false" outlineLevel="0" collapsed="false">
      <c r="A6286" s="357" t="s">
        <v>12681</v>
      </c>
      <c r="B6286" s="358"/>
      <c r="C6286" s="359" t="s">
        <v>12682</v>
      </c>
      <c r="D6286" s="359" t="s">
        <v>880</v>
      </c>
      <c r="E6286" s="360" t="n">
        <v>152.34</v>
      </c>
    </row>
    <row r="6287" customFormat="false" ht="15" hidden="false" customHeight="false" outlineLevel="0" collapsed="false">
      <c r="A6287" s="357" t="s">
        <v>12683</v>
      </c>
      <c r="B6287" s="358"/>
      <c r="C6287" s="359" t="s">
        <v>12684</v>
      </c>
      <c r="D6287" s="359" t="s">
        <v>880</v>
      </c>
      <c r="E6287" s="360" t="n">
        <v>148.62</v>
      </c>
    </row>
    <row r="6288" customFormat="false" ht="15" hidden="false" customHeight="false" outlineLevel="0" collapsed="false">
      <c r="A6288" s="357" t="s">
        <v>12685</v>
      </c>
      <c r="B6288" s="358" t="s">
        <v>12686</v>
      </c>
      <c r="C6288" s="359"/>
      <c r="D6288" s="359"/>
      <c r="E6288" s="360"/>
    </row>
    <row r="6289" customFormat="false" ht="15" hidden="false" customHeight="false" outlineLevel="0" collapsed="false">
      <c r="A6289" s="352" t="s">
        <v>12687</v>
      </c>
      <c r="B6289" s="353"/>
      <c r="C6289" s="354" t="s">
        <v>12688</v>
      </c>
      <c r="D6289" s="355" t="s">
        <v>880</v>
      </c>
      <c r="E6289" s="356" t="n">
        <v>39.24</v>
      </c>
    </row>
    <row r="6290" customFormat="false" ht="15" hidden="false" customHeight="false" outlineLevel="0" collapsed="false">
      <c r="A6290" s="357" t="s">
        <v>12689</v>
      </c>
      <c r="B6290" s="358"/>
      <c r="C6290" s="359" t="s">
        <v>12690</v>
      </c>
      <c r="D6290" s="359" t="s">
        <v>880</v>
      </c>
      <c r="E6290" s="360" t="n">
        <v>127.06</v>
      </c>
    </row>
    <row r="6291" customFormat="false" ht="15" hidden="false" customHeight="false" outlineLevel="0" collapsed="false">
      <c r="A6291" s="357" t="s">
        <v>12691</v>
      </c>
      <c r="B6291" s="358" t="s">
        <v>12692</v>
      </c>
      <c r="C6291" s="359"/>
      <c r="D6291" s="359"/>
      <c r="E6291" s="360"/>
    </row>
    <row r="6292" customFormat="false" ht="15" hidden="false" customHeight="false" outlineLevel="0" collapsed="false">
      <c r="A6292" s="357" t="s">
        <v>12693</v>
      </c>
      <c r="B6292" s="358"/>
      <c r="C6292" s="359" t="s">
        <v>12694</v>
      </c>
      <c r="D6292" s="359" t="s">
        <v>880</v>
      </c>
      <c r="E6292" s="360" t="n">
        <v>13.56</v>
      </c>
    </row>
    <row r="6293" customFormat="false" ht="15" hidden="false" customHeight="false" outlineLevel="0" collapsed="false">
      <c r="A6293" s="357" t="s">
        <v>12695</v>
      </c>
      <c r="B6293" s="358"/>
      <c r="C6293" s="359" t="s">
        <v>12696</v>
      </c>
      <c r="D6293" s="359" t="s">
        <v>880</v>
      </c>
      <c r="E6293" s="360" t="n">
        <v>7.57</v>
      </c>
    </row>
    <row r="6294" customFormat="false" ht="15" hidden="false" customHeight="false" outlineLevel="0" collapsed="false">
      <c r="A6294" s="357" t="s">
        <v>12697</v>
      </c>
      <c r="B6294" s="358"/>
      <c r="C6294" s="359" t="s">
        <v>12698</v>
      </c>
      <c r="D6294" s="359" t="s">
        <v>880</v>
      </c>
      <c r="E6294" s="360" t="n">
        <v>13.27</v>
      </c>
    </row>
    <row r="6295" customFormat="false" ht="15" hidden="false" customHeight="false" outlineLevel="0" collapsed="false">
      <c r="A6295" s="357" t="s">
        <v>12699</v>
      </c>
      <c r="B6295" s="358"/>
      <c r="C6295" s="359" t="s">
        <v>12700</v>
      </c>
      <c r="D6295" s="359" t="s">
        <v>880</v>
      </c>
      <c r="E6295" s="360" t="n">
        <v>2.7</v>
      </c>
    </row>
    <row r="6296" customFormat="false" ht="15" hidden="false" customHeight="false" outlineLevel="0" collapsed="false">
      <c r="A6296" s="357" t="s">
        <v>12701</v>
      </c>
      <c r="B6296" s="358" t="s">
        <v>12702</v>
      </c>
      <c r="C6296" s="359"/>
      <c r="D6296" s="359"/>
      <c r="E6296" s="360"/>
    </row>
    <row r="6297" customFormat="false" ht="15" hidden="false" customHeight="false" outlineLevel="0" collapsed="false">
      <c r="A6297" s="357" t="s">
        <v>12703</v>
      </c>
      <c r="B6297" s="358"/>
      <c r="C6297" s="359" t="s">
        <v>12704</v>
      </c>
      <c r="D6297" s="359" t="s">
        <v>880</v>
      </c>
      <c r="E6297" s="360" t="n">
        <v>326.04</v>
      </c>
    </row>
    <row r="6298" customFormat="false" ht="15" hidden="false" customHeight="false" outlineLevel="0" collapsed="false">
      <c r="A6298" s="357" t="s">
        <v>12705</v>
      </c>
      <c r="B6298" s="358" t="s">
        <v>12706</v>
      </c>
      <c r="C6298" s="359"/>
      <c r="D6298" s="359"/>
      <c r="E6298" s="360"/>
    </row>
    <row r="6299" customFormat="false" ht="15" hidden="false" customHeight="false" outlineLevel="0" collapsed="false">
      <c r="A6299" s="357" t="s">
        <v>12707</v>
      </c>
      <c r="B6299" s="358"/>
      <c r="C6299" s="359" t="s">
        <v>12708</v>
      </c>
      <c r="D6299" s="359" t="s">
        <v>880</v>
      </c>
      <c r="E6299" s="360" t="n">
        <v>283.14</v>
      </c>
    </row>
    <row r="6300" customFormat="false" ht="15" hidden="false" customHeight="false" outlineLevel="0" collapsed="false">
      <c r="A6300" s="357" t="s">
        <v>12709</v>
      </c>
      <c r="B6300" s="358"/>
      <c r="C6300" s="359" t="s">
        <v>12710</v>
      </c>
      <c r="D6300" s="359" t="s">
        <v>880</v>
      </c>
      <c r="E6300" s="360" t="n">
        <v>326.65</v>
      </c>
    </row>
    <row r="6301" customFormat="false" ht="15" hidden="false" customHeight="false" outlineLevel="0" collapsed="false">
      <c r="A6301" s="357" t="s">
        <v>12711</v>
      </c>
      <c r="B6301" s="358"/>
      <c r="C6301" s="359" t="s">
        <v>12712</v>
      </c>
      <c r="D6301" s="359" t="s">
        <v>880</v>
      </c>
      <c r="E6301" s="360" t="n">
        <v>331.88</v>
      </c>
    </row>
    <row r="6302" customFormat="false" ht="15" hidden="false" customHeight="false" outlineLevel="0" collapsed="false">
      <c r="A6302" s="357" t="s">
        <v>12713</v>
      </c>
      <c r="B6302" s="358"/>
      <c r="C6302" s="359" t="s">
        <v>12714</v>
      </c>
      <c r="D6302" s="359" t="s">
        <v>880</v>
      </c>
      <c r="E6302" s="360" t="n">
        <v>376.29</v>
      </c>
    </row>
    <row r="6303" customFormat="false" ht="15" hidden="false" customHeight="false" outlineLevel="0" collapsed="false">
      <c r="A6303" s="357" t="s">
        <v>12715</v>
      </c>
      <c r="B6303" s="358"/>
      <c r="C6303" s="359" t="s">
        <v>12716</v>
      </c>
      <c r="D6303" s="359" t="s">
        <v>880</v>
      </c>
      <c r="E6303" s="360" t="n">
        <v>362.63</v>
      </c>
    </row>
    <row r="6304" customFormat="false" ht="15" hidden="false" customHeight="false" outlineLevel="0" collapsed="false">
      <c r="A6304" s="352" t="s">
        <v>12717</v>
      </c>
      <c r="B6304" s="353"/>
      <c r="C6304" s="354" t="s">
        <v>12718</v>
      </c>
      <c r="D6304" s="355" t="s">
        <v>880</v>
      </c>
      <c r="E6304" s="356" t="n">
        <v>676.11</v>
      </c>
    </row>
    <row r="6305" customFormat="false" ht="15" hidden="false" customHeight="false" outlineLevel="0" collapsed="false">
      <c r="A6305" s="357" t="s">
        <v>12719</v>
      </c>
      <c r="B6305" s="358"/>
      <c r="C6305" s="359" t="s">
        <v>12720</v>
      </c>
      <c r="D6305" s="359" t="s">
        <v>880</v>
      </c>
      <c r="E6305" s="360" t="n">
        <v>390.74</v>
      </c>
    </row>
    <row r="6306" customFormat="false" ht="15" hidden="false" customHeight="false" outlineLevel="0" collapsed="false">
      <c r="A6306" s="357" t="s">
        <v>12721</v>
      </c>
      <c r="B6306" s="358"/>
      <c r="C6306" s="359" t="s">
        <v>12722</v>
      </c>
      <c r="D6306" s="359" t="s">
        <v>880</v>
      </c>
      <c r="E6306" s="360" t="n">
        <v>389.15</v>
      </c>
    </row>
    <row r="6307" customFormat="false" ht="15" hidden="false" customHeight="false" outlineLevel="0" collapsed="false">
      <c r="A6307" s="357" t="s">
        <v>12723</v>
      </c>
      <c r="B6307" s="358"/>
      <c r="C6307" s="359" t="s">
        <v>12724</v>
      </c>
      <c r="D6307" s="359" t="s">
        <v>880</v>
      </c>
      <c r="E6307" s="360" t="n">
        <v>308.25</v>
      </c>
    </row>
    <row r="6308" customFormat="false" ht="15" hidden="false" customHeight="false" outlineLevel="0" collapsed="false">
      <c r="A6308" s="357" t="s">
        <v>12725</v>
      </c>
      <c r="B6308" s="358"/>
      <c r="C6308" s="359" t="s">
        <v>12726</v>
      </c>
      <c r="D6308" s="359" t="s">
        <v>880</v>
      </c>
      <c r="E6308" s="360" t="n">
        <v>365.72</v>
      </c>
    </row>
    <row r="6309" customFormat="false" ht="15" hidden="false" customHeight="false" outlineLevel="0" collapsed="false">
      <c r="A6309" s="357" t="s">
        <v>12727</v>
      </c>
      <c r="B6309" s="358"/>
      <c r="C6309" s="359" t="s">
        <v>12728</v>
      </c>
      <c r="D6309" s="359" t="s">
        <v>880</v>
      </c>
      <c r="E6309" s="360" t="n">
        <v>175.88</v>
      </c>
    </row>
    <row r="6310" customFormat="false" ht="15" hidden="false" customHeight="false" outlineLevel="0" collapsed="false">
      <c r="A6310" s="357" t="s">
        <v>12729</v>
      </c>
      <c r="B6310" s="358"/>
      <c r="C6310" s="359" t="s">
        <v>12730</v>
      </c>
      <c r="D6310" s="359" t="s">
        <v>880</v>
      </c>
      <c r="E6310" s="360" t="n">
        <v>207.25</v>
      </c>
    </row>
    <row r="6311" customFormat="false" ht="15" hidden="false" customHeight="false" outlineLevel="0" collapsed="false">
      <c r="A6311" s="357" t="s">
        <v>12731</v>
      </c>
      <c r="B6311" s="358"/>
      <c r="C6311" s="359" t="s">
        <v>12732</v>
      </c>
      <c r="D6311" s="359" t="s">
        <v>880</v>
      </c>
      <c r="E6311" s="360" t="n">
        <v>260.83</v>
      </c>
    </row>
    <row r="6312" customFormat="false" ht="15" hidden="false" customHeight="false" outlineLevel="0" collapsed="false">
      <c r="A6312" s="357" t="s">
        <v>12733</v>
      </c>
      <c r="B6312" s="358"/>
      <c r="C6312" s="359" t="s">
        <v>12734</v>
      </c>
      <c r="D6312" s="359" t="s">
        <v>880</v>
      </c>
      <c r="E6312" s="360" t="n">
        <v>184.57</v>
      </c>
    </row>
    <row r="6313" customFormat="false" ht="15" hidden="false" customHeight="false" outlineLevel="0" collapsed="false">
      <c r="A6313" s="357" t="s">
        <v>12735</v>
      </c>
      <c r="B6313" s="358"/>
      <c r="C6313" s="359" t="s">
        <v>12736</v>
      </c>
      <c r="D6313" s="359" t="s">
        <v>880</v>
      </c>
      <c r="E6313" s="360" t="n">
        <v>382.47</v>
      </c>
    </row>
    <row r="6314" customFormat="false" ht="15" hidden="false" customHeight="false" outlineLevel="0" collapsed="false">
      <c r="A6314" s="357" t="s">
        <v>12737</v>
      </c>
      <c r="B6314" s="358" t="s">
        <v>12738</v>
      </c>
      <c r="C6314" s="359"/>
      <c r="D6314" s="359"/>
      <c r="E6314" s="360"/>
    </row>
    <row r="6315" customFormat="false" ht="15" hidden="false" customHeight="false" outlineLevel="0" collapsed="false">
      <c r="A6315" s="357" t="s">
        <v>12739</v>
      </c>
      <c r="B6315" s="358" t="s">
        <v>12740</v>
      </c>
      <c r="C6315" s="359"/>
      <c r="D6315" s="359"/>
      <c r="E6315" s="360"/>
    </row>
    <row r="6316" customFormat="false" ht="15" hidden="false" customHeight="false" outlineLevel="0" collapsed="false">
      <c r="A6316" s="352" t="s">
        <v>12741</v>
      </c>
      <c r="B6316" s="353"/>
      <c r="C6316" s="354" t="s">
        <v>12742</v>
      </c>
      <c r="D6316" s="355" t="s">
        <v>880</v>
      </c>
      <c r="E6316" s="356" t="n">
        <v>58.87</v>
      </c>
    </row>
    <row r="6317" customFormat="false" ht="15" hidden="false" customHeight="false" outlineLevel="0" collapsed="false">
      <c r="A6317" s="357" t="s">
        <v>12743</v>
      </c>
      <c r="B6317" s="358"/>
      <c r="C6317" s="359" t="s">
        <v>12744</v>
      </c>
      <c r="D6317" s="359" t="s">
        <v>880</v>
      </c>
      <c r="E6317" s="360" t="n">
        <v>77.44</v>
      </c>
    </row>
    <row r="6318" customFormat="false" ht="15" hidden="false" customHeight="false" outlineLevel="0" collapsed="false">
      <c r="A6318" s="357" t="s">
        <v>12745</v>
      </c>
      <c r="B6318" s="358"/>
      <c r="C6318" s="359" t="s">
        <v>12746</v>
      </c>
      <c r="D6318" s="359" t="s">
        <v>880</v>
      </c>
      <c r="E6318" s="360" t="n">
        <v>47.88</v>
      </c>
    </row>
    <row r="6319" customFormat="false" ht="15" hidden="false" customHeight="false" outlineLevel="0" collapsed="false">
      <c r="A6319" s="357" t="s">
        <v>12747</v>
      </c>
      <c r="B6319" s="358"/>
      <c r="C6319" s="359" t="s">
        <v>4948</v>
      </c>
      <c r="D6319" s="359" t="s">
        <v>880</v>
      </c>
      <c r="E6319" s="360" t="n">
        <v>36.54</v>
      </c>
    </row>
    <row r="6320" customFormat="false" ht="15" hidden="false" customHeight="false" outlineLevel="0" collapsed="false">
      <c r="A6320" s="352" t="s">
        <v>12748</v>
      </c>
      <c r="B6320" s="353"/>
      <c r="C6320" s="354" t="s">
        <v>12749</v>
      </c>
      <c r="D6320" s="355" t="s">
        <v>880</v>
      </c>
      <c r="E6320" s="356" t="n">
        <v>12.42</v>
      </c>
    </row>
    <row r="6321" customFormat="false" ht="15" hidden="false" customHeight="false" outlineLevel="0" collapsed="false">
      <c r="A6321" s="357" t="s">
        <v>12750</v>
      </c>
      <c r="B6321" s="358"/>
      <c r="C6321" s="359" t="s">
        <v>12751</v>
      </c>
      <c r="D6321" s="359" t="s">
        <v>880</v>
      </c>
      <c r="E6321" s="360" t="n">
        <v>13.97</v>
      </c>
    </row>
    <row r="6322" customFormat="false" ht="15" hidden="false" customHeight="false" outlineLevel="0" collapsed="false">
      <c r="A6322" s="357" t="s">
        <v>12752</v>
      </c>
      <c r="B6322" s="358"/>
      <c r="C6322" s="359" t="s">
        <v>12753</v>
      </c>
      <c r="D6322" s="359" t="s">
        <v>880</v>
      </c>
      <c r="E6322" s="360" t="n">
        <v>14.63</v>
      </c>
    </row>
    <row r="6323" customFormat="false" ht="15" hidden="false" customHeight="false" outlineLevel="0" collapsed="false">
      <c r="A6323" s="357" t="s">
        <v>12754</v>
      </c>
      <c r="B6323" s="358"/>
      <c r="C6323" s="359" t="s">
        <v>12755</v>
      </c>
      <c r="D6323" s="359" t="s">
        <v>880</v>
      </c>
      <c r="E6323" s="360" t="n">
        <v>17.3</v>
      </c>
    </row>
    <row r="6324" customFormat="false" ht="15" hidden="false" customHeight="false" outlineLevel="0" collapsed="false">
      <c r="A6324" s="357" t="s">
        <v>12756</v>
      </c>
      <c r="B6324" s="358" t="s">
        <v>12757</v>
      </c>
      <c r="C6324" s="359"/>
      <c r="D6324" s="359"/>
      <c r="E6324" s="360"/>
    </row>
    <row r="6325" customFormat="false" ht="15" hidden="false" customHeight="false" outlineLevel="0" collapsed="false">
      <c r="A6325" s="357" t="s">
        <v>12758</v>
      </c>
      <c r="B6325" s="358"/>
      <c r="C6325" s="359" t="s">
        <v>12759</v>
      </c>
      <c r="D6325" s="359" t="s">
        <v>880</v>
      </c>
      <c r="E6325" s="360" t="n">
        <v>11.74</v>
      </c>
    </row>
    <row r="6326" customFormat="false" ht="15" hidden="false" customHeight="false" outlineLevel="0" collapsed="false">
      <c r="A6326" s="357" t="s">
        <v>12760</v>
      </c>
      <c r="B6326" s="358"/>
      <c r="C6326" s="359" t="s">
        <v>12761</v>
      </c>
      <c r="D6326" s="359" t="s">
        <v>880</v>
      </c>
      <c r="E6326" s="360" t="n">
        <v>17.78</v>
      </c>
    </row>
    <row r="6327" customFormat="false" ht="15" hidden="false" customHeight="false" outlineLevel="0" collapsed="false">
      <c r="A6327" s="357" t="s">
        <v>12762</v>
      </c>
      <c r="B6327" s="358"/>
      <c r="C6327" s="359" t="s">
        <v>12763</v>
      </c>
      <c r="D6327" s="359" t="s">
        <v>880</v>
      </c>
      <c r="E6327" s="360" t="n">
        <v>11.67</v>
      </c>
    </row>
    <row r="6328" customFormat="false" ht="15" hidden="false" customHeight="false" outlineLevel="0" collapsed="false">
      <c r="A6328" s="357" t="s">
        <v>12764</v>
      </c>
      <c r="B6328" s="358"/>
      <c r="C6328" s="359" t="s">
        <v>12765</v>
      </c>
      <c r="D6328" s="359" t="s">
        <v>880</v>
      </c>
      <c r="E6328" s="360" t="n">
        <v>13.2</v>
      </c>
    </row>
    <row r="6329" customFormat="false" ht="15" hidden="false" customHeight="false" outlineLevel="0" collapsed="false">
      <c r="A6329" s="357" t="s">
        <v>12766</v>
      </c>
      <c r="B6329" s="358"/>
      <c r="C6329" s="359" t="s">
        <v>12767</v>
      </c>
      <c r="D6329" s="359" t="s">
        <v>880</v>
      </c>
      <c r="E6329" s="360" t="n">
        <v>17.33</v>
      </c>
    </row>
    <row r="6330" customFormat="false" ht="15" hidden="false" customHeight="false" outlineLevel="0" collapsed="false">
      <c r="A6330" s="357" t="s">
        <v>12768</v>
      </c>
      <c r="B6330" s="358"/>
      <c r="C6330" s="359" t="s">
        <v>12769</v>
      </c>
      <c r="D6330" s="359" t="s">
        <v>880</v>
      </c>
      <c r="E6330" s="360" t="n">
        <v>19.21</v>
      </c>
    </row>
    <row r="6331" customFormat="false" ht="15" hidden="false" customHeight="false" outlineLevel="0" collapsed="false">
      <c r="A6331" s="357" t="s">
        <v>12770</v>
      </c>
      <c r="B6331" s="358" t="s">
        <v>12771</v>
      </c>
      <c r="C6331" s="359"/>
      <c r="D6331" s="359"/>
      <c r="E6331" s="360"/>
    </row>
    <row r="6332" customFormat="false" ht="15" hidden="false" customHeight="false" outlineLevel="0" collapsed="false">
      <c r="A6332" s="357" t="s">
        <v>12772</v>
      </c>
      <c r="B6332" s="358"/>
      <c r="C6332" s="359" t="s">
        <v>12773</v>
      </c>
      <c r="D6332" s="359" t="s">
        <v>880</v>
      </c>
      <c r="E6332" s="360" t="n">
        <v>15.34</v>
      </c>
    </row>
    <row r="6333" customFormat="false" ht="15" hidden="false" customHeight="false" outlineLevel="0" collapsed="false">
      <c r="A6333" s="357" t="s">
        <v>12774</v>
      </c>
      <c r="B6333" s="358"/>
      <c r="C6333" s="359" t="s">
        <v>12775</v>
      </c>
      <c r="D6333" s="359" t="s">
        <v>880</v>
      </c>
      <c r="E6333" s="360" t="n">
        <v>18.52</v>
      </c>
    </row>
    <row r="6334" customFormat="false" ht="15" hidden="false" customHeight="false" outlineLevel="0" collapsed="false">
      <c r="A6334" s="357" t="s">
        <v>12776</v>
      </c>
      <c r="B6334" s="358"/>
      <c r="C6334" s="359" t="s">
        <v>12777</v>
      </c>
      <c r="D6334" s="359" t="s">
        <v>880</v>
      </c>
      <c r="E6334" s="360" t="n">
        <v>16.86</v>
      </c>
    </row>
    <row r="6335" customFormat="false" ht="15" hidden="false" customHeight="false" outlineLevel="0" collapsed="false">
      <c r="A6335" s="357" t="s">
        <v>12778</v>
      </c>
      <c r="B6335" s="358"/>
      <c r="C6335" s="359" t="s">
        <v>12779</v>
      </c>
      <c r="D6335" s="359" t="s">
        <v>880</v>
      </c>
      <c r="E6335" s="360" t="n">
        <v>20.04</v>
      </c>
    </row>
    <row r="6336" customFormat="false" ht="15" hidden="false" customHeight="false" outlineLevel="0" collapsed="false">
      <c r="A6336" s="352" t="s">
        <v>12780</v>
      </c>
      <c r="B6336" s="353" t="s">
        <v>12781</v>
      </c>
      <c r="C6336" s="354"/>
      <c r="D6336" s="355"/>
      <c r="E6336" s="356"/>
    </row>
    <row r="6337" customFormat="false" ht="15" hidden="false" customHeight="false" outlineLevel="0" collapsed="false">
      <c r="A6337" s="357" t="s">
        <v>12782</v>
      </c>
      <c r="B6337" s="358"/>
      <c r="C6337" s="359" t="s">
        <v>12783</v>
      </c>
      <c r="D6337" s="359" t="s">
        <v>880</v>
      </c>
      <c r="E6337" s="360" t="n">
        <v>15.5</v>
      </c>
    </row>
    <row r="6338" customFormat="false" ht="15" hidden="false" customHeight="false" outlineLevel="0" collapsed="false">
      <c r="A6338" s="357" t="s">
        <v>12784</v>
      </c>
      <c r="B6338" s="358"/>
      <c r="C6338" s="359" t="s">
        <v>12785</v>
      </c>
      <c r="D6338" s="359" t="s">
        <v>880</v>
      </c>
      <c r="E6338" s="360" t="n">
        <v>14.09</v>
      </c>
    </row>
    <row r="6339" customFormat="false" ht="15" hidden="false" customHeight="false" outlineLevel="0" collapsed="false">
      <c r="A6339" s="357" t="s">
        <v>12786</v>
      </c>
      <c r="B6339" s="358"/>
      <c r="C6339" s="359" t="s">
        <v>12787</v>
      </c>
      <c r="D6339" s="359" t="s">
        <v>880</v>
      </c>
      <c r="E6339" s="360" t="n">
        <v>49.59</v>
      </c>
    </row>
    <row r="6340" customFormat="false" ht="15" hidden="false" customHeight="false" outlineLevel="0" collapsed="false">
      <c r="A6340" s="357" t="s">
        <v>12788</v>
      </c>
      <c r="B6340" s="358"/>
      <c r="C6340" s="359" t="s">
        <v>12789</v>
      </c>
      <c r="D6340" s="359" t="s">
        <v>880</v>
      </c>
      <c r="E6340" s="360" t="n">
        <v>101.31</v>
      </c>
    </row>
    <row r="6341" customFormat="false" ht="15" hidden="false" customHeight="false" outlineLevel="0" collapsed="false">
      <c r="A6341" s="357" t="s">
        <v>12790</v>
      </c>
      <c r="B6341" s="358"/>
      <c r="C6341" s="359" t="s">
        <v>12791</v>
      </c>
      <c r="D6341" s="359" t="s">
        <v>262</v>
      </c>
      <c r="E6341" s="360" t="n">
        <v>57.89</v>
      </c>
    </row>
    <row r="6342" customFormat="false" ht="15" hidden="false" customHeight="false" outlineLevel="0" collapsed="false">
      <c r="A6342" s="357" t="s">
        <v>12792</v>
      </c>
      <c r="B6342" s="358"/>
      <c r="C6342" s="359" t="s">
        <v>12793</v>
      </c>
      <c r="D6342" s="359" t="s">
        <v>880</v>
      </c>
      <c r="E6342" s="360" t="n">
        <v>22.7</v>
      </c>
    </row>
    <row r="6343" customFormat="false" ht="15" hidden="false" customHeight="false" outlineLevel="0" collapsed="false">
      <c r="A6343" s="357" t="s">
        <v>12794</v>
      </c>
      <c r="B6343" s="358"/>
      <c r="C6343" s="359" t="s">
        <v>12795</v>
      </c>
      <c r="D6343" s="359" t="s">
        <v>880</v>
      </c>
      <c r="E6343" s="360" t="n">
        <v>27.73</v>
      </c>
    </row>
    <row r="6344" customFormat="false" ht="15" hidden="false" customHeight="false" outlineLevel="0" collapsed="false">
      <c r="A6344" s="357" t="s">
        <v>12796</v>
      </c>
      <c r="B6344" s="358" t="s">
        <v>12797</v>
      </c>
      <c r="C6344" s="359"/>
      <c r="D6344" s="359"/>
      <c r="E6344" s="360"/>
    </row>
    <row r="6345" customFormat="false" ht="15" hidden="false" customHeight="false" outlineLevel="0" collapsed="false">
      <c r="A6345" s="357" t="s">
        <v>12798</v>
      </c>
      <c r="B6345" s="358"/>
      <c r="C6345" s="359" t="s">
        <v>12799</v>
      </c>
      <c r="D6345" s="359" t="s">
        <v>880</v>
      </c>
      <c r="E6345" s="360" t="n">
        <v>34.38</v>
      </c>
    </row>
    <row r="6346" customFormat="false" ht="15" hidden="false" customHeight="false" outlineLevel="0" collapsed="false">
      <c r="A6346" s="357" t="s">
        <v>12800</v>
      </c>
      <c r="B6346" s="358"/>
      <c r="C6346" s="359" t="s">
        <v>12801</v>
      </c>
      <c r="D6346" s="359" t="s">
        <v>880</v>
      </c>
      <c r="E6346" s="360" t="n">
        <v>17.05</v>
      </c>
    </row>
    <row r="6347" customFormat="false" ht="15" hidden="false" customHeight="false" outlineLevel="0" collapsed="false">
      <c r="A6347" s="357" t="s">
        <v>12802</v>
      </c>
      <c r="B6347" s="358"/>
      <c r="C6347" s="359" t="s">
        <v>12803</v>
      </c>
      <c r="D6347" s="359" t="s">
        <v>880</v>
      </c>
      <c r="E6347" s="360" t="n">
        <v>64.07</v>
      </c>
    </row>
    <row r="6348" customFormat="false" ht="15" hidden="false" customHeight="false" outlineLevel="0" collapsed="false">
      <c r="A6348" s="357" t="s">
        <v>12804</v>
      </c>
      <c r="B6348" s="358"/>
      <c r="C6348" s="359" t="s">
        <v>12805</v>
      </c>
      <c r="D6348" s="359" t="s">
        <v>880</v>
      </c>
      <c r="E6348" s="360" t="n">
        <v>49.23</v>
      </c>
    </row>
    <row r="6349" customFormat="false" ht="15" hidden="false" customHeight="false" outlineLevel="0" collapsed="false">
      <c r="A6349" s="352" t="s">
        <v>12806</v>
      </c>
      <c r="B6349" s="353"/>
      <c r="C6349" s="354" t="s">
        <v>12807</v>
      </c>
      <c r="D6349" s="355" t="s">
        <v>880</v>
      </c>
      <c r="E6349" s="356" t="n">
        <v>91.97</v>
      </c>
    </row>
    <row r="6350" customFormat="false" ht="15" hidden="false" customHeight="false" outlineLevel="0" collapsed="false">
      <c r="A6350" s="357" t="s">
        <v>12808</v>
      </c>
      <c r="B6350" s="358"/>
      <c r="C6350" s="359" t="s">
        <v>5161</v>
      </c>
      <c r="D6350" s="359" t="s">
        <v>880</v>
      </c>
      <c r="E6350" s="360" t="n">
        <v>46.29</v>
      </c>
    </row>
    <row r="6351" customFormat="false" ht="15" hidden="false" customHeight="false" outlineLevel="0" collapsed="false">
      <c r="A6351" s="357" t="s">
        <v>12809</v>
      </c>
      <c r="B6351" s="358"/>
      <c r="C6351" s="359" t="s">
        <v>12810</v>
      </c>
      <c r="D6351" s="359" t="s">
        <v>880</v>
      </c>
      <c r="E6351" s="360" t="n">
        <v>16.53</v>
      </c>
    </row>
    <row r="6352" customFormat="false" ht="15" hidden="false" customHeight="false" outlineLevel="0" collapsed="false">
      <c r="A6352" s="357" t="s">
        <v>12811</v>
      </c>
      <c r="B6352" s="358"/>
      <c r="C6352" s="359" t="s">
        <v>12812</v>
      </c>
      <c r="D6352" s="359" t="s">
        <v>880</v>
      </c>
      <c r="E6352" s="360" t="n">
        <v>19.6</v>
      </c>
    </row>
    <row r="6353" customFormat="false" ht="15" hidden="false" customHeight="false" outlineLevel="0" collapsed="false">
      <c r="A6353" s="357" t="s">
        <v>12813</v>
      </c>
      <c r="B6353" s="358"/>
      <c r="C6353" s="359" t="s">
        <v>12814</v>
      </c>
      <c r="D6353" s="359" t="s">
        <v>880</v>
      </c>
      <c r="E6353" s="360" t="n">
        <v>8.4</v>
      </c>
    </row>
    <row r="6354" customFormat="false" ht="15" hidden="false" customHeight="false" outlineLevel="0" collapsed="false">
      <c r="A6354" s="357" t="s">
        <v>12815</v>
      </c>
      <c r="B6354" s="358"/>
      <c r="C6354" s="359" t="s">
        <v>6294</v>
      </c>
      <c r="D6354" s="359" t="s">
        <v>880</v>
      </c>
      <c r="E6354" s="360" t="n">
        <v>6.42</v>
      </c>
    </row>
    <row r="6355" customFormat="false" ht="15" hidden="false" customHeight="false" outlineLevel="0" collapsed="false">
      <c r="A6355" s="352" t="s">
        <v>12816</v>
      </c>
      <c r="B6355" s="353"/>
      <c r="C6355" s="354" t="s">
        <v>12817</v>
      </c>
      <c r="D6355" s="355" t="s">
        <v>262</v>
      </c>
      <c r="E6355" s="356" t="n">
        <v>20.38</v>
      </c>
    </row>
    <row r="6356" customFormat="false" ht="15" hidden="false" customHeight="false" outlineLevel="0" collapsed="false">
      <c r="A6356" s="357" t="s">
        <v>12818</v>
      </c>
      <c r="B6356" s="358"/>
      <c r="C6356" s="359" t="s">
        <v>12819</v>
      </c>
      <c r="D6356" s="359" t="s">
        <v>880</v>
      </c>
      <c r="E6356" s="360" t="n">
        <v>23.21</v>
      </c>
    </row>
    <row r="6357" customFormat="false" ht="15" hidden="false" customHeight="false" outlineLevel="0" collapsed="false">
      <c r="A6357" s="357" t="s">
        <v>12820</v>
      </c>
      <c r="B6357" s="358"/>
      <c r="C6357" s="359" t="s">
        <v>12821</v>
      </c>
      <c r="D6357" s="359" t="s">
        <v>880</v>
      </c>
      <c r="E6357" s="360" t="n">
        <v>129.71</v>
      </c>
    </row>
    <row r="6358" customFormat="false" ht="15" hidden="false" customHeight="false" outlineLevel="0" collapsed="false">
      <c r="A6358" s="352" t="s">
        <v>12822</v>
      </c>
      <c r="B6358" s="353"/>
      <c r="C6358" s="354" t="s">
        <v>12823</v>
      </c>
      <c r="D6358" s="355" t="s">
        <v>880</v>
      </c>
      <c r="E6358" s="356" t="n">
        <v>87.62</v>
      </c>
    </row>
    <row r="6359" customFormat="false" ht="15" hidden="false" customHeight="false" outlineLevel="0" collapsed="false">
      <c r="A6359" s="357" t="s">
        <v>12824</v>
      </c>
      <c r="B6359" s="358"/>
      <c r="C6359" s="359" t="s">
        <v>12825</v>
      </c>
      <c r="D6359" s="359" t="s">
        <v>880</v>
      </c>
      <c r="E6359" s="360" t="n">
        <v>105.8</v>
      </c>
    </row>
    <row r="6360" customFormat="false" ht="15" hidden="false" customHeight="false" outlineLevel="0" collapsed="false">
      <c r="A6360" s="357" t="s">
        <v>12826</v>
      </c>
      <c r="B6360" s="358"/>
      <c r="C6360" s="359" t="s">
        <v>12827</v>
      </c>
      <c r="D6360" s="359" t="s">
        <v>880</v>
      </c>
      <c r="E6360" s="360" t="n">
        <v>40.87</v>
      </c>
    </row>
    <row r="6361" customFormat="false" ht="15" hidden="false" customHeight="false" outlineLevel="0" collapsed="false">
      <c r="A6361" s="352" t="s">
        <v>12828</v>
      </c>
      <c r="B6361" s="353"/>
      <c r="C6361" s="354" t="s">
        <v>12829</v>
      </c>
      <c r="D6361" s="355" t="s">
        <v>880</v>
      </c>
      <c r="E6361" s="356" t="n">
        <v>8.78</v>
      </c>
    </row>
    <row r="6362" customFormat="false" ht="15" hidden="false" customHeight="false" outlineLevel="0" collapsed="false">
      <c r="A6362" s="357" t="s">
        <v>12830</v>
      </c>
      <c r="B6362" s="358"/>
      <c r="C6362" s="359" t="s">
        <v>12831</v>
      </c>
      <c r="D6362" s="359" t="s">
        <v>880</v>
      </c>
      <c r="E6362" s="360" t="n">
        <v>14.85</v>
      </c>
    </row>
    <row r="6363" customFormat="false" ht="15" hidden="false" customHeight="false" outlineLevel="0" collapsed="false">
      <c r="A6363" s="357" t="s">
        <v>12832</v>
      </c>
      <c r="B6363" s="358"/>
      <c r="C6363" s="359" t="s">
        <v>12833</v>
      </c>
      <c r="D6363" s="359" t="s">
        <v>262</v>
      </c>
      <c r="E6363" s="360" t="n">
        <v>25.67</v>
      </c>
    </row>
    <row r="6364" customFormat="false" ht="15" hidden="false" customHeight="false" outlineLevel="0" collapsed="false">
      <c r="A6364" s="357" t="s">
        <v>12834</v>
      </c>
      <c r="B6364" s="358"/>
      <c r="C6364" s="359" t="s">
        <v>12835</v>
      </c>
      <c r="D6364" s="359" t="s">
        <v>880</v>
      </c>
      <c r="E6364" s="360" t="n">
        <v>14.96</v>
      </c>
    </row>
    <row r="6365" customFormat="false" ht="15" hidden="false" customHeight="false" outlineLevel="0" collapsed="false">
      <c r="A6365" s="357" t="s">
        <v>12836</v>
      </c>
      <c r="B6365" s="358"/>
      <c r="C6365" s="359" t="s">
        <v>12837</v>
      </c>
      <c r="D6365" s="359" t="s">
        <v>880</v>
      </c>
      <c r="E6365" s="360" t="n">
        <v>26.01</v>
      </c>
    </row>
    <row r="6366" customFormat="false" ht="15" hidden="false" customHeight="false" outlineLevel="0" collapsed="false">
      <c r="A6366" s="357" t="s">
        <v>12838</v>
      </c>
      <c r="B6366" s="358"/>
      <c r="C6366" s="359" t="s">
        <v>12839</v>
      </c>
      <c r="D6366" s="359" t="s">
        <v>880</v>
      </c>
      <c r="E6366" s="360" t="n">
        <v>11.92</v>
      </c>
    </row>
    <row r="6367" customFormat="false" ht="15" hidden="false" customHeight="false" outlineLevel="0" collapsed="false">
      <c r="A6367" s="357" t="s">
        <v>12840</v>
      </c>
      <c r="B6367" s="358"/>
      <c r="C6367" s="359" t="s">
        <v>12841</v>
      </c>
      <c r="D6367" s="359" t="s">
        <v>880</v>
      </c>
      <c r="E6367" s="360" t="n">
        <v>26.39</v>
      </c>
    </row>
    <row r="6368" customFormat="false" ht="15" hidden="false" customHeight="false" outlineLevel="0" collapsed="false">
      <c r="A6368" s="357" t="s">
        <v>12842</v>
      </c>
      <c r="B6368" s="358"/>
      <c r="C6368" s="359" t="s">
        <v>12843</v>
      </c>
      <c r="D6368" s="359" t="s">
        <v>880</v>
      </c>
      <c r="E6368" s="360" t="n">
        <v>23.81</v>
      </c>
    </row>
    <row r="6369" customFormat="false" ht="15" hidden="false" customHeight="false" outlineLevel="0" collapsed="false">
      <c r="A6369" s="357" t="s">
        <v>448</v>
      </c>
      <c r="B6369" s="358"/>
      <c r="C6369" s="359" t="s">
        <v>12844</v>
      </c>
      <c r="D6369" s="359" t="s">
        <v>880</v>
      </c>
      <c r="E6369" s="360" t="n">
        <v>32.15</v>
      </c>
    </row>
    <row r="6370" customFormat="false" ht="15" hidden="false" customHeight="false" outlineLevel="0" collapsed="false">
      <c r="A6370" s="357" t="s">
        <v>12845</v>
      </c>
      <c r="B6370" s="358"/>
      <c r="C6370" s="359" t="s">
        <v>12846</v>
      </c>
      <c r="D6370" s="359" t="s">
        <v>880</v>
      </c>
      <c r="E6370" s="360" t="n">
        <v>41.07</v>
      </c>
    </row>
    <row r="6371" customFormat="false" ht="15" hidden="false" customHeight="false" outlineLevel="0" collapsed="false">
      <c r="A6371" s="357" t="s">
        <v>12847</v>
      </c>
      <c r="B6371" s="358"/>
      <c r="C6371" s="359" t="s">
        <v>12848</v>
      </c>
      <c r="D6371" s="359" t="s">
        <v>262</v>
      </c>
      <c r="E6371" s="360" t="n">
        <v>65.19</v>
      </c>
    </row>
    <row r="6372" customFormat="false" ht="15" hidden="false" customHeight="false" outlineLevel="0" collapsed="false">
      <c r="A6372" s="357" t="s">
        <v>12849</v>
      </c>
      <c r="B6372" s="358"/>
      <c r="C6372" s="359" t="s">
        <v>12850</v>
      </c>
      <c r="D6372" s="359" t="s">
        <v>880</v>
      </c>
      <c r="E6372" s="360" t="n">
        <v>402.34</v>
      </c>
    </row>
    <row r="6373" customFormat="false" ht="15" hidden="false" customHeight="false" outlineLevel="0" collapsed="false">
      <c r="A6373" s="357" t="s">
        <v>12851</v>
      </c>
      <c r="B6373" s="358"/>
      <c r="C6373" s="359" t="s">
        <v>12852</v>
      </c>
      <c r="D6373" s="359" t="s">
        <v>880</v>
      </c>
      <c r="E6373" s="360" t="n">
        <v>253.59</v>
      </c>
    </row>
    <row r="6374" customFormat="false" ht="15" hidden="false" customHeight="false" outlineLevel="0" collapsed="false">
      <c r="A6374" s="357" t="s">
        <v>12853</v>
      </c>
      <c r="B6374" s="358"/>
      <c r="C6374" s="359" t="s">
        <v>12854</v>
      </c>
      <c r="D6374" s="359" t="s">
        <v>880</v>
      </c>
      <c r="E6374" s="360" t="n">
        <v>2.41</v>
      </c>
    </row>
    <row r="6375" customFormat="false" ht="15" hidden="false" customHeight="false" outlineLevel="0" collapsed="false">
      <c r="A6375" s="357" t="s">
        <v>12855</v>
      </c>
      <c r="B6375" s="358"/>
      <c r="C6375" s="359" t="s">
        <v>12856</v>
      </c>
      <c r="D6375" s="359" t="s">
        <v>880</v>
      </c>
      <c r="E6375" s="360" t="n">
        <v>11.69</v>
      </c>
    </row>
    <row r="6376" customFormat="false" ht="15" hidden="false" customHeight="false" outlineLevel="0" collapsed="false">
      <c r="A6376" s="357" t="s">
        <v>12857</v>
      </c>
      <c r="B6376" s="358"/>
      <c r="C6376" s="359" t="s">
        <v>12858</v>
      </c>
      <c r="D6376" s="359" t="s">
        <v>262</v>
      </c>
      <c r="E6376" s="360" t="n">
        <v>20.62</v>
      </c>
    </row>
    <row r="6377" customFormat="false" ht="15" hidden="false" customHeight="false" outlineLevel="0" collapsed="false">
      <c r="A6377" s="357" t="s">
        <v>12859</v>
      </c>
      <c r="B6377" s="358"/>
      <c r="C6377" s="359" t="s">
        <v>12860</v>
      </c>
      <c r="D6377" s="359" t="s">
        <v>880</v>
      </c>
      <c r="E6377" s="360" t="n">
        <v>18.46</v>
      </c>
    </row>
    <row r="6378" customFormat="false" ht="15" hidden="false" customHeight="false" outlineLevel="0" collapsed="false">
      <c r="A6378" s="357" t="s">
        <v>12861</v>
      </c>
      <c r="B6378" s="358"/>
      <c r="C6378" s="359" t="s">
        <v>12862</v>
      </c>
      <c r="D6378" s="359" t="s">
        <v>880</v>
      </c>
      <c r="E6378" s="360" t="n">
        <v>11.74</v>
      </c>
    </row>
    <row r="6379" customFormat="false" ht="15" hidden="false" customHeight="false" outlineLevel="0" collapsed="false">
      <c r="A6379" s="357" t="s">
        <v>12863</v>
      </c>
      <c r="B6379" s="358"/>
      <c r="C6379" s="359" t="s">
        <v>12864</v>
      </c>
      <c r="D6379" s="359" t="s">
        <v>880</v>
      </c>
      <c r="E6379" s="360" t="n">
        <v>11.06</v>
      </c>
    </row>
    <row r="6380" customFormat="false" ht="15" hidden="false" customHeight="false" outlineLevel="0" collapsed="false">
      <c r="A6380" s="347" t="s">
        <v>12865</v>
      </c>
      <c r="B6380" s="348"/>
      <c r="C6380" s="349" t="s">
        <v>12866</v>
      </c>
      <c r="D6380" s="350" t="s">
        <v>262</v>
      </c>
      <c r="E6380" s="351" t="n">
        <v>53.58</v>
      </c>
    </row>
    <row r="6381" customFormat="false" ht="15" hidden="false" customHeight="false" outlineLevel="0" collapsed="false">
      <c r="A6381" s="352" t="s">
        <v>12867</v>
      </c>
      <c r="B6381" s="353"/>
      <c r="C6381" s="354" t="s">
        <v>12868</v>
      </c>
      <c r="D6381" s="355" t="s">
        <v>880</v>
      </c>
      <c r="E6381" s="356" t="n">
        <v>47.89</v>
      </c>
    </row>
    <row r="6382" customFormat="false" ht="15" hidden="false" customHeight="false" outlineLevel="0" collapsed="false">
      <c r="A6382" s="357" t="s">
        <v>12869</v>
      </c>
      <c r="B6382" s="358"/>
      <c r="C6382" s="359" t="s">
        <v>12870</v>
      </c>
      <c r="D6382" s="359" t="s">
        <v>880</v>
      </c>
      <c r="E6382" s="360" t="n">
        <v>47.72</v>
      </c>
    </row>
    <row r="6383" customFormat="false" ht="15" hidden="false" customHeight="false" outlineLevel="0" collapsed="false">
      <c r="A6383" s="357" t="s">
        <v>12871</v>
      </c>
      <c r="B6383" s="358"/>
      <c r="C6383" s="359" t="s">
        <v>12872</v>
      </c>
      <c r="D6383" s="359" t="s">
        <v>880</v>
      </c>
      <c r="E6383" s="360" t="n">
        <v>11.96</v>
      </c>
    </row>
    <row r="6384" customFormat="false" ht="15" hidden="false" customHeight="false" outlineLevel="0" collapsed="false">
      <c r="A6384" s="357" t="s">
        <v>12873</v>
      </c>
      <c r="B6384" s="358"/>
      <c r="C6384" s="359" t="s">
        <v>12874</v>
      </c>
      <c r="D6384" s="359" t="s">
        <v>880</v>
      </c>
      <c r="E6384" s="360" t="n">
        <v>13.63</v>
      </c>
    </row>
    <row r="6385" customFormat="false" ht="15" hidden="false" customHeight="false" outlineLevel="0" collapsed="false">
      <c r="A6385" s="357" t="s">
        <v>12875</v>
      </c>
      <c r="B6385" s="358"/>
      <c r="C6385" s="359" t="s">
        <v>12876</v>
      </c>
      <c r="D6385" s="359" t="s">
        <v>880</v>
      </c>
      <c r="E6385" s="360" t="n">
        <v>15.44</v>
      </c>
    </row>
    <row r="6386" customFormat="false" ht="15" hidden="false" customHeight="false" outlineLevel="0" collapsed="false">
      <c r="A6386" s="352" t="s">
        <v>12877</v>
      </c>
      <c r="B6386" s="353"/>
      <c r="C6386" s="354" t="s">
        <v>12878</v>
      </c>
      <c r="D6386" s="355" t="s">
        <v>880</v>
      </c>
      <c r="E6386" s="356" t="n">
        <v>22.15</v>
      </c>
    </row>
    <row r="6387" customFormat="false" ht="15" hidden="false" customHeight="false" outlineLevel="0" collapsed="false">
      <c r="A6387" s="357" t="s">
        <v>12879</v>
      </c>
      <c r="B6387" s="358"/>
      <c r="C6387" s="359" t="s">
        <v>12880</v>
      </c>
      <c r="D6387" s="359" t="s">
        <v>880</v>
      </c>
      <c r="E6387" s="360" t="n">
        <v>29.29</v>
      </c>
    </row>
    <row r="6388" customFormat="false" ht="15" hidden="false" customHeight="false" outlineLevel="0" collapsed="false">
      <c r="A6388" s="357" t="s">
        <v>12881</v>
      </c>
      <c r="B6388" s="358"/>
      <c r="C6388" s="359" t="s">
        <v>12882</v>
      </c>
      <c r="D6388" s="359" t="s">
        <v>1313</v>
      </c>
      <c r="E6388" s="360" t="n">
        <v>94.49</v>
      </c>
    </row>
    <row r="6389" customFormat="false" ht="15" hidden="false" customHeight="false" outlineLevel="0" collapsed="false">
      <c r="A6389" s="357" t="s">
        <v>12883</v>
      </c>
      <c r="B6389" s="358" t="s">
        <v>12884</v>
      </c>
      <c r="C6389" s="359"/>
      <c r="D6389" s="359"/>
      <c r="E6389" s="360"/>
    </row>
    <row r="6390" customFormat="false" ht="15" hidden="false" customHeight="false" outlineLevel="0" collapsed="false">
      <c r="A6390" s="357" t="s">
        <v>12885</v>
      </c>
      <c r="B6390" s="358"/>
      <c r="C6390" s="359" t="s">
        <v>12886</v>
      </c>
      <c r="D6390" s="359" t="s">
        <v>880</v>
      </c>
      <c r="E6390" s="360" t="n">
        <v>21.33</v>
      </c>
    </row>
    <row r="6391" customFormat="false" ht="15" hidden="false" customHeight="false" outlineLevel="0" collapsed="false">
      <c r="A6391" s="357" t="s">
        <v>12887</v>
      </c>
      <c r="B6391" s="358"/>
      <c r="C6391" s="359" t="s">
        <v>12888</v>
      </c>
      <c r="D6391" s="359" t="s">
        <v>880</v>
      </c>
      <c r="E6391" s="360" t="n">
        <v>26.02</v>
      </c>
    </row>
    <row r="6392" customFormat="false" ht="15" hidden="false" customHeight="false" outlineLevel="0" collapsed="false">
      <c r="A6392" s="352" t="s">
        <v>12889</v>
      </c>
      <c r="B6392" s="353"/>
      <c r="C6392" s="354" t="s">
        <v>12890</v>
      </c>
      <c r="D6392" s="355" t="s">
        <v>880</v>
      </c>
      <c r="E6392" s="356" t="n">
        <v>26</v>
      </c>
    </row>
    <row r="6393" customFormat="false" ht="15" hidden="false" customHeight="false" outlineLevel="0" collapsed="false">
      <c r="A6393" s="357" t="s">
        <v>12891</v>
      </c>
      <c r="B6393" s="358"/>
      <c r="C6393" s="359" t="s">
        <v>12892</v>
      </c>
      <c r="D6393" s="359" t="s">
        <v>880</v>
      </c>
      <c r="E6393" s="360" t="n">
        <v>32.8</v>
      </c>
    </row>
    <row r="6394" customFormat="false" ht="15" hidden="false" customHeight="false" outlineLevel="0" collapsed="false">
      <c r="A6394" s="357" t="s">
        <v>12893</v>
      </c>
      <c r="B6394" s="358"/>
      <c r="C6394" s="359" t="s">
        <v>12894</v>
      </c>
      <c r="D6394" s="359" t="s">
        <v>880</v>
      </c>
      <c r="E6394" s="360" t="n">
        <v>21.47</v>
      </c>
    </row>
    <row r="6395" customFormat="false" ht="15" hidden="false" customHeight="false" outlineLevel="0" collapsed="false">
      <c r="A6395" s="357" t="s">
        <v>12895</v>
      </c>
      <c r="B6395" s="358"/>
      <c r="C6395" s="359" t="s">
        <v>12896</v>
      </c>
      <c r="D6395" s="359" t="s">
        <v>880</v>
      </c>
      <c r="E6395" s="360" t="n">
        <v>26.04</v>
      </c>
    </row>
    <row r="6396" customFormat="false" ht="15" hidden="false" customHeight="false" outlineLevel="0" collapsed="false">
      <c r="A6396" s="357" t="s">
        <v>12897</v>
      </c>
      <c r="B6396" s="358"/>
      <c r="C6396" s="359" t="s">
        <v>12898</v>
      </c>
      <c r="D6396" s="359" t="s">
        <v>880</v>
      </c>
      <c r="E6396" s="360" t="n">
        <v>21.28</v>
      </c>
    </row>
    <row r="6397" customFormat="false" ht="15" hidden="false" customHeight="false" outlineLevel="0" collapsed="false">
      <c r="A6397" s="357" t="s">
        <v>12899</v>
      </c>
      <c r="B6397" s="358"/>
      <c r="C6397" s="359" t="s">
        <v>12900</v>
      </c>
      <c r="D6397" s="359" t="s">
        <v>880</v>
      </c>
      <c r="E6397" s="360" t="n">
        <v>33.8</v>
      </c>
    </row>
    <row r="6398" customFormat="false" ht="15" hidden="false" customHeight="false" outlineLevel="0" collapsed="false">
      <c r="A6398" s="357" t="s">
        <v>12901</v>
      </c>
      <c r="B6398" s="358"/>
      <c r="C6398" s="359" t="s">
        <v>12902</v>
      </c>
      <c r="D6398" s="359" t="s">
        <v>880</v>
      </c>
      <c r="E6398" s="360" t="n">
        <v>26.68</v>
      </c>
    </row>
    <row r="6399" customFormat="false" ht="15" hidden="false" customHeight="false" outlineLevel="0" collapsed="false">
      <c r="A6399" s="357" t="s">
        <v>12903</v>
      </c>
      <c r="B6399" s="358"/>
      <c r="C6399" s="359" t="s">
        <v>12904</v>
      </c>
      <c r="D6399" s="359" t="s">
        <v>880</v>
      </c>
      <c r="E6399" s="360" t="n">
        <v>33.42</v>
      </c>
    </row>
    <row r="6400" customFormat="false" ht="15" hidden="false" customHeight="false" outlineLevel="0" collapsed="false">
      <c r="A6400" s="357" t="s">
        <v>12905</v>
      </c>
      <c r="B6400" s="358"/>
      <c r="C6400" s="359" t="s">
        <v>12906</v>
      </c>
      <c r="D6400" s="359" t="s">
        <v>880</v>
      </c>
      <c r="E6400" s="360" t="n">
        <v>26.73</v>
      </c>
    </row>
    <row r="6401" customFormat="false" ht="15" hidden="false" customHeight="false" outlineLevel="0" collapsed="false">
      <c r="A6401" s="357" t="s">
        <v>12907</v>
      </c>
      <c r="B6401" s="358"/>
      <c r="C6401" s="359" t="s">
        <v>12908</v>
      </c>
      <c r="D6401" s="359" t="s">
        <v>880</v>
      </c>
      <c r="E6401" s="360" t="n">
        <v>26.08</v>
      </c>
    </row>
    <row r="6402" customFormat="false" ht="15" hidden="false" customHeight="false" outlineLevel="0" collapsed="false">
      <c r="A6402" s="357" t="s">
        <v>12909</v>
      </c>
      <c r="B6402" s="358"/>
      <c r="C6402" s="359" t="s">
        <v>12910</v>
      </c>
      <c r="D6402" s="359" t="s">
        <v>880</v>
      </c>
      <c r="E6402" s="360" t="n">
        <v>26.21</v>
      </c>
    </row>
    <row r="6403" customFormat="false" ht="15" hidden="false" customHeight="false" outlineLevel="0" collapsed="false">
      <c r="A6403" s="357" t="s">
        <v>12911</v>
      </c>
      <c r="B6403" s="358"/>
      <c r="C6403" s="359" t="s">
        <v>12912</v>
      </c>
      <c r="D6403" s="359" t="s">
        <v>880</v>
      </c>
      <c r="E6403" s="360" t="n">
        <v>21.52</v>
      </c>
    </row>
    <row r="6404" customFormat="false" ht="15" hidden="false" customHeight="false" outlineLevel="0" collapsed="false">
      <c r="A6404" s="357" t="s">
        <v>12913</v>
      </c>
      <c r="B6404" s="358"/>
      <c r="C6404" s="359" t="s">
        <v>12914</v>
      </c>
      <c r="D6404" s="359" t="s">
        <v>880</v>
      </c>
      <c r="E6404" s="360" t="n">
        <v>26.5</v>
      </c>
    </row>
    <row r="6405" customFormat="false" ht="15" hidden="false" customHeight="false" outlineLevel="0" collapsed="false">
      <c r="A6405" s="357" t="s">
        <v>12915</v>
      </c>
      <c r="B6405" s="358"/>
      <c r="C6405" s="359" t="s">
        <v>12916</v>
      </c>
      <c r="D6405" s="359" t="s">
        <v>880</v>
      </c>
      <c r="E6405" s="360" t="n">
        <v>26.52</v>
      </c>
    </row>
    <row r="6406" customFormat="false" ht="15" hidden="false" customHeight="false" outlineLevel="0" collapsed="false">
      <c r="A6406" s="352" t="s">
        <v>12917</v>
      </c>
      <c r="B6406" s="353"/>
      <c r="C6406" s="354" t="s">
        <v>12918</v>
      </c>
      <c r="D6406" s="355" t="s">
        <v>880</v>
      </c>
      <c r="E6406" s="356" t="n">
        <v>26.52</v>
      </c>
    </row>
    <row r="6407" customFormat="false" ht="15" hidden="false" customHeight="false" outlineLevel="0" collapsed="false">
      <c r="A6407" s="357" t="s">
        <v>12919</v>
      </c>
      <c r="B6407" s="358"/>
      <c r="C6407" s="359" t="s">
        <v>12920</v>
      </c>
      <c r="D6407" s="359" t="s">
        <v>880</v>
      </c>
      <c r="E6407" s="360" t="n">
        <v>21.5</v>
      </c>
    </row>
    <row r="6408" customFormat="false" ht="15" hidden="false" customHeight="false" outlineLevel="0" collapsed="false">
      <c r="A6408" s="357" t="s">
        <v>12921</v>
      </c>
      <c r="B6408" s="358"/>
      <c r="C6408" s="359" t="s">
        <v>12922</v>
      </c>
      <c r="D6408" s="359" t="s">
        <v>880</v>
      </c>
      <c r="E6408" s="360" t="n">
        <v>21.37</v>
      </c>
    </row>
    <row r="6409" customFormat="false" ht="15" hidden="false" customHeight="false" outlineLevel="0" collapsed="false">
      <c r="A6409" s="357" t="s">
        <v>12923</v>
      </c>
      <c r="B6409" s="358"/>
      <c r="C6409" s="359" t="s">
        <v>12924</v>
      </c>
      <c r="D6409" s="359" t="s">
        <v>880</v>
      </c>
      <c r="E6409" s="360" t="n">
        <v>26.15</v>
      </c>
    </row>
    <row r="6410" customFormat="false" ht="15" hidden="false" customHeight="false" outlineLevel="0" collapsed="false">
      <c r="A6410" s="357" t="s">
        <v>12925</v>
      </c>
      <c r="B6410" s="358" t="s">
        <v>12926</v>
      </c>
      <c r="C6410" s="359"/>
      <c r="D6410" s="359"/>
      <c r="E6410" s="360"/>
    </row>
    <row r="6411" customFormat="false" ht="15" hidden="false" customHeight="false" outlineLevel="0" collapsed="false">
      <c r="A6411" s="357" t="s">
        <v>12927</v>
      </c>
      <c r="B6411" s="358" t="s">
        <v>12928</v>
      </c>
      <c r="C6411" s="359"/>
      <c r="D6411" s="359"/>
      <c r="E6411" s="360"/>
    </row>
    <row r="6412" customFormat="false" ht="15" hidden="false" customHeight="false" outlineLevel="0" collapsed="false">
      <c r="A6412" s="352" t="s">
        <v>12929</v>
      </c>
      <c r="B6412" s="353"/>
      <c r="C6412" s="354" t="s">
        <v>12930</v>
      </c>
      <c r="D6412" s="355" t="s">
        <v>880</v>
      </c>
      <c r="E6412" s="356" t="n">
        <v>917.15</v>
      </c>
    </row>
    <row r="6413" customFormat="false" ht="15" hidden="false" customHeight="false" outlineLevel="0" collapsed="false">
      <c r="A6413" s="357" t="s">
        <v>12931</v>
      </c>
      <c r="B6413" s="358"/>
      <c r="C6413" s="359" t="s">
        <v>12932</v>
      </c>
      <c r="D6413" s="359" t="s">
        <v>880</v>
      </c>
      <c r="E6413" s="360" t="n">
        <v>1078.95</v>
      </c>
    </row>
    <row r="6414" customFormat="false" ht="15" hidden="false" customHeight="false" outlineLevel="0" collapsed="false">
      <c r="A6414" s="357" t="s">
        <v>12933</v>
      </c>
      <c r="B6414" s="358" t="s">
        <v>12934</v>
      </c>
      <c r="C6414" s="359"/>
      <c r="D6414" s="359"/>
      <c r="E6414" s="360"/>
    </row>
    <row r="6415" customFormat="false" ht="15" hidden="false" customHeight="false" outlineLevel="0" collapsed="false">
      <c r="A6415" s="357" t="s">
        <v>12935</v>
      </c>
      <c r="B6415" s="358"/>
      <c r="C6415" s="359" t="s">
        <v>12936</v>
      </c>
      <c r="D6415" s="359" t="s">
        <v>880</v>
      </c>
      <c r="E6415" s="360" t="n">
        <v>23.34</v>
      </c>
    </row>
    <row r="6416" customFormat="false" ht="15" hidden="false" customHeight="false" outlineLevel="0" collapsed="false">
      <c r="A6416" s="357" t="s">
        <v>12937</v>
      </c>
      <c r="B6416" s="358"/>
      <c r="C6416" s="359" t="s">
        <v>12938</v>
      </c>
      <c r="D6416" s="359" t="s">
        <v>880</v>
      </c>
      <c r="E6416" s="360" t="n">
        <v>497.42</v>
      </c>
    </row>
    <row r="6417" customFormat="false" ht="15" hidden="false" customHeight="false" outlineLevel="0" collapsed="false">
      <c r="A6417" s="357" t="s">
        <v>12939</v>
      </c>
      <c r="B6417" s="358"/>
      <c r="C6417" s="359" t="s">
        <v>12940</v>
      </c>
      <c r="D6417" s="359" t="s">
        <v>880</v>
      </c>
      <c r="E6417" s="360" t="n">
        <v>378.25</v>
      </c>
    </row>
    <row r="6418" customFormat="false" ht="15" hidden="false" customHeight="false" outlineLevel="0" collapsed="false">
      <c r="A6418" s="357" t="s">
        <v>12941</v>
      </c>
      <c r="B6418" s="358"/>
      <c r="C6418" s="359" t="s">
        <v>12942</v>
      </c>
      <c r="D6418" s="359" t="s">
        <v>880</v>
      </c>
      <c r="E6418" s="360" t="n">
        <v>308.28</v>
      </c>
    </row>
    <row r="6419" customFormat="false" ht="15" hidden="false" customHeight="false" outlineLevel="0" collapsed="false">
      <c r="A6419" s="357" t="s">
        <v>12943</v>
      </c>
      <c r="B6419" s="358"/>
      <c r="C6419" s="359" t="s">
        <v>12944</v>
      </c>
      <c r="D6419" s="359" t="s">
        <v>880</v>
      </c>
      <c r="E6419" s="360" t="n">
        <v>24.1</v>
      </c>
    </row>
    <row r="6420" customFormat="false" ht="15" hidden="false" customHeight="false" outlineLevel="0" collapsed="false">
      <c r="A6420" s="357" t="s">
        <v>12945</v>
      </c>
      <c r="B6420" s="358"/>
      <c r="C6420" s="359" t="s">
        <v>12946</v>
      </c>
      <c r="D6420" s="359" t="s">
        <v>880</v>
      </c>
      <c r="E6420" s="360" t="n">
        <v>29.63</v>
      </c>
    </row>
    <row r="6421" customFormat="false" ht="15" hidden="false" customHeight="false" outlineLevel="0" collapsed="false">
      <c r="A6421" s="357" t="s">
        <v>12947</v>
      </c>
      <c r="B6421" s="358"/>
      <c r="C6421" s="359" t="s">
        <v>12948</v>
      </c>
      <c r="D6421" s="359" t="s">
        <v>880</v>
      </c>
      <c r="E6421" s="360" t="n">
        <v>86.3</v>
      </c>
    </row>
    <row r="6422" customFormat="false" ht="15" hidden="false" customHeight="false" outlineLevel="0" collapsed="false">
      <c r="A6422" s="357" t="s">
        <v>12949</v>
      </c>
      <c r="B6422" s="358"/>
      <c r="C6422" s="359" t="s">
        <v>12950</v>
      </c>
      <c r="D6422" s="359" t="s">
        <v>880</v>
      </c>
      <c r="E6422" s="360" t="n">
        <v>2106.04</v>
      </c>
    </row>
    <row r="6423" customFormat="false" ht="15" hidden="false" customHeight="false" outlineLevel="0" collapsed="false">
      <c r="A6423" s="357" t="s">
        <v>12951</v>
      </c>
      <c r="B6423" s="358"/>
      <c r="C6423" s="359" t="s">
        <v>12952</v>
      </c>
      <c r="D6423" s="359" t="s">
        <v>880</v>
      </c>
      <c r="E6423" s="360" t="n">
        <v>372.32</v>
      </c>
    </row>
    <row r="6424" customFormat="false" ht="15" hidden="false" customHeight="false" outlineLevel="0" collapsed="false">
      <c r="A6424" s="357" t="s">
        <v>12953</v>
      </c>
      <c r="B6424" s="358"/>
      <c r="C6424" s="359" t="s">
        <v>12954</v>
      </c>
      <c r="D6424" s="359" t="s">
        <v>880</v>
      </c>
      <c r="E6424" s="360" t="n">
        <v>147.3</v>
      </c>
    </row>
    <row r="6425" customFormat="false" ht="15" hidden="false" customHeight="false" outlineLevel="0" collapsed="false">
      <c r="A6425" s="357" t="s">
        <v>12955</v>
      </c>
      <c r="B6425" s="358" t="s">
        <v>12956</v>
      </c>
      <c r="C6425" s="359"/>
      <c r="D6425" s="359"/>
      <c r="E6425" s="360"/>
    </row>
    <row r="6426" customFormat="false" ht="15" hidden="false" customHeight="false" outlineLevel="0" collapsed="false">
      <c r="A6426" s="357" t="s">
        <v>12957</v>
      </c>
      <c r="B6426" s="358"/>
      <c r="C6426" s="359" t="s">
        <v>12958</v>
      </c>
      <c r="D6426" s="359" t="s">
        <v>880</v>
      </c>
      <c r="E6426" s="360" t="n">
        <v>8180.36</v>
      </c>
    </row>
    <row r="6427" customFormat="false" ht="15" hidden="false" customHeight="false" outlineLevel="0" collapsed="false">
      <c r="A6427" s="357" t="s">
        <v>12959</v>
      </c>
      <c r="B6427" s="358"/>
      <c r="C6427" s="359" t="s">
        <v>12960</v>
      </c>
      <c r="D6427" s="359" t="s">
        <v>880</v>
      </c>
      <c r="E6427" s="360" t="n">
        <v>9840.3</v>
      </c>
    </row>
    <row r="6428" customFormat="false" ht="15" hidden="false" customHeight="false" outlineLevel="0" collapsed="false">
      <c r="A6428" s="357" t="s">
        <v>12961</v>
      </c>
      <c r="B6428" s="358"/>
      <c r="C6428" s="359" t="s">
        <v>12962</v>
      </c>
      <c r="D6428" s="359" t="s">
        <v>880</v>
      </c>
      <c r="E6428" s="360" t="n">
        <v>657.95</v>
      </c>
    </row>
    <row r="6429" customFormat="false" ht="15" hidden="false" customHeight="false" outlineLevel="0" collapsed="false">
      <c r="A6429" s="357" t="s">
        <v>12963</v>
      </c>
      <c r="B6429" s="358"/>
      <c r="C6429" s="359" t="s">
        <v>12964</v>
      </c>
      <c r="D6429" s="359" t="s">
        <v>1181</v>
      </c>
      <c r="E6429" s="360" t="n">
        <v>13471.9</v>
      </c>
    </row>
    <row r="6430" customFormat="false" ht="15" hidden="false" customHeight="false" outlineLevel="0" collapsed="false">
      <c r="A6430" s="357" t="s">
        <v>12965</v>
      </c>
      <c r="B6430" s="358"/>
      <c r="C6430" s="359" t="s">
        <v>12966</v>
      </c>
      <c r="D6430" s="359" t="s">
        <v>1181</v>
      </c>
      <c r="E6430" s="360" t="n">
        <v>19080.85</v>
      </c>
    </row>
    <row r="6431" customFormat="false" ht="15" hidden="false" customHeight="false" outlineLevel="0" collapsed="false">
      <c r="A6431" s="357" t="s">
        <v>12967</v>
      </c>
      <c r="B6431" s="358"/>
      <c r="C6431" s="359" t="s">
        <v>12968</v>
      </c>
      <c r="D6431" s="359" t="s">
        <v>1181</v>
      </c>
      <c r="E6431" s="360" t="n">
        <v>26818.28</v>
      </c>
    </row>
    <row r="6432" customFormat="false" ht="15" hidden="false" customHeight="false" outlineLevel="0" collapsed="false">
      <c r="A6432" s="352" t="s">
        <v>12969</v>
      </c>
      <c r="B6432" s="353"/>
      <c r="C6432" s="354" t="s">
        <v>12970</v>
      </c>
      <c r="D6432" s="355" t="s">
        <v>880</v>
      </c>
      <c r="E6432" s="356" t="n">
        <v>816.27</v>
      </c>
    </row>
    <row r="6433" customFormat="false" ht="15" hidden="false" customHeight="false" outlineLevel="0" collapsed="false">
      <c r="A6433" s="357" t="s">
        <v>12971</v>
      </c>
      <c r="B6433" s="358"/>
      <c r="C6433" s="359" t="s">
        <v>12972</v>
      </c>
      <c r="D6433" s="359" t="s">
        <v>880</v>
      </c>
      <c r="E6433" s="360" t="n">
        <v>1003.61</v>
      </c>
    </row>
    <row r="6434" customFormat="false" ht="15" hidden="false" customHeight="false" outlineLevel="0" collapsed="false">
      <c r="A6434" s="357" t="s">
        <v>12973</v>
      </c>
      <c r="B6434" s="358"/>
      <c r="C6434" s="359" t="s">
        <v>12974</v>
      </c>
      <c r="D6434" s="359" t="s">
        <v>880</v>
      </c>
      <c r="E6434" s="360" t="n">
        <v>2044.75</v>
      </c>
    </row>
    <row r="6435" customFormat="false" ht="15" hidden="false" customHeight="false" outlineLevel="0" collapsed="false">
      <c r="A6435" s="357" t="s">
        <v>12975</v>
      </c>
      <c r="B6435" s="358" t="s">
        <v>12976</v>
      </c>
      <c r="C6435" s="359"/>
      <c r="D6435" s="359"/>
      <c r="E6435" s="360"/>
    </row>
    <row r="6436" customFormat="false" ht="15" hidden="false" customHeight="false" outlineLevel="0" collapsed="false">
      <c r="A6436" s="357" t="s">
        <v>12977</v>
      </c>
      <c r="B6436" s="358"/>
      <c r="C6436" s="359" t="s">
        <v>12978</v>
      </c>
      <c r="D6436" s="359" t="s">
        <v>880</v>
      </c>
      <c r="E6436" s="360" t="n">
        <v>169.78</v>
      </c>
    </row>
    <row r="6437" customFormat="false" ht="15" hidden="false" customHeight="false" outlineLevel="0" collapsed="false">
      <c r="A6437" s="357" t="s">
        <v>12979</v>
      </c>
      <c r="B6437" s="358" t="s">
        <v>12980</v>
      </c>
      <c r="C6437" s="359"/>
      <c r="D6437" s="359"/>
      <c r="E6437" s="360"/>
    </row>
    <row r="6438" customFormat="false" ht="15" hidden="false" customHeight="false" outlineLevel="0" collapsed="false">
      <c r="A6438" s="357" t="s">
        <v>12981</v>
      </c>
      <c r="B6438" s="358"/>
      <c r="C6438" s="359" t="s">
        <v>12982</v>
      </c>
      <c r="D6438" s="359" t="s">
        <v>880</v>
      </c>
      <c r="E6438" s="360" t="n">
        <v>301.52</v>
      </c>
    </row>
    <row r="6439" customFormat="false" ht="15" hidden="false" customHeight="false" outlineLevel="0" collapsed="false">
      <c r="A6439" s="357" t="s">
        <v>12983</v>
      </c>
      <c r="B6439" s="358" t="s">
        <v>12984</v>
      </c>
      <c r="C6439" s="359"/>
      <c r="D6439" s="359"/>
      <c r="E6439" s="360"/>
    </row>
    <row r="6440" customFormat="false" ht="15" hidden="false" customHeight="false" outlineLevel="0" collapsed="false">
      <c r="A6440" s="357" t="s">
        <v>12985</v>
      </c>
      <c r="B6440" s="358"/>
      <c r="C6440" s="359" t="s">
        <v>12986</v>
      </c>
      <c r="D6440" s="359" t="s">
        <v>880</v>
      </c>
      <c r="E6440" s="360" t="n">
        <v>44.18</v>
      </c>
    </row>
    <row r="6441" customFormat="false" ht="15" hidden="false" customHeight="false" outlineLevel="0" collapsed="false">
      <c r="A6441" s="357" t="s">
        <v>12987</v>
      </c>
      <c r="B6441" s="358" t="s">
        <v>12988</v>
      </c>
      <c r="C6441" s="359"/>
      <c r="D6441" s="359"/>
      <c r="E6441" s="360"/>
    </row>
    <row r="6442" customFormat="false" ht="15" hidden="false" customHeight="false" outlineLevel="0" collapsed="false">
      <c r="A6442" s="357" t="s">
        <v>12989</v>
      </c>
      <c r="B6442" s="358"/>
      <c r="C6442" s="359" t="s">
        <v>12990</v>
      </c>
      <c r="D6442" s="359" t="s">
        <v>1181</v>
      </c>
      <c r="E6442" s="360" t="n">
        <v>5913.13</v>
      </c>
    </row>
    <row r="6443" customFormat="false" ht="15" hidden="false" customHeight="false" outlineLevel="0" collapsed="false">
      <c r="A6443" s="352" t="s">
        <v>12991</v>
      </c>
      <c r="B6443" s="353"/>
      <c r="C6443" s="354" t="s">
        <v>12992</v>
      </c>
      <c r="D6443" s="355" t="s">
        <v>1181</v>
      </c>
      <c r="E6443" s="356" t="n">
        <v>6689.3</v>
      </c>
    </row>
    <row r="6444" customFormat="false" ht="15" hidden="false" customHeight="false" outlineLevel="0" collapsed="false">
      <c r="A6444" s="357" t="s">
        <v>12993</v>
      </c>
      <c r="B6444" s="358"/>
      <c r="C6444" s="359" t="s">
        <v>12994</v>
      </c>
      <c r="D6444" s="359" t="s">
        <v>1181</v>
      </c>
      <c r="E6444" s="360" t="n">
        <v>9560.32</v>
      </c>
    </row>
    <row r="6445" customFormat="false" ht="15" hidden="false" customHeight="false" outlineLevel="0" collapsed="false">
      <c r="A6445" s="357" t="s">
        <v>12995</v>
      </c>
      <c r="B6445" s="358"/>
      <c r="C6445" s="359" t="s">
        <v>12996</v>
      </c>
      <c r="D6445" s="359" t="s">
        <v>1181</v>
      </c>
      <c r="E6445" s="360" t="n">
        <v>2804.62</v>
      </c>
    </row>
    <row r="6446" customFormat="false" ht="15" hidden="false" customHeight="false" outlineLevel="0" collapsed="false">
      <c r="A6446" s="357" t="s">
        <v>12997</v>
      </c>
      <c r="B6446" s="358"/>
      <c r="C6446" s="359" t="s">
        <v>12998</v>
      </c>
      <c r="D6446" s="359" t="s">
        <v>1181</v>
      </c>
      <c r="E6446" s="360" t="n">
        <v>3098.62</v>
      </c>
    </row>
    <row r="6447" customFormat="false" ht="15" hidden="false" customHeight="false" outlineLevel="0" collapsed="false">
      <c r="A6447" s="357" t="s">
        <v>12999</v>
      </c>
      <c r="B6447" s="358"/>
      <c r="C6447" s="359" t="s">
        <v>13000</v>
      </c>
      <c r="D6447" s="359" t="s">
        <v>1181</v>
      </c>
      <c r="E6447" s="360" t="n">
        <v>5121.74</v>
      </c>
    </row>
    <row r="6448" customFormat="false" ht="15" hidden="false" customHeight="false" outlineLevel="0" collapsed="false">
      <c r="A6448" s="357" t="s">
        <v>13001</v>
      </c>
      <c r="B6448" s="358"/>
      <c r="C6448" s="359" t="s">
        <v>13002</v>
      </c>
      <c r="D6448" s="359" t="s">
        <v>1181</v>
      </c>
      <c r="E6448" s="360" t="n">
        <v>5162.81</v>
      </c>
    </row>
    <row r="6449" customFormat="false" ht="15" hidden="false" customHeight="false" outlineLevel="0" collapsed="false">
      <c r="A6449" s="357" t="s">
        <v>13003</v>
      </c>
      <c r="B6449" s="358"/>
      <c r="C6449" s="359" t="s">
        <v>13004</v>
      </c>
      <c r="D6449" s="359" t="s">
        <v>1181</v>
      </c>
      <c r="E6449" s="360" t="n">
        <v>4412.28</v>
      </c>
    </row>
    <row r="6450" customFormat="false" ht="15" hidden="false" customHeight="false" outlineLevel="0" collapsed="false">
      <c r="A6450" s="357" t="s">
        <v>13005</v>
      </c>
      <c r="B6450" s="358"/>
      <c r="C6450" s="359" t="s">
        <v>13006</v>
      </c>
      <c r="D6450" s="359" t="s">
        <v>1181</v>
      </c>
      <c r="E6450" s="360" t="n">
        <v>5249.4</v>
      </c>
    </row>
    <row r="6451" customFormat="false" ht="15" hidden="false" customHeight="false" outlineLevel="0" collapsed="false">
      <c r="A6451" s="357" t="s">
        <v>13007</v>
      </c>
      <c r="B6451" s="358"/>
      <c r="C6451" s="359" t="s">
        <v>13008</v>
      </c>
      <c r="D6451" s="359" t="s">
        <v>1181</v>
      </c>
      <c r="E6451" s="360" t="n">
        <v>7697.61</v>
      </c>
    </row>
    <row r="6452" customFormat="false" ht="15" hidden="false" customHeight="false" outlineLevel="0" collapsed="false">
      <c r="A6452" s="357" t="s">
        <v>13009</v>
      </c>
      <c r="B6452" s="358" t="s">
        <v>13010</v>
      </c>
      <c r="C6452" s="359"/>
      <c r="D6452" s="359"/>
      <c r="E6452" s="360"/>
    </row>
    <row r="6453" customFormat="false" ht="15" hidden="false" customHeight="false" outlineLevel="0" collapsed="false">
      <c r="A6453" s="357" t="s">
        <v>13011</v>
      </c>
      <c r="B6453" s="358"/>
      <c r="C6453" s="359" t="s">
        <v>13012</v>
      </c>
      <c r="D6453" s="359" t="s">
        <v>880</v>
      </c>
      <c r="E6453" s="360" t="n">
        <v>29145.4</v>
      </c>
    </row>
    <row r="6454" customFormat="false" ht="15" hidden="false" customHeight="false" outlineLevel="0" collapsed="false">
      <c r="A6454" s="357" t="s">
        <v>13013</v>
      </c>
      <c r="B6454" s="358"/>
      <c r="C6454" s="359" t="s">
        <v>13014</v>
      </c>
      <c r="D6454" s="359" t="s">
        <v>880</v>
      </c>
      <c r="E6454" s="360" t="n">
        <v>33595.43</v>
      </c>
    </row>
    <row r="6455" customFormat="false" ht="15" hidden="false" customHeight="false" outlineLevel="0" collapsed="false">
      <c r="A6455" s="357" t="s">
        <v>13015</v>
      </c>
      <c r="B6455" s="358"/>
      <c r="C6455" s="359" t="s">
        <v>13016</v>
      </c>
      <c r="D6455" s="359" t="s">
        <v>880</v>
      </c>
      <c r="E6455" s="360" t="n">
        <v>38722.03</v>
      </c>
    </row>
    <row r="6456" customFormat="false" ht="15" hidden="false" customHeight="false" outlineLevel="0" collapsed="false">
      <c r="A6456" s="357" t="s">
        <v>13017</v>
      </c>
      <c r="B6456" s="358"/>
      <c r="C6456" s="359" t="s">
        <v>13018</v>
      </c>
      <c r="D6456" s="359" t="s">
        <v>880</v>
      </c>
      <c r="E6456" s="360" t="n">
        <v>43081.39</v>
      </c>
    </row>
    <row r="6457" customFormat="false" ht="15" hidden="false" customHeight="false" outlineLevel="0" collapsed="false">
      <c r="A6457" s="352" t="s">
        <v>13019</v>
      </c>
      <c r="B6457" s="353"/>
      <c r="C6457" s="354" t="s">
        <v>13020</v>
      </c>
      <c r="D6457" s="355" t="s">
        <v>880</v>
      </c>
      <c r="E6457" s="356" t="n">
        <v>3278.5</v>
      </c>
    </row>
    <row r="6458" customFormat="false" ht="15" hidden="false" customHeight="false" outlineLevel="0" collapsed="false">
      <c r="A6458" s="357" t="s">
        <v>13021</v>
      </c>
      <c r="B6458" s="358"/>
      <c r="C6458" s="359" t="s">
        <v>13022</v>
      </c>
      <c r="D6458" s="359" t="s">
        <v>880</v>
      </c>
      <c r="E6458" s="360" t="n">
        <v>4081.88</v>
      </c>
    </row>
    <row r="6459" customFormat="false" ht="15" hidden="false" customHeight="false" outlineLevel="0" collapsed="false">
      <c r="A6459" s="357" t="s">
        <v>13023</v>
      </c>
      <c r="B6459" s="358"/>
      <c r="C6459" s="359" t="s">
        <v>13024</v>
      </c>
      <c r="D6459" s="359" t="s">
        <v>880</v>
      </c>
      <c r="E6459" s="360" t="n">
        <v>5304.17</v>
      </c>
    </row>
    <row r="6460" customFormat="false" ht="15" hidden="false" customHeight="false" outlineLevel="0" collapsed="false">
      <c r="A6460" s="357" t="s">
        <v>13025</v>
      </c>
      <c r="B6460" s="358"/>
      <c r="C6460" s="359" t="s">
        <v>13026</v>
      </c>
      <c r="D6460" s="359" t="s">
        <v>880</v>
      </c>
      <c r="E6460" s="360" t="n">
        <v>3589.14</v>
      </c>
    </row>
    <row r="6461" customFormat="false" ht="15" hidden="false" customHeight="false" outlineLevel="0" collapsed="false">
      <c r="A6461" s="357" t="s">
        <v>13027</v>
      </c>
      <c r="B6461" s="358"/>
      <c r="C6461" s="359" t="s">
        <v>13028</v>
      </c>
      <c r="D6461" s="359" t="s">
        <v>880</v>
      </c>
      <c r="E6461" s="360" t="n">
        <v>4051.75</v>
      </c>
    </row>
    <row r="6462" customFormat="false" ht="15" hidden="false" customHeight="false" outlineLevel="0" collapsed="false">
      <c r="A6462" s="357" t="s">
        <v>13029</v>
      </c>
      <c r="B6462" s="358"/>
      <c r="C6462" s="359" t="s">
        <v>13030</v>
      </c>
      <c r="D6462" s="359" t="s">
        <v>880</v>
      </c>
      <c r="E6462" s="360" t="n">
        <v>4710.27</v>
      </c>
    </row>
    <row r="6463" customFormat="false" ht="15" hidden="false" customHeight="false" outlineLevel="0" collapsed="false">
      <c r="A6463" s="357" t="s">
        <v>13031</v>
      </c>
      <c r="B6463" s="358"/>
      <c r="C6463" s="359" t="s">
        <v>13032</v>
      </c>
      <c r="D6463" s="359" t="s">
        <v>880</v>
      </c>
      <c r="E6463" s="360" t="n">
        <v>5370.9</v>
      </c>
    </row>
    <row r="6464" customFormat="false" ht="15" hidden="false" customHeight="false" outlineLevel="0" collapsed="false">
      <c r="A6464" s="357" t="s">
        <v>13033</v>
      </c>
      <c r="B6464" s="358"/>
      <c r="C6464" s="359" t="s">
        <v>13034</v>
      </c>
      <c r="D6464" s="359" t="s">
        <v>880</v>
      </c>
      <c r="E6464" s="360" t="n">
        <v>3353.7</v>
      </c>
    </row>
    <row r="6465" customFormat="false" ht="15" hidden="false" customHeight="false" outlineLevel="0" collapsed="false">
      <c r="A6465" s="357" t="s">
        <v>13035</v>
      </c>
      <c r="B6465" s="358"/>
      <c r="C6465" s="359" t="s">
        <v>13036</v>
      </c>
      <c r="D6465" s="359" t="s">
        <v>880</v>
      </c>
      <c r="E6465" s="360" t="n">
        <v>3737.41</v>
      </c>
    </row>
    <row r="6466" customFormat="false" ht="15" hidden="false" customHeight="false" outlineLevel="0" collapsed="false">
      <c r="A6466" s="357" t="s">
        <v>13037</v>
      </c>
      <c r="B6466" s="358"/>
      <c r="C6466" s="359" t="s">
        <v>13038</v>
      </c>
      <c r="D6466" s="359" t="s">
        <v>880</v>
      </c>
      <c r="E6466" s="360" t="n">
        <v>4010.87</v>
      </c>
    </row>
    <row r="6467" customFormat="false" ht="15" hidden="false" customHeight="false" outlineLevel="0" collapsed="false">
      <c r="A6467" s="357" t="s">
        <v>13039</v>
      </c>
      <c r="B6467" s="358"/>
      <c r="C6467" s="359" t="s">
        <v>13040</v>
      </c>
      <c r="D6467" s="359" t="s">
        <v>880</v>
      </c>
      <c r="E6467" s="360" t="n">
        <v>4124.89</v>
      </c>
    </row>
    <row r="6468" customFormat="false" ht="15" hidden="false" customHeight="false" outlineLevel="0" collapsed="false">
      <c r="A6468" s="357" t="s">
        <v>13041</v>
      </c>
      <c r="B6468" s="358" t="s">
        <v>13042</v>
      </c>
      <c r="C6468" s="359"/>
      <c r="D6468" s="359"/>
      <c r="E6468" s="360"/>
    </row>
    <row r="6469" customFormat="false" ht="15" hidden="false" customHeight="false" outlineLevel="0" collapsed="false">
      <c r="A6469" s="357" t="s">
        <v>13043</v>
      </c>
      <c r="B6469" s="358"/>
      <c r="C6469" s="359" t="s">
        <v>13044</v>
      </c>
      <c r="D6469" s="359" t="s">
        <v>880</v>
      </c>
      <c r="E6469" s="360" t="n">
        <v>5781.86</v>
      </c>
    </row>
    <row r="6470" customFormat="false" ht="15" hidden="false" customHeight="false" outlineLevel="0" collapsed="false">
      <c r="A6470" s="357" t="s">
        <v>13045</v>
      </c>
      <c r="B6470" s="358"/>
      <c r="C6470" s="359" t="s">
        <v>13046</v>
      </c>
      <c r="D6470" s="359" t="s">
        <v>880</v>
      </c>
      <c r="E6470" s="360" t="n">
        <v>10055.58</v>
      </c>
    </row>
    <row r="6471" customFormat="false" ht="15" hidden="false" customHeight="false" outlineLevel="0" collapsed="false">
      <c r="A6471" s="357" t="s">
        <v>13047</v>
      </c>
      <c r="B6471" s="358"/>
      <c r="C6471" s="359" t="s">
        <v>13048</v>
      </c>
      <c r="D6471" s="359" t="s">
        <v>880</v>
      </c>
      <c r="E6471" s="360" t="n">
        <v>3027.7</v>
      </c>
    </row>
    <row r="6472" customFormat="false" ht="15" hidden="false" customHeight="false" outlineLevel="0" collapsed="false">
      <c r="A6472" s="357" t="s">
        <v>13049</v>
      </c>
      <c r="B6472" s="358"/>
      <c r="C6472" s="359" t="s">
        <v>13050</v>
      </c>
      <c r="D6472" s="359" t="s">
        <v>880</v>
      </c>
      <c r="E6472" s="360" t="n">
        <v>1618.32</v>
      </c>
    </row>
    <row r="6473" customFormat="false" ht="15" hidden="false" customHeight="false" outlineLevel="0" collapsed="false">
      <c r="A6473" s="357" t="s">
        <v>13051</v>
      </c>
      <c r="B6473" s="358"/>
      <c r="C6473" s="359" t="s">
        <v>13052</v>
      </c>
      <c r="D6473" s="359" t="s">
        <v>880</v>
      </c>
      <c r="E6473" s="360" t="n">
        <v>25476.41</v>
      </c>
    </row>
    <row r="6474" customFormat="false" ht="15" hidden="false" customHeight="false" outlineLevel="0" collapsed="false">
      <c r="A6474" s="357" t="s">
        <v>13053</v>
      </c>
      <c r="B6474" s="358"/>
      <c r="C6474" s="359" t="s">
        <v>13054</v>
      </c>
      <c r="D6474" s="359" t="s">
        <v>880</v>
      </c>
      <c r="E6474" s="360" t="n">
        <v>2060.48</v>
      </c>
    </row>
    <row r="6475" customFormat="false" ht="15" hidden="false" customHeight="false" outlineLevel="0" collapsed="false">
      <c r="A6475" s="357" t="s">
        <v>13055</v>
      </c>
      <c r="B6475" s="358"/>
      <c r="C6475" s="359" t="s">
        <v>13056</v>
      </c>
      <c r="D6475" s="359" t="s">
        <v>880</v>
      </c>
      <c r="E6475" s="360" t="n">
        <v>6557.86</v>
      </c>
    </row>
    <row r="6476" customFormat="false" ht="15" hidden="false" customHeight="false" outlineLevel="0" collapsed="false">
      <c r="A6476" s="357" t="s">
        <v>13057</v>
      </c>
      <c r="B6476" s="358"/>
      <c r="C6476" s="359" t="s">
        <v>13058</v>
      </c>
      <c r="D6476" s="359" t="s">
        <v>880</v>
      </c>
      <c r="E6476" s="360" t="n">
        <v>3237.8</v>
      </c>
    </row>
    <row r="6477" customFormat="false" ht="15" hidden="false" customHeight="false" outlineLevel="0" collapsed="false">
      <c r="A6477" s="352" t="s">
        <v>13059</v>
      </c>
      <c r="B6477" s="353"/>
      <c r="C6477" s="354" t="s">
        <v>13060</v>
      </c>
      <c r="D6477" s="355" t="s">
        <v>880</v>
      </c>
      <c r="E6477" s="356" t="n">
        <v>11498.58</v>
      </c>
    </row>
    <row r="6478" customFormat="false" ht="15" hidden="false" customHeight="false" outlineLevel="0" collapsed="false">
      <c r="A6478" s="357" t="s">
        <v>13061</v>
      </c>
      <c r="B6478" s="358"/>
      <c r="C6478" s="359" t="s">
        <v>13062</v>
      </c>
      <c r="D6478" s="359" t="s">
        <v>880</v>
      </c>
      <c r="E6478" s="360" t="n">
        <v>2449.29</v>
      </c>
    </row>
    <row r="6479" customFormat="false" ht="15" hidden="false" customHeight="false" outlineLevel="0" collapsed="false">
      <c r="A6479" s="357" t="s">
        <v>13063</v>
      </c>
      <c r="B6479" s="358"/>
      <c r="C6479" s="359" t="s">
        <v>13064</v>
      </c>
      <c r="D6479" s="359" t="s">
        <v>880</v>
      </c>
      <c r="E6479" s="360" t="n">
        <v>3259.37</v>
      </c>
    </row>
    <row r="6480" customFormat="false" ht="15" hidden="false" customHeight="false" outlineLevel="0" collapsed="false">
      <c r="A6480" s="357" t="s">
        <v>13065</v>
      </c>
      <c r="B6480" s="358"/>
      <c r="C6480" s="359" t="s">
        <v>13066</v>
      </c>
      <c r="D6480" s="359" t="s">
        <v>880</v>
      </c>
      <c r="E6480" s="360" t="n">
        <v>3570.22</v>
      </c>
    </row>
    <row r="6481" customFormat="false" ht="15" hidden="false" customHeight="false" outlineLevel="0" collapsed="false">
      <c r="A6481" s="357" t="s">
        <v>13067</v>
      </c>
      <c r="B6481" s="358"/>
      <c r="C6481" s="359" t="s">
        <v>13068</v>
      </c>
      <c r="D6481" s="359" t="s">
        <v>880</v>
      </c>
      <c r="E6481" s="360" t="n">
        <v>4954.84</v>
      </c>
    </row>
    <row r="6482" customFormat="false" ht="15" hidden="false" customHeight="false" outlineLevel="0" collapsed="false">
      <c r="A6482" s="357" t="s">
        <v>13069</v>
      </c>
      <c r="B6482" s="358"/>
      <c r="C6482" s="359" t="s">
        <v>13070</v>
      </c>
      <c r="D6482" s="359" t="s">
        <v>880</v>
      </c>
      <c r="E6482" s="360" t="n">
        <v>3847.44</v>
      </c>
    </row>
    <row r="6483" customFormat="false" ht="15" hidden="false" customHeight="false" outlineLevel="0" collapsed="false">
      <c r="A6483" s="357" t="s">
        <v>13071</v>
      </c>
      <c r="B6483" s="358"/>
      <c r="C6483" s="359" t="s">
        <v>13072</v>
      </c>
      <c r="D6483" s="359" t="s">
        <v>880</v>
      </c>
      <c r="E6483" s="360" t="n">
        <v>1126.49</v>
      </c>
    </row>
    <row r="6484" customFormat="false" ht="15" hidden="false" customHeight="false" outlineLevel="0" collapsed="false">
      <c r="A6484" s="357" t="s">
        <v>13073</v>
      </c>
      <c r="B6484" s="358"/>
      <c r="C6484" s="359" t="s">
        <v>13074</v>
      </c>
      <c r="D6484" s="359" t="s">
        <v>880</v>
      </c>
      <c r="E6484" s="360" t="n">
        <v>872</v>
      </c>
    </row>
    <row r="6485" customFormat="false" ht="15" hidden="false" customHeight="false" outlineLevel="0" collapsed="false">
      <c r="A6485" s="357" t="s">
        <v>13075</v>
      </c>
      <c r="B6485" s="358"/>
      <c r="C6485" s="359" t="s">
        <v>13076</v>
      </c>
      <c r="D6485" s="359" t="s">
        <v>880</v>
      </c>
      <c r="E6485" s="360" t="n">
        <v>10115.19</v>
      </c>
    </row>
    <row r="6486" customFormat="false" ht="15" hidden="false" customHeight="false" outlineLevel="0" collapsed="false">
      <c r="A6486" s="357" t="s">
        <v>13077</v>
      </c>
      <c r="B6486" s="358"/>
      <c r="C6486" s="359" t="s">
        <v>13078</v>
      </c>
      <c r="D6486" s="359" t="s">
        <v>880</v>
      </c>
      <c r="E6486" s="360" t="n">
        <v>7300.24</v>
      </c>
    </row>
    <row r="6487" customFormat="false" ht="15" hidden="false" customHeight="false" outlineLevel="0" collapsed="false">
      <c r="A6487" s="357" t="s">
        <v>13079</v>
      </c>
      <c r="B6487" s="358"/>
      <c r="C6487" s="359" t="s">
        <v>13080</v>
      </c>
      <c r="D6487" s="359" t="s">
        <v>880</v>
      </c>
      <c r="E6487" s="360" t="n">
        <v>1074.5</v>
      </c>
    </row>
    <row r="6488" customFormat="false" ht="15" hidden="false" customHeight="false" outlineLevel="0" collapsed="false">
      <c r="A6488" s="357" t="s">
        <v>13081</v>
      </c>
      <c r="B6488" s="358"/>
      <c r="C6488" s="359" t="s">
        <v>13082</v>
      </c>
      <c r="D6488" s="359" t="s">
        <v>880</v>
      </c>
      <c r="E6488" s="360" t="n">
        <v>12761.53</v>
      </c>
    </row>
    <row r="6489" customFormat="false" ht="15" hidden="false" customHeight="false" outlineLevel="0" collapsed="false">
      <c r="A6489" s="357" t="s">
        <v>13083</v>
      </c>
      <c r="B6489" s="358"/>
      <c r="C6489" s="359" t="s">
        <v>13084</v>
      </c>
      <c r="D6489" s="359" t="s">
        <v>880</v>
      </c>
      <c r="E6489" s="360" t="n">
        <v>17727.26</v>
      </c>
    </row>
    <row r="6490" customFormat="false" ht="15" hidden="false" customHeight="false" outlineLevel="0" collapsed="false">
      <c r="A6490" s="357" t="s">
        <v>13085</v>
      </c>
      <c r="B6490" s="358"/>
      <c r="C6490" s="359" t="s">
        <v>13086</v>
      </c>
      <c r="D6490" s="359" t="s">
        <v>880</v>
      </c>
      <c r="E6490" s="360" t="n">
        <v>1429.2</v>
      </c>
    </row>
    <row r="6491" customFormat="false" ht="15" hidden="false" customHeight="false" outlineLevel="0" collapsed="false">
      <c r="A6491" s="352" t="s">
        <v>13087</v>
      </c>
      <c r="B6491" s="353"/>
      <c r="C6491" s="354" t="s">
        <v>13088</v>
      </c>
      <c r="D6491" s="355" t="s">
        <v>880</v>
      </c>
      <c r="E6491" s="356" t="n">
        <v>2023.88</v>
      </c>
    </row>
    <row r="6492" customFormat="false" ht="15" hidden="false" customHeight="false" outlineLevel="0" collapsed="false">
      <c r="A6492" s="357" t="s">
        <v>13089</v>
      </c>
      <c r="B6492" s="358" t="s">
        <v>13090</v>
      </c>
      <c r="C6492" s="359"/>
      <c r="D6492" s="359"/>
      <c r="E6492" s="360"/>
    </row>
    <row r="6493" customFormat="false" ht="15" hidden="false" customHeight="false" outlineLevel="0" collapsed="false">
      <c r="A6493" s="357" t="s">
        <v>13091</v>
      </c>
      <c r="B6493" s="358"/>
      <c r="C6493" s="359" t="s">
        <v>13092</v>
      </c>
      <c r="D6493" s="359" t="s">
        <v>880</v>
      </c>
      <c r="E6493" s="360" t="n">
        <v>5593.39</v>
      </c>
    </row>
    <row r="6494" customFormat="false" ht="15" hidden="false" customHeight="false" outlineLevel="0" collapsed="false">
      <c r="A6494" s="357" t="s">
        <v>13093</v>
      </c>
      <c r="B6494" s="358"/>
      <c r="C6494" s="359" t="s">
        <v>13094</v>
      </c>
      <c r="D6494" s="359" t="s">
        <v>880</v>
      </c>
      <c r="E6494" s="360" t="n">
        <v>6203.17</v>
      </c>
    </row>
    <row r="6495" customFormat="false" ht="15" hidden="false" customHeight="false" outlineLevel="0" collapsed="false">
      <c r="A6495" s="357" t="s">
        <v>13095</v>
      </c>
      <c r="B6495" s="358"/>
      <c r="C6495" s="359" t="s">
        <v>13096</v>
      </c>
      <c r="D6495" s="359" t="s">
        <v>880</v>
      </c>
      <c r="E6495" s="360" t="n">
        <v>12821.67</v>
      </c>
    </row>
    <row r="6496" customFormat="false" ht="15" hidden="false" customHeight="false" outlineLevel="0" collapsed="false">
      <c r="A6496" s="357" t="s">
        <v>13097</v>
      </c>
      <c r="B6496" s="358"/>
      <c r="C6496" s="359" t="s">
        <v>13098</v>
      </c>
      <c r="D6496" s="359" t="s">
        <v>880</v>
      </c>
      <c r="E6496" s="360" t="n">
        <v>5877.94</v>
      </c>
    </row>
    <row r="6497" customFormat="false" ht="15" hidden="false" customHeight="false" outlineLevel="0" collapsed="false">
      <c r="A6497" s="357" t="s">
        <v>13099</v>
      </c>
      <c r="B6497" s="358"/>
      <c r="C6497" s="359" t="s">
        <v>13100</v>
      </c>
      <c r="D6497" s="359" t="s">
        <v>880</v>
      </c>
      <c r="E6497" s="360" t="n">
        <v>6849.16</v>
      </c>
    </row>
    <row r="6498" customFormat="false" ht="15" hidden="false" customHeight="false" outlineLevel="0" collapsed="false">
      <c r="A6498" s="357" t="s">
        <v>13101</v>
      </c>
      <c r="B6498" s="358"/>
      <c r="C6498" s="359" t="s">
        <v>13102</v>
      </c>
      <c r="D6498" s="359" t="s">
        <v>880</v>
      </c>
      <c r="E6498" s="360" t="n">
        <v>11244.77</v>
      </c>
    </row>
    <row r="6499" customFormat="false" ht="15" hidden="false" customHeight="false" outlineLevel="0" collapsed="false">
      <c r="A6499" s="357" t="s">
        <v>13103</v>
      </c>
      <c r="B6499" s="358"/>
      <c r="C6499" s="359" t="s">
        <v>13104</v>
      </c>
      <c r="D6499" s="359" t="s">
        <v>880</v>
      </c>
      <c r="E6499" s="360" t="n">
        <v>3798.96</v>
      </c>
    </row>
    <row r="6500" customFormat="false" ht="15" hidden="false" customHeight="false" outlineLevel="0" collapsed="false">
      <c r="A6500" s="352" t="s">
        <v>13105</v>
      </c>
      <c r="B6500" s="353"/>
      <c r="C6500" s="354" t="s">
        <v>13106</v>
      </c>
      <c r="D6500" s="355" t="s">
        <v>880</v>
      </c>
      <c r="E6500" s="356" t="n">
        <v>5232.72</v>
      </c>
    </row>
    <row r="6501" customFormat="false" ht="15" hidden="false" customHeight="false" outlineLevel="0" collapsed="false">
      <c r="A6501" s="357" t="s">
        <v>13107</v>
      </c>
      <c r="B6501" s="358"/>
      <c r="C6501" s="359" t="s">
        <v>13108</v>
      </c>
      <c r="D6501" s="359" t="s">
        <v>880</v>
      </c>
      <c r="E6501" s="360" t="n">
        <v>1690.72</v>
      </c>
    </row>
    <row r="6502" customFormat="false" ht="15" hidden="false" customHeight="false" outlineLevel="0" collapsed="false">
      <c r="A6502" s="357" t="s">
        <v>13109</v>
      </c>
      <c r="B6502" s="358"/>
      <c r="C6502" s="359" t="s">
        <v>13110</v>
      </c>
      <c r="D6502" s="359" t="s">
        <v>880</v>
      </c>
      <c r="E6502" s="360" t="n">
        <v>1966.53</v>
      </c>
    </row>
    <row r="6503" customFormat="false" ht="15" hidden="false" customHeight="false" outlineLevel="0" collapsed="false">
      <c r="A6503" s="357" t="s">
        <v>13111</v>
      </c>
      <c r="B6503" s="358"/>
      <c r="C6503" s="359" t="s">
        <v>13112</v>
      </c>
      <c r="D6503" s="359" t="s">
        <v>880</v>
      </c>
      <c r="E6503" s="360" t="n">
        <v>4213.49</v>
      </c>
    </row>
    <row r="6504" customFormat="false" ht="15" hidden="false" customHeight="false" outlineLevel="0" collapsed="false">
      <c r="A6504" s="357" t="s">
        <v>13113</v>
      </c>
      <c r="B6504" s="358"/>
      <c r="C6504" s="359" t="s">
        <v>13114</v>
      </c>
      <c r="D6504" s="359" t="s">
        <v>880</v>
      </c>
      <c r="E6504" s="360" t="n">
        <v>2728.09</v>
      </c>
    </row>
    <row r="6505" customFormat="false" ht="15" hidden="false" customHeight="false" outlineLevel="0" collapsed="false">
      <c r="A6505" s="357" t="s">
        <v>13115</v>
      </c>
      <c r="B6505" s="358"/>
      <c r="C6505" s="359" t="s">
        <v>13116</v>
      </c>
      <c r="D6505" s="359" t="s">
        <v>880</v>
      </c>
      <c r="E6505" s="360" t="n">
        <v>9903.8</v>
      </c>
    </row>
    <row r="6506" customFormat="false" ht="15" hidden="false" customHeight="false" outlineLevel="0" collapsed="false">
      <c r="A6506" s="352" t="s">
        <v>13117</v>
      </c>
      <c r="B6506" s="353"/>
      <c r="C6506" s="354" t="s">
        <v>13118</v>
      </c>
      <c r="D6506" s="355" t="s">
        <v>880</v>
      </c>
      <c r="E6506" s="356" t="n">
        <v>16123.1</v>
      </c>
    </row>
    <row r="6507" customFormat="false" ht="15" hidden="false" customHeight="false" outlineLevel="0" collapsed="false">
      <c r="A6507" s="357" t="s">
        <v>13119</v>
      </c>
      <c r="B6507" s="358"/>
      <c r="C6507" s="359" t="s">
        <v>13120</v>
      </c>
      <c r="D6507" s="359" t="s">
        <v>880</v>
      </c>
      <c r="E6507" s="360" t="n">
        <v>4581.44</v>
      </c>
    </row>
    <row r="6508" customFormat="false" ht="15" hidden="false" customHeight="false" outlineLevel="0" collapsed="false">
      <c r="A6508" s="357" t="s">
        <v>13121</v>
      </c>
      <c r="B6508" s="358"/>
      <c r="C6508" s="359" t="s">
        <v>13122</v>
      </c>
      <c r="D6508" s="359" t="s">
        <v>880</v>
      </c>
      <c r="E6508" s="360" t="n">
        <v>17601.27</v>
      </c>
    </row>
    <row r="6509" customFormat="false" ht="15" hidden="false" customHeight="false" outlineLevel="0" collapsed="false">
      <c r="A6509" s="357" t="s">
        <v>13123</v>
      </c>
      <c r="B6509" s="358" t="s">
        <v>13124</v>
      </c>
      <c r="C6509" s="359"/>
      <c r="D6509" s="359"/>
      <c r="E6509" s="360"/>
    </row>
    <row r="6510" customFormat="false" ht="15" hidden="false" customHeight="false" outlineLevel="0" collapsed="false">
      <c r="A6510" s="357" t="s">
        <v>13125</v>
      </c>
      <c r="B6510" s="358"/>
      <c r="C6510" s="359" t="s">
        <v>13126</v>
      </c>
      <c r="D6510" s="359" t="s">
        <v>880</v>
      </c>
      <c r="E6510" s="360" t="n">
        <v>2264.66</v>
      </c>
    </row>
    <row r="6511" customFormat="false" ht="15" hidden="false" customHeight="false" outlineLevel="0" collapsed="false">
      <c r="A6511" s="357" t="s">
        <v>13127</v>
      </c>
      <c r="B6511" s="358" t="s">
        <v>13128</v>
      </c>
      <c r="C6511" s="359"/>
      <c r="D6511" s="359"/>
      <c r="E6511" s="360"/>
    </row>
    <row r="6512" customFormat="false" ht="15" hidden="false" customHeight="false" outlineLevel="0" collapsed="false">
      <c r="A6512" s="357" t="s">
        <v>13129</v>
      </c>
      <c r="B6512" s="358"/>
      <c r="C6512" s="359" t="s">
        <v>13130</v>
      </c>
      <c r="D6512" s="359" t="s">
        <v>880</v>
      </c>
      <c r="E6512" s="360" t="n">
        <v>27.37</v>
      </c>
    </row>
    <row r="6513" customFormat="false" ht="15" hidden="false" customHeight="false" outlineLevel="0" collapsed="false">
      <c r="A6513" s="357" t="s">
        <v>13131</v>
      </c>
      <c r="B6513" s="358"/>
      <c r="C6513" s="359" t="s">
        <v>13132</v>
      </c>
      <c r="D6513" s="359" t="s">
        <v>880</v>
      </c>
      <c r="E6513" s="360" t="n">
        <v>722.48</v>
      </c>
    </row>
    <row r="6514" customFormat="false" ht="15" hidden="false" customHeight="false" outlineLevel="0" collapsed="false">
      <c r="A6514" s="357" t="s">
        <v>13133</v>
      </c>
      <c r="B6514" s="358"/>
      <c r="C6514" s="359" t="s">
        <v>13134</v>
      </c>
      <c r="D6514" s="359" t="s">
        <v>880</v>
      </c>
      <c r="E6514" s="360" t="n">
        <v>183.4</v>
      </c>
    </row>
    <row r="6515" customFormat="false" ht="15" hidden="false" customHeight="false" outlineLevel="0" collapsed="false">
      <c r="A6515" s="357" t="s">
        <v>13135</v>
      </c>
      <c r="B6515" s="358"/>
      <c r="C6515" s="359" t="s">
        <v>13136</v>
      </c>
      <c r="D6515" s="359" t="s">
        <v>880</v>
      </c>
      <c r="E6515" s="360" t="n">
        <v>511.35</v>
      </c>
    </row>
    <row r="6516" customFormat="false" ht="15" hidden="false" customHeight="false" outlineLevel="0" collapsed="false">
      <c r="A6516" s="357" t="s">
        <v>13137</v>
      </c>
      <c r="B6516" s="358" t="s">
        <v>13138</v>
      </c>
      <c r="C6516" s="359"/>
      <c r="D6516" s="359"/>
      <c r="E6516" s="360"/>
    </row>
    <row r="6517" customFormat="false" ht="15" hidden="false" customHeight="false" outlineLevel="0" collapsed="false">
      <c r="A6517" s="357" t="s">
        <v>13139</v>
      </c>
      <c r="B6517" s="358" t="s">
        <v>13140</v>
      </c>
      <c r="C6517" s="359"/>
      <c r="D6517" s="359"/>
      <c r="E6517" s="360"/>
    </row>
    <row r="6518" customFormat="false" ht="15" hidden="false" customHeight="false" outlineLevel="0" collapsed="false">
      <c r="A6518" s="357" t="s">
        <v>13141</v>
      </c>
      <c r="B6518" s="358"/>
      <c r="C6518" s="359" t="s">
        <v>13142</v>
      </c>
      <c r="D6518" s="359" t="s">
        <v>880</v>
      </c>
      <c r="E6518" s="360" t="n">
        <v>372.25</v>
      </c>
    </row>
    <row r="6519" customFormat="false" ht="15" hidden="false" customHeight="false" outlineLevel="0" collapsed="false">
      <c r="A6519" s="357" t="s">
        <v>13143</v>
      </c>
      <c r="B6519" s="358"/>
      <c r="C6519" s="359" t="s">
        <v>13144</v>
      </c>
      <c r="D6519" s="359" t="s">
        <v>880</v>
      </c>
      <c r="E6519" s="360" t="n">
        <v>189.47</v>
      </c>
    </row>
    <row r="6520" customFormat="false" ht="15" hidden="false" customHeight="false" outlineLevel="0" collapsed="false">
      <c r="A6520" s="357" t="s">
        <v>13145</v>
      </c>
      <c r="B6520" s="358"/>
      <c r="C6520" s="359" t="s">
        <v>13146</v>
      </c>
      <c r="D6520" s="359" t="s">
        <v>880</v>
      </c>
      <c r="E6520" s="360" t="n">
        <v>340.58</v>
      </c>
    </row>
    <row r="6521" customFormat="false" ht="15" hidden="false" customHeight="false" outlineLevel="0" collapsed="false">
      <c r="A6521" s="357" t="s">
        <v>13147</v>
      </c>
      <c r="B6521" s="358"/>
      <c r="C6521" s="359" t="s">
        <v>13148</v>
      </c>
      <c r="D6521" s="359" t="s">
        <v>880</v>
      </c>
      <c r="E6521" s="360" t="n">
        <v>105.03</v>
      </c>
    </row>
    <row r="6522" customFormat="false" ht="15" hidden="false" customHeight="false" outlineLevel="0" collapsed="false">
      <c r="A6522" s="357" t="s">
        <v>13149</v>
      </c>
      <c r="B6522" s="358"/>
      <c r="C6522" s="359" t="s">
        <v>13150</v>
      </c>
      <c r="D6522" s="359" t="s">
        <v>880</v>
      </c>
      <c r="E6522" s="360" t="n">
        <v>223.75</v>
      </c>
    </row>
    <row r="6523" customFormat="false" ht="15" hidden="false" customHeight="false" outlineLevel="0" collapsed="false">
      <c r="A6523" s="357" t="s">
        <v>13151</v>
      </c>
      <c r="B6523" s="358"/>
      <c r="C6523" s="359" t="s">
        <v>13152</v>
      </c>
      <c r="D6523" s="359" t="s">
        <v>880</v>
      </c>
      <c r="E6523" s="360" t="n">
        <v>449.17</v>
      </c>
    </row>
    <row r="6524" customFormat="false" ht="15" hidden="false" customHeight="false" outlineLevel="0" collapsed="false">
      <c r="A6524" s="357" t="s">
        <v>13153</v>
      </c>
      <c r="B6524" s="358"/>
      <c r="C6524" s="359" t="s">
        <v>13154</v>
      </c>
      <c r="D6524" s="359" t="s">
        <v>880</v>
      </c>
      <c r="E6524" s="360" t="n">
        <v>42.68</v>
      </c>
    </row>
    <row r="6525" customFormat="false" ht="15" hidden="false" customHeight="false" outlineLevel="0" collapsed="false">
      <c r="A6525" s="357" t="s">
        <v>13155</v>
      </c>
      <c r="B6525" s="358"/>
      <c r="C6525" s="359" t="s">
        <v>13156</v>
      </c>
      <c r="D6525" s="359" t="s">
        <v>880</v>
      </c>
      <c r="E6525" s="360" t="n">
        <v>418.9</v>
      </c>
    </row>
    <row r="6526" customFormat="false" ht="15" hidden="false" customHeight="false" outlineLevel="0" collapsed="false">
      <c r="A6526" s="357" t="s">
        <v>13157</v>
      </c>
      <c r="B6526" s="358"/>
      <c r="C6526" s="359" t="s">
        <v>13158</v>
      </c>
      <c r="D6526" s="359" t="s">
        <v>880</v>
      </c>
      <c r="E6526" s="360" t="n">
        <v>336.82</v>
      </c>
    </row>
    <row r="6527" customFormat="false" ht="15" hidden="false" customHeight="false" outlineLevel="0" collapsed="false">
      <c r="A6527" s="357" t="s">
        <v>13159</v>
      </c>
      <c r="B6527" s="358"/>
      <c r="C6527" s="359" t="s">
        <v>13160</v>
      </c>
      <c r="D6527" s="359" t="s">
        <v>880</v>
      </c>
      <c r="E6527" s="360" t="n">
        <v>88.16</v>
      </c>
    </row>
    <row r="6528" customFormat="false" ht="15" hidden="false" customHeight="false" outlineLevel="0" collapsed="false">
      <c r="A6528" s="357" t="s">
        <v>13161</v>
      </c>
      <c r="B6528" s="358"/>
      <c r="C6528" s="359" t="s">
        <v>13162</v>
      </c>
      <c r="D6528" s="359" t="s">
        <v>880</v>
      </c>
      <c r="E6528" s="360" t="n">
        <v>514.78</v>
      </c>
    </row>
    <row r="6529" customFormat="false" ht="15" hidden="false" customHeight="false" outlineLevel="0" collapsed="false">
      <c r="A6529" s="357" t="s">
        <v>13163</v>
      </c>
      <c r="B6529" s="358"/>
      <c r="C6529" s="359" t="s">
        <v>13164</v>
      </c>
      <c r="D6529" s="359" t="s">
        <v>880</v>
      </c>
      <c r="E6529" s="360" t="n">
        <v>88.08</v>
      </c>
    </row>
    <row r="6530" customFormat="false" ht="15" hidden="false" customHeight="false" outlineLevel="0" collapsed="false">
      <c r="A6530" s="357" t="s">
        <v>13165</v>
      </c>
      <c r="B6530" s="358"/>
      <c r="C6530" s="359" t="s">
        <v>13166</v>
      </c>
      <c r="D6530" s="359" t="s">
        <v>880</v>
      </c>
      <c r="E6530" s="360" t="n">
        <v>479.67</v>
      </c>
    </row>
    <row r="6531" customFormat="false" ht="15" hidden="false" customHeight="false" outlineLevel="0" collapsed="false">
      <c r="A6531" s="357" t="s">
        <v>13167</v>
      </c>
      <c r="B6531" s="358"/>
      <c r="C6531" s="359" t="s">
        <v>13168</v>
      </c>
      <c r="D6531" s="359" t="s">
        <v>880</v>
      </c>
      <c r="E6531" s="360" t="n">
        <v>159.75</v>
      </c>
    </row>
    <row r="6532" customFormat="false" ht="15" hidden="false" customHeight="false" outlineLevel="0" collapsed="false">
      <c r="A6532" s="357" t="s">
        <v>13169</v>
      </c>
      <c r="B6532" s="358"/>
      <c r="C6532" s="359" t="s">
        <v>13170</v>
      </c>
      <c r="D6532" s="359" t="s">
        <v>880</v>
      </c>
      <c r="E6532" s="360" t="n">
        <v>132.68</v>
      </c>
    </row>
    <row r="6533" customFormat="false" ht="15" hidden="false" customHeight="false" outlineLevel="0" collapsed="false">
      <c r="A6533" s="357" t="s">
        <v>13171</v>
      </c>
      <c r="B6533" s="358"/>
      <c r="C6533" s="359" t="s">
        <v>13172</v>
      </c>
      <c r="D6533" s="359" t="s">
        <v>880</v>
      </c>
      <c r="E6533" s="360" t="n">
        <v>53.58</v>
      </c>
    </row>
    <row r="6534" customFormat="false" ht="15" hidden="false" customHeight="false" outlineLevel="0" collapsed="false">
      <c r="A6534" s="357" t="s">
        <v>13173</v>
      </c>
      <c r="B6534" s="358"/>
      <c r="C6534" s="359" t="s">
        <v>13174</v>
      </c>
      <c r="D6534" s="359" t="s">
        <v>880</v>
      </c>
      <c r="E6534" s="360" t="n">
        <v>53.94</v>
      </c>
    </row>
    <row r="6535" customFormat="false" ht="15" hidden="false" customHeight="false" outlineLevel="0" collapsed="false">
      <c r="A6535" s="357" t="s">
        <v>13175</v>
      </c>
      <c r="B6535" s="358"/>
      <c r="C6535" s="359" t="s">
        <v>13176</v>
      </c>
      <c r="D6535" s="359" t="s">
        <v>880</v>
      </c>
      <c r="E6535" s="360" t="n">
        <v>428.09</v>
      </c>
    </row>
    <row r="6536" customFormat="false" ht="15" hidden="false" customHeight="false" outlineLevel="0" collapsed="false">
      <c r="A6536" s="357" t="s">
        <v>13177</v>
      </c>
      <c r="B6536" s="358"/>
      <c r="C6536" s="359" t="s">
        <v>13178</v>
      </c>
      <c r="D6536" s="359" t="s">
        <v>880</v>
      </c>
      <c r="E6536" s="360" t="n">
        <v>2013.69</v>
      </c>
    </row>
    <row r="6537" customFormat="false" ht="15" hidden="false" customHeight="false" outlineLevel="0" collapsed="false">
      <c r="A6537" s="357" t="s">
        <v>13179</v>
      </c>
      <c r="B6537" s="358"/>
      <c r="C6537" s="359" t="s">
        <v>13180</v>
      </c>
      <c r="D6537" s="359" t="s">
        <v>1181</v>
      </c>
      <c r="E6537" s="360" t="n">
        <v>453.97</v>
      </c>
    </row>
    <row r="6538" customFormat="false" ht="15" hidden="false" customHeight="false" outlineLevel="0" collapsed="false">
      <c r="A6538" s="357" t="s">
        <v>13181</v>
      </c>
      <c r="B6538" s="358"/>
      <c r="C6538" s="359" t="s">
        <v>13182</v>
      </c>
      <c r="D6538" s="359" t="s">
        <v>880</v>
      </c>
      <c r="E6538" s="360" t="n">
        <v>92.75</v>
      </c>
    </row>
    <row r="6539" customFormat="false" ht="15" hidden="false" customHeight="false" outlineLevel="0" collapsed="false">
      <c r="A6539" s="357" t="s">
        <v>13183</v>
      </c>
      <c r="B6539" s="358" t="s">
        <v>13184</v>
      </c>
      <c r="C6539" s="359"/>
      <c r="D6539" s="359"/>
      <c r="E6539" s="360"/>
    </row>
    <row r="6540" customFormat="false" ht="15" hidden="false" customHeight="false" outlineLevel="0" collapsed="false">
      <c r="A6540" s="357" t="s">
        <v>13185</v>
      </c>
      <c r="B6540" s="358"/>
      <c r="C6540" s="359" t="s">
        <v>13186</v>
      </c>
      <c r="D6540" s="359" t="s">
        <v>1313</v>
      </c>
      <c r="E6540" s="360" t="n">
        <v>925.02</v>
      </c>
    </row>
    <row r="6541" customFormat="false" ht="15" hidden="false" customHeight="false" outlineLevel="0" collapsed="false">
      <c r="A6541" s="357" t="s">
        <v>13187</v>
      </c>
      <c r="B6541" s="358"/>
      <c r="C6541" s="359" t="s">
        <v>13188</v>
      </c>
      <c r="D6541" s="359" t="s">
        <v>1313</v>
      </c>
      <c r="E6541" s="360" t="n">
        <v>1103.93</v>
      </c>
    </row>
    <row r="6542" customFormat="false" ht="15" hidden="false" customHeight="false" outlineLevel="0" collapsed="false">
      <c r="A6542" s="357" t="s">
        <v>13189</v>
      </c>
      <c r="B6542" s="358"/>
      <c r="C6542" s="359" t="s">
        <v>13190</v>
      </c>
      <c r="D6542" s="359" t="s">
        <v>1313</v>
      </c>
      <c r="E6542" s="360" t="n">
        <v>940.07</v>
      </c>
    </row>
    <row r="6543" customFormat="false" ht="15" hidden="false" customHeight="false" outlineLevel="0" collapsed="false">
      <c r="A6543" s="357" t="s">
        <v>13191</v>
      </c>
      <c r="B6543" s="358"/>
      <c r="C6543" s="359" t="s">
        <v>13192</v>
      </c>
      <c r="D6543" s="359" t="s">
        <v>1313</v>
      </c>
      <c r="E6543" s="360" t="n">
        <v>2227.11</v>
      </c>
    </row>
    <row r="6544" customFormat="false" ht="15" hidden="false" customHeight="false" outlineLevel="0" collapsed="false">
      <c r="A6544" s="357" t="s">
        <v>13193</v>
      </c>
      <c r="B6544" s="358" t="s">
        <v>13194</v>
      </c>
      <c r="C6544" s="359"/>
      <c r="D6544" s="359"/>
      <c r="E6544" s="360"/>
    </row>
    <row r="6545" customFormat="false" ht="15" hidden="false" customHeight="false" outlineLevel="0" collapsed="false">
      <c r="A6545" s="352" t="s">
        <v>13195</v>
      </c>
      <c r="B6545" s="353"/>
      <c r="C6545" s="354" t="s">
        <v>13196</v>
      </c>
      <c r="D6545" s="355" t="s">
        <v>880</v>
      </c>
      <c r="E6545" s="356" t="n">
        <v>178.14</v>
      </c>
    </row>
    <row r="6546" customFormat="false" ht="15" hidden="false" customHeight="false" outlineLevel="0" collapsed="false">
      <c r="A6546" s="357" t="s">
        <v>13197</v>
      </c>
      <c r="B6546" s="358"/>
      <c r="C6546" s="359" t="s">
        <v>13198</v>
      </c>
      <c r="D6546" s="359" t="s">
        <v>880</v>
      </c>
      <c r="E6546" s="360" t="n">
        <v>30.05</v>
      </c>
    </row>
    <row r="6547" customFormat="false" ht="15" hidden="false" customHeight="false" outlineLevel="0" collapsed="false">
      <c r="A6547" s="357" t="s">
        <v>13199</v>
      </c>
      <c r="B6547" s="358"/>
      <c r="C6547" s="359" t="s">
        <v>13200</v>
      </c>
      <c r="D6547" s="359" t="s">
        <v>880</v>
      </c>
      <c r="E6547" s="360" t="n">
        <v>48.32</v>
      </c>
    </row>
    <row r="6548" customFormat="false" ht="15" hidden="false" customHeight="false" outlineLevel="0" collapsed="false">
      <c r="A6548" s="352" t="s">
        <v>13201</v>
      </c>
      <c r="B6548" s="353"/>
      <c r="C6548" s="354" t="s">
        <v>13202</v>
      </c>
      <c r="D6548" s="355" t="s">
        <v>880</v>
      </c>
      <c r="E6548" s="356" t="n">
        <v>38.23</v>
      </c>
    </row>
    <row r="6549" customFormat="false" ht="15" hidden="false" customHeight="false" outlineLevel="0" collapsed="false">
      <c r="A6549" s="357" t="s">
        <v>13203</v>
      </c>
      <c r="B6549" s="358"/>
      <c r="C6549" s="359" t="s">
        <v>13204</v>
      </c>
      <c r="D6549" s="359" t="s">
        <v>880</v>
      </c>
      <c r="E6549" s="360" t="n">
        <v>47.09</v>
      </c>
    </row>
    <row r="6550" customFormat="false" ht="15" hidden="false" customHeight="false" outlineLevel="0" collapsed="false">
      <c r="A6550" s="357" t="s">
        <v>13205</v>
      </c>
      <c r="B6550" s="358"/>
      <c r="C6550" s="359" t="s">
        <v>13206</v>
      </c>
      <c r="D6550" s="359" t="s">
        <v>880</v>
      </c>
      <c r="E6550" s="360" t="n">
        <v>38.91</v>
      </c>
    </row>
    <row r="6551" customFormat="false" ht="15" hidden="false" customHeight="false" outlineLevel="0" collapsed="false">
      <c r="A6551" s="352" t="s">
        <v>13207</v>
      </c>
      <c r="B6551" s="353"/>
      <c r="C6551" s="354" t="s">
        <v>13208</v>
      </c>
      <c r="D6551" s="355" t="s">
        <v>880</v>
      </c>
      <c r="E6551" s="356" t="n">
        <v>39.96</v>
      </c>
    </row>
    <row r="6552" customFormat="false" ht="15" hidden="false" customHeight="false" outlineLevel="0" collapsed="false">
      <c r="A6552" s="357" t="s">
        <v>13209</v>
      </c>
      <c r="B6552" s="358"/>
      <c r="C6552" s="359" t="s">
        <v>13210</v>
      </c>
      <c r="D6552" s="359" t="s">
        <v>880</v>
      </c>
      <c r="E6552" s="360" t="n">
        <v>27.22</v>
      </c>
    </row>
    <row r="6553" customFormat="false" ht="15" hidden="false" customHeight="false" outlineLevel="0" collapsed="false">
      <c r="A6553" s="352" t="s">
        <v>13211</v>
      </c>
      <c r="B6553" s="353"/>
      <c r="C6553" s="354" t="s">
        <v>13212</v>
      </c>
      <c r="D6553" s="355" t="s">
        <v>880</v>
      </c>
      <c r="E6553" s="356" t="n">
        <v>40.17</v>
      </c>
    </row>
    <row r="6554" customFormat="false" ht="15" hidden="false" customHeight="false" outlineLevel="0" collapsed="false">
      <c r="A6554" s="357" t="s">
        <v>13213</v>
      </c>
      <c r="B6554" s="358"/>
      <c r="C6554" s="359" t="s">
        <v>13214</v>
      </c>
      <c r="D6554" s="359" t="s">
        <v>880</v>
      </c>
      <c r="E6554" s="360" t="n">
        <v>61.79</v>
      </c>
    </row>
    <row r="6555" customFormat="false" ht="15" hidden="false" customHeight="false" outlineLevel="0" collapsed="false">
      <c r="A6555" s="357" t="s">
        <v>13215</v>
      </c>
      <c r="B6555" s="358"/>
      <c r="C6555" s="359" t="s">
        <v>13216</v>
      </c>
      <c r="D6555" s="359" t="s">
        <v>880</v>
      </c>
      <c r="E6555" s="360" t="n">
        <v>116.47</v>
      </c>
    </row>
    <row r="6556" customFormat="false" ht="15" hidden="false" customHeight="false" outlineLevel="0" collapsed="false">
      <c r="A6556" s="357" t="s">
        <v>13217</v>
      </c>
      <c r="B6556" s="358"/>
      <c r="C6556" s="359" t="s">
        <v>13218</v>
      </c>
      <c r="D6556" s="359" t="s">
        <v>880</v>
      </c>
      <c r="E6556" s="360" t="n">
        <v>233.45</v>
      </c>
    </row>
    <row r="6557" customFormat="false" ht="15" hidden="false" customHeight="false" outlineLevel="0" collapsed="false">
      <c r="A6557" s="357" t="s">
        <v>13219</v>
      </c>
      <c r="B6557" s="358"/>
      <c r="C6557" s="359" t="s">
        <v>13220</v>
      </c>
      <c r="D6557" s="359" t="s">
        <v>880</v>
      </c>
      <c r="E6557" s="360" t="n">
        <v>591.1</v>
      </c>
    </row>
    <row r="6558" customFormat="false" ht="15" hidden="false" customHeight="false" outlineLevel="0" collapsed="false">
      <c r="A6558" s="357" t="s">
        <v>13221</v>
      </c>
      <c r="B6558" s="358"/>
      <c r="C6558" s="359" t="s">
        <v>13222</v>
      </c>
      <c r="D6558" s="359" t="s">
        <v>880</v>
      </c>
      <c r="E6558" s="360" t="n">
        <v>312.9</v>
      </c>
    </row>
    <row r="6559" customFormat="false" ht="15" hidden="false" customHeight="false" outlineLevel="0" collapsed="false">
      <c r="A6559" s="357" t="s">
        <v>13223</v>
      </c>
      <c r="B6559" s="358"/>
      <c r="C6559" s="359" t="s">
        <v>13224</v>
      </c>
      <c r="D6559" s="359" t="s">
        <v>880</v>
      </c>
      <c r="E6559" s="360" t="n">
        <v>35.7</v>
      </c>
    </row>
    <row r="6560" customFormat="false" ht="15" hidden="false" customHeight="false" outlineLevel="0" collapsed="false">
      <c r="A6560" s="357" t="s">
        <v>13225</v>
      </c>
      <c r="B6560" s="358"/>
      <c r="C6560" s="359" t="s">
        <v>13226</v>
      </c>
      <c r="D6560" s="359" t="s">
        <v>880</v>
      </c>
      <c r="E6560" s="360" t="n">
        <v>35.61</v>
      </c>
    </row>
    <row r="6561" customFormat="false" ht="15" hidden="false" customHeight="false" outlineLevel="0" collapsed="false">
      <c r="A6561" s="357" t="s">
        <v>13227</v>
      </c>
      <c r="B6561" s="358"/>
      <c r="C6561" s="359" t="s">
        <v>13228</v>
      </c>
      <c r="D6561" s="359" t="s">
        <v>880</v>
      </c>
      <c r="E6561" s="360" t="n">
        <v>37.43</v>
      </c>
    </row>
    <row r="6562" customFormat="false" ht="15" hidden="false" customHeight="false" outlineLevel="0" collapsed="false">
      <c r="A6562" s="357" t="s">
        <v>13229</v>
      </c>
      <c r="B6562" s="358"/>
      <c r="C6562" s="359" t="s">
        <v>13230</v>
      </c>
      <c r="D6562" s="359" t="s">
        <v>880</v>
      </c>
      <c r="E6562" s="360" t="n">
        <v>28.91</v>
      </c>
    </row>
    <row r="6563" customFormat="false" ht="15" hidden="false" customHeight="false" outlineLevel="0" collapsed="false">
      <c r="A6563" s="357" t="s">
        <v>13231</v>
      </c>
      <c r="B6563" s="358"/>
      <c r="C6563" s="359" t="s">
        <v>13232</v>
      </c>
      <c r="D6563" s="359" t="s">
        <v>880</v>
      </c>
      <c r="E6563" s="360" t="n">
        <v>31.61</v>
      </c>
    </row>
    <row r="6564" customFormat="false" ht="15" hidden="false" customHeight="false" outlineLevel="0" collapsed="false">
      <c r="A6564" s="357" t="s">
        <v>13233</v>
      </c>
      <c r="B6564" s="358"/>
      <c r="C6564" s="359" t="s">
        <v>13234</v>
      </c>
      <c r="D6564" s="359" t="s">
        <v>880</v>
      </c>
      <c r="E6564" s="360" t="n">
        <v>34.33</v>
      </c>
    </row>
    <row r="6565" customFormat="false" ht="15" hidden="false" customHeight="false" outlineLevel="0" collapsed="false">
      <c r="A6565" s="357" t="s">
        <v>13235</v>
      </c>
      <c r="B6565" s="358"/>
      <c r="C6565" s="359" t="s">
        <v>13236</v>
      </c>
      <c r="D6565" s="359" t="s">
        <v>880</v>
      </c>
      <c r="E6565" s="360" t="n">
        <v>50.73</v>
      </c>
    </row>
    <row r="6566" customFormat="false" ht="15" hidden="false" customHeight="false" outlineLevel="0" collapsed="false">
      <c r="A6566" s="357" t="s">
        <v>13237</v>
      </c>
      <c r="B6566" s="358"/>
      <c r="C6566" s="359" t="s">
        <v>13238</v>
      </c>
      <c r="D6566" s="359" t="s">
        <v>880</v>
      </c>
      <c r="E6566" s="360" t="n">
        <v>50.11</v>
      </c>
    </row>
    <row r="6567" customFormat="false" ht="15" hidden="false" customHeight="false" outlineLevel="0" collapsed="false">
      <c r="A6567" s="357" t="s">
        <v>13239</v>
      </c>
      <c r="B6567" s="358"/>
      <c r="C6567" s="359" t="s">
        <v>13240</v>
      </c>
      <c r="D6567" s="359" t="s">
        <v>880</v>
      </c>
      <c r="E6567" s="360" t="n">
        <v>73.42</v>
      </c>
    </row>
    <row r="6568" customFormat="false" ht="15" hidden="false" customHeight="false" outlineLevel="0" collapsed="false">
      <c r="A6568" s="357" t="s">
        <v>13241</v>
      </c>
      <c r="B6568" s="358"/>
      <c r="C6568" s="359" t="s">
        <v>13242</v>
      </c>
      <c r="D6568" s="359" t="s">
        <v>880</v>
      </c>
      <c r="E6568" s="360" t="n">
        <v>186.87</v>
      </c>
    </row>
    <row r="6569" customFormat="false" ht="15" hidden="false" customHeight="false" outlineLevel="0" collapsed="false">
      <c r="A6569" s="347" t="s">
        <v>13243</v>
      </c>
      <c r="B6569" s="348"/>
      <c r="C6569" s="349" t="s">
        <v>13244</v>
      </c>
      <c r="D6569" s="350" t="s">
        <v>880</v>
      </c>
      <c r="E6569" s="351" t="n">
        <v>481.64</v>
      </c>
    </row>
    <row r="6570" customFormat="false" ht="15" hidden="false" customHeight="false" outlineLevel="0" collapsed="false">
      <c r="A6570" s="352" t="s">
        <v>13245</v>
      </c>
      <c r="B6570" s="353"/>
      <c r="C6570" s="354" t="s">
        <v>13246</v>
      </c>
      <c r="D6570" s="355" t="s">
        <v>880</v>
      </c>
      <c r="E6570" s="356" t="n">
        <v>284.31</v>
      </c>
    </row>
    <row r="6571" customFormat="false" ht="15" hidden="false" customHeight="false" outlineLevel="0" collapsed="false">
      <c r="A6571" s="357" t="s">
        <v>13247</v>
      </c>
      <c r="B6571" s="358"/>
      <c r="C6571" s="359" t="s">
        <v>13248</v>
      </c>
      <c r="D6571" s="359" t="s">
        <v>880</v>
      </c>
      <c r="E6571" s="360" t="n">
        <v>135.55</v>
      </c>
    </row>
    <row r="6572" customFormat="false" ht="15" hidden="false" customHeight="false" outlineLevel="0" collapsed="false">
      <c r="A6572" s="357" t="s">
        <v>13249</v>
      </c>
      <c r="B6572" s="358"/>
      <c r="C6572" s="359" t="s">
        <v>13250</v>
      </c>
      <c r="D6572" s="359" t="s">
        <v>880</v>
      </c>
      <c r="E6572" s="360" t="n">
        <v>50.37</v>
      </c>
    </row>
    <row r="6573" customFormat="false" ht="15" hidden="false" customHeight="false" outlineLevel="0" collapsed="false">
      <c r="A6573" s="357" t="s">
        <v>13251</v>
      </c>
      <c r="B6573" s="358"/>
      <c r="C6573" s="359" t="s">
        <v>13252</v>
      </c>
      <c r="D6573" s="359" t="s">
        <v>880</v>
      </c>
      <c r="E6573" s="360" t="n">
        <v>286.65</v>
      </c>
    </row>
    <row r="6574" customFormat="false" ht="15" hidden="false" customHeight="false" outlineLevel="0" collapsed="false">
      <c r="A6574" s="357" t="s">
        <v>13253</v>
      </c>
      <c r="B6574" s="358"/>
      <c r="C6574" s="359" t="s">
        <v>13254</v>
      </c>
      <c r="D6574" s="359" t="s">
        <v>1181</v>
      </c>
      <c r="E6574" s="360" t="n">
        <v>615.85</v>
      </c>
    </row>
    <row r="6575" customFormat="false" ht="15" hidden="false" customHeight="false" outlineLevel="0" collapsed="false">
      <c r="A6575" s="357" t="s">
        <v>13255</v>
      </c>
      <c r="B6575" s="358"/>
      <c r="C6575" s="359" t="s">
        <v>13256</v>
      </c>
      <c r="D6575" s="359" t="s">
        <v>880</v>
      </c>
      <c r="E6575" s="360" t="n">
        <v>13.84</v>
      </c>
    </row>
    <row r="6576" customFormat="false" ht="15" hidden="false" customHeight="false" outlineLevel="0" collapsed="false">
      <c r="A6576" s="357" t="s">
        <v>13257</v>
      </c>
      <c r="B6576" s="358"/>
      <c r="C6576" s="359" t="s">
        <v>13258</v>
      </c>
      <c r="D6576" s="359" t="s">
        <v>880</v>
      </c>
      <c r="E6576" s="360" t="n">
        <v>14.07</v>
      </c>
    </row>
    <row r="6577" customFormat="false" ht="15" hidden="false" customHeight="false" outlineLevel="0" collapsed="false">
      <c r="A6577" s="357" t="s">
        <v>13259</v>
      </c>
      <c r="B6577" s="358"/>
      <c r="C6577" s="359" t="s">
        <v>13260</v>
      </c>
      <c r="D6577" s="359" t="s">
        <v>880</v>
      </c>
      <c r="E6577" s="360" t="n">
        <v>432.96</v>
      </c>
    </row>
    <row r="6578" customFormat="false" ht="15" hidden="false" customHeight="false" outlineLevel="0" collapsed="false">
      <c r="A6578" s="357" t="s">
        <v>13261</v>
      </c>
      <c r="B6578" s="358"/>
      <c r="C6578" s="359" t="s">
        <v>13262</v>
      </c>
      <c r="D6578" s="359" t="s">
        <v>880</v>
      </c>
      <c r="E6578" s="360" t="n">
        <v>1097.09</v>
      </c>
    </row>
    <row r="6579" customFormat="false" ht="15" hidden="false" customHeight="false" outlineLevel="0" collapsed="false">
      <c r="A6579" s="352" t="s">
        <v>13263</v>
      </c>
      <c r="B6579" s="353"/>
      <c r="C6579" s="354" t="s">
        <v>13264</v>
      </c>
      <c r="D6579" s="355" t="s">
        <v>880</v>
      </c>
      <c r="E6579" s="356" t="n">
        <v>91.53</v>
      </c>
    </row>
    <row r="6580" customFormat="false" ht="15" hidden="false" customHeight="false" outlineLevel="0" collapsed="false">
      <c r="A6580" s="357" t="s">
        <v>13265</v>
      </c>
      <c r="B6580" s="358"/>
      <c r="C6580" s="359" t="s">
        <v>13266</v>
      </c>
      <c r="D6580" s="359" t="s">
        <v>880</v>
      </c>
      <c r="E6580" s="360" t="n">
        <v>806.61</v>
      </c>
    </row>
    <row r="6581" customFormat="false" ht="15" hidden="false" customHeight="false" outlineLevel="0" collapsed="false">
      <c r="A6581" s="357" t="s">
        <v>13267</v>
      </c>
      <c r="B6581" s="358"/>
      <c r="C6581" s="359" t="s">
        <v>13268</v>
      </c>
      <c r="D6581" s="359" t="s">
        <v>880</v>
      </c>
      <c r="E6581" s="360" t="n">
        <v>276.04</v>
      </c>
    </row>
    <row r="6582" customFormat="false" ht="15" hidden="false" customHeight="false" outlineLevel="0" collapsed="false">
      <c r="A6582" s="357" t="s">
        <v>13269</v>
      </c>
      <c r="B6582" s="358"/>
      <c r="C6582" s="359" t="s">
        <v>13270</v>
      </c>
      <c r="D6582" s="359" t="s">
        <v>880</v>
      </c>
      <c r="E6582" s="360" t="n">
        <v>69.96</v>
      </c>
    </row>
    <row r="6583" customFormat="false" ht="15" hidden="false" customHeight="false" outlineLevel="0" collapsed="false">
      <c r="A6583" s="357" t="s">
        <v>13271</v>
      </c>
      <c r="B6583" s="358"/>
      <c r="C6583" s="359" t="s">
        <v>13272</v>
      </c>
      <c r="D6583" s="359" t="s">
        <v>880</v>
      </c>
      <c r="E6583" s="360" t="n">
        <v>320.47</v>
      </c>
    </row>
    <row r="6584" customFormat="false" ht="15" hidden="false" customHeight="false" outlineLevel="0" collapsed="false">
      <c r="A6584" s="357" t="s">
        <v>13273</v>
      </c>
      <c r="B6584" s="358"/>
      <c r="C6584" s="359" t="s">
        <v>13274</v>
      </c>
      <c r="D6584" s="359" t="s">
        <v>880</v>
      </c>
      <c r="E6584" s="360" t="n">
        <v>351.53</v>
      </c>
    </row>
    <row r="6585" customFormat="false" ht="15" hidden="false" customHeight="false" outlineLevel="0" collapsed="false">
      <c r="A6585" s="357" t="s">
        <v>13275</v>
      </c>
      <c r="B6585" s="358" t="s">
        <v>13276</v>
      </c>
      <c r="C6585" s="359"/>
      <c r="D6585" s="359"/>
      <c r="E6585" s="360"/>
    </row>
    <row r="6586" customFormat="false" ht="15" hidden="false" customHeight="false" outlineLevel="0" collapsed="false">
      <c r="A6586" s="357" t="s">
        <v>13277</v>
      </c>
      <c r="B6586" s="358"/>
      <c r="C6586" s="359" t="s">
        <v>13278</v>
      </c>
      <c r="D6586" s="359" t="s">
        <v>1313</v>
      </c>
      <c r="E6586" s="360" t="n">
        <v>353.78</v>
      </c>
    </row>
    <row r="6587" customFormat="false" ht="15" hidden="false" customHeight="false" outlineLevel="0" collapsed="false">
      <c r="A6587" s="357" t="s">
        <v>13279</v>
      </c>
      <c r="B6587" s="358"/>
      <c r="C6587" s="359" t="s">
        <v>13280</v>
      </c>
      <c r="D6587" s="359" t="s">
        <v>1313</v>
      </c>
      <c r="E6587" s="360" t="n">
        <v>205.64</v>
      </c>
    </row>
    <row r="6588" customFormat="false" ht="15" hidden="false" customHeight="false" outlineLevel="0" collapsed="false">
      <c r="A6588" s="357" t="s">
        <v>13281</v>
      </c>
      <c r="B6588" s="358"/>
      <c r="C6588" s="359" t="s">
        <v>13282</v>
      </c>
      <c r="D6588" s="359" t="s">
        <v>1313</v>
      </c>
      <c r="E6588" s="360" t="n">
        <v>617.67</v>
      </c>
    </row>
    <row r="6589" customFormat="false" ht="15" hidden="false" customHeight="false" outlineLevel="0" collapsed="false">
      <c r="A6589" s="352" t="s">
        <v>13283</v>
      </c>
      <c r="B6589" s="353" t="s">
        <v>13284</v>
      </c>
      <c r="C6589" s="354"/>
      <c r="D6589" s="355"/>
      <c r="E6589" s="356"/>
    </row>
    <row r="6590" customFormat="false" ht="15" hidden="false" customHeight="false" outlineLevel="0" collapsed="false">
      <c r="A6590" s="357" t="s">
        <v>13285</v>
      </c>
      <c r="B6590" s="358"/>
      <c r="C6590" s="359" t="s">
        <v>13286</v>
      </c>
      <c r="D6590" s="359" t="s">
        <v>262</v>
      </c>
      <c r="E6590" s="360" t="n">
        <v>842.52</v>
      </c>
    </row>
    <row r="6591" customFormat="false" ht="15" hidden="false" customHeight="false" outlineLevel="0" collapsed="false">
      <c r="A6591" s="357" t="s">
        <v>13287</v>
      </c>
      <c r="B6591" s="358"/>
      <c r="C6591" s="359" t="s">
        <v>13288</v>
      </c>
      <c r="D6591" s="359" t="s">
        <v>262</v>
      </c>
      <c r="E6591" s="360" t="n">
        <v>593.09</v>
      </c>
    </row>
    <row r="6592" customFormat="false" ht="15" hidden="false" customHeight="false" outlineLevel="0" collapsed="false">
      <c r="A6592" s="357" t="s">
        <v>13289</v>
      </c>
      <c r="B6592" s="358"/>
      <c r="C6592" s="359" t="s">
        <v>13290</v>
      </c>
      <c r="D6592" s="359" t="s">
        <v>880</v>
      </c>
      <c r="E6592" s="360" t="n">
        <v>766.7</v>
      </c>
    </row>
    <row r="6593" customFormat="false" ht="15" hidden="false" customHeight="false" outlineLevel="0" collapsed="false">
      <c r="A6593" s="357" t="s">
        <v>13291</v>
      </c>
      <c r="B6593" s="358"/>
      <c r="C6593" s="359" t="s">
        <v>13292</v>
      </c>
      <c r="D6593" s="359" t="s">
        <v>880</v>
      </c>
      <c r="E6593" s="360" t="n">
        <v>154.84</v>
      </c>
    </row>
    <row r="6594" customFormat="false" ht="15" hidden="false" customHeight="false" outlineLevel="0" collapsed="false">
      <c r="A6594" s="352" t="s">
        <v>13293</v>
      </c>
      <c r="B6594" s="353"/>
      <c r="C6594" s="354" t="s">
        <v>13294</v>
      </c>
      <c r="D6594" s="355" t="s">
        <v>880</v>
      </c>
      <c r="E6594" s="356" t="n">
        <v>163.6</v>
      </c>
    </row>
    <row r="6595" customFormat="false" ht="15" hidden="false" customHeight="false" outlineLevel="0" collapsed="false">
      <c r="A6595" s="357" t="s">
        <v>13295</v>
      </c>
      <c r="B6595" s="358"/>
      <c r="C6595" s="359" t="s">
        <v>13296</v>
      </c>
      <c r="D6595" s="359" t="s">
        <v>880</v>
      </c>
      <c r="E6595" s="360" t="n">
        <v>179.16</v>
      </c>
    </row>
    <row r="6596" customFormat="false" ht="15" hidden="false" customHeight="false" outlineLevel="0" collapsed="false">
      <c r="A6596" s="357" t="s">
        <v>13297</v>
      </c>
      <c r="B6596" s="358"/>
      <c r="C6596" s="359" t="s">
        <v>13298</v>
      </c>
      <c r="D6596" s="359" t="s">
        <v>880</v>
      </c>
      <c r="E6596" s="360" t="n">
        <v>212.87</v>
      </c>
    </row>
    <row r="6597" customFormat="false" ht="15" hidden="false" customHeight="false" outlineLevel="0" collapsed="false">
      <c r="A6597" s="357" t="s">
        <v>13299</v>
      </c>
      <c r="B6597" s="358"/>
      <c r="C6597" s="359" t="s">
        <v>13300</v>
      </c>
      <c r="D6597" s="359" t="s">
        <v>880</v>
      </c>
      <c r="E6597" s="360" t="n">
        <v>602.02</v>
      </c>
    </row>
    <row r="6598" customFormat="false" ht="15" hidden="false" customHeight="false" outlineLevel="0" collapsed="false">
      <c r="A6598" s="357" t="s">
        <v>13301</v>
      </c>
      <c r="B6598" s="358"/>
      <c r="C6598" s="359" t="s">
        <v>13302</v>
      </c>
      <c r="D6598" s="359" t="s">
        <v>880</v>
      </c>
      <c r="E6598" s="360" t="n">
        <v>331.57</v>
      </c>
    </row>
    <row r="6599" customFormat="false" ht="15" hidden="false" customHeight="false" outlineLevel="0" collapsed="false">
      <c r="A6599" s="357" t="s">
        <v>13303</v>
      </c>
      <c r="B6599" s="358"/>
      <c r="C6599" s="359" t="s">
        <v>13304</v>
      </c>
      <c r="D6599" s="359" t="s">
        <v>880</v>
      </c>
      <c r="E6599" s="360" t="n">
        <v>400.05</v>
      </c>
    </row>
    <row r="6600" customFormat="false" ht="15" hidden="false" customHeight="false" outlineLevel="0" collapsed="false">
      <c r="A6600" s="357" t="s">
        <v>13305</v>
      </c>
      <c r="B6600" s="358"/>
      <c r="C6600" s="359" t="s">
        <v>13306</v>
      </c>
      <c r="D6600" s="359" t="s">
        <v>880</v>
      </c>
      <c r="E6600" s="360" t="n">
        <v>483.89</v>
      </c>
    </row>
    <row r="6601" customFormat="false" ht="15" hidden="false" customHeight="false" outlineLevel="0" collapsed="false">
      <c r="A6601" s="357" t="s">
        <v>13307</v>
      </c>
      <c r="B6601" s="358"/>
      <c r="C6601" s="359" t="s">
        <v>13308</v>
      </c>
      <c r="D6601" s="359" t="s">
        <v>880</v>
      </c>
      <c r="E6601" s="360" t="n">
        <v>621.57</v>
      </c>
    </row>
    <row r="6602" customFormat="false" ht="15" hidden="false" customHeight="false" outlineLevel="0" collapsed="false">
      <c r="A6602" s="357" t="s">
        <v>13309</v>
      </c>
      <c r="B6602" s="358"/>
      <c r="C6602" s="359" t="s">
        <v>13310</v>
      </c>
      <c r="D6602" s="359" t="s">
        <v>880</v>
      </c>
      <c r="E6602" s="360" t="n">
        <v>799.57</v>
      </c>
    </row>
    <row r="6603" customFormat="false" ht="15" hidden="false" customHeight="false" outlineLevel="0" collapsed="false">
      <c r="A6603" s="352" t="s">
        <v>13311</v>
      </c>
      <c r="B6603" s="353"/>
      <c r="C6603" s="354" t="s">
        <v>13312</v>
      </c>
      <c r="D6603" s="355" t="s">
        <v>880</v>
      </c>
      <c r="E6603" s="356" t="n">
        <v>717.25</v>
      </c>
    </row>
    <row r="6604" customFormat="false" ht="15" hidden="false" customHeight="false" outlineLevel="0" collapsed="false">
      <c r="A6604" s="357" t="s">
        <v>13313</v>
      </c>
      <c r="B6604" s="358"/>
      <c r="C6604" s="359" t="s">
        <v>13314</v>
      </c>
      <c r="D6604" s="359" t="s">
        <v>880</v>
      </c>
      <c r="E6604" s="360" t="n">
        <v>1122.51</v>
      </c>
    </row>
    <row r="6605" customFormat="false" ht="15" hidden="false" customHeight="false" outlineLevel="0" collapsed="false">
      <c r="A6605" s="357" t="s">
        <v>13315</v>
      </c>
      <c r="B6605" s="358"/>
      <c r="C6605" s="359" t="s">
        <v>13316</v>
      </c>
      <c r="D6605" s="359" t="s">
        <v>880</v>
      </c>
      <c r="E6605" s="360" t="n">
        <v>2921.25</v>
      </c>
    </row>
    <row r="6606" customFormat="false" ht="15" hidden="false" customHeight="false" outlineLevel="0" collapsed="false">
      <c r="A6606" s="357" t="s">
        <v>13317</v>
      </c>
      <c r="B6606" s="358"/>
      <c r="C6606" s="359" t="s">
        <v>13318</v>
      </c>
      <c r="D6606" s="359" t="s">
        <v>880</v>
      </c>
      <c r="E6606" s="360" t="n">
        <v>1353.85</v>
      </c>
    </row>
    <row r="6607" customFormat="false" ht="15" hidden="false" customHeight="false" outlineLevel="0" collapsed="false">
      <c r="A6607" s="357" t="s">
        <v>13319</v>
      </c>
      <c r="B6607" s="358"/>
      <c r="C6607" s="359" t="s">
        <v>13320</v>
      </c>
      <c r="D6607" s="359" t="s">
        <v>880</v>
      </c>
      <c r="E6607" s="360" t="n">
        <v>407.68</v>
      </c>
    </row>
    <row r="6608" customFormat="false" ht="15" hidden="false" customHeight="false" outlineLevel="0" collapsed="false">
      <c r="A6608" s="357" t="s">
        <v>13321</v>
      </c>
      <c r="B6608" s="358"/>
      <c r="C6608" s="359" t="s">
        <v>13322</v>
      </c>
      <c r="D6608" s="359" t="s">
        <v>880</v>
      </c>
      <c r="E6608" s="360" t="n">
        <v>438.62</v>
      </c>
    </row>
    <row r="6609" customFormat="false" ht="15" hidden="false" customHeight="false" outlineLevel="0" collapsed="false">
      <c r="A6609" s="357" t="s">
        <v>13323</v>
      </c>
      <c r="B6609" s="358"/>
      <c r="C6609" s="359" t="s">
        <v>13324</v>
      </c>
      <c r="D6609" s="359" t="s">
        <v>880</v>
      </c>
      <c r="E6609" s="360" t="n">
        <v>737.6</v>
      </c>
    </row>
    <row r="6610" customFormat="false" ht="15" hidden="false" customHeight="false" outlineLevel="0" collapsed="false">
      <c r="A6610" s="357" t="s">
        <v>13325</v>
      </c>
      <c r="B6610" s="358" t="s">
        <v>13326</v>
      </c>
      <c r="C6610" s="359"/>
      <c r="D6610" s="359"/>
      <c r="E6610" s="360"/>
    </row>
    <row r="6611" customFormat="false" ht="15" hidden="false" customHeight="false" outlineLevel="0" collapsed="false">
      <c r="A6611" s="357" t="s">
        <v>13327</v>
      </c>
      <c r="B6611" s="358"/>
      <c r="C6611" s="359" t="s">
        <v>13328</v>
      </c>
      <c r="D6611" s="359" t="s">
        <v>880</v>
      </c>
      <c r="E6611" s="360" t="n">
        <v>21.75</v>
      </c>
    </row>
    <row r="6612" customFormat="false" ht="15" hidden="false" customHeight="false" outlineLevel="0" collapsed="false">
      <c r="A6612" s="357" t="s">
        <v>13329</v>
      </c>
      <c r="B6612" s="358"/>
      <c r="C6612" s="359" t="s">
        <v>13330</v>
      </c>
      <c r="D6612" s="359" t="s">
        <v>880</v>
      </c>
      <c r="E6612" s="360" t="n">
        <v>16.65</v>
      </c>
    </row>
    <row r="6613" customFormat="false" ht="15" hidden="false" customHeight="false" outlineLevel="0" collapsed="false">
      <c r="A6613" s="357" t="s">
        <v>13331</v>
      </c>
      <c r="B6613" s="358"/>
      <c r="C6613" s="359" t="s">
        <v>13332</v>
      </c>
      <c r="D6613" s="359" t="s">
        <v>880</v>
      </c>
      <c r="E6613" s="360" t="n">
        <v>16.65</v>
      </c>
    </row>
    <row r="6614" customFormat="false" ht="15" hidden="false" customHeight="false" outlineLevel="0" collapsed="false">
      <c r="A6614" s="357" t="s">
        <v>13333</v>
      </c>
      <c r="B6614" s="358"/>
      <c r="C6614" s="359" t="s">
        <v>13334</v>
      </c>
      <c r="D6614" s="359" t="s">
        <v>880</v>
      </c>
      <c r="E6614" s="360" t="n">
        <v>47.27</v>
      </c>
    </row>
    <row r="6615" customFormat="false" ht="15" hidden="false" customHeight="false" outlineLevel="0" collapsed="false">
      <c r="A6615" s="357" t="s">
        <v>13335</v>
      </c>
      <c r="B6615" s="358"/>
      <c r="C6615" s="359" t="s">
        <v>13336</v>
      </c>
      <c r="D6615" s="359" t="s">
        <v>880</v>
      </c>
      <c r="E6615" s="360" t="n">
        <v>82.96</v>
      </c>
    </row>
    <row r="6616" customFormat="false" ht="15" hidden="false" customHeight="false" outlineLevel="0" collapsed="false">
      <c r="A6616" s="357" t="s">
        <v>13337</v>
      </c>
      <c r="B6616" s="358"/>
      <c r="C6616" s="359" t="s">
        <v>13338</v>
      </c>
      <c r="D6616" s="359" t="s">
        <v>880</v>
      </c>
      <c r="E6616" s="360" t="n">
        <v>31.75</v>
      </c>
    </row>
    <row r="6617" customFormat="false" ht="15" hidden="false" customHeight="false" outlineLevel="0" collapsed="false">
      <c r="A6617" s="357" t="s">
        <v>13339</v>
      </c>
      <c r="B6617" s="358"/>
      <c r="C6617" s="359" t="s">
        <v>13340</v>
      </c>
      <c r="D6617" s="359" t="s">
        <v>880</v>
      </c>
      <c r="E6617" s="360" t="n">
        <v>8.47</v>
      </c>
    </row>
    <row r="6618" customFormat="false" ht="15" hidden="false" customHeight="false" outlineLevel="0" collapsed="false">
      <c r="A6618" s="357" t="s">
        <v>13341</v>
      </c>
      <c r="B6618" s="358"/>
      <c r="C6618" s="359" t="s">
        <v>13342</v>
      </c>
      <c r="D6618" s="359" t="s">
        <v>880</v>
      </c>
      <c r="E6618" s="360" t="n">
        <v>88.91</v>
      </c>
    </row>
    <row r="6619" customFormat="false" ht="15" hidden="false" customHeight="false" outlineLevel="0" collapsed="false">
      <c r="A6619" s="357" t="s">
        <v>13343</v>
      </c>
      <c r="B6619" s="358"/>
      <c r="C6619" s="359" t="s">
        <v>13344</v>
      </c>
      <c r="D6619" s="359" t="s">
        <v>880</v>
      </c>
      <c r="E6619" s="360" t="n">
        <v>26.66</v>
      </c>
    </row>
    <row r="6620" customFormat="false" ht="15" hidden="false" customHeight="false" outlineLevel="0" collapsed="false">
      <c r="A6620" s="357" t="s">
        <v>13345</v>
      </c>
      <c r="B6620" s="358"/>
      <c r="C6620" s="359" t="s">
        <v>13346</v>
      </c>
      <c r="D6620" s="359" t="s">
        <v>880</v>
      </c>
      <c r="E6620" s="360" t="n">
        <v>49.71</v>
      </c>
    </row>
    <row r="6621" customFormat="false" ht="15" hidden="false" customHeight="false" outlineLevel="0" collapsed="false">
      <c r="A6621" s="357" t="s">
        <v>13347</v>
      </c>
      <c r="B6621" s="358"/>
      <c r="C6621" s="359" t="s">
        <v>13348</v>
      </c>
      <c r="D6621" s="359" t="s">
        <v>880</v>
      </c>
      <c r="E6621" s="360" t="n">
        <v>33.36</v>
      </c>
    </row>
    <row r="6622" customFormat="false" ht="15" hidden="false" customHeight="false" outlineLevel="0" collapsed="false">
      <c r="A6622" s="357" t="s">
        <v>13349</v>
      </c>
      <c r="B6622" s="358"/>
      <c r="C6622" s="359" t="s">
        <v>13350</v>
      </c>
      <c r="D6622" s="359" t="s">
        <v>880</v>
      </c>
      <c r="E6622" s="360" t="n">
        <v>39.25</v>
      </c>
    </row>
    <row r="6623" customFormat="false" ht="15" hidden="false" customHeight="false" outlineLevel="0" collapsed="false">
      <c r="A6623" s="357" t="s">
        <v>13351</v>
      </c>
      <c r="B6623" s="358"/>
      <c r="C6623" s="359" t="s">
        <v>13352</v>
      </c>
      <c r="D6623" s="359" t="s">
        <v>880</v>
      </c>
      <c r="E6623" s="360" t="n">
        <v>74.2</v>
      </c>
    </row>
    <row r="6624" customFormat="false" ht="15" hidden="false" customHeight="false" outlineLevel="0" collapsed="false">
      <c r="A6624" s="357" t="s">
        <v>13353</v>
      </c>
      <c r="B6624" s="358"/>
      <c r="C6624" s="359" t="s">
        <v>13354</v>
      </c>
      <c r="D6624" s="359" t="s">
        <v>880</v>
      </c>
      <c r="E6624" s="360" t="n">
        <v>129.21</v>
      </c>
    </row>
    <row r="6625" customFormat="false" ht="15" hidden="false" customHeight="false" outlineLevel="0" collapsed="false">
      <c r="A6625" s="357" t="s">
        <v>13355</v>
      </c>
      <c r="B6625" s="358"/>
      <c r="C6625" s="359" t="s">
        <v>13356</v>
      </c>
      <c r="D6625" s="359" t="s">
        <v>880</v>
      </c>
      <c r="E6625" s="360" t="n">
        <v>147.07</v>
      </c>
    </row>
    <row r="6626" customFormat="false" ht="15" hidden="false" customHeight="false" outlineLevel="0" collapsed="false">
      <c r="A6626" s="357" t="s">
        <v>13357</v>
      </c>
      <c r="B6626" s="358"/>
      <c r="C6626" s="359" t="s">
        <v>13358</v>
      </c>
      <c r="D6626" s="359" t="s">
        <v>880</v>
      </c>
      <c r="E6626" s="360" t="n">
        <v>34.21</v>
      </c>
    </row>
    <row r="6627" customFormat="false" ht="15" hidden="false" customHeight="false" outlineLevel="0" collapsed="false">
      <c r="A6627" s="357" t="s">
        <v>13359</v>
      </c>
      <c r="B6627" s="358"/>
      <c r="C6627" s="359" t="s">
        <v>13360</v>
      </c>
      <c r="D6627" s="359" t="s">
        <v>880</v>
      </c>
      <c r="E6627" s="360" t="n">
        <v>28.52</v>
      </c>
    </row>
    <row r="6628" customFormat="false" ht="15" hidden="false" customHeight="false" outlineLevel="0" collapsed="false">
      <c r="A6628" s="357" t="s">
        <v>13361</v>
      </c>
      <c r="B6628" s="358"/>
      <c r="C6628" s="359" t="s">
        <v>13362</v>
      </c>
      <c r="D6628" s="359" t="s">
        <v>880</v>
      </c>
      <c r="E6628" s="360" t="n">
        <v>31.68</v>
      </c>
    </row>
    <row r="6629" customFormat="false" ht="15" hidden="false" customHeight="false" outlineLevel="0" collapsed="false">
      <c r="A6629" s="357" t="s">
        <v>13363</v>
      </c>
      <c r="B6629" s="358"/>
      <c r="C6629" s="359" t="s">
        <v>13364</v>
      </c>
      <c r="D6629" s="359" t="s">
        <v>880</v>
      </c>
      <c r="E6629" s="360" t="n">
        <v>27.54</v>
      </c>
    </row>
    <row r="6630" customFormat="false" ht="15" hidden="false" customHeight="false" outlineLevel="0" collapsed="false">
      <c r="A6630" s="357" t="s">
        <v>13365</v>
      </c>
      <c r="B6630" s="358"/>
      <c r="C6630" s="359" t="s">
        <v>13366</v>
      </c>
      <c r="D6630" s="359" t="s">
        <v>880</v>
      </c>
      <c r="E6630" s="360" t="n">
        <v>9.52</v>
      </c>
    </row>
    <row r="6631" customFormat="false" ht="15" hidden="false" customHeight="false" outlineLevel="0" collapsed="false">
      <c r="A6631" s="357" t="s">
        <v>13367</v>
      </c>
      <c r="B6631" s="358"/>
      <c r="C6631" s="359" t="s">
        <v>13368</v>
      </c>
      <c r="D6631" s="359" t="s">
        <v>880</v>
      </c>
      <c r="E6631" s="360" t="n">
        <v>308.14</v>
      </c>
    </row>
    <row r="6632" customFormat="false" ht="15" hidden="false" customHeight="false" outlineLevel="0" collapsed="false">
      <c r="A6632" s="357" t="s">
        <v>13369</v>
      </c>
      <c r="B6632" s="358"/>
      <c r="C6632" s="359" t="s">
        <v>13370</v>
      </c>
      <c r="D6632" s="359" t="s">
        <v>880</v>
      </c>
      <c r="E6632" s="360" t="n">
        <v>5.19</v>
      </c>
    </row>
    <row r="6633" customFormat="false" ht="15" hidden="false" customHeight="false" outlineLevel="0" collapsed="false">
      <c r="A6633" s="357" t="s">
        <v>13371</v>
      </c>
      <c r="B6633" s="358"/>
      <c r="C6633" s="359" t="s">
        <v>13372</v>
      </c>
      <c r="D6633" s="359" t="s">
        <v>880</v>
      </c>
      <c r="E6633" s="360" t="n">
        <v>35.57</v>
      </c>
    </row>
    <row r="6634" customFormat="false" ht="15" hidden="false" customHeight="false" outlineLevel="0" collapsed="false">
      <c r="A6634" s="357" t="s">
        <v>13373</v>
      </c>
      <c r="B6634" s="358"/>
      <c r="C6634" s="359" t="s">
        <v>13374</v>
      </c>
      <c r="D6634" s="359" t="s">
        <v>880</v>
      </c>
      <c r="E6634" s="360" t="n">
        <v>71.28</v>
      </c>
    </row>
    <row r="6635" customFormat="false" ht="15" hidden="false" customHeight="false" outlineLevel="0" collapsed="false">
      <c r="A6635" s="357" t="s">
        <v>13375</v>
      </c>
      <c r="B6635" s="358"/>
      <c r="C6635" s="359" t="s">
        <v>13376</v>
      </c>
      <c r="D6635" s="359" t="s">
        <v>880</v>
      </c>
      <c r="E6635" s="360" t="n">
        <v>33.57</v>
      </c>
    </row>
    <row r="6636" customFormat="false" ht="15" hidden="false" customHeight="false" outlineLevel="0" collapsed="false">
      <c r="A6636" s="357" t="s">
        <v>13377</v>
      </c>
      <c r="B6636" s="358" t="s">
        <v>13378</v>
      </c>
      <c r="C6636" s="359"/>
      <c r="D6636" s="359"/>
      <c r="E6636" s="360"/>
    </row>
    <row r="6637" customFormat="false" ht="15" hidden="false" customHeight="false" outlineLevel="0" collapsed="false">
      <c r="A6637" s="357" t="s">
        <v>13379</v>
      </c>
      <c r="B6637" s="358" t="s">
        <v>13380</v>
      </c>
      <c r="C6637" s="359"/>
      <c r="D6637" s="359"/>
      <c r="E6637" s="360"/>
    </row>
    <row r="6638" customFormat="false" ht="15" hidden="false" customHeight="false" outlineLevel="0" collapsed="false">
      <c r="A6638" s="357" t="s">
        <v>13381</v>
      </c>
      <c r="B6638" s="358"/>
      <c r="C6638" s="359" t="s">
        <v>13382</v>
      </c>
      <c r="D6638" s="359" t="s">
        <v>880</v>
      </c>
      <c r="E6638" s="360" t="n">
        <v>965.12</v>
      </c>
    </row>
    <row r="6639" customFormat="false" ht="15" hidden="false" customHeight="false" outlineLevel="0" collapsed="false">
      <c r="A6639" s="357" t="s">
        <v>13383</v>
      </c>
      <c r="B6639" s="358"/>
      <c r="C6639" s="359" t="s">
        <v>13384</v>
      </c>
      <c r="D6639" s="359" t="s">
        <v>880</v>
      </c>
      <c r="E6639" s="360" t="n">
        <v>989.18</v>
      </c>
    </row>
    <row r="6640" customFormat="false" ht="15" hidden="false" customHeight="false" outlineLevel="0" collapsed="false">
      <c r="A6640" s="357" t="s">
        <v>13385</v>
      </c>
      <c r="B6640" s="358"/>
      <c r="C6640" s="359" t="s">
        <v>13386</v>
      </c>
      <c r="D6640" s="359" t="s">
        <v>880</v>
      </c>
      <c r="E6640" s="360" t="n">
        <v>2405.42</v>
      </c>
    </row>
    <row r="6641" customFormat="false" ht="15" hidden="false" customHeight="false" outlineLevel="0" collapsed="false">
      <c r="A6641" s="357" t="s">
        <v>13387</v>
      </c>
      <c r="B6641" s="358"/>
      <c r="C6641" s="359" t="s">
        <v>13388</v>
      </c>
      <c r="D6641" s="359" t="s">
        <v>880</v>
      </c>
      <c r="E6641" s="360" t="n">
        <v>2488.94</v>
      </c>
    </row>
    <row r="6642" customFormat="false" ht="15" hidden="false" customHeight="false" outlineLevel="0" collapsed="false">
      <c r="A6642" s="357" t="s">
        <v>13389</v>
      </c>
      <c r="B6642" s="358"/>
      <c r="C6642" s="359" t="s">
        <v>13390</v>
      </c>
      <c r="D6642" s="359" t="s">
        <v>880</v>
      </c>
      <c r="E6642" s="360" t="n">
        <v>2689.36</v>
      </c>
    </row>
    <row r="6643" customFormat="false" ht="15" hidden="false" customHeight="false" outlineLevel="0" collapsed="false">
      <c r="A6643" s="357" t="s">
        <v>13391</v>
      </c>
      <c r="B6643" s="358"/>
      <c r="C6643" s="359" t="s">
        <v>13392</v>
      </c>
      <c r="D6643" s="359" t="s">
        <v>880</v>
      </c>
      <c r="E6643" s="360" t="n">
        <v>2847.56</v>
      </c>
    </row>
    <row r="6644" customFormat="false" ht="15" hidden="false" customHeight="false" outlineLevel="0" collapsed="false">
      <c r="A6644" s="357" t="s">
        <v>13393</v>
      </c>
      <c r="B6644" s="358" t="s">
        <v>13394</v>
      </c>
      <c r="C6644" s="359"/>
      <c r="D6644" s="359"/>
      <c r="E6644" s="360"/>
    </row>
    <row r="6645" customFormat="false" ht="15" hidden="false" customHeight="false" outlineLevel="0" collapsed="false">
      <c r="A6645" s="357" t="s">
        <v>13395</v>
      </c>
      <c r="B6645" s="358"/>
      <c r="C6645" s="359" t="s">
        <v>13396</v>
      </c>
      <c r="D6645" s="359" t="s">
        <v>880</v>
      </c>
      <c r="E6645" s="360" t="n">
        <v>1754.99</v>
      </c>
    </row>
    <row r="6646" customFormat="false" ht="15" hidden="false" customHeight="false" outlineLevel="0" collapsed="false">
      <c r="A6646" s="357" t="s">
        <v>13397</v>
      </c>
      <c r="B6646" s="358"/>
      <c r="C6646" s="359" t="s">
        <v>13398</v>
      </c>
      <c r="D6646" s="359" t="s">
        <v>880</v>
      </c>
      <c r="E6646" s="360" t="n">
        <v>4287.66</v>
      </c>
    </row>
    <row r="6647" customFormat="false" ht="15" hidden="false" customHeight="false" outlineLevel="0" collapsed="false">
      <c r="A6647" s="357" t="s">
        <v>13399</v>
      </c>
      <c r="B6647" s="358"/>
      <c r="C6647" s="359" t="s">
        <v>13400</v>
      </c>
      <c r="D6647" s="359" t="s">
        <v>880</v>
      </c>
      <c r="E6647" s="360" t="n">
        <v>6881.7</v>
      </c>
    </row>
    <row r="6648" customFormat="false" ht="15" hidden="false" customHeight="false" outlineLevel="0" collapsed="false">
      <c r="A6648" s="357" t="s">
        <v>13401</v>
      </c>
      <c r="B6648" s="358"/>
      <c r="C6648" s="359" t="s">
        <v>13402</v>
      </c>
      <c r="D6648" s="359" t="s">
        <v>880</v>
      </c>
      <c r="E6648" s="360" t="n">
        <v>9422.26</v>
      </c>
    </row>
    <row r="6649" customFormat="false" ht="15" hidden="false" customHeight="false" outlineLevel="0" collapsed="false">
      <c r="A6649" s="357" t="s">
        <v>13403</v>
      </c>
      <c r="B6649" s="358"/>
      <c r="C6649" s="359" t="s">
        <v>13404</v>
      </c>
      <c r="D6649" s="359" t="s">
        <v>880</v>
      </c>
      <c r="E6649" s="360" t="n">
        <v>743.67</v>
      </c>
    </row>
    <row r="6650" customFormat="false" ht="15" hidden="false" customHeight="false" outlineLevel="0" collapsed="false">
      <c r="A6650" s="357" t="s">
        <v>13405</v>
      </c>
      <c r="B6650" s="358" t="s">
        <v>13406</v>
      </c>
      <c r="C6650" s="359"/>
      <c r="D6650" s="359"/>
      <c r="E6650" s="360"/>
    </row>
    <row r="6651" customFormat="false" ht="15" hidden="false" customHeight="false" outlineLevel="0" collapsed="false">
      <c r="A6651" s="357" t="s">
        <v>13407</v>
      </c>
      <c r="B6651" s="358"/>
      <c r="C6651" s="359" t="s">
        <v>13408</v>
      </c>
      <c r="D6651" s="359" t="s">
        <v>880</v>
      </c>
      <c r="E6651" s="360" t="n">
        <v>2088.28</v>
      </c>
    </row>
    <row r="6652" customFormat="false" ht="15" hidden="false" customHeight="false" outlineLevel="0" collapsed="false">
      <c r="A6652" s="357" t="s">
        <v>13409</v>
      </c>
      <c r="B6652" s="358"/>
      <c r="C6652" s="359" t="s">
        <v>13410</v>
      </c>
      <c r="D6652" s="359" t="s">
        <v>880</v>
      </c>
      <c r="E6652" s="360" t="n">
        <v>3220.29</v>
      </c>
    </row>
    <row r="6653" customFormat="false" ht="15" hidden="false" customHeight="false" outlineLevel="0" collapsed="false">
      <c r="A6653" s="357" t="s">
        <v>13411</v>
      </c>
      <c r="B6653" s="358"/>
      <c r="C6653" s="359" t="s">
        <v>13412</v>
      </c>
      <c r="D6653" s="359" t="s">
        <v>880</v>
      </c>
      <c r="E6653" s="360" t="n">
        <v>454.14</v>
      </c>
    </row>
    <row r="6654" customFormat="false" ht="15" hidden="false" customHeight="false" outlineLevel="0" collapsed="false">
      <c r="A6654" s="357" t="s">
        <v>13413</v>
      </c>
      <c r="B6654" s="358"/>
      <c r="C6654" s="359" t="s">
        <v>13414</v>
      </c>
      <c r="D6654" s="359" t="s">
        <v>880</v>
      </c>
      <c r="E6654" s="360" t="n">
        <v>732.83</v>
      </c>
    </row>
    <row r="6655" customFormat="false" ht="15" hidden="false" customHeight="false" outlineLevel="0" collapsed="false">
      <c r="A6655" s="357" t="s">
        <v>13415</v>
      </c>
      <c r="B6655" s="358"/>
      <c r="C6655" s="359" t="s">
        <v>13416</v>
      </c>
      <c r="D6655" s="359" t="s">
        <v>880</v>
      </c>
      <c r="E6655" s="360" t="n">
        <v>1230.11</v>
      </c>
    </row>
    <row r="6656" customFormat="false" ht="15" hidden="false" customHeight="false" outlineLevel="0" collapsed="false">
      <c r="A6656" s="357" t="s">
        <v>13417</v>
      </c>
      <c r="B6656" s="358" t="s">
        <v>13418</v>
      </c>
      <c r="C6656" s="359"/>
      <c r="D6656" s="359"/>
      <c r="E6656" s="360"/>
    </row>
    <row r="6657" customFormat="false" ht="15" hidden="false" customHeight="false" outlineLevel="0" collapsed="false">
      <c r="A6657" s="357" t="s">
        <v>13419</v>
      </c>
      <c r="B6657" s="358"/>
      <c r="C6657" s="359" t="s">
        <v>13420</v>
      </c>
      <c r="D6657" s="359" t="s">
        <v>880</v>
      </c>
      <c r="E6657" s="360" t="n">
        <v>742.75</v>
      </c>
    </row>
    <row r="6658" customFormat="false" ht="15" hidden="false" customHeight="false" outlineLevel="0" collapsed="false">
      <c r="A6658" s="352" t="s">
        <v>13421</v>
      </c>
      <c r="B6658" s="353" t="s">
        <v>13422</v>
      </c>
      <c r="C6658" s="354"/>
      <c r="D6658" s="355"/>
      <c r="E6658" s="356"/>
    </row>
    <row r="6659" customFormat="false" ht="15" hidden="false" customHeight="false" outlineLevel="0" collapsed="false">
      <c r="A6659" s="357" t="s">
        <v>13423</v>
      </c>
      <c r="B6659" s="358" t="s">
        <v>13424</v>
      </c>
      <c r="C6659" s="359"/>
      <c r="D6659" s="359"/>
      <c r="E6659" s="360"/>
    </row>
    <row r="6660" customFormat="false" ht="15" hidden="false" customHeight="false" outlineLevel="0" collapsed="false">
      <c r="A6660" s="357" t="s">
        <v>13425</v>
      </c>
      <c r="B6660" s="358"/>
      <c r="C6660" s="359" t="s">
        <v>13426</v>
      </c>
      <c r="D6660" s="359" t="s">
        <v>262</v>
      </c>
      <c r="E6660" s="360" t="n">
        <v>20.07</v>
      </c>
    </row>
    <row r="6661" customFormat="false" ht="15" hidden="false" customHeight="false" outlineLevel="0" collapsed="false">
      <c r="A6661" s="357" t="s">
        <v>13427</v>
      </c>
      <c r="B6661" s="358"/>
      <c r="C6661" s="359" t="s">
        <v>13428</v>
      </c>
      <c r="D6661" s="359" t="s">
        <v>262</v>
      </c>
      <c r="E6661" s="360" t="n">
        <v>20.79</v>
      </c>
    </row>
    <row r="6662" customFormat="false" ht="15" hidden="false" customHeight="false" outlineLevel="0" collapsed="false">
      <c r="A6662" s="357" t="s">
        <v>13429</v>
      </c>
      <c r="B6662" s="358"/>
      <c r="C6662" s="359" t="s">
        <v>13430</v>
      </c>
      <c r="D6662" s="359" t="s">
        <v>262</v>
      </c>
      <c r="E6662" s="360" t="n">
        <v>26.18</v>
      </c>
    </row>
    <row r="6663" customFormat="false" ht="15" hidden="false" customHeight="false" outlineLevel="0" collapsed="false">
      <c r="A6663" s="357" t="s">
        <v>13431</v>
      </c>
      <c r="B6663" s="358"/>
      <c r="C6663" s="359" t="s">
        <v>13432</v>
      </c>
      <c r="D6663" s="359" t="s">
        <v>262</v>
      </c>
      <c r="E6663" s="360" t="n">
        <v>29.59</v>
      </c>
    </row>
    <row r="6664" customFormat="false" ht="15" hidden="false" customHeight="false" outlineLevel="0" collapsed="false">
      <c r="A6664" s="357" t="s">
        <v>13433</v>
      </c>
      <c r="B6664" s="358"/>
      <c r="C6664" s="359" t="s">
        <v>13434</v>
      </c>
      <c r="D6664" s="359" t="s">
        <v>262</v>
      </c>
      <c r="E6664" s="360" t="n">
        <v>33.99</v>
      </c>
    </row>
    <row r="6665" customFormat="false" ht="15" hidden="false" customHeight="false" outlineLevel="0" collapsed="false">
      <c r="A6665" s="357" t="s">
        <v>13435</v>
      </c>
      <c r="B6665" s="358"/>
      <c r="C6665" s="359" t="s">
        <v>13436</v>
      </c>
      <c r="D6665" s="359" t="s">
        <v>262</v>
      </c>
      <c r="E6665" s="360" t="n">
        <v>48.33</v>
      </c>
    </row>
    <row r="6666" customFormat="false" ht="15" hidden="false" customHeight="false" outlineLevel="0" collapsed="false">
      <c r="A6666" s="357" t="s">
        <v>13437</v>
      </c>
      <c r="B6666" s="358"/>
      <c r="C6666" s="359" t="s">
        <v>13438</v>
      </c>
      <c r="D6666" s="359" t="s">
        <v>262</v>
      </c>
      <c r="E6666" s="360" t="n">
        <v>63.81</v>
      </c>
    </row>
    <row r="6667" customFormat="false" ht="15" hidden="false" customHeight="false" outlineLevel="0" collapsed="false">
      <c r="A6667" s="357" t="s">
        <v>13439</v>
      </c>
      <c r="B6667" s="358"/>
      <c r="C6667" s="359" t="s">
        <v>13440</v>
      </c>
      <c r="D6667" s="359" t="s">
        <v>262</v>
      </c>
      <c r="E6667" s="360" t="n">
        <v>74.8</v>
      </c>
    </row>
    <row r="6668" customFormat="false" ht="15" hidden="false" customHeight="false" outlineLevel="0" collapsed="false">
      <c r="A6668" s="357" t="s">
        <v>13441</v>
      </c>
      <c r="B6668" s="358"/>
      <c r="C6668" s="359" t="s">
        <v>13442</v>
      </c>
      <c r="D6668" s="359" t="s">
        <v>262</v>
      </c>
      <c r="E6668" s="360" t="n">
        <v>114.24</v>
      </c>
    </row>
    <row r="6669" customFormat="false" ht="15" hidden="false" customHeight="false" outlineLevel="0" collapsed="false">
      <c r="A6669" s="357" t="s">
        <v>13443</v>
      </c>
      <c r="B6669" s="358" t="s">
        <v>13444</v>
      </c>
      <c r="C6669" s="359"/>
      <c r="D6669" s="359"/>
      <c r="E6669" s="360"/>
    </row>
    <row r="6670" customFormat="false" ht="15" hidden="false" customHeight="false" outlineLevel="0" collapsed="false">
      <c r="A6670" s="357" t="s">
        <v>13445</v>
      </c>
      <c r="B6670" s="358"/>
      <c r="C6670" s="359" t="s">
        <v>13446</v>
      </c>
      <c r="D6670" s="359" t="s">
        <v>262</v>
      </c>
      <c r="E6670" s="360" t="n">
        <v>23.74</v>
      </c>
    </row>
    <row r="6671" customFormat="false" ht="15" hidden="false" customHeight="false" outlineLevel="0" collapsed="false">
      <c r="A6671" s="357" t="s">
        <v>13447</v>
      </c>
      <c r="B6671" s="358"/>
      <c r="C6671" s="359" t="s">
        <v>13448</v>
      </c>
      <c r="D6671" s="359" t="s">
        <v>262</v>
      </c>
      <c r="E6671" s="360" t="n">
        <v>29.79</v>
      </c>
    </row>
    <row r="6672" customFormat="false" ht="15" hidden="false" customHeight="false" outlineLevel="0" collapsed="false">
      <c r="A6672" s="357" t="s">
        <v>13449</v>
      </c>
      <c r="B6672" s="358"/>
      <c r="C6672" s="359" t="s">
        <v>13450</v>
      </c>
      <c r="D6672" s="359" t="s">
        <v>262</v>
      </c>
      <c r="E6672" s="360" t="n">
        <v>46.13</v>
      </c>
    </row>
    <row r="6673" customFormat="false" ht="15" hidden="false" customHeight="false" outlineLevel="0" collapsed="false">
      <c r="A6673" s="357" t="s">
        <v>13451</v>
      </c>
      <c r="B6673" s="358"/>
      <c r="C6673" s="359" t="s">
        <v>13452</v>
      </c>
      <c r="D6673" s="359" t="s">
        <v>262</v>
      </c>
      <c r="E6673" s="360" t="n">
        <v>51.94</v>
      </c>
    </row>
    <row r="6674" customFormat="false" ht="15" hidden="false" customHeight="false" outlineLevel="0" collapsed="false">
      <c r="A6674" s="357" t="s">
        <v>13453</v>
      </c>
      <c r="B6674" s="358" t="s">
        <v>13454</v>
      </c>
      <c r="C6674" s="359"/>
      <c r="D6674" s="359"/>
      <c r="E6674" s="360"/>
    </row>
    <row r="6675" customFormat="false" ht="15" hidden="false" customHeight="false" outlineLevel="0" collapsed="false">
      <c r="A6675" s="357" t="s">
        <v>13455</v>
      </c>
      <c r="B6675" s="358"/>
      <c r="C6675" s="359" t="s">
        <v>13456</v>
      </c>
      <c r="D6675" s="359" t="s">
        <v>262</v>
      </c>
      <c r="E6675" s="360" t="n">
        <v>35.46</v>
      </c>
    </row>
    <row r="6676" customFormat="false" ht="15" hidden="false" customHeight="false" outlineLevel="0" collapsed="false">
      <c r="A6676" s="357" t="s">
        <v>13457</v>
      </c>
      <c r="B6676" s="358"/>
      <c r="C6676" s="359" t="s">
        <v>13458</v>
      </c>
      <c r="D6676" s="359" t="s">
        <v>262</v>
      </c>
      <c r="E6676" s="360" t="n">
        <v>51.34</v>
      </c>
    </row>
    <row r="6677" customFormat="false" ht="15" hidden="false" customHeight="false" outlineLevel="0" collapsed="false">
      <c r="A6677" s="357" t="s">
        <v>13459</v>
      </c>
      <c r="B6677" s="358"/>
      <c r="C6677" s="359" t="s">
        <v>13460</v>
      </c>
      <c r="D6677" s="359" t="s">
        <v>262</v>
      </c>
      <c r="E6677" s="360" t="n">
        <v>67.36</v>
      </c>
    </row>
    <row r="6678" customFormat="false" ht="15" hidden="false" customHeight="false" outlineLevel="0" collapsed="false">
      <c r="A6678" s="357" t="s">
        <v>13461</v>
      </c>
      <c r="B6678" s="358"/>
      <c r="C6678" s="359" t="s">
        <v>13462</v>
      </c>
      <c r="D6678" s="359" t="s">
        <v>262</v>
      </c>
      <c r="E6678" s="360" t="n">
        <v>105.44</v>
      </c>
    </row>
    <row r="6679" customFormat="false" ht="15" hidden="false" customHeight="false" outlineLevel="0" collapsed="false">
      <c r="A6679" s="357" t="s">
        <v>13463</v>
      </c>
      <c r="B6679" s="358"/>
      <c r="C6679" s="359" t="s">
        <v>13464</v>
      </c>
      <c r="D6679" s="359" t="s">
        <v>262</v>
      </c>
      <c r="E6679" s="360" t="n">
        <v>29.47</v>
      </c>
    </row>
    <row r="6680" customFormat="false" ht="15" hidden="false" customHeight="false" outlineLevel="0" collapsed="false">
      <c r="A6680" s="357" t="s">
        <v>13465</v>
      </c>
      <c r="B6680" s="358" t="s">
        <v>13466</v>
      </c>
      <c r="C6680" s="359"/>
      <c r="D6680" s="359"/>
      <c r="E6680" s="360"/>
    </row>
    <row r="6681" customFormat="false" ht="15" hidden="false" customHeight="false" outlineLevel="0" collapsed="false">
      <c r="A6681" s="357" t="s">
        <v>13467</v>
      </c>
      <c r="B6681" s="358"/>
      <c r="C6681" s="359" t="s">
        <v>13468</v>
      </c>
      <c r="D6681" s="359" t="s">
        <v>262</v>
      </c>
      <c r="E6681" s="360" t="n">
        <v>24.19</v>
      </c>
    </row>
    <row r="6682" customFormat="false" ht="15" hidden="false" customHeight="false" outlineLevel="0" collapsed="false">
      <c r="A6682" s="357" t="s">
        <v>13469</v>
      </c>
      <c r="B6682" s="358"/>
      <c r="C6682" s="359" t="s">
        <v>13470</v>
      </c>
      <c r="D6682" s="359" t="s">
        <v>262</v>
      </c>
      <c r="E6682" s="360" t="n">
        <v>37.75</v>
      </c>
    </row>
    <row r="6683" customFormat="false" ht="15" hidden="false" customHeight="false" outlineLevel="0" collapsed="false">
      <c r="A6683" s="357" t="s">
        <v>13471</v>
      </c>
      <c r="B6683" s="358"/>
      <c r="C6683" s="359" t="s">
        <v>13472</v>
      </c>
      <c r="D6683" s="359" t="s">
        <v>262</v>
      </c>
      <c r="E6683" s="360" t="n">
        <v>59.01</v>
      </c>
    </row>
    <row r="6684" customFormat="false" ht="15" hidden="false" customHeight="false" outlineLevel="0" collapsed="false">
      <c r="A6684" s="347" t="s">
        <v>13473</v>
      </c>
      <c r="B6684" s="348"/>
      <c r="C6684" s="349" t="s">
        <v>13474</v>
      </c>
      <c r="D6684" s="350" t="s">
        <v>262</v>
      </c>
      <c r="E6684" s="351" t="n">
        <v>70.34</v>
      </c>
    </row>
    <row r="6685" customFormat="false" ht="15" hidden="false" customHeight="false" outlineLevel="0" collapsed="false">
      <c r="A6685" s="352" t="s">
        <v>13475</v>
      </c>
      <c r="B6685" s="353"/>
      <c r="C6685" s="354" t="s">
        <v>13476</v>
      </c>
      <c r="D6685" s="355" t="s">
        <v>262</v>
      </c>
      <c r="E6685" s="356" t="n">
        <v>135.27</v>
      </c>
    </row>
    <row r="6686" customFormat="false" ht="15" hidden="false" customHeight="false" outlineLevel="0" collapsed="false">
      <c r="A6686" s="357" t="s">
        <v>13477</v>
      </c>
      <c r="B6686" s="358"/>
      <c r="C6686" s="359" t="s">
        <v>13478</v>
      </c>
      <c r="D6686" s="359" t="s">
        <v>262</v>
      </c>
      <c r="E6686" s="360" t="n">
        <v>211.73</v>
      </c>
    </row>
    <row r="6687" customFormat="false" ht="15" hidden="false" customHeight="false" outlineLevel="0" collapsed="false">
      <c r="A6687" s="357" t="s">
        <v>13479</v>
      </c>
      <c r="B6687" s="358"/>
      <c r="C6687" s="359" t="s">
        <v>13480</v>
      </c>
      <c r="D6687" s="359" t="s">
        <v>262</v>
      </c>
      <c r="E6687" s="360" t="n">
        <v>329.05</v>
      </c>
    </row>
    <row r="6688" customFormat="false" ht="15" hidden="false" customHeight="false" outlineLevel="0" collapsed="false">
      <c r="A6688" s="352" t="s">
        <v>13481</v>
      </c>
      <c r="B6688" s="353"/>
      <c r="C6688" s="354" t="s">
        <v>13482</v>
      </c>
      <c r="D6688" s="355" t="s">
        <v>262</v>
      </c>
      <c r="E6688" s="356" t="n">
        <v>434.6</v>
      </c>
    </row>
    <row r="6689" customFormat="false" ht="15" hidden="false" customHeight="false" outlineLevel="0" collapsed="false">
      <c r="A6689" s="357" t="s">
        <v>13483</v>
      </c>
      <c r="B6689" s="358" t="s">
        <v>13484</v>
      </c>
      <c r="C6689" s="359"/>
      <c r="D6689" s="359"/>
      <c r="E6689" s="360"/>
    </row>
    <row r="6690" customFormat="false" ht="15" hidden="false" customHeight="false" outlineLevel="0" collapsed="false">
      <c r="A6690" s="357" t="s">
        <v>261</v>
      </c>
      <c r="B6690" s="358"/>
      <c r="C6690" s="359" t="s">
        <v>13485</v>
      </c>
      <c r="D6690" s="359" t="s">
        <v>262</v>
      </c>
      <c r="E6690" s="360" t="n">
        <v>27.74</v>
      </c>
    </row>
    <row r="6691" customFormat="false" ht="15" hidden="false" customHeight="false" outlineLevel="0" collapsed="false">
      <c r="A6691" s="357" t="s">
        <v>13486</v>
      </c>
      <c r="B6691" s="358"/>
      <c r="C6691" s="359" t="s">
        <v>13487</v>
      </c>
      <c r="D6691" s="359" t="s">
        <v>262</v>
      </c>
      <c r="E6691" s="360" t="n">
        <v>46.15</v>
      </c>
    </row>
    <row r="6692" customFormat="false" ht="15" hidden="false" customHeight="false" outlineLevel="0" collapsed="false">
      <c r="A6692" s="357" t="s">
        <v>13488</v>
      </c>
      <c r="B6692" s="358"/>
      <c r="C6692" s="359" t="s">
        <v>13489</v>
      </c>
      <c r="D6692" s="359" t="s">
        <v>262</v>
      </c>
      <c r="E6692" s="360" t="n">
        <v>79.05</v>
      </c>
    </row>
    <row r="6693" customFormat="false" ht="15" hidden="false" customHeight="false" outlineLevel="0" collapsed="false">
      <c r="A6693" s="357" t="s">
        <v>117</v>
      </c>
      <c r="B6693" s="358"/>
      <c r="C6693" s="359" t="s">
        <v>13490</v>
      </c>
      <c r="D6693" s="359" t="s">
        <v>262</v>
      </c>
      <c r="E6693" s="360" t="n">
        <v>113.61</v>
      </c>
    </row>
    <row r="6694" customFormat="false" ht="15" hidden="false" customHeight="false" outlineLevel="0" collapsed="false">
      <c r="A6694" s="357" t="s">
        <v>121</v>
      </c>
      <c r="B6694" s="358"/>
      <c r="C6694" s="359" t="s">
        <v>13491</v>
      </c>
      <c r="D6694" s="359" t="s">
        <v>262</v>
      </c>
      <c r="E6694" s="360" t="n">
        <v>170.79</v>
      </c>
    </row>
    <row r="6695" customFormat="false" ht="15" hidden="false" customHeight="false" outlineLevel="0" collapsed="false">
      <c r="A6695" s="357" t="s">
        <v>276</v>
      </c>
      <c r="B6695" s="358"/>
      <c r="C6695" s="359" t="s">
        <v>13492</v>
      </c>
      <c r="D6695" s="359" t="s">
        <v>262</v>
      </c>
      <c r="E6695" s="360" t="n">
        <v>278.36</v>
      </c>
    </row>
    <row r="6696" customFormat="false" ht="15" hidden="false" customHeight="false" outlineLevel="0" collapsed="false">
      <c r="A6696" s="357" t="s">
        <v>13493</v>
      </c>
      <c r="B6696" s="358" t="s">
        <v>13494</v>
      </c>
      <c r="C6696" s="359"/>
      <c r="D6696" s="359"/>
      <c r="E6696" s="360"/>
    </row>
    <row r="6697" customFormat="false" ht="15" hidden="false" customHeight="false" outlineLevel="0" collapsed="false">
      <c r="A6697" s="357" t="s">
        <v>13495</v>
      </c>
      <c r="B6697" s="358"/>
      <c r="C6697" s="359" t="s">
        <v>13496</v>
      </c>
      <c r="D6697" s="359" t="s">
        <v>262</v>
      </c>
      <c r="E6697" s="360" t="n">
        <v>54.35</v>
      </c>
    </row>
    <row r="6698" customFormat="false" ht="15" hidden="false" customHeight="false" outlineLevel="0" collapsed="false">
      <c r="A6698" s="357" t="s">
        <v>13497</v>
      </c>
      <c r="B6698" s="358"/>
      <c r="C6698" s="359" t="s">
        <v>13498</v>
      </c>
      <c r="D6698" s="359" t="s">
        <v>262</v>
      </c>
      <c r="E6698" s="360" t="n">
        <v>61.64</v>
      </c>
    </row>
    <row r="6699" customFormat="false" ht="15" hidden="false" customHeight="false" outlineLevel="0" collapsed="false">
      <c r="A6699" s="352" t="s">
        <v>13499</v>
      </c>
      <c r="B6699" s="353"/>
      <c r="C6699" s="354" t="s">
        <v>13500</v>
      </c>
      <c r="D6699" s="355" t="s">
        <v>262</v>
      </c>
      <c r="E6699" s="356" t="n">
        <v>77.14</v>
      </c>
    </row>
    <row r="6700" customFormat="false" ht="15" hidden="false" customHeight="false" outlineLevel="0" collapsed="false">
      <c r="A6700" s="357" t="s">
        <v>13501</v>
      </c>
      <c r="B6700" s="358"/>
      <c r="C6700" s="359" t="s">
        <v>13502</v>
      </c>
      <c r="D6700" s="359" t="s">
        <v>262</v>
      </c>
      <c r="E6700" s="360" t="n">
        <v>90.11</v>
      </c>
    </row>
    <row r="6701" customFormat="false" ht="15" hidden="false" customHeight="false" outlineLevel="0" collapsed="false">
      <c r="A6701" s="357" t="s">
        <v>13503</v>
      </c>
      <c r="B6701" s="358"/>
      <c r="C6701" s="359" t="s">
        <v>13504</v>
      </c>
      <c r="D6701" s="359" t="s">
        <v>262</v>
      </c>
      <c r="E6701" s="360" t="n">
        <v>100.48</v>
      </c>
    </row>
    <row r="6702" customFormat="false" ht="15" hidden="false" customHeight="false" outlineLevel="0" collapsed="false">
      <c r="A6702" s="357" t="s">
        <v>13505</v>
      </c>
      <c r="B6702" s="358"/>
      <c r="C6702" s="359" t="s">
        <v>13506</v>
      </c>
      <c r="D6702" s="359" t="s">
        <v>262</v>
      </c>
      <c r="E6702" s="360" t="n">
        <v>124.73</v>
      </c>
    </row>
    <row r="6703" customFormat="false" ht="15" hidden="false" customHeight="false" outlineLevel="0" collapsed="false">
      <c r="A6703" s="357" t="s">
        <v>13507</v>
      </c>
      <c r="B6703" s="358"/>
      <c r="C6703" s="359" t="s">
        <v>13508</v>
      </c>
      <c r="D6703" s="359" t="s">
        <v>262</v>
      </c>
      <c r="E6703" s="360" t="n">
        <v>150.99</v>
      </c>
    </row>
    <row r="6704" customFormat="false" ht="15" hidden="false" customHeight="false" outlineLevel="0" collapsed="false">
      <c r="A6704" s="357" t="s">
        <v>13509</v>
      </c>
      <c r="B6704" s="358"/>
      <c r="C6704" s="359" t="s">
        <v>13510</v>
      </c>
      <c r="D6704" s="359" t="s">
        <v>262</v>
      </c>
      <c r="E6704" s="360" t="n">
        <v>171.31</v>
      </c>
    </row>
    <row r="6705" customFormat="false" ht="15" hidden="false" customHeight="false" outlineLevel="0" collapsed="false">
      <c r="A6705" s="357" t="s">
        <v>13511</v>
      </c>
      <c r="B6705" s="358"/>
      <c r="C6705" s="359" t="s">
        <v>13512</v>
      </c>
      <c r="D6705" s="359" t="s">
        <v>262</v>
      </c>
      <c r="E6705" s="360" t="n">
        <v>223.38</v>
      </c>
    </row>
    <row r="6706" customFormat="false" ht="15" hidden="false" customHeight="false" outlineLevel="0" collapsed="false">
      <c r="A6706" s="357" t="s">
        <v>13513</v>
      </c>
      <c r="B6706" s="358"/>
      <c r="C6706" s="359" t="s">
        <v>13514</v>
      </c>
      <c r="D6706" s="359" t="s">
        <v>262</v>
      </c>
      <c r="E6706" s="360" t="n">
        <v>329.28</v>
      </c>
    </row>
    <row r="6707" customFormat="false" ht="15" hidden="false" customHeight="false" outlineLevel="0" collapsed="false">
      <c r="A6707" s="357" t="s">
        <v>13515</v>
      </c>
      <c r="B6707" s="358" t="s">
        <v>13516</v>
      </c>
      <c r="C6707" s="359"/>
      <c r="D6707" s="359"/>
      <c r="E6707" s="360"/>
    </row>
    <row r="6708" customFormat="false" ht="15" hidden="false" customHeight="false" outlineLevel="0" collapsed="false">
      <c r="A6708" s="357" t="s">
        <v>13517</v>
      </c>
      <c r="B6708" s="358"/>
      <c r="C6708" s="359" t="s">
        <v>13518</v>
      </c>
      <c r="D6708" s="359" t="s">
        <v>262</v>
      </c>
      <c r="E6708" s="360" t="n">
        <v>65.44</v>
      </c>
    </row>
    <row r="6709" customFormat="false" ht="15" hidden="false" customHeight="false" outlineLevel="0" collapsed="false">
      <c r="A6709" s="352" t="s">
        <v>13519</v>
      </c>
      <c r="B6709" s="353"/>
      <c r="C6709" s="354" t="s">
        <v>13520</v>
      </c>
      <c r="D6709" s="355" t="s">
        <v>262</v>
      </c>
      <c r="E6709" s="356" t="n">
        <v>75.75</v>
      </c>
    </row>
    <row r="6710" customFormat="false" ht="15" hidden="false" customHeight="false" outlineLevel="0" collapsed="false">
      <c r="A6710" s="357" t="s">
        <v>13521</v>
      </c>
      <c r="B6710" s="358"/>
      <c r="C6710" s="359" t="s">
        <v>13522</v>
      </c>
      <c r="D6710" s="359" t="s">
        <v>262</v>
      </c>
      <c r="E6710" s="360" t="n">
        <v>88.31</v>
      </c>
    </row>
    <row r="6711" customFormat="false" ht="15" hidden="false" customHeight="false" outlineLevel="0" collapsed="false">
      <c r="A6711" s="352" t="s">
        <v>13523</v>
      </c>
      <c r="B6711" s="353"/>
      <c r="C6711" s="354" t="s">
        <v>13524</v>
      </c>
      <c r="D6711" s="355" t="s">
        <v>262</v>
      </c>
      <c r="E6711" s="356" t="n">
        <v>105.06</v>
      </c>
    </row>
    <row r="6712" customFormat="false" ht="15" hidden="false" customHeight="false" outlineLevel="0" collapsed="false">
      <c r="A6712" s="357" t="s">
        <v>13525</v>
      </c>
      <c r="B6712" s="358"/>
      <c r="C6712" s="359" t="s">
        <v>13526</v>
      </c>
      <c r="D6712" s="359" t="s">
        <v>262</v>
      </c>
      <c r="E6712" s="360" t="n">
        <v>117.68</v>
      </c>
    </row>
    <row r="6713" customFormat="false" ht="15" hidden="false" customHeight="false" outlineLevel="0" collapsed="false">
      <c r="A6713" s="357" t="s">
        <v>13527</v>
      </c>
      <c r="B6713" s="358"/>
      <c r="C6713" s="359" t="s">
        <v>13528</v>
      </c>
      <c r="D6713" s="359" t="s">
        <v>262</v>
      </c>
      <c r="E6713" s="360" t="n">
        <v>140.69</v>
      </c>
    </row>
    <row r="6714" customFormat="false" ht="15" hidden="false" customHeight="false" outlineLevel="0" collapsed="false">
      <c r="A6714" s="352" t="s">
        <v>13529</v>
      </c>
      <c r="B6714" s="353"/>
      <c r="C6714" s="354" t="s">
        <v>13530</v>
      </c>
      <c r="D6714" s="355" t="s">
        <v>262</v>
      </c>
      <c r="E6714" s="356" t="n">
        <v>196.26</v>
      </c>
    </row>
    <row r="6715" customFormat="false" ht="15" hidden="false" customHeight="false" outlineLevel="0" collapsed="false">
      <c r="A6715" s="357" t="s">
        <v>13531</v>
      </c>
      <c r="B6715" s="358"/>
      <c r="C6715" s="359" t="s">
        <v>13532</v>
      </c>
      <c r="D6715" s="359" t="s">
        <v>262</v>
      </c>
      <c r="E6715" s="360" t="n">
        <v>231.93</v>
      </c>
    </row>
    <row r="6716" customFormat="false" ht="15" hidden="false" customHeight="false" outlineLevel="0" collapsed="false">
      <c r="A6716" s="352" t="s">
        <v>13533</v>
      </c>
      <c r="B6716" s="353"/>
      <c r="C6716" s="354" t="s">
        <v>13534</v>
      </c>
      <c r="D6716" s="355" t="s">
        <v>262</v>
      </c>
      <c r="E6716" s="356" t="n">
        <v>301.77</v>
      </c>
    </row>
    <row r="6717" customFormat="false" ht="15" hidden="false" customHeight="false" outlineLevel="0" collapsed="false">
      <c r="A6717" s="357" t="s">
        <v>13535</v>
      </c>
      <c r="B6717" s="358"/>
      <c r="C6717" s="359" t="s">
        <v>13536</v>
      </c>
      <c r="D6717" s="359" t="s">
        <v>262</v>
      </c>
      <c r="E6717" s="360" t="n">
        <v>472.17</v>
      </c>
    </row>
    <row r="6718" customFormat="false" ht="15" hidden="false" customHeight="false" outlineLevel="0" collapsed="false">
      <c r="A6718" s="357" t="s">
        <v>13537</v>
      </c>
      <c r="B6718" s="358" t="s">
        <v>13538</v>
      </c>
      <c r="C6718" s="359"/>
      <c r="D6718" s="359"/>
      <c r="E6718" s="360"/>
    </row>
    <row r="6719" customFormat="false" ht="15" hidden="false" customHeight="false" outlineLevel="0" collapsed="false">
      <c r="A6719" s="357" t="s">
        <v>13539</v>
      </c>
      <c r="B6719" s="358"/>
      <c r="C6719" s="359" t="s">
        <v>13540</v>
      </c>
      <c r="D6719" s="359" t="s">
        <v>880</v>
      </c>
      <c r="E6719" s="360" t="n">
        <v>54.82</v>
      </c>
    </row>
    <row r="6720" customFormat="false" ht="15" hidden="false" customHeight="false" outlineLevel="0" collapsed="false">
      <c r="A6720" s="357" t="s">
        <v>13541</v>
      </c>
      <c r="B6720" s="358"/>
      <c r="C6720" s="359" t="s">
        <v>13542</v>
      </c>
      <c r="D6720" s="359" t="s">
        <v>880</v>
      </c>
      <c r="E6720" s="360" t="n">
        <v>69.89</v>
      </c>
    </row>
    <row r="6721" customFormat="false" ht="15" hidden="false" customHeight="false" outlineLevel="0" collapsed="false">
      <c r="A6721" s="357" t="s">
        <v>13543</v>
      </c>
      <c r="B6721" s="358"/>
      <c r="C6721" s="359" t="s">
        <v>13544</v>
      </c>
      <c r="D6721" s="359" t="s">
        <v>880</v>
      </c>
      <c r="E6721" s="360" t="n">
        <v>86.48</v>
      </c>
    </row>
    <row r="6722" customFormat="false" ht="15" hidden="false" customHeight="false" outlineLevel="0" collapsed="false">
      <c r="A6722" s="357" t="s">
        <v>13545</v>
      </c>
      <c r="B6722" s="358"/>
      <c r="C6722" s="359" t="s">
        <v>13546</v>
      </c>
      <c r="D6722" s="359" t="s">
        <v>880</v>
      </c>
      <c r="E6722" s="360" t="n">
        <v>136.89</v>
      </c>
    </row>
    <row r="6723" customFormat="false" ht="15" hidden="false" customHeight="false" outlineLevel="0" collapsed="false">
      <c r="A6723" s="357" t="s">
        <v>13547</v>
      </c>
      <c r="B6723" s="358"/>
      <c r="C6723" s="359" t="s">
        <v>13548</v>
      </c>
      <c r="D6723" s="359" t="s">
        <v>880</v>
      </c>
      <c r="E6723" s="360" t="n">
        <v>71.05</v>
      </c>
    </row>
    <row r="6724" customFormat="false" ht="15" hidden="false" customHeight="false" outlineLevel="0" collapsed="false">
      <c r="A6724" s="357" t="s">
        <v>13549</v>
      </c>
      <c r="B6724" s="358"/>
      <c r="C6724" s="359" t="s">
        <v>13550</v>
      </c>
      <c r="D6724" s="359" t="s">
        <v>880</v>
      </c>
      <c r="E6724" s="360" t="n">
        <v>88.32</v>
      </c>
    </row>
    <row r="6725" customFormat="false" ht="15" hidden="false" customHeight="false" outlineLevel="0" collapsed="false">
      <c r="A6725" s="357" t="s">
        <v>13551</v>
      </c>
      <c r="B6725" s="358"/>
      <c r="C6725" s="359" t="s">
        <v>13552</v>
      </c>
      <c r="D6725" s="359" t="s">
        <v>880</v>
      </c>
      <c r="E6725" s="360" t="n">
        <v>120.92</v>
      </c>
    </row>
    <row r="6726" customFormat="false" ht="15" hidden="false" customHeight="false" outlineLevel="0" collapsed="false">
      <c r="A6726" s="357" t="s">
        <v>13553</v>
      </c>
      <c r="B6726" s="358"/>
      <c r="C6726" s="359" t="s">
        <v>13554</v>
      </c>
      <c r="D6726" s="359" t="s">
        <v>880</v>
      </c>
      <c r="E6726" s="360" t="n">
        <v>195.28</v>
      </c>
    </row>
    <row r="6727" customFormat="false" ht="15" hidden="false" customHeight="false" outlineLevel="0" collapsed="false">
      <c r="A6727" s="357" t="s">
        <v>13555</v>
      </c>
      <c r="B6727" s="358"/>
      <c r="C6727" s="359" t="s">
        <v>13556</v>
      </c>
      <c r="D6727" s="359" t="s">
        <v>880</v>
      </c>
      <c r="E6727" s="360" t="n">
        <v>51.05</v>
      </c>
    </row>
    <row r="6728" customFormat="false" ht="15" hidden="false" customHeight="false" outlineLevel="0" collapsed="false">
      <c r="A6728" s="352" t="s">
        <v>13557</v>
      </c>
      <c r="B6728" s="353"/>
      <c r="C6728" s="354" t="s">
        <v>13558</v>
      </c>
      <c r="D6728" s="355" t="s">
        <v>880</v>
      </c>
      <c r="E6728" s="356" t="n">
        <v>60.31</v>
      </c>
    </row>
    <row r="6729" customFormat="false" ht="15" hidden="false" customHeight="false" outlineLevel="0" collapsed="false">
      <c r="A6729" s="357" t="s">
        <v>13559</v>
      </c>
      <c r="B6729" s="358"/>
      <c r="C6729" s="359" t="s">
        <v>13560</v>
      </c>
      <c r="D6729" s="359" t="s">
        <v>880</v>
      </c>
      <c r="E6729" s="360" t="n">
        <v>69.66</v>
      </c>
    </row>
    <row r="6730" customFormat="false" ht="15" hidden="false" customHeight="false" outlineLevel="0" collapsed="false">
      <c r="A6730" s="357" t="s">
        <v>13561</v>
      </c>
      <c r="B6730" s="358"/>
      <c r="C6730" s="359" t="s">
        <v>13562</v>
      </c>
      <c r="D6730" s="359" t="s">
        <v>880</v>
      </c>
      <c r="E6730" s="360" t="n">
        <v>96.95</v>
      </c>
    </row>
    <row r="6731" customFormat="false" ht="15" hidden="false" customHeight="false" outlineLevel="0" collapsed="false">
      <c r="A6731" s="357" t="s">
        <v>13563</v>
      </c>
      <c r="B6731" s="358"/>
      <c r="C6731" s="359" t="s">
        <v>13564</v>
      </c>
      <c r="D6731" s="359" t="s">
        <v>880</v>
      </c>
      <c r="E6731" s="360" t="n">
        <v>41.91</v>
      </c>
    </row>
    <row r="6732" customFormat="false" ht="15" hidden="false" customHeight="false" outlineLevel="0" collapsed="false">
      <c r="A6732" s="357" t="s">
        <v>13565</v>
      </c>
      <c r="B6732" s="358"/>
      <c r="C6732" s="359" t="s">
        <v>13566</v>
      </c>
      <c r="D6732" s="359" t="s">
        <v>880</v>
      </c>
      <c r="E6732" s="360" t="n">
        <v>52.73</v>
      </c>
    </row>
    <row r="6733" customFormat="false" ht="15" hidden="false" customHeight="false" outlineLevel="0" collapsed="false">
      <c r="A6733" s="357" t="s">
        <v>13567</v>
      </c>
      <c r="B6733" s="358"/>
      <c r="C6733" s="359" t="s">
        <v>13568</v>
      </c>
      <c r="D6733" s="359" t="s">
        <v>880</v>
      </c>
      <c r="E6733" s="360" t="n">
        <v>79.41</v>
      </c>
    </row>
    <row r="6734" customFormat="false" ht="15" hidden="false" customHeight="false" outlineLevel="0" collapsed="false">
      <c r="A6734" s="357" t="s">
        <v>13569</v>
      </c>
      <c r="B6734" s="358"/>
      <c r="C6734" s="359" t="s">
        <v>13570</v>
      </c>
      <c r="D6734" s="359" t="s">
        <v>880</v>
      </c>
      <c r="E6734" s="360" t="n">
        <v>105.13</v>
      </c>
    </row>
    <row r="6735" customFormat="false" ht="15" hidden="false" customHeight="false" outlineLevel="0" collapsed="false">
      <c r="A6735" s="357" t="s">
        <v>13571</v>
      </c>
      <c r="B6735" s="358"/>
      <c r="C6735" s="359" t="s">
        <v>13572</v>
      </c>
      <c r="D6735" s="359" t="s">
        <v>880</v>
      </c>
      <c r="E6735" s="360" t="n">
        <v>111.8</v>
      </c>
    </row>
    <row r="6736" customFormat="false" ht="15" hidden="false" customHeight="false" outlineLevel="0" collapsed="false">
      <c r="A6736" s="357" t="s">
        <v>13573</v>
      </c>
      <c r="B6736" s="358"/>
      <c r="C6736" s="359" t="s">
        <v>13574</v>
      </c>
      <c r="D6736" s="359" t="s">
        <v>880</v>
      </c>
      <c r="E6736" s="360" t="n">
        <v>115.56</v>
      </c>
    </row>
    <row r="6737" customFormat="false" ht="15" hidden="false" customHeight="false" outlineLevel="0" collapsed="false">
      <c r="A6737" s="357" t="s">
        <v>13575</v>
      </c>
      <c r="B6737" s="358"/>
      <c r="C6737" s="359" t="s">
        <v>13576</v>
      </c>
      <c r="D6737" s="359" t="s">
        <v>880</v>
      </c>
      <c r="E6737" s="360" t="n">
        <v>133.18</v>
      </c>
    </row>
    <row r="6738" customFormat="false" ht="15" hidden="false" customHeight="false" outlineLevel="0" collapsed="false">
      <c r="A6738" s="357" t="s">
        <v>13577</v>
      </c>
      <c r="B6738" s="358"/>
      <c r="C6738" s="359" t="s">
        <v>13578</v>
      </c>
      <c r="D6738" s="359" t="s">
        <v>880</v>
      </c>
      <c r="E6738" s="360" t="n">
        <v>146.62</v>
      </c>
    </row>
    <row r="6739" customFormat="false" ht="15" hidden="false" customHeight="false" outlineLevel="0" collapsed="false">
      <c r="A6739" s="357" t="s">
        <v>13579</v>
      </c>
      <c r="B6739" s="358"/>
      <c r="C6739" s="359" t="s">
        <v>13580</v>
      </c>
      <c r="D6739" s="359" t="s">
        <v>880</v>
      </c>
      <c r="E6739" s="360" t="n">
        <v>176.83</v>
      </c>
    </row>
    <row r="6740" customFormat="false" ht="15" hidden="false" customHeight="false" outlineLevel="0" collapsed="false">
      <c r="A6740" s="357" t="s">
        <v>13581</v>
      </c>
      <c r="B6740" s="358"/>
      <c r="C6740" s="359" t="s">
        <v>13582</v>
      </c>
      <c r="D6740" s="359" t="s">
        <v>880</v>
      </c>
      <c r="E6740" s="360" t="n">
        <v>196.03</v>
      </c>
    </row>
    <row r="6741" customFormat="false" ht="15" hidden="false" customHeight="false" outlineLevel="0" collapsed="false">
      <c r="A6741" s="357" t="s">
        <v>13583</v>
      </c>
      <c r="B6741" s="358"/>
      <c r="C6741" s="359" t="s">
        <v>13584</v>
      </c>
      <c r="D6741" s="359" t="s">
        <v>880</v>
      </c>
      <c r="E6741" s="360" t="n">
        <v>75.49</v>
      </c>
    </row>
    <row r="6742" customFormat="false" ht="15" hidden="false" customHeight="false" outlineLevel="0" collapsed="false">
      <c r="A6742" s="357" t="s">
        <v>13585</v>
      </c>
      <c r="B6742" s="358"/>
      <c r="C6742" s="359" t="s">
        <v>13586</v>
      </c>
      <c r="D6742" s="359" t="s">
        <v>880</v>
      </c>
      <c r="E6742" s="360" t="n">
        <v>92.64</v>
      </c>
    </row>
    <row r="6743" customFormat="false" ht="15" hidden="false" customHeight="false" outlineLevel="0" collapsed="false">
      <c r="A6743" s="357" t="s">
        <v>13587</v>
      </c>
      <c r="B6743" s="358"/>
      <c r="C6743" s="359" t="s">
        <v>13588</v>
      </c>
      <c r="D6743" s="359" t="s">
        <v>880</v>
      </c>
      <c r="E6743" s="360" t="n">
        <v>104.57</v>
      </c>
    </row>
    <row r="6744" customFormat="false" ht="15" hidden="false" customHeight="false" outlineLevel="0" collapsed="false">
      <c r="A6744" s="352" t="s">
        <v>13589</v>
      </c>
      <c r="B6744" s="353"/>
      <c r="C6744" s="354" t="s">
        <v>13590</v>
      </c>
      <c r="D6744" s="355" t="s">
        <v>880</v>
      </c>
      <c r="E6744" s="356" t="n">
        <v>101.1</v>
      </c>
    </row>
    <row r="6745" customFormat="false" ht="15" hidden="false" customHeight="false" outlineLevel="0" collapsed="false">
      <c r="A6745" s="357" t="s">
        <v>13591</v>
      </c>
      <c r="B6745" s="358"/>
      <c r="C6745" s="359" t="s">
        <v>13592</v>
      </c>
      <c r="D6745" s="359" t="s">
        <v>880</v>
      </c>
      <c r="E6745" s="360" t="n">
        <v>114.16</v>
      </c>
    </row>
    <row r="6746" customFormat="false" ht="15" hidden="false" customHeight="false" outlineLevel="0" collapsed="false">
      <c r="A6746" s="357" t="s">
        <v>13593</v>
      </c>
      <c r="B6746" s="358"/>
      <c r="C6746" s="359" t="s">
        <v>13594</v>
      </c>
      <c r="D6746" s="359" t="s">
        <v>880</v>
      </c>
      <c r="E6746" s="360" t="n">
        <v>146.89</v>
      </c>
    </row>
    <row r="6747" customFormat="false" ht="15" hidden="false" customHeight="false" outlineLevel="0" collapsed="false">
      <c r="A6747" s="357" t="s">
        <v>13595</v>
      </c>
      <c r="B6747" s="358"/>
      <c r="C6747" s="359" t="s">
        <v>13596</v>
      </c>
      <c r="D6747" s="359" t="s">
        <v>880</v>
      </c>
      <c r="E6747" s="360" t="n">
        <v>43.65</v>
      </c>
    </row>
    <row r="6748" customFormat="false" ht="15" hidden="false" customHeight="false" outlineLevel="0" collapsed="false">
      <c r="A6748" s="357" t="s">
        <v>13597</v>
      </c>
      <c r="B6748" s="358"/>
      <c r="C6748" s="359" t="s">
        <v>13598</v>
      </c>
      <c r="D6748" s="359" t="s">
        <v>880</v>
      </c>
      <c r="E6748" s="360" t="n">
        <v>46.1</v>
      </c>
    </row>
    <row r="6749" customFormat="false" ht="15" hidden="false" customHeight="false" outlineLevel="0" collapsed="false">
      <c r="A6749" s="357" t="s">
        <v>13599</v>
      </c>
      <c r="B6749" s="358"/>
      <c r="C6749" s="359" t="s">
        <v>13600</v>
      </c>
      <c r="D6749" s="359" t="s">
        <v>880</v>
      </c>
      <c r="E6749" s="360" t="n">
        <v>104.63</v>
      </c>
    </row>
    <row r="6750" customFormat="false" ht="15" hidden="false" customHeight="false" outlineLevel="0" collapsed="false">
      <c r="A6750" s="357" t="s">
        <v>13601</v>
      </c>
      <c r="B6750" s="358" t="s">
        <v>13602</v>
      </c>
      <c r="C6750" s="359"/>
      <c r="D6750" s="359"/>
      <c r="E6750" s="360"/>
    </row>
    <row r="6751" customFormat="false" ht="15" hidden="false" customHeight="false" outlineLevel="0" collapsed="false">
      <c r="A6751" s="357" t="s">
        <v>13603</v>
      </c>
      <c r="B6751" s="358"/>
      <c r="C6751" s="359" t="s">
        <v>13604</v>
      </c>
      <c r="D6751" s="359" t="s">
        <v>262</v>
      </c>
      <c r="E6751" s="360" t="n">
        <v>48.42</v>
      </c>
    </row>
    <row r="6752" customFormat="false" ht="15" hidden="false" customHeight="false" outlineLevel="0" collapsed="false">
      <c r="A6752" s="357" t="s">
        <v>13605</v>
      </c>
      <c r="B6752" s="358"/>
      <c r="C6752" s="359" t="s">
        <v>13606</v>
      </c>
      <c r="D6752" s="359" t="s">
        <v>262</v>
      </c>
      <c r="E6752" s="360" t="n">
        <v>68.2</v>
      </c>
    </row>
    <row r="6753" customFormat="false" ht="15" hidden="false" customHeight="false" outlineLevel="0" collapsed="false">
      <c r="A6753" s="357" t="s">
        <v>13607</v>
      </c>
      <c r="B6753" s="358"/>
      <c r="C6753" s="359" t="s">
        <v>13608</v>
      </c>
      <c r="D6753" s="359" t="s">
        <v>262</v>
      </c>
      <c r="E6753" s="360" t="n">
        <v>83.68</v>
      </c>
    </row>
    <row r="6754" customFormat="false" ht="15" hidden="false" customHeight="false" outlineLevel="0" collapsed="false">
      <c r="A6754" s="357" t="s">
        <v>13609</v>
      </c>
      <c r="B6754" s="358"/>
      <c r="C6754" s="359" t="s">
        <v>13610</v>
      </c>
      <c r="D6754" s="359" t="s">
        <v>262</v>
      </c>
      <c r="E6754" s="360" t="n">
        <v>126.29</v>
      </c>
    </row>
    <row r="6755" customFormat="false" ht="15" hidden="false" customHeight="false" outlineLevel="0" collapsed="false">
      <c r="A6755" s="357" t="s">
        <v>13611</v>
      </c>
      <c r="B6755" s="358"/>
      <c r="C6755" s="359" t="s">
        <v>13612</v>
      </c>
      <c r="D6755" s="359" t="s">
        <v>262</v>
      </c>
      <c r="E6755" s="360" t="n">
        <v>140.63</v>
      </c>
    </row>
    <row r="6756" customFormat="false" ht="15" hidden="false" customHeight="false" outlineLevel="0" collapsed="false">
      <c r="A6756" s="357" t="s">
        <v>13613</v>
      </c>
      <c r="B6756" s="358"/>
      <c r="C6756" s="359" t="s">
        <v>13614</v>
      </c>
      <c r="D6756" s="359" t="s">
        <v>262</v>
      </c>
      <c r="E6756" s="360" t="n">
        <v>191.93</v>
      </c>
    </row>
    <row r="6757" customFormat="false" ht="15" hidden="false" customHeight="false" outlineLevel="0" collapsed="false">
      <c r="A6757" s="357" t="s">
        <v>13615</v>
      </c>
      <c r="B6757" s="358"/>
      <c r="C6757" s="359" t="s">
        <v>13616</v>
      </c>
      <c r="D6757" s="359" t="s">
        <v>262</v>
      </c>
      <c r="E6757" s="360" t="n">
        <v>257.29</v>
      </c>
    </row>
    <row r="6758" customFormat="false" ht="15" hidden="false" customHeight="false" outlineLevel="0" collapsed="false">
      <c r="A6758" s="357" t="s">
        <v>13617</v>
      </c>
      <c r="B6758" s="358"/>
      <c r="C6758" s="359" t="s">
        <v>13618</v>
      </c>
      <c r="D6758" s="359" t="s">
        <v>262</v>
      </c>
      <c r="E6758" s="360" t="n">
        <v>333.02</v>
      </c>
    </row>
    <row r="6759" customFormat="false" ht="15" hidden="false" customHeight="false" outlineLevel="0" collapsed="false">
      <c r="A6759" s="357" t="s">
        <v>13619</v>
      </c>
      <c r="B6759" s="358"/>
      <c r="C6759" s="359" t="s">
        <v>13620</v>
      </c>
      <c r="D6759" s="359" t="s">
        <v>262</v>
      </c>
      <c r="E6759" s="360" t="n">
        <v>459.72</v>
      </c>
    </row>
    <row r="6760" customFormat="false" ht="15" hidden="false" customHeight="false" outlineLevel="0" collapsed="false">
      <c r="A6760" s="357" t="s">
        <v>13621</v>
      </c>
      <c r="B6760" s="358"/>
      <c r="C6760" s="359" t="s">
        <v>13622</v>
      </c>
      <c r="D6760" s="359" t="s">
        <v>262</v>
      </c>
      <c r="E6760" s="360" t="n">
        <v>48.63</v>
      </c>
    </row>
    <row r="6761" customFormat="false" ht="15" hidden="false" customHeight="false" outlineLevel="0" collapsed="false">
      <c r="A6761" s="357" t="s">
        <v>13623</v>
      </c>
      <c r="B6761" s="358"/>
      <c r="C6761" s="359" t="s">
        <v>13624</v>
      </c>
      <c r="D6761" s="359" t="s">
        <v>262</v>
      </c>
      <c r="E6761" s="360" t="n">
        <v>60.67</v>
      </c>
    </row>
    <row r="6762" customFormat="false" ht="15" hidden="false" customHeight="false" outlineLevel="0" collapsed="false">
      <c r="A6762" s="357" t="s">
        <v>13625</v>
      </c>
      <c r="B6762" s="358"/>
      <c r="C6762" s="359" t="s">
        <v>13626</v>
      </c>
      <c r="D6762" s="359" t="s">
        <v>262</v>
      </c>
      <c r="E6762" s="360" t="n">
        <v>87.64</v>
      </c>
    </row>
    <row r="6763" customFormat="false" ht="15" hidden="false" customHeight="false" outlineLevel="0" collapsed="false">
      <c r="A6763" s="357" t="s">
        <v>13627</v>
      </c>
      <c r="B6763" s="358"/>
      <c r="C6763" s="359" t="s">
        <v>13628</v>
      </c>
      <c r="D6763" s="359" t="s">
        <v>262</v>
      </c>
      <c r="E6763" s="360" t="n">
        <v>100.95</v>
      </c>
    </row>
    <row r="6764" customFormat="false" ht="15" hidden="false" customHeight="false" outlineLevel="0" collapsed="false">
      <c r="A6764" s="357" t="s">
        <v>13629</v>
      </c>
      <c r="B6764" s="358"/>
      <c r="C6764" s="359" t="s">
        <v>13630</v>
      </c>
      <c r="D6764" s="359" t="s">
        <v>262</v>
      </c>
      <c r="E6764" s="360" t="n">
        <v>150.75</v>
      </c>
    </row>
    <row r="6765" customFormat="false" ht="15" hidden="false" customHeight="false" outlineLevel="0" collapsed="false">
      <c r="A6765" s="357" t="s">
        <v>13631</v>
      </c>
      <c r="B6765" s="358"/>
      <c r="C6765" s="359" t="s">
        <v>13632</v>
      </c>
      <c r="D6765" s="359" t="s">
        <v>262</v>
      </c>
      <c r="E6765" s="360" t="n">
        <v>199.64</v>
      </c>
    </row>
    <row r="6766" customFormat="false" ht="15" hidden="false" customHeight="false" outlineLevel="0" collapsed="false">
      <c r="A6766" s="357" t="s">
        <v>13633</v>
      </c>
      <c r="B6766" s="358" t="s">
        <v>13634</v>
      </c>
      <c r="C6766" s="359"/>
      <c r="D6766" s="359"/>
      <c r="E6766" s="360"/>
    </row>
    <row r="6767" customFormat="false" ht="15" hidden="false" customHeight="false" outlineLevel="0" collapsed="false">
      <c r="A6767" s="357" t="s">
        <v>13635</v>
      </c>
      <c r="B6767" s="358"/>
      <c r="C6767" s="359" t="s">
        <v>13636</v>
      </c>
      <c r="D6767" s="359" t="s">
        <v>262</v>
      </c>
      <c r="E6767" s="360" t="n">
        <v>56.62</v>
      </c>
    </row>
    <row r="6768" customFormat="false" ht="15" hidden="false" customHeight="false" outlineLevel="0" collapsed="false">
      <c r="A6768" s="357" t="s">
        <v>13637</v>
      </c>
      <c r="B6768" s="358"/>
      <c r="C6768" s="359" t="s">
        <v>13638</v>
      </c>
      <c r="D6768" s="359" t="s">
        <v>262</v>
      </c>
      <c r="E6768" s="360" t="n">
        <v>70.23</v>
      </c>
    </row>
    <row r="6769" customFormat="false" ht="15" hidden="false" customHeight="false" outlineLevel="0" collapsed="false">
      <c r="A6769" s="352" t="s">
        <v>13639</v>
      </c>
      <c r="B6769" s="353"/>
      <c r="C6769" s="354" t="s">
        <v>13640</v>
      </c>
      <c r="D6769" s="355" t="s">
        <v>262</v>
      </c>
      <c r="E6769" s="356" t="n">
        <v>59.49</v>
      </c>
    </row>
    <row r="6770" customFormat="false" ht="15" hidden="false" customHeight="false" outlineLevel="0" collapsed="false">
      <c r="A6770" s="357" t="s">
        <v>13641</v>
      </c>
      <c r="B6770" s="358"/>
      <c r="C6770" s="359" t="s">
        <v>13642</v>
      </c>
      <c r="D6770" s="359" t="s">
        <v>262</v>
      </c>
      <c r="E6770" s="360" t="n">
        <v>72.66</v>
      </c>
    </row>
    <row r="6771" customFormat="false" ht="15" hidden="false" customHeight="false" outlineLevel="0" collapsed="false">
      <c r="A6771" s="357" t="s">
        <v>13643</v>
      </c>
      <c r="B6771" s="358"/>
      <c r="C6771" s="359" t="s">
        <v>13644</v>
      </c>
      <c r="D6771" s="359" t="s">
        <v>262</v>
      </c>
      <c r="E6771" s="360" t="n">
        <v>99.79</v>
      </c>
    </row>
    <row r="6772" customFormat="false" ht="15" hidden="false" customHeight="false" outlineLevel="0" collapsed="false">
      <c r="A6772" s="357" t="s">
        <v>13645</v>
      </c>
      <c r="B6772" s="358"/>
      <c r="C6772" s="359" t="s">
        <v>13646</v>
      </c>
      <c r="D6772" s="359" t="s">
        <v>262</v>
      </c>
      <c r="E6772" s="360" t="n">
        <v>137.35</v>
      </c>
    </row>
    <row r="6773" customFormat="false" ht="15" hidden="false" customHeight="false" outlineLevel="0" collapsed="false">
      <c r="A6773" s="357" t="s">
        <v>13647</v>
      </c>
      <c r="B6773" s="358"/>
      <c r="C6773" s="359" t="s">
        <v>13648</v>
      </c>
      <c r="D6773" s="359" t="s">
        <v>262</v>
      </c>
      <c r="E6773" s="360" t="n">
        <v>227.89</v>
      </c>
    </row>
    <row r="6774" customFormat="false" ht="15" hidden="false" customHeight="false" outlineLevel="0" collapsed="false">
      <c r="A6774" s="357" t="s">
        <v>13649</v>
      </c>
      <c r="B6774" s="358"/>
      <c r="C6774" s="359" t="s">
        <v>13650</v>
      </c>
      <c r="D6774" s="359" t="s">
        <v>262</v>
      </c>
      <c r="E6774" s="360" t="n">
        <v>322.07</v>
      </c>
    </row>
    <row r="6775" customFormat="false" ht="15" hidden="false" customHeight="false" outlineLevel="0" collapsed="false">
      <c r="A6775" s="357" t="s">
        <v>13651</v>
      </c>
      <c r="B6775" s="358"/>
      <c r="C6775" s="359" t="s">
        <v>13652</v>
      </c>
      <c r="D6775" s="359" t="s">
        <v>262</v>
      </c>
      <c r="E6775" s="360" t="n">
        <v>466.48</v>
      </c>
    </row>
    <row r="6776" customFormat="false" ht="15" hidden="false" customHeight="false" outlineLevel="0" collapsed="false">
      <c r="A6776" s="357" t="s">
        <v>124</v>
      </c>
      <c r="B6776" s="358"/>
      <c r="C6776" s="359" t="s">
        <v>13653</v>
      </c>
      <c r="D6776" s="359" t="s">
        <v>262</v>
      </c>
      <c r="E6776" s="360" t="n">
        <v>132.7</v>
      </c>
    </row>
    <row r="6777" customFormat="false" ht="15" hidden="false" customHeight="false" outlineLevel="0" collapsed="false">
      <c r="A6777" s="357" t="s">
        <v>13654</v>
      </c>
      <c r="B6777" s="358"/>
      <c r="C6777" s="359" t="s">
        <v>13655</v>
      </c>
      <c r="D6777" s="359" t="s">
        <v>262</v>
      </c>
      <c r="E6777" s="360" t="n">
        <v>234.21</v>
      </c>
    </row>
    <row r="6778" customFormat="false" ht="15" hidden="false" customHeight="false" outlineLevel="0" collapsed="false">
      <c r="A6778" s="357" t="s">
        <v>13656</v>
      </c>
      <c r="B6778" s="358"/>
      <c r="C6778" s="359" t="s">
        <v>13657</v>
      </c>
      <c r="D6778" s="359" t="s">
        <v>262</v>
      </c>
      <c r="E6778" s="360" t="n">
        <v>332.66</v>
      </c>
    </row>
    <row r="6779" customFormat="false" ht="15" hidden="false" customHeight="false" outlineLevel="0" collapsed="false">
      <c r="A6779" s="357" t="s">
        <v>13658</v>
      </c>
      <c r="B6779" s="358"/>
      <c r="C6779" s="359" t="s">
        <v>13659</v>
      </c>
      <c r="D6779" s="359" t="s">
        <v>262</v>
      </c>
      <c r="E6779" s="360" t="n">
        <v>176.04</v>
      </c>
    </row>
    <row r="6780" customFormat="false" ht="15" hidden="false" customHeight="false" outlineLevel="0" collapsed="false">
      <c r="A6780" s="357" t="s">
        <v>13660</v>
      </c>
      <c r="B6780" s="358"/>
      <c r="C6780" s="359" t="s">
        <v>13661</v>
      </c>
      <c r="D6780" s="359" t="s">
        <v>262</v>
      </c>
      <c r="E6780" s="360" t="n">
        <v>302.12</v>
      </c>
    </row>
    <row r="6781" customFormat="false" ht="15" hidden="false" customHeight="false" outlineLevel="0" collapsed="false">
      <c r="A6781" s="357" t="s">
        <v>13662</v>
      </c>
      <c r="B6781" s="358"/>
      <c r="C6781" s="359" t="s">
        <v>13663</v>
      </c>
      <c r="D6781" s="359" t="s">
        <v>262</v>
      </c>
      <c r="E6781" s="360" t="n">
        <v>431.27</v>
      </c>
    </row>
    <row r="6782" customFormat="false" ht="15" hidden="false" customHeight="false" outlineLevel="0" collapsed="false">
      <c r="A6782" s="357" t="s">
        <v>13664</v>
      </c>
      <c r="B6782" s="358"/>
      <c r="C6782" s="359" t="s">
        <v>13665</v>
      </c>
      <c r="D6782" s="359" t="s">
        <v>262</v>
      </c>
      <c r="E6782" s="360" t="n">
        <v>43.13</v>
      </c>
    </row>
    <row r="6783" customFormat="false" ht="15" hidden="false" customHeight="false" outlineLevel="0" collapsed="false">
      <c r="A6783" s="357" t="s">
        <v>13666</v>
      </c>
      <c r="B6783" s="358"/>
      <c r="C6783" s="359" t="s">
        <v>13667</v>
      </c>
      <c r="D6783" s="359" t="s">
        <v>262</v>
      </c>
      <c r="E6783" s="360" t="n">
        <v>54.3</v>
      </c>
    </row>
    <row r="6784" customFormat="false" ht="15" hidden="false" customHeight="false" outlineLevel="0" collapsed="false">
      <c r="A6784" s="357" t="s">
        <v>13668</v>
      </c>
      <c r="B6784" s="358"/>
      <c r="C6784" s="359" t="s">
        <v>13669</v>
      </c>
      <c r="D6784" s="359" t="s">
        <v>262</v>
      </c>
      <c r="E6784" s="360" t="n">
        <v>93.86</v>
      </c>
    </row>
    <row r="6785" customFormat="false" ht="15" hidden="false" customHeight="false" outlineLevel="0" collapsed="false">
      <c r="A6785" s="357" t="s">
        <v>13670</v>
      </c>
      <c r="B6785" s="358"/>
      <c r="C6785" s="359" t="s">
        <v>13671</v>
      </c>
      <c r="D6785" s="359" t="s">
        <v>262</v>
      </c>
      <c r="E6785" s="360" t="n">
        <v>748.13</v>
      </c>
    </row>
    <row r="6786" customFormat="false" ht="15" hidden="false" customHeight="false" outlineLevel="0" collapsed="false">
      <c r="A6786" s="357" t="s">
        <v>13672</v>
      </c>
      <c r="B6786" s="358"/>
      <c r="C6786" s="359" t="s">
        <v>13673</v>
      </c>
      <c r="D6786" s="359" t="s">
        <v>262</v>
      </c>
      <c r="E6786" s="360" t="n">
        <v>90.19</v>
      </c>
    </row>
    <row r="6787" customFormat="false" ht="15" hidden="false" customHeight="false" outlineLevel="0" collapsed="false">
      <c r="A6787" s="357" t="s">
        <v>13674</v>
      </c>
      <c r="B6787" s="358"/>
      <c r="C6787" s="359" t="s">
        <v>13675</v>
      </c>
      <c r="D6787" s="359" t="s">
        <v>262</v>
      </c>
      <c r="E6787" s="360" t="n">
        <v>83.73</v>
      </c>
    </row>
    <row r="6788" customFormat="false" ht="15" hidden="false" customHeight="false" outlineLevel="0" collapsed="false">
      <c r="A6788" s="357" t="s">
        <v>13676</v>
      </c>
      <c r="B6788" s="358"/>
      <c r="C6788" s="359" t="s">
        <v>13677</v>
      </c>
      <c r="D6788" s="359" t="s">
        <v>262</v>
      </c>
      <c r="E6788" s="360" t="n">
        <v>112.41</v>
      </c>
    </row>
    <row r="6789" customFormat="false" ht="15" hidden="false" customHeight="false" outlineLevel="0" collapsed="false">
      <c r="A6789" s="357" t="s">
        <v>13678</v>
      </c>
      <c r="B6789" s="358"/>
      <c r="C6789" s="359" t="s">
        <v>13679</v>
      </c>
      <c r="D6789" s="359" t="s">
        <v>262</v>
      </c>
      <c r="E6789" s="360" t="n">
        <v>182.39</v>
      </c>
    </row>
    <row r="6790" customFormat="false" ht="15" hidden="false" customHeight="false" outlineLevel="0" collapsed="false">
      <c r="A6790" s="357" t="s">
        <v>13680</v>
      </c>
      <c r="B6790" s="358"/>
      <c r="C6790" s="359" t="s">
        <v>13681</v>
      </c>
      <c r="D6790" s="359" t="s">
        <v>262</v>
      </c>
      <c r="E6790" s="360" t="n">
        <v>106.69</v>
      </c>
    </row>
    <row r="6791" customFormat="false" ht="15" hidden="false" customHeight="false" outlineLevel="0" collapsed="false">
      <c r="A6791" s="357" t="s">
        <v>13682</v>
      </c>
      <c r="B6791" s="358"/>
      <c r="C6791" s="359" t="s">
        <v>13683</v>
      </c>
      <c r="D6791" s="359" t="s">
        <v>262</v>
      </c>
      <c r="E6791" s="360" t="n">
        <v>291.52</v>
      </c>
    </row>
    <row r="6792" customFormat="false" ht="15" hidden="false" customHeight="false" outlineLevel="0" collapsed="false">
      <c r="A6792" s="357" t="s">
        <v>13684</v>
      </c>
      <c r="B6792" s="358"/>
      <c r="C6792" s="359" t="s">
        <v>13685</v>
      </c>
      <c r="D6792" s="359" t="s">
        <v>262</v>
      </c>
      <c r="E6792" s="360" t="n">
        <v>76.67</v>
      </c>
    </row>
    <row r="6793" customFormat="false" ht="15" hidden="false" customHeight="false" outlineLevel="0" collapsed="false">
      <c r="A6793" s="357" t="s">
        <v>13686</v>
      </c>
      <c r="B6793" s="358"/>
      <c r="C6793" s="359" t="s">
        <v>13687</v>
      </c>
      <c r="D6793" s="359" t="s">
        <v>262</v>
      </c>
      <c r="E6793" s="360" t="n">
        <v>78.62</v>
      </c>
    </row>
    <row r="6794" customFormat="false" ht="15" hidden="false" customHeight="false" outlineLevel="0" collapsed="false">
      <c r="A6794" s="357" t="s">
        <v>13688</v>
      </c>
      <c r="B6794" s="358"/>
      <c r="C6794" s="359" t="s">
        <v>13689</v>
      </c>
      <c r="D6794" s="359" t="s">
        <v>262</v>
      </c>
      <c r="E6794" s="360" t="n">
        <v>21.74</v>
      </c>
    </row>
    <row r="6795" customFormat="false" ht="15" hidden="false" customHeight="false" outlineLevel="0" collapsed="false">
      <c r="A6795" s="357" t="s">
        <v>13690</v>
      </c>
      <c r="B6795" s="358" t="s">
        <v>13691</v>
      </c>
      <c r="C6795" s="359"/>
      <c r="D6795" s="359"/>
      <c r="E6795" s="360"/>
    </row>
    <row r="6796" customFormat="false" ht="15" hidden="false" customHeight="false" outlineLevel="0" collapsed="false">
      <c r="A6796" s="357" t="s">
        <v>13692</v>
      </c>
      <c r="B6796" s="358"/>
      <c r="C6796" s="359" t="s">
        <v>13693</v>
      </c>
      <c r="D6796" s="359" t="s">
        <v>262</v>
      </c>
      <c r="E6796" s="360" t="n">
        <v>10.66</v>
      </c>
    </row>
    <row r="6797" customFormat="false" ht="15" hidden="false" customHeight="false" outlineLevel="0" collapsed="false">
      <c r="A6797" s="357" t="s">
        <v>13694</v>
      </c>
      <c r="B6797" s="358"/>
      <c r="C6797" s="359" t="s">
        <v>13695</v>
      </c>
      <c r="D6797" s="359" t="s">
        <v>262</v>
      </c>
      <c r="E6797" s="360" t="n">
        <v>11.91</v>
      </c>
    </row>
    <row r="6798" customFormat="false" ht="15" hidden="false" customHeight="false" outlineLevel="0" collapsed="false">
      <c r="A6798" s="357" t="s">
        <v>13696</v>
      </c>
      <c r="B6798" s="358"/>
      <c r="C6798" s="359" t="s">
        <v>13697</v>
      </c>
      <c r="D6798" s="359" t="s">
        <v>262</v>
      </c>
      <c r="E6798" s="360" t="n">
        <v>15.25</v>
      </c>
    </row>
    <row r="6799" customFormat="false" ht="15" hidden="false" customHeight="false" outlineLevel="0" collapsed="false">
      <c r="A6799" s="357" t="s">
        <v>13698</v>
      </c>
      <c r="B6799" s="358"/>
      <c r="C6799" s="359" t="s">
        <v>13699</v>
      </c>
      <c r="D6799" s="359" t="s">
        <v>262</v>
      </c>
      <c r="E6799" s="360" t="n">
        <v>34.13</v>
      </c>
    </row>
    <row r="6800" customFormat="false" ht="15" hidden="false" customHeight="false" outlineLevel="0" collapsed="false">
      <c r="A6800" s="352" t="s">
        <v>13700</v>
      </c>
      <c r="B6800" s="353"/>
      <c r="C6800" s="354" t="s">
        <v>13701</v>
      </c>
      <c r="D6800" s="355" t="s">
        <v>262</v>
      </c>
      <c r="E6800" s="356" t="n">
        <v>57.87</v>
      </c>
    </row>
    <row r="6801" customFormat="false" ht="15" hidden="false" customHeight="false" outlineLevel="0" collapsed="false">
      <c r="A6801" s="357" t="s">
        <v>13702</v>
      </c>
      <c r="B6801" s="358"/>
      <c r="C6801" s="359" t="s">
        <v>13703</v>
      </c>
      <c r="D6801" s="359" t="s">
        <v>262</v>
      </c>
      <c r="E6801" s="360" t="n">
        <v>59.7</v>
      </c>
    </row>
    <row r="6802" customFormat="false" ht="15" hidden="false" customHeight="false" outlineLevel="0" collapsed="false">
      <c r="A6802" s="357" t="s">
        <v>13704</v>
      </c>
      <c r="B6802" s="358"/>
      <c r="C6802" s="359" t="s">
        <v>13705</v>
      </c>
      <c r="D6802" s="359" t="s">
        <v>262</v>
      </c>
      <c r="E6802" s="360" t="n">
        <v>84.74</v>
      </c>
    </row>
    <row r="6803" customFormat="false" ht="15" hidden="false" customHeight="false" outlineLevel="0" collapsed="false">
      <c r="A6803" s="357" t="s">
        <v>13706</v>
      </c>
      <c r="B6803" s="358"/>
      <c r="C6803" s="359" t="s">
        <v>13707</v>
      </c>
      <c r="D6803" s="359" t="s">
        <v>262</v>
      </c>
      <c r="E6803" s="360" t="n">
        <v>127.41</v>
      </c>
    </row>
    <row r="6804" customFormat="false" ht="15" hidden="false" customHeight="false" outlineLevel="0" collapsed="false">
      <c r="A6804" s="357" t="s">
        <v>13708</v>
      </c>
      <c r="B6804" s="358"/>
      <c r="C6804" s="359" t="s">
        <v>13709</v>
      </c>
      <c r="D6804" s="359" t="s">
        <v>262</v>
      </c>
      <c r="E6804" s="360" t="n">
        <v>203.28</v>
      </c>
    </row>
    <row r="6805" customFormat="false" ht="15" hidden="false" customHeight="false" outlineLevel="0" collapsed="false">
      <c r="A6805" s="352" t="s">
        <v>13710</v>
      </c>
      <c r="B6805" s="353"/>
      <c r="C6805" s="354" t="s">
        <v>13711</v>
      </c>
      <c r="D6805" s="355" t="s">
        <v>262</v>
      </c>
      <c r="E6805" s="356" t="n">
        <v>291.29</v>
      </c>
    </row>
    <row r="6806" customFormat="false" ht="15" hidden="false" customHeight="false" outlineLevel="0" collapsed="false">
      <c r="A6806" s="357" t="s">
        <v>13712</v>
      </c>
      <c r="B6806" s="358"/>
      <c r="C6806" s="359" t="s">
        <v>13713</v>
      </c>
      <c r="D6806" s="359" t="s">
        <v>262</v>
      </c>
      <c r="E6806" s="360" t="n">
        <v>480.8</v>
      </c>
    </row>
    <row r="6807" customFormat="false" ht="15" hidden="false" customHeight="false" outlineLevel="0" collapsed="false">
      <c r="A6807" s="357" t="s">
        <v>13714</v>
      </c>
      <c r="B6807" s="358"/>
      <c r="C6807" s="359" t="s">
        <v>13715</v>
      </c>
      <c r="D6807" s="359" t="s">
        <v>262</v>
      </c>
      <c r="E6807" s="360" t="n">
        <v>669.2</v>
      </c>
    </row>
    <row r="6808" customFormat="false" ht="15" hidden="false" customHeight="false" outlineLevel="0" collapsed="false">
      <c r="A6808" s="357" t="s">
        <v>13716</v>
      </c>
      <c r="B6808" s="358"/>
      <c r="C6808" s="359" t="s">
        <v>13717</v>
      </c>
      <c r="D6808" s="359" t="s">
        <v>262</v>
      </c>
      <c r="E6808" s="360" t="n">
        <v>1067.49</v>
      </c>
    </row>
    <row r="6809" customFormat="false" ht="15" hidden="false" customHeight="false" outlineLevel="0" collapsed="false">
      <c r="A6809" s="357" t="s">
        <v>13718</v>
      </c>
      <c r="B6809" s="358" t="s">
        <v>13719</v>
      </c>
      <c r="C6809" s="359"/>
      <c r="D6809" s="359"/>
      <c r="E6809" s="360"/>
    </row>
    <row r="6810" customFormat="false" ht="15" hidden="false" customHeight="false" outlineLevel="0" collapsed="false">
      <c r="A6810" s="347" t="s">
        <v>13720</v>
      </c>
      <c r="B6810" s="348"/>
      <c r="C6810" s="349" t="s">
        <v>13721</v>
      </c>
      <c r="D6810" s="350" t="s">
        <v>262</v>
      </c>
      <c r="E6810" s="351" t="n">
        <v>354.43</v>
      </c>
    </row>
    <row r="6811" customFormat="false" ht="15" hidden="false" customHeight="false" outlineLevel="0" collapsed="false">
      <c r="A6811" s="352" t="s">
        <v>13722</v>
      </c>
      <c r="B6811" s="353"/>
      <c r="C6811" s="354" t="s">
        <v>13723</v>
      </c>
      <c r="D6811" s="355" t="s">
        <v>262</v>
      </c>
      <c r="E6811" s="356" t="n">
        <v>405.1</v>
      </c>
    </row>
    <row r="6812" customFormat="false" ht="15" hidden="false" customHeight="false" outlineLevel="0" collapsed="false">
      <c r="A6812" s="357" t="s">
        <v>848</v>
      </c>
      <c r="B6812" s="358"/>
      <c r="C6812" s="359" t="s">
        <v>13724</v>
      </c>
      <c r="D6812" s="359" t="s">
        <v>262</v>
      </c>
      <c r="E6812" s="360" t="n">
        <v>556.22</v>
      </c>
    </row>
    <row r="6813" customFormat="false" ht="15" hidden="false" customHeight="false" outlineLevel="0" collapsed="false">
      <c r="A6813" s="357" t="s">
        <v>13725</v>
      </c>
      <c r="B6813" s="358"/>
      <c r="C6813" s="359" t="s">
        <v>13726</v>
      </c>
      <c r="D6813" s="359" t="s">
        <v>262</v>
      </c>
      <c r="E6813" s="360" t="n">
        <v>729.77</v>
      </c>
    </row>
    <row r="6814" customFormat="false" ht="15" hidden="false" customHeight="false" outlineLevel="0" collapsed="false">
      <c r="A6814" s="357" t="s">
        <v>13727</v>
      </c>
      <c r="B6814" s="358"/>
      <c r="C6814" s="359" t="s">
        <v>13728</v>
      </c>
      <c r="D6814" s="359" t="s">
        <v>262</v>
      </c>
      <c r="E6814" s="360" t="n">
        <v>556.42</v>
      </c>
    </row>
    <row r="6815" customFormat="false" ht="15" hidden="false" customHeight="false" outlineLevel="0" collapsed="false">
      <c r="A6815" s="357" t="s">
        <v>13729</v>
      </c>
      <c r="B6815" s="358"/>
      <c r="C6815" s="359" t="s">
        <v>13730</v>
      </c>
      <c r="D6815" s="359" t="s">
        <v>262</v>
      </c>
      <c r="E6815" s="360" t="n">
        <v>284.79</v>
      </c>
    </row>
    <row r="6816" customFormat="false" ht="15" hidden="false" customHeight="false" outlineLevel="0" collapsed="false">
      <c r="A6816" s="357" t="s">
        <v>13731</v>
      </c>
      <c r="B6816" s="358"/>
      <c r="C6816" s="359" t="s">
        <v>13732</v>
      </c>
      <c r="D6816" s="359" t="s">
        <v>262</v>
      </c>
      <c r="E6816" s="360" t="n">
        <v>308.88</v>
      </c>
    </row>
    <row r="6817" customFormat="false" ht="15" hidden="false" customHeight="false" outlineLevel="0" collapsed="false">
      <c r="A6817" s="357" t="s">
        <v>13733</v>
      </c>
      <c r="B6817" s="358"/>
      <c r="C6817" s="359" t="s">
        <v>13734</v>
      </c>
      <c r="D6817" s="359" t="s">
        <v>262</v>
      </c>
      <c r="E6817" s="360" t="n">
        <v>338.2</v>
      </c>
    </row>
    <row r="6818" customFormat="false" ht="15" hidden="false" customHeight="false" outlineLevel="0" collapsed="false">
      <c r="A6818" s="357" t="s">
        <v>13735</v>
      </c>
      <c r="B6818" s="358"/>
      <c r="C6818" s="359" t="s">
        <v>13736</v>
      </c>
      <c r="D6818" s="359" t="s">
        <v>262</v>
      </c>
      <c r="E6818" s="360" t="n">
        <v>427.02</v>
      </c>
    </row>
    <row r="6819" customFormat="false" ht="15" hidden="false" customHeight="false" outlineLevel="0" collapsed="false">
      <c r="A6819" s="357" t="s">
        <v>13737</v>
      </c>
      <c r="B6819" s="358"/>
      <c r="C6819" s="359" t="s">
        <v>13738</v>
      </c>
      <c r="D6819" s="359" t="s">
        <v>262</v>
      </c>
      <c r="E6819" s="360" t="n">
        <v>527.65</v>
      </c>
    </row>
    <row r="6820" customFormat="false" ht="15" hidden="false" customHeight="false" outlineLevel="0" collapsed="false">
      <c r="A6820" s="357" t="s">
        <v>13739</v>
      </c>
      <c r="B6820" s="358"/>
      <c r="C6820" s="359" t="s">
        <v>13740</v>
      </c>
      <c r="D6820" s="359" t="s">
        <v>262</v>
      </c>
      <c r="E6820" s="360" t="n">
        <v>683.03</v>
      </c>
    </row>
    <row r="6821" customFormat="false" ht="15" hidden="false" customHeight="false" outlineLevel="0" collapsed="false">
      <c r="A6821" s="357" t="s">
        <v>13741</v>
      </c>
      <c r="B6821" s="358"/>
      <c r="C6821" s="359" t="s">
        <v>13742</v>
      </c>
      <c r="D6821" s="359" t="s">
        <v>262</v>
      </c>
      <c r="E6821" s="360" t="n">
        <v>814.89</v>
      </c>
    </row>
    <row r="6822" customFormat="false" ht="15" hidden="false" customHeight="false" outlineLevel="0" collapsed="false">
      <c r="A6822" s="357" t="s">
        <v>13743</v>
      </c>
      <c r="B6822" s="358" t="s">
        <v>13744</v>
      </c>
      <c r="C6822" s="359"/>
      <c r="D6822" s="359"/>
      <c r="E6822" s="360"/>
    </row>
    <row r="6823" customFormat="false" ht="15" hidden="false" customHeight="false" outlineLevel="0" collapsed="false">
      <c r="A6823" s="357" t="s">
        <v>13745</v>
      </c>
      <c r="B6823" s="358"/>
      <c r="C6823" s="359" t="s">
        <v>13746</v>
      </c>
      <c r="D6823" s="359" t="s">
        <v>262</v>
      </c>
      <c r="E6823" s="360" t="n">
        <v>116.4</v>
      </c>
    </row>
    <row r="6824" customFormat="false" ht="15" hidden="false" customHeight="false" outlineLevel="0" collapsed="false">
      <c r="A6824" s="357" t="s">
        <v>13747</v>
      </c>
      <c r="B6824" s="358"/>
      <c r="C6824" s="359" t="s">
        <v>13748</v>
      </c>
      <c r="D6824" s="359" t="s">
        <v>262</v>
      </c>
      <c r="E6824" s="360" t="n">
        <v>167.3</v>
      </c>
    </row>
    <row r="6825" customFormat="false" ht="15" hidden="false" customHeight="false" outlineLevel="0" collapsed="false">
      <c r="A6825" s="357" t="s">
        <v>13749</v>
      </c>
      <c r="B6825" s="358"/>
      <c r="C6825" s="359" t="s">
        <v>13750</v>
      </c>
      <c r="D6825" s="359" t="s">
        <v>262</v>
      </c>
      <c r="E6825" s="360" t="n">
        <v>195.7</v>
      </c>
    </row>
    <row r="6826" customFormat="false" ht="15" hidden="false" customHeight="false" outlineLevel="0" collapsed="false">
      <c r="A6826" s="357" t="s">
        <v>13751</v>
      </c>
      <c r="B6826" s="358" t="s">
        <v>13752</v>
      </c>
      <c r="C6826" s="359"/>
      <c r="D6826" s="359"/>
      <c r="E6826" s="360"/>
    </row>
    <row r="6827" customFormat="false" ht="15" hidden="false" customHeight="false" outlineLevel="0" collapsed="false">
      <c r="A6827" s="357" t="s">
        <v>13753</v>
      </c>
      <c r="B6827" s="358"/>
      <c r="C6827" s="359" t="s">
        <v>13754</v>
      </c>
      <c r="D6827" s="359" t="s">
        <v>262</v>
      </c>
      <c r="E6827" s="360" t="n">
        <v>452.37</v>
      </c>
    </row>
    <row r="6828" customFormat="false" ht="15" hidden="false" customHeight="false" outlineLevel="0" collapsed="false">
      <c r="A6828" s="357" t="s">
        <v>13755</v>
      </c>
      <c r="B6828" s="358"/>
      <c r="C6828" s="359" t="s">
        <v>13756</v>
      </c>
      <c r="D6828" s="359" t="s">
        <v>262</v>
      </c>
      <c r="E6828" s="360" t="n">
        <v>480.44</v>
      </c>
    </row>
    <row r="6829" customFormat="false" ht="15" hidden="false" customHeight="false" outlineLevel="0" collapsed="false">
      <c r="A6829" s="357" t="s">
        <v>13757</v>
      </c>
      <c r="B6829" s="358"/>
      <c r="C6829" s="359" t="s">
        <v>13758</v>
      </c>
      <c r="D6829" s="359" t="s">
        <v>262</v>
      </c>
      <c r="E6829" s="360" t="n">
        <v>704.58</v>
      </c>
    </row>
    <row r="6830" customFormat="false" ht="15" hidden="false" customHeight="false" outlineLevel="0" collapsed="false">
      <c r="A6830" s="357" t="s">
        <v>13759</v>
      </c>
      <c r="B6830" s="358"/>
      <c r="C6830" s="359" t="s">
        <v>13760</v>
      </c>
      <c r="D6830" s="359" t="s">
        <v>262</v>
      </c>
      <c r="E6830" s="360" t="n">
        <v>809.54</v>
      </c>
    </row>
    <row r="6831" customFormat="false" ht="15" hidden="false" customHeight="false" outlineLevel="0" collapsed="false">
      <c r="A6831" s="357" t="s">
        <v>13761</v>
      </c>
      <c r="B6831" s="358"/>
      <c r="C6831" s="359" t="s">
        <v>13762</v>
      </c>
      <c r="D6831" s="359" t="s">
        <v>262</v>
      </c>
      <c r="E6831" s="360" t="n">
        <v>1039.84</v>
      </c>
    </row>
    <row r="6832" customFormat="false" ht="15" hidden="false" customHeight="false" outlineLevel="0" collapsed="false">
      <c r="A6832" s="357" t="s">
        <v>13763</v>
      </c>
      <c r="B6832" s="358"/>
      <c r="C6832" s="359" t="s">
        <v>13764</v>
      </c>
      <c r="D6832" s="359" t="s">
        <v>262</v>
      </c>
      <c r="E6832" s="360" t="n">
        <v>1232.44</v>
      </c>
    </row>
    <row r="6833" customFormat="false" ht="15" hidden="false" customHeight="false" outlineLevel="0" collapsed="false">
      <c r="A6833" s="357" t="s">
        <v>13765</v>
      </c>
      <c r="B6833" s="358"/>
      <c r="C6833" s="359" t="s">
        <v>13766</v>
      </c>
      <c r="D6833" s="359" t="s">
        <v>880</v>
      </c>
      <c r="E6833" s="360" t="n">
        <v>89.92</v>
      </c>
    </row>
    <row r="6834" customFormat="false" ht="15" hidden="false" customHeight="false" outlineLevel="0" collapsed="false">
      <c r="A6834" s="357" t="s">
        <v>13767</v>
      </c>
      <c r="B6834" s="358"/>
      <c r="C6834" s="359" t="s">
        <v>13768</v>
      </c>
      <c r="D6834" s="359" t="s">
        <v>880</v>
      </c>
      <c r="E6834" s="360" t="n">
        <v>110.16</v>
      </c>
    </row>
    <row r="6835" customFormat="false" ht="15" hidden="false" customHeight="false" outlineLevel="0" collapsed="false">
      <c r="A6835" s="352" t="s">
        <v>13769</v>
      </c>
      <c r="B6835" s="353"/>
      <c r="C6835" s="354" t="s">
        <v>13770</v>
      </c>
      <c r="D6835" s="355" t="s">
        <v>880</v>
      </c>
      <c r="E6835" s="356" t="n">
        <v>142.07</v>
      </c>
    </row>
    <row r="6836" customFormat="false" ht="15" hidden="false" customHeight="false" outlineLevel="0" collapsed="false">
      <c r="A6836" s="357" t="s">
        <v>13771</v>
      </c>
      <c r="B6836" s="358"/>
      <c r="C6836" s="359" t="s">
        <v>13772</v>
      </c>
      <c r="D6836" s="359" t="s">
        <v>880</v>
      </c>
      <c r="E6836" s="360" t="n">
        <v>186.09</v>
      </c>
    </row>
    <row r="6837" customFormat="false" ht="15" hidden="false" customHeight="false" outlineLevel="0" collapsed="false">
      <c r="A6837" s="357" t="s">
        <v>13773</v>
      </c>
      <c r="B6837" s="358"/>
      <c r="C6837" s="359" t="s">
        <v>13774</v>
      </c>
      <c r="D6837" s="359" t="s">
        <v>880</v>
      </c>
      <c r="E6837" s="360" t="n">
        <v>204.55</v>
      </c>
    </row>
    <row r="6838" customFormat="false" ht="15" hidden="false" customHeight="false" outlineLevel="0" collapsed="false">
      <c r="A6838" s="357" t="s">
        <v>13775</v>
      </c>
      <c r="B6838" s="358"/>
      <c r="C6838" s="359" t="s">
        <v>13776</v>
      </c>
      <c r="D6838" s="359" t="s">
        <v>880</v>
      </c>
      <c r="E6838" s="360" t="n">
        <v>262.4</v>
      </c>
    </row>
    <row r="6839" customFormat="false" ht="15" hidden="false" customHeight="false" outlineLevel="0" collapsed="false">
      <c r="A6839" s="357" t="s">
        <v>298</v>
      </c>
      <c r="B6839" s="358"/>
      <c r="C6839" s="359" t="s">
        <v>13777</v>
      </c>
      <c r="D6839" s="359" t="s">
        <v>880</v>
      </c>
      <c r="E6839" s="360" t="n">
        <v>365.13</v>
      </c>
    </row>
    <row r="6840" customFormat="false" ht="15" hidden="false" customHeight="false" outlineLevel="0" collapsed="false">
      <c r="A6840" s="352" t="s">
        <v>13778</v>
      </c>
      <c r="B6840" s="353"/>
      <c r="C6840" s="354" t="s">
        <v>13779</v>
      </c>
      <c r="D6840" s="355" t="s">
        <v>880</v>
      </c>
      <c r="E6840" s="356" t="n">
        <v>208.78</v>
      </c>
    </row>
    <row r="6841" customFormat="false" ht="15" hidden="false" customHeight="false" outlineLevel="0" collapsed="false">
      <c r="A6841" s="357" t="s">
        <v>289</v>
      </c>
      <c r="B6841" s="358"/>
      <c r="C6841" s="359" t="s">
        <v>13780</v>
      </c>
      <c r="D6841" s="359" t="s">
        <v>880</v>
      </c>
      <c r="E6841" s="360" t="n">
        <v>235.77</v>
      </c>
    </row>
    <row r="6842" customFormat="false" ht="15" hidden="false" customHeight="false" outlineLevel="0" collapsed="false">
      <c r="A6842" s="357" t="s">
        <v>13781</v>
      </c>
      <c r="B6842" s="358"/>
      <c r="C6842" s="359" t="s">
        <v>13782</v>
      </c>
      <c r="D6842" s="359" t="s">
        <v>880</v>
      </c>
      <c r="E6842" s="360" t="n">
        <v>292.1</v>
      </c>
    </row>
    <row r="6843" customFormat="false" ht="15" hidden="false" customHeight="false" outlineLevel="0" collapsed="false">
      <c r="A6843" s="357" t="s">
        <v>13783</v>
      </c>
      <c r="B6843" s="358"/>
      <c r="C6843" s="359" t="s">
        <v>13784</v>
      </c>
      <c r="D6843" s="359" t="s">
        <v>880</v>
      </c>
      <c r="E6843" s="360" t="n">
        <v>435.49</v>
      </c>
    </row>
    <row r="6844" customFormat="false" ht="15" hidden="false" customHeight="false" outlineLevel="0" collapsed="false">
      <c r="A6844" s="357" t="s">
        <v>13785</v>
      </c>
      <c r="B6844" s="358"/>
      <c r="C6844" s="359" t="s">
        <v>13786</v>
      </c>
      <c r="D6844" s="359" t="s">
        <v>880</v>
      </c>
      <c r="E6844" s="360" t="n">
        <v>318.08</v>
      </c>
    </row>
    <row r="6845" customFormat="false" ht="15" hidden="false" customHeight="false" outlineLevel="0" collapsed="false">
      <c r="A6845" s="357" t="s">
        <v>13787</v>
      </c>
      <c r="B6845" s="358"/>
      <c r="C6845" s="359" t="s">
        <v>13788</v>
      </c>
      <c r="D6845" s="359" t="s">
        <v>880</v>
      </c>
      <c r="E6845" s="360" t="n">
        <v>410.75</v>
      </c>
    </row>
    <row r="6846" customFormat="false" ht="15" hidden="false" customHeight="false" outlineLevel="0" collapsed="false">
      <c r="A6846" s="357" t="s">
        <v>13789</v>
      </c>
      <c r="B6846" s="358"/>
      <c r="C6846" s="359" t="s">
        <v>13790</v>
      </c>
      <c r="D6846" s="359" t="s">
        <v>880</v>
      </c>
      <c r="E6846" s="360" t="n">
        <v>626.53</v>
      </c>
    </row>
    <row r="6847" customFormat="false" ht="15" hidden="false" customHeight="false" outlineLevel="0" collapsed="false">
      <c r="A6847" s="357" t="s">
        <v>13791</v>
      </c>
      <c r="B6847" s="358"/>
      <c r="C6847" s="359" t="s">
        <v>13792</v>
      </c>
      <c r="D6847" s="359" t="s">
        <v>880</v>
      </c>
      <c r="E6847" s="360" t="n">
        <v>88.16</v>
      </c>
    </row>
    <row r="6848" customFormat="false" ht="15" hidden="false" customHeight="false" outlineLevel="0" collapsed="false">
      <c r="A6848" s="357" t="s">
        <v>13793</v>
      </c>
      <c r="B6848" s="358"/>
      <c r="C6848" s="359" t="s">
        <v>13794</v>
      </c>
      <c r="D6848" s="359" t="s">
        <v>880</v>
      </c>
      <c r="E6848" s="360" t="n">
        <v>114.82</v>
      </c>
    </row>
    <row r="6849" customFormat="false" ht="15" hidden="false" customHeight="false" outlineLevel="0" collapsed="false">
      <c r="A6849" s="357" t="s">
        <v>13795</v>
      </c>
      <c r="B6849" s="358" t="s">
        <v>13796</v>
      </c>
      <c r="C6849" s="359"/>
      <c r="D6849" s="359"/>
      <c r="E6849" s="360"/>
    </row>
    <row r="6850" customFormat="false" ht="15" hidden="false" customHeight="false" outlineLevel="0" collapsed="false">
      <c r="A6850" s="357" t="s">
        <v>13797</v>
      </c>
      <c r="B6850" s="358"/>
      <c r="C6850" s="359" t="s">
        <v>13798</v>
      </c>
      <c r="D6850" s="359" t="s">
        <v>880</v>
      </c>
      <c r="E6850" s="360" t="n">
        <v>316.73</v>
      </c>
    </row>
    <row r="6851" customFormat="false" ht="15" hidden="false" customHeight="false" outlineLevel="0" collapsed="false">
      <c r="A6851" s="357" t="s">
        <v>13799</v>
      </c>
      <c r="B6851" s="358"/>
      <c r="C6851" s="359" t="s">
        <v>13800</v>
      </c>
      <c r="D6851" s="359" t="s">
        <v>880</v>
      </c>
      <c r="E6851" s="360" t="n">
        <v>372.32</v>
      </c>
    </row>
    <row r="6852" customFormat="false" ht="15" hidden="false" customHeight="false" outlineLevel="0" collapsed="false">
      <c r="A6852" s="357" t="s">
        <v>13801</v>
      </c>
      <c r="B6852" s="358"/>
      <c r="C6852" s="359" t="s">
        <v>13802</v>
      </c>
      <c r="D6852" s="359" t="s">
        <v>880</v>
      </c>
      <c r="E6852" s="360" t="n">
        <v>513.94</v>
      </c>
    </row>
    <row r="6853" customFormat="false" ht="15" hidden="false" customHeight="false" outlineLevel="0" collapsed="false">
      <c r="A6853" s="357" t="s">
        <v>13803</v>
      </c>
      <c r="B6853" s="358"/>
      <c r="C6853" s="359" t="s">
        <v>13804</v>
      </c>
      <c r="D6853" s="359" t="s">
        <v>880</v>
      </c>
      <c r="E6853" s="360" t="n">
        <v>896.5</v>
      </c>
    </row>
    <row r="6854" customFormat="false" ht="15" hidden="false" customHeight="false" outlineLevel="0" collapsed="false">
      <c r="A6854" s="357" t="s">
        <v>13805</v>
      </c>
      <c r="B6854" s="358"/>
      <c r="C6854" s="359" t="s">
        <v>13806</v>
      </c>
      <c r="D6854" s="359" t="s">
        <v>880</v>
      </c>
      <c r="E6854" s="360" t="n">
        <v>207.46</v>
      </c>
    </row>
    <row r="6855" customFormat="false" ht="15" hidden="false" customHeight="false" outlineLevel="0" collapsed="false">
      <c r="A6855" s="357" t="s">
        <v>13807</v>
      </c>
      <c r="B6855" s="358"/>
      <c r="C6855" s="359" t="s">
        <v>13808</v>
      </c>
      <c r="D6855" s="359" t="s">
        <v>880</v>
      </c>
      <c r="E6855" s="360" t="n">
        <v>254.2</v>
      </c>
    </row>
    <row r="6856" customFormat="false" ht="15" hidden="false" customHeight="false" outlineLevel="0" collapsed="false">
      <c r="A6856" s="357" t="s">
        <v>13809</v>
      </c>
      <c r="B6856" s="358"/>
      <c r="C6856" s="359" t="s">
        <v>13810</v>
      </c>
      <c r="D6856" s="359" t="s">
        <v>880</v>
      </c>
      <c r="E6856" s="360" t="n">
        <v>377.27</v>
      </c>
    </row>
    <row r="6857" customFormat="false" ht="15" hidden="false" customHeight="false" outlineLevel="0" collapsed="false">
      <c r="A6857" s="357" t="s">
        <v>13811</v>
      </c>
      <c r="B6857" s="358"/>
      <c r="C6857" s="359" t="s">
        <v>13812</v>
      </c>
      <c r="D6857" s="359" t="s">
        <v>880</v>
      </c>
      <c r="E6857" s="360" t="n">
        <v>584.74</v>
      </c>
    </row>
    <row r="6858" customFormat="false" ht="15" hidden="false" customHeight="false" outlineLevel="0" collapsed="false">
      <c r="A6858" s="357" t="s">
        <v>13813</v>
      </c>
      <c r="B6858" s="358"/>
      <c r="C6858" s="359" t="s">
        <v>13814</v>
      </c>
      <c r="D6858" s="359" t="s">
        <v>880</v>
      </c>
      <c r="E6858" s="360" t="n">
        <v>714.88</v>
      </c>
    </row>
    <row r="6859" customFormat="false" ht="15" hidden="false" customHeight="false" outlineLevel="0" collapsed="false">
      <c r="A6859" s="357" t="s">
        <v>13815</v>
      </c>
      <c r="B6859" s="358" t="s">
        <v>13816</v>
      </c>
      <c r="C6859" s="359"/>
      <c r="D6859" s="359"/>
      <c r="E6859" s="360"/>
    </row>
    <row r="6860" customFormat="false" ht="15" hidden="false" customHeight="false" outlineLevel="0" collapsed="false">
      <c r="A6860" s="357" t="s">
        <v>131</v>
      </c>
      <c r="B6860" s="358"/>
      <c r="C6860" s="359" t="s">
        <v>13817</v>
      </c>
      <c r="D6860" s="359" t="s">
        <v>262</v>
      </c>
      <c r="E6860" s="360" t="n">
        <v>46.88</v>
      </c>
    </row>
    <row r="6861" customFormat="false" ht="15" hidden="false" customHeight="false" outlineLevel="0" collapsed="false">
      <c r="A6861" s="357" t="s">
        <v>13818</v>
      </c>
      <c r="B6861" s="358"/>
      <c r="C6861" s="359" t="s">
        <v>13819</v>
      </c>
      <c r="D6861" s="359" t="s">
        <v>262</v>
      </c>
      <c r="E6861" s="360" t="n">
        <v>73.56</v>
      </c>
    </row>
    <row r="6862" customFormat="false" ht="15" hidden="false" customHeight="false" outlineLevel="0" collapsed="false">
      <c r="A6862" s="357" t="s">
        <v>13820</v>
      </c>
      <c r="B6862" s="358" t="s">
        <v>13821</v>
      </c>
      <c r="C6862" s="359"/>
      <c r="D6862" s="359"/>
      <c r="E6862" s="360"/>
    </row>
    <row r="6863" customFormat="false" ht="15" hidden="false" customHeight="false" outlineLevel="0" collapsed="false">
      <c r="A6863" s="357" t="s">
        <v>13822</v>
      </c>
      <c r="B6863" s="358"/>
      <c r="C6863" s="359" t="s">
        <v>13823</v>
      </c>
      <c r="D6863" s="359" t="s">
        <v>262</v>
      </c>
      <c r="E6863" s="360" t="n">
        <v>78.85</v>
      </c>
    </row>
    <row r="6864" customFormat="false" ht="15" hidden="false" customHeight="false" outlineLevel="0" collapsed="false">
      <c r="A6864" s="357" t="s">
        <v>13824</v>
      </c>
      <c r="B6864" s="358"/>
      <c r="C6864" s="359" t="s">
        <v>13825</v>
      </c>
      <c r="D6864" s="359" t="s">
        <v>262</v>
      </c>
      <c r="E6864" s="360" t="n">
        <v>100.71</v>
      </c>
    </row>
    <row r="6865" customFormat="false" ht="15" hidden="false" customHeight="false" outlineLevel="0" collapsed="false">
      <c r="A6865" s="357" t="s">
        <v>13826</v>
      </c>
      <c r="B6865" s="358"/>
      <c r="C6865" s="359" t="s">
        <v>13827</v>
      </c>
      <c r="D6865" s="359" t="s">
        <v>262</v>
      </c>
      <c r="E6865" s="360" t="n">
        <v>106.39</v>
      </c>
    </row>
    <row r="6866" customFormat="false" ht="15" hidden="false" customHeight="false" outlineLevel="0" collapsed="false">
      <c r="A6866" s="357" t="s">
        <v>13828</v>
      </c>
      <c r="B6866" s="358"/>
      <c r="C6866" s="359" t="s">
        <v>13829</v>
      </c>
      <c r="D6866" s="359" t="s">
        <v>262</v>
      </c>
      <c r="E6866" s="360" t="n">
        <v>122.78</v>
      </c>
    </row>
    <row r="6867" customFormat="false" ht="15" hidden="false" customHeight="false" outlineLevel="0" collapsed="false">
      <c r="A6867" s="357" t="s">
        <v>13830</v>
      </c>
      <c r="B6867" s="358"/>
      <c r="C6867" s="359" t="s">
        <v>13831</v>
      </c>
      <c r="D6867" s="359" t="s">
        <v>262</v>
      </c>
      <c r="E6867" s="360" t="n">
        <v>163.62</v>
      </c>
    </row>
    <row r="6868" customFormat="false" ht="15" hidden="false" customHeight="false" outlineLevel="0" collapsed="false">
      <c r="A6868" s="357" t="s">
        <v>13832</v>
      </c>
      <c r="B6868" s="358"/>
      <c r="C6868" s="359" t="s">
        <v>13833</v>
      </c>
      <c r="D6868" s="359" t="s">
        <v>262</v>
      </c>
      <c r="E6868" s="360" t="n">
        <v>209.76</v>
      </c>
    </row>
    <row r="6869" customFormat="false" ht="15" hidden="false" customHeight="false" outlineLevel="0" collapsed="false">
      <c r="A6869" s="357" t="s">
        <v>13834</v>
      </c>
      <c r="B6869" s="358"/>
      <c r="C6869" s="359" t="s">
        <v>13835</v>
      </c>
      <c r="D6869" s="359" t="s">
        <v>262</v>
      </c>
      <c r="E6869" s="360" t="n">
        <v>236.72</v>
      </c>
    </row>
    <row r="6870" customFormat="false" ht="15" hidden="false" customHeight="false" outlineLevel="0" collapsed="false">
      <c r="A6870" s="357" t="s">
        <v>13836</v>
      </c>
      <c r="B6870" s="358"/>
      <c r="C6870" s="359" t="s">
        <v>13837</v>
      </c>
      <c r="D6870" s="359" t="s">
        <v>262</v>
      </c>
      <c r="E6870" s="360" t="n">
        <v>274.8</v>
      </c>
    </row>
    <row r="6871" customFormat="false" ht="15" hidden="false" customHeight="false" outlineLevel="0" collapsed="false">
      <c r="A6871" s="357" t="s">
        <v>13838</v>
      </c>
      <c r="B6871" s="358"/>
      <c r="C6871" s="359" t="s">
        <v>13839</v>
      </c>
      <c r="D6871" s="359" t="s">
        <v>262</v>
      </c>
      <c r="E6871" s="360" t="n">
        <v>348.67</v>
      </c>
    </row>
    <row r="6872" customFormat="false" ht="15" hidden="false" customHeight="false" outlineLevel="0" collapsed="false">
      <c r="A6872" s="357" t="s">
        <v>13840</v>
      </c>
      <c r="B6872" s="358"/>
      <c r="C6872" s="359" t="s">
        <v>13841</v>
      </c>
      <c r="D6872" s="359" t="s">
        <v>262</v>
      </c>
      <c r="E6872" s="360" t="n">
        <v>440.57</v>
      </c>
    </row>
    <row r="6873" customFormat="false" ht="15" hidden="false" customHeight="false" outlineLevel="0" collapsed="false">
      <c r="A6873" s="357" t="s">
        <v>13842</v>
      </c>
      <c r="B6873" s="358"/>
      <c r="C6873" s="359" t="s">
        <v>13843</v>
      </c>
      <c r="D6873" s="359" t="s">
        <v>262</v>
      </c>
      <c r="E6873" s="360" t="n">
        <v>650.46</v>
      </c>
    </row>
    <row r="6874" customFormat="false" ht="15" hidden="false" customHeight="false" outlineLevel="0" collapsed="false">
      <c r="A6874" s="357" t="s">
        <v>13844</v>
      </c>
      <c r="B6874" s="358"/>
      <c r="C6874" s="359" t="s">
        <v>13845</v>
      </c>
      <c r="D6874" s="359" t="s">
        <v>262</v>
      </c>
      <c r="E6874" s="360" t="n">
        <v>670.86</v>
      </c>
    </row>
    <row r="6875" customFormat="false" ht="15" hidden="false" customHeight="false" outlineLevel="0" collapsed="false">
      <c r="A6875" s="357" t="s">
        <v>13846</v>
      </c>
      <c r="B6875" s="358"/>
      <c r="C6875" s="359" t="s">
        <v>13847</v>
      </c>
      <c r="D6875" s="359" t="s">
        <v>262</v>
      </c>
      <c r="E6875" s="360" t="n">
        <v>953.29</v>
      </c>
    </row>
    <row r="6876" customFormat="false" ht="15" hidden="false" customHeight="false" outlineLevel="0" collapsed="false">
      <c r="A6876" s="357" t="s">
        <v>13848</v>
      </c>
      <c r="B6876" s="358" t="s">
        <v>13849</v>
      </c>
      <c r="C6876" s="359"/>
      <c r="D6876" s="359"/>
      <c r="E6876" s="360"/>
    </row>
    <row r="6877" customFormat="false" ht="15" hidden="false" customHeight="false" outlineLevel="0" collapsed="false">
      <c r="A6877" s="357" t="s">
        <v>13850</v>
      </c>
      <c r="B6877" s="358"/>
      <c r="C6877" s="359" t="s">
        <v>13851</v>
      </c>
      <c r="D6877" s="359" t="s">
        <v>262</v>
      </c>
      <c r="E6877" s="360" t="n">
        <v>99.5</v>
      </c>
    </row>
    <row r="6878" customFormat="false" ht="15" hidden="false" customHeight="false" outlineLevel="0" collapsed="false">
      <c r="A6878" s="357" t="s">
        <v>13852</v>
      </c>
      <c r="B6878" s="358"/>
      <c r="C6878" s="359" t="s">
        <v>13853</v>
      </c>
      <c r="D6878" s="359" t="s">
        <v>262</v>
      </c>
      <c r="E6878" s="360" t="n">
        <v>125.36</v>
      </c>
    </row>
    <row r="6879" customFormat="false" ht="15" hidden="false" customHeight="false" outlineLevel="0" collapsed="false">
      <c r="A6879" s="357" t="s">
        <v>13854</v>
      </c>
      <c r="B6879" s="358"/>
      <c r="C6879" s="359" t="s">
        <v>13855</v>
      </c>
      <c r="D6879" s="359" t="s">
        <v>262</v>
      </c>
      <c r="E6879" s="360" t="n">
        <v>163.08</v>
      </c>
    </row>
    <row r="6880" customFormat="false" ht="15" hidden="false" customHeight="false" outlineLevel="0" collapsed="false">
      <c r="A6880" s="357" t="s">
        <v>13856</v>
      </c>
      <c r="B6880" s="358"/>
      <c r="C6880" s="359" t="s">
        <v>13857</v>
      </c>
      <c r="D6880" s="359" t="s">
        <v>262</v>
      </c>
      <c r="E6880" s="360" t="n">
        <v>212.72</v>
      </c>
    </row>
    <row r="6881" customFormat="false" ht="15" hidden="false" customHeight="false" outlineLevel="0" collapsed="false">
      <c r="A6881" s="357" t="s">
        <v>13858</v>
      </c>
      <c r="B6881" s="358"/>
      <c r="C6881" s="359" t="s">
        <v>13859</v>
      </c>
      <c r="D6881" s="359" t="s">
        <v>262</v>
      </c>
      <c r="E6881" s="360" t="n">
        <v>269.88</v>
      </c>
    </row>
    <row r="6882" customFormat="false" ht="15" hidden="false" customHeight="false" outlineLevel="0" collapsed="false">
      <c r="A6882" s="357" t="s">
        <v>13860</v>
      </c>
      <c r="B6882" s="358"/>
      <c r="C6882" s="359" t="s">
        <v>13861</v>
      </c>
      <c r="D6882" s="359" t="s">
        <v>262</v>
      </c>
      <c r="E6882" s="360" t="n">
        <v>339.93</v>
      </c>
    </row>
    <row r="6883" customFormat="false" ht="15" hidden="false" customHeight="false" outlineLevel="0" collapsed="false">
      <c r="A6883" s="357" t="s">
        <v>13862</v>
      </c>
      <c r="B6883" s="358"/>
      <c r="C6883" s="359" t="s">
        <v>13863</v>
      </c>
      <c r="D6883" s="359" t="s">
        <v>262</v>
      </c>
      <c r="E6883" s="360" t="n">
        <v>392.18</v>
      </c>
    </row>
    <row r="6884" customFormat="false" ht="15" hidden="false" customHeight="false" outlineLevel="0" collapsed="false">
      <c r="A6884" s="357" t="s">
        <v>13864</v>
      </c>
      <c r="B6884" s="358"/>
      <c r="C6884" s="359" t="s">
        <v>13865</v>
      </c>
      <c r="D6884" s="359" t="s">
        <v>262</v>
      </c>
      <c r="E6884" s="360" t="n">
        <v>602.94</v>
      </c>
    </row>
    <row r="6885" customFormat="false" ht="15" hidden="false" customHeight="false" outlineLevel="0" collapsed="false">
      <c r="A6885" s="352" t="s">
        <v>13866</v>
      </c>
      <c r="B6885" s="353" t="s">
        <v>13867</v>
      </c>
      <c r="C6885" s="354"/>
      <c r="D6885" s="355"/>
      <c r="E6885" s="356"/>
    </row>
    <row r="6886" customFormat="false" ht="15" hidden="false" customHeight="false" outlineLevel="0" collapsed="false">
      <c r="A6886" s="357" t="s">
        <v>13868</v>
      </c>
      <c r="B6886" s="358"/>
      <c r="C6886" s="359" t="s">
        <v>13869</v>
      </c>
      <c r="D6886" s="359" t="s">
        <v>262</v>
      </c>
      <c r="E6886" s="360" t="n">
        <v>96.96</v>
      </c>
    </row>
    <row r="6887" customFormat="false" ht="15" hidden="false" customHeight="false" outlineLevel="0" collapsed="false">
      <c r="A6887" s="357" t="s">
        <v>13870</v>
      </c>
      <c r="B6887" s="358"/>
      <c r="C6887" s="359" t="s">
        <v>13871</v>
      </c>
      <c r="D6887" s="359" t="s">
        <v>262</v>
      </c>
      <c r="E6887" s="360" t="n">
        <v>123.08</v>
      </c>
    </row>
    <row r="6888" customFormat="false" ht="15" hidden="false" customHeight="false" outlineLevel="0" collapsed="false">
      <c r="A6888" s="357" t="s">
        <v>13872</v>
      </c>
      <c r="B6888" s="358"/>
      <c r="C6888" s="359" t="s">
        <v>13873</v>
      </c>
      <c r="D6888" s="359" t="s">
        <v>262</v>
      </c>
      <c r="E6888" s="360" t="n">
        <v>144.41</v>
      </c>
    </row>
    <row r="6889" customFormat="false" ht="15" hidden="false" customHeight="false" outlineLevel="0" collapsed="false">
      <c r="A6889" s="352" t="s">
        <v>13874</v>
      </c>
      <c r="B6889" s="353"/>
      <c r="C6889" s="354" t="s">
        <v>13875</v>
      </c>
      <c r="D6889" s="355" t="s">
        <v>262</v>
      </c>
      <c r="E6889" s="356" t="n">
        <v>215.83</v>
      </c>
    </row>
    <row r="6890" customFormat="false" ht="15" hidden="false" customHeight="false" outlineLevel="0" collapsed="false">
      <c r="A6890" s="357" t="s">
        <v>13876</v>
      </c>
      <c r="B6890" s="358"/>
      <c r="C6890" s="359" t="s">
        <v>13877</v>
      </c>
      <c r="D6890" s="359" t="s">
        <v>262</v>
      </c>
      <c r="E6890" s="360" t="n">
        <v>366.16</v>
      </c>
    </row>
    <row r="6891" customFormat="false" ht="15" hidden="false" customHeight="false" outlineLevel="0" collapsed="false">
      <c r="A6891" s="357" t="s">
        <v>13878</v>
      </c>
      <c r="B6891" s="358"/>
      <c r="C6891" s="359" t="s">
        <v>13879</v>
      </c>
      <c r="D6891" s="359" t="s">
        <v>880</v>
      </c>
      <c r="E6891" s="360" t="n">
        <v>43.42</v>
      </c>
    </row>
    <row r="6892" customFormat="false" ht="15" hidden="false" customHeight="false" outlineLevel="0" collapsed="false">
      <c r="A6892" s="357" t="s">
        <v>13880</v>
      </c>
      <c r="B6892" s="358"/>
      <c r="C6892" s="359" t="s">
        <v>13881</v>
      </c>
      <c r="D6892" s="359" t="s">
        <v>880</v>
      </c>
      <c r="E6892" s="360" t="n">
        <v>46.41</v>
      </c>
    </row>
    <row r="6893" customFormat="false" ht="15" hidden="false" customHeight="false" outlineLevel="0" collapsed="false">
      <c r="A6893" s="357" t="s">
        <v>13882</v>
      </c>
      <c r="B6893" s="358"/>
      <c r="C6893" s="359" t="s">
        <v>13883</v>
      </c>
      <c r="D6893" s="359" t="s">
        <v>880</v>
      </c>
      <c r="E6893" s="360" t="n">
        <v>51.05</v>
      </c>
    </row>
    <row r="6894" customFormat="false" ht="15" hidden="false" customHeight="false" outlineLevel="0" collapsed="false">
      <c r="A6894" s="357" t="s">
        <v>13884</v>
      </c>
      <c r="B6894" s="358"/>
      <c r="C6894" s="359" t="s">
        <v>13885</v>
      </c>
      <c r="D6894" s="359" t="s">
        <v>880</v>
      </c>
      <c r="E6894" s="360" t="n">
        <v>84.65</v>
      </c>
    </row>
    <row r="6895" customFormat="false" ht="15" hidden="false" customHeight="false" outlineLevel="0" collapsed="false">
      <c r="A6895" s="357" t="s">
        <v>13886</v>
      </c>
      <c r="B6895" s="358"/>
      <c r="C6895" s="359" t="s">
        <v>13887</v>
      </c>
      <c r="D6895" s="359" t="s">
        <v>880</v>
      </c>
      <c r="E6895" s="360" t="n">
        <v>117.86</v>
      </c>
    </row>
    <row r="6896" customFormat="false" ht="15" hidden="false" customHeight="false" outlineLevel="0" collapsed="false">
      <c r="A6896" s="357" t="s">
        <v>13888</v>
      </c>
      <c r="B6896" s="358"/>
      <c r="C6896" s="359" t="s">
        <v>13889</v>
      </c>
      <c r="D6896" s="359" t="s">
        <v>1181</v>
      </c>
      <c r="E6896" s="360" t="n">
        <v>731.21</v>
      </c>
    </row>
    <row r="6897" customFormat="false" ht="15" hidden="false" customHeight="false" outlineLevel="0" collapsed="false">
      <c r="A6897" s="357" t="s">
        <v>13890</v>
      </c>
      <c r="B6897" s="358"/>
      <c r="C6897" s="359" t="s">
        <v>13891</v>
      </c>
      <c r="D6897" s="359" t="s">
        <v>1181</v>
      </c>
      <c r="E6897" s="360" t="n">
        <v>780.32</v>
      </c>
    </row>
    <row r="6898" customFormat="false" ht="15" hidden="false" customHeight="false" outlineLevel="0" collapsed="false">
      <c r="A6898" s="357" t="s">
        <v>13892</v>
      </c>
      <c r="B6898" s="358"/>
      <c r="C6898" s="359" t="s">
        <v>13893</v>
      </c>
      <c r="D6898" s="359" t="s">
        <v>1181</v>
      </c>
      <c r="E6898" s="360" t="n">
        <v>743.9</v>
      </c>
    </row>
    <row r="6899" customFormat="false" ht="15" hidden="false" customHeight="false" outlineLevel="0" collapsed="false">
      <c r="A6899" s="357" t="s">
        <v>13894</v>
      </c>
      <c r="B6899" s="358"/>
      <c r="C6899" s="359" t="s">
        <v>13895</v>
      </c>
      <c r="D6899" s="359" t="s">
        <v>1181</v>
      </c>
      <c r="E6899" s="360" t="n">
        <v>1040.76</v>
      </c>
    </row>
    <row r="6900" customFormat="false" ht="15" hidden="false" customHeight="false" outlineLevel="0" collapsed="false">
      <c r="A6900" s="357" t="s">
        <v>13896</v>
      </c>
      <c r="B6900" s="358"/>
      <c r="C6900" s="359" t="s">
        <v>13897</v>
      </c>
      <c r="D6900" s="359" t="s">
        <v>1181</v>
      </c>
      <c r="E6900" s="360" t="n">
        <v>1153.44</v>
      </c>
    </row>
    <row r="6901" customFormat="false" ht="15" hidden="false" customHeight="false" outlineLevel="0" collapsed="false">
      <c r="A6901" s="357" t="s">
        <v>13898</v>
      </c>
      <c r="B6901" s="358"/>
      <c r="C6901" s="359" t="s">
        <v>13899</v>
      </c>
      <c r="D6901" s="359" t="s">
        <v>1181</v>
      </c>
      <c r="E6901" s="360" t="n">
        <v>1607.59</v>
      </c>
    </row>
    <row r="6902" customFormat="false" ht="15" hidden="false" customHeight="false" outlineLevel="0" collapsed="false">
      <c r="A6902" s="357" t="s">
        <v>13900</v>
      </c>
      <c r="B6902" s="358"/>
      <c r="C6902" s="359" t="s">
        <v>13901</v>
      </c>
      <c r="D6902" s="359" t="s">
        <v>262</v>
      </c>
      <c r="E6902" s="360" t="n">
        <v>300.42</v>
      </c>
    </row>
    <row r="6903" customFormat="false" ht="15" hidden="false" customHeight="false" outlineLevel="0" collapsed="false">
      <c r="A6903" s="357" t="s">
        <v>13902</v>
      </c>
      <c r="B6903" s="358"/>
      <c r="C6903" s="359" t="s">
        <v>13903</v>
      </c>
      <c r="D6903" s="359" t="s">
        <v>262</v>
      </c>
      <c r="E6903" s="360" t="n">
        <v>538.11</v>
      </c>
    </row>
    <row r="6904" customFormat="false" ht="15" hidden="false" customHeight="false" outlineLevel="0" collapsed="false">
      <c r="A6904" s="357" t="s">
        <v>13904</v>
      </c>
      <c r="B6904" s="358"/>
      <c r="C6904" s="359" t="s">
        <v>13905</v>
      </c>
      <c r="D6904" s="359" t="s">
        <v>880</v>
      </c>
      <c r="E6904" s="360" t="n">
        <v>100.62</v>
      </c>
    </row>
    <row r="6905" customFormat="false" ht="15" hidden="false" customHeight="false" outlineLevel="0" collapsed="false">
      <c r="A6905" s="357" t="s">
        <v>13906</v>
      </c>
      <c r="B6905" s="358"/>
      <c r="C6905" s="359" t="s">
        <v>13907</v>
      </c>
      <c r="D6905" s="359" t="s">
        <v>880</v>
      </c>
      <c r="E6905" s="360" t="n">
        <v>128.83</v>
      </c>
    </row>
    <row r="6906" customFormat="false" ht="15" hidden="false" customHeight="false" outlineLevel="0" collapsed="false">
      <c r="A6906" s="357" t="s">
        <v>13908</v>
      </c>
      <c r="B6906" s="358"/>
      <c r="C6906" s="359" t="s">
        <v>13909</v>
      </c>
      <c r="D6906" s="359" t="s">
        <v>880</v>
      </c>
      <c r="E6906" s="360" t="n">
        <v>141.39</v>
      </c>
    </row>
    <row r="6907" customFormat="false" ht="15" hidden="false" customHeight="false" outlineLevel="0" collapsed="false">
      <c r="A6907" s="357" t="s">
        <v>13910</v>
      </c>
      <c r="B6907" s="358"/>
      <c r="C6907" s="359" t="s">
        <v>13911</v>
      </c>
      <c r="D6907" s="359" t="s">
        <v>880</v>
      </c>
      <c r="E6907" s="360" t="n">
        <v>225.5</v>
      </c>
    </row>
    <row r="6908" customFormat="false" ht="15" hidden="false" customHeight="false" outlineLevel="0" collapsed="false">
      <c r="A6908" s="357" t="s">
        <v>13912</v>
      </c>
      <c r="B6908" s="358"/>
      <c r="C6908" s="359" t="s">
        <v>13913</v>
      </c>
      <c r="D6908" s="359" t="s">
        <v>880</v>
      </c>
      <c r="E6908" s="360" t="n">
        <v>222.86</v>
      </c>
    </row>
    <row r="6909" customFormat="false" ht="15" hidden="false" customHeight="false" outlineLevel="0" collapsed="false">
      <c r="A6909" s="357" t="s">
        <v>13914</v>
      </c>
      <c r="B6909" s="358"/>
      <c r="C6909" s="359" t="s">
        <v>13915</v>
      </c>
      <c r="D6909" s="359" t="s">
        <v>880</v>
      </c>
      <c r="E6909" s="360" t="n">
        <v>499.83</v>
      </c>
    </row>
    <row r="6910" customFormat="false" ht="15" hidden="false" customHeight="false" outlineLevel="0" collapsed="false">
      <c r="A6910" s="352" t="s">
        <v>13916</v>
      </c>
      <c r="B6910" s="353"/>
      <c r="C6910" s="354" t="s">
        <v>13917</v>
      </c>
      <c r="D6910" s="355" t="s">
        <v>880</v>
      </c>
      <c r="E6910" s="356" t="n">
        <v>121.12</v>
      </c>
    </row>
    <row r="6911" customFormat="false" ht="15" hidden="false" customHeight="false" outlineLevel="0" collapsed="false">
      <c r="A6911" s="357" t="s">
        <v>13918</v>
      </c>
      <c r="B6911" s="358"/>
      <c r="C6911" s="359" t="s">
        <v>13919</v>
      </c>
      <c r="D6911" s="359" t="s">
        <v>880</v>
      </c>
      <c r="E6911" s="360" t="n">
        <v>128.58</v>
      </c>
    </row>
    <row r="6912" customFormat="false" ht="15" hidden="false" customHeight="false" outlineLevel="0" collapsed="false">
      <c r="A6912" s="357" t="s">
        <v>13920</v>
      </c>
      <c r="B6912" s="358"/>
      <c r="C6912" s="359" t="s">
        <v>13921</v>
      </c>
      <c r="D6912" s="359" t="s">
        <v>880</v>
      </c>
      <c r="E6912" s="360" t="n">
        <v>141.24</v>
      </c>
    </row>
    <row r="6913" customFormat="false" ht="15" hidden="false" customHeight="false" outlineLevel="0" collapsed="false">
      <c r="A6913" s="357" t="s">
        <v>13922</v>
      </c>
      <c r="B6913" s="358"/>
      <c r="C6913" s="359" t="s">
        <v>13923</v>
      </c>
      <c r="D6913" s="359" t="s">
        <v>880</v>
      </c>
      <c r="E6913" s="360" t="n">
        <v>338.49</v>
      </c>
    </row>
    <row r="6914" customFormat="false" ht="15" hidden="false" customHeight="false" outlineLevel="0" collapsed="false">
      <c r="A6914" s="357" t="s">
        <v>13924</v>
      </c>
      <c r="B6914" s="358"/>
      <c r="C6914" s="359" t="s">
        <v>13925</v>
      </c>
      <c r="D6914" s="359" t="s">
        <v>880</v>
      </c>
      <c r="E6914" s="360" t="n">
        <v>474.46</v>
      </c>
    </row>
    <row r="6915" customFormat="false" ht="15" hidden="false" customHeight="false" outlineLevel="0" collapsed="false">
      <c r="A6915" s="357" t="s">
        <v>13926</v>
      </c>
      <c r="B6915" s="358"/>
      <c r="C6915" s="359" t="s">
        <v>13927</v>
      </c>
      <c r="D6915" s="359" t="s">
        <v>880</v>
      </c>
      <c r="E6915" s="360" t="n">
        <v>156.96</v>
      </c>
    </row>
    <row r="6916" customFormat="false" ht="15" hidden="false" customHeight="false" outlineLevel="0" collapsed="false">
      <c r="A6916" s="357" t="s">
        <v>13928</v>
      </c>
      <c r="B6916" s="358"/>
      <c r="C6916" s="359" t="s">
        <v>13929</v>
      </c>
      <c r="D6916" s="359" t="s">
        <v>880</v>
      </c>
      <c r="E6916" s="360" t="n">
        <v>188.81</v>
      </c>
    </row>
    <row r="6917" customFormat="false" ht="15" hidden="false" customHeight="false" outlineLevel="0" collapsed="false">
      <c r="A6917" s="357" t="s">
        <v>13930</v>
      </c>
      <c r="B6917" s="358"/>
      <c r="C6917" s="359" t="s">
        <v>13931</v>
      </c>
      <c r="D6917" s="359" t="s">
        <v>880</v>
      </c>
      <c r="E6917" s="360" t="n">
        <v>205.66</v>
      </c>
    </row>
    <row r="6918" customFormat="false" ht="15" hidden="false" customHeight="false" outlineLevel="0" collapsed="false">
      <c r="A6918" s="357" t="s">
        <v>13932</v>
      </c>
      <c r="B6918" s="358"/>
      <c r="C6918" s="359" t="s">
        <v>13933</v>
      </c>
      <c r="D6918" s="359" t="s">
        <v>880</v>
      </c>
      <c r="E6918" s="360" t="n">
        <v>225.72</v>
      </c>
    </row>
    <row r="6919" customFormat="false" ht="15" hidden="false" customHeight="false" outlineLevel="0" collapsed="false">
      <c r="A6919" s="357" t="s">
        <v>13934</v>
      </c>
      <c r="B6919" s="358"/>
      <c r="C6919" s="359" t="s">
        <v>13935</v>
      </c>
      <c r="D6919" s="359" t="s">
        <v>880</v>
      </c>
      <c r="E6919" s="360" t="n">
        <v>246.45</v>
      </c>
    </row>
    <row r="6920" customFormat="false" ht="15" hidden="false" customHeight="false" outlineLevel="0" collapsed="false">
      <c r="A6920" s="357" t="s">
        <v>13936</v>
      </c>
      <c r="B6920" s="358"/>
      <c r="C6920" s="359" t="s">
        <v>13937</v>
      </c>
      <c r="D6920" s="359" t="s">
        <v>880</v>
      </c>
      <c r="E6920" s="360" t="n">
        <v>532.3</v>
      </c>
    </row>
    <row r="6921" customFormat="false" ht="15" hidden="false" customHeight="false" outlineLevel="0" collapsed="false">
      <c r="A6921" s="357" t="s">
        <v>13938</v>
      </c>
      <c r="B6921" s="358"/>
      <c r="C6921" s="359" t="s">
        <v>13939</v>
      </c>
      <c r="D6921" s="359" t="s">
        <v>880</v>
      </c>
      <c r="E6921" s="360" t="n">
        <v>104.91</v>
      </c>
    </row>
    <row r="6922" customFormat="false" ht="15" hidden="false" customHeight="false" outlineLevel="0" collapsed="false">
      <c r="A6922" s="357" t="s">
        <v>13940</v>
      </c>
      <c r="B6922" s="358"/>
      <c r="C6922" s="359" t="s">
        <v>13941</v>
      </c>
      <c r="D6922" s="359" t="s">
        <v>880</v>
      </c>
      <c r="E6922" s="360" t="n">
        <v>459.95</v>
      </c>
    </row>
    <row r="6923" customFormat="false" ht="15" hidden="false" customHeight="false" outlineLevel="0" collapsed="false">
      <c r="A6923" s="357" t="s">
        <v>13942</v>
      </c>
      <c r="B6923" s="358"/>
      <c r="C6923" s="359" t="s">
        <v>13943</v>
      </c>
      <c r="D6923" s="359" t="s">
        <v>880</v>
      </c>
      <c r="E6923" s="360" t="n">
        <v>126.03</v>
      </c>
    </row>
    <row r="6924" customFormat="false" ht="15" hidden="false" customHeight="false" outlineLevel="0" collapsed="false">
      <c r="A6924" s="357" t="s">
        <v>13944</v>
      </c>
      <c r="B6924" s="358"/>
      <c r="C6924" s="359" t="s">
        <v>13945</v>
      </c>
      <c r="D6924" s="359" t="s">
        <v>880</v>
      </c>
      <c r="E6924" s="360" t="n">
        <v>149.62</v>
      </c>
    </row>
    <row r="6925" customFormat="false" ht="15" hidden="false" customHeight="false" outlineLevel="0" collapsed="false">
      <c r="A6925" s="357" t="s">
        <v>13946</v>
      </c>
      <c r="B6925" s="358"/>
      <c r="C6925" s="359" t="s">
        <v>13947</v>
      </c>
      <c r="D6925" s="359" t="s">
        <v>880</v>
      </c>
      <c r="E6925" s="360" t="n">
        <v>216.7</v>
      </c>
    </row>
    <row r="6926" customFormat="false" ht="15" hidden="false" customHeight="false" outlineLevel="0" collapsed="false">
      <c r="A6926" s="357" t="s">
        <v>13948</v>
      </c>
      <c r="B6926" s="358"/>
      <c r="C6926" s="359" t="s">
        <v>13949</v>
      </c>
      <c r="D6926" s="359" t="s">
        <v>880</v>
      </c>
      <c r="E6926" s="360" t="n">
        <v>160.28</v>
      </c>
    </row>
    <row r="6927" customFormat="false" ht="15" hidden="false" customHeight="false" outlineLevel="0" collapsed="false">
      <c r="A6927" s="357" t="s">
        <v>13950</v>
      </c>
      <c r="B6927" s="358"/>
      <c r="C6927" s="359" t="s">
        <v>13951</v>
      </c>
      <c r="D6927" s="359" t="s">
        <v>880</v>
      </c>
      <c r="E6927" s="360" t="n">
        <v>269.32</v>
      </c>
    </row>
    <row r="6928" customFormat="false" ht="15" hidden="false" customHeight="false" outlineLevel="0" collapsed="false">
      <c r="A6928" s="357" t="s">
        <v>13952</v>
      </c>
      <c r="B6928" s="358"/>
      <c r="C6928" s="359" t="s">
        <v>13953</v>
      </c>
      <c r="D6928" s="359" t="s">
        <v>880</v>
      </c>
      <c r="E6928" s="360" t="n">
        <v>286.33</v>
      </c>
    </row>
    <row r="6929" customFormat="false" ht="15" hidden="false" customHeight="false" outlineLevel="0" collapsed="false">
      <c r="A6929" s="357" t="s">
        <v>13954</v>
      </c>
      <c r="B6929" s="358"/>
      <c r="C6929" s="359" t="s">
        <v>13955</v>
      </c>
      <c r="D6929" s="359" t="s">
        <v>880</v>
      </c>
      <c r="E6929" s="360" t="n">
        <v>373.77</v>
      </c>
    </row>
    <row r="6930" customFormat="false" ht="15" hidden="false" customHeight="false" outlineLevel="0" collapsed="false">
      <c r="A6930" s="357" t="s">
        <v>13956</v>
      </c>
      <c r="B6930" s="358"/>
      <c r="C6930" s="359" t="s">
        <v>13957</v>
      </c>
      <c r="D6930" s="359" t="s">
        <v>880</v>
      </c>
      <c r="E6930" s="360" t="n">
        <v>435.96</v>
      </c>
    </row>
    <row r="6931" customFormat="false" ht="15" hidden="false" customHeight="false" outlineLevel="0" collapsed="false">
      <c r="A6931" s="357" t="s">
        <v>13958</v>
      </c>
      <c r="B6931" s="358"/>
      <c r="C6931" s="359" t="s">
        <v>13959</v>
      </c>
      <c r="D6931" s="359" t="s">
        <v>880</v>
      </c>
      <c r="E6931" s="360" t="n">
        <v>844.45</v>
      </c>
    </row>
    <row r="6932" customFormat="false" ht="15" hidden="false" customHeight="false" outlineLevel="0" collapsed="false">
      <c r="A6932" s="357" t="s">
        <v>13960</v>
      </c>
      <c r="B6932" s="358"/>
      <c r="C6932" s="359" t="s">
        <v>13961</v>
      </c>
      <c r="D6932" s="359" t="s">
        <v>880</v>
      </c>
      <c r="E6932" s="360" t="n">
        <v>394.95</v>
      </c>
    </row>
    <row r="6933" customFormat="false" ht="15" hidden="false" customHeight="false" outlineLevel="0" collapsed="false">
      <c r="A6933" s="357" t="s">
        <v>13962</v>
      </c>
      <c r="B6933" s="358"/>
      <c r="C6933" s="359" t="s">
        <v>13963</v>
      </c>
      <c r="D6933" s="359" t="s">
        <v>880</v>
      </c>
      <c r="E6933" s="360" t="n">
        <v>519.46</v>
      </c>
    </row>
    <row r="6934" customFormat="false" ht="15" hidden="false" customHeight="false" outlineLevel="0" collapsed="false">
      <c r="A6934" s="357" t="s">
        <v>13964</v>
      </c>
      <c r="B6934" s="358"/>
      <c r="C6934" s="359" t="s">
        <v>13965</v>
      </c>
      <c r="D6934" s="359" t="s">
        <v>880</v>
      </c>
      <c r="E6934" s="360" t="n">
        <v>809.46</v>
      </c>
    </row>
    <row r="6935" customFormat="false" ht="15" hidden="false" customHeight="false" outlineLevel="0" collapsed="false">
      <c r="A6935" s="357" t="s">
        <v>13966</v>
      </c>
      <c r="B6935" s="358"/>
      <c r="C6935" s="359" t="s">
        <v>13967</v>
      </c>
      <c r="D6935" s="359" t="s">
        <v>880</v>
      </c>
      <c r="E6935" s="360" t="n">
        <v>819.69</v>
      </c>
    </row>
    <row r="6936" customFormat="false" ht="15" hidden="false" customHeight="false" outlineLevel="0" collapsed="false">
      <c r="A6936" s="357" t="s">
        <v>13968</v>
      </c>
      <c r="B6936" s="358"/>
      <c r="C6936" s="359" t="s">
        <v>13969</v>
      </c>
      <c r="D6936" s="359" t="s">
        <v>880</v>
      </c>
      <c r="E6936" s="360" t="n">
        <v>1369.45</v>
      </c>
    </row>
    <row r="6937" customFormat="false" ht="15" hidden="false" customHeight="false" outlineLevel="0" collapsed="false">
      <c r="A6937" s="347" t="s">
        <v>13970</v>
      </c>
      <c r="B6937" s="348"/>
      <c r="C6937" s="349" t="s">
        <v>13971</v>
      </c>
      <c r="D6937" s="350" t="s">
        <v>880</v>
      </c>
      <c r="E6937" s="351" t="n">
        <v>395.79</v>
      </c>
    </row>
    <row r="6938" customFormat="false" ht="15" hidden="false" customHeight="false" outlineLevel="0" collapsed="false">
      <c r="A6938" s="352" t="s">
        <v>13972</v>
      </c>
      <c r="B6938" s="353"/>
      <c r="C6938" s="354" t="s">
        <v>13973</v>
      </c>
      <c r="D6938" s="355" t="s">
        <v>880</v>
      </c>
      <c r="E6938" s="356" t="n">
        <v>348.96</v>
      </c>
    </row>
    <row r="6939" customFormat="false" ht="15" hidden="false" customHeight="false" outlineLevel="0" collapsed="false">
      <c r="A6939" s="357" t="s">
        <v>13974</v>
      </c>
      <c r="B6939" s="358"/>
      <c r="C6939" s="359" t="s">
        <v>13975</v>
      </c>
      <c r="D6939" s="359" t="s">
        <v>880</v>
      </c>
      <c r="E6939" s="360" t="n">
        <v>435.8</v>
      </c>
    </row>
    <row r="6940" customFormat="false" ht="15" hidden="false" customHeight="false" outlineLevel="0" collapsed="false">
      <c r="A6940" s="357" t="s">
        <v>13976</v>
      </c>
      <c r="B6940" s="358"/>
      <c r="C6940" s="359" t="s">
        <v>13977</v>
      </c>
      <c r="D6940" s="359" t="s">
        <v>880</v>
      </c>
      <c r="E6940" s="360" t="n">
        <v>683.44</v>
      </c>
    </row>
    <row r="6941" customFormat="false" ht="15" hidden="false" customHeight="false" outlineLevel="0" collapsed="false">
      <c r="A6941" s="357" t="s">
        <v>13978</v>
      </c>
      <c r="B6941" s="358"/>
      <c r="C6941" s="359" t="s">
        <v>13979</v>
      </c>
      <c r="D6941" s="359" t="s">
        <v>880</v>
      </c>
      <c r="E6941" s="360" t="n">
        <v>235.88</v>
      </c>
    </row>
    <row r="6942" customFormat="false" ht="15" hidden="false" customHeight="false" outlineLevel="0" collapsed="false">
      <c r="A6942" s="357" t="s">
        <v>13980</v>
      </c>
      <c r="B6942" s="358"/>
      <c r="C6942" s="359" t="s">
        <v>13981</v>
      </c>
      <c r="D6942" s="359" t="s">
        <v>880</v>
      </c>
      <c r="E6942" s="360" t="n">
        <v>458.98</v>
      </c>
    </row>
    <row r="6943" customFormat="false" ht="15" hidden="false" customHeight="false" outlineLevel="0" collapsed="false">
      <c r="A6943" s="357" t="s">
        <v>13982</v>
      </c>
      <c r="B6943" s="358"/>
      <c r="C6943" s="359" t="s">
        <v>13983</v>
      </c>
      <c r="D6943" s="359" t="s">
        <v>880</v>
      </c>
      <c r="E6943" s="360" t="n">
        <v>669.47</v>
      </c>
    </row>
    <row r="6944" customFormat="false" ht="15" hidden="false" customHeight="false" outlineLevel="0" collapsed="false">
      <c r="A6944" s="357" t="s">
        <v>13984</v>
      </c>
      <c r="B6944" s="358"/>
      <c r="C6944" s="359" t="s">
        <v>13985</v>
      </c>
      <c r="D6944" s="359" t="s">
        <v>880</v>
      </c>
      <c r="E6944" s="360" t="n">
        <v>909.95</v>
      </c>
    </row>
    <row r="6945" customFormat="false" ht="15" hidden="false" customHeight="false" outlineLevel="0" collapsed="false">
      <c r="A6945" s="352" t="s">
        <v>13986</v>
      </c>
      <c r="B6945" s="353"/>
      <c r="C6945" s="354" t="s">
        <v>13987</v>
      </c>
      <c r="D6945" s="355" t="s">
        <v>880</v>
      </c>
      <c r="E6945" s="356" t="n">
        <v>1288.79</v>
      </c>
    </row>
    <row r="6946" customFormat="false" ht="15" hidden="false" customHeight="false" outlineLevel="0" collapsed="false">
      <c r="A6946" s="357" t="s">
        <v>13988</v>
      </c>
      <c r="B6946" s="358" t="s">
        <v>13989</v>
      </c>
      <c r="C6946" s="359"/>
      <c r="D6946" s="359"/>
      <c r="E6946" s="360"/>
    </row>
    <row r="6947" customFormat="false" ht="15" hidden="false" customHeight="false" outlineLevel="0" collapsed="false">
      <c r="A6947" s="357" t="s">
        <v>13990</v>
      </c>
      <c r="B6947" s="358"/>
      <c r="C6947" s="359" t="s">
        <v>13991</v>
      </c>
      <c r="D6947" s="359" t="s">
        <v>262</v>
      </c>
      <c r="E6947" s="360" t="n">
        <v>10.18</v>
      </c>
    </row>
    <row r="6948" customFormat="false" ht="15" hidden="false" customHeight="false" outlineLevel="0" collapsed="false">
      <c r="A6948" s="357" t="s">
        <v>13992</v>
      </c>
      <c r="B6948" s="358"/>
      <c r="C6948" s="359" t="s">
        <v>13993</v>
      </c>
      <c r="D6948" s="359" t="s">
        <v>262</v>
      </c>
      <c r="E6948" s="360" t="n">
        <v>11.85</v>
      </c>
    </row>
    <row r="6949" customFormat="false" ht="15" hidden="false" customHeight="false" outlineLevel="0" collapsed="false">
      <c r="A6949" s="357" t="s">
        <v>13994</v>
      </c>
      <c r="B6949" s="358"/>
      <c r="C6949" s="359" t="s">
        <v>13995</v>
      </c>
      <c r="D6949" s="359" t="s">
        <v>262</v>
      </c>
      <c r="E6949" s="360" t="n">
        <v>14.14</v>
      </c>
    </row>
    <row r="6950" customFormat="false" ht="15" hidden="false" customHeight="false" outlineLevel="0" collapsed="false">
      <c r="A6950" s="357" t="s">
        <v>13996</v>
      </c>
      <c r="B6950" s="358"/>
      <c r="C6950" s="359" t="s">
        <v>13997</v>
      </c>
      <c r="D6950" s="359" t="s">
        <v>262</v>
      </c>
      <c r="E6950" s="360" t="n">
        <v>18.55</v>
      </c>
    </row>
    <row r="6951" customFormat="false" ht="15" hidden="false" customHeight="false" outlineLevel="0" collapsed="false">
      <c r="A6951" s="352" t="s">
        <v>13998</v>
      </c>
      <c r="B6951" s="353"/>
      <c r="C6951" s="354" t="s">
        <v>13999</v>
      </c>
      <c r="D6951" s="355" t="s">
        <v>262</v>
      </c>
      <c r="E6951" s="356" t="n">
        <v>22.59</v>
      </c>
    </row>
    <row r="6952" customFormat="false" ht="15" hidden="false" customHeight="false" outlineLevel="0" collapsed="false">
      <c r="A6952" s="357" t="s">
        <v>14000</v>
      </c>
      <c r="B6952" s="358"/>
      <c r="C6952" s="359" t="s">
        <v>14001</v>
      </c>
      <c r="D6952" s="359" t="s">
        <v>262</v>
      </c>
      <c r="E6952" s="360" t="n">
        <v>26.03</v>
      </c>
    </row>
    <row r="6953" customFormat="false" ht="15" hidden="false" customHeight="false" outlineLevel="0" collapsed="false">
      <c r="A6953" s="357" t="s">
        <v>14002</v>
      </c>
      <c r="B6953" s="358"/>
      <c r="C6953" s="359" t="s">
        <v>14003</v>
      </c>
      <c r="D6953" s="359" t="s">
        <v>262</v>
      </c>
      <c r="E6953" s="360" t="n">
        <v>29.17</v>
      </c>
    </row>
    <row r="6954" customFormat="false" ht="15" hidden="false" customHeight="false" outlineLevel="0" collapsed="false">
      <c r="A6954" s="357" t="s">
        <v>14004</v>
      </c>
      <c r="B6954" s="358" t="s">
        <v>14005</v>
      </c>
      <c r="C6954" s="359"/>
      <c r="D6954" s="359"/>
      <c r="E6954" s="360"/>
    </row>
    <row r="6955" customFormat="false" ht="15" hidden="false" customHeight="false" outlineLevel="0" collapsed="false">
      <c r="A6955" s="357" t="s">
        <v>14006</v>
      </c>
      <c r="B6955" s="358"/>
      <c r="C6955" s="359" t="s">
        <v>14007</v>
      </c>
      <c r="D6955" s="359" t="s">
        <v>262</v>
      </c>
      <c r="E6955" s="360" t="n">
        <v>38.12</v>
      </c>
    </row>
    <row r="6956" customFormat="false" ht="15" hidden="false" customHeight="false" outlineLevel="0" collapsed="false">
      <c r="A6956" s="357" t="s">
        <v>14008</v>
      </c>
      <c r="B6956" s="358"/>
      <c r="C6956" s="359" t="s">
        <v>14009</v>
      </c>
      <c r="D6956" s="359" t="s">
        <v>262</v>
      </c>
      <c r="E6956" s="360" t="n">
        <v>47.88</v>
      </c>
    </row>
    <row r="6957" customFormat="false" ht="15" hidden="false" customHeight="false" outlineLevel="0" collapsed="false">
      <c r="A6957" s="357" t="s">
        <v>14010</v>
      </c>
      <c r="B6957" s="358"/>
      <c r="C6957" s="359" t="s">
        <v>14011</v>
      </c>
      <c r="D6957" s="359" t="s">
        <v>262</v>
      </c>
      <c r="E6957" s="360" t="n">
        <v>58.59</v>
      </c>
    </row>
    <row r="6958" customFormat="false" ht="15" hidden="false" customHeight="false" outlineLevel="0" collapsed="false">
      <c r="A6958" s="357" t="s">
        <v>14012</v>
      </c>
      <c r="B6958" s="358"/>
      <c r="C6958" s="359" t="s">
        <v>14013</v>
      </c>
      <c r="D6958" s="359" t="s">
        <v>262</v>
      </c>
      <c r="E6958" s="360" t="n">
        <v>67.18</v>
      </c>
    </row>
    <row r="6959" customFormat="false" ht="15" hidden="false" customHeight="false" outlineLevel="0" collapsed="false">
      <c r="A6959" s="357" t="s">
        <v>14014</v>
      </c>
      <c r="B6959" s="358"/>
      <c r="C6959" s="359" t="s">
        <v>14015</v>
      </c>
      <c r="D6959" s="359" t="s">
        <v>262</v>
      </c>
      <c r="E6959" s="360" t="n">
        <v>79.1</v>
      </c>
    </row>
    <row r="6960" customFormat="false" ht="15" hidden="false" customHeight="false" outlineLevel="0" collapsed="false">
      <c r="A6960" s="357" t="s">
        <v>14016</v>
      </c>
      <c r="B6960" s="358"/>
      <c r="C6960" s="359" t="s">
        <v>14017</v>
      </c>
      <c r="D6960" s="359" t="s">
        <v>262</v>
      </c>
      <c r="E6960" s="360" t="n">
        <v>89.32</v>
      </c>
    </row>
    <row r="6961" customFormat="false" ht="15" hidden="false" customHeight="false" outlineLevel="0" collapsed="false">
      <c r="A6961" s="357" t="s">
        <v>14018</v>
      </c>
      <c r="B6961" s="358"/>
      <c r="C6961" s="359" t="s">
        <v>14019</v>
      </c>
      <c r="D6961" s="359" t="s">
        <v>262</v>
      </c>
      <c r="E6961" s="360" t="n">
        <v>99.43</v>
      </c>
    </row>
    <row r="6962" customFormat="false" ht="15" hidden="false" customHeight="false" outlineLevel="0" collapsed="false">
      <c r="A6962" s="352" t="s">
        <v>14020</v>
      </c>
      <c r="B6962" s="353"/>
      <c r="C6962" s="354" t="s">
        <v>14021</v>
      </c>
      <c r="D6962" s="355" t="s">
        <v>262</v>
      </c>
      <c r="E6962" s="356" t="n">
        <v>112.21</v>
      </c>
    </row>
    <row r="6963" customFormat="false" ht="15" hidden="false" customHeight="false" outlineLevel="0" collapsed="false">
      <c r="A6963" s="357" t="s">
        <v>14022</v>
      </c>
      <c r="B6963" s="358"/>
      <c r="C6963" s="359" t="s">
        <v>14023</v>
      </c>
      <c r="D6963" s="359" t="s">
        <v>262</v>
      </c>
      <c r="E6963" s="360" t="n">
        <v>122.01</v>
      </c>
    </row>
    <row r="6964" customFormat="false" ht="15" hidden="false" customHeight="false" outlineLevel="0" collapsed="false">
      <c r="A6964" s="347" t="s">
        <v>14024</v>
      </c>
      <c r="B6964" s="348"/>
      <c r="C6964" s="349" t="s">
        <v>14025</v>
      </c>
      <c r="D6964" s="350" t="s">
        <v>262</v>
      </c>
      <c r="E6964" s="351" t="n">
        <v>132.26</v>
      </c>
    </row>
    <row r="6965" customFormat="false" ht="15" hidden="false" customHeight="false" outlineLevel="0" collapsed="false">
      <c r="A6965" s="352" t="s">
        <v>14026</v>
      </c>
      <c r="B6965" s="353"/>
      <c r="C6965" s="354" t="s">
        <v>14027</v>
      </c>
      <c r="D6965" s="355" t="s">
        <v>262</v>
      </c>
      <c r="E6965" s="356" t="n">
        <v>142.48</v>
      </c>
    </row>
    <row r="6966" customFormat="false" ht="15" hidden="false" customHeight="false" outlineLevel="0" collapsed="false">
      <c r="A6966" s="357" t="s">
        <v>14028</v>
      </c>
      <c r="B6966" s="358" t="s">
        <v>14029</v>
      </c>
      <c r="C6966" s="359"/>
      <c r="D6966" s="359"/>
      <c r="E6966" s="360"/>
    </row>
    <row r="6967" customFormat="false" ht="15" hidden="false" customHeight="false" outlineLevel="0" collapsed="false">
      <c r="A6967" s="357" t="s">
        <v>14030</v>
      </c>
      <c r="B6967" s="358"/>
      <c r="C6967" s="359" t="s">
        <v>14031</v>
      </c>
      <c r="D6967" s="359" t="s">
        <v>262</v>
      </c>
      <c r="E6967" s="360" t="n">
        <v>37.57</v>
      </c>
    </row>
    <row r="6968" customFormat="false" ht="15" hidden="false" customHeight="false" outlineLevel="0" collapsed="false">
      <c r="A6968" s="357" t="s">
        <v>14032</v>
      </c>
      <c r="B6968" s="358"/>
      <c r="C6968" s="359" t="s">
        <v>14033</v>
      </c>
      <c r="D6968" s="359" t="s">
        <v>262</v>
      </c>
      <c r="E6968" s="360" t="n">
        <v>44.25</v>
      </c>
    </row>
    <row r="6969" customFormat="false" ht="15" hidden="false" customHeight="false" outlineLevel="0" collapsed="false">
      <c r="A6969" s="357" t="s">
        <v>14034</v>
      </c>
      <c r="B6969" s="358"/>
      <c r="C6969" s="359" t="s">
        <v>14035</v>
      </c>
      <c r="D6969" s="359" t="s">
        <v>262</v>
      </c>
      <c r="E6969" s="360" t="n">
        <v>45.09</v>
      </c>
    </row>
    <row r="6970" customFormat="false" ht="15" hidden="false" customHeight="false" outlineLevel="0" collapsed="false">
      <c r="A6970" s="357" t="s">
        <v>14036</v>
      </c>
      <c r="B6970" s="358"/>
      <c r="C6970" s="359" t="s">
        <v>14037</v>
      </c>
      <c r="D6970" s="359" t="s">
        <v>262</v>
      </c>
      <c r="E6970" s="360" t="n">
        <v>92.45</v>
      </c>
    </row>
    <row r="6971" customFormat="false" ht="15" hidden="false" customHeight="false" outlineLevel="0" collapsed="false">
      <c r="A6971" s="357" t="s">
        <v>14038</v>
      </c>
      <c r="B6971" s="358"/>
      <c r="C6971" s="359" t="s">
        <v>14039</v>
      </c>
      <c r="D6971" s="359" t="s">
        <v>880</v>
      </c>
      <c r="E6971" s="360" t="n">
        <v>15.77</v>
      </c>
    </row>
    <row r="6972" customFormat="false" ht="15" hidden="false" customHeight="false" outlineLevel="0" collapsed="false">
      <c r="A6972" s="357" t="s">
        <v>14040</v>
      </c>
      <c r="B6972" s="358"/>
      <c r="C6972" s="359" t="s">
        <v>14041</v>
      </c>
      <c r="D6972" s="359" t="s">
        <v>880</v>
      </c>
      <c r="E6972" s="360" t="n">
        <v>17.4</v>
      </c>
    </row>
    <row r="6973" customFormat="false" ht="15" hidden="false" customHeight="false" outlineLevel="0" collapsed="false">
      <c r="A6973" s="357" t="s">
        <v>14042</v>
      </c>
      <c r="B6973" s="358"/>
      <c r="C6973" s="359" t="s">
        <v>14043</v>
      </c>
      <c r="D6973" s="359" t="s">
        <v>880</v>
      </c>
      <c r="E6973" s="360" t="n">
        <v>22.5</v>
      </c>
    </row>
    <row r="6974" customFormat="false" ht="15" hidden="false" customHeight="false" outlineLevel="0" collapsed="false">
      <c r="A6974" s="357" t="s">
        <v>14044</v>
      </c>
      <c r="B6974" s="358"/>
      <c r="C6974" s="359" t="s">
        <v>14045</v>
      </c>
      <c r="D6974" s="359" t="s">
        <v>880</v>
      </c>
      <c r="E6974" s="360" t="n">
        <v>37.73</v>
      </c>
    </row>
    <row r="6975" customFormat="false" ht="15" hidden="false" customHeight="false" outlineLevel="0" collapsed="false">
      <c r="A6975" s="352" t="s">
        <v>14046</v>
      </c>
      <c r="B6975" s="353"/>
      <c r="C6975" s="354" t="s">
        <v>14047</v>
      </c>
      <c r="D6975" s="355" t="s">
        <v>880</v>
      </c>
      <c r="E6975" s="356" t="n">
        <v>15.08</v>
      </c>
    </row>
    <row r="6976" customFormat="false" ht="15" hidden="false" customHeight="false" outlineLevel="0" collapsed="false">
      <c r="A6976" s="357" t="s">
        <v>14048</v>
      </c>
      <c r="B6976" s="358"/>
      <c r="C6976" s="359" t="s">
        <v>14049</v>
      </c>
      <c r="D6976" s="359" t="s">
        <v>880</v>
      </c>
      <c r="E6976" s="360" t="n">
        <v>17.96</v>
      </c>
    </row>
    <row r="6977" customFormat="false" ht="15" hidden="false" customHeight="false" outlineLevel="0" collapsed="false">
      <c r="A6977" s="357" t="s">
        <v>14050</v>
      </c>
      <c r="B6977" s="358"/>
      <c r="C6977" s="359" t="s">
        <v>14051</v>
      </c>
      <c r="D6977" s="359" t="s">
        <v>880</v>
      </c>
      <c r="E6977" s="360" t="n">
        <v>23.73</v>
      </c>
    </row>
    <row r="6978" customFormat="false" ht="15" hidden="false" customHeight="false" outlineLevel="0" collapsed="false">
      <c r="A6978" s="357" t="s">
        <v>14052</v>
      </c>
      <c r="B6978" s="358"/>
      <c r="C6978" s="359" t="s">
        <v>14053</v>
      </c>
      <c r="D6978" s="359" t="s">
        <v>880</v>
      </c>
      <c r="E6978" s="360" t="n">
        <v>39.72</v>
      </c>
    </row>
    <row r="6979" customFormat="false" ht="15" hidden="false" customHeight="false" outlineLevel="0" collapsed="false">
      <c r="A6979" s="357" t="s">
        <v>14054</v>
      </c>
      <c r="B6979" s="358"/>
      <c r="C6979" s="359" t="s">
        <v>14055</v>
      </c>
      <c r="D6979" s="359" t="s">
        <v>880</v>
      </c>
      <c r="E6979" s="360" t="n">
        <v>16.56</v>
      </c>
    </row>
    <row r="6980" customFormat="false" ht="15" hidden="false" customHeight="false" outlineLevel="0" collapsed="false">
      <c r="A6980" s="352" t="s">
        <v>14056</v>
      </c>
      <c r="B6980" s="353"/>
      <c r="C6980" s="354" t="s">
        <v>14057</v>
      </c>
      <c r="D6980" s="355" t="s">
        <v>880</v>
      </c>
      <c r="E6980" s="356" t="n">
        <v>18.06</v>
      </c>
    </row>
    <row r="6981" customFormat="false" ht="15" hidden="false" customHeight="false" outlineLevel="0" collapsed="false">
      <c r="A6981" s="357" t="s">
        <v>14058</v>
      </c>
      <c r="B6981" s="358"/>
      <c r="C6981" s="359" t="s">
        <v>14059</v>
      </c>
      <c r="D6981" s="359" t="s">
        <v>880</v>
      </c>
      <c r="E6981" s="360" t="n">
        <v>24.3</v>
      </c>
    </row>
    <row r="6982" customFormat="false" ht="15" hidden="false" customHeight="false" outlineLevel="0" collapsed="false">
      <c r="A6982" s="357" t="s">
        <v>14060</v>
      </c>
      <c r="B6982" s="358"/>
      <c r="C6982" s="359" t="s">
        <v>14061</v>
      </c>
      <c r="D6982" s="359" t="s">
        <v>880</v>
      </c>
      <c r="E6982" s="360" t="n">
        <v>35.34</v>
      </c>
    </row>
    <row r="6983" customFormat="false" ht="15" hidden="false" customHeight="false" outlineLevel="0" collapsed="false">
      <c r="A6983" s="357" t="s">
        <v>14062</v>
      </c>
      <c r="B6983" s="358"/>
      <c r="C6983" s="359" t="s">
        <v>14063</v>
      </c>
      <c r="D6983" s="359" t="s">
        <v>880</v>
      </c>
      <c r="E6983" s="360" t="n">
        <v>14.47</v>
      </c>
    </row>
    <row r="6984" customFormat="false" ht="15" hidden="false" customHeight="false" outlineLevel="0" collapsed="false">
      <c r="A6984" s="357" t="s">
        <v>14064</v>
      </c>
      <c r="B6984" s="358"/>
      <c r="C6984" s="359" t="s">
        <v>14065</v>
      </c>
      <c r="D6984" s="359" t="s">
        <v>880</v>
      </c>
      <c r="E6984" s="360" t="n">
        <v>21.89</v>
      </c>
    </row>
    <row r="6985" customFormat="false" ht="15" hidden="false" customHeight="false" outlineLevel="0" collapsed="false">
      <c r="A6985" s="357" t="s">
        <v>14066</v>
      </c>
      <c r="B6985" s="358"/>
      <c r="C6985" s="359" t="s">
        <v>14067</v>
      </c>
      <c r="D6985" s="359" t="s">
        <v>880</v>
      </c>
      <c r="E6985" s="360" t="n">
        <v>30.94</v>
      </c>
    </row>
    <row r="6986" customFormat="false" ht="15" hidden="false" customHeight="false" outlineLevel="0" collapsed="false">
      <c r="A6986" s="352" t="s">
        <v>14068</v>
      </c>
      <c r="B6986" s="353"/>
      <c r="C6986" s="354" t="s">
        <v>14069</v>
      </c>
      <c r="D6986" s="355" t="s">
        <v>880</v>
      </c>
      <c r="E6986" s="356" t="n">
        <v>30.5</v>
      </c>
    </row>
    <row r="6987" customFormat="false" ht="15" hidden="false" customHeight="false" outlineLevel="0" collapsed="false">
      <c r="A6987" s="357" t="s">
        <v>14070</v>
      </c>
      <c r="B6987" s="358"/>
      <c r="C6987" s="359" t="s">
        <v>14071</v>
      </c>
      <c r="D6987" s="359" t="s">
        <v>880</v>
      </c>
      <c r="E6987" s="360" t="n">
        <v>41.03</v>
      </c>
    </row>
    <row r="6988" customFormat="false" ht="15" hidden="false" customHeight="false" outlineLevel="0" collapsed="false">
      <c r="A6988" s="357" t="s">
        <v>14072</v>
      </c>
      <c r="B6988" s="358"/>
      <c r="C6988" s="359" t="s">
        <v>14073</v>
      </c>
      <c r="D6988" s="359" t="s">
        <v>880</v>
      </c>
      <c r="E6988" s="360" t="n">
        <v>59.93</v>
      </c>
    </row>
    <row r="6989" customFormat="false" ht="15" hidden="false" customHeight="false" outlineLevel="0" collapsed="false">
      <c r="A6989" s="357" t="s">
        <v>14074</v>
      </c>
      <c r="B6989" s="358"/>
      <c r="C6989" s="359" t="s">
        <v>14075</v>
      </c>
      <c r="D6989" s="359" t="s">
        <v>880</v>
      </c>
      <c r="E6989" s="360" t="n">
        <v>55.29</v>
      </c>
    </row>
    <row r="6990" customFormat="false" ht="15" hidden="false" customHeight="false" outlineLevel="0" collapsed="false">
      <c r="A6990" s="357" t="s">
        <v>14076</v>
      </c>
      <c r="B6990" s="358"/>
      <c r="C6990" s="359" t="s">
        <v>14077</v>
      </c>
      <c r="D6990" s="359" t="s">
        <v>880</v>
      </c>
      <c r="E6990" s="360" t="n">
        <v>133.28</v>
      </c>
    </row>
    <row r="6991" customFormat="false" ht="15" hidden="false" customHeight="false" outlineLevel="0" collapsed="false">
      <c r="A6991" s="357" t="s">
        <v>14078</v>
      </c>
      <c r="B6991" s="358"/>
      <c r="C6991" s="359" t="s">
        <v>14079</v>
      </c>
      <c r="D6991" s="359" t="s">
        <v>880</v>
      </c>
      <c r="E6991" s="360" t="n">
        <v>27.09</v>
      </c>
    </row>
    <row r="6992" customFormat="false" ht="15" hidden="false" customHeight="false" outlineLevel="0" collapsed="false">
      <c r="A6992" s="357" t="s">
        <v>14080</v>
      </c>
      <c r="B6992" s="358"/>
      <c r="C6992" s="359" t="s">
        <v>14081</v>
      </c>
      <c r="D6992" s="359" t="s">
        <v>880</v>
      </c>
      <c r="E6992" s="360" t="n">
        <v>31.41</v>
      </c>
    </row>
    <row r="6993" customFormat="false" ht="15" hidden="false" customHeight="false" outlineLevel="0" collapsed="false">
      <c r="A6993" s="357" t="s">
        <v>14082</v>
      </c>
      <c r="B6993" s="358"/>
      <c r="C6993" s="359" t="s">
        <v>14083</v>
      </c>
      <c r="D6993" s="359" t="s">
        <v>880</v>
      </c>
      <c r="E6993" s="360" t="n">
        <v>56.15</v>
      </c>
    </row>
    <row r="6994" customFormat="false" ht="15" hidden="false" customHeight="false" outlineLevel="0" collapsed="false">
      <c r="A6994" s="357" t="s">
        <v>14084</v>
      </c>
      <c r="B6994" s="358"/>
      <c r="C6994" s="359" t="s">
        <v>14085</v>
      </c>
      <c r="D6994" s="359" t="s">
        <v>880</v>
      </c>
      <c r="E6994" s="360" t="n">
        <v>30.82</v>
      </c>
    </row>
    <row r="6995" customFormat="false" ht="15" hidden="false" customHeight="false" outlineLevel="0" collapsed="false">
      <c r="A6995" s="352" t="s">
        <v>14086</v>
      </c>
      <c r="B6995" s="353"/>
      <c r="C6995" s="354" t="s">
        <v>14087</v>
      </c>
      <c r="D6995" s="355" t="s">
        <v>880</v>
      </c>
      <c r="E6995" s="356" t="n">
        <v>70.91</v>
      </c>
    </row>
    <row r="6996" customFormat="false" ht="15" hidden="false" customHeight="false" outlineLevel="0" collapsed="false">
      <c r="A6996" s="357" t="s">
        <v>14088</v>
      </c>
      <c r="B6996" s="358"/>
      <c r="C6996" s="359" t="s">
        <v>14089</v>
      </c>
      <c r="D6996" s="359" t="s">
        <v>880</v>
      </c>
      <c r="E6996" s="360" t="n">
        <v>52.36</v>
      </c>
    </row>
    <row r="6997" customFormat="false" ht="15" hidden="false" customHeight="false" outlineLevel="0" collapsed="false">
      <c r="A6997" s="357" t="s">
        <v>14090</v>
      </c>
      <c r="B6997" s="358"/>
      <c r="C6997" s="359" t="s">
        <v>14091</v>
      </c>
      <c r="D6997" s="359" t="s">
        <v>880</v>
      </c>
      <c r="E6997" s="360" t="n">
        <v>52.65</v>
      </c>
    </row>
    <row r="6998" customFormat="false" ht="15" hidden="false" customHeight="false" outlineLevel="0" collapsed="false">
      <c r="A6998" s="357" t="s">
        <v>14092</v>
      </c>
      <c r="B6998" s="358"/>
      <c r="C6998" s="359" t="s">
        <v>14093</v>
      </c>
      <c r="D6998" s="359" t="s">
        <v>880</v>
      </c>
      <c r="E6998" s="360" t="n">
        <v>95.97</v>
      </c>
    </row>
    <row r="6999" customFormat="false" ht="15" hidden="false" customHeight="false" outlineLevel="0" collapsed="false">
      <c r="A6999" s="357" t="s">
        <v>14094</v>
      </c>
      <c r="B6999" s="358"/>
      <c r="C6999" s="359" t="s">
        <v>14095</v>
      </c>
      <c r="D6999" s="359" t="s">
        <v>880</v>
      </c>
      <c r="E6999" s="360" t="n">
        <v>54.23</v>
      </c>
    </row>
    <row r="7000" customFormat="false" ht="15" hidden="false" customHeight="false" outlineLevel="0" collapsed="false">
      <c r="A7000" s="357" t="s">
        <v>14096</v>
      </c>
      <c r="B7000" s="358"/>
      <c r="C7000" s="359" t="s">
        <v>14097</v>
      </c>
      <c r="D7000" s="359" t="s">
        <v>880</v>
      </c>
      <c r="E7000" s="360" t="n">
        <v>77.54</v>
      </c>
    </row>
    <row r="7001" customFormat="false" ht="15" hidden="false" customHeight="false" outlineLevel="0" collapsed="false">
      <c r="A7001" s="357" t="s">
        <v>14098</v>
      </c>
      <c r="B7001" s="358"/>
      <c r="C7001" s="359" t="s">
        <v>14099</v>
      </c>
      <c r="D7001" s="359" t="s">
        <v>880</v>
      </c>
      <c r="E7001" s="360" t="n">
        <v>15.36</v>
      </c>
    </row>
    <row r="7002" customFormat="false" ht="15" hidden="false" customHeight="false" outlineLevel="0" collapsed="false">
      <c r="A7002" s="357" t="s">
        <v>14100</v>
      </c>
      <c r="B7002" s="358"/>
      <c r="C7002" s="359" t="s">
        <v>14101</v>
      </c>
      <c r="D7002" s="359" t="s">
        <v>880</v>
      </c>
      <c r="E7002" s="360" t="n">
        <v>26.12</v>
      </c>
    </row>
    <row r="7003" customFormat="false" ht="15" hidden="false" customHeight="false" outlineLevel="0" collapsed="false">
      <c r="A7003" s="352" t="s">
        <v>14102</v>
      </c>
      <c r="B7003" s="353"/>
      <c r="C7003" s="354" t="s">
        <v>14103</v>
      </c>
      <c r="D7003" s="355" t="s">
        <v>880</v>
      </c>
      <c r="E7003" s="356" t="n">
        <v>31.25</v>
      </c>
    </row>
    <row r="7004" customFormat="false" ht="15" hidden="false" customHeight="false" outlineLevel="0" collapsed="false">
      <c r="A7004" s="357" t="s">
        <v>14104</v>
      </c>
      <c r="B7004" s="358"/>
      <c r="C7004" s="359" t="s">
        <v>14105</v>
      </c>
      <c r="D7004" s="359" t="s">
        <v>1181</v>
      </c>
      <c r="E7004" s="360" t="n">
        <v>80.87</v>
      </c>
    </row>
    <row r="7005" customFormat="false" ht="15" hidden="false" customHeight="false" outlineLevel="0" collapsed="false">
      <c r="A7005" s="357" t="s">
        <v>14106</v>
      </c>
      <c r="B7005" s="358" t="s">
        <v>14107</v>
      </c>
      <c r="C7005" s="359"/>
      <c r="D7005" s="359"/>
      <c r="E7005" s="360"/>
    </row>
    <row r="7006" customFormat="false" ht="15" hidden="false" customHeight="false" outlineLevel="0" collapsed="false">
      <c r="A7006" s="357" t="s">
        <v>14108</v>
      </c>
      <c r="B7006" s="358" t="s">
        <v>14109</v>
      </c>
      <c r="C7006" s="359"/>
      <c r="D7006" s="359"/>
      <c r="E7006" s="360"/>
    </row>
    <row r="7007" customFormat="false" ht="15" hidden="false" customHeight="false" outlineLevel="0" collapsed="false">
      <c r="A7007" s="357" t="s">
        <v>14110</v>
      </c>
      <c r="B7007" s="358"/>
      <c r="C7007" s="359" t="s">
        <v>14111</v>
      </c>
      <c r="D7007" s="359" t="s">
        <v>880</v>
      </c>
      <c r="E7007" s="360" t="n">
        <v>42.13</v>
      </c>
    </row>
    <row r="7008" customFormat="false" ht="15" hidden="false" customHeight="false" outlineLevel="0" collapsed="false">
      <c r="A7008" s="357" t="s">
        <v>14112</v>
      </c>
      <c r="B7008" s="358"/>
      <c r="C7008" s="359" t="s">
        <v>14113</v>
      </c>
      <c r="D7008" s="359" t="s">
        <v>880</v>
      </c>
      <c r="E7008" s="360" t="n">
        <v>53.14</v>
      </c>
    </row>
    <row r="7009" customFormat="false" ht="15" hidden="false" customHeight="false" outlineLevel="0" collapsed="false">
      <c r="A7009" s="357" t="s">
        <v>14114</v>
      </c>
      <c r="B7009" s="358"/>
      <c r="C7009" s="359" t="s">
        <v>14115</v>
      </c>
      <c r="D7009" s="359" t="s">
        <v>880</v>
      </c>
      <c r="E7009" s="360" t="n">
        <v>66.55</v>
      </c>
    </row>
    <row r="7010" customFormat="false" ht="15" hidden="false" customHeight="false" outlineLevel="0" collapsed="false">
      <c r="A7010" s="357" t="s">
        <v>14116</v>
      </c>
      <c r="B7010" s="358"/>
      <c r="C7010" s="359" t="s">
        <v>14117</v>
      </c>
      <c r="D7010" s="359" t="s">
        <v>880</v>
      </c>
      <c r="E7010" s="360" t="n">
        <v>88.04</v>
      </c>
    </row>
    <row r="7011" customFormat="false" ht="15" hidden="false" customHeight="false" outlineLevel="0" collapsed="false">
      <c r="A7011" s="357" t="s">
        <v>14118</v>
      </c>
      <c r="B7011" s="358"/>
      <c r="C7011" s="359" t="s">
        <v>14119</v>
      </c>
      <c r="D7011" s="359" t="s">
        <v>880</v>
      </c>
      <c r="E7011" s="360" t="n">
        <v>100.69</v>
      </c>
    </row>
    <row r="7012" customFormat="false" ht="15" hidden="false" customHeight="false" outlineLevel="0" collapsed="false">
      <c r="A7012" s="357" t="s">
        <v>14120</v>
      </c>
      <c r="B7012" s="358"/>
      <c r="C7012" s="359" t="s">
        <v>14121</v>
      </c>
      <c r="D7012" s="359" t="s">
        <v>880</v>
      </c>
      <c r="E7012" s="360" t="n">
        <v>142.43</v>
      </c>
    </row>
    <row r="7013" customFormat="false" ht="15" hidden="false" customHeight="false" outlineLevel="0" collapsed="false">
      <c r="A7013" s="357" t="s">
        <v>14122</v>
      </c>
      <c r="B7013" s="358"/>
      <c r="C7013" s="359" t="s">
        <v>14123</v>
      </c>
      <c r="D7013" s="359" t="s">
        <v>880</v>
      </c>
      <c r="E7013" s="360" t="n">
        <v>295.31</v>
      </c>
    </row>
    <row r="7014" customFormat="false" ht="15" hidden="false" customHeight="false" outlineLevel="0" collapsed="false">
      <c r="A7014" s="352" t="s">
        <v>14124</v>
      </c>
      <c r="B7014" s="353"/>
      <c r="C7014" s="354" t="s">
        <v>14125</v>
      </c>
      <c r="D7014" s="355" t="s">
        <v>880</v>
      </c>
      <c r="E7014" s="356" t="n">
        <v>414.85</v>
      </c>
    </row>
    <row r="7015" customFormat="false" ht="15" hidden="false" customHeight="false" outlineLevel="0" collapsed="false">
      <c r="A7015" s="357" t="s">
        <v>14126</v>
      </c>
      <c r="B7015" s="358"/>
      <c r="C7015" s="359" t="s">
        <v>14127</v>
      </c>
      <c r="D7015" s="359" t="s">
        <v>880</v>
      </c>
      <c r="E7015" s="360" t="n">
        <v>685.53</v>
      </c>
    </row>
    <row r="7016" customFormat="false" ht="15" hidden="false" customHeight="false" outlineLevel="0" collapsed="false">
      <c r="A7016" s="357" t="s">
        <v>14128</v>
      </c>
      <c r="B7016" s="358"/>
      <c r="C7016" s="359" t="s">
        <v>14129</v>
      </c>
      <c r="D7016" s="359" t="s">
        <v>880</v>
      </c>
      <c r="E7016" s="360" t="n">
        <v>62.78</v>
      </c>
    </row>
    <row r="7017" customFormat="false" ht="15" hidden="false" customHeight="false" outlineLevel="0" collapsed="false">
      <c r="A7017" s="357" t="s">
        <v>14130</v>
      </c>
      <c r="B7017" s="358"/>
      <c r="C7017" s="359" t="s">
        <v>14131</v>
      </c>
      <c r="D7017" s="359" t="s">
        <v>880</v>
      </c>
      <c r="E7017" s="360" t="n">
        <v>28.34</v>
      </c>
    </row>
    <row r="7018" customFormat="false" ht="15" hidden="false" customHeight="false" outlineLevel="0" collapsed="false">
      <c r="A7018" s="357" t="s">
        <v>14132</v>
      </c>
      <c r="B7018" s="358"/>
      <c r="C7018" s="359" t="s">
        <v>14133</v>
      </c>
      <c r="D7018" s="359" t="s">
        <v>880</v>
      </c>
      <c r="E7018" s="360" t="n">
        <v>45.95</v>
      </c>
    </row>
    <row r="7019" customFormat="false" ht="15" hidden="false" customHeight="false" outlineLevel="0" collapsed="false">
      <c r="A7019" s="357" t="s">
        <v>14134</v>
      </c>
      <c r="B7019" s="358"/>
      <c r="C7019" s="359" t="s">
        <v>14135</v>
      </c>
      <c r="D7019" s="359" t="s">
        <v>880</v>
      </c>
      <c r="E7019" s="360" t="n">
        <v>40.34</v>
      </c>
    </row>
    <row r="7020" customFormat="false" ht="15" hidden="false" customHeight="false" outlineLevel="0" collapsed="false">
      <c r="A7020" s="357" t="s">
        <v>14136</v>
      </c>
      <c r="B7020" s="358"/>
      <c r="C7020" s="359" t="s">
        <v>14137</v>
      </c>
      <c r="D7020" s="359" t="s">
        <v>880</v>
      </c>
      <c r="E7020" s="360" t="n">
        <v>122.83</v>
      </c>
    </row>
    <row r="7021" customFormat="false" ht="15" hidden="false" customHeight="false" outlineLevel="0" collapsed="false">
      <c r="A7021" s="357" t="s">
        <v>14138</v>
      </c>
      <c r="B7021" s="358"/>
      <c r="C7021" s="359" t="s">
        <v>14139</v>
      </c>
      <c r="D7021" s="359" t="s">
        <v>880</v>
      </c>
      <c r="E7021" s="360" t="n">
        <v>654.18</v>
      </c>
    </row>
    <row r="7022" customFormat="false" ht="15" hidden="false" customHeight="false" outlineLevel="0" collapsed="false">
      <c r="A7022" s="357" t="s">
        <v>14140</v>
      </c>
      <c r="B7022" s="358" t="s">
        <v>14141</v>
      </c>
      <c r="C7022" s="359"/>
      <c r="D7022" s="359"/>
      <c r="E7022" s="360"/>
    </row>
    <row r="7023" customFormat="false" ht="15" hidden="false" customHeight="false" outlineLevel="0" collapsed="false">
      <c r="A7023" s="357" t="s">
        <v>14142</v>
      </c>
      <c r="B7023" s="358"/>
      <c r="C7023" s="359" t="s">
        <v>14143</v>
      </c>
      <c r="D7023" s="359" t="s">
        <v>880</v>
      </c>
      <c r="E7023" s="360" t="n">
        <v>68.49</v>
      </c>
    </row>
    <row r="7024" customFormat="false" ht="15" hidden="false" customHeight="false" outlineLevel="0" collapsed="false">
      <c r="A7024" s="357" t="s">
        <v>14144</v>
      </c>
      <c r="B7024" s="358"/>
      <c r="C7024" s="359" t="s">
        <v>14145</v>
      </c>
      <c r="D7024" s="359" t="s">
        <v>880</v>
      </c>
      <c r="E7024" s="360" t="n">
        <v>74.87</v>
      </c>
    </row>
    <row r="7025" customFormat="false" ht="15" hidden="false" customHeight="false" outlineLevel="0" collapsed="false">
      <c r="A7025" s="352" t="s">
        <v>14146</v>
      </c>
      <c r="B7025" s="353"/>
      <c r="C7025" s="354" t="s">
        <v>14147</v>
      </c>
      <c r="D7025" s="355" t="s">
        <v>880</v>
      </c>
      <c r="E7025" s="356" t="n">
        <v>83.76</v>
      </c>
    </row>
    <row r="7026" customFormat="false" ht="15" hidden="false" customHeight="false" outlineLevel="0" collapsed="false">
      <c r="A7026" s="357" t="s">
        <v>14148</v>
      </c>
      <c r="B7026" s="358"/>
      <c r="C7026" s="359" t="s">
        <v>14149</v>
      </c>
      <c r="D7026" s="359" t="s">
        <v>880</v>
      </c>
      <c r="E7026" s="360" t="n">
        <v>94.57</v>
      </c>
    </row>
    <row r="7027" customFormat="false" ht="15" hidden="false" customHeight="false" outlineLevel="0" collapsed="false">
      <c r="A7027" s="357" t="s">
        <v>14150</v>
      </c>
      <c r="B7027" s="358"/>
      <c r="C7027" s="359" t="s">
        <v>14151</v>
      </c>
      <c r="D7027" s="359" t="s">
        <v>880</v>
      </c>
      <c r="E7027" s="360" t="n">
        <v>107.45</v>
      </c>
    </row>
    <row r="7028" customFormat="false" ht="15" hidden="false" customHeight="false" outlineLevel="0" collapsed="false">
      <c r="A7028" s="357" t="s">
        <v>14152</v>
      </c>
      <c r="B7028" s="358"/>
      <c r="C7028" s="359" t="s">
        <v>14153</v>
      </c>
      <c r="D7028" s="359" t="s">
        <v>880</v>
      </c>
      <c r="E7028" s="360" t="n">
        <v>65.19</v>
      </c>
    </row>
    <row r="7029" customFormat="false" ht="15" hidden="false" customHeight="false" outlineLevel="0" collapsed="false">
      <c r="A7029" s="357" t="s">
        <v>14154</v>
      </c>
      <c r="B7029" s="358"/>
      <c r="C7029" s="359" t="s">
        <v>14155</v>
      </c>
      <c r="D7029" s="359" t="s">
        <v>880</v>
      </c>
      <c r="E7029" s="360" t="n">
        <v>76.01</v>
      </c>
    </row>
    <row r="7030" customFormat="false" ht="15" hidden="false" customHeight="false" outlineLevel="0" collapsed="false">
      <c r="A7030" s="357" t="s">
        <v>14156</v>
      </c>
      <c r="B7030" s="358"/>
      <c r="C7030" s="359" t="s">
        <v>14157</v>
      </c>
      <c r="D7030" s="359" t="s">
        <v>880</v>
      </c>
      <c r="E7030" s="360" t="n">
        <v>52.34</v>
      </c>
    </row>
    <row r="7031" customFormat="false" ht="15" hidden="false" customHeight="false" outlineLevel="0" collapsed="false">
      <c r="A7031" s="357" t="s">
        <v>14158</v>
      </c>
      <c r="B7031" s="358"/>
      <c r="C7031" s="359" t="s">
        <v>14159</v>
      </c>
      <c r="D7031" s="359" t="s">
        <v>880</v>
      </c>
      <c r="E7031" s="360" t="n">
        <v>68.55</v>
      </c>
    </row>
    <row r="7032" customFormat="false" ht="15" hidden="false" customHeight="false" outlineLevel="0" collapsed="false">
      <c r="A7032" s="357" t="s">
        <v>14160</v>
      </c>
      <c r="B7032" s="358" t="s">
        <v>14161</v>
      </c>
      <c r="C7032" s="359"/>
      <c r="D7032" s="359"/>
      <c r="E7032" s="360"/>
    </row>
    <row r="7033" customFormat="false" ht="15" hidden="false" customHeight="false" outlineLevel="0" collapsed="false">
      <c r="A7033" s="357" t="s">
        <v>14162</v>
      </c>
      <c r="B7033" s="358"/>
      <c r="C7033" s="359" t="s">
        <v>14163</v>
      </c>
      <c r="D7033" s="359" t="s">
        <v>880</v>
      </c>
      <c r="E7033" s="360" t="n">
        <v>271.18</v>
      </c>
    </row>
    <row r="7034" customFormat="false" ht="15" hidden="false" customHeight="false" outlineLevel="0" collapsed="false">
      <c r="A7034" s="357" t="s">
        <v>14164</v>
      </c>
      <c r="B7034" s="358"/>
      <c r="C7034" s="359" t="s">
        <v>14165</v>
      </c>
      <c r="D7034" s="359" t="s">
        <v>880</v>
      </c>
      <c r="E7034" s="360" t="n">
        <v>235.08</v>
      </c>
    </row>
    <row r="7035" customFormat="false" ht="15" hidden="false" customHeight="false" outlineLevel="0" collapsed="false">
      <c r="A7035" s="357" t="s">
        <v>14166</v>
      </c>
      <c r="B7035" s="358"/>
      <c r="C7035" s="359" t="s">
        <v>14167</v>
      </c>
      <c r="D7035" s="359" t="s">
        <v>880</v>
      </c>
      <c r="E7035" s="360" t="n">
        <v>248.93</v>
      </c>
    </row>
    <row r="7036" customFormat="false" ht="15" hidden="false" customHeight="false" outlineLevel="0" collapsed="false">
      <c r="A7036" s="357" t="s">
        <v>14168</v>
      </c>
      <c r="B7036" s="358"/>
      <c r="C7036" s="359" t="s">
        <v>14169</v>
      </c>
      <c r="D7036" s="359" t="s">
        <v>880</v>
      </c>
      <c r="E7036" s="360" t="n">
        <v>345.46</v>
      </c>
    </row>
    <row r="7037" customFormat="false" ht="15" hidden="false" customHeight="false" outlineLevel="0" collapsed="false">
      <c r="A7037" s="357" t="s">
        <v>14170</v>
      </c>
      <c r="B7037" s="358"/>
      <c r="C7037" s="359" t="s">
        <v>14171</v>
      </c>
      <c r="D7037" s="359" t="s">
        <v>880</v>
      </c>
      <c r="E7037" s="360" t="n">
        <v>704.37</v>
      </c>
    </row>
    <row r="7038" customFormat="false" ht="15" hidden="false" customHeight="false" outlineLevel="0" collapsed="false">
      <c r="A7038" s="357" t="s">
        <v>14172</v>
      </c>
      <c r="B7038" s="358"/>
      <c r="C7038" s="359" t="s">
        <v>14173</v>
      </c>
      <c r="D7038" s="359" t="s">
        <v>880</v>
      </c>
      <c r="E7038" s="360" t="n">
        <v>327.49</v>
      </c>
    </row>
    <row r="7039" customFormat="false" ht="15" hidden="false" customHeight="false" outlineLevel="0" collapsed="false">
      <c r="A7039" s="357" t="s">
        <v>14174</v>
      </c>
      <c r="B7039" s="358"/>
      <c r="C7039" s="359" t="s">
        <v>14175</v>
      </c>
      <c r="D7039" s="359" t="s">
        <v>880</v>
      </c>
      <c r="E7039" s="360" t="n">
        <v>231.26</v>
      </c>
    </row>
    <row r="7040" customFormat="false" ht="15" hidden="false" customHeight="false" outlineLevel="0" collapsed="false">
      <c r="A7040" s="357" t="s">
        <v>14176</v>
      </c>
      <c r="B7040" s="358"/>
      <c r="C7040" s="359" t="s">
        <v>14177</v>
      </c>
      <c r="D7040" s="359" t="s">
        <v>880</v>
      </c>
      <c r="E7040" s="360" t="n">
        <v>523.01</v>
      </c>
    </row>
    <row r="7041" customFormat="false" ht="15" hidden="false" customHeight="false" outlineLevel="0" collapsed="false">
      <c r="A7041" s="357" t="s">
        <v>14178</v>
      </c>
      <c r="B7041" s="358"/>
      <c r="C7041" s="359" t="s">
        <v>14179</v>
      </c>
      <c r="D7041" s="359" t="s">
        <v>880</v>
      </c>
      <c r="E7041" s="360" t="n">
        <v>274.78</v>
      </c>
    </row>
    <row r="7042" customFormat="false" ht="15" hidden="false" customHeight="false" outlineLevel="0" collapsed="false">
      <c r="A7042" s="357" t="s">
        <v>14180</v>
      </c>
      <c r="B7042" s="358"/>
      <c r="C7042" s="359" t="s">
        <v>14181</v>
      </c>
      <c r="D7042" s="359" t="s">
        <v>880</v>
      </c>
      <c r="E7042" s="360" t="n">
        <v>278.97</v>
      </c>
    </row>
    <row r="7043" customFormat="false" ht="15" hidden="false" customHeight="false" outlineLevel="0" collapsed="false">
      <c r="A7043" s="357" t="s">
        <v>14182</v>
      </c>
      <c r="B7043" s="358" t="s">
        <v>14183</v>
      </c>
      <c r="C7043" s="359"/>
      <c r="D7043" s="359"/>
      <c r="E7043" s="360"/>
    </row>
    <row r="7044" customFormat="false" ht="15" hidden="false" customHeight="false" outlineLevel="0" collapsed="false">
      <c r="A7044" s="357" t="s">
        <v>14184</v>
      </c>
      <c r="B7044" s="358"/>
      <c r="C7044" s="359" t="s">
        <v>14185</v>
      </c>
      <c r="D7044" s="359" t="s">
        <v>880</v>
      </c>
      <c r="E7044" s="360" t="n">
        <v>78.43</v>
      </c>
    </row>
    <row r="7045" customFormat="false" ht="15" hidden="false" customHeight="false" outlineLevel="0" collapsed="false">
      <c r="A7045" s="357" t="s">
        <v>14186</v>
      </c>
      <c r="B7045" s="358"/>
      <c r="C7045" s="359" t="s">
        <v>14187</v>
      </c>
      <c r="D7045" s="359" t="s">
        <v>880</v>
      </c>
      <c r="E7045" s="360" t="n">
        <v>94.47</v>
      </c>
    </row>
    <row r="7046" customFormat="false" ht="15" hidden="false" customHeight="false" outlineLevel="0" collapsed="false">
      <c r="A7046" s="357" t="s">
        <v>14188</v>
      </c>
      <c r="B7046" s="358"/>
      <c r="C7046" s="359" t="s">
        <v>14189</v>
      </c>
      <c r="D7046" s="359" t="s">
        <v>880</v>
      </c>
      <c r="E7046" s="360" t="n">
        <v>128.23</v>
      </c>
    </row>
    <row r="7047" customFormat="false" ht="15" hidden="false" customHeight="false" outlineLevel="0" collapsed="false">
      <c r="A7047" s="357" t="s">
        <v>14190</v>
      </c>
      <c r="B7047" s="358"/>
      <c r="C7047" s="359" t="s">
        <v>14191</v>
      </c>
      <c r="D7047" s="359" t="s">
        <v>880</v>
      </c>
      <c r="E7047" s="360" t="n">
        <v>143.36</v>
      </c>
    </row>
    <row r="7048" customFormat="false" ht="15" hidden="false" customHeight="false" outlineLevel="0" collapsed="false">
      <c r="A7048" s="357" t="s">
        <v>14192</v>
      </c>
      <c r="B7048" s="358"/>
      <c r="C7048" s="359" t="s">
        <v>14193</v>
      </c>
      <c r="D7048" s="359" t="s">
        <v>880</v>
      </c>
      <c r="E7048" s="360" t="n">
        <v>192.42</v>
      </c>
    </row>
    <row r="7049" customFormat="false" ht="15" hidden="false" customHeight="false" outlineLevel="0" collapsed="false">
      <c r="A7049" s="357" t="s">
        <v>14194</v>
      </c>
      <c r="B7049" s="358"/>
      <c r="C7049" s="359" t="s">
        <v>14195</v>
      </c>
      <c r="D7049" s="359" t="s">
        <v>880</v>
      </c>
      <c r="E7049" s="360" t="n">
        <v>319.24</v>
      </c>
    </row>
    <row r="7050" customFormat="false" ht="15" hidden="false" customHeight="false" outlineLevel="0" collapsed="false">
      <c r="A7050" s="357" t="s">
        <v>14196</v>
      </c>
      <c r="B7050" s="358"/>
      <c r="C7050" s="359" t="s">
        <v>14197</v>
      </c>
      <c r="D7050" s="359" t="s">
        <v>880</v>
      </c>
      <c r="E7050" s="360" t="n">
        <v>382.66</v>
      </c>
    </row>
    <row r="7051" customFormat="false" ht="15" hidden="false" customHeight="false" outlineLevel="0" collapsed="false">
      <c r="A7051" s="357" t="s">
        <v>14198</v>
      </c>
      <c r="B7051" s="358"/>
      <c r="C7051" s="359" t="s">
        <v>14199</v>
      </c>
      <c r="D7051" s="359" t="s">
        <v>880</v>
      </c>
      <c r="E7051" s="360" t="n">
        <v>652</v>
      </c>
    </row>
    <row r="7052" customFormat="false" ht="15" hidden="false" customHeight="false" outlineLevel="0" collapsed="false">
      <c r="A7052" s="357" t="s">
        <v>14200</v>
      </c>
      <c r="B7052" s="358"/>
      <c r="C7052" s="359" t="s">
        <v>14201</v>
      </c>
      <c r="D7052" s="359" t="s">
        <v>880</v>
      </c>
      <c r="E7052" s="360" t="n">
        <v>74.74</v>
      </c>
    </row>
    <row r="7053" customFormat="false" ht="15" hidden="false" customHeight="false" outlineLevel="0" collapsed="false">
      <c r="A7053" s="357" t="s">
        <v>14202</v>
      </c>
      <c r="B7053" s="358"/>
      <c r="C7053" s="359" t="s">
        <v>14203</v>
      </c>
      <c r="D7053" s="359" t="s">
        <v>880</v>
      </c>
      <c r="E7053" s="360" t="n">
        <v>97.39</v>
      </c>
    </row>
    <row r="7054" customFormat="false" ht="15" hidden="false" customHeight="false" outlineLevel="0" collapsed="false">
      <c r="A7054" s="357" t="s">
        <v>14204</v>
      </c>
      <c r="B7054" s="358"/>
      <c r="C7054" s="359" t="s">
        <v>14205</v>
      </c>
      <c r="D7054" s="359" t="s">
        <v>880</v>
      </c>
      <c r="E7054" s="360" t="n">
        <v>116.68</v>
      </c>
    </row>
    <row r="7055" customFormat="false" ht="15" hidden="false" customHeight="false" outlineLevel="0" collapsed="false">
      <c r="A7055" s="357" t="s">
        <v>14206</v>
      </c>
      <c r="B7055" s="358"/>
      <c r="C7055" s="359" t="s">
        <v>14207</v>
      </c>
      <c r="D7055" s="359" t="s">
        <v>880</v>
      </c>
      <c r="E7055" s="360" t="n">
        <v>166.18</v>
      </c>
    </row>
    <row r="7056" customFormat="false" ht="15" hidden="false" customHeight="false" outlineLevel="0" collapsed="false">
      <c r="A7056" s="357" t="s">
        <v>14208</v>
      </c>
      <c r="B7056" s="358"/>
      <c r="C7056" s="359" t="s">
        <v>14209</v>
      </c>
      <c r="D7056" s="359" t="s">
        <v>880</v>
      </c>
      <c r="E7056" s="360" t="n">
        <v>260.03</v>
      </c>
    </row>
    <row r="7057" customFormat="false" ht="15" hidden="false" customHeight="false" outlineLevel="0" collapsed="false">
      <c r="A7057" s="352" t="s">
        <v>14210</v>
      </c>
      <c r="B7057" s="353"/>
      <c r="C7057" s="354" t="s">
        <v>14211</v>
      </c>
      <c r="D7057" s="355" t="s">
        <v>880</v>
      </c>
      <c r="E7057" s="356" t="n">
        <v>372.88</v>
      </c>
    </row>
    <row r="7058" customFormat="false" ht="15" hidden="false" customHeight="false" outlineLevel="0" collapsed="false">
      <c r="A7058" s="357" t="s">
        <v>14212</v>
      </c>
      <c r="B7058" s="358"/>
      <c r="C7058" s="359" t="s">
        <v>14213</v>
      </c>
      <c r="D7058" s="359" t="s">
        <v>880</v>
      </c>
      <c r="E7058" s="360" t="n">
        <v>625.47</v>
      </c>
    </row>
    <row r="7059" customFormat="false" ht="15" hidden="false" customHeight="false" outlineLevel="0" collapsed="false">
      <c r="A7059" s="357" t="s">
        <v>14214</v>
      </c>
      <c r="B7059" s="358"/>
      <c r="C7059" s="359" t="s">
        <v>14215</v>
      </c>
      <c r="D7059" s="359" t="s">
        <v>880</v>
      </c>
      <c r="E7059" s="360" t="n">
        <v>68.33</v>
      </c>
    </row>
    <row r="7060" customFormat="false" ht="15" hidden="false" customHeight="false" outlineLevel="0" collapsed="false">
      <c r="A7060" s="357" t="s">
        <v>14216</v>
      </c>
      <c r="B7060" s="358"/>
      <c r="C7060" s="359" t="s">
        <v>14217</v>
      </c>
      <c r="D7060" s="359" t="s">
        <v>880</v>
      </c>
      <c r="E7060" s="360" t="n">
        <v>92.72</v>
      </c>
    </row>
    <row r="7061" customFormat="false" ht="15" hidden="false" customHeight="false" outlineLevel="0" collapsed="false">
      <c r="A7061" s="357" t="s">
        <v>14218</v>
      </c>
      <c r="B7061" s="358"/>
      <c r="C7061" s="359" t="s">
        <v>14219</v>
      </c>
      <c r="D7061" s="359" t="s">
        <v>880</v>
      </c>
      <c r="E7061" s="360" t="n">
        <v>108.98</v>
      </c>
    </row>
    <row r="7062" customFormat="false" ht="15" hidden="false" customHeight="false" outlineLevel="0" collapsed="false">
      <c r="A7062" s="357" t="s">
        <v>14220</v>
      </c>
      <c r="B7062" s="358"/>
      <c r="C7062" s="359" t="s">
        <v>14221</v>
      </c>
      <c r="D7062" s="359" t="s">
        <v>880</v>
      </c>
      <c r="E7062" s="360" t="n">
        <v>146.7</v>
      </c>
    </row>
    <row r="7063" customFormat="false" ht="15" hidden="false" customHeight="false" outlineLevel="0" collapsed="false">
      <c r="A7063" s="357" t="s">
        <v>14222</v>
      </c>
      <c r="B7063" s="358"/>
      <c r="C7063" s="359" t="s">
        <v>14223</v>
      </c>
      <c r="D7063" s="359" t="s">
        <v>880</v>
      </c>
      <c r="E7063" s="360" t="n">
        <v>227.99</v>
      </c>
    </row>
    <row r="7064" customFormat="false" ht="15" hidden="false" customHeight="false" outlineLevel="0" collapsed="false">
      <c r="A7064" s="357" t="s">
        <v>14224</v>
      </c>
      <c r="B7064" s="358"/>
      <c r="C7064" s="359" t="s">
        <v>14225</v>
      </c>
      <c r="D7064" s="359" t="s">
        <v>880</v>
      </c>
      <c r="E7064" s="360" t="n">
        <v>3996.82</v>
      </c>
    </row>
    <row r="7065" customFormat="false" ht="15" hidden="false" customHeight="false" outlineLevel="0" collapsed="false">
      <c r="A7065" s="357" t="s">
        <v>14226</v>
      </c>
      <c r="B7065" s="358"/>
      <c r="C7065" s="359" t="s">
        <v>14227</v>
      </c>
      <c r="D7065" s="359" t="s">
        <v>880</v>
      </c>
      <c r="E7065" s="360" t="n">
        <v>121.8</v>
      </c>
    </row>
    <row r="7066" customFormat="false" ht="15" hidden="false" customHeight="false" outlineLevel="0" collapsed="false">
      <c r="A7066" s="357" t="s">
        <v>14228</v>
      </c>
      <c r="B7066" s="358"/>
      <c r="C7066" s="359" t="s">
        <v>14229</v>
      </c>
      <c r="D7066" s="359" t="s">
        <v>880</v>
      </c>
      <c r="E7066" s="360" t="n">
        <v>292.55</v>
      </c>
    </row>
    <row r="7067" customFormat="false" ht="15" hidden="false" customHeight="false" outlineLevel="0" collapsed="false">
      <c r="A7067" s="357" t="s">
        <v>14230</v>
      </c>
      <c r="B7067" s="358"/>
      <c r="C7067" s="359" t="s">
        <v>14231</v>
      </c>
      <c r="D7067" s="359" t="s">
        <v>880</v>
      </c>
      <c r="E7067" s="360" t="n">
        <v>325.84</v>
      </c>
    </row>
    <row r="7068" customFormat="false" ht="15" hidden="false" customHeight="false" outlineLevel="0" collapsed="false">
      <c r="A7068" s="357" t="s">
        <v>14232</v>
      </c>
      <c r="B7068" s="358"/>
      <c r="C7068" s="359" t="s">
        <v>14233</v>
      </c>
      <c r="D7068" s="359" t="s">
        <v>880</v>
      </c>
      <c r="E7068" s="360" t="n">
        <v>588.42</v>
      </c>
    </row>
    <row r="7069" customFormat="false" ht="15" hidden="false" customHeight="false" outlineLevel="0" collapsed="false">
      <c r="A7069" s="357" t="s">
        <v>14234</v>
      </c>
      <c r="B7069" s="358"/>
      <c r="C7069" s="359" t="s">
        <v>14235</v>
      </c>
      <c r="D7069" s="359" t="s">
        <v>880</v>
      </c>
      <c r="E7069" s="360" t="n">
        <v>222.13</v>
      </c>
    </row>
    <row r="7070" customFormat="false" ht="15" hidden="false" customHeight="false" outlineLevel="0" collapsed="false">
      <c r="A7070" s="357" t="s">
        <v>14236</v>
      </c>
      <c r="B7070" s="358"/>
      <c r="C7070" s="359" t="s">
        <v>14237</v>
      </c>
      <c r="D7070" s="359" t="s">
        <v>880</v>
      </c>
      <c r="E7070" s="360" t="n">
        <v>91.59</v>
      </c>
    </row>
    <row r="7071" customFormat="false" ht="15" hidden="false" customHeight="false" outlineLevel="0" collapsed="false">
      <c r="A7071" s="357" t="s">
        <v>14238</v>
      </c>
      <c r="B7071" s="358"/>
      <c r="C7071" s="359" t="s">
        <v>4114</v>
      </c>
      <c r="D7071" s="359" t="s">
        <v>880</v>
      </c>
      <c r="E7071" s="360" t="n">
        <v>3084.18</v>
      </c>
    </row>
    <row r="7072" customFormat="false" ht="15" hidden="false" customHeight="false" outlineLevel="0" collapsed="false">
      <c r="A7072" s="357" t="s">
        <v>14239</v>
      </c>
      <c r="B7072" s="358"/>
      <c r="C7072" s="359" t="s">
        <v>14240</v>
      </c>
      <c r="D7072" s="359" t="s">
        <v>880</v>
      </c>
      <c r="E7072" s="360" t="n">
        <v>1182.72</v>
      </c>
    </row>
    <row r="7073" customFormat="false" ht="15" hidden="false" customHeight="false" outlineLevel="0" collapsed="false">
      <c r="A7073" s="352" t="s">
        <v>14241</v>
      </c>
      <c r="B7073" s="353"/>
      <c r="C7073" s="354" t="s">
        <v>14242</v>
      </c>
      <c r="D7073" s="355" t="s">
        <v>880</v>
      </c>
      <c r="E7073" s="356" t="n">
        <v>251.04</v>
      </c>
    </row>
    <row r="7074" customFormat="false" ht="15" hidden="false" customHeight="false" outlineLevel="0" collapsed="false">
      <c r="A7074" s="357" t="s">
        <v>14243</v>
      </c>
      <c r="B7074" s="358"/>
      <c r="C7074" s="359" t="s">
        <v>14244</v>
      </c>
      <c r="D7074" s="359" t="s">
        <v>880</v>
      </c>
      <c r="E7074" s="360" t="n">
        <v>3627.81</v>
      </c>
    </row>
    <row r="7075" customFormat="false" ht="15" hidden="false" customHeight="false" outlineLevel="0" collapsed="false">
      <c r="A7075" s="357" t="s">
        <v>14245</v>
      </c>
      <c r="B7075" s="358"/>
      <c r="C7075" s="359" t="s">
        <v>14246</v>
      </c>
      <c r="D7075" s="359" t="s">
        <v>880</v>
      </c>
      <c r="E7075" s="360" t="n">
        <v>120.65</v>
      </c>
    </row>
    <row r="7076" customFormat="false" ht="15" hidden="false" customHeight="false" outlineLevel="0" collapsed="false">
      <c r="A7076" s="357" t="s">
        <v>14247</v>
      </c>
      <c r="B7076" s="358"/>
      <c r="C7076" s="359" t="s">
        <v>14248</v>
      </c>
      <c r="D7076" s="359" t="s">
        <v>880</v>
      </c>
      <c r="E7076" s="360" t="n">
        <v>165.33</v>
      </c>
    </row>
    <row r="7077" customFormat="false" ht="15" hidden="false" customHeight="false" outlineLevel="0" collapsed="false">
      <c r="A7077" s="357" t="s">
        <v>14249</v>
      </c>
      <c r="B7077" s="358"/>
      <c r="C7077" s="359" t="s">
        <v>14250</v>
      </c>
      <c r="D7077" s="359" t="s">
        <v>880</v>
      </c>
      <c r="E7077" s="360" t="n">
        <v>304.47</v>
      </c>
    </row>
    <row r="7078" customFormat="false" ht="15" hidden="false" customHeight="false" outlineLevel="0" collapsed="false">
      <c r="A7078" s="357" t="s">
        <v>14251</v>
      </c>
      <c r="B7078" s="358"/>
      <c r="C7078" s="359" t="s">
        <v>14252</v>
      </c>
      <c r="D7078" s="359" t="s">
        <v>880</v>
      </c>
      <c r="E7078" s="360" t="n">
        <v>415.08</v>
      </c>
    </row>
    <row r="7079" customFormat="false" ht="15" hidden="false" customHeight="false" outlineLevel="0" collapsed="false">
      <c r="A7079" s="357" t="s">
        <v>14253</v>
      </c>
      <c r="B7079" s="358"/>
      <c r="C7079" s="359" t="s">
        <v>14254</v>
      </c>
      <c r="D7079" s="359" t="s">
        <v>880</v>
      </c>
      <c r="E7079" s="360" t="n">
        <v>638.06</v>
      </c>
    </row>
    <row r="7080" customFormat="false" ht="15" hidden="false" customHeight="false" outlineLevel="0" collapsed="false">
      <c r="A7080" s="357" t="s">
        <v>14255</v>
      </c>
      <c r="B7080" s="358"/>
      <c r="C7080" s="359" t="s">
        <v>14256</v>
      </c>
      <c r="D7080" s="359" t="s">
        <v>880</v>
      </c>
      <c r="E7080" s="360" t="n">
        <v>1234.43</v>
      </c>
    </row>
    <row r="7081" customFormat="false" ht="15" hidden="false" customHeight="false" outlineLevel="0" collapsed="false">
      <c r="A7081" s="357" t="s">
        <v>14257</v>
      </c>
      <c r="B7081" s="358"/>
      <c r="C7081" s="359" t="s">
        <v>14258</v>
      </c>
      <c r="D7081" s="359" t="s">
        <v>880</v>
      </c>
      <c r="E7081" s="360" t="n">
        <v>63.79</v>
      </c>
    </row>
    <row r="7082" customFormat="false" ht="15" hidden="false" customHeight="false" outlineLevel="0" collapsed="false">
      <c r="A7082" s="357" t="s">
        <v>14259</v>
      </c>
      <c r="B7082" s="358"/>
      <c r="C7082" s="359" t="s">
        <v>14260</v>
      </c>
      <c r="D7082" s="359" t="s">
        <v>880</v>
      </c>
      <c r="E7082" s="360" t="n">
        <v>84.29</v>
      </c>
    </row>
    <row r="7083" customFormat="false" ht="15" hidden="false" customHeight="false" outlineLevel="0" collapsed="false">
      <c r="A7083" s="357" t="s">
        <v>14261</v>
      </c>
      <c r="B7083" s="358"/>
      <c r="C7083" s="359" t="s">
        <v>14262</v>
      </c>
      <c r="D7083" s="359" t="s">
        <v>880</v>
      </c>
      <c r="E7083" s="360" t="n">
        <v>295.34</v>
      </c>
    </row>
    <row r="7084" customFormat="false" ht="15" hidden="false" customHeight="false" outlineLevel="0" collapsed="false">
      <c r="A7084" s="357" t="s">
        <v>14263</v>
      </c>
      <c r="B7084" s="358"/>
      <c r="C7084" s="359" t="s">
        <v>14264</v>
      </c>
      <c r="D7084" s="359" t="s">
        <v>880</v>
      </c>
      <c r="E7084" s="360" t="n">
        <v>418.95</v>
      </c>
    </row>
    <row r="7085" customFormat="false" ht="15" hidden="false" customHeight="false" outlineLevel="0" collapsed="false">
      <c r="A7085" s="357" t="s">
        <v>14265</v>
      </c>
      <c r="B7085" s="358"/>
      <c r="C7085" s="359" t="s">
        <v>14266</v>
      </c>
      <c r="D7085" s="359" t="s">
        <v>880</v>
      </c>
      <c r="E7085" s="360" t="n">
        <v>2561.45</v>
      </c>
    </row>
    <row r="7086" customFormat="false" ht="15" hidden="false" customHeight="false" outlineLevel="0" collapsed="false">
      <c r="A7086" s="357" t="s">
        <v>14267</v>
      </c>
      <c r="B7086" s="358"/>
      <c r="C7086" s="359" t="s">
        <v>14268</v>
      </c>
      <c r="D7086" s="359" t="s">
        <v>880</v>
      </c>
      <c r="E7086" s="360" t="n">
        <v>4482.81</v>
      </c>
    </row>
    <row r="7087" customFormat="false" ht="15" hidden="false" customHeight="false" outlineLevel="0" collapsed="false">
      <c r="A7087" s="357" t="s">
        <v>14269</v>
      </c>
      <c r="B7087" s="358"/>
      <c r="C7087" s="359" t="s">
        <v>14270</v>
      </c>
      <c r="D7087" s="359" t="s">
        <v>880</v>
      </c>
      <c r="E7087" s="360" t="n">
        <v>323.36</v>
      </c>
    </row>
    <row r="7088" customFormat="false" ht="15" hidden="false" customHeight="false" outlineLevel="0" collapsed="false">
      <c r="A7088" s="357" t="s">
        <v>14271</v>
      </c>
      <c r="B7088" s="358" t="s">
        <v>14272</v>
      </c>
      <c r="C7088" s="359"/>
      <c r="D7088" s="359"/>
      <c r="E7088" s="360"/>
    </row>
    <row r="7089" customFormat="false" ht="15" hidden="false" customHeight="false" outlineLevel="0" collapsed="false">
      <c r="A7089" s="357" t="s">
        <v>14273</v>
      </c>
      <c r="B7089" s="358"/>
      <c r="C7089" s="359" t="s">
        <v>14274</v>
      </c>
      <c r="D7089" s="359" t="s">
        <v>880</v>
      </c>
      <c r="E7089" s="360" t="n">
        <v>762.82</v>
      </c>
    </row>
    <row r="7090" customFormat="false" ht="15" hidden="false" customHeight="false" outlineLevel="0" collapsed="false">
      <c r="A7090" s="357" t="s">
        <v>14275</v>
      </c>
      <c r="B7090" s="358"/>
      <c r="C7090" s="359" t="s">
        <v>14276</v>
      </c>
      <c r="D7090" s="359" t="s">
        <v>880</v>
      </c>
      <c r="E7090" s="360" t="n">
        <v>1247.89</v>
      </c>
    </row>
    <row r="7091" customFormat="false" ht="15" hidden="false" customHeight="false" outlineLevel="0" collapsed="false">
      <c r="A7091" s="357" t="s">
        <v>14277</v>
      </c>
      <c r="B7091" s="358"/>
      <c r="C7091" s="359" t="s">
        <v>3834</v>
      </c>
      <c r="D7091" s="359" t="s">
        <v>880</v>
      </c>
      <c r="E7091" s="360" t="n">
        <v>1759.63</v>
      </c>
    </row>
    <row r="7092" customFormat="false" ht="15" hidden="false" customHeight="false" outlineLevel="0" collapsed="false">
      <c r="A7092" s="357" t="s">
        <v>14278</v>
      </c>
      <c r="B7092" s="358"/>
      <c r="C7092" s="359" t="s">
        <v>14279</v>
      </c>
      <c r="D7092" s="359" t="s">
        <v>880</v>
      </c>
      <c r="E7092" s="360" t="n">
        <v>770.19</v>
      </c>
    </row>
    <row r="7093" customFormat="false" ht="15" hidden="false" customHeight="false" outlineLevel="0" collapsed="false">
      <c r="A7093" s="357" t="s">
        <v>14280</v>
      </c>
      <c r="B7093" s="358"/>
      <c r="C7093" s="359" t="s">
        <v>3832</v>
      </c>
      <c r="D7093" s="359" t="s">
        <v>880</v>
      </c>
      <c r="E7093" s="360" t="n">
        <v>1828.75</v>
      </c>
    </row>
    <row r="7094" customFormat="false" ht="15" hidden="false" customHeight="false" outlineLevel="0" collapsed="false">
      <c r="A7094" s="357" t="s">
        <v>14281</v>
      </c>
      <c r="B7094" s="358"/>
      <c r="C7094" s="359" t="s">
        <v>14282</v>
      </c>
      <c r="D7094" s="359" t="s">
        <v>880</v>
      </c>
      <c r="E7094" s="360" t="n">
        <v>1187.16</v>
      </c>
    </row>
    <row r="7095" customFormat="false" ht="15" hidden="false" customHeight="false" outlineLevel="0" collapsed="false">
      <c r="A7095" s="357" t="s">
        <v>14283</v>
      </c>
      <c r="B7095" s="358"/>
      <c r="C7095" s="359" t="s">
        <v>14284</v>
      </c>
      <c r="D7095" s="359" t="s">
        <v>880</v>
      </c>
      <c r="E7095" s="360" t="n">
        <v>2004.27</v>
      </c>
    </row>
    <row r="7096" customFormat="false" ht="15" hidden="false" customHeight="false" outlineLevel="0" collapsed="false">
      <c r="A7096" s="357" t="s">
        <v>14285</v>
      </c>
      <c r="B7096" s="358"/>
      <c r="C7096" s="359" t="s">
        <v>14286</v>
      </c>
      <c r="D7096" s="359" t="s">
        <v>880</v>
      </c>
      <c r="E7096" s="360" t="n">
        <v>956.79</v>
      </c>
    </row>
    <row r="7097" customFormat="false" ht="15" hidden="false" customHeight="false" outlineLevel="0" collapsed="false">
      <c r="A7097" s="357" t="s">
        <v>14287</v>
      </c>
      <c r="B7097" s="358"/>
      <c r="C7097" s="359" t="s">
        <v>14288</v>
      </c>
      <c r="D7097" s="359" t="s">
        <v>880</v>
      </c>
      <c r="E7097" s="360" t="n">
        <v>484.51</v>
      </c>
    </row>
    <row r="7098" customFormat="false" ht="15" hidden="false" customHeight="false" outlineLevel="0" collapsed="false">
      <c r="A7098" s="357" t="s">
        <v>14289</v>
      </c>
      <c r="B7098" s="358"/>
      <c r="C7098" s="359" t="s">
        <v>14290</v>
      </c>
      <c r="D7098" s="359" t="s">
        <v>880</v>
      </c>
      <c r="E7098" s="360" t="n">
        <v>5465.79</v>
      </c>
    </row>
    <row r="7099" customFormat="false" ht="15" hidden="false" customHeight="false" outlineLevel="0" collapsed="false">
      <c r="A7099" s="357" t="s">
        <v>14291</v>
      </c>
      <c r="B7099" s="358"/>
      <c r="C7099" s="359" t="s">
        <v>14292</v>
      </c>
      <c r="D7099" s="359" t="s">
        <v>880</v>
      </c>
      <c r="E7099" s="360" t="n">
        <v>2037.11</v>
      </c>
    </row>
    <row r="7100" customFormat="false" ht="15" hidden="false" customHeight="false" outlineLevel="0" collapsed="false">
      <c r="A7100" s="357" t="s">
        <v>14293</v>
      </c>
      <c r="B7100" s="358"/>
      <c r="C7100" s="359" t="s">
        <v>3870</v>
      </c>
      <c r="D7100" s="359" t="s">
        <v>880</v>
      </c>
      <c r="E7100" s="360" t="n">
        <v>679.01</v>
      </c>
    </row>
    <row r="7101" customFormat="false" ht="15" hidden="false" customHeight="false" outlineLevel="0" collapsed="false">
      <c r="A7101" s="357" t="s">
        <v>14294</v>
      </c>
      <c r="B7101" s="358"/>
      <c r="C7101" s="359" t="s">
        <v>3878</v>
      </c>
      <c r="D7101" s="359" t="s">
        <v>880</v>
      </c>
      <c r="E7101" s="360" t="n">
        <v>538.72</v>
      </c>
    </row>
    <row r="7102" customFormat="false" ht="15" hidden="false" customHeight="false" outlineLevel="0" collapsed="false">
      <c r="A7102" s="357" t="s">
        <v>14295</v>
      </c>
      <c r="B7102" s="358"/>
      <c r="C7102" s="359" t="s">
        <v>14296</v>
      </c>
      <c r="D7102" s="359" t="s">
        <v>880</v>
      </c>
      <c r="E7102" s="360" t="n">
        <v>6165.28</v>
      </c>
    </row>
    <row r="7103" customFormat="false" ht="15" hidden="false" customHeight="false" outlineLevel="0" collapsed="false">
      <c r="A7103" s="357" t="s">
        <v>14297</v>
      </c>
      <c r="B7103" s="358"/>
      <c r="C7103" s="359" t="s">
        <v>14298</v>
      </c>
      <c r="D7103" s="359" t="s">
        <v>880</v>
      </c>
      <c r="E7103" s="360" t="n">
        <v>1092.26</v>
      </c>
    </row>
    <row r="7104" customFormat="false" ht="15" hidden="false" customHeight="false" outlineLevel="0" collapsed="false">
      <c r="A7104" s="357" t="s">
        <v>14299</v>
      </c>
      <c r="B7104" s="358"/>
      <c r="C7104" s="359" t="s">
        <v>14300</v>
      </c>
      <c r="D7104" s="359" t="s">
        <v>880</v>
      </c>
      <c r="E7104" s="360" t="n">
        <v>1581.99</v>
      </c>
    </row>
    <row r="7105" customFormat="false" ht="15" hidden="false" customHeight="false" outlineLevel="0" collapsed="false">
      <c r="A7105" s="357" t="s">
        <v>14301</v>
      </c>
      <c r="B7105" s="358"/>
      <c r="C7105" s="359" t="s">
        <v>14302</v>
      </c>
      <c r="D7105" s="359" t="s">
        <v>880</v>
      </c>
      <c r="E7105" s="360" t="n">
        <v>1192.91</v>
      </c>
    </row>
    <row r="7106" customFormat="false" ht="15" hidden="false" customHeight="false" outlineLevel="0" collapsed="false">
      <c r="A7106" s="357" t="s">
        <v>14303</v>
      </c>
      <c r="B7106" s="358" t="s">
        <v>14304</v>
      </c>
      <c r="C7106" s="359"/>
      <c r="D7106" s="359"/>
      <c r="E7106" s="360"/>
    </row>
    <row r="7107" customFormat="false" ht="15" hidden="false" customHeight="false" outlineLevel="0" collapsed="false">
      <c r="A7107" s="352" t="s">
        <v>14305</v>
      </c>
      <c r="B7107" s="353"/>
      <c r="C7107" s="354" t="s">
        <v>14306</v>
      </c>
      <c r="D7107" s="355" t="s">
        <v>880</v>
      </c>
      <c r="E7107" s="356" t="n">
        <v>69.22</v>
      </c>
    </row>
    <row r="7108" customFormat="false" ht="15" hidden="false" customHeight="false" outlineLevel="0" collapsed="false">
      <c r="A7108" s="357" t="s">
        <v>14307</v>
      </c>
      <c r="B7108" s="358"/>
      <c r="C7108" s="359" t="s">
        <v>14308</v>
      </c>
      <c r="D7108" s="359" t="s">
        <v>880</v>
      </c>
      <c r="E7108" s="360" t="n">
        <v>88.21</v>
      </c>
    </row>
    <row r="7109" customFormat="false" ht="15" hidden="false" customHeight="false" outlineLevel="0" collapsed="false">
      <c r="A7109" s="357" t="s">
        <v>14309</v>
      </c>
      <c r="B7109" s="358"/>
      <c r="C7109" s="359" t="s">
        <v>14310</v>
      </c>
      <c r="D7109" s="359" t="s">
        <v>880</v>
      </c>
      <c r="E7109" s="360" t="n">
        <v>121.22</v>
      </c>
    </row>
    <row r="7110" customFormat="false" ht="15" hidden="false" customHeight="false" outlineLevel="0" collapsed="false">
      <c r="A7110" s="357" t="s">
        <v>14311</v>
      </c>
      <c r="B7110" s="358"/>
      <c r="C7110" s="359" t="s">
        <v>14312</v>
      </c>
      <c r="D7110" s="359" t="s">
        <v>880</v>
      </c>
      <c r="E7110" s="360" t="n">
        <v>332.07</v>
      </c>
    </row>
    <row r="7111" customFormat="false" ht="15" hidden="false" customHeight="false" outlineLevel="0" collapsed="false">
      <c r="A7111" s="357" t="s">
        <v>14313</v>
      </c>
      <c r="B7111" s="358" t="s">
        <v>14314</v>
      </c>
      <c r="C7111" s="359"/>
      <c r="D7111" s="359"/>
      <c r="E7111" s="360"/>
    </row>
    <row r="7112" customFormat="false" ht="15" hidden="false" customHeight="false" outlineLevel="0" collapsed="false">
      <c r="A7112" s="357" t="s">
        <v>14315</v>
      </c>
      <c r="B7112" s="358"/>
      <c r="C7112" s="359" t="s">
        <v>14316</v>
      </c>
      <c r="D7112" s="359" t="s">
        <v>880</v>
      </c>
      <c r="E7112" s="360" t="n">
        <v>259.41</v>
      </c>
    </row>
    <row r="7113" customFormat="false" ht="15" hidden="false" customHeight="false" outlineLevel="0" collapsed="false">
      <c r="A7113" s="352" t="s">
        <v>14317</v>
      </c>
      <c r="B7113" s="353"/>
      <c r="C7113" s="354" t="s">
        <v>14318</v>
      </c>
      <c r="D7113" s="355" t="s">
        <v>880</v>
      </c>
      <c r="E7113" s="356" t="n">
        <v>326.49</v>
      </c>
    </row>
    <row r="7114" customFormat="false" ht="15" hidden="false" customHeight="false" outlineLevel="0" collapsed="false">
      <c r="A7114" s="357" t="s">
        <v>14319</v>
      </c>
      <c r="B7114" s="358"/>
      <c r="C7114" s="359" t="s">
        <v>14320</v>
      </c>
      <c r="D7114" s="359" t="s">
        <v>880</v>
      </c>
      <c r="E7114" s="360" t="n">
        <v>594.59</v>
      </c>
    </row>
    <row r="7115" customFormat="false" ht="15" hidden="false" customHeight="false" outlineLevel="0" collapsed="false">
      <c r="A7115" s="357" t="s">
        <v>14321</v>
      </c>
      <c r="B7115" s="358"/>
      <c r="C7115" s="359" t="s">
        <v>14322</v>
      </c>
      <c r="D7115" s="359" t="s">
        <v>880</v>
      </c>
      <c r="E7115" s="360" t="n">
        <v>801.79</v>
      </c>
    </row>
    <row r="7116" customFormat="false" ht="15" hidden="false" customHeight="false" outlineLevel="0" collapsed="false">
      <c r="A7116" s="357" t="s">
        <v>14323</v>
      </c>
      <c r="B7116" s="358" t="s">
        <v>14324</v>
      </c>
      <c r="C7116" s="359"/>
      <c r="D7116" s="359"/>
      <c r="E7116" s="360"/>
    </row>
    <row r="7117" customFormat="false" ht="15" hidden="false" customHeight="false" outlineLevel="0" collapsed="false">
      <c r="A7117" s="357" t="s">
        <v>14325</v>
      </c>
      <c r="B7117" s="358"/>
      <c r="C7117" s="359" t="s">
        <v>14326</v>
      </c>
      <c r="D7117" s="359" t="s">
        <v>880</v>
      </c>
      <c r="E7117" s="360" t="n">
        <v>410.01</v>
      </c>
    </row>
    <row r="7118" customFormat="false" ht="15" hidden="false" customHeight="false" outlineLevel="0" collapsed="false">
      <c r="A7118" s="357" t="s">
        <v>14327</v>
      </c>
      <c r="B7118" s="358" t="s">
        <v>14328</v>
      </c>
      <c r="C7118" s="359"/>
      <c r="D7118" s="359"/>
      <c r="E7118" s="360"/>
    </row>
    <row r="7119" customFormat="false" ht="15" hidden="false" customHeight="false" outlineLevel="0" collapsed="false">
      <c r="A7119" s="357" t="s">
        <v>14329</v>
      </c>
      <c r="B7119" s="358"/>
      <c r="C7119" s="359" t="s">
        <v>14330</v>
      </c>
      <c r="D7119" s="359" t="s">
        <v>880</v>
      </c>
      <c r="E7119" s="360" t="n">
        <v>447.76</v>
      </c>
    </row>
    <row r="7120" customFormat="false" ht="15" hidden="false" customHeight="false" outlineLevel="0" collapsed="false">
      <c r="A7120" s="357" t="s">
        <v>14331</v>
      </c>
      <c r="B7120" s="358"/>
      <c r="C7120" s="359" t="s">
        <v>14332</v>
      </c>
      <c r="D7120" s="359" t="s">
        <v>880</v>
      </c>
      <c r="E7120" s="360" t="n">
        <v>154.1</v>
      </c>
    </row>
    <row r="7121" customFormat="false" ht="15" hidden="false" customHeight="false" outlineLevel="0" collapsed="false">
      <c r="A7121" s="357" t="s">
        <v>14333</v>
      </c>
      <c r="B7121" s="358"/>
      <c r="C7121" s="359" t="s">
        <v>14334</v>
      </c>
      <c r="D7121" s="359" t="s">
        <v>880</v>
      </c>
      <c r="E7121" s="360" t="n">
        <v>139.23</v>
      </c>
    </row>
    <row r="7122" customFormat="false" ht="25.5" hidden="false" customHeight="false" outlineLevel="0" collapsed="false">
      <c r="A7122" s="357" t="s">
        <v>14335</v>
      </c>
      <c r="B7122" s="358"/>
      <c r="C7122" s="359" t="s">
        <v>14336</v>
      </c>
      <c r="D7122" s="359" t="s">
        <v>880</v>
      </c>
      <c r="E7122" s="360" t="n">
        <v>7443.4</v>
      </c>
    </row>
    <row r="7123" customFormat="false" ht="15" hidden="false" customHeight="false" outlineLevel="0" collapsed="false">
      <c r="A7123" s="357" t="s">
        <v>14337</v>
      </c>
      <c r="B7123" s="358" t="s">
        <v>14338</v>
      </c>
      <c r="C7123" s="359"/>
      <c r="D7123" s="359"/>
      <c r="E7123" s="360"/>
    </row>
    <row r="7124" customFormat="false" ht="15" hidden="false" customHeight="false" outlineLevel="0" collapsed="false">
      <c r="A7124" s="357" t="s">
        <v>14339</v>
      </c>
      <c r="B7124" s="358"/>
      <c r="C7124" s="359" t="s">
        <v>14340</v>
      </c>
      <c r="D7124" s="359" t="s">
        <v>880</v>
      </c>
      <c r="E7124" s="360" t="n">
        <v>1858</v>
      </c>
    </row>
    <row r="7125" customFormat="false" ht="15" hidden="false" customHeight="false" outlineLevel="0" collapsed="false">
      <c r="A7125" s="357" t="s">
        <v>14341</v>
      </c>
      <c r="B7125" s="358"/>
      <c r="C7125" s="359" t="s">
        <v>14342</v>
      </c>
      <c r="D7125" s="359" t="s">
        <v>880</v>
      </c>
      <c r="E7125" s="360" t="n">
        <v>753.73</v>
      </c>
    </row>
    <row r="7126" customFormat="false" ht="15" hidden="false" customHeight="false" outlineLevel="0" collapsed="false">
      <c r="A7126" s="352" t="s">
        <v>14343</v>
      </c>
      <c r="B7126" s="353"/>
      <c r="C7126" s="354" t="s">
        <v>14344</v>
      </c>
      <c r="D7126" s="355" t="s">
        <v>880</v>
      </c>
      <c r="E7126" s="356" t="n">
        <v>825.58</v>
      </c>
    </row>
    <row r="7127" customFormat="false" ht="15" hidden="false" customHeight="false" outlineLevel="0" collapsed="false">
      <c r="A7127" s="357" t="s">
        <v>14345</v>
      </c>
      <c r="B7127" s="358"/>
      <c r="C7127" s="359" t="s">
        <v>14346</v>
      </c>
      <c r="D7127" s="359" t="s">
        <v>880</v>
      </c>
      <c r="E7127" s="360" t="n">
        <v>827.47</v>
      </c>
    </row>
    <row r="7128" customFormat="false" ht="15" hidden="false" customHeight="false" outlineLevel="0" collapsed="false">
      <c r="A7128" s="357" t="s">
        <v>14347</v>
      </c>
      <c r="B7128" s="358"/>
      <c r="C7128" s="359" t="s">
        <v>14348</v>
      </c>
      <c r="D7128" s="359" t="s">
        <v>880</v>
      </c>
      <c r="E7128" s="360" t="n">
        <v>1164.36</v>
      </c>
    </row>
    <row r="7129" customFormat="false" ht="15" hidden="false" customHeight="false" outlineLevel="0" collapsed="false">
      <c r="A7129" s="357" t="s">
        <v>14349</v>
      </c>
      <c r="B7129" s="358"/>
      <c r="C7129" s="359" t="s">
        <v>14350</v>
      </c>
      <c r="D7129" s="359" t="s">
        <v>880</v>
      </c>
      <c r="E7129" s="360" t="n">
        <v>4691.45</v>
      </c>
    </row>
    <row r="7130" customFormat="false" ht="15" hidden="false" customHeight="false" outlineLevel="0" collapsed="false">
      <c r="A7130" s="352" t="s">
        <v>14351</v>
      </c>
      <c r="B7130" s="353"/>
      <c r="C7130" s="354" t="s">
        <v>14352</v>
      </c>
      <c r="D7130" s="355" t="s">
        <v>880</v>
      </c>
      <c r="E7130" s="356" t="n">
        <v>774.86</v>
      </c>
    </row>
    <row r="7131" customFormat="false" ht="15" hidden="false" customHeight="false" outlineLevel="0" collapsed="false">
      <c r="A7131" s="357" t="s">
        <v>14353</v>
      </c>
      <c r="B7131" s="358"/>
      <c r="C7131" s="359" t="s">
        <v>14354</v>
      </c>
      <c r="D7131" s="359" t="s">
        <v>880</v>
      </c>
      <c r="E7131" s="360" t="n">
        <v>1267.13</v>
      </c>
    </row>
    <row r="7132" customFormat="false" ht="15" hidden="false" customHeight="false" outlineLevel="0" collapsed="false">
      <c r="A7132" s="357" t="s">
        <v>14355</v>
      </c>
      <c r="B7132" s="358"/>
      <c r="C7132" s="359" t="s">
        <v>14356</v>
      </c>
      <c r="D7132" s="359" t="s">
        <v>880</v>
      </c>
      <c r="E7132" s="360" t="n">
        <v>657.58</v>
      </c>
    </row>
    <row r="7133" customFormat="false" ht="15" hidden="false" customHeight="false" outlineLevel="0" collapsed="false">
      <c r="A7133" s="357" t="s">
        <v>14357</v>
      </c>
      <c r="B7133" s="358"/>
      <c r="C7133" s="359" t="s">
        <v>14358</v>
      </c>
      <c r="D7133" s="359" t="s">
        <v>880</v>
      </c>
      <c r="E7133" s="360" t="n">
        <v>1557.04</v>
      </c>
    </row>
    <row r="7134" customFormat="false" ht="15" hidden="false" customHeight="false" outlineLevel="0" collapsed="false">
      <c r="A7134" s="357" t="s">
        <v>14359</v>
      </c>
      <c r="B7134" s="358" t="s">
        <v>14360</v>
      </c>
      <c r="C7134" s="359"/>
      <c r="D7134" s="359"/>
      <c r="E7134" s="360"/>
    </row>
    <row r="7135" customFormat="false" ht="15" hidden="false" customHeight="false" outlineLevel="0" collapsed="false">
      <c r="A7135" s="357" t="s">
        <v>14361</v>
      </c>
      <c r="B7135" s="358"/>
      <c r="C7135" s="359" t="s">
        <v>14362</v>
      </c>
      <c r="D7135" s="359" t="s">
        <v>880</v>
      </c>
      <c r="E7135" s="360" t="n">
        <v>21.36</v>
      </c>
    </row>
    <row r="7136" customFormat="false" ht="15" hidden="false" customHeight="false" outlineLevel="0" collapsed="false">
      <c r="A7136" s="357" t="s">
        <v>14363</v>
      </c>
      <c r="B7136" s="358"/>
      <c r="C7136" s="359" t="s">
        <v>14364</v>
      </c>
      <c r="D7136" s="359" t="s">
        <v>880</v>
      </c>
      <c r="E7136" s="360" t="n">
        <v>45.64</v>
      </c>
    </row>
    <row r="7137" customFormat="false" ht="15" hidden="false" customHeight="false" outlineLevel="0" collapsed="false">
      <c r="A7137" s="357" t="s">
        <v>14365</v>
      </c>
      <c r="B7137" s="358" t="s">
        <v>14366</v>
      </c>
      <c r="C7137" s="359"/>
      <c r="D7137" s="359"/>
      <c r="E7137" s="360"/>
    </row>
    <row r="7138" customFormat="false" ht="15" hidden="false" customHeight="false" outlineLevel="0" collapsed="false">
      <c r="A7138" s="357" t="s">
        <v>14367</v>
      </c>
      <c r="B7138" s="358"/>
      <c r="C7138" s="359" t="s">
        <v>14368</v>
      </c>
      <c r="D7138" s="359" t="s">
        <v>880</v>
      </c>
      <c r="E7138" s="360" t="n">
        <v>73.67</v>
      </c>
    </row>
    <row r="7139" customFormat="false" ht="15" hidden="false" customHeight="false" outlineLevel="0" collapsed="false">
      <c r="A7139" s="357" t="s">
        <v>14369</v>
      </c>
      <c r="B7139" s="358"/>
      <c r="C7139" s="359" t="s">
        <v>14370</v>
      </c>
      <c r="D7139" s="359" t="s">
        <v>880</v>
      </c>
      <c r="E7139" s="360" t="n">
        <v>281.92</v>
      </c>
    </row>
    <row r="7140" customFormat="false" ht="15" hidden="false" customHeight="false" outlineLevel="0" collapsed="false">
      <c r="A7140" s="357" t="s">
        <v>14371</v>
      </c>
      <c r="B7140" s="358"/>
      <c r="C7140" s="359" t="s">
        <v>14372</v>
      </c>
      <c r="D7140" s="359" t="s">
        <v>880</v>
      </c>
      <c r="E7140" s="360" t="n">
        <v>474.03</v>
      </c>
    </row>
    <row r="7141" customFormat="false" ht="15" hidden="false" customHeight="false" outlineLevel="0" collapsed="false">
      <c r="A7141" s="357" t="s">
        <v>14373</v>
      </c>
      <c r="B7141" s="358"/>
      <c r="C7141" s="359" t="s">
        <v>14374</v>
      </c>
      <c r="D7141" s="359" t="s">
        <v>880</v>
      </c>
      <c r="E7141" s="360" t="n">
        <v>36.03</v>
      </c>
    </row>
    <row r="7142" customFormat="false" ht="15" hidden="false" customHeight="false" outlineLevel="0" collapsed="false">
      <c r="A7142" s="357" t="s">
        <v>14375</v>
      </c>
      <c r="B7142" s="358"/>
      <c r="C7142" s="359" t="s">
        <v>14376</v>
      </c>
      <c r="D7142" s="359" t="s">
        <v>880</v>
      </c>
      <c r="E7142" s="360" t="n">
        <v>577.94</v>
      </c>
    </row>
    <row r="7143" customFormat="false" ht="15" hidden="false" customHeight="false" outlineLevel="0" collapsed="false">
      <c r="A7143" s="357" t="s">
        <v>14377</v>
      </c>
      <c r="B7143" s="358"/>
      <c r="C7143" s="359" t="s">
        <v>14378</v>
      </c>
      <c r="D7143" s="359" t="s">
        <v>880</v>
      </c>
      <c r="E7143" s="360" t="n">
        <v>279.22</v>
      </c>
    </row>
    <row r="7144" customFormat="false" ht="15" hidden="false" customHeight="false" outlineLevel="0" collapsed="false">
      <c r="A7144" s="357" t="s">
        <v>14379</v>
      </c>
      <c r="B7144" s="358"/>
      <c r="C7144" s="359" t="s">
        <v>14380</v>
      </c>
      <c r="D7144" s="359" t="s">
        <v>880</v>
      </c>
      <c r="E7144" s="360" t="n">
        <v>78.97</v>
      </c>
    </row>
    <row r="7145" customFormat="false" ht="15" hidden="false" customHeight="false" outlineLevel="0" collapsed="false">
      <c r="A7145" s="357" t="s">
        <v>14381</v>
      </c>
      <c r="B7145" s="358"/>
      <c r="C7145" s="359" t="s">
        <v>14382</v>
      </c>
      <c r="D7145" s="359" t="s">
        <v>880</v>
      </c>
      <c r="E7145" s="360" t="n">
        <v>3095.18</v>
      </c>
    </row>
    <row r="7146" customFormat="false" ht="15" hidden="false" customHeight="false" outlineLevel="0" collapsed="false">
      <c r="A7146" s="357" t="s">
        <v>14383</v>
      </c>
      <c r="B7146" s="358"/>
      <c r="C7146" s="359" t="s">
        <v>14384</v>
      </c>
      <c r="D7146" s="359" t="s">
        <v>880</v>
      </c>
      <c r="E7146" s="360" t="n">
        <v>159.58</v>
      </c>
    </row>
    <row r="7147" customFormat="false" ht="15" hidden="false" customHeight="false" outlineLevel="0" collapsed="false">
      <c r="A7147" s="357" t="s">
        <v>14385</v>
      </c>
      <c r="B7147" s="358"/>
      <c r="C7147" s="359" t="s">
        <v>14386</v>
      </c>
      <c r="D7147" s="359" t="s">
        <v>880</v>
      </c>
      <c r="E7147" s="360" t="n">
        <v>268.01</v>
      </c>
    </row>
    <row r="7148" customFormat="false" ht="15" hidden="false" customHeight="false" outlineLevel="0" collapsed="false">
      <c r="A7148" s="357" t="s">
        <v>14387</v>
      </c>
      <c r="B7148" s="358"/>
      <c r="C7148" s="359" t="s">
        <v>4032</v>
      </c>
      <c r="D7148" s="359" t="s">
        <v>880</v>
      </c>
      <c r="E7148" s="360" t="n">
        <v>211.36</v>
      </c>
    </row>
    <row r="7149" customFormat="false" ht="15" hidden="false" customHeight="false" outlineLevel="0" collapsed="false">
      <c r="A7149" s="357" t="s">
        <v>14388</v>
      </c>
      <c r="B7149" s="358"/>
      <c r="C7149" s="359" t="s">
        <v>4034</v>
      </c>
      <c r="D7149" s="359" t="s">
        <v>880</v>
      </c>
      <c r="E7149" s="360" t="n">
        <v>243.77</v>
      </c>
    </row>
    <row r="7150" customFormat="false" ht="15" hidden="false" customHeight="false" outlineLevel="0" collapsed="false">
      <c r="A7150" s="357" t="s">
        <v>14389</v>
      </c>
      <c r="B7150" s="358" t="s">
        <v>14390</v>
      </c>
      <c r="C7150" s="359"/>
      <c r="D7150" s="359"/>
      <c r="E7150" s="360"/>
    </row>
    <row r="7151" customFormat="false" ht="15" hidden="false" customHeight="false" outlineLevel="0" collapsed="false">
      <c r="A7151" s="357" t="s">
        <v>14391</v>
      </c>
      <c r="B7151" s="358" t="s">
        <v>14392</v>
      </c>
      <c r="C7151" s="359"/>
      <c r="D7151" s="359"/>
      <c r="E7151" s="360"/>
    </row>
    <row r="7152" customFormat="false" ht="15" hidden="false" customHeight="false" outlineLevel="0" collapsed="false">
      <c r="A7152" s="357" t="s">
        <v>14393</v>
      </c>
      <c r="B7152" s="358"/>
      <c r="C7152" s="359" t="s">
        <v>14394</v>
      </c>
      <c r="D7152" s="359" t="s">
        <v>880</v>
      </c>
      <c r="E7152" s="360" t="n">
        <v>294.58</v>
      </c>
    </row>
    <row r="7153" customFormat="false" ht="15" hidden="false" customHeight="false" outlineLevel="0" collapsed="false">
      <c r="A7153" s="357" t="s">
        <v>14395</v>
      </c>
      <c r="B7153" s="358"/>
      <c r="C7153" s="359" t="s">
        <v>14396</v>
      </c>
      <c r="D7153" s="359" t="s">
        <v>880</v>
      </c>
      <c r="E7153" s="360" t="n">
        <v>458.43</v>
      </c>
    </row>
    <row r="7154" customFormat="false" ht="15" hidden="false" customHeight="false" outlineLevel="0" collapsed="false">
      <c r="A7154" s="357" t="s">
        <v>14397</v>
      </c>
      <c r="B7154" s="358"/>
      <c r="C7154" s="359" t="s">
        <v>14398</v>
      </c>
      <c r="D7154" s="359" t="s">
        <v>880</v>
      </c>
      <c r="E7154" s="360" t="n">
        <v>692.86</v>
      </c>
    </row>
    <row r="7155" customFormat="false" ht="15" hidden="false" customHeight="false" outlineLevel="0" collapsed="false">
      <c r="A7155" s="357" t="s">
        <v>14399</v>
      </c>
      <c r="B7155" s="358"/>
      <c r="C7155" s="359" t="s">
        <v>14400</v>
      </c>
      <c r="D7155" s="359" t="s">
        <v>880</v>
      </c>
      <c r="E7155" s="360" t="n">
        <v>835.44</v>
      </c>
    </row>
    <row r="7156" customFormat="false" ht="15" hidden="false" customHeight="false" outlineLevel="0" collapsed="false">
      <c r="A7156" s="357" t="s">
        <v>14401</v>
      </c>
      <c r="B7156" s="358"/>
      <c r="C7156" s="359" t="s">
        <v>14402</v>
      </c>
      <c r="D7156" s="359" t="s">
        <v>880</v>
      </c>
      <c r="E7156" s="360" t="n">
        <v>1165.24</v>
      </c>
    </row>
    <row r="7157" customFormat="false" ht="15" hidden="false" customHeight="false" outlineLevel="0" collapsed="false">
      <c r="A7157" s="352" t="s">
        <v>14403</v>
      </c>
      <c r="B7157" s="353"/>
      <c r="C7157" s="354" t="s">
        <v>14404</v>
      </c>
      <c r="D7157" s="355" t="s">
        <v>880</v>
      </c>
      <c r="E7157" s="356" t="n">
        <v>1906.25</v>
      </c>
    </row>
    <row r="7158" customFormat="false" ht="15" hidden="false" customHeight="false" outlineLevel="0" collapsed="false">
      <c r="A7158" s="357" t="s">
        <v>14405</v>
      </c>
      <c r="B7158" s="358"/>
      <c r="C7158" s="359" t="s">
        <v>14406</v>
      </c>
      <c r="D7158" s="359" t="s">
        <v>880</v>
      </c>
      <c r="E7158" s="360" t="n">
        <v>3901.83</v>
      </c>
    </row>
    <row r="7159" customFormat="false" ht="15" hidden="false" customHeight="false" outlineLevel="0" collapsed="false">
      <c r="A7159" s="357" t="s">
        <v>14407</v>
      </c>
      <c r="B7159" s="358"/>
      <c r="C7159" s="359" t="s">
        <v>14408</v>
      </c>
      <c r="D7159" s="359" t="s">
        <v>880</v>
      </c>
      <c r="E7159" s="360" t="n">
        <v>5794.42</v>
      </c>
    </row>
    <row r="7160" customFormat="false" ht="15" hidden="false" customHeight="false" outlineLevel="0" collapsed="false">
      <c r="A7160" s="357" t="s">
        <v>14409</v>
      </c>
      <c r="B7160" s="358"/>
      <c r="C7160" s="359" t="s">
        <v>14410</v>
      </c>
      <c r="D7160" s="359" t="s">
        <v>880</v>
      </c>
      <c r="E7160" s="360" t="n">
        <v>7625.68</v>
      </c>
    </row>
    <row r="7161" customFormat="false" ht="15" hidden="false" customHeight="false" outlineLevel="0" collapsed="false">
      <c r="A7161" s="357" t="s">
        <v>14411</v>
      </c>
      <c r="B7161" s="358"/>
      <c r="C7161" s="359" t="s">
        <v>14412</v>
      </c>
      <c r="D7161" s="359" t="s">
        <v>880</v>
      </c>
      <c r="E7161" s="360" t="n">
        <v>10438.18</v>
      </c>
    </row>
    <row r="7162" customFormat="false" ht="15" hidden="false" customHeight="false" outlineLevel="0" collapsed="false">
      <c r="A7162" s="357" t="s">
        <v>14413</v>
      </c>
      <c r="B7162" s="358"/>
      <c r="C7162" s="359" t="s">
        <v>14414</v>
      </c>
      <c r="D7162" s="359" t="s">
        <v>880</v>
      </c>
      <c r="E7162" s="360" t="n">
        <v>6411.09</v>
      </c>
    </row>
    <row r="7163" customFormat="false" ht="15" hidden="false" customHeight="false" outlineLevel="0" collapsed="false">
      <c r="A7163" s="357" t="s">
        <v>14415</v>
      </c>
      <c r="B7163" s="358"/>
      <c r="C7163" s="359" t="s">
        <v>14416</v>
      </c>
      <c r="D7163" s="359" t="s">
        <v>880</v>
      </c>
      <c r="E7163" s="360" t="n">
        <v>10549.1</v>
      </c>
    </row>
    <row r="7164" customFormat="false" ht="15" hidden="false" customHeight="false" outlineLevel="0" collapsed="false">
      <c r="A7164" s="357" t="s">
        <v>14417</v>
      </c>
      <c r="B7164" s="358"/>
      <c r="C7164" s="359" t="s">
        <v>14418</v>
      </c>
      <c r="D7164" s="359" t="s">
        <v>880</v>
      </c>
      <c r="E7164" s="360" t="n">
        <v>514.87</v>
      </c>
    </row>
    <row r="7165" customFormat="false" ht="15" hidden="false" customHeight="false" outlineLevel="0" collapsed="false">
      <c r="A7165" s="357" t="s">
        <v>14419</v>
      </c>
      <c r="B7165" s="358"/>
      <c r="C7165" s="359" t="s">
        <v>14420</v>
      </c>
      <c r="D7165" s="359" t="s">
        <v>880</v>
      </c>
      <c r="E7165" s="360" t="n">
        <v>412.2</v>
      </c>
    </row>
    <row r="7166" customFormat="false" ht="15" hidden="false" customHeight="false" outlineLevel="0" collapsed="false">
      <c r="A7166" s="357" t="s">
        <v>14421</v>
      </c>
      <c r="B7166" s="358" t="s">
        <v>14422</v>
      </c>
      <c r="C7166" s="359"/>
      <c r="D7166" s="359"/>
      <c r="E7166" s="360"/>
    </row>
    <row r="7167" customFormat="false" ht="15" hidden="false" customHeight="false" outlineLevel="0" collapsed="false">
      <c r="A7167" s="352" t="s">
        <v>14423</v>
      </c>
      <c r="B7167" s="353"/>
      <c r="C7167" s="354" t="s">
        <v>14424</v>
      </c>
      <c r="D7167" s="355" t="s">
        <v>1181</v>
      </c>
      <c r="E7167" s="356" t="n">
        <v>2133.7</v>
      </c>
    </row>
    <row r="7168" customFormat="false" ht="15" hidden="false" customHeight="false" outlineLevel="0" collapsed="false">
      <c r="A7168" s="357" t="s">
        <v>14425</v>
      </c>
      <c r="B7168" s="358"/>
      <c r="C7168" s="359" t="s">
        <v>14426</v>
      </c>
      <c r="D7168" s="359" t="s">
        <v>1181</v>
      </c>
      <c r="E7168" s="360" t="n">
        <v>3687.73</v>
      </c>
    </row>
    <row r="7169" customFormat="false" ht="15" hidden="false" customHeight="false" outlineLevel="0" collapsed="false">
      <c r="A7169" s="357" t="s">
        <v>14427</v>
      </c>
      <c r="B7169" s="358"/>
      <c r="C7169" s="359" t="s">
        <v>14428</v>
      </c>
      <c r="D7169" s="359" t="s">
        <v>1181</v>
      </c>
      <c r="E7169" s="360" t="n">
        <v>5304.72</v>
      </c>
    </row>
    <row r="7170" customFormat="false" ht="15" hidden="false" customHeight="false" outlineLevel="0" collapsed="false">
      <c r="A7170" s="352" t="s">
        <v>14429</v>
      </c>
      <c r="B7170" s="353"/>
      <c r="C7170" s="354" t="s">
        <v>14430</v>
      </c>
      <c r="D7170" s="355" t="s">
        <v>1181</v>
      </c>
      <c r="E7170" s="356" t="n">
        <v>10368.86</v>
      </c>
    </row>
    <row r="7171" customFormat="false" ht="15" hidden="false" customHeight="false" outlineLevel="0" collapsed="false">
      <c r="A7171" s="357" t="s">
        <v>14431</v>
      </c>
      <c r="B7171" s="358" t="s">
        <v>14432</v>
      </c>
      <c r="C7171" s="359"/>
      <c r="D7171" s="359"/>
      <c r="E7171" s="360"/>
    </row>
    <row r="7172" customFormat="false" ht="25.5" hidden="false" customHeight="false" outlineLevel="0" collapsed="false">
      <c r="A7172" s="357" t="s">
        <v>14433</v>
      </c>
      <c r="B7172" s="358"/>
      <c r="C7172" s="359" t="s">
        <v>14434</v>
      </c>
      <c r="D7172" s="359" t="s">
        <v>262</v>
      </c>
      <c r="E7172" s="360" t="n">
        <v>22364.52</v>
      </c>
    </row>
    <row r="7173" customFormat="false" ht="25.5" hidden="false" customHeight="false" outlineLevel="0" collapsed="false">
      <c r="A7173" s="357" t="s">
        <v>14435</v>
      </c>
      <c r="B7173" s="358"/>
      <c r="C7173" s="359" t="s">
        <v>14436</v>
      </c>
      <c r="D7173" s="359" t="s">
        <v>262</v>
      </c>
      <c r="E7173" s="360" t="n">
        <v>32153.95</v>
      </c>
    </row>
    <row r="7174" customFormat="false" ht="15" hidden="false" customHeight="false" outlineLevel="0" collapsed="false">
      <c r="A7174" s="357" t="s">
        <v>14437</v>
      </c>
      <c r="B7174" s="358" t="s">
        <v>14438</v>
      </c>
      <c r="C7174" s="359"/>
      <c r="D7174" s="359"/>
      <c r="E7174" s="360"/>
    </row>
    <row r="7175" customFormat="false" ht="15" hidden="false" customHeight="false" outlineLevel="0" collapsed="false">
      <c r="A7175" s="357" t="s">
        <v>14439</v>
      </c>
      <c r="B7175" s="358"/>
      <c r="C7175" s="359" t="s">
        <v>14440</v>
      </c>
      <c r="D7175" s="359" t="s">
        <v>880</v>
      </c>
      <c r="E7175" s="360" t="n">
        <v>65.65</v>
      </c>
    </row>
    <row r="7176" customFormat="false" ht="15" hidden="false" customHeight="false" outlineLevel="0" collapsed="false">
      <c r="A7176" s="357" t="s">
        <v>14441</v>
      </c>
      <c r="B7176" s="358"/>
      <c r="C7176" s="359" t="s">
        <v>14442</v>
      </c>
      <c r="D7176" s="359" t="s">
        <v>880</v>
      </c>
      <c r="E7176" s="360" t="n">
        <v>87.24</v>
      </c>
    </row>
    <row r="7177" customFormat="false" ht="15" hidden="false" customHeight="false" outlineLevel="0" collapsed="false">
      <c r="A7177" s="357" t="s">
        <v>14443</v>
      </c>
      <c r="B7177" s="358"/>
      <c r="C7177" s="359" t="s">
        <v>14444</v>
      </c>
      <c r="D7177" s="359" t="s">
        <v>880</v>
      </c>
      <c r="E7177" s="360" t="n">
        <v>147.21</v>
      </c>
    </row>
    <row r="7178" customFormat="false" ht="15" hidden="false" customHeight="false" outlineLevel="0" collapsed="false">
      <c r="A7178" s="357" t="s">
        <v>14445</v>
      </c>
      <c r="B7178" s="358"/>
      <c r="C7178" s="359" t="s">
        <v>14446</v>
      </c>
      <c r="D7178" s="359" t="s">
        <v>880</v>
      </c>
      <c r="E7178" s="360" t="n">
        <v>156.66</v>
      </c>
    </row>
    <row r="7179" customFormat="false" ht="15" hidden="false" customHeight="false" outlineLevel="0" collapsed="false">
      <c r="A7179" s="357" t="s">
        <v>14447</v>
      </c>
      <c r="B7179" s="358"/>
      <c r="C7179" s="359" t="s">
        <v>14448</v>
      </c>
      <c r="D7179" s="359" t="s">
        <v>880</v>
      </c>
      <c r="E7179" s="360" t="n">
        <v>165.78</v>
      </c>
    </row>
    <row r="7180" customFormat="false" ht="15" hidden="false" customHeight="false" outlineLevel="0" collapsed="false">
      <c r="A7180" s="357" t="s">
        <v>14449</v>
      </c>
      <c r="B7180" s="358"/>
      <c r="C7180" s="359" t="s">
        <v>14450</v>
      </c>
      <c r="D7180" s="359" t="s">
        <v>880</v>
      </c>
      <c r="E7180" s="360" t="n">
        <v>727.79</v>
      </c>
    </row>
    <row r="7181" customFormat="false" ht="15" hidden="false" customHeight="false" outlineLevel="0" collapsed="false">
      <c r="A7181" s="357" t="s">
        <v>14451</v>
      </c>
      <c r="B7181" s="358"/>
      <c r="C7181" s="359" t="s">
        <v>14452</v>
      </c>
      <c r="D7181" s="359" t="s">
        <v>880</v>
      </c>
      <c r="E7181" s="360" t="n">
        <v>1435.7</v>
      </c>
    </row>
    <row r="7182" customFormat="false" ht="15" hidden="false" customHeight="false" outlineLevel="0" collapsed="false">
      <c r="A7182" s="357" t="s">
        <v>14453</v>
      </c>
      <c r="B7182" s="358" t="s">
        <v>14454</v>
      </c>
      <c r="C7182" s="359"/>
      <c r="D7182" s="359"/>
      <c r="E7182" s="360"/>
    </row>
    <row r="7183" customFormat="false" ht="15" hidden="false" customHeight="false" outlineLevel="0" collapsed="false">
      <c r="A7183" s="357" t="s">
        <v>14455</v>
      </c>
      <c r="B7183" s="358"/>
      <c r="C7183" s="359" t="s">
        <v>14456</v>
      </c>
      <c r="D7183" s="359" t="s">
        <v>880</v>
      </c>
      <c r="E7183" s="360" t="n">
        <v>40.5</v>
      </c>
    </row>
    <row r="7184" customFormat="false" ht="15" hidden="false" customHeight="false" outlineLevel="0" collapsed="false">
      <c r="A7184" s="352" t="s">
        <v>14457</v>
      </c>
      <c r="B7184" s="353"/>
      <c r="C7184" s="354" t="s">
        <v>14458</v>
      </c>
      <c r="D7184" s="355" t="s">
        <v>880</v>
      </c>
      <c r="E7184" s="356" t="n">
        <v>108</v>
      </c>
    </row>
    <row r="7185" customFormat="false" ht="15" hidden="false" customHeight="false" outlineLevel="0" collapsed="false">
      <c r="A7185" s="357" t="s">
        <v>14459</v>
      </c>
      <c r="B7185" s="358"/>
      <c r="C7185" s="359" t="s">
        <v>14460</v>
      </c>
      <c r="D7185" s="359" t="s">
        <v>880</v>
      </c>
      <c r="E7185" s="360" t="n">
        <v>243</v>
      </c>
    </row>
    <row r="7186" customFormat="false" ht="15" hidden="false" customHeight="false" outlineLevel="0" collapsed="false">
      <c r="A7186" s="357" t="s">
        <v>14461</v>
      </c>
      <c r="B7186" s="358" t="s">
        <v>14462</v>
      </c>
      <c r="C7186" s="359"/>
      <c r="D7186" s="359"/>
      <c r="E7186" s="360"/>
    </row>
    <row r="7187" customFormat="false" ht="15" hidden="false" customHeight="false" outlineLevel="0" collapsed="false">
      <c r="A7187" s="357" t="s">
        <v>14463</v>
      </c>
      <c r="B7187" s="358" t="s">
        <v>14464</v>
      </c>
      <c r="C7187" s="359"/>
      <c r="D7187" s="359"/>
      <c r="E7187" s="360"/>
    </row>
    <row r="7188" customFormat="false" ht="15" hidden="false" customHeight="false" outlineLevel="0" collapsed="false">
      <c r="A7188" s="357" t="s">
        <v>14465</v>
      </c>
      <c r="B7188" s="358"/>
      <c r="C7188" s="359" t="s">
        <v>14466</v>
      </c>
      <c r="D7188" s="359" t="s">
        <v>880</v>
      </c>
      <c r="E7188" s="360" t="n">
        <v>52.81</v>
      </c>
    </row>
    <row r="7189" customFormat="false" ht="15" hidden="false" customHeight="false" outlineLevel="0" collapsed="false">
      <c r="A7189" s="357" t="s">
        <v>14467</v>
      </c>
      <c r="B7189" s="358"/>
      <c r="C7189" s="359" t="s">
        <v>14468</v>
      </c>
      <c r="D7189" s="359" t="s">
        <v>880</v>
      </c>
      <c r="E7189" s="360" t="n">
        <v>58.77</v>
      </c>
    </row>
    <row r="7190" customFormat="false" ht="15" hidden="false" customHeight="false" outlineLevel="0" collapsed="false">
      <c r="A7190" s="357" t="s">
        <v>14469</v>
      </c>
      <c r="B7190" s="358"/>
      <c r="C7190" s="359" t="s">
        <v>14470</v>
      </c>
      <c r="D7190" s="359" t="s">
        <v>880</v>
      </c>
      <c r="E7190" s="360" t="n">
        <v>67.89</v>
      </c>
    </row>
    <row r="7191" customFormat="false" ht="15" hidden="false" customHeight="false" outlineLevel="0" collapsed="false">
      <c r="A7191" s="357" t="s">
        <v>14471</v>
      </c>
      <c r="B7191" s="358"/>
      <c r="C7191" s="359" t="s">
        <v>14472</v>
      </c>
      <c r="D7191" s="359" t="s">
        <v>880</v>
      </c>
      <c r="E7191" s="360" t="n">
        <v>72.04</v>
      </c>
    </row>
    <row r="7192" customFormat="false" ht="15" hidden="false" customHeight="false" outlineLevel="0" collapsed="false">
      <c r="A7192" s="357" t="s">
        <v>14473</v>
      </c>
      <c r="B7192" s="358"/>
      <c r="C7192" s="359" t="s">
        <v>14474</v>
      </c>
      <c r="D7192" s="359" t="s">
        <v>880</v>
      </c>
      <c r="E7192" s="360" t="n">
        <v>78.37</v>
      </c>
    </row>
    <row r="7193" customFormat="false" ht="15" hidden="false" customHeight="false" outlineLevel="0" collapsed="false">
      <c r="A7193" s="357" t="s">
        <v>14475</v>
      </c>
      <c r="B7193" s="358"/>
      <c r="C7193" s="359" t="s">
        <v>14476</v>
      </c>
      <c r="D7193" s="359" t="s">
        <v>880</v>
      </c>
      <c r="E7193" s="360" t="n">
        <v>90.71</v>
      </c>
    </row>
    <row r="7194" customFormat="false" ht="15" hidden="false" customHeight="false" outlineLevel="0" collapsed="false">
      <c r="A7194" s="357" t="s">
        <v>14477</v>
      </c>
      <c r="B7194" s="358" t="s">
        <v>14478</v>
      </c>
      <c r="C7194" s="359"/>
      <c r="D7194" s="359"/>
      <c r="E7194" s="360"/>
    </row>
    <row r="7195" customFormat="false" ht="15" hidden="false" customHeight="false" outlineLevel="0" collapsed="false">
      <c r="A7195" s="357" t="s">
        <v>14479</v>
      </c>
      <c r="B7195" s="358"/>
      <c r="C7195" s="359" t="s">
        <v>14480</v>
      </c>
      <c r="D7195" s="359" t="s">
        <v>880</v>
      </c>
      <c r="E7195" s="360" t="n">
        <v>213.36</v>
      </c>
    </row>
    <row r="7196" customFormat="false" ht="15" hidden="false" customHeight="false" outlineLevel="0" collapsed="false">
      <c r="A7196" s="357" t="s">
        <v>14481</v>
      </c>
      <c r="B7196" s="358"/>
      <c r="C7196" s="359" t="s">
        <v>14482</v>
      </c>
      <c r="D7196" s="359" t="s">
        <v>880</v>
      </c>
      <c r="E7196" s="360" t="n">
        <v>312.22</v>
      </c>
    </row>
    <row r="7197" customFormat="false" ht="15" hidden="false" customHeight="false" outlineLevel="0" collapsed="false">
      <c r="A7197" s="357" t="s">
        <v>14483</v>
      </c>
      <c r="B7197" s="358" t="s">
        <v>14484</v>
      </c>
      <c r="C7197" s="359"/>
      <c r="D7197" s="359"/>
      <c r="E7197" s="360"/>
    </row>
    <row r="7198" customFormat="false" ht="15" hidden="false" customHeight="false" outlineLevel="0" collapsed="false">
      <c r="A7198" s="357" t="s">
        <v>14485</v>
      </c>
      <c r="B7198" s="358"/>
      <c r="C7198" s="359" t="s">
        <v>14486</v>
      </c>
      <c r="D7198" s="359" t="s">
        <v>880</v>
      </c>
      <c r="E7198" s="360" t="n">
        <v>50.43</v>
      </c>
    </row>
    <row r="7199" customFormat="false" ht="15" hidden="false" customHeight="false" outlineLevel="0" collapsed="false">
      <c r="A7199" s="357" t="s">
        <v>14487</v>
      </c>
      <c r="B7199" s="358" t="s">
        <v>14488</v>
      </c>
      <c r="C7199" s="359"/>
      <c r="D7199" s="359"/>
      <c r="E7199" s="360"/>
    </row>
    <row r="7200" customFormat="false" ht="15" hidden="false" customHeight="false" outlineLevel="0" collapsed="false">
      <c r="A7200" s="357" t="s">
        <v>14489</v>
      </c>
      <c r="B7200" s="358"/>
      <c r="C7200" s="359" t="s">
        <v>14490</v>
      </c>
      <c r="D7200" s="359" t="s">
        <v>880</v>
      </c>
      <c r="E7200" s="360" t="n">
        <v>106.31</v>
      </c>
    </row>
    <row r="7201" customFormat="false" ht="15" hidden="false" customHeight="false" outlineLevel="0" collapsed="false">
      <c r="A7201" s="352" t="s">
        <v>14491</v>
      </c>
      <c r="B7201" s="353"/>
      <c r="C7201" s="354" t="s">
        <v>14492</v>
      </c>
      <c r="D7201" s="355" t="s">
        <v>880</v>
      </c>
      <c r="E7201" s="356" t="n">
        <v>306.05</v>
      </c>
    </row>
    <row r="7202" customFormat="false" ht="15" hidden="false" customHeight="false" outlineLevel="0" collapsed="false">
      <c r="A7202" s="357" t="s">
        <v>14493</v>
      </c>
      <c r="B7202" s="358" t="s">
        <v>14494</v>
      </c>
      <c r="C7202" s="359"/>
      <c r="D7202" s="359"/>
      <c r="E7202" s="360"/>
    </row>
    <row r="7203" customFormat="false" ht="15" hidden="false" customHeight="false" outlineLevel="0" collapsed="false">
      <c r="A7203" s="357" t="s">
        <v>14495</v>
      </c>
      <c r="B7203" s="358"/>
      <c r="C7203" s="359" t="s">
        <v>14496</v>
      </c>
      <c r="D7203" s="359" t="s">
        <v>880</v>
      </c>
      <c r="E7203" s="360" t="n">
        <v>7.87</v>
      </c>
    </row>
    <row r="7204" customFormat="false" ht="15" hidden="false" customHeight="false" outlineLevel="0" collapsed="false">
      <c r="A7204" s="357" t="s">
        <v>14497</v>
      </c>
      <c r="B7204" s="358"/>
      <c r="C7204" s="359" t="s">
        <v>14498</v>
      </c>
      <c r="D7204" s="359" t="s">
        <v>1313</v>
      </c>
      <c r="E7204" s="360" t="n">
        <v>734.15</v>
      </c>
    </row>
    <row r="7205" customFormat="false" ht="15" hidden="false" customHeight="false" outlineLevel="0" collapsed="false">
      <c r="A7205" s="357" t="s">
        <v>14499</v>
      </c>
      <c r="B7205" s="358"/>
      <c r="C7205" s="359" t="s">
        <v>14500</v>
      </c>
      <c r="D7205" s="359" t="s">
        <v>880</v>
      </c>
      <c r="E7205" s="360" t="n">
        <v>6.12</v>
      </c>
    </row>
    <row r="7206" customFormat="false" ht="15" hidden="false" customHeight="false" outlineLevel="0" collapsed="false">
      <c r="A7206" s="357" t="s">
        <v>14501</v>
      </c>
      <c r="B7206" s="358"/>
      <c r="C7206" s="359" t="s">
        <v>14502</v>
      </c>
      <c r="D7206" s="359" t="s">
        <v>880</v>
      </c>
      <c r="E7206" s="360" t="n">
        <v>296.4</v>
      </c>
    </row>
    <row r="7207" customFormat="false" ht="15" hidden="false" customHeight="false" outlineLevel="0" collapsed="false">
      <c r="A7207" s="357" t="s">
        <v>14503</v>
      </c>
      <c r="B7207" s="358"/>
      <c r="C7207" s="359" t="s">
        <v>14504</v>
      </c>
      <c r="D7207" s="359" t="s">
        <v>880</v>
      </c>
      <c r="E7207" s="360" t="n">
        <v>15.98</v>
      </c>
    </row>
    <row r="7208" customFormat="false" ht="15" hidden="false" customHeight="false" outlineLevel="0" collapsed="false">
      <c r="A7208" s="357" t="s">
        <v>14505</v>
      </c>
      <c r="B7208" s="358"/>
      <c r="C7208" s="359" t="s">
        <v>14506</v>
      </c>
      <c r="D7208" s="359" t="s">
        <v>880</v>
      </c>
      <c r="E7208" s="360" t="n">
        <v>5.43</v>
      </c>
    </row>
    <row r="7209" customFormat="false" ht="15" hidden="false" customHeight="false" outlineLevel="0" collapsed="false">
      <c r="A7209" s="357" t="s">
        <v>14507</v>
      </c>
      <c r="B7209" s="358"/>
      <c r="C7209" s="359" t="s">
        <v>14508</v>
      </c>
      <c r="D7209" s="359" t="s">
        <v>1313</v>
      </c>
      <c r="E7209" s="360" t="n">
        <v>768.83</v>
      </c>
    </row>
    <row r="7210" customFormat="false" ht="15" hidden="false" customHeight="false" outlineLevel="0" collapsed="false">
      <c r="A7210" s="357" t="s">
        <v>14509</v>
      </c>
      <c r="B7210" s="358"/>
      <c r="C7210" s="359" t="s">
        <v>14510</v>
      </c>
      <c r="D7210" s="359" t="s">
        <v>1313</v>
      </c>
      <c r="E7210" s="360" t="n">
        <v>732.68</v>
      </c>
    </row>
    <row r="7211" customFormat="false" ht="15" hidden="false" customHeight="false" outlineLevel="0" collapsed="false">
      <c r="A7211" s="357" t="s">
        <v>14511</v>
      </c>
      <c r="B7211" s="358"/>
      <c r="C7211" s="359" t="s">
        <v>14512</v>
      </c>
      <c r="D7211" s="359" t="s">
        <v>880</v>
      </c>
      <c r="E7211" s="360" t="n">
        <v>61.42</v>
      </c>
    </row>
    <row r="7212" customFormat="false" ht="15" hidden="false" customHeight="false" outlineLevel="0" collapsed="false">
      <c r="A7212" s="357" t="s">
        <v>14513</v>
      </c>
      <c r="B7212" s="358"/>
      <c r="C7212" s="359" t="s">
        <v>14514</v>
      </c>
      <c r="D7212" s="359" t="s">
        <v>880</v>
      </c>
      <c r="E7212" s="360" t="n">
        <v>3122.31</v>
      </c>
    </row>
    <row r="7213" customFormat="false" ht="15" hidden="false" customHeight="false" outlineLevel="0" collapsed="false">
      <c r="A7213" s="357" t="s">
        <v>14515</v>
      </c>
      <c r="B7213" s="358"/>
      <c r="C7213" s="359" t="s">
        <v>14516</v>
      </c>
      <c r="D7213" s="359" t="s">
        <v>880</v>
      </c>
      <c r="E7213" s="360" t="n">
        <v>4243.78</v>
      </c>
    </row>
    <row r="7214" customFormat="false" ht="15" hidden="false" customHeight="false" outlineLevel="0" collapsed="false">
      <c r="A7214" s="357" t="s">
        <v>14517</v>
      </c>
      <c r="B7214" s="358"/>
      <c r="C7214" s="359" t="s">
        <v>14518</v>
      </c>
      <c r="D7214" s="359" t="s">
        <v>880</v>
      </c>
      <c r="E7214" s="360" t="n">
        <v>300.39</v>
      </c>
    </row>
    <row r="7215" customFormat="false" ht="15" hidden="false" customHeight="false" outlineLevel="0" collapsed="false">
      <c r="A7215" s="357" t="s">
        <v>14519</v>
      </c>
      <c r="B7215" s="358"/>
      <c r="C7215" s="359" t="s">
        <v>14520</v>
      </c>
      <c r="D7215" s="359" t="s">
        <v>880</v>
      </c>
      <c r="E7215" s="360" t="n">
        <v>276.65</v>
      </c>
    </row>
    <row r="7216" customFormat="false" ht="15" hidden="false" customHeight="false" outlineLevel="0" collapsed="false">
      <c r="A7216" s="357" t="s">
        <v>14521</v>
      </c>
      <c r="B7216" s="358"/>
      <c r="C7216" s="359" t="s">
        <v>14522</v>
      </c>
      <c r="D7216" s="359" t="s">
        <v>880</v>
      </c>
      <c r="E7216" s="360" t="n">
        <v>337.33</v>
      </c>
    </row>
    <row r="7217" customFormat="false" ht="15" hidden="false" customHeight="false" outlineLevel="0" collapsed="false">
      <c r="A7217" s="357" t="s">
        <v>14523</v>
      </c>
      <c r="B7217" s="358"/>
      <c r="C7217" s="359" t="s">
        <v>14524</v>
      </c>
      <c r="D7217" s="359" t="s">
        <v>880</v>
      </c>
      <c r="E7217" s="360" t="n">
        <v>127.3</v>
      </c>
    </row>
    <row r="7218" customFormat="false" ht="15" hidden="false" customHeight="false" outlineLevel="0" collapsed="false">
      <c r="A7218" s="357" t="s">
        <v>14525</v>
      </c>
      <c r="B7218" s="358"/>
      <c r="C7218" s="359" t="s">
        <v>14526</v>
      </c>
      <c r="D7218" s="359" t="s">
        <v>880</v>
      </c>
      <c r="E7218" s="360" t="n">
        <v>162.29</v>
      </c>
    </row>
    <row r="7219" customFormat="false" ht="15" hidden="false" customHeight="false" outlineLevel="0" collapsed="false">
      <c r="A7219" s="357" t="s">
        <v>14527</v>
      </c>
      <c r="B7219" s="358"/>
      <c r="C7219" s="359" t="s">
        <v>14528</v>
      </c>
      <c r="D7219" s="359" t="s">
        <v>880</v>
      </c>
      <c r="E7219" s="360" t="n">
        <v>207.43</v>
      </c>
    </row>
    <row r="7220" customFormat="false" ht="15" hidden="false" customHeight="false" outlineLevel="0" collapsed="false">
      <c r="A7220" s="357" t="s">
        <v>14529</v>
      </c>
      <c r="B7220" s="358"/>
      <c r="C7220" s="359" t="s">
        <v>14530</v>
      </c>
      <c r="D7220" s="359" t="s">
        <v>880</v>
      </c>
      <c r="E7220" s="360" t="n">
        <v>274</v>
      </c>
    </row>
    <row r="7221" customFormat="false" ht="15" hidden="false" customHeight="false" outlineLevel="0" collapsed="false">
      <c r="A7221" s="357" t="s">
        <v>14531</v>
      </c>
      <c r="B7221" s="358"/>
      <c r="C7221" s="359" t="s">
        <v>14532</v>
      </c>
      <c r="D7221" s="359" t="s">
        <v>880</v>
      </c>
      <c r="E7221" s="360" t="n">
        <v>190.96</v>
      </c>
    </row>
    <row r="7222" customFormat="false" ht="15" hidden="false" customHeight="false" outlineLevel="0" collapsed="false">
      <c r="A7222" s="357" t="s">
        <v>14533</v>
      </c>
      <c r="B7222" s="358"/>
      <c r="C7222" s="359" t="s">
        <v>14534</v>
      </c>
      <c r="D7222" s="359" t="s">
        <v>262</v>
      </c>
      <c r="E7222" s="360" t="n">
        <v>746.49</v>
      </c>
    </row>
    <row r="7223" customFormat="false" ht="15" hidden="false" customHeight="false" outlineLevel="0" collapsed="false">
      <c r="A7223" s="357" t="s">
        <v>14535</v>
      </c>
      <c r="B7223" s="358"/>
      <c r="C7223" s="359" t="s">
        <v>14536</v>
      </c>
      <c r="D7223" s="359" t="s">
        <v>262</v>
      </c>
      <c r="E7223" s="360" t="n">
        <v>841.28</v>
      </c>
    </row>
    <row r="7224" customFormat="false" ht="15" hidden="false" customHeight="false" outlineLevel="0" collapsed="false">
      <c r="A7224" s="357" t="s">
        <v>14537</v>
      </c>
      <c r="B7224" s="358" t="s">
        <v>14538</v>
      </c>
      <c r="C7224" s="359"/>
      <c r="D7224" s="359"/>
      <c r="E7224" s="360"/>
    </row>
    <row r="7225" customFormat="false" ht="15" hidden="false" customHeight="false" outlineLevel="0" collapsed="false">
      <c r="A7225" s="357" t="s">
        <v>14539</v>
      </c>
      <c r="B7225" s="358"/>
      <c r="C7225" s="359" t="s">
        <v>14540</v>
      </c>
      <c r="D7225" s="359" t="s">
        <v>880</v>
      </c>
      <c r="E7225" s="360" t="n">
        <v>304.44</v>
      </c>
    </row>
    <row r="7226" customFormat="false" ht="15" hidden="false" customHeight="false" outlineLevel="0" collapsed="false">
      <c r="A7226" s="357" t="s">
        <v>14541</v>
      </c>
      <c r="B7226" s="358" t="s">
        <v>14542</v>
      </c>
      <c r="C7226" s="359"/>
      <c r="D7226" s="359"/>
      <c r="E7226" s="360"/>
    </row>
    <row r="7227" customFormat="false" ht="15" hidden="false" customHeight="false" outlineLevel="0" collapsed="false">
      <c r="A7227" s="357" t="s">
        <v>14543</v>
      </c>
      <c r="B7227" s="358"/>
      <c r="C7227" s="359" t="s">
        <v>14544</v>
      </c>
      <c r="D7227" s="359" t="s">
        <v>262</v>
      </c>
      <c r="E7227" s="360" t="n">
        <v>192.04</v>
      </c>
    </row>
    <row r="7228" customFormat="false" ht="15" hidden="false" customHeight="false" outlineLevel="0" collapsed="false">
      <c r="A7228" s="357" t="s">
        <v>14545</v>
      </c>
      <c r="B7228" s="358"/>
      <c r="C7228" s="359" t="s">
        <v>14546</v>
      </c>
      <c r="D7228" s="359" t="s">
        <v>262</v>
      </c>
      <c r="E7228" s="360" t="n">
        <v>175.16</v>
      </c>
    </row>
    <row r="7229" customFormat="false" ht="15" hidden="false" customHeight="false" outlineLevel="0" collapsed="false">
      <c r="A7229" s="357" t="s">
        <v>14547</v>
      </c>
      <c r="B7229" s="358"/>
      <c r="C7229" s="359" t="s">
        <v>14548</v>
      </c>
      <c r="D7229" s="359" t="s">
        <v>262</v>
      </c>
      <c r="E7229" s="360" t="n">
        <v>192.87</v>
      </c>
    </row>
    <row r="7230" customFormat="false" ht="15" hidden="false" customHeight="false" outlineLevel="0" collapsed="false">
      <c r="A7230" s="357" t="s">
        <v>14549</v>
      </c>
      <c r="B7230" s="358" t="s">
        <v>14550</v>
      </c>
      <c r="C7230" s="359"/>
      <c r="D7230" s="359"/>
      <c r="E7230" s="360"/>
    </row>
    <row r="7231" customFormat="false" ht="15" hidden="false" customHeight="false" outlineLevel="0" collapsed="false">
      <c r="A7231" s="357" t="s">
        <v>14551</v>
      </c>
      <c r="B7231" s="358"/>
      <c r="C7231" s="359" t="s">
        <v>14552</v>
      </c>
      <c r="D7231" s="359" t="s">
        <v>880</v>
      </c>
      <c r="E7231" s="360" t="n">
        <v>2106.9</v>
      </c>
    </row>
    <row r="7232" customFormat="false" ht="15" hidden="false" customHeight="false" outlineLevel="0" collapsed="false">
      <c r="A7232" s="357" t="s">
        <v>14553</v>
      </c>
      <c r="B7232" s="358"/>
      <c r="C7232" s="359" t="s">
        <v>14554</v>
      </c>
      <c r="D7232" s="359" t="s">
        <v>880</v>
      </c>
      <c r="E7232" s="360" t="n">
        <v>3420.73</v>
      </c>
    </row>
    <row r="7233" customFormat="false" ht="15" hidden="false" customHeight="false" outlineLevel="0" collapsed="false">
      <c r="A7233" s="357" t="s">
        <v>14555</v>
      </c>
      <c r="B7233" s="358"/>
      <c r="C7233" s="359" t="s">
        <v>14556</v>
      </c>
      <c r="D7233" s="359" t="s">
        <v>880</v>
      </c>
      <c r="E7233" s="360" t="n">
        <v>4698.33</v>
      </c>
    </row>
    <row r="7234" customFormat="false" ht="15" hidden="false" customHeight="false" outlineLevel="0" collapsed="false">
      <c r="A7234" s="357" t="s">
        <v>14557</v>
      </c>
      <c r="B7234" s="358"/>
      <c r="C7234" s="359" t="s">
        <v>14558</v>
      </c>
      <c r="D7234" s="359" t="s">
        <v>880</v>
      </c>
      <c r="E7234" s="360" t="n">
        <v>1856.66</v>
      </c>
    </row>
    <row r="7235" customFormat="false" ht="15" hidden="false" customHeight="false" outlineLevel="0" collapsed="false">
      <c r="A7235" s="357" t="s">
        <v>14559</v>
      </c>
      <c r="B7235" s="358"/>
      <c r="C7235" s="359" t="s">
        <v>14560</v>
      </c>
      <c r="D7235" s="359" t="s">
        <v>880</v>
      </c>
      <c r="E7235" s="360" t="n">
        <v>3844.06</v>
      </c>
    </row>
    <row r="7236" customFormat="false" ht="15" hidden="false" customHeight="false" outlineLevel="0" collapsed="false">
      <c r="A7236" s="357" t="s">
        <v>14561</v>
      </c>
      <c r="B7236" s="358"/>
      <c r="C7236" s="359" t="s">
        <v>14562</v>
      </c>
      <c r="D7236" s="359" t="s">
        <v>262</v>
      </c>
      <c r="E7236" s="360" t="n">
        <v>434.17</v>
      </c>
    </row>
    <row r="7237" customFormat="false" ht="15" hidden="false" customHeight="false" outlineLevel="0" collapsed="false">
      <c r="A7237" s="357" t="s">
        <v>14563</v>
      </c>
      <c r="B7237" s="358"/>
      <c r="C7237" s="359" t="s">
        <v>14564</v>
      </c>
      <c r="D7237" s="359" t="s">
        <v>880</v>
      </c>
      <c r="E7237" s="360" t="n">
        <v>2915.42</v>
      </c>
    </row>
    <row r="7238" customFormat="false" ht="15" hidden="false" customHeight="false" outlineLevel="0" collapsed="false">
      <c r="A7238" s="357" t="s">
        <v>14565</v>
      </c>
      <c r="B7238" s="358" t="s">
        <v>14566</v>
      </c>
      <c r="C7238" s="359"/>
      <c r="D7238" s="359"/>
      <c r="E7238" s="360"/>
    </row>
    <row r="7239" customFormat="false" ht="15" hidden="false" customHeight="false" outlineLevel="0" collapsed="false">
      <c r="A7239" s="357" t="s">
        <v>14567</v>
      </c>
      <c r="B7239" s="358"/>
      <c r="C7239" s="359" t="s">
        <v>14568</v>
      </c>
      <c r="D7239" s="359" t="s">
        <v>880</v>
      </c>
      <c r="E7239" s="360" t="n">
        <v>4357.67</v>
      </c>
    </row>
    <row r="7240" customFormat="false" ht="15" hidden="false" customHeight="false" outlineLevel="0" collapsed="false">
      <c r="A7240" s="357" t="s">
        <v>14569</v>
      </c>
      <c r="B7240" s="358"/>
      <c r="C7240" s="359" t="s">
        <v>14570</v>
      </c>
      <c r="D7240" s="359" t="s">
        <v>880</v>
      </c>
      <c r="E7240" s="360" t="n">
        <v>6967.8</v>
      </c>
    </row>
    <row r="7241" customFormat="false" ht="15" hidden="false" customHeight="false" outlineLevel="0" collapsed="false">
      <c r="A7241" s="357" t="s">
        <v>14571</v>
      </c>
      <c r="B7241" s="358"/>
      <c r="C7241" s="359" t="s">
        <v>14572</v>
      </c>
      <c r="D7241" s="359" t="s">
        <v>880</v>
      </c>
      <c r="E7241" s="360" t="n">
        <v>9590.43</v>
      </c>
    </row>
    <row r="7242" customFormat="false" ht="15" hidden="false" customHeight="false" outlineLevel="0" collapsed="false">
      <c r="A7242" s="357" t="s">
        <v>14573</v>
      </c>
      <c r="B7242" s="358"/>
      <c r="C7242" s="359" t="s">
        <v>14574</v>
      </c>
      <c r="D7242" s="359" t="s">
        <v>880</v>
      </c>
      <c r="E7242" s="360" t="n">
        <v>13432.59</v>
      </c>
    </row>
    <row r="7243" customFormat="false" ht="15" hidden="false" customHeight="false" outlineLevel="0" collapsed="false">
      <c r="A7243" s="357" t="s">
        <v>14575</v>
      </c>
      <c r="B7243" s="358" t="s">
        <v>14576</v>
      </c>
      <c r="C7243" s="359"/>
      <c r="D7243" s="359"/>
      <c r="E7243" s="360"/>
    </row>
    <row r="7244" customFormat="false" ht="15" hidden="false" customHeight="false" outlineLevel="0" collapsed="false">
      <c r="A7244" s="357" t="s">
        <v>14577</v>
      </c>
      <c r="B7244" s="358"/>
      <c r="C7244" s="359" t="s">
        <v>14578</v>
      </c>
      <c r="D7244" s="359" t="s">
        <v>880</v>
      </c>
      <c r="E7244" s="360" t="n">
        <v>2603.43</v>
      </c>
    </row>
    <row r="7245" customFormat="false" ht="15" hidden="false" customHeight="false" outlineLevel="0" collapsed="false">
      <c r="A7245" s="357" t="s">
        <v>14579</v>
      </c>
      <c r="B7245" s="358"/>
      <c r="C7245" s="359" t="s">
        <v>14580</v>
      </c>
      <c r="D7245" s="359" t="s">
        <v>880</v>
      </c>
      <c r="E7245" s="360" t="n">
        <v>5788.03</v>
      </c>
    </row>
    <row r="7246" customFormat="false" ht="15" hidden="false" customHeight="false" outlineLevel="0" collapsed="false">
      <c r="A7246" s="357" t="s">
        <v>14581</v>
      </c>
      <c r="B7246" s="358"/>
      <c r="C7246" s="359" t="s">
        <v>14582</v>
      </c>
      <c r="D7246" s="359" t="s">
        <v>880</v>
      </c>
      <c r="E7246" s="360" t="n">
        <v>9408.34</v>
      </c>
    </row>
    <row r="7247" customFormat="false" ht="15" hidden="false" customHeight="false" outlineLevel="0" collapsed="false">
      <c r="A7247" s="357" t="s">
        <v>14583</v>
      </c>
      <c r="B7247" s="358"/>
      <c r="C7247" s="359" t="s">
        <v>14584</v>
      </c>
      <c r="D7247" s="359" t="s">
        <v>262</v>
      </c>
      <c r="E7247" s="360" t="n">
        <v>1357.01</v>
      </c>
    </row>
    <row r="7248" customFormat="false" ht="15" hidden="false" customHeight="false" outlineLevel="0" collapsed="false">
      <c r="A7248" s="357" t="s">
        <v>14585</v>
      </c>
      <c r="B7248" s="358"/>
      <c r="C7248" s="359" t="s">
        <v>14586</v>
      </c>
      <c r="D7248" s="359" t="s">
        <v>880</v>
      </c>
      <c r="E7248" s="360" t="n">
        <v>480.58</v>
      </c>
    </row>
    <row r="7249" customFormat="false" ht="15" hidden="false" customHeight="false" outlineLevel="0" collapsed="false">
      <c r="A7249" s="357" t="s">
        <v>14587</v>
      </c>
      <c r="B7249" s="358" t="s">
        <v>14588</v>
      </c>
      <c r="C7249" s="359"/>
      <c r="D7249" s="359"/>
      <c r="E7249" s="360"/>
    </row>
    <row r="7250" customFormat="false" ht="15" hidden="false" customHeight="false" outlineLevel="0" collapsed="false">
      <c r="A7250" s="357" t="s">
        <v>14589</v>
      </c>
      <c r="B7250" s="358"/>
      <c r="C7250" s="359" t="s">
        <v>14590</v>
      </c>
      <c r="D7250" s="359" t="s">
        <v>262</v>
      </c>
      <c r="E7250" s="360" t="n">
        <v>277.51</v>
      </c>
    </row>
    <row r="7251" customFormat="false" ht="15" hidden="false" customHeight="false" outlineLevel="0" collapsed="false">
      <c r="A7251" s="357" t="s">
        <v>14591</v>
      </c>
      <c r="B7251" s="358"/>
      <c r="C7251" s="359" t="s">
        <v>14592</v>
      </c>
      <c r="D7251" s="359" t="s">
        <v>262</v>
      </c>
      <c r="E7251" s="360" t="n">
        <v>358.13</v>
      </c>
    </row>
    <row r="7252" customFormat="false" ht="15" hidden="false" customHeight="false" outlineLevel="0" collapsed="false">
      <c r="A7252" s="357" t="s">
        <v>14593</v>
      </c>
      <c r="B7252" s="358"/>
      <c r="C7252" s="359" t="s">
        <v>14594</v>
      </c>
      <c r="D7252" s="359" t="s">
        <v>262</v>
      </c>
      <c r="E7252" s="360" t="n">
        <v>430.77</v>
      </c>
    </row>
    <row r="7253" customFormat="false" ht="15" hidden="false" customHeight="false" outlineLevel="0" collapsed="false">
      <c r="A7253" s="357" t="s">
        <v>14595</v>
      </c>
      <c r="B7253" s="358"/>
      <c r="C7253" s="359" t="s">
        <v>14596</v>
      </c>
      <c r="D7253" s="359" t="s">
        <v>262</v>
      </c>
      <c r="E7253" s="360" t="n">
        <v>669.68</v>
      </c>
    </row>
    <row r="7254" customFormat="false" ht="15" hidden="false" customHeight="false" outlineLevel="0" collapsed="false">
      <c r="A7254" s="357" t="s">
        <v>14597</v>
      </c>
      <c r="B7254" s="358"/>
      <c r="C7254" s="359" t="s">
        <v>14598</v>
      </c>
      <c r="D7254" s="359" t="s">
        <v>262</v>
      </c>
      <c r="E7254" s="360" t="n">
        <v>914.21</v>
      </c>
    </row>
    <row r="7255" customFormat="false" ht="15" hidden="false" customHeight="false" outlineLevel="0" collapsed="false">
      <c r="A7255" s="357" t="s">
        <v>14599</v>
      </c>
      <c r="B7255" s="358"/>
      <c r="C7255" s="359" t="s">
        <v>14600</v>
      </c>
      <c r="D7255" s="359" t="s">
        <v>262</v>
      </c>
      <c r="E7255" s="360" t="n">
        <v>1783.95</v>
      </c>
    </row>
    <row r="7256" customFormat="false" ht="15" hidden="false" customHeight="false" outlineLevel="0" collapsed="false">
      <c r="A7256" s="357" t="s">
        <v>14601</v>
      </c>
      <c r="B7256" s="358" t="s">
        <v>14602</v>
      </c>
      <c r="C7256" s="359"/>
      <c r="D7256" s="359"/>
      <c r="E7256" s="360"/>
    </row>
    <row r="7257" customFormat="false" ht="15" hidden="false" customHeight="false" outlineLevel="0" collapsed="false">
      <c r="A7257" s="357" t="s">
        <v>14603</v>
      </c>
      <c r="B7257" s="358"/>
      <c r="C7257" s="359" t="s">
        <v>14604</v>
      </c>
      <c r="D7257" s="359" t="s">
        <v>880</v>
      </c>
      <c r="E7257" s="360" t="n">
        <v>623.62</v>
      </c>
    </row>
    <row r="7258" customFormat="false" ht="15" hidden="false" customHeight="false" outlineLevel="0" collapsed="false">
      <c r="A7258" s="357" t="s">
        <v>14605</v>
      </c>
      <c r="B7258" s="358"/>
      <c r="C7258" s="359" t="s">
        <v>14606</v>
      </c>
      <c r="D7258" s="359" t="s">
        <v>880</v>
      </c>
      <c r="E7258" s="360" t="n">
        <v>232.9</v>
      </c>
    </row>
    <row r="7259" customFormat="false" ht="15" hidden="false" customHeight="false" outlineLevel="0" collapsed="false">
      <c r="A7259" s="357" t="s">
        <v>14607</v>
      </c>
      <c r="B7259" s="358" t="s">
        <v>14608</v>
      </c>
      <c r="C7259" s="359"/>
      <c r="D7259" s="359"/>
      <c r="E7259" s="360"/>
    </row>
    <row r="7260" customFormat="false" ht="15" hidden="false" customHeight="false" outlineLevel="0" collapsed="false">
      <c r="A7260" s="357" t="s">
        <v>14609</v>
      </c>
      <c r="B7260" s="358" t="s">
        <v>14610</v>
      </c>
      <c r="C7260" s="359"/>
      <c r="D7260" s="359"/>
      <c r="E7260" s="360"/>
    </row>
    <row r="7261" customFormat="false" ht="15" hidden="false" customHeight="false" outlineLevel="0" collapsed="false">
      <c r="A7261" s="357" t="s">
        <v>14611</v>
      </c>
      <c r="B7261" s="358"/>
      <c r="C7261" s="359" t="s">
        <v>14612</v>
      </c>
      <c r="D7261" s="359" t="s">
        <v>880</v>
      </c>
      <c r="E7261" s="360" t="n">
        <v>653.67</v>
      </c>
    </row>
    <row r="7262" customFormat="false" ht="15" hidden="false" customHeight="false" outlineLevel="0" collapsed="false">
      <c r="A7262" s="357" t="s">
        <v>14613</v>
      </c>
      <c r="B7262" s="358"/>
      <c r="C7262" s="359" t="s">
        <v>14614</v>
      </c>
      <c r="D7262" s="359" t="s">
        <v>880</v>
      </c>
      <c r="E7262" s="360" t="n">
        <v>321.02</v>
      </c>
    </row>
    <row r="7263" customFormat="false" ht="15" hidden="false" customHeight="false" outlineLevel="0" collapsed="false">
      <c r="A7263" s="352" t="s">
        <v>14615</v>
      </c>
      <c r="B7263" s="353"/>
      <c r="C7263" s="354" t="s">
        <v>14616</v>
      </c>
      <c r="D7263" s="355" t="s">
        <v>262</v>
      </c>
      <c r="E7263" s="356" t="n">
        <v>18.06</v>
      </c>
    </row>
    <row r="7264" customFormat="false" ht="15" hidden="false" customHeight="false" outlineLevel="0" collapsed="false">
      <c r="A7264" s="357" t="s">
        <v>14617</v>
      </c>
      <c r="B7264" s="358"/>
      <c r="C7264" s="359" t="s">
        <v>14618</v>
      </c>
      <c r="D7264" s="359" t="s">
        <v>880</v>
      </c>
      <c r="E7264" s="360" t="n">
        <v>88</v>
      </c>
    </row>
    <row r="7265" customFormat="false" ht="15" hidden="false" customHeight="false" outlineLevel="0" collapsed="false">
      <c r="A7265" s="357" t="s">
        <v>14619</v>
      </c>
      <c r="B7265" s="358"/>
      <c r="C7265" s="359" t="s">
        <v>14620</v>
      </c>
      <c r="D7265" s="359" t="s">
        <v>262</v>
      </c>
      <c r="E7265" s="360" t="n">
        <v>25.26</v>
      </c>
    </row>
    <row r="7266" customFormat="false" ht="15" hidden="false" customHeight="false" outlineLevel="0" collapsed="false">
      <c r="A7266" s="357" t="s">
        <v>14621</v>
      </c>
      <c r="B7266" s="358"/>
      <c r="C7266" s="359" t="s">
        <v>14622</v>
      </c>
      <c r="D7266" s="359" t="s">
        <v>880</v>
      </c>
      <c r="E7266" s="360" t="n">
        <v>143.13</v>
      </c>
    </row>
    <row r="7267" customFormat="false" ht="15" hidden="false" customHeight="false" outlineLevel="0" collapsed="false">
      <c r="A7267" s="357" t="s">
        <v>14623</v>
      </c>
      <c r="B7267" s="358"/>
      <c r="C7267" s="359" t="s">
        <v>14624</v>
      </c>
      <c r="D7267" s="359" t="s">
        <v>880</v>
      </c>
      <c r="E7267" s="360" t="n">
        <v>3068.86</v>
      </c>
    </row>
    <row r="7268" customFormat="false" ht="15" hidden="false" customHeight="false" outlineLevel="0" collapsed="false">
      <c r="A7268" s="357" t="s">
        <v>14625</v>
      </c>
      <c r="B7268" s="358"/>
      <c r="C7268" s="359" t="s">
        <v>14626</v>
      </c>
      <c r="D7268" s="359" t="s">
        <v>880</v>
      </c>
      <c r="E7268" s="360" t="n">
        <v>37.96</v>
      </c>
    </row>
    <row r="7269" customFormat="false" ht="15" hidden="false" customHeight="false" outlineLevel="0" collapsed="false">
      <c r="A7269" s="357" t="s">
        <v>14627</v>
      </c>
      <c r="B7269" s="358"/>
      <c r="C7269" s="359" t="s">
        <v>14628</v>
      </c>
      <c r="D7269" s="359" t="s">
        <v>880</v>
      </c>
      <c r="E7269" s="360" t="n">
        <v>50.06</v>
      </c>
    </row>
    <row r="7270" customFormat="false" ht="15" hidden="false" customHeight="false" outlineLevel="0" collapsed="false">
      <c r="A7270" s="357" t="s">
        <v>14629</v>
      </c>
      <c r="B7270" s="358"/>
      <c r="C7270" s="359" t="s">
        <v>14630</v>
      </c>
      <c r="D7270" s="359" t="s">
        <v>880</v>
      </c>
      <c r="E7270" s="360" t="n">
        <v>1362.69</v>
      </c>
    </row>
    <row r="7271" customFormat="false" ht="15" hidden="false" customHeight="false" outlineLevel="0" collapsed="false">
      <c r="A7271" s="352" t="s">
        <v>14631</v>
      </c>
      <c r="B7271" s="353"/>
      <c r="C7271" s="354" t="s">
        <v>14632</v>
      </c>
      <c r="D7271" s="355" t="s">
        <v>880</v>
      </c>
      <c r="E7271" s="356" t="n">
        <v>60.01</v>
      </c>
    </row>
    <row r="7272" customFormat="false" ht="15" hidden="false" customHeight="false" outlineLevel="0" collapsed="false">
      <c r="A7272" s="357" t="s">
        <v>14633</v>
      </c>
      <c r="B7272" s="358"/>
      <c r="C7272" s="359" t="s">
        <v>14634</v>
      </c>
      <c r="D7272" s="359" t="s">
        <v>880</v>
      </c>
      <c r="E7272" s="360" t="n">
        <v>43.75</v>
      </c>
    </row>
    <row r="7273" customFormat="false" ht="15" hidden="false" customHeight="false" outlineLevel="0" collapsed="false">
      <c r="A7273" s="357" t="s">
        <v>14635</v>
      </c>
      <c r="B7273" s="358"/>
      <c r="C7273" s="359" t="s">
        <v>14636</v>
      </c>
      <c r="D7273" s="359" t="s">
        <v>880</v>
      </c>
      <c r="E7273" s="360" t="n">
        <v>13.03</v>
      </c>
    </row>
    <row r="7274" customFormat="false" ht="15" hidden="false" customHeight="false" outlineLevel="0" collapsed="false">
      <c r="A7274" s="357" t="s">
        <v>14637</v>
      </c>
      <c r="B7274" s="358"/>
      <c r="C7274" s="359" t="s">
        <v>14638</v>
      </c>
      <c r="D7274" s="359" t="s">
        <v>880</v>
      </c>
      <c r="E7274" s="360" t="n">
        <v>141.94</v>
      </c>
    </row>
    <row r="7275" customFormat="false" ht="15" hidden="false" customHeight="false" outlineLevel="0" collapsed="false">
      <c r="A7275" s="357" t="s">
        <v>14639</v>
      </c>
      <c r="B7275" s="358"/>
      <c r="C7275" s="359" t="s">
        <v>14640</v>
      </c>
      <c r="D7275" s="359" t="s">
        <v>880</v>
      </c>
      <c r="E7275" s="360" t="n">
        <v>1449.58</v>
      </c>
    </row>
    <row r="7276" customFormat="false" ht="15" hidden="false" customHeight="false" outlineLevel="0" collapsed="false">
      <c r="A7276" s="357" t="s">
        <v>14641</v>
      </c>
      <c r="B7276" s="358"/>
      <c r="C7276" s="359" t="s">
        <v>14642</v>
      </c>
      <c r="D7276" s="359" t="s">
        <v>880</v>
      </c>
      <c r="E7276" s="360" t="n">
        <v>1716.49</v>
      </c>
    </row>
    <row r="7277" customFormat="false" ht="15" hidden="false" customHeight="false" outlineLevel="0" collapsed="false">
      <c r="A7277" s="357" t="s">
        <v>14643</v>
      </c>
      <c r="B7277" s="358"/>
      <c r="C7277" s="359" t="s">
        <v>14644</v>
      </c>
      <c r="D7277" s="359" t="s">
        <v>880</v>
      </c>
      <c r="E7277" s="360" t="n">
        <v>2076.18</v>
      </c>
    </row>
    <row r="7278" customFormat="false" ht="15" hidden="false" customHeight="false" outlineLevel="0" collapsed="false">
      <c r="A7278" s="357" t="s">
        <v>14645</v>
      </c>
      <c r="B7278" s="358" t="s">
        <v>14646</v>
      </c>
      <c r="C7278" s="359"/>
      <c r="D7278" s="359"/>
      <c r="E7278" s="360"/>
    </row>
    <row r="7279" customFormat="false" ht="15" hidden="false" customHeight="false" outlineLevel="0" collapsed="false">
      <c r="A7279" s="357" t="s">
        <v>14647</v>
      </c>
      <c r="B7279" s="358"/>
      <c r="C7279" s="359" t="s">
        <v>14648</v>
      </c>
      <c r="D7279" s="359" t="s">
        <v>880</v>
      </c>
      <c r="E7279" s="360" t="n">
        <v>31.98</v>
      </c>
    </row>
    <row r="7280" customFormat="false" ht="15" hidden="false" customHeight="false" outlineLevel="0" collapsed="false">
      <c r="A7280" s="357" t="s">
        <v>14649</v>
      </c>
      <c r="B7280" s="358"/>
      <c r="C7280" s="359" t="s">
        <v>14650</v>
      </c>
      <c r="D7280" s="359" t="s">
        <v>880</v>
      </c>
      <c r="E7280" s="360" t="n">
        <v>577.07</v>
      </c>
    </row>
    <row r="7281" customFormat="false" ht="15" hidden="false" customHeight="false" outlineLevel="0" collapsed="false">
      <c r="A7281" s="357" t="s">
        <v>14651</v>
      </c>
      <c r="B7281" s="358"/>
      <c r="C7281" s="359" t="s">
        <v>14652</v>
      </c>
      <c r="D7281" s="359" t="s">
        <v>880</v>
      </c>
      <c r="E7281" s="360" t="n">
        <v>31.21</v>
      </c>
    </row>
    <row r="7282" customFormat="false" ht="15" hidden="false" customHeight="false" outlineLevel="0" collapsed="false">
      <c r="A7282" s="357" t="s">
        <v>14653</v>
      </c>
      <c r="B7282" s="358"/>
      <c r="C7282" s="359" t="s">
        <v>14654</v>
      </c>
      <c r="D7282" s="359" t="s">
        <v>880</v>
      </c>
      <c r="E7282" s="360" t="n">
        <v>5471.44</v>
      </c>
    </row>
    <row r="7283" customFormat="false" ht="15" hidden="false" customHeight="false" outlineLevel="0" collapsed="false">
      <c r="A7283" s="357" t="s">
        <v>14655</v>
      </c>
      <c r="B7283" s="358" t="s">
        <v>14656</v>
      </c>
      <c r="C7283" s="359"/>
      <c r="D7283" s="359"/>
      <c r="E7283" s="360"/>
    </row>
    <row r="7284" customFormat="false" ht="15" hidden="false" customHeight="false" outlineLevel="0" collapsed="false">
      <c r="A7284" s="357" t="s">
        <v>14657</v>
      </c>
      <c r="B7284" s="358"/>
      <c r="C7284" s="359" t="s">
        <v>14658</v>
      </c>
      <c r="D7284" s="359" t="s">
        <v>880</v>
      </c>
      <c r="E7284" s="360" t="n">
        <v>476.23</v>
      </c>
    </row>
    <row r="7285" customFormat="false" ht="15" hidden="false" customHeight="false" outlineLevel="0" collapsed="false">
      <c r="A7285" s="357" t="s">
        <v>14659</v>
      </c>
      <c r="B7285" s="358"/>
      <c r="C7285" s="359" t="s">
        <v>14660</v>
      </c>
      <c r="D7285" s="359" t="s">
        <v>880</v>
      </c>
      <c r="E7285" s="360" t="n">
        <v>248.84</v>
      </c>
    </row>
    <row r="7286" customFormat="false" ht="15" hidden="false" customHeight="false" outlineLevel="0" collapsed="false">
      <c r="A7286" s="357" t="s">
        <v>14661</v>
      </c>
      <c r="B7286" s="358"/>
      <c r="C7286" s="359" t="s">
        <v>14662</v>
      </c>
      <c r="D7286" s="359" t="s">
        <v>880</v>
      </c>
      <c r="E7286" s="360" t="n">
        <v>15949.36</v>
      </c>
    </row>
    <row r="7287" customFormat="false" ht="15" hidden="false" customHeight="false" outlineLevel="0" collapsed="false">
      <c r="A7287" s="357" t="s">
        <v>14663</v>
      </c>
      <c r="B7287" s="358"/>
      <c r="C7287" s="359" t="s">
        <v>14664</v>
      </c>
      <c r="D7287" s="359" t="s">
        <v>880</v>
      </c>
      <c r="E7287" s="360" t="n">
        <v>214.76</v>
      </c>
    </row>
    <row r="7288" customFormat="false" ht="15" hidden="false" customHeight="false" outlineLevel="0" collapsed="false">
      <c r="A7288" s="357" t="s">
        <v>14665</v>
      </c>
      <c r="B7288" s="358"/>
      <c r="C7288" s="359" t="s">
        <v>14666</v>
      </c>
      <c r="D7288" s="359" t="s">
        <v>880</v>
      </c>
      <c r="E7288" s="360" t="n">
        <v>111.34</v>
      </c>
    </row>
    <row r="7289" customFormat="false" ht="15" hidden="false" customHeight="false" outlineLevel="0" collapsed="false">
      <c r="A7289" s="357" t="s">
        <v>14667</v>
      </c>
      <c r="B7289" s="358"/>
      <c r="C7289" s="359" t="s">
        <v>14668</v>
      </c>
      <c r="D7289" s="359" t="s">
        <v>880</v>
      </c>
      <c r="E7289" s="360" t="n">
        <v>205.96</v>
      </c>
    </row>
    <row r="7290" customFormat="false" ht="15" hidden="false" customHeight="false" outlineLevel="0" collapsed="false">
      <c r="A7290" s="357" t="s">
        <v>14669</v>
      </c>
      <c r="B7290" s="358"/>
      <c r="C7290" s="359" t="s">
        <v>14670</v>
      </c>
      <c r="D7290" s="359" t="s">
        <v>880</v>
      </c>
      <c r="E7290" s="360" t="n">
        <v>60.22</v>
      </c>
    </row>
    <row r="7291" customFormat="false" ht="15" hidden="false" customHeight="false" outlineLevel="0" collapsed="false">
      <c r="A7291" s="357" t="s">
        <v>14671</v>
      </c>
      <c r="B7291" s="358"/>
      <c r="C7291" s="359" t="s">
        <v>14672</v>
      </c>
      <c r="D7291" s="359" t="s">
        <v>880</v>
      </c>
      <c r="E7291" s="360" t="n">
        <v>158.51</v>
      </c>
    </row>
    <row r="7292" customFormat="false" ht="15" hidden="false" customHeight="false" outlineLevel="0" collapsed="false">
      <c r="A7292" s="357" t="s">
        <v>14673</v>
      </c>
      <c r="B7292" s="358"/>
      <c r="C7292" s="359" t="s">
        <v>14674</v>
      </c>
      <c r="D7292" s="359" t="s">
        <v>880</v>
      </c>
      <c r="E7292" s="360" t="n">
        <v>356.39</v>
      </c>
    </row>
    <row r="7293" customFormat="false" ht="15" hidden="false" customHeight="false" outlineLevel="0" collapsed="false">
      <c r="A7293" s="357" t="s">
        <v>14675</v>
      </c>
      <c r="B7293" s="358"/>
      <c r="C7293" s="359" t="s">
        <v>14676</v>
      </c>
      <c r="D7293" s="359" t="s">
        <v>880</v>
      </c>
      <c r="E7293" s="360" t="n">
        <v>238.74</v>
      </c>
    </row>
    <row r="7294" customFormat="false" ht="15" hidden="false" customHeight="false" outlineLevel="0" collapsed="false">
      <c r="A7294" s="357" t="s">
        <v>14677</v>
      </c>
      <c r="B7294" s="358"/>
      <c r="C7294" s="359" t="s">
        <v>14678</v>
      </c>
      <c r="D7294" s="359" t="s">
        <v>880</v>
      </c>
      <c r="E7294" s="360" t="n">
        <v>144.48</v>
      </c>
    </row>
    <row r="7295" customFormat="false" ht="15" hidden="false" customHeight="false" outlineLevel="0" collapsed="false">
      <c r="A7295" s="352" t="s">
        <v>14679</v>
      </c>
      <c r="B7295" s="353"/>
      <c r="C7295" s="354" t="s">
        <v>14680</v>
      </c>
      <c r="D7295" s="355" t="s">
        <v>880</v>
      </c>
      <c r="E7295" s="356" t="n">
        <v>634.65</v>
      </c>
    </row>
    <row r="7296" customFormat="false" ht="15" hidden="false" customHeight="false" outlineLevel="0" collapsed="false">
      <c r="A7296" s="357" t="s">
        <v>14681</v>
      </c>
      <c r="B7296" s="358"/>
      <c r="C7296" s="359" t="s">
        <v>14682</v>
      </c>
      <c r="D7296" s="359" t="s">
        <v>880</v>
      </c>
      <c r="E7296" s="360" t="n">
        <v>224.4</v>
      </c>
    </row>
    <row r="7297" customFormat="false" ht="15" hidden="false" customHeight="false" outlineLevel="0" collapsed="false">
      <c r="A7297" s="357" t="s">
        <v>14683</v>
      </c>
      <c r="B7297" s="358"/>
      <c r="C7297" s="359" t="s">
        <v>14684</v>
      </c>
      <c r="D7297" s="359" t="s">
        <v>880</v>
      </c>
      <c r="E7297" s="360" t="n">
        <v>632.18</v>
      </c>
    </row>
    <row r="7298" customFormat="false" ht="15" hidden="false" customHeight="false" outlineLevel="0" collapsed="false">
      <c r="A7298" s="357" t="s">
        <v>14685</v>
      </c>
      <c r="B7298" s="358"/>
      <c r="C7298" s="359" t="s">
        <v>14686</v>
      </c>
      <c r="D7298" s="359" t="s">
        <v>880</v>
      </c>
      <c r="E7298" s="360" t="n">
        <v>53.8</v>
      </c>
    </row>
    <row r="7299" customFormat="false" ht="15" hidden="false" customHeight="false" outlineLevel="0" collapsed="false">
      <c r="A7299" s="357" t="s">
        <v>14687</v>
      </c>
      <c r="B7299" s="358"/>
      <c r="C7299" s="359" t="s">
        <v>14688</v>
      </c>
      <c r="D7299" s="359" t="s">
        <v>880</v>
      </c>
      <c r="E7299" s="360" t="n">
        <v>551.58</v>
      </c>
    </row>
    <row r="7300" customFormat="false" ht="15" hidden="false" customHeight="false" outlineLevel="0" collapsed="false">
      <c r="A7300" s="357" t="s">
        <v>14689</v>
      </c>
      <c r="B7300" s="358"/>
      <c r="C7300" s="359" t="s">
        <v>14690</v>
      </c>
      <c r="D7300" s="359" t="s">
        <v>880</v>
      </c>
      <c r="E7300" s="360" t="n">
        <v>123.62</v>
      </c>
    </row>
    <row r="7301" customFormat="false" ht="15" hidden="false" customHeight="false" outlineLevel="0" collapsed="false">
      <c r="A7301" s="357" t="s">
        <v>14691</v>
      </c>
      <c r="B7301" s="358"/>
      <c r="C7301" s="359" t="s">
        <v>14692</v>
      </c>
      <c r="D7301" s="359" t="s">
        <v>880</v>
      </c>
      <c r="E7301" s="360" t="n">
        <v>182.85</v>
      </c>
    </row>
    <row r="7302" customFormat="false" ht="15" hidden="false" customHeight="false" outlineLevel="0" collapsed="false">
      <c r="A7302" s="357" t="s">
        <v>14693</v>
      </c>
      <c r="B7302" s="358"/>
      <c r="C7302" s="359" t="s">
        <v>5980</v>
      </c>
      <c r="D7302" s="359" t="s">
        <v>880</v>
      </c>
      <c r="E7302" s="360" t="n">
        <v>1289.83</v>
      </c>
    </row>
    <row r="7303" customFormat="false" ht="15" hidden="false" customHeight="false" outlineLevel="0" collapsed="false">
      <c r="A7303" s="357" t="s">
        <v>14694</v>
      </c>
      <c r="B7303" s="358"/>
      <c r="C7303" s="359" t="s">
        <v>14695</v>
      </c>
      <c r="D7303" s="359" t="s">
        <v>880</v>
      </c>
      <c r="E7303" s="360" t="n">
        <v>133.17</v>
      </c>
    </row>
    <row r="7304" customFormat="false" ht="15" hidden="false" customHeight="false" outlineLevel="0" collapsed="false">
      <c r="A7304" s="357" t="s">
        <v>14696</v>
      </c>
      <c r="B7304" s="358"/>
      <c r="C7304" s="359" t="s">
        <v>14697</v>
      </c>
      <c r="D7304" s="359" t="s">
        <v>880</v>
      </c>
      <c r="E7304" s="360" t="n">
        <v>303.87</v>
      </c>
    </row>
    <row r="7305" customFormat="false" ht="15" hidden="false" customHeight="false" outlineLevel="0" collapsed="false">
      <c r="A7305" s="357" t="s">
        <v>14698</v>
      </c>
      <c r="B7305" s="358"/>
      <c r="C7305" s="359" t="s">
        <v>14699</v>
      </c>
      <c r="D7305" s="359" t="s">
        <v>880</v>
      </c>
      <c r="E7305" s="360" t="n">
        <v>338.07</v>
      </c>
    </row>
    <row r="7306" customFormat="false" ht="15" hidden="false" customHeight="false" outlineLevel="0" collapsed="false">
      <c r="A7306" s="357" t="s">
        <v>14700</v>
      </c>
      <c r="B7306" s="358"/>
      <c r="C7306" s="359" t="s">
        <v>14701</v>
      </c>
      <c r="D7306" s="359" t="s">
        <v>880</v>
      </c>
      <c r="E7306" s="360" t="n">
        <v>229.48</v>
      </c>
    </row>
    <row r="7307" customFormat="false" ht="15" hidden="false" customHeight="false" outlineLevel="0" collapsed="false">
      <c r="A7307" s="352" t="s">
        <v>14702</v>
      </c>
      <c r="B7307" s="353"/>
      <c r="C7307" s="354" t="s">
        <v>14703</v>
      </c>
      <c r="D7307" s="355" t="s">
        <v>880</v>
      </c>
      <c r="E7307" s="356" t="n">
        <v>260.76</v>
      </c>
    </row>
    <row r="7308" customFormat="false" ht="15" hidden="false" customHeight="false" outlineLevel="0" collapsed="false">
      <c r="A7308" s="357" t="s">
        <v>14704</v>
      </c>
      <c r="B7308" s="358" t="s">
        <v>14705</v>
      </c>
      <c r="C7308" s="359"/>
      <c r="D7308" s="359"/>
      <c r="E7308" s="360"/>
    </row>
    <row r="7309" customFormat="false" ht="15" hidden="false" customHeight="false" outlineLevel="0" collapsed="false">
      <c r="A7309" s="357" t="s">
        <v>14706</v>
      </c>
      <c r="B7309" s="358"/>
      <c r="C7309" s="359" t="s">
        <v>14707</v>
      </c>
      <c r="D7309" s="359" t="s">
        <v>880</v>
      </c>
      <c r="E7309" s="360" t="n">
        <v>721.18</v>
      </c>
    </row>
    <row r="7310" customFormat="false" ht="15" hidden="false" customHeight="false" outlineLevel="0" collapsed="false">
      <c r="A7310" s="357" t="s">
        <v>14708</v>
      </c>
      <c r="B7310" s="358"/>
      <c r="C7310" s="359" t="s">
        <v>14709</v>
      </c>
      <c r="D7310" s="359" t="s">
        <v>880</v>
      </c>
      <c r="E7310" s="360" t="n">
        <v>3302.76</v>
      </c>
    </row>
    <row r="7311" customFormat="false" ht="15" hidden="false" customHeight="false" outlineLevel="0" collapsed="false">
      <c r="A7311" s="357" t="s">
        <v>14710</v>
      </c>
      <c r="B7311" s="358"/>
      <c r="C7311" s="359" t="s">
        <v>14711</v>
      </c>
      <c r="D7311" s="359" t="s">
        <v>880</v>
      </c>
      <c r="E7311" s="360" t="n">
        <v>112.2</v>
      </c>
    </row>
    <row r="7312" customFormat="false" ht="15" hidden="false" customHeight="false" outlineLevel="0" collapsed="false">
      <c r="A7312" s="357" t="s">
        <v>14712</v>
      </c>
      <c r="B7312" s="358"/>
      <c r="C7312" s="359" t="s">
        <v>14713</v>
      </c>
      <c r="D7312" s="359" t="s">
        <v>880</v>
      </c>
      <c r="E7312" s="360" t="n">
        <v>152.33</v>
      </c>
    </row>
    <row r="7313" customFormat="false" ht="15" hidden="false" customHeight="false" outlineLevel="0" collapsed="false">
      <c r="A7313" s="357" t="s">
        <v>14714</v>
      </c>
      <c r="B7313" s="358"/>
      <c r="C7313" s="359" t="s">
        <v>14715</v>
      </c>
      <c r="D7313" s="359" t="s">
        <v>880</v>
      </c>
      <c r="E7313" s="360" t="n">
        <v>180.75</v>
      </c>
    </row>
    <row r="7314" customFormat="false" ht="15" hidden="false" customHeight="false" outlineLevel="0" collapsed="false">
      <c r="A7314" s="357" t="s">
        <v>14716</v>
      </c>
      <c r="B7314" s="358"/>
      <c r="C7314" s="359" t="s">
        <v>14717</v>
      </c>
      <c r="D7314" s="359" t="s">
        <v>880</v>
      </c>
      <c r="E7314" s="360" t="n">
        <v>697.78</v>
      </c>
    </row>
    <row r="7315" customFormat="false" ht="15" hidden="false" customHeight="false" outlineLevel="0" collapsed="false">
      <c r="A7315" s="357" t="s">
        <v>14718</v>
      </c>
      <c r="B7315" s="358"/>
      <c r="C7315" s="359" t="s">
        <v>14719</v>
      </c>
      <c r="D7315" s="359" t="s">
        <v>880</v>
      </c>
      <c r="E7315" s="360" t="n">
        <v>109.15</v>
      </c>
    </row>
    <row r="7316" customFormat="false" ht="15" hidden="false" customHeight="false" outlineLevel="0" collapsed="false">
      <c r="A7316" s="357" t="s">
        <v>14720</v>
      </c>
      <c r="B7316" s="358"/>
      <c r="C7316" s="359" t="s">
        <v>14721</v>
      </c>
      <c r="D7316" s="359" t="s">
        <v>880</v>
      </c>
      <c r="E7316" s="360" t="n">
        <v>145.93</v>
      </c>
    </row>
    <row r="7317" customFormat="false" ht="15" hidden="false" customHeight="false" outlineLevel="0" collapsed="false">
      <c r="A7317" s="357" t="s">
        <v>14722</v>
      </c>
      <c r="B7317" s="358"/>
      <c r="C7317" s="359" t="s">
        <v>14723</v>
      </c>
      <c r="D7317" s="359" t="s">
        <v>880</v>
      </c>
      <c r="E7317" s="360" t="n">
        <v>162.98</v>
      </c>
    </row>
    <row r="7318" customFormat="false" ht="15" hidden="false" customHeight="false" outlineLevel="0" collapsed="false">
      <c r="A7318" s="357" t="s">
        <v>14724</v>
      </c>
      <c r="B7318" s="358"/>
      <c r="C7318" s="359" t="s">
        <v>14725</v>
      </c>
      <c r="D7318" s="359" t="s">
        <v>880</v>
      </c>
      <c r="E7318" s="360" t="n">
        <v>359.4</v>
      </c>
    </row>
    <row r="7319" customFormat="false" ht="15" hidden="false" customHeight="false" outlineLevel="0" collapsed="false">
      <c r="A7319" s="352" t="s">
        <v>14726</v>
      </c>
      <c r="B7319" s="353"/>
      <c r="C7319" s="354" t="s">
        <v>14727</v>
      </c>
      <c r="D7319" s="355" t="s">
        <v>880</v>
      </c>
      <c r="E7319" s="356" t="n">
        <v>143.93</v>
      </c>
    </row>
    <row r="7320" customFormat="false" ht="15" hidden="false" customHeight="false" outlineLevel="0" collapsed="false">
      <c r="A7320" s="357" t="s">
        <v>14728</v>
      </c>
      <c r="B7320" s="358"/>
      <c r="C7320" s="359" t="s">
        <v>14729</v>
      </c>
      <c r="D7320" s="359" t="s">
        <v>880</v>
      </c>
      <c r="E7320" s="360" t="n">
        <v>252.21</v>
      </c>
    </row>
    <row r="7321" customFormat="false" ht="15" hidden="false" customHeight="false" outlineLevel="0" collapsed="false">
      <c r="A7321" s="357" t="s">
        <v>14730</v>
      </c>
      <c r="B7321" s="358" t="s">
        <v>14731</v>
      </c>
      <c r="C7321" s="359"/>
      <c r="D7321" s="359"/>
      <c r="E7321" s="360"/>
    </row>
    <row r="7322" customFormat="false" ht="15" hidden="false" customHeight="false" outlineLevel="0" collapsed="false">
      <c r="A7322" s="357" t="s">
        <v>14732</v>
      </c>
      <c r="B7322" s="358"/>
      <c r="C7322" s="359" t="s">
        <v>4668</v>
      </c>
      <c r="D7322" s="359" t="s">
        <v>945</v>
      </c>
      <c r="E7322" s="360" t="n">
        <v>2.66</v>
      </c>
    </row>
    <row r="7323" customFormat="false" ht="15" hidden="false" customHeight="false" outlineLevel="0" collapsed="false">
      <c r="A7323" s="357" t="s">
        <v>14733</v>
      </c>
      <c r="B7323" s="358"/>
      <c r="C7323" s="359" t="s">
        <v>4666</v>
      </c>
      <c r="D7323" s="359" t="s">
        <v>984</v>
      </c>
      <c r="E7323" s="360" t="n">
        <v>9.82</v>
      </c>
    </row>
    <row r="7324" customFormat="false" ht="15" hidden="false" customHeight="false" outlineLevel="0" collapsed="false">
      <c r="A7324" s="357" t="s">
        <v>14734</v>
      </c>
      <c r="B7324" s="358"/>
      <c r="C7324" s="359" t="s">
        <v>4664</v>
      </c>
      <c r="D7324" s="359" t="s">
        <v>984</v>
      </c>
      <c r="E7324" s="360" t="n">
        <v>8.84</v>
      </c>
    </row>
    <row r="7325" customFormat="false" ht="15" hidden="false" customHeight="false" outlineLevel="0" collapsed="false">
      <c r="A7325" s="357" t="s">
        <v>14735</v>
      </c>
      <c r="B7325" s="358"/>
      <c r="C7325" s="359" t="s">
        <v>14736</v>
      </c>
      <c r="D7325" s="359" t="s">
        <v>880</v>
      </c>
      <c r="E7325" s="360" t="n">
        <v>37.84</v>
      </c>
    </row>
    <row r="7326" customFormat="false" ht="15" hidden="false" customHeight="false" outlineLevel="0" collapsed="false">
      <c r="A7326" s="357" t="s">
        <v>14737</v>
      </c>
      <c r="B7326" s="358"/>
      <c r="C7326" s="359" t="s">
        <v>14738</v>
      </c>
      <c r="D7326" s="359" t="s">
        <v>880</v>
      </c>
      <c r="E7326" s="360" t="n">
        <v>18.87</v>
      </c>
    </row>
    <row r="7327" customFormat="false" ht="15" hidden="false" customHeight="false" outlineLevel="0" collapsed="false">
      <c r="A7327" s="357" t="s">
        <v>14739</v>
      </c>
      <c r="B7327" s="358"/>
      <c r="C7327" s="359" t="s">
        <v>14740</v>
      </c>
      <c r="D7327" s="359" t="s">
        <v>880</v>
      </c>
      <c r="E7327" s="360" t="n">
        <v>11.72</v>
      </c>
    </row>
    <row r="7328" customFormat="false" ht="15" hidden="false" customHeight="false" outlineLevel="0" collapsed="false">
      <c r="A7328" s="357" t="s">
        <v>14741</v>
      </c>
      <c r="B7328" s="358" t="s">
        <v>14742</v>
      </c>
      <c r="C7328" s="359"/>
      <c r="D7328" s="359"/>
      <c r="E7328" s="360"/>
    </row>
    <row r="7329" customFormat="false" ht="15" hidden="false" customHeight="false" outlineLevel="0" collapsed="false">
      <c r="A7329" s="357" t="s">
        <v>14743</v>
      </c>
      <c r="B7329" s="358" t="s">
        <v>14744</v>
      </c>
      <c r="C7329" s="359"/>
      <c r="D7329" s="359"/>
      <c r="E7329" s="360"/>
    </row>
    <row r="7330" customFormat="false" ht="15" hidden="false" customHeight="false" outlineLevel="0" collapsed="false">
      <c r="A7330" s="357" t="s">
        <v>14745</v>
      </c>
      <c r="B7330" s="358"/>
      <c r="C7330" s="359" t="s">
        <v>14746</v>
      </c>
      <c r="D7330" s="359" t="s">
        <v>1313</v>
      </c>
      <c r="E7330" s="360" t="n">
        <v>1.96</v>
      </c>
    </row>
    <row r="7331" customFormat="false" ht="15" hidden="false" customHeight="false" outlineLevel="0" collapsed="false">
      <c r="A7331" s="357" t="s">
        <v>14747</v>
      </c>
      <c r="B7331" s="358"/>
      <c r="C7331" s="359" t="s">
        <v>14748</v>
      </c>
      <c r="D7331" s="359" t="s">
        <v>1313</v>
      </c>
      <c r="E7331" s="360" t="n">
        <v>15.46</v>
      </c>
    </row>
    <row r="7332" customFormat="false" ht="15" hidden="false" customHeight="false" outlineLevel="0" collapsed="false">
      <c r="A7332" s="357" t="s">
        <v>14749</v>
      </c>
      <c r="B7332" s="358"/>
      <c r="C7332" s="359" t="s">
        <v>14750</v>
      </c>
      <c r="D7332" s="359" t="s">
        <v>908</v>
      </c>
      <c r="E7332" s="360" t="n">
        <v>11.78</v>
      </c>
    </row>
    <row r="7333" customFormat="false" ht="15" hidden="false" customHeight="false" outlineLevel="0" collapsed="false">
      <c r="A7333" s="357" t="s">
        <v>14751</v>
      </c>
      <c r="B7333" s="358"/>
      <c r="C7333" s="359" t="s">
        <v>14752</v>
      </c>
      <c r="D7333" s="359" t="s">
        <v>908</v>
      </c>
      <c r="E7333" s="360" t="n">
        <v>185.75</v>
      </c>
    </row>
    <row r="7334" customFormat="false" ht="15" hidden="false" customHeight="false" outlineLevel="0" collapsed="false">
      <c r="A7334" s="357" t="s">
        <v>14753</v>
      </c>
      <c r="B7334" s="358"/>
      <c r="C7334" s="359" t="s">
        <v>14754</v>
      </c>
      <c r="D7334" s="359" t="s">
        <v>908</v>
      </c>
      <c r="E7334" s="360" t="n">
        <v>143.01</v>
      </c>
    </row>
    <row r="7335" customFormat="false" ht="15" hidden="false" customHeight="false" outlineLevel="0" collapsed="false">
      <c r="A7335" s="357" t="s">
        <v>14755</v>
      </c>
      <c r="B7335" s="358"/>
      <c r="C7335" s="359" t="s">
        <v>14756</v>
      </c>
      <c r="D7335" s="359" t="s">
        <v>908</v>
      </c>
      <c r="E7335" s="360" t="n">
        <v>116.93</v>
      </c>
    </row>
    <row r="7336" customFormat="false" ht="15" hidden="false" customHeight="false" outlineLevel="0" collapsed="false">
      <c r="A7336" s="357" t="s">
        <v>14757</v>
      </c>
      <c r="B7336" s="358"/>
      <c r="C7336" s="359" t="s">
        <v>14758</v>
      </c>
      <c r="D7336" s="359" t="s">
        <v>908</v>
      </c>
      <c r="E7336" s="360" t="n">
        <v>672.17</v>
      </c>
    </row>
    <row r="7337" customFormat="false" ht="15" hidden="false" customHeight="false" outlineLevel="0" collapsed="false">
      <c r="A7337" s="357" t="s">
        <v>14759</v>
      </c>
      <c r="B7337" s="358"/>
      <c r="C7337" s="359" t="s">
        <v>7086</v>
      </c>
      <c r="D7337" s="359" t="s">
        <v>908</v>
      </c>
      <c r="E7337" s="360" t="n">
        <v>178.24</v>
      </c>
    </row>
    <row r="7338" customFormat="false" ht="15" hidden="false" customHeight="false" outlineLevel="0" collapsed="false">
      <c r="A7338" s="357" t="s">
        <v>14760</v>
      </c>
      <c r="B7338" s="358"/>
      <c r="C7338" s="359" t="s">
        <v>14761</v>
      </c>
      <c r="D7338" s="359" t="s">
        <v>1313</v>
      </c>
      <c r="E7338" s="360" t="n">
        <v>13.03</v>
      </c>
    </row>
    <row r="7339" customFormat="false" ht="15" hidden="false" customHeight="false" outlineLevel="0" collapsed="false">
      <c r="A7339" s="357" t="s">
        <v>14762</v>
      </c>
      <c r="B7339" s="358"/>
      <c r="C7339" s="359" t="s">
        <v>14763</v>
      </c>
      <c r="D7339" s="359" t="s">
        <v>1313</v>
      </c>
      <c r="E7339" s="360" t="n">
        <v>0.54</v>
      </c>
    </row>
    <row r="7340" customFormat="false" ht="15" hidden="false" customHeight="false" outlineLevel="0" collapsed="false">
      <c r="A7340" s="357" t="s">
        <v>14764</v>
      </c>
      <c r="B7340" s="358" t="s">
        <v>14765</v>
      </c>
      <c r="C7340" s="359"/>
      <c r="D7340" s="359"/>
      <c r="E7340" s="360"/>
    </row>
    <row r="7341" customFormat="false" ht="15" hidden="false" customHeight="false" outlineLevel="0" collapsed="false">
      <c r="A7341" s="357" t="s">
        <v>14766</v>
      </c>
      <c r="B7341" s="358"/>
      <c r="C7341" s="359" t="s">
        <v>14767</v>
      </c>
      <c r="D7341" s="359" t="s">
        <v>908</v>
      </c>
      <c r="E7341" s="360" t="n">
        <v>73.31</v>
      </c>
    </row>
    <row r="7342" customFormat="false" ht="15" hidden="false" customHeight="false" outlineLevel="0" collapsed="false">
      <c r="A7342" s="357" t="s">
        <v>14768</v>
      </c>
      <c r="B7342" s="358" t="s">
        <v>14769</v>
      </c>
      <c r="C7342" s="359"/>
      <c r="D7342" s="359"/>
      <c r="E7342" s="360"/>
    </row>
    <row r="7343" customFormat="false" ht="15" hidden="false" customHeight="false" outlineLevel="0" collapsed="false">
      <c r="A7343" s="357" t="s">
        <v>14770</v>
      </c>
      <c r="B7343" s="358"/>
      <c r="C7343" s="359" t="s">
        <v>14771</v>
      </c>
      <c r="D7343" s="359" t="s">
        <v>908</v>
      </c>
      <c r="E7343" s="360" t="n">
        <v>837.81</v>
      </c>
    </row>
    <row r="7344" customFormat="false" ht="15" hidden="false" customHeight="false" outlineLevel="0" collapsed="false">
      <c r="A7344" s="357" t="s">
        <v>75</v>
      </c>
      <c r="B7344" s="358"/>
      <c r="C7344" s="359" t="s">
        <v>14772</v>
      </c>
      <c r="D7344" s="359" t="s">
        <v>908</v>
      </c>
      <c r="E7344" s="360" t="n">
        <v>842.95</v>
      </c>
    </row>
    <row r="7345" customFormat="false" ht="15" hidden="false" customHeight="false" outlineLevel="0" collapsed="false">
      <c r="A7345" s="357" t="s">
        <v>14773</v>
      </c>
      <c r="B7345" s="358"/>
      <c r="C7345" s="359" t="s">
        <v>14774</v>
      </c>
      <c r="D7345" s="359" t="s">
        <v>908</v>
      </c>
      <c r="E7345" s="360" t="n">
        <v>779.07</v>
      </c>
    </row>
    <row r="7346" customFormat="false" ht="15" hidden="false" customHeight="false" outlineLevel="0" collapsed="false">
      <c r="A7346" s="357" t="s">
        <v>14775</v>
      </c>
      <c r="B7346" s="358"/>
      <c r="C7346" s="359" t="s">
        <v>14776</v>
      </c>
      <c r="D7346" s="359" t="s">
        <v>1313</v>
      </c>
      <c r="E7346" s="360" t="n">
        <v>5.29</v>
      </c>
    </row>
    <row r="7347" customFormat="false" ht="15" hidden="false" customHeight="false" outlineLevel="0" collapsed="false">
      <c r="A7347" s="357" t="s">
        <v>14777</v>
      </c>
      <c r="B7347" s="358"/>
      <c r="C7347" s="359" t="s">
        <v>14778</v>
      </c>
      <c r="D7347" s="359" t="s">
        <v>1313</v>
      </c>
      <c r="E7347" s="360" t="n">
        <v>12.31</v>
      </c>
    </row>
    <row r="7348" customFormat="false" ht="15" hidden="false" customHeight="false" outlineLevel="0" collapsed="false">
      <c r="A7348" s="357" t="s">
        <v>14779</v>
      </c>
      <c r="B7348" s="358"/>
      <c r="C7348" s="359" t="s">
        <v>14780</v>
      </c>
      <c r="D7348" s="359" t="s">
        <v>908</v>
      </c>
      <c r="E7348" s="360" t="n">
        <v>739.42</v>
      </c>
    </row>
    <row r="7349" customFormat="false" ht="15" hidden="false" customHeight="false" outlineLevel="0" collapsed="false">
      <c r="A7349" s="357" t="s">
        <v>14781</v>
      </c>
      <c r="B7349" s="358"/>
      <c r="C7349" s="359" t="s">
        <v>14782</v>
      </c>
      <c r="D7349" s="359" t="s">
        <v>908</v>
      </c>
      <c r="E7349" s="360" t="n">
        <v>764.2</v>
      </c>
    </row>
    <row r="7350" customFormat="false" ht="15" hidden="false" customHeight="false" outlineLevel="0" collapsed="false">
      <c r="A7350" s="357" t="s">
        <v>14783</v>
      </c>
      <c r="B7350" s="358" t="s">
        <v>14784</v>
      </c>
      <c r="C7350" s="359"/>
      <c r="D7350" s="359"/>
      <c r="E7350" s="360"/>
    </row>
    <row r="7351" customFormat="false" ht="15" hidden="false" customHeight="false" outlineLevel="0" collapsed="false">
      <c r="A7351" s="357" t="s">
        <v>14785</v>
      </c>
      <c r="B7351" s="358"/>
      <c r="C7351" s="359" t="s">
        <v>14786</v>
      </c>
      <c r="D7351" s="359" t="s">
        <v>1313</v>
      </c>
      <c r="E7351" s="360" t="n">
        <v>179.37</v>
      </c>
    </row>
    <row r="7352" customFormat="false" ht="15" hidden="false" customHeight="false" outlineLevel="0" collapsed="false">
      <c r="A7352" s="357" t="s">
        <v>14787</v>
      </c>
      <c r="B7352" s="358"/>
      <c r="C7352" s="359" t="s">
        <v>14788</v>
      </c>
      <c r="D7352" s="359" t="s">
        <v>1313</v>
      </c>
      <c r="E7352" s="360" t="n">
        <v>9.15</v>
      </c>
    </row>
    <row r="7353" customFormat="false" ht="15" hidden="false" customHeight="false" outlineLevel="0" collapsed="false">
      <c r="A7353" s="357" t="s">
        <v>14789</v>
      </c>
      <c r="B7353" s="358"/>
      <c r="C7353" s="359" t="s">
        <v>14790</v>
      </c>
      <c r="D7353" s="359" t="s">
        <v>1313</v>
      </c>
      <c r="E7353" s="360" t="n">
        <v>10.48</v>
      </c>
    </row>
    <row r="7354" customFormat="false" ht="15" hidden="false" customHeight="false" outlineLevel="0" collapsed="false">
      <c r="A7354" s="357" t="s">
        <v>14791</v>
      </c>
      <c r="B7354" s="358"/>
      <c r="C7354" s="359" t="s">
        <v>14792</v>
      </c>
      <c r="D7354" s="359" t="s">
        <v>1313</v>
      </c>
      <c r="E7354" s="360" t="n">
        <v>34.94</v>
      </c>
    </row>
    <row r="7355" customFormat="false" ht="15" hidden="false" customHeight="false" outlineLevel="0" collapsed="false">
      <c r="A7355" s="357" t="s">
        <v>14793</v>
      </c>
      <c r="B7355" s="358"/>
      <c r="C7355" s="359" t="s">
        <v>14794</v>
      </c>
      <c r="D7355" s="359" t="s">
        <v>1313</v>
      </c>
      <c r="E7355" s="360" t="n">
        <v>54.15</v>
      </c>
    </row>
    <row r="7356" customFormat="false" ht="15" hidden="false" customHeight="false" outlineLevel="0" collapsed="false">
      <c r="A7356" s="357" t="s">
        <v>14795</v>
      </c>
      <c r="B7356" s="358"/>
      <c r="C7356" s="359" t="s">
        <v>14796</v>
      </c>
      <c r="D7356" s="359" t="s">
        <v>1313</v>
      </c>
      <c r="E7356" s="360" t="n">
        <v>58.56</v>
      </c>
    </row>
    <row r="7357" customFormat="false" ht="15" hidden="false" customHeight="false" outlineLevel="0" collapsed="false">
      <c r="A7357" s="357" t="s">
        <v>14797</v>
      </c>
      <c r="B7357" s="358"/>
      <c r="C7357" s="359" t="s">
        <v>14798</v>
      </c>
      <c r="D7357" s="359" t="s">
        <v>1313</v>
      </c>
      <c r="E7357" s="360" t="n">
        <v>68.46</v>
      </c>
    </row>
    <row r="7358" customFormat="false" ht="15" hidden="false" customHeight="false" outlineLevel="0" collapsed="false">
      <c r="A7358" s="347" t="s">
        <v>14799</v>
      </c>
      <c r="B7358" s="348"/>
      <c r="C7358" s="349" t="s">
        <v>14800</v>
      </c>
      <c r="D7358" s="350" t="s">
        <v>1313</v>
      </c>
      <c r="E7358" s="351" t="n">
        <v>63.43</v>
      </c>
    </row>
    <row r="7359" customFormat="false" ht="15" hidden="false" customHeight="false" outlineLevel="0" collapsed="false">
      <c r="A7359" s="352" t="s">
        <v>14801</v>
      </c>
      <c r="B7359" s="353"/>
      <c r="C7359" s="354" t="s">
        <v>14802</v>
      </c>
      <c r="D7359" s="355" t="s">
        <v>1313</v>
      </c>
      <c r="E7359" s="356" t="n">
        <v>68.67</v>
      </c>
    </row>
    <row r="7360" customFormat="false" ht="15" hidden="false" customHeight="false" outlineLevel="0" collapsed="false">
      <c r="A7360" s="357" t="s">
        <v>14803</v>
      </c>
      <c r="B7360" s="358" t="s">
        <v>14804</v>
      </c>
      <c r="C7360" s="359"/>
      <c r="D7360" s="359"/>
      <c r="E7360" s="360"/>
    </row>
    <row r="7361" customFormat="false" ht="15" hidden="false" customHeight="false" outlineLevel="0" collapsed="false">
      <c r="A7361" s="357" t="s">
        <v>14805</v>
      </c>
      <c r="B7361" s="358"/>
      <c r="C7361" s="359" t="s">
        <v>14806</v>
      </c>
      <c r="D7361" s="359" t="s">
        <v>262</v>
      </c>
      <c r="E7361" s="360" t="n">
        <v>39.15</v>
      </c>
    </row>
    <row r="7362" customFormat="false" ht="15" hidden="false" customHeight="false" outlineLevel="0" collapsed="false">
      <c r="A7362" s="357" t="s">
        <v>14807</v>
      </c>
      <c r="B7362" s="358"/>
      <c r="C7362" s="359" t="s">
        <v>14808</v>
      </c>
      <c r="D7362" s="359" t="s">
        <v>262</v>
      </c>
      <c r="E7362" s="360" t="n">
        <v>37.01</v>
      </c>
    </row>
    <row r="7363" customFormat="false" ht="15" hidden="false" customHeight="false" outlineLevel="0" collapsed="false">
      <c r="A7363" s="357" t="s">
        <v>14809</v>
      </c>
      <c r="B7363" s="358"/>
      <c r="C7363" s="359" t="s">
        <v>14810</v>
      </c>
      <c r="D7363" s="359" t="s">
        <v>908</v>
      </c>
      <c r="E7363" s="360" t="n">
        <v>324.81</v>
      </c>
    </row>
    <row r="7364" customFormat="false" ht="15" hidden="false" customHeight="false" outlineLevel="0" collapsed="false">
      <c r="A7364" s="357" t="s">
        <v>14811</v>
      </c>
      <c r="B7364" s="358"/>
      <c r="C7364" s="359" t="s">
        <v>14812</v>
      </c>
      <c r="D7364" s="359" t="s">
        <v>908</v>
      </c>
      <c r="E7364" s="360" t="n">
        <v>335.25</v>
      </c>
    </row>
    <row r="7365" customFormat="false" ht="15" hidden="false" customHeight="false" outlineLevel="0" collapsed="false">
      <c r="A7365" s="357" t="s">
        <v>14813</v>
      </c>
      <c r="B7365" s="358"/>
      <c r="C7365" s="359" t="s">
        <v>14814</v>
      </c>
      <c r="D7365" s="359" t="s">
        <v>908</v>
      </c>
      <c r="E7365" s="360" t="n">
        <v>878.82</v>
      </c>
    </row>
    <row r="7366" customFormat="false" ht="15" hidden="false" customHeight="false" outlineLevel="0" collapsed="false">
      <c r="A7366" s="357" t="s">
        <v>14815</v>
      </c>
      <c r="B7366" s="358"/>
      <c r="C7366" s="359" t="s">
        <v>14816</v>
      </c>
      <c r="D7366" s="359" t="s">
        <v>908</v>
      </c>
      <c r="E7366" s="360" t="n">
        <v>453.75</v>
      </c>
    </row>
    <row r="7367" customFormat="false" ht="15" hidden="false" customHeight="false" outlineLevel="0" collapsed="false">
      <c r="A7367" s="357" t="s">
        <v>14817</v>
      </c>
      <c r="B7367" s="358"/>
      <c r="C7367" s="359" t="s">
        <v>14818</v>
      </c>
      <c r="D7367" s="359" t="s">
        <v>908</v>
      </c>
      <c r="E7367" s="360" t="n">
        <v>464.19</v>
      </c>
    </row>
    <row r="7368" customFormat="false" ht="15" hidden="false" customHeight="false" outlineLevel="0" collapsed="false">
      <c r="A7368" s="357" t="s">
        <v>14819</v>
      </c>
      <c r="B7368" s="358" t="s">
        <v>14820</v>
      </c>
      <c r="C7368" s="359"/>
      <c r="D7368" s="359"/>
      <c r="E7368" s="360"/>
    </row>
    <row r="7369" customFormat="false" ht="15" hidden="false" customHeight="false" outlineLevel="0" collapsed="false">
      <c r="A7369" s="357" t="s">
        <v>14821</v>
      </c>
      <c r="B7369" s="358"/>
      <c r="C7369" s="359" t="s">
        <v>14822</v>
      </c>
      <c r="D7369" s="359" t="s">
        <v>1313</v>
      </c>
      <c r="E7369" s="360" t="n">
        <v>171.97</v>
      </c>
    </row>
    <row r="7370" customFormat="false" ht="15" hidden="false" customHeight="false" outlineLevel="0" collapsed="false">
      <c r="A7370" s="357" t="s">
        <v>14823</v>
      </c>
      <c r="B7370" s="358"/>
      <c r="C7370" s="359" t="s">
        <v>14824</v>
      </c>
      <c r="D7370" s="359" t="s">
        <v>1313</v>
      </c>
      <c r="E7370" s="360" t="n">
        <v>63.65</v>
      </c>
    </row>
    <row r="7371" customFormat="false" ht="15" hidden="false" customHeight="false" outlineLevel="0" collapsed="false">
      <c r="A7371" s="357" t="s">
        <v>14825</v>
      </c>
      <c r="B7371" s="358"/>
      <c r="C7371" s="359" t="s">
        <v>14826</v>
      </c>
      <c r="D7371" s="359" t="s">
        <v>1313</v>
      </c>
      <c r="E7371" s="360" t="n">
        <v>63.67</v>
      </c>
    </row>
    <row r="7372" customFormat="false" ht="15" hidden="false" customHeight="false" outlineLevel="0" collapsed="false">
      <c r="A7372" s="357" t="s">
        <v>14827</v>
      </c>
      <c r="B7372" s="358"/>
      <c r="C7372" s="359" t="s">
        <v>14828</v>
      </c>
      <c r="D7372" s="359" t="s">
        <v>1313</v>
      </c>
      <c r="E7372" s="360" t="n">
        <v>9.35</v>
      </c>
    </row>
    <row r="7373" customFormat="false" ht="15" hidden="false" customHeight="false" outlineLevel="0" collapsed="false">
      <c r="A7373" s="357" t="s">
        <v>14829</v>
      </c>
      <c r="B7373" s="358"/>
      <c r="C7373" s="359" t="s">
        <v>14830</v>
      </c>
      <c r="D7373" s="359" t="s">
        <v>1313</v>
      </c>
      <c r="E7373" s="360" t="n">
        <v>7.97</v>
      </c>
    </row>
    <row r="7374" customFormat="false" ht="15" hidden="false" customHeight="false" outlineLevel="0" collapsed="false">
      <c r="A7374" s="357" t="s">
        <v>14831</v>
      </c>
      <c r="B7374" s="358"/>
      <c r="C7374" s="359" t="s">
        <v>14832</v>
      </c>
      <c r="D7374" s="359" t="s">
        <v>1313</v>
      </c>
      <c r="E7374" s="360" t="n">
        <v>88.67</v>
      </c>
    </row>
    <row r="7375" customFormat="false" ht="15" hidden="false" customHeight="false" outlineLevel="0" collapsed="false">
      <c r="A7375" s="357" t="s">
        <v>14833</v>
      </c>
      <c r="B7375" s="358" t="s">
        <v>14834</v>
      </c>
      <c r="C7375" s="359"/>
      <c r="D7375" s="359"/>
      <c r="E7375" s="360"/>
    </row>
    <row r="7376" customFormat="false" ht="15" hidden="false" customHeight="false" outlineLevel="0" collapsed="false">
      <c r="A7376" s="352" t="s">
        <v>14835</v>
      </c>
      <c r="B7376" s="353"/>
      <c r="C7376" s="354" t="s">
        <v>14836</v>
      </c>
      <c r="D7376" s="355" t="s">
        <v>262</v>
      </c>
      <c r="E7376" s="356" t="n">
        <v>71.33</v>
      </c>
    </row>
    <row r="7377" customFormat="false" ht="15" hidden="false" customHeight="false" outlineLevel="0" collapsed="false">
      <c r="A7377" s="357" t="s">
        <v>14837</v>
      </c>
      <c r="B7377" s="358"/>
      <c r="C7377" s="359" t="s">
        <v>14838</v>
      </c>
      <c r="D7377" s="359" t="s">
        <v>262</v>
      </c>
      <c r="E7377" s="360" t="n">
        <v>14.14</v>
      </c>
    </row>
    <row r="7378" customFormat="false" ht="15" hidden="false" customHeight="false" outlineLevel="0" collapsed="false">
      <c r="A7378" s="357" t="s">
        <v>14839</v>
      </c>
      <c r="B7378" s="358"/>
      <c r="C7378" s="359" t="s">
        <v>14840</v>
      </c>
      <c r="D7378" s="359" t="s">
        <v>1313</v>
      </c>
      <c r="E7378" s="360" t="n">
        <v>25.92</v>
      </c>
    </row>
    <row r="7379" customFormat="false" ht="15" hidden="false" customHeight="false" outlineLevel="0" collapsed="false">
      <c r="A7379" s="357" t="s">
        <v>14841</v>
      </c>
      <c r="B7379" s="358"/>
      <c r="C7379" s="359" t="s">
        <v>14842</v>
      </c>
      <c r="D7379" s="359" t="s">
        <v>1313</v>
      </c>
      <c r="E7379" s="360" t="n">
        <v>16.34</v>
      </c>
    </row>
    <row r="7380" customFormat="false" ht="15" hidden="false" customHeight="false" outlineLevel="0" collapsed="false">
      <c r="A7380" s="357" t="s">
        <v>14843</v>
      </c>
      <c r="B7380" s="358"/>
      <c r="C7380" s="359" t="s">
        <v>14844</v>
      </c>
      <c r="D7380" s="359" t="s">
        <v>1313</v>
      </c>
      <c r="E7380" s="360" t="n">
        <v>18.13</v>
      </c>
    </row>
    <row r="7381" customFormat="false" ht="15" hidden="false" customHeight="false" outlineLevel="0" collapsed="false">
      <c r="A7381" s="357" t="s">
        <v>14845</v>
      </c>
      <c r="B7381" s="358"/>
      <c r="C7381" s="359" t="s">
        <v>14846</v>
      </c>
      <c r="D7381" s="359" t="s">
        <v>1313</v>
      </c>
      <c r="E7381" s="360" t="n">
        <v>20.72</v>
      </c>
    </row>
    <row r="7382" customFormat="false" ht="15" hidden="false" customHeight="false" outlineLevel="0" collapsed="false">
      <c r="A7382" s="357" t="s">
        <v>14847</v>
      </c>
      <c r="B7382" s="358" t="s">
        <v>14848</v>
      </c>
      <c r="C7382" s="359"/>
      <c r="D7382" s="359"/>
      <c r="E7382" s="360"/>
    </row>
    <row r="7383" customFormat="false" ht="15" hidden="false" customHeight="false" outlineLevel="0" collapsed="false">
      <c r="A7383" s="357" t="s">
        <v>14849</v>
      </c>
      <c r="B7383" s="358" t="s">
        <v>14850</v>
      </c>
      <c r="C7383" s="359"/>
      <c r="D7383" s="359"/>
      <c r="E7383" s="360"/>
    </row>
    <row r="7384" customFormat="false" ht="15" hidden="false" customHeight="false" outlineLevel="0" collapsed="false">
      <c r="A7384" s="357" t="s">
        <v>14851</v>
      </c>
      <c r="B7384" s="358"/>
      <c r="C7384" s="359" t="s">
        <v>14852</v>
      </c>
      <c r="D7384" s="359" t="s">
        <v>1313</v>
      </c>
      <c r="E7384" s="360" t="n">
        <v>9.45</v>
      </c>
    </row>
    <row r="7385" customFormat="false" ht="15" hidden="false" customHeight="false" outlineLevel="0" collapsed="false">
      <c r="A7385" s="357" t="s">
        <v>14853</v>
      </c>
      <c r="B7385" s="358"/>
      <c r="C7385" s="359" t="s">
        <v>14854</v>
      </c>
      <c r="D7385" s="359" t="s">
        <v>1313</v>
      </c>
      <c r="E7385" s="360" t="n">
        <v>5.69</v>
      </c>
    </row>
    <row r="7386" customFormat="false" ht="15" hidden="false" customHeight="false" outlineLevel="0" collapsed="false">
      <c r="A7386" s="352" t="s">
        <v>14855</v>
      </c>
      <c r="B7386" s="353"/>
      <c r="C7386" s="354" t="s">
        <v>14856</v>
      </c>
      <c r="D7386" s="355" t="s">
        <v>1313</v>
      </c>
      <c r="E7386" s="356" t="n">
        <v>3.17</v>
      </c>
    </row>
    <row r="7387" customFormat="false" ht="15" hidden="false" customHeight="false" outlineLevel="0" collapsed="false">
      <c r="A7387" s="357" t="s">
        <v>14857</v>
      </c>
      <c r="B7387" s="358"/>
      <c r="C7387" s="359" t="s">
        <v>14858</v>
      </c>
      <c r="D7387" s="359" t="s">
        <v>880</v>
      </c>
      <c r="E7387" s="360" t="n">
        <v>10.8</v>
      </c>
    </row>
    <row r="7388" customFormat="false" ht="15" hidden="false" customHeight="false" outlineLevel="0" collapsed="false">
      <c r="A7388" s="357" t="s">
        <v>14859</v>
      </c>
      <c r="B7388" s="358"/>
      <c r="C7388" s="359" t="s">
        <v>14860</v>
      </c>
      <c r="D7388" s="359" t="s">
        <v>1313</v>
      </c>
      <c r="E7388" s="360" t="n">
        <v>10.13</v>
      </c>
    </row>
    <row r="7389" customFormat="false" ht="15" hidden="false" customHeight="false" outlineLevel="0" collapsed="false">
      <c r="A7389" s="357" t="s">
        <v>14861</v>
      </c>
      <c r="B7389" s="358"/>
      <c r="C7389" s="359" t="s">
        <v>14862</v>
      </c>
      <c r="D7389" s="359" t="s">
        <v>1313</v>
      </c>
      <c r="E7389" s="360" t="n">
        <v>8.62</v>
      </c>
    </row>
    <row r="7390" customFormat="false" ht="15" hidden="false" customHeight="false" outlineLevel="0" collapsed="false">
      <c r="A7390" s="357" t="s">
        <v>14863</v>
      </c>
      <c r="B7390" s="358"/>
      <c r="C7390" s="359" t="s">
        <v>14864</v>
      </c>
      <c r="D7390" s="359" t="s">
        <v>1313</v>
      </c>
      <c r="E7390" s="360" t="n">
        <v>4.98</v>
      </c>
    </row>
    <row r="7391" customFormat="false" ht="15" hidden="false" customHeight="false" outlineLevel="0" collapsed="false">
      <c r="A7391" s="357" t="s">
        <v>14865</v>
      </c>
      <c r="B7391" s="358" t="s">
        <v>14866</v>
      </c>
      <c r="C7391" s="359"/>
      <c r="D7391" s="359"/>
      <c r="E7391" s="360"/>
    </row>
    <row r="7392" customFormat="false" ht="15" hidden="false" customHeight="false" outlineLevel="0" collapsed="false">
      <c r="A7392" s="357" t="s">
        <v>14867</v>
      </c>
      <c r="B7392" s="358"/>
      <c r="C7392" s="359" t="s">
        <v>14868</v>
      </c>
      <c r="D7392" s="359" t="s">
        <v>880</v>
      </c>
      <c r="E7392" s="360" t="n">
        <v>4.05</v>
      </c>
    </row>
    <row r="7393" customFormat="false" ht="15" hidden="false" customHeight="false" outlineLevel="0" collapsed="false">
      <c r="A7393" s="357" t="s">
        <v>14869</v>
      </c>
      <c r="B7393" s="358"/>
      <c r="C7393" s="359" t="s">
        <v>14870</v>
      </c>
      <c r="D7393" s="359" t="s">
        <v>908</v>
      </c>
      <c r="E7393" s="360" t="n">
        <v>149.39</v>
      </c>
    </row>
    <row r="7394" customFormat="false" ht="15" hidden="false" customHeight="false" outlineLevel="0" collapsed="false">
      <c r="A7394" s="357" t="s">
        <v>14871</v>
      </c>
      <c r="B7394" s="358"/>
      <c r="C7394" s="359" t="s">
        <v>14872</v>
      </c>
      <c r="D7394" s="359" t="s">
        <v>880</v>
      </c>
      <c r="E7394" s="360" t="n">
        <v>14.97</v>
      </c>
    </row>
    <row r="7395" customFormat="false" ht="15" hidden="false" customHeight="false" outlineLevel="0" collapsed="false">
      <c r="A7395" s="357" t="s">
        <v>14873</v>
      </c>
      <c r="B7395" s="358"/>
      <c r="C7395" s="359" t="s">
        <v>14874</v>
      </c>
      <c r="D7395" s="359" t="s">
        <v>262</v>
      </c>
      <c r="E7395" s="360" t="n">
        <v>7.48</v>
      </c>
    </row>
    <row r="7396" customFormat="false" ht="15" hidden="false" customHeight="false" outlineLevel="0" collapsed="false">
      <c r="A7396" s="357" t="s">
        <v>14875</v>
      </c>
      <c r="B7396" s="358"/>
      <c r="C7396" s="359" t="s">
        <v>14876</v>
      </c>
      <c r="D7396" s="359" t="s">
        <v>262</v>
      </c>
      <c r="E7396" s="360" t="n">
        <v>7.99</v>
      </c>
    </row>
    <row r="7397" customFormat="false" ht="15" hidden="false" customHeight="false" outlineLevel="0" collapsed="false">
      <c r="A7397" s="352" t="s">
        <v>14877</v>
      </c>
      <c r="B7397" s="353" t="s">
        <v>14878</v>
      </c>
      <c r="C7397" s="354"/>
      <c r="D7397" s="355"/>
      <c r="E7397" s="356"/>
    </row>
    <row r="7398" customFormat="false" ht="15" hidden="false" customHeight="false" outlineLevel="0" collapsed="false">
      <c r="A7398" s="357" t="s">
        <v>14879</v>
      </c>
      <c r="B7398" s="358"/>
      <c r="C7398" s="359" t="s">
        <v>920</v>
      </c>
      <c r="D7398" s="359" t="s">
        <v>921</v>
      </c>
      <c r="E7398" s="360" t="n">
        <v>51.08</v>
      </c>
    </row>
    <row r="7399" customFormat="false" ht="15" hidden="false" customHeight="false" outlineLevel="0" collapsed="false">
      <c r="A7399" s="357" t="s">
        <v>14880</v>
      </c>
      <c r="B7399" s="358" t="s">
        <v>14881</v>
      </c>
      <c r="C7399" s="359"/>
      <c r="D7399" s="359"/>
      <c r="E7399" s="360"/>
    </row>
    <row r="7400" customFormat="false" ht="15" hidden="false" customHeight="false" outlineLevel="0" collapsed="false">
      <c r="A7400" s="357" t="s">
        <v>14882</v>
      </c>
      <c r="B7400" s="358" t="s">
        <v>14883</v>
      </c>
      <c r="C7400" s="359"/>
      <c r="D7400" s="359"/>
      <c r="E7400" s="360"/>
    </row>
    <row r="7401" customFormat="false" ht="15" hidden="false" customHeight="false" outlineLevel="0" collapsed="false">
      <c r="A7401" s="357" t="s">
        <v>14884</v>
      </c>
      <c r="B7401" s="358"/>
      <c r="C7401" s="359" t="s">
        <v>14885</v>
      </c>
      <c r="D7401" s="359" t="s">
        <v>1181</v>
      </c>
      <c r="E7401" s="360" t="n">
        <v>71295</v>
      </c>
    </row>
    <row r="7402" customFormat="false" ht="15" hidden="false" customHeight="false" outlineLevel="0" collapsed="false">
      <c r="A7402" s="357" t="s">
        <v>14886</v>
      </c>
      <c r="B7402" s="358"/>
      <c r="C7402" s="359" t="s">
        <v>14887</v>
      </c>
      <c r="D7402" s="359" t="s">
        <v>1181</v>
      </c>
      <c r="E7402" s="360" t="n">
        <v>75660</v>
      </c>
    </row>
    <row r="7403" customFormat="false" ht="15" hidden="false" customHeight="false" outlineLevel="0" collapsed="false">
      <c r="A7403" s="357" t="s">
        <v>14888</v>
      </c>
      <c r="B7403" s="358"/>
      <c r="C7403" s="359" t="s">
        <v>14889</v>
      </c>
      <c r="D7403" s="359" t="s">
        <v>1181</v>
      </c>
      <c r="E7403" s="360" t="n">
        <v>81480</v>
      </c>
    </row>
    <row r="7404" customFormat="false" ht="15" hidden="false" customHeight="false" outlineLevel="0" collapsed="false">
      <c r="A7404" s="357" t="s">
        <v>14890</v>
      </c>
      <c r="B7404" s="358"/>
      <c r="C7404" s="359" t="s">
        <v>14891</v>
      </c>
      <c r="D7404" s="359" t="s">
        <v>1181</v>
      </c>
      <c r="E7404" s="360" t="n">
        <v>85360</v>
      </c>
    </row>
    <row r="7405" customFormat="false" ht="15" hidden="false" customHeight="false" outlineLevel="0" collapsed="false">
      <c r="A7405" s="357" t="s">
        <v>14892</v>
      </c>
      <c r="B7405" s="358"/>
      <c r="C7405" s="359" t="s">
        <v>14893</v>
      </c>
      <c r="D7405" s="359" t="s">
        <v>1181</v>
      </c>
      <c r="E7405" s="360" t="n">
        <v>80510</v>
      </c>
    </row>
    <row r="7406" customFormat="false" ht="15" hidden="false" customHeight="false" outlineLevel="0" collapsed="false">
      <c r="A7406" s="357" t="s">
        <v>14894</v>
      </c>
      <c r="B7406" s="358"/>
      <c r="C7406" s="359" t="s">
        <v>14895</v>
      </c>
      <c r="D7406" s="359" t="s">
        <v>1313</v>
      </c>
      <c r="E7406" s="360" t="n">
        <v>465.72</v>
      </c>
    </row>
    <row r="7407" customFormat="false" ht="15" hidden="false" customHeight="false" outlineLevel="0" collapsed="false">
      <c r="A7407" s="357" t="s">
        <v>14896</v>
      </c>
      <c r="B7407" s="358" t="s">
        <v>14897</v>
      </c>
      <c r="C7407" s="359"/>
      <c r="D7407" s="359"/>
      <c r="E7407" s="360"/>
    </row>
    <row r="7408" customFormat="false" ht="15" hidden="false" customHeight="false" outlineLevel="0" collapsed="false">
      <c r="A7408" s="357" t="s">
        <v>14898</v>
      </c>
      <c r="B7408" s="358"/>
      <c r="C7408" s="359" t="s">
        <v>14899</v>
      </c>
      <c r="D7408" s="359" t="s">
        <v>880</v>
      </c>
      <c r="E7408" s="360" t="n">
        <v>295997.02</v>
      </c>
    </row>
    <row r="7409" customFormat="false" ht="15" hidden="false" customHeight="false" outlineLevel="0" collapsed="false">
      <c r="A7409" s="357" t="s">
        <v>14900</v>
      </c>
      <c r="B7409" s="358"/>
      <c r="C7409" s="359" t="s">
        <v>14901</v>
      </c>
      <c r="D7409" s="359" t="s">
        <v>880</v>
      </c>
      <c r="E7409" s="360" t="n">
        <v>287231.12</v>
      </c>
    </row>
    <row r="7410" customFormat="false" ht="15" hidden="false" customHeight="false" outlineLevel="0" collapsed="false">
      <c r="A7410" s="357" t="s">
        <v>14902</v>
      </c>
      <c r="B7410" s="358"/>
      <c r="C7410" s="359" t="s">
        <v>14903</v>
      </c>
      <c r="D7410" s="359" t="s">
        <v>880</v>
      </c>
      <c r="E7410" s="360" t="n">
        <v>465982.11</v>
      </c>
    </row>
    <row r="7411" customFormat="false" ht="15" hidden="false" customHeight="false" outlineLevel="0" collapsed="false">
      <c r="A7411" s="357" t="s">
        <v>14904</v>
      </c>
      <c r="B7411" s="358"/>
      <c r="C7411" s="359" t="s">
        <v>14905</v>
      </c>
      <c r="D7411" s="359" t="s">
        <v>880</v>
      </c>
      <c r="E7411" s="360" t="n">
        <v>222737.22</v>
      </c>
    </row>
    <row r="7412" customFormat="false" ht="15" hidden="false" customHeight="false" outlineLevel="0" collapsed="false">
      <c r="A7412" s="357" t="s">
        <v>14906</v>
      </c>
      <c r="B7412" s="358"/>
      <c r="C7412" s="359" t="s">
        <v>14907</v>
      </c>
      <c r="D7412" s="359" t="s">
        <v>880</v>
      </c>
      <c r="E7412" s="360" t="n">
        <v>17063.75</v>
      </c>
    </row>
    <row r="7413" customFormat="false" ht="15" hidden="false" customHeight="false" outlineLevel="0" collapsed="false">
      <c r="A7413" s="357" t="s">
        <v>14908</v>
      </c>
      <c r="B7413" s="358"/>
      <c r="C7413" s="359" t="s">
        <v>14909</v>
      </c>
      <c r="D7413" s="359" t="s">
        <v>880</v>
      </c>
      <c r="E7413" s="360" t="n">
        <v>45665.5</v>
      </c>
    </row>
    <row r="7414" customFormat="false" ht="15" hidden="false" customHeight="false" outlineLevel="0" collapsed="false">
      <c r="A7414" s="357" t="s">
        <v>14910</v>
      </c>
      <c r="B7414" s="358"/>
      <c r="C7414" s="359" t="s">
        <v>14911</v>
      </c>
      <c r="D7414" s="359" t="s">
        <v>880</v>
      </c>
      <c r="E7414" s="360" t="n">
        <v>43275.6</v>
      </c>
    </row>
    <row r="7415" customFormat="false" ht="15" hidden="false" customHeight="false" outlineLevel="0" collapsed="false">
      <c r="A7415" s="357" t="s">
        <v>14912</v>
      </c>
      <c r="B7415" s="358"/>
      <c r="C7415" s="359" t="s">
        <v>14913</v>
      </c>
      <c r="D7415" s="359" t="s">
        <v>880</v>
      </c>
      <c r="E7415" s="360" t="n">
        <v>3430.07</v>
      </c>
    </row>
    <row r="7416" customFormat="false" ht="15" hidden="false" customHeight="false" outlineLevel="0" collapsed="false">
      <c r="A7416" s="357" t="s">
        <v>14914</v>
      </c>
      <c r="B7416" s="358"/>
      <c r="C7416" s="359" t="s">
        <v>14915</v>
      </c>
      <c r="D7416" s="359" t="s">
        <v>880</v>
      </c>
      <c r="E7416" s="360" t="n">
        <v>3964.12</v>
      </c>
    </row>
    <row r="7417" customFormat="false" ht="15" hidden="false" customHeight="false" outlineLevel="0" collapsed="false">
      <c r="A7417" s="357" t="s">
        <v>14916</v>
      </c>
      <c r="B7417" s="358"/>
      <c r="C7417" s="359" t="s">
        <v>14917</v>
      </c>
      <c r="D7417" s="359" t="s">
        <v>880</v>
      </c>
      <c r="E7417" s="360" t="n">
        <v>4691.64</v>
      </c>
    </row>
    <row r="7418" customFormat="false" ht="15" hidden="false" customHeight="false" outlineLevel="0" collapsed="false">
      <c r="A7418" s="357" t="s">
        <v>14918</v>
      </c>
      <c r="B7418" s="358"/>
      <c r="C7418" s="359" t="s">
        <v>14919</v>
      </c>
      <c r="D7418" s="359" t="s">
        <v>880</v>
      </c>
      <c r="E7418" s="360" t="n">
        <v>4951.23</v>
      </c>
    </row>
    <row r="7419" customFormat="false" ht="15" hidden="false" customHeight="false" outlineLevel="0" collapsed="false">
      <c r="A7419" s="357" t="s">
        <v>14920</v>
      </c>
      <c r="B7419" s="358"/>
      <c r="C7419" s="359" t="s">
        <v>14921</v>
      </c>
      <c r="D7419" s="359" t="s">
        <v>880</v>
      </c>
      <c r="E7419" s="360" t="n">
        <v>3183.09</v>
      </c>
    </row>
    <row r="7420" customFormat="false" ht="15" hidden="false" customHeight="false" outlineLevel="0" collapsed="false">
      <c r="A7420" s="357" t="s">
        <v>14922</v>
      </c>
      <c r="B7420" s="358"/>
      <c r="C7420" s="359" t="s">
        <v>14923</v>
      </c>
      <c r="D7420" s="359" t="s">
        <v>880</v>
      </c>
      <c r="E7420" s="360" t="n">
        <v>3579.28</v>
      </c>
    </row>
    <row r="7421" customFormat="false" ht="15" hidden="false" customHeight="false" outlineLevel="0" collapsed="false">
      <c r="A7421" s="357" t="s">
        <v>14924</v>
      </c>
      <c r="B7421" s="358"/>
      <c r="C7421" s="359" t="s">
        <v>14925</v>
      </c>
      <c r="D7421" s="359" t="s">
        <v>880</v>
      </c>
      <c r="E7421" s="360" t="n">
        <v>4030.49</v>
      </c>
    </row>
    <row r="7422" customFormat="false" ht="15" hidden="false" customHeight="false" outlineLevel="0" collapsed="false">
      <c r="A7422" s="357" t="s">
        <v>14926</v>
      </c>
      <c r="B7422" s="358"/>
      <c r="C7422" s="359" t="s">
        <v>14927</v>
      </c>
      <c r="D7422" s="359" t="s">
        <v>262</v>
      </c>
      <c r="E7422" s="360" t="n">
        <v>16.74</v>
      </c>
    </row>
    <row r="7423" customFormat="false" ht="15" hidden="false" customHeight="false" outlineLevel="0" collapsed="false">
      <c r="A7423" s="357" t="s">
        <v>14928</v>
      </c>
      <c r="B7423" s="358"/>
      <c r="C7423" s="359" t="s">
        <v>14929</v>
      </c>
      <c r="D7423" s="359" t="s">
        <v>262</v>
      </c>
      <c r="E7423" s="360" t="n">
        <v>20.25</v>
      </c>
    </row>
    <row r="7424" customFormat="false" ht="15" hidden="false" customHeight="false" outlineLevel="0" collapsed="false">
      <c r="A7424" s="357" t="s">
        <v>14930</v>
      </c>
      <c r="B7424" s="358"/>
      <c r="C7424" s="359" t="s">
        <v>14931</v>
      </c>
      <c r="D7424" s="359" t="s">
        <v>262</v>
      </c>
      <c r="E7424" s="360" t="n">
        <v>22.18</v>
      </c>
    </row>
    <row r="7425" customFormat="false" ht="15" hidden="false" customHeight="false" outlineLevel="0" collapsed="false">
      <c r="A7425" s="357" t="s">
        <v>14932</v>
      </c>
      <c r="B7425" s="358"/>
      <c r="C7425" s="359" t="s">
        <v>14933</v>
      </c>
      <c r="D7425" s="359" t="s">
        <v>1313</v>
      </c>
      <c r="E7425" s="360" t="n">
        <v>174.97</v>
      </c>
    </row>
    <row r="7426" customFormat="false" ht="15" hidden="false" customHeight="false" outlineLevel="0" collapsed="false">
      <c r="A7426" s="357" t="s">
        <v>14934</v>
      </c>
      <c r="B7426" s="358"/>
      <c r="C7426" s="359" t="s">
        <v>14935</v>
      </c>
      <c r="D7426" s="359" t="s">
        <v>1313</v>
      </c>
      <c r="E7426" s="360" t="n">
        <v>3205.88</v>
      </c>
    </row>
    <row r="7427" customFormat="false" ht="15" hidden="false" customHeight="false" outlineLevel="0" collapsed="false">
      <c r="A7427" s="357" t="s">
        <v>14936</v>
      </c>
      <c r="B7427" s="358"/>
      <c r="C7427" s="359" t="s">
        <v>14937</v>
      </c>
      <c r="D7427" s="359" t="s">
        <v>1313</v>
      </c>
      <c r="E7427" s="360" t="n">
        <v>877.72</v>
      </c>
    </row>
    <row r="7428" customFormat="false" ht="15" hidden="false" customHeight="false" outlineLevel="0" collapsed="false">
      <c r="A7428" s="357" t="s">
        <v>14938</v>
      </c>
      <c r="B7428" s="358"/>
      <c r="C7428" s="359" t="s">
        <v>14939</v>
      </c>
      <c r="D7428" s="359" t="s">
        <v>1313</v>
      </c>
      <c r="E7428" s="360" t="n">
        <v>723.19</v>
      </c>
    </row>
    <row r="7429" customFormat="false" ht="15" hidden="false" customHeight="false" outlineLevel="0" collapsed="false">
      <c r="A7429" s="357" t="s">
        <v>14940</v>
      </c>
      <c r="B7429" s="358"/>
      <c r="C7429" s="359" t="s">
        <v>14941</v>
      </c>
      <c r="D7429" s="359" t="s">
        <v>1313</v>
      </c>
      <c r="E7429" s="360" t="n">
        <v>586.67</v>
      </c>
    </row>
    <row r="7430" customFormat="false" ht="15" hidden="false" customHeight="false" outlineLevel="0" collapsed="false">
      <c r="A7430" s="357" t="s">
        <v>14942</v>
      </c>
      <c r="B7430" s="358"/>
      <c r="C7430" s="359" t="s">
        <v>14943</v>
      </c>
      <c r="D7430" s="359" t="s">
        <v>880</v>
      </c>
      <c r="E7430" s="360" t="n">
        <v>243.76</v>
      </c>
    </row>
    <row r="7431" customFormat="false" ht="15" hidden="false" customHeight="false" outlineLevel="0" collapsed="false">
      <c r="A7431" s="357" t="s">
        <v>14944</v>
      </c>
      <c r="B7431" s="358"/>
      <c r="C7431" s="359" t="s">
        <v>6964</v>
      </c>
      <c r="D7431" s="359" t="s">
        <v>880</v>
      </c>
      <c r="E7431" s="360" t="n">
        <v>1080.49</v>
      </c>
    </row>
    <row r="7432" customFormat="false" ht="15" hidden="false" customHeight="false" outlineLevel="0" collapsed="false">
      <c r="A7432" s="357" t="s">
        <v>14945</v>
      </c>
      <c r="B7432" s="358"/>
      <c r="C7432" s="359" t="s">
        <v>14946</v>
      </c>
      <c r="D7432" s="359" t="s">
        <v>880</v>
      </c>
      <c r="E7432" s="360" t="n">
        <v>5469.8</v>
      </c>
    </row>
    <row r="7433" customFormat="false" ht="15" hidden="false" customHeight="false" outlineLevel="0" collapsed="false">
      <c r="A7433" s="357" t="s">
        <v>14947</v>
      </c>
      <c r="B7433" s="358"/>
      <c r="C7433" s="359" t="s">
        <v>14948</v>
      </c>
      <c r="D7433" s="359" t="s">
        <v>880</v>
      </c>
      <c r="E7433" s="360" t="n">
        <v>168.97</v>
      </c>
    </row>
    <row r="7434" customFormat="false" ht="15" hidden="false" customHeight="false" outlineLevel="0" collapsed="false">
      <c r="A7434" s="357" t="s">
        <v>14949</v>
      </c>
      <c r="B7434" s="358"/>
      <c r="C7434" s="359" t="s">
        <v>14950</v>
      </c>
      <c r="D7434" s="359" t="s">
        <v>880</v>
      </c>
      <c r="E7434" s="360" t="n">
        <v>735.08</v>
      </c>
    </row>
    <row r="7435" customFormat="false" ht="15" hidden="false" customHeight="false" outlineLevel="0" collapsed="false">
      <c r="A7435" s="357" t="s">
        <v>14951</v>
      </c>
      <c r="B7435" s="358"/>
      <c r="C7435" s="359" t="s">
        <v>14952</v>
      </c>
      <c r="D7435" s="359" t="s">
        <v>1313</v>
      </c>
      <c r="E7435" s="360" t="n">
        <v>1499.35</v>
      </c>
    </row>
    <row r="7436" customFormat="false" ht="15" hidden="false" customHeight="false" outlineLevel="0" collapsed="false">
      <c r="A7436" s="357" t="s">
        <v>14953</v>
      </c>
      <c r="B7436" s="358"/>
      <c r="C7436" s="359" t="s">
        <v>14954</v>
      </c>
      <c r="D7436" s="359" t="s">
        <v>262</v>
      </c>
      <c r="E7436" s="360" t="n">
        <v>1889.81</v>
      </c>
    </row>
    <row r="7437" customFormat="false" ht="15" hidden="false" customHeight="false" outlineLevel="0" collapsed="false">
      <c r="A7437" s="357" t="s">
        <v>14955</v>
      </c>
      <c r="B7437" s="358"/>
      <c r="C7437" s="359" t="s">
        <v>14956</v>
      </c>
      <c r="D7437" s="359" t="s">
        <v>880</v>
      </c>
      <c r="E7437" s="360" t="n">
        <v>89.82</v>
      </c>
    </row>
    <row r="7438" customFormat="false" ht="15" hidden="false" customHeight="false" outlineLevel="0" collapsed="false">
      <c r="A7438" s="357" t="s">
        <v>14957</v>
      </c>
      <c r="B7438" s="358"/>
      <c r="C7438" s="359" t="s">
        <v>14958</v>
      </c>
      <c r="D7438" s="359" t="s">
        <v>880</v>
      </c>
      <c r="E7438" s="360" t="n">
        <v>108.11</v>
      </c>
    </row>
    <row r="7439" customFormat="false" ht="15" hidden="false" customHeight="false" outlineLevel="0" collapsed="false">
      <c r="A7439" s="357" t="s">
        <v>14959</v>
      </c>
      <c r="B7439" s="358"/>
      <c r="C7439" s="359" t="s">
        <v>14960</v>
      </c>
      <c r="D7439" s="359" t="s">
        <v>880</v>
      </c>
      <c r="E7439" s="360" t="n">
        <v>262.11</v>
      </c>
    </row>
    <row r="7440" customFormat="false" ht="15" hidden="false" customHeight="false" outlineLevel="0" collapsed="false">
      <c r="A7440" s="357" t="s">
        <v>14961</v>
      </c>
      <c r="B7440" s="358"/>
      <c r="C7440" s="359" t="s">
        <v>14962</v>
      </c>
      <c r="D7440" s="359" t="s">
        <v>880</v>
      </c>
      <c r="E7440" s="360" t="n">
        <v>211.85</v>
      </c>
    </row>
    <row r="7441" customFormat="false" ht="15" hidden="false" customHeight="false" outlineLevel="0" collapsed="false">
      <c r="A7441" s="357" t="s">
        <v>14963</v>
      </c>
      <c r="B7441" s="358"/>
      <c r="C7441" s="359" t="s">
        <v>14964</v>
      </c>
      <c r="D7441" s="359" t="s">
        <v>1313</v>
      </c>
      <c r="E7441" s="360" t="n">
        <v>1211.73</v>
      </c>
    </row>
    <row r="7442" customFormat="false" ht="15" hidden="false" customHeight="false" outlineLevel="0" collapsed="false">
      <c r="A7442" s="357" t="s">
        <v>14965</v>
      </c>
      <c r="B7442" s="358"/>
      <c r="C7442" s="359" t="s">
        <v>14966</v>
      </c>
      <c r="D7442" s="359" t="s">
        <v>1313</v>
      </c>
      <c r="E7442" s="360" t="n">
        <v>872.55</v>
      </c>
    </row>
    <row r="7443" customFormat="false" ht="15" hidden="false" customHeight="false" outlineLevel="0" collapsed="false">
      <c r="A7443" s="352" t="s">
        <v>14967</v>
      </c>
      <c r="B7443" s="353"/>
      <c r="C7443" s="354" t="s">
        <v>14968</v>
      </c>
      <c r="D7443" s="355" t="s">
        <v>1313</v>
      </c>
      <c r="E7443" s="356" t="n">
        <v>794.33</v>
      </c>
    </row>
    <row r="7444" customFormat="false" ht="15" hidden="false" customHeight="false" outlineLevel="0" collapsed="false">
      <c r="A7444" s="357" t="s">
        <v>14969</v>
      </c>
      <c r="B7444" s="358"/>
      <c r="C7444" s="359" t="s">
        <v>14970</v>
      </c>
      <c r="D7444" s="359" t="s">
        <v>1313</v>
      </c>
      <c r="E7444" s="360" t="n">
        <v>1061.06</v>
      </c>
    </row>
    <row r="7445" customFormat="false" ht="15" hidden="false" customHeight="false" outlineLevel="0" collapsed="false">
      <c r="A7445" s="357" t="s">
        <v>14971</v>
      </c>
      <c r="B7445" s="358"/>
      <c r="C7445" s="359" t="s">
        <v>14972</v>
      </c>
      <c r="D7445" s="359" t="s">
        <v>1313</v>
      </c>
      <c r="E7445" s="360" t="n">
        <v>1265.26</v>
      </c>
    </row>
    <row r="7446" customFormat="false" ht="15" hidden="false" customHeight="false" outlineLevel="0" collapsed="false">
      <c r="A7446" s="357" t="s">
        <v>14973</v>
      </c>
      <c r="B7446" s="358"/>
      <c r="C7446" s="359" t="s">
        <v>14974</v>
      </c>
      <c r="D7446" s="359" t="s">
        <v>1313</v>
      </c>
      <c r="E7446" s="360" t="n">
        <v>2027.59</v>
      </c>
    </row>
    <row r="7447" customFormat="false" ht="15" hidden="false" customHeight="false" outlineLevel="0" collapsed="false">
      <c r="A7447" s="357" t="s">
        <v>14975</v>
      </c>
      <c r="B7447" s="358"/>
      <c r="C7447" s="359" t="s">
        <v>14976</v>
      </c>
      <c r="D7447" s="359" t="s">
        <v>1313</v>
      </c>
      <c r="E7447" s="360" t="n">
        <v>1409.13</v>
      </c>
    </row>
    <row r="7448" customFormat="false" ht="15" hidden="false" customHeight="false" outlineLevel="0" collapsed="false">
      <c r="A7448" s="357" t="s">
        <v>14977</v>
      </c>
      <c r="B7448" s="358"/>
      <c r="C7448" s="359" t="s">
        <v>14978</v>
      </c>
      <c r="D7448" s="359" t="s">
        <v>1313</v>
      </c>
      <c r="E7448" s="360" t="n">
        <v>1063.94</v>
      </c>
    </row>
    <row r="7449" customFormat="false" ht="15" hidden="false" customHeight="false" outlineLevel="0" collapsed="false">
      <c r="A7449" s="357" t="s">
        <v>14979</v>
      </c>
      <c r="B7449" s="358"/>
      <c r="C7449" s="359" t="s">
        <v>14980</v>
      </c>
      <c r="D7449" s="359" t="s">
        <v>1313</v>
      </c>
      <c r="E7449" s="360" t="n">
        <v>894.34</v>
      </c>
    </row>
    <row r="7450" customFormat="false" ht="15" hidden="false" customHeight="false" outlineLevel="0" collapsed="false">
      <c r="A7450" s="357" t="s">
        <v>14981</v>
      </c>
      <c r="B7450" s="358"/>
      <c r="C7450" s="359" t="s">
        <v>14982</v>
      </c>
      <c r="D7450" s="359" t="s">
        <v>1313</v>
      </c>
      <c r="E7450" s="360" t="n">
        <v>801.1</v>
      </c>
    </row>
    <row r="7451" customFormat="false" ht="15" hidden="false" customHeight="false" outlineLevel="0" collapsed="false">
      <c r="A7451" s="357" t="s">
        <v>14983</v>
      </c>
      <c r="B7451" s="358"/>
      <c r="C7451" s="359" t="s">
        <v>14984</v>
      </c>
      <c r="D7451" s="359" t="s">
        <v>1313</v>
      </c>
      <c r="E7451" s="360" t="n">
        <v>712.4</v>
      </c>
    </row>
    <row r="7452" customFormat="false" ht="15" hidden="false" customHeight="false" outlineLevel="0" collapsed="false">
      <c r="A7452" s="357" t="s">
        <v>14985</v>
      </c>
      <c r="B7452" s="358"/>
      <c r="C7452" s="359" t="s">
        <v>14986</v>
      </c>
      <c r="D7452" s="359" t="s">
        <v>1313</v>
      </c>
      <c r="E7452" s="360" t="n">
        <v>966.72</v>
      </c>
    </row>
    <row r="7453" customFormat="false" ht="15" hidden="false" customHeight="false" outlineLevel="0" collapsed="false">
      <c r="A7453" s="357" t="s">
        <v>14987</v>
      </c>
      <c r="B7453" s="358"/>
      <c r="C7453" s="359" t="s">
        <v>14988</v>
      </c>
      <c r="D7453" s="359" t="s">
        <v>1313</v>
      </c>
      <c r="E7453" s="360" t="n">
        <v>531.41</v>
      </c>
    </row>
    <row r="7454" customFormat="false" ht="15" hidden="false" customHeight="false" outlineLevel="0" collapsed="false">
      <c r="A7454" s="357" t="s">
        <v>14989</v>
      </c>
      <c r="B7454" s="358"/>
      <c r="C7454" s="359" t="s">
        <v>14990</v>
      </c>
      <c r="D7454" s="359" t="s">
        <v>880</v>
      </c>
      <c r="E7454" s="360" t="n">
        <v>143.15</v>
      </c>
    </row>
    <row r="7455" customFormat="false" ht="15" hidden="false" customHeight="false" outlineLevel="0" collapsed="false">
      <c r="A7455" s="357" t="s">
        <v>14991</v>
      </c>
      <c r="B7455" s="358"/>
      <c r="C7455" s="359" t="s">
        <v>14992</v>
      </c>
      <c r="D7455" s="359" t="s">
        <v>880</v>
      </c>
      <c r="E7455" s="360" t="n">
        <v>222.41</v>
      </c>
    </row>
    <row r="7456" customFormat="false" ht="15" hidden="false" customHeight="false" outlineLevel="0" collapsed="false">
      <c r="A7456" s="357" t="s">
        <v>14993</v>
      </c>
      <c r="B7456" s="358" t="s">
        <v>14994</v>
      </c>
      <c r="C7456" s="359"/>
      <c r="D7456" s="359"/>
      <c r="E7456" s="360"/>
    </row>
    <row r="7457" customFormat="false" ht="15" hidden="false" customHeight="false" outlineLevel="0" collapsed="false">
      <c r="A7457" s="357" t="s">
        <v>14995</v>
      </c>
      <c r="B7457" s="358"/>
      <c r="C7457" s="359" t="s">
        <v>14996</v>
      </c>
      <c r="D7457" s="359" t="s">
        <v>880</v>
      </c>
      <c r="E7457" s="360" t="n">
        <v>6293.81</v>
      </c>
    </row>
    <row r="7458" customFormat="false" ht="15" hidden="false" customHeight="false" outlineLevel="0" collapsed="false">
      <c r="A7458" s="357" t="s">
        <v>14997</v>
      </c>
      <c r="B7458" s="358"/>
      <c r="C7458" s="359" t="s">
        <v>14998</v>
      </c>
      <c r="D7458" s="359" t="s">
        <v>880</v>
      </c>
      <c r="E7458" s="360" t="n">
        <v>20591.59</v>
      </c>
    </row>
    <row r="7459" customFormat="false" ht="15" hidden="false" customHeight="false" outlineLevel="0" collapsed="false">
      <c r="A7459" s="357" t="s">
        <v>14999</v>
      </c>
      <c r="B7459" s="358"/>
      <c r="C7459" s="359" t="s">
        <v>15000</v>
      </c>
      <c r="D7459" s="359" t="s">
        <v>880</v>
      </c>
      <c r="E7459" s="360" t="n">
        <v>6193.47</v>
      </c>
    </row>
    <row r="7460" customFormat="false" ht="15" hidden="false" customHeight="false" outlineLevel="0" collapsed="false">
      <c r="A7460" s="357" t="s">
        <v>15001</v>
      </c>
      <c r="B7460" s="358"/>
      <c r="C7460" s="359" t="s">
        <v>15002</v>
      </c>
      <c r="D7460" s="359" t="s">
        <v>880</v>
      </c>
      <c r="E7460" s="360" t="n">
        <v>3213.76</v>
      </c>
    </row>
    <row r="7461" customFormat="false" ht="15" hidden="false" customHeight="false" outlineLevel="0" collapsed="false">
      <c r="A7461" s="352" t="s">
        <v>15003</v>
      </c>
      <c r="B7461" s="353"/>
      <c r="C7461" s="354" t="s">
        <v>15004</v>
      </c>
      <c r="D7461" s="355" t="s">
        <v>880</v>
      </c>
      <c r="E7461" s="356" t="n">
        <v>3275.81</v>
      </c>
    </row>
    <row r="7462" customFormat="false" ht="15" hidden="false" customHeight="false" outlineLevel="0" collapsed="false">
      <c r="A7462" s="357" t="s">
        <v>15005</v>
      </c>
      <c r="B7462" s="358"/>
      <c r="C7462" s="359" t="s">
        <v>15006</v>
      </c>
      <c r="D7462" s="359" t="s">
        <v>880</v>
      </c>
      <c r="E7462" s="360" t="n">
        <v>9420.71</v>
      </c>
    </row>
    <row r="7463" customFormat="false" ht="15" hidden="false" customHeight="false" outlineLevel="0" collapsed="false">
      <c r="A7463" s="357" t="s">
        <v>15007</v>
      </c>
      <c r="B7463" s="358" t="s">
        <v>15008</v>
      </c>
      <c r="C7463" s="359"/>
      <c r="D7463" s="359"/>
      <c r="E7463" s="360"/>
    </row>
    <row r="7464" customFormat="false" ht="15" hidden="false" customHeight="false" outlineLevel="0" collapsed="false">
      <c r="A7464" s="357" t="s">
        <v>15009</v>
      </c>
      <c r="B7464" s="358"/>
      <c r="C7464" s="359" t="s">
        <v>15010</v>
      </c>
      <c r="D7464" s="359" t="s">
        <v>880</v>
      </c>
      <c r="E7464" s="360" t="n">
        <v>70.65</v>
      </c>
    </row>
    <row r="7465" customFormat="false" ht="15" hidden="false" customHeight="false" outlineLevel="0" collapsed="false">
      <c r="A7465" s="357" t="s">
        <v>15011</v>
      </c>
      <c r="B7465" s="358"/>
      <c r="C7465" s="359" t="s">
        <v>15012</v>
      </c>
      <c r="D7465" s="359" t="s">
        <v>880</v>
      </c>
      <c r="E7465" s="360" t="n">
        <v>17.9</v>
      </c>
    </row>
    <row r="7466" customFormat="false" ht="15" hidden="false" customHeight="false" outlineLevel="0" collapsed="false">
      <c r="A7466" s="357" t="s">
        <v>15013</v>
      </c>
      <c r="B7466" s="358"/>
      <c r="C7466" s="359" t="s">
        <v>5537</v>
      </c>
      <c r="D7466" s="359" t="s">
        <v>880</v>
      </c>
      <c r="E7466" s="360" t="n">
        <v>134.66</v>
      </c>
    </row>
    <row r="7467" customFormat="false" ht="15" hidden="false" customHeight="false" outlineLevel="0" collapsed="false">
      <c r="A7467" s="357" t="s">
        <v>15014</v>
      </c>
      <c r="B7467" s="358"/>
      <c r="C7467" s="359" t="s">
        <v>7050</v>
      </c>
      <c r="D7467" s="359" t="s">
        <v>880</v>
      </c>
      <c r="E7467" s="360" t="n">
        <v>1150.84</v>
      </c>
    </row>
    <row r="7468" customFormat="false" ht="15" hidden="false" customHeight="false" outlineLevel="0" collapsed="false">
      <c r="A7468" s="357" t="s">
        <v>15015</v>
      </c>
      <c r="B7468" s="358"/>
      <c r="C7468" s="359" t="s">
        <v>15016</v>
      </c>
      <c r="D7468" s="359" t="s">
        <v>880</v>
      </c>
      <c r="E7468" s="360" t="n">
        <v>991.84</v>
      </c>
    </row>
    <row r="7469" customFormat="false" ht="15" hidden="false" customHeight="false" outlineLevel="0" collapsed="false">
      <c r="A7469" s="357" t="s">
        <v>15017</v>
      </c>
      <c r="B7469" s="358"/>
      <c r="C7469" s="359" t="s">
        <v>7046</v>
      </c>
      <c r="D7469" s="359" t="s">
        <v>880</v>
      </c>
      <c r="E7469" s="360" t="n">
        <v>459.88</v>
      </c>
    </row>
    <row r="7470" customFormat="false" ht="15" hidden="false" customHeight="false" outlineLevel="0" collapsed="false">
      <c r="A7470" s="357" t="s">
        <v>15018</v>
      </c>
      <c r="B7470" s="358"/>
      <c r="C7470" s="359" t="s">
        <v>7048</v>
      </c>
      <c r="D7470" s="359" t="s">
        <v>880</v>
      </c>
      <c r="E7470" s="360" t="n">
        <v>1620.03</v>
      </c>
    </row>
    <row r="7471" customFormat="false" ht="15" hidden="false" customHeight="false" outlineLevel="0" collapsed="false">
      <c r="A7471" s="352" t="s">
        <v>15019</v>
      </c>
      <c r="B7471" s="353"/>
      <c r="C7471" s="354" t="s">
        <v>7054</v>
      </c>
      <c r="D7471" s="355" t="s">
        <v>880</v>
      </c>
      <c r="E7471" s="356" t="n">
        <v>197.36</v>
      </c>
    </row>
    <row r="7472" customFormat="false" ht="15" hidden="false" customHeight="false" outlineLevel="0" collapsed="false">
      <c r="A7472" s="357" t="s">
        <v>15020</v>
      </c>
      <c r="B7472" s="358"/>
      <c r="C7472" s="359" t="s">
        <v>7056</v>
      </c>
      <c r="D7472" s="359" t="s">
        <v>880</v>
      </c>
      <c r="E7472" s="360" t="n">
        <v>1179.76</v>
      </c>
    </row>
    <row r="7473" customFormat="false" ht="15" hidden="false" customHeight="false" outlineLevel="0" collapsed="false">
      <c r="A7473" s="357" t="s">
        <v>15021</v>
      </c>
      <c r="B7473" s="358"/>
      <c r="C7473" s="359" t="s">
        <v>15022</v>
      </c>
      <c r="D7473" s="359" t="s">
        <v>880</v>
      </c>
      <c r="E7473" s="360" t="n">
        <v>513.16</v>
      </c>
    </row>
    <row r="7474" customFormat="false" ht="15" hidden="false" customHeight="false" outlineLevel="0" collapsed="false">
      <c r="A7474" s="357" t="s">
        <v>15023</v>
      </c>
      <c r="B7474" s="358"/>
      <c r="C7474" s="359" t="s">
        <v>15024</v>
      </c>
      <c r="D7474" s="359" t="s">
        <v>880</v>
      </c>
      <c r="E7474" s="360" t="n">
        <v>1563.33</v>
      </c>
    </row>
    <row r="7475" customFormat="false" ht="15" hidden="false" customHeight="false" outlineLevel="0" collapsed="false">
      <c r="A7475" s="357" t="s">
        <v>15025</v>
      </c>
      <c r="B7475" s="358"/>
      <c r="C7475" s="359" t="s">
        <v>6527</v>
      </c>
      <c r="D7475" s="359" t="s">
        <v>880</v>
      </c>
      <c r="E7475" s="360" t="n">
        <v>74.4</v>
      </c>
    </row>
    <row r="7476" customFormat="false" ht="15" hidden="false" customHeight="false" outlineLevel="0" collapsed="false">
      <c r="A7476" s="352" t="s">
        <v>15026</v>
      </c>
      <c r="B7476" s="353"/>
      <c r="C7476" s="354" t="s">
        <v>6012</v>
      </c>
      <c r="D7476" s="355" t="s">
        <v>880</v>
      </c>
      <c r="E7476" s="356" t="n">
        <v>173.14</v>
      </c>
    </row>
    <row r="7477" customFormat="false" ht="15" hidden="false" customHeight="false" outlineLevel="0" collapsed="false">
      <c r="A7477" s="357" t="s">
        <v>15027</v>
      </c>
      <c r="B7477" s="358"/>
      <c r="C7477" s="359" t="s">
        <v>15028</v>
      </c>
      <c r="D7477" s="359" t="s">
        <v>880</v>
      </c>
      <c r="E7477" s="360" t="n">
        <v>1072.49</v>
      </c>
    </row>
    <row r="7478" customFormat="false" ht="15" hidden="false" customHeight="false" outlineLevel="0" collapsed="false">
      <c r="A7478" s="352" t="s">
        <v>15029</v>
      </c>
      <c r="B7478" s="353"/>
      <c r="C7478" s="354" t="s">
        <v>15030</v>
      </c>
      <c r="D7478" s="355" t="s">
        <v>880</v>
      </c>
      <c r="E7478" s="356" t="n">
        <v>182.57</v>
      </c>
    </row>
    <row r="7479" customFormat="false" ht="15" hidden="false" customHeight="false" outlineLevel="0" collapsed="false">
      <c r="A7479" s="357" t="s">
        <v>15031</v>
      </c>
      <c r="B7479" s="358"/>
      <c r="C7479" s="359" t="s">
        <v>15032</v>
      </c>
      <c r="D7479" s="359" t="s">
        <v>880</v>
      </c>
      <c r="E7479" s="360" t="n">
        <v>178.89</v>
      </c>
    </row>
    <row r="7480" customFormat="false" ht="15" hidden="false" customHeight="false" outlineLevel="0" collapsed="false">
      <c r="A7480" s="357" t="s">
        <v>15033</v>
      </c>
      <c r="B7480" s="358"/>
      <c r="C7480" s="359" t="s">
        <v>15034</v>
      </c>
      <c r="D7480" s="359" t="s">
        <v>880</v>
      </c>
      <c r="E7480" s="360" t="n">
        <v>260.95</v>
      </c>
    </row>
    <row r="7481" customFormat="false" ht="15" hidden="false" customHeight="false" outlineLevel="0" collapsed="false">
      <c r="A7481" s="357" t="s">
        <v>15035</v>
      </c>
      <c r="B7481" s="358"/>
      <c r="C7481" s="359" t="s">
        <v>15036</v>
      </c>
      <c r="D7481" s="359" t="s">
        <v>880</v>
      </c>
      <c r="E7481" s="360" t="n">
        <v>126.37</v>
      </c>
    </row>
    <row r="7482" customFormat="false" ht="15" hidden="false" customHeight="false" outlineLevel="0" collapsed="false">
      <c r="A7482" s="357" t="s">
        <v>15037</v>
      </c>
      <c r="B7482" s="358"/>
      <c r="C7482" s="359" t="s">
        <v>15038</v>
      </c>
      <c r="D7482" s="359" t="s">
        <v>880</v>
      </c>
      <c r="E7482" s="360" t="n">
        <v>500.14</v>
      </c>
    </row>
    <row r="7483" customFormat="false" ht="15" hidden="false" customHeight="false" outlineLevel="0" collapsed="false">
      <c r="A7483" s="352" t="s">
        <v>15039</v>
      </c>
      <c r="B7483" s="353"/>
      <c r="C7483" s="354" t="s">
        <v>15040</v>
      </c>
      <c r="D7483" s="355" t="s">
        <v>880</v>
      </c>
      <c r="E7483" s="356" t="n">
        <v>728.81</v>
      </c>
    </row>
    <row r="7484" customFormat="false" ht="15" hidden="false" customHeight="false" outlineLevel="0" collapsed="false">
      <c r="A7484" s="357" t="s">
        <v>15041</v>
      </c>
      <c r="B7484" s="358"/>
      <c r="C7484" s="359" t="s">
        <v>15042</v>
      </c>
      <c r="D7484" s="359" t="s">
        <v>880</v>
      </c>
      <c r="E7484" s="360" t="n">
        <v>1227.83</v>
      </c>
    </row>
    <row r="7485" customFormat="false" ht="15" hidden="false" customHeight="false" outlineLevel="0" collapsed="false">
      <c r="A7485" s="357" t="s">
        <v>15043</v>
      </c>
      <c r="B7485" s="358"/>
      <c r="C7485" s="359" t="s">
        <v>15044</v>
      </c>
      <c r="D7485" s="359" t="s">
        <v>880</v>
      </c>
      <c r="E7485" s="360" t="n">
        <v>3451.15</v>
      </c>
    </row>
    <row r="7486" customFormat="false" ht="15" hidden="false" customHeight="false" outlineLevel="0" collapsed="false">
      <c r="A7486" s="357" t="s">
        <v>15045</v>
      </c>
      <c r="B7486" s="358"/>
      <c r="C7486" s="359" t="s">
        <v>15046</v>
      </c>
      <c r="D7486" s="359" t="s">
        <v>880</v>
      </c>
      <c r="E7486" s="360" t="n">
        <v>2729.19</v>
      </c>
    </row>
    <row r="7487" customFormat="false" ht="15" hidden="false" customHeight="false" outlineLevel="0" collapsed="false">
      <c r="A7487" s="357" t="s">
        <v>15047</v>
      </c>
      <c r="B7487" s="358"/>
      <c r="C7487" s="359" t="s">
        <v>6022</v>
      </c>
      <c r="D7487" s="359" t="s">
        <v>880</v>
      </c>
      <c r="E7487" s="360" t="n">
        <v>3983.57</v>
      </c>
    </row>
    <row r="7488" customFormat="false" ht="15" hidden="false" customHeight="false" outlineLevel="0" collapsed="false">
      <c r="A7488" s="357" t="s">
        <v>15048</v>
      </c>
      <c r="B7488" s="358"/>
      <c r="C7488" s="359" t="s">
        <v>15049</v>
      </c>
      <c r="D7488" s="359" t="s">
        <v>880</v>
      </c>
      <c r="E7488" s="360" t="n">
        <v>801.04</v>
      </c>
    </row>
    <row r="7489" customFormat="false" ht="15" hidden="false" customHeight="false" outlineLevel="0" collapsed="false">
      <c r="A7489" s="357" t="s">
        <v>15050</v>
      </c>
      <c r="B7489" s="358" t="s">
        <v>15051</v>
      </c>
      <c r="C7489" s="359"/>
      <c r="D7489" s="359"/>
      <c r="E7489" s="360"/>
    </row>
    <row r="7490" customFormat="false" ht="15" hidden="false" customHeight="false" outlineLevel="0" collapsed="false">
      <c r="A7490" s="357" t="s">
        <v>15052</v>
      </c>
      <c r="B7490" s="358"/>
      <c r="C7490" s="359" t="s">
        <v>15053</v>
      </c>
      <c r="D7490" s="359" t="s">
        <v>1181</v>
      </c>
      <c r="E7490" s="360" t="n">
        <v>610.78</v>
      </c>
    </row>
    <row r="7491" customFormat="false" ht="15" hidden="false" customHeight="false" outlineLevel="0" collapsed="false">
      <c r="A7491" s="357" t="s">
        <v>15054</v>
      </c>
      <c r="B7491" s="358"/>
      <c r="C7491" s="359" t="s">
        <v>15055</v>
      </c>
      <c r="D7491" s="359" t="s">
        <v>1181</v>
      </c>
      <c r="E7491" s="360" t="n">
        <v>772.31</v>
      </c>
    </row>
    <row r="7492" customFormat="false" ht="15" hidden="false" customHeight="false" outlineLevel="0" collapsed="false">
      <c r="A7492" s="357" t="s">
        <v>15056</v>
      </c>
      <c r="B7492" s="358"/>
      <c r="C7492" s="359" t="s">
        <v>15057</v>
      </c>
      <c r="D7492" s="359" t="s">
        <v>1181</v>
      </c>
      <c r="E7492" s="360" t="n">
        <v>1129.2</v>
      </c>
    </row>
    <row r="7493" customFormat="false" ht="15" hidden="false" customHeight="false" outlineLevel="0" collapsed="false">
      <c r="A7493" s="357" t="s">
        <v>15058</v>
      </c>
      <c r="B7493" s="358"/>
      <c r="C7493" s="359" t="s">
        <v>15059</v>
      </c>
      <c r="D7493" s="359" t="s">
        <v>1181</v>
      </c>
      <c r="E7493" s="360" t="n">
        <v>1263.61</v>
      </c>
    </row>
    <row r="7494" customFormat="false" ht="15" hidden="false" customHeight="false" outlineLevel="0" collapsed="false">
      <c r="A7494" s="352" t="s">
        <v>15060</v>
      </c>
      <c r="B7494" s="353"/>
      <c r="C7494" s="354" t="s">
        <v>15061</v>
      </c>
      <c r="D7494" s="355" t="s">
        <v>1181</v>
      </c>
      <c r="E7494" s="356" t="n">
        <v>1503.74</v>
      </c>
    </row>
    <row r="7495" customFormat="false" ht="15" hidden="false" customHeight="false" outlineLevel="0" collapsed="false">
      <c r="A7495" s="357" t="s">
        <v>15062</v>
      </c>
      <c r="B7495" s="358"/>
      <c r="C7495" s="359" t="s">
        <v>15063</v>
      </c>
      <c r="D7495" s="359" t="s">
        <v>1181</v>
      </c>
      <c r="E7495" s="360" t="n">
        <v>1834.5</v>
      </c>
    </row>
    <row r="7496" customFormat="false" ht="15" hidden="false" customHeight="false" outlineLevel="0" collapsed="false">
      <c r="A7496" s="357" t="s">
        <v>15064</v>
      </c>
      <c r="B7496" s="358"/>
      <c r="C7496" s="359" t="s">
        <v>15065</v>
      </c>
      <c r="D7496" s="359" t="s">
        <v>984</v>
      </c>
      <c r="E7496" s="360" t="n">
        <v>32.91</v>
      </c>
    </row>
    <row r="7497" customFormat="false" ht="15" hidden="false" customHeight="false" outlineLevel="0" collapsed="false">
      <c r="A7497" s="352" t="s">
        <v>15066</v>
      </c>
      <c r="B7497" s="353" t="s">
        <v>15067</v>
      </c>
      <c r="C7497" s="354"/>
      <c r="D7497" s="355"/>
      <c r="E7497" s="356"/>
    </row>
    <row r="7498" customFormat="false" ht="15" hidden="false" customHeight="false" outlineLevel="0" collapsed="false">
      <c r="A7498" s="357" t="s">
        <v>15068</v>
      </c>
      <c r="B7498" s="358" t="s">
        <v>15069</v>
      </c>
      <c r="C7498" s="359"/>
      <c r="D7498" s="359"/>
      <c r="E7498" s="360"/>
    </row>
    <row r="7499" customFormat="false" ht="15" hidden="false" customHeight="false" outlineLevel="0" collapsed="false">
      <c r="A7499" s="357" t="s">
        <v>15070</v>
      </c>
      <c r="B7499" s="358"/>
      <c r="C7499" s="359" t="s">
        <v>15071</v>
      </c>
      <c r="D7499" s="359" t="s">
        <v>880</v>
      </c>
      <c r="E7499" s="360" t="n">
        <v>3311.53</v>
      </c>
    </row>
    <row r="7500" customFormat="false" ht="15" hidden="false" customHeight="false" outlineLevel="0" collapsed="false">
      <c r="A7500" s="357" t="s">
        <v>15072</v>
      </c>
      <c r="B7500" s="358"/>
      <c r="C7500" s="359" t="s">
        <v>15073</v>
      </c>
      <c r="D7500" s="359" t="s">
        <v>262</v>
      </c>
      <c r="E7500" s="360" t="n">
        <v>1288.04</v>
      </c>
    </row>
    <row r="7501" customFormat="false" ht="15" hidden="false" customHeight="false" outlineLevel="0" collapsed="false">
      <c r="A7501" s="357" t="s">
        <v>15074</v>
      </c>
      <c r="B7501" s="358"/>
      <c r="C7501" s="359" t="s">
        <v>15075</v>
      </c>
      <c r="D7501" s="359" t="s">
        <v>262</v>
      </c>
      <c r="E7501" s="360" t="n">
        <v>1465.64</v>
      </c>
    </row>
    <row r="7502" customFormat="false" ht="15" hidden="false" customHeight="false" outlineLevel="0" collapsed="false">
      <c r="A7502" s="357" t="s">
        <v>15076</v>
      </c>
      <c r="B7502" s="358" t="s">
        <v>15077</v>
      </c>
      <c r="C7502" s="359"/>
      <c r="D7502" s="359"/>
      <c r="E7502" s="360"/>
    </row>
    <row r="7503" customFormat="false" ht="15" hidden="false" customHeight="false" outlineLevel="0" collapsed="false">
      <c r="A7503" s="357" t="s">
        <v>15078</v>
      </c>
      <c r="B7503" s="358"/>
      <c r="C7503" s="359" t="s">
        <v>3366</v>
      </c>
      <c r="D7503" s="359" t="s">
        <v>1313</v>
      </c>
      <c r="E7503" s="360" t="n">
        <v>6111.86</v>
      </c>
    </row>
    <row r="7504" customFormat="false" ht="15" hidden="false" customHeight="false" outlineLevel="0" collapsed="false">
      <c r="A7504" s="357" t="s">
        <v>15079</v>
      </c>
      <c r="B7504" s="358"/>
      <c r="C7504" s="359" t="s">
        <v>3368</v>
      </c>
      <c r="D7504" s="359" t="s">
        <v>1313</v>
      </c>
      <c r="E7504" s="360" t="n">
        <v>6217.95</v>
      </c>
    </row>
    <row r="7505" customFormat="false" ht="15" hidden="false" customHeight="false" outlineLevel="0" collapsed="false">
      <c r="A7505" s="357" t="s">
        <v>15080</v>
      </c>
      <c r="B7505" s="358"/>
      <c r="C7505" s="359" t="s">
        <v>3370</v>
      </c>
      <c r="D7505" s="359" t="s">
        <v>1313</v>
      </c>
      <c r="E7505" s="360" t="n">
        <v>3174.01</v>
      </c>
    </row>
    <row r="7506" customFormat="false" ht="15" hidden="false" customHeight="false" outlineLevel="0" collapsed="false">
      <c r="A7506" s="357" t="s">
        <v>15081</v>
      </c>
      <c r="B7506" s="358" t="s">
        <v>15082</v>
      </c>
      <c r="C7506" s="359"/>
      <c r="D7506" s="359"/>
      <c r="E7506" s="360"/>
    </row>
    <row r="7507" customFormat="false" ht="15" hidden="false" customHeight="false" outlineLevel="0" collapsed="false">
      <c r="A7507" s="357" t="s">
        <v>15083</v>
      </c>
      <c r="B7507" s="358" t="s">
        <v>15084</v>
      </c>
      <c r="C7507" s="359"/>
      <c r="D7507" s="359"/>
      <c r="E7507" s="360"/>
    </row>
    <row r="7508" customFormat="false" ht="15" hidden="false" customHeight="false" outlineLevel="0" collapsed="false">
      <c r="A7508" s="357" t="s">
        <v>15085</v>
      </c>
      <c r="B7508" s="358"/>
      <c r="C7508" s="359" t="s">
        <v>6916</v>
      </c>
      <c r="D7508" s="359" t="s">
        <v>1313</v>
      </c>
      <c r="E7508" s="360" t="n">
        <v>1645.49</v>
      </c>
    </row>
    <row r="7509" customFormat="false" ht="15" hidden="false" customHeight="false" outlineLevel="0" collapsed="false">
      <c r="A7509" s="357" t="s">
        <v>15086</v>
      </c>
      <c r="B7509" s="358" t="s">
        <v>15087</v>
      </c>
      <c r="C7509" s="359"/>
      <c r="D7509" s="359"/>
      <c r="E7509" s="360"/>
    </row>
    <row r="7510" customFormat="false" ht="15" hidden="false" customHeight="false" outlineLevel="0" collapsed="false">
      <c r="A7510" s="357" t="s">
        <v>15088</v>
      </c>
      <c r="B7510" s="358"/>
      <c r="C7510" s="359" t="s">
        <v>6918</v>
      </c>
      <c r="D7510" s="359" t="s">
        <v>1313</v>
      </c>
      <c r="E7510" s="360" t="n">
        <v>2336.03</v>
      </c>
    </row>
    <row r="7511" customFormat="false" ht="15" hidden="false" customHeight="false" outlineLevel="0" collapsed="false">
      <c r="A7511" s="357" t="s">
        <v>15089</v>
      </c>
      <c r="B7511" s="358" t="s">
        <v>15090</v>
      </c>
      <c r="C7511" s="359"/>
      <c r="D7511" s="359"/>
      <c r="E7511" s="360"/>
    </row>
    <row r="7512" customFormat="false" ht="15" hidden="false" customHeight="false" outlineLevel="0" collapsed="false">
      <c r="A7512" s="357" t="s">
        <v>15091</v>
      </c>
      <c r="B7512" s="358" t="s">
        <v>15092</v>
      </c>
      <c r="C7512" s="359"/>
      <c r="D7512" s="359"/>
      <c r="E7512" s="360"/>
    </row>
    <row r="7513" customFormat="false" ht="15" hidden="false" customHeight="false" outlineLevel="0" collapsed="false">
      <c r="A7513" s="347" t="s">
        <v>15093</v>
      </c>
      <c r="B7513" s="348"/>
      <c r="C7513" s="349" t="s">
        <v>15094</v>
      </c>
      <c r="D7513" s="350" t="s">
        <v>880</v>
      </c>
      <c r="E7513" s="351" t="n">
        <v>1018.52</v>
      </c>
    </row>
    <row r="7514" customFormat="false" ht="15" hidden="false" customHeight="false" outlineLevel="0" collapsed="false">
      <c r="A7514" s="352" t="s">
        <v>15095</v>
      </c>
      <c r="B7514" s="353"/>
      <c r="C7514" s="354" t="s">
        <v>15096</v>
      </c>
      <c r="D7514" s="355" t="s">
        <v>880</v>
      </c>
      <c r="E7514" s="356" t="n">
        <v>6895.18</v>
      </c>
    </row>
    <row r="7515" customFormat="false" ht="15" hidden="false" customHeight="false" outlineLevel="0" collapsed="false">
      <c r="A7515" s="357" t="s">
        <v>15097</v>
      </c>
      <c r="B7515" s="358"/>
      <c r="C7515" s="359" t="s">
        <v>15098</v>
      </c>
      <c r="D7515" s="359" t="s">
        <v>1181</v>
      </c>
      <c r="E7515" s="360" t="n">
        <v>181.39</v>
      </c>
    </row>
    <row r="7516" customFormat="false" ht="15" hidden="false" customHeight="false" outlineLevel="0" collapsed="false">
      <c r="A7516" s="357" t="s">
        <v>15099</v>
      </c>
      <c r="B7516" s="358"/>
      <c r="C7516" s="359" t="s">
        <v>15100</v>
      </c>
      <c r="D7516" s="359" t="s">
        <v>1181</v>
      </c>
      <c r="E7516" s="360" t="n">
        <v>2616.67</v>
      </c>
    </row>
    <row r="7517" customFormat="false" ht="15" hidden="false" customHeight="false" outlineLevel="0" collapsed="false">
      <c r="A7517" s="357" t="s">
        <v>15101</v>
      </c>
      <c r="B7517" s="358"/>
      <c r="C7517" s="359" t="s">
        <v>15102</v>
      </c>
      <c r="D7517" s="359" t="s">
        <v>1181</v>
      </c>
      <c r="E7517" s="360" t="n">
        <v>3549.9</v>
      </c>
    </row>
    <row r="7518" customFormat="false" ht="15" hidden="false" customHeight="false" outlineLevel="0" collapsed="false">
      <c r="A7518" s="357" t="s">
        <v>15103</v>
      </c>
      <c r="B7518" s="358"/>
      <c r="C7518" s="359" t="s">
        <v>15104</v>
      </c>
      <c r="D7518" s="359" t="s">
        <v>1181</v>
      </c>
      <c r="E7518" s="360" t="n">
        <v>1174.46</v>
      </c>
    </row>
    <row r="7519" customFormat="false" ht="15" hidden="false" customHeight="false" outlineLevel="0" collapsed="false">
      <c r="A7519" s="357" t="s">
        <v>15105</v>
      </c>
      <c r="B7519" s="358"/>
      <c r="C7519" s="359" t="s">
        <v>15106</v>
      </c>
      <c r="D7519" s="359" t="s">
        <v>880</v>
      </c>
      <c r="E7519" s="360" t="n">
        <v>2339.88</v>
      </c>
    </row>
    <row r="7520" customFormat="false" ht="15" hidden="false" customHeight="false" outlineLevel="0" collapsed="false">
      <c r="A7520" s="357" t="s">
        <v>15107</v>
      </c>
      <c r="B7520" s="358"/>
      <c r="C7520" s="359" t="s">
        <v>15108</v>
      </c>
      <c r="D7520" s="359" t="s">
        <v>1181</v>
      </c>
      <c r="E7520" s="360" t="n">
        <v>2832.87</v>
      </c>
    </row>
    <row r="7521" customFormat="false" ht="15" hidden="false" customHeight="false" outlineLevel="0" collapsed="false">
      <c r="A7521" s="357" t="s">
        <v>15109</v>
      </c>
      <c r="B7521" s="358" t="s">
        <v>15110</v>
      </c>
      <c r="C7521" s="359"/>
      <c r="D7521" s="359"/>
      <c r="E7521" s="360"/>
    </row>
    <row r="7522" customFormat="false" ht="15" hidden="false" customHeight="false" outlineLevel="0" collapsed="false">
      <c r="A7522" s="357" t="s">
        <v>15111</v>
      </c>
      <c r="B7522" s="358"/>
      <c r="C7522" s="359" t="s">
        <v>15112</v>
      </c>
      <c r="D7522" s="359" t="s">
        <v>880</v>
      </c>
      <c r="E7522" s="360" t="n">
        <v>890.9</v>
      </c>
    </row>
    <row r="7523" customFormat="false" ht="15" hidden="false" customHeight="false" outlineLevel="0" collapsed="false">
      <c r="A7523" s="357" t="s">
        <v>15113</v>
      </c>
      <c r="B7523" s="358"/>
      <c r="C7523" s="359" t="s">
        <v>15114</v>
      </c>
      <c r="D7523" s="359" t="s">
        <v>880</v>
      </c>
      <c r="E7523" s="360" t="n">
        <v>3262.65</v>
      </c>
    </row>
    <row r="7524" customFormat="false" ht="15" hidden="false" customHeight="false" outlineLevel="0" collapsed="false">
      <c r="A7524" s="357" t="s">
        <v>15115</v>
      </c>
      <c r="B7524" s="358"/>
      <c r="C7524" s="359" t="s">
        <v>15116</v>
      </c>
      <c r="D7524" s="359" t="s">
        <v>880</v>
      </c>
      <c r="E7524" s="360" t="n">
        <v>3664.39</v>
      </c>
    </row>
    <row r="7525" customFormat="false" ht="15" hidden="false" customHeight="false" outlineLevel="0" collapsed="false">
      <c r="A7525" s="357" t="s">
        <v>15117</v>
      </c>
      <c r="B7525" s="358"/>
      <c r="C7525" s="359" t="s">
        <v>6000</v>
      </c>
      <c r="D7525" s="359" t="s">
        <v>880</v>
      </c>
      <c r="E7525" s="360" t="n">
        <v>6109.96</v>
      </c>
    </row>
    <row r="7526" customFormat="false" ht="15" hidden="false" customHeight="false" outlineLevel="0" collapsed="false">
      <c r="A7526" s="357" t="s">
        <v>15118</v>
      </c>
      <c r="B7526" s="358"/>
      <c r="C7526" s="359" t="s">
        <v>5968</v>
      </c>
      <c r="D7526" s="359" t="s">
        <v>880</v>
      </c>
      <c r="E7526" s="360" t="n">
        <v>818.61</v>
      </c>
    </row>
    <row r="7527" customFormat="false" ht="15" hidden="false" customHeight="false" outlineLevel="0" collapsed="false">
      <c r="A7527" s="357" t="s">
        <v>15119</v>
      </c>
      <c r="B7527" s="358"/>
      <c r="C7527" s="359" t="s">
        <v>15120</v>
      </c>
      <c r="D7527" s="359" t="s">
        <v>880</v>
      </c>
      <c r="E7527" s="360" t="n">
        <v>1258.09</v>
      </c>
    </row>
    <row r="7528" customFormat="false" ht="15" hidden="false" customHeight="false" outlineLevel="0" collapsed="false">
      <c r="A7528" s="357" t="s">
        <v>15121</v>
      </c>
      <c r="B7528" s="358"/>
      <c r="C7528" s="359" t="s">
        <v>6136</v>
      </c>
      <c r="D7528" s="359" t="s">
        <v>880</v>
      </c>
      <c r="E7528" s="360" t="n">
        <v>1155.73</v>
      </c>
    </row>
    <row r="7529" customFormat="false" ht="15" hidden="false" customHeight="false" outlineLevel="0" collapsed="false">
      <c r="A7529" s="352" t="s">
        <v>15122</v>
      </c>
      <c r="B7529" s="353"/>
      <c r="C7529" s="354" t="s">
        <v>5962</v>
      </c>
      <c r="D7529" s="355" t="s">
        <v>880</v>
      </c>
      <c r="E7529" s="356" t="n">
        <v>2396.33</v>
      </c>
    </row>
    <row r="7530" customFormat="false" ht="15" hidden="false" customHeight="false" outlineLevel="0" collapsed="false">
      <c r="A7530" s="357" t="s">
        <v>15123</v>
      </c>
      <c r="B7530" s="358"/>
      <c r="C7530" s="359" t="s">
        <v>15124</v>
      </c>
      <c r="D7530" s="359" t="s">
        <v>880</v>
      </c>
      <c r="E7530" s="360" t="n">
        <v>709.81</v>
      </c>
    </row>
    <row r="7531" customFormat="false" ht="15" hidden="false" customHeight="false" outlineLevel="0" collapsed="false">
      <c r="A7531" s="357" t="s">
        <v>15125</v>
      </c>
      <c r="B7531" s="358"/>
      <c r="C7531" s="359" t="s">
        <v>15126</v>
      </c>
      <c r="D7531" s="359" t="s">
        <v>880</v>
      </c>
      <c r="E7531" s="360" t="n">
        <v>24.65</v>
      </c>
    </row>
    <row r="7532" customFormat="false" ht="15" hidden="false" customHeight="false" outlineLevel="0" collapsed="false">
      <c r="A7532" s="357" t="s">
        <v>15127</v>
      </c>
      <c r="B7532" s="358"/>
      <c r="C7532" s="359" t="s">
        <v>15128</v>
      </c>
      <c r="D7532" s="359" t="s">
        <v>880</v>
      </c>
      <c r="E7532" s="360" t="n">
        <v>741.14</v>
      </c>
    </row>
    <row r="7533" customFormat="false" ht="15" hidden="false" customHeight="false" outlineLevel="0" collapsed="false">
      <c r="A7533" s="357" t="s">
        <v>15129</v>
      </c>
      <c r="B7533" s="358"/>
      <c r="C7533" s="359" t="s">
        <v>15130</v>
      </c>
      <c r="D7533" s="359" t="s">
        <v>880</v>
      </c>
      <c r="E7533" s="360" t="n">
        <v>249.91</v>
      </c>
    </row>
    <row r="7534" customFormat="false" ht="15" hidden="false" customHeight="false" outlineLevel="0" collapsed="false">
      <c r="A7534" s="352" t="s">
        <v>15131</v>
      </c>
      <c r="B7534" s="353"/>
      <c r="C7534" s="354" t="s">
        <v>15132</v>
      </c>
      <c r="D7534" s="355" t="s">
        <v>880</v>
      </c>
      <c r="E7534" s="356" t="n">
        <v>429.28</v>
      </c>
    </row>
    <row r="7535" customFormat="false" ht="15" hidden="false" customHeight="false" outlineLevel="0" collapsed="false">
      <c r="A7535" s="357" t="s">
        <v>15133</v>
      </c>
      <c r="B7535" s="358"/>
      <c r="C7535" s="359" t="s">
        <v>15134</v>
      </c>
      <c r="D7535" s="359" t="s">
        <v>880</v>
      </c>
      <c r="E7535" s="360" t="n">
        <v>9200.69</v>
      </c>
    </row>
    <row r="7536" customFormat="false" ht="15" hidden="false" customHeight="false" outlineLevel="0" collapsed="false">
      <c r="A7536" s="357" t="s">
        <v>15135</v>
      </c>
      <c r="B7536" s="358"/>
      <c r="C7536" s="359" t="s">
        <v>5994</v>
      </c>
      <c r="D7536" s="359" t="s">
        <v>880</v>
      </c>
      <c r="E7536" s="360" t="n">
        <v>994.81</v>
      </c>
    </row>
    <row r="7537" customFormat="false" ht="15" hidden="false" customHeight="false" outlineLevel="0" collapsed="false">
      <c r="A7537" s="352" t="s">
        <v>15136</v>
      </c>
      <c r="B7537" s="353"/>
      <c r="C7537" s="354" t="s">
        <v>15137</v>
      </c>
      <c r="D7537" s="355" t="s">
        <v>1181</v>
      </c>
      <c r="E7537" s="356" t="n">
        <v>7726.1</v>
      </c>
    </row>
    <row r="7538" customFormat="false" ht="15" hidden="false" customHeight="false" outlineLevel="0" collapsed="false">
      <c r="A7538" s="357" t="s">
        <v>15138</v>
      </c>
      <c r="B7538" s="358"/>
      <c r="C7538" s="359" t="s">
        <v>15139</v>
      </c>
      <c r="D7538" s="359" t="s">
        <v>1181</v>
      </c>
      <c r="E7538" s="360" t="n">
        <v>11180.04</v>
      </c>
    </row>
    <row r="7539" customFormat="false" ht="15" hidden="false" customHeight="false" outlineLevel="0" collapsed="false">
      <c r="A7539" s="357" t="s">
        <v>15140</v>
      </c>
      <c r="B7539" s="358"/>
      <c r="C7539" s="359" t="s">
        <v>15141</v>
      </c>
      <c r="D7539" s="359" t="s">
        <v>880</v>
      </c>
      <c r="E7539" s="360" t="n">
        <v>1222.59</v>
      </c>
    </row>
    <row r="7540" customFormat="false" ht="15" hidden="false" customHeight="false" outlineLevel="0" collapsed="false">
      <c r="A7540" s="357" t="s">
        <v>15142</v>
      </c>
      <c r="B7540" s="358"/>
      <c r="C7540" s="359" t="s">
        <v>15143</v>
      </c>
      <c r="D7540" s="359" t="s">
        <v>880</v>
      </c>
      <c r="E7540" s="360" t="n">
        <v>1572.37</v>
      </c>
    </row>
    <row r="7541" customFormat="false" ht="15" hidden="false" customHeight="false" outlineLevel="0" collapsed="false">
      <c r="A7541" s="357" t="s">
        <v>15144</v>
      </c>
      <c r="B7541" s="358"/>
      <c r="C7541" s="359" t="s">
        <v>15145</v>
      </c>
      <c r="D7541" s="359" t="s">
        <v>880</v>
      </c>
      <c r="E7541" s="360" t="n">
        <v>3647.88</v>
      </c>
    </row>
    <row r="7542" customFormat="false" ht="15" hidden="false" customHeight="false" outlineLevel="0" collapsed="false">
      <c r="A7542" s="357" t="s">
        <v>15146</v>
      </c>
      <c r="B7542" s="358" t="s">
        <v>15147</v>
      </c>
      <c r="C7542" s="359"/>
      <c r="D7542" s="359"/>
      <c r="E7542" s="360"/>
    </row>
    <row r="7543" customFormat="false" ht="15" hidden="false" customHeight="false" outlineLevel="0" collapsed="false">
      <c r="A7543" s="357" t="s">
        <v>15148</v>
      </c>
      <c r="B7543" s="358"/>
      <c r="C7543" s="359" t="s">
        <v>15149</v>
      </c>
      <c r="D7543" s="359" t="s">
        <v>880</v>
      </c>
      <c r="E7543" s="360" t="n">
        <v>24.41</v>
      </c>
    </row>
    <row r="7544" customFormat="false" ht="15" hidden="false" customHeight="false" outlineLevel="0" collapsed="false">
      <c r="A7544" s="357" t="s">
        <v>15150</v>
      </c>
      <c r="B7544" s="358"/>
      <c r="C7544" s="359" t="s">
        <v>5976</v>
      </c>
      <c r="D7544" s="359" t="s">
        <v>880</v>
      </c>
      <c r="E7544" s="360" t="n">
        <v>31.66</v>
      </c>
    </row>
    <row r="7545" customFormat="false" ht="15" hidden="false" customHeight="false" outlineLevel="0" collapsed="false">
      <c r="A7545" s="357" t="s">
        <v>15151</v>
      </c>
      <c r="B7545" s="358"/>
      <c r="C7545" s="359" t="s">
        <v>15152</v>
      </c>
      <c r="D7545" s="359" t="s">
        <v>880</v>
      </c>
      <c r="E7545" s="360" t="n">
        <v>70.52</v>
      </c>
    </row>
    <row r="7546" customFormat="false" ht="15" hidden="false" customHeight="false" outlineLevel="0" collapsed="false">
      <c r="A7546" s="352" t="s">
        <v>15153</v>
      </c>
      <c r="B7546" s="353"/>
      <c r="C7546" s="354" t="s">
        <v>15154</v>
      </c>
      <c r="D7546" s="355" t="s">
        <v>880</v>
      </c>
      <c r="E7546" s="356" t="n">
        <v>135.58</v>
      </c>
    </row>
    <row r="7547" customFormat="false" ht="15" hidden="false" customHeight="false" outlineLevel="0" collapsed="false">
      <c r="A7547" s="357" t="s">
        <v>15155</v>
      </c>
      <c r="B7547" s="358"/>
      <c r="C7547" s="359" t="s">
        <v>15156</v>
      </c>
      <c r="D7547" s="359" t="s">
        <v>880</v>
      </c>
      <c r="E7547" s="360" t="n">
        <v>135.58</v>
      </c>
    </row>
    <row r="7548" customFormat="false" ht="15" hidden="false" customHeight="false" outlineLevel="0" collapsed="false">
      <c r="A7548" s="357" t="s">
        <v>15157</v>
      </c>
      <c r="B7548" s="358"/>
      <c r="C7548" s="359" t="s">
        <v>15158</v>
      </c>
      <c r="D7548" s="359" t="s">
        <v>880</v>
      </c>
      <c r="E7548" s="360" t="n">
        <v>7791.28</v>
      </c>
    </row>
    <row r="7549" customFormat="false" ht="15" hidden="false" customHeight="false" outlineLevel="0" collapsed="false">
      <c r="A7549" s="357" t="s">
        <v>15159</v>
      </c>
      <c r="B7549" s="358"/>
      <c r="C7549" s="359" t="s">
        <v>15160</v>
      </c>
      <c r="D7549" s="359" t="s">
        <v>880</v>
      </c>
      <c r="E7549" s="360" t="n">
        <v>2940.05</v>
      </c>
    </row>
    <row r="7550" customFormat="false" ht="15" hidden="false" customHeight="false" outlineLevel="0" collapsed="false">
      <c r="A7550" s="347" t="s">
        <v>15161</v>
      </c>
      <c r="B7550" s="348" t="s">
        <v>15162</v>
      </c>
      <c r="C7550" s="349"/>
      <c r="D7550" s="350"/>
      <c r="E7550" s="351"/>
    </row>
    <row r="7551" customFormat="false" ht="15" hidden="false" customHeight="false" outlineLevel="0" collapsed="false">
      <c r="A7551" s="352" t="s">
        <v>15163</v>
      </c>
      <c r="B7551" s="353" t="s">
        <v>15164</v>
      </c>
      <c r="C7551" s="354"/>
      <c r="D7551" s="355"/>
      <c r="E7551" s="356"/>
    </row>
    <row r="7552" customFormat="false" ht="15" hidden="false" customHeight="false" outlineLevel="0" collapsed="false">
      <c r="A7552" s="357" t="s">
        <v>15165</v>
      </c>
      <c r="B7552" s="358"/>
      <c r="C7552" s="359" t="s">
        <v>15166</v>
      </c>
      <c r="D7552" s="359" t="s">
        <v>880</v>
      </c>
      <c r="E7552" s="360" t="n">
        <v>1092</v>
      </c>
    </row>
    <row r="7553" customFormat="false" ht="15" hidden="false" customHeight="false" outlineLevel="0" collapsed="false">
      <c r="A7553" s="357" t="s">
        <v>15167</v>
      </c>
      <c r="B7553" s="358"/>
      <c r="C7553" s="359" t="s">
        <v>15168</v>
      </c>
      <c r="D7553" s="359" t="s">
        <v>1313</v>
      </c>
      <c r="E7553" s="360" t="n">
        <v>542.23</v>
      </c>
    </row>
    <row r="7554" customFormat="false" ht="15" hidden="false" customHeight="false" outlineLevel="0" collapsed="false">
      <c r="A7554" s="357" t="s">
        <v>15169</v>
      </c>
      <c r="B7554" s="358"/>
      <c r="C7554" s="359" t="s">
        <v>15170</v>
      </c>
      <c r="D7554" s="359" t="s">
        <v>1313</v>
      </c>
      <c r="E7554" s="360" t="n">
        <v>1257.11</v>
      </c>
    </row>
    <row r="7555" customFormat="false" ht="15" hidden="false" customHeight="false" outlineLevel="0" collapsed="false">
      <c r="A7555" s="357" t="s">
        <v>15171</v>
      </c>
      <c r="B7555" s="358"/>
      <c r="C7555" s="359" t="s">
        <v>15172</v>
      </c>
      <c r="D7555" s="359" t="s">
        <v>880</v>
      </c>
      <c r="E7555" s="360" t="n">
        <v>732.27</v>
      </c>
    </row>
    <row r="7556" customFormat="false" ht="15" hidden="false" customHeight="false" outlineLevel="0" collapsed="false">
      <c r="A7556" s="357" t="s">
        <v>15173</v>
      </c>
      <c r="B7556" s="358"/>
      <c r="C7556" s="359" t="s">
        <v>15174</v>
      </c>
      <c r="D7556" s="359" t="s">
        <v>880</v>
      </c>
      <c r="E7556" s="360" t="n">
        <v>17637.02</v>
      </c>
    </row>
    <row r="7557" customFormat="false" ht="15" hidden="false" customHeight="false" outlineLevel="0" collapsed="false">
      <c r="A7557" s="357" t="s">
        <v>15175</v>
      </c>
      <c r="B7557" s="358"/>
      <c r="C7557" s="359" t="s">
        <v>15176</v>
      </c>
      <c r="D7557" s="359" t="s">
        <v>1313</v>
      </c>
      <c r="E7557" s="360" t="n">
        <v>1700.53</v>
      </c>
    </row>
    <row r="7558" customFormat="false" ht="15" hidden="false" customHeight="false" outlineLevel="0" collapsed="false">
      <c r="A7558" s="352" t="s">
        <v>15177</v>
      </c>
      <c r="B7558" s="353"/>
      <c r="C7558" s="354" t="s">
        <v>15178</v>
      </c>
      <c r="D7558" s="355" t="s">
        <v>880</v>
      </c>
      <c r="E7558" s="356" t="n">
        <v>76510</v>
      </c>
    </row>
    <row r="7559" customFormat="false" ht="15" hidden="false" customHeight="false" outlineLevel="0" collapsed="false">
      <c r="A7559" s="357" t="s">
        <v>15179</v>
      </c>
      <c r="B7559" s="358"/>
      <c r="C7559" s="359" t="s">
        <v>15180</v>
      </c>
      <c r="D7559" s="359" t="s">
        <v>880</v>
      </c>
      <c r="E7559" s="360" t="n">
        <v>52399.6</v>
      </c>
    </row>
    <row r="7560" customFormat="false" ht="15" hidden="false" customHeight="false" outlineLevel="0" collapsed="false">
      <c r="A7560" s="357" t="s">
        <v>15181</v>
      </c>
      <c r="B7560" s="358"/>
      <c r="C7560" s="359" t="s">
        <v>15182</v>
      </c>
      <c r="D7560" s="359" t="s">
        <v>1181</v>
      </c>
      <c r="E7560" s="360" t="n">
        <v>308075.92</v>
      </c>
    </row>
    <row r="7561" customFormat="false" ht="25.5" hidden="false" customHeight="false" outlineLevel="0" collapsed="false">
      <c r="A7561" s="352" t="s">
        <v>15183</v>
      </c>
      <c r="B7561" s="353"/>
      <c r="C7561" s="354" t="s">
        <v>15184</v>
      </c>
      <c r="D7561" s="355" t="s">
        <v>1181</v>
      </c>
      <c r="E7561" s="356" t="n">
        <v>50438.57</v>
      </c>
    </row>
    <row r="7562" customFormat="false" ht="25.5" hidden="false" customHeight="false" outlineLevel="0" collapsed="false">
      <c r="A7562" s="357" t="s">
        <v>15185</v>
      </c>
      <c r="B7562" s="358"/>
      <c r="C7562" s="359" t="s">
        <v>15186</v>
      </c>
      <c r="D7562" s="359" t="s">
        <v>1181</v>
      </c>
      <c r="E7562" s="360" t="n">
        <v>46086.35</v>
      </c>
    </row>
    <row r="7563" customFormat="false" ht="15" hidden="false" customHeight="false" outlineLevel="0" collapsed="false">
      <c r="A7563" s="352" t="s">
        <v>15187</v>
      </c>
      <c r="B7563" s="353" t="s">
        <v>15188</v>
      </c>
      <c r="C7563" s="354"/>
      <c r="D7563" s="355"/>
      <c r="E7563" s="356"/>
    </row>
    <row r="7564" customFormat="false" ht="15" hidden="false" customHeight="false" outlineLevel="0" collapsed="false">
      <c r="A7564" s="357" t="s">
        <v>15189</v>
      </c>
      <c r="B7564" s="358" t="s">
        <v>15190</v>
      </c>
      <c r="C7564" s="359"/>
      <c r="D7564" s="359"/>
      <c r="E7564" s="360"/>
    </row>
    <row r="7565" customFormat="false" ht="15" hidden="false" customHeight="false" outlineLevel="0" collapsed="false">
      <c r="A7565" s="357" t="s">
        <v>15191</v>
      </c>
      <c r="B7565" s="358"/>
      <c r="C7565" s="359" t="s">
        <v>15192</v>
      </c>
      <c r="D7565" s="359" t="s">
        <v>880</v>
      </c>
      <c r="E7565" s="360" t="n">
        <v>934.11</v>
      </c>
    </row>
    <row r="7566" customFormat="false" ht="15" hidden="false" customHeight="false" outlineLevel="0" collapsed="false">
      <c r="A7566" s="352" t="s">
        <v>15193</v>
      </c>
      <c r="B7566" s="353"/>
      <c r="C7566" s="354" t="s">
        <v>15194</v>
      </c>
      <c r="D7566" s="355" t="s">
        <v>880</v>
      </c>
      <c r="E7566" s="356" t="n">
        <v>1021.01</v>
      </c>
    </row>
    <row r="7567" customFormat="false" ht="15" hidden="false" customHeight="false" outlineLevel="0" collapsed="false">
      <c r="A7567" s="357" t="s">
        <v>15195</v>
      </c>
      <c r="B7567" s="358"/>
      <c r="C7567" s="359" t="s">
        <v>15196</v>
      </c>
      <c r="D7567" s="359" t="s">
        <v>880</v>
      </c>
      <c r="E7567" s="360" t="n">
        <v>1343.88</v>
      </c>
    </row>
    <row r="7568" customFormat="false" ht="15" hidden="false" customHeight="false" outlineLevel="0" collapsed="false">
      <c r="A7568" s="357" t="s">
        <v>15197</v>
      </c>
      <c r="B7568" s="358"/>
      <c r="C7568" s="359" t="s">
        <v>15198</v>
      </c>
      <c r="D7568" s="359" t="s">
        <v>880</v>
      </c>
      <c r="E7568" s="360" t="n">
        <v>1215.84</v>
      </c>
    </row>
    <row r="7569" customFormat="false" ht="15" hidden="false" customHeight="false" outlineLevel="0" collapsed="false">
      <c r="A7569" s="357" t="s">
        <v>15199</v>
      </c>
      <c r="B7569" s="358"/>
      <c r="C7569" s="359" t="s">
        <v>15200</v>
      </c>
      <c r="D7569" s="359" t="s">
        <v>880</v>
      </c>
      <c r="E7569" s="360" t="n">
        <v>1569.01</v>
      </c>
    </row>
    <row r="7570" customFormat="false" ht="15" hidden="false" customHeight="false" outlineLevel="0" collapsed="false">
      <c r="A7570" s="357" t="s">
        <v>15201</v>
      </c>
      <c r="B7570" s="358"/>
      <c r="C7570" s="359" t="s">
        <v>15202</v>
      </c>
      <c r="D7570" s="359" t="s">
        <v>880</v>
      </c>
      <c r="E7570" s="360" t="n">
        <v>1111.76</v>
      </c>
    </row>
    <row r="7571" customFormat="false" ht="15" hidden="false" customHeight="false" outlineLevel="0" collapsed="false">
      <c r="A7571" s="357" t="s">
        <v>15203</v>
      </c>
      <c r="B7571" s="358"/>
      <c r="C7571" s="359" t="s">
        <v>15204</v>
      </c>
      <c r="D7571" s="359" t="s">
        <v>880</v>
      </c>
      <c r="E7571" s="360" t="n">
        <v>1270.52</v>
      </c>
    </row>
    <row r="7572" customFormat="false" ht="15" hidden="false" customHeight="false" outlineLevel="0" collapsed="false">
      <c r="A7572" s="357" t="s">
        <v>15205</v>
      </c>
      <c r="B7572" s="358"/>
      <c r="C7572" s="359" t="s">
        <v>15206</v>
      </c>
      <c r="D7572" s="359" t="s">
        <v>880</v>
      </c>
      <c r="E7572" s="360" t="n">
        <v>1461.73</v>
      </c>
    </row>
    <row r="7573" customFormat="false" ht="15" hidden="false" customHeight="false" outlineLevel="0" collapsed="false">
      <c r="A7573" s="357" t="s">
        <v>15207</v>
      </c>
      <c r="B7573" s="358"/>
      <c r="C7573" s="359" t="s">
        <v>15208</v>
      </c>
      <c r="D7573" s="359" t="s">
        <v>880</v>
      </c>
      <c r="E7573" s="360" t="n">
        <v>1578.58</v>
      </c>
    </row>
    <row r="7574" customFormat="false" ht="15" hidden="false" customHeight="false" outlineLevel="0" collapsed="false">
      <c r="A7574" s="357" t="s">
        <v>15209</v>
      </c>
      <c r="B7574" s="358"/>
      <c r="C7574" s="359" t="s">
        <v>15210</v>
      </c>
      <c r="D7574" s="359" t="s">
        <v>880</v>
      </c>
      <c r="E7574" s="360" t="n">
        <v>1858.78</v>
      </c>
    </row>
    <row r="7575" customFormat="false" ht="15" hidden="false" customHeight="false" outlineLevel="0" collapsed="false">
      <c r="A7575" s="357" t="s">
        <v>15211</v>
      </c>
      <c r="B7575" s="358"/>
      <c r="C7575" s="359" t="s">
        <v>15212</v>
      </c>
      <c r="D7575" s="359" t="s">
        <v>880</v>
      </c>
      <c r="E7575" s="360" t="n">
        <v>1547.26</v>
      </c>
    </row>
    <row r="7576" customFormat="false" ht="15" hidden="false" customHeight="false" outlineLevel="0" collapsed="false">
      <c r="A7576" s="357" t="s">
        <v>15213</v>
      </c>
      <c r="B7576" s="358"/>
      <c r="C7576" s="359" t="s">
        <v>15214</v>
      </c>
      <c r="D7576" s="359" t="s">
        <v>880</v>
      </c>
      <c r="E7576" s="360" t="n">
        <v>1916.87</v>
      </c>
    </row>
    <row r="7577" customFormat="false" ht="15" hidden="false" customHeight="false" outlineLevel="0" collapsed="false">
      <c r="A7577" s="357" t="s">
        <v>15215</v>
      </c>
      <c r="B7577" s="358"/>
      <c r="C7577" s="359" t="s">
        <v>15216</v>
      </c>
      <c r="D7577" s="359" t="s">
        <v>880</v>
      </c>
      <c r="E7577" s="360" t="n">
        <v>2224.6</v>
      </c>
    </row>
    <row r="7578" customFormat="false" ht="15" hidden="false" customHeight="false" outlineLevel="0" collapsed="false">
      <c r="A7578" s="357" t="s">
        <v>15217</v>
      </c>
      <c r="B7578" s="358"/>
      <c r="C7578" s="359" t="s">
        <v>15218</v>
      </c>
      <c r="D7578" s="359" t="s">
        <v>880</v>
      </c>
      <c r="E7578" s="360" t="n">
        <v>3040.77</v>
      </c>
    </row>
    <row r="7579" customFormat="false" ht="15" hidden="false" customHeight="false" outlineLevel="0" collapsed="false">
      <c r="A7579" s="357" t="s">
        <v>15219</v>
      </c>
      <c r="B7579" s="358" t="s">
        <v>15220</v>
      </c>
      <c r="C7579" s="359"/>
      <c r="D7579" s="359"/>
      <c r="E7579" s="360"/>
    </row>
    <row r="7580" customFormat="false" ht="15" hidden="false" customHeight="false" outlineLevel="0" collapsed="false">
      <c r="A7580" s="357" t="s">
        <v>15221</v>
      </c>
      <c r="B7580" s="358"/>
      <c r="C7580" s="359" t="s">
        <v>15222</v>
      </c>
      <c r="D7580" s="359" t="s">
        <v>880</v>
      </c>
      <c r="E7580" s="360" t="n">
        <v>444.9</v>
      </c>
    </row>
    <row r="7581" customFormat="false" ht="15" hidden="false" customHeight="false" outlineLevel="0" collapsed="false">
      <c r="A7581" s="357" t="s">
        <v>15223</v>
      </c>
      <c r="B7581" s="358"/>
      <c r="C7581" s="359" t="s">
        <v>15224</v>
      </c>
      <c r="D7581" s="359" t="s">
        <v>880</v>
      </c>
      <c r="E7581" s="360" t="n">
        <v>443.06</v>
      </c>
    </row>
    <row r="7582" customFormat="false" ht="15" hidden="false" customHeight="false" outlineLevel="0" collapsed="false">
      <c r="A7582" s="357" t="s">
        <v>15225</v>
      </c>
      <c r="B7582" s="358"/>
      <c r="C7582" s="359" t="s">
        <v>15226</v>
      </c>
      <c r="D7582" s="359" t="s">
        <v>880</v>
      </c>
      <c r="E7582" s="360" t="n">
        <v>767.39</v>
      </c>
    </row>
    <row r="7583" customFormat="false" ht="15" hidden="false" customHeight="false" outlineLevel="0" collapsed="false">
      <c r="A7583" s="357" t="s">
        <v>15227</v>
      </c>
      <c r="B7583" s="358"/>
      <c r="C7583" s="359" t="s">
        <v>15228</v>
      </c>
      <c r="D7583" s="359" t="s">
        <v>880</v>
      </c>
      <c r="E7583" s="360" t="n">
        <v>1023.28</v>
      </c>
    </row>
    <row r="7584" customFormat="false" ht="15" hidden="false" customHeight="false" outlineLevel="0" collapsed="false">
      <c r="A7584" s="357" t="s">
        <v>15229</v>
      </c>
      <c r="B7584" s="358"/>
      <c r="C7584" s="359" t="s">
        <v>15230</v>
      </c>
      <c r="D7584" s="359" t="s">
        <v>880</v>
      </c>
      <c r="E7584" s="360" t="n">
        <v>1208.02</v>
      </c>
    </row>
    <row r="7585" customFormat="false" ht="15" hidden="false" customHeight="false" outlineLevel="0" collapsed="false">
      <c r="A7585" s="357" t="s">
        <v>15231</v>
      </c>
      <c r="B7585" s="358"/>
      <c r="C7585" s="359" t="s">
        <v>15232</v>
      </c>
      <c r="D7585" s="359" t="s">
        <v>880</v>
      </c>
      <c r="E7585" s="360" t="n">
        <v>1644.25</v>
      </c>
    </row>
    <row r="7586" customFormat="false" ht="15" hidden="false" customHeight="false" outlineLevel="0" collapsed="false">
      <c r="A7586" s="357" t="s">
        <v>15233</v>
      </c>
      <c r="B7586" s="358"/>
      <c r="C7586" s="359" t="s">
        <v>15234</v>
      </c>
      <c r="D7586" s="359" t="s">
        <v>880</v>
      </c>
      <c r="E7586" s="360" t="n">
        <v>920.33</v>
      </c>
    </row>
    <row r="7587" customFormat="false" ht="15" hidden="false" customHeight="false" outlineLevel="0" collapsed="false">
      <c r="A7587" s="357" t="s">
        <v>15235</v>
      </c>
      <c r="B7587" s="358"/>
      <c r="C7587" s="359" t="s">
        <v>15236</v>
      </c>
      <c r="D7587" s="359" t="s">
        <v>880</v>
      </c>
      <c r="E7587" s="360" t="n">
        <v>1701.78</v>
      </c>
    </row>
    <row r="7588" customFormat="false" ht="15" hidden="false" customHeight="false" outlineLevel="0" collapsed="false">
      <c r="A7588" s="357" t="s">
        <v>15237</v>
      </c>
      <c r="B7588" s="358"/>
      <c r="C7588" s="359" t="s">
        <v>15238</v>
      </c>
      <c r="D7588" s="359" t="s">
        <v>880</v>
      </c>
      <c r="E7588" s="360" t="n">
        <v>161.91</v>
      </c>
    </row>
    <row r="7589" customFormat="false" ht="15" hidden="false" customHeight="false" outlineLevel="0" collapsed="false">
      <c r="A7589" s="352" t="s">
        <v>15239</v>
      </c>
      <c r="B7589" s="353"/>
      <c r="C7589" s="354" t="s">
        <v>15240</v>
      </c>
      <c r="D7589" s="355" t="s">
        <v>880</v>
      </c>
      <c r="E7589" s="356" t="n">
        <v>166.91</v>
      </c>
    </row>
    <row r="7590" customFormat="false" ht="15" hidden="false" customHeight="false" outlineLevel="0" collapsed="false">
      <c r="A7590" s="357" t="s">
        <v>15241</v>
      </c>
      <c r="B7590" s="358"/>
      <c r="C7590" s="359" t="s">
        <v>15242</v>
      </c>
      <c r="D7590" s="359" t="s">
        <v>880</v>
      </c>
      <c r="E7590" s="360" t="n">
        <v>235.57</v>
      </c>
    </row>
    <row r="7591" customFormat="false" ht="15" hidden="false" customHeight="false" outlineLevel="0" collapsed="false">
      <c r="A7591" s="352" t="s">
        <v>15243</v>
      </c>
      <c r="B7591" s="353"/>
      <c r="C7591" s="354" t="s">
        <v>15244</v>
      </c>
      <c r="D7591" s="355" t="s">
        <v>880</v>
      </c>
      <c r="E7591" s="356" t="n">
        <v>376.04</v>
      </c>
    </row>
    <row r="7592" customFormat="false" ht="15" hidden="false" customHeight="false" outlineLevel="0" collapsed="false">
      <c r="A7592" s="357" t="s">
        <v>15245</v>
      </c>
      <c r="B7592" s="358" t="s">
        <v>15246</v>
      </c>
      <c r="C7592" s="359"/>
      <c r="D7592" s="359"/>
      <c r="E7592" s="360"/>
    </row>
    <row r="7593" customFormat="false" ht="15" hidden="false" customHeight="false" outlineLevel="0" collapsed="false">
      <c r="A7593" s="357" t="s">
        <v>15247</v>
      </c>
      <c r="B7593" s="358"/>
      <c r="C7593" s="359" t="s">
        <v>15248</v>
      </c>
      <c r="D7593" s="359" t="s">
        <v>880</v>
      </c>
      <c r="E7593" s="360" t="n">
        <v>311.1</v>
      </c>
    </row>
    <row r="7594" customFormat="false" ht="15" hidden="false" customHeight="false" outlineLevel="0" collapsed="false">
      <c r="A7594" s="357" t="s">
        <v>360</v>
      </c>
      <c r="B7594" s="358"/>
      <c r="C7594" s="359" t="s">
        <v>15249</v>
      </c>
      <c r="D7594" s="359" t="s">
        <v>880</v>
      </c>
      <c r="E7594" s="360" t="n">
        <v>44.28</v>
      </c>
    </row>
    <row r="7595" customFormat="false" ht="15" hidden="false" customHeight="false" outlineLevel="0" collapsed="false">
      <c r="A7595" s="352" t="s">
        <v>15250</v>
      </c>
      <c r="B7595" s="353"/>
      <c r="C7595" s="354" t="s">
        <v>15251</v>
      </c>
      <c r="D7595" s="355" t="s">
        <v>880</v>
      </c>
      <c r="E7595" s="356" t="n">
        <v>427.39</v>
      </c>
    </row>
    <row r="7596" customFormat="false" ht="15" hidden="false" customHeight="false" outlineLevel="0" collapsed="false">
      <c r="A7596" s="357" t="s">
        <v>15252</v>
      </c>
      <c r="B7596" s="358"/>
      <c r="C7596" s="359" t="s">
        <v>15253</v>
      </c>
      <c r="D7596" s="359" t="s">
        <v>880</v>
      </c>
      <c r="E7596" s="360" t="n">
        <v>35.71</v>
      </c>
    </row>
    <row r="7597" customFormat="false" ht="15" hidden="false" customHeight="false" outlineLevel="0" collapsed="false">
      <c r="A7597" s="357" t="s">
        <v>15254</v>
      </c>
      <c r="B7597" s="358" t="s">
        <v>15255</v>
      </c>
      <c r="C7597" s="359"/>
      <c r="D7597" s="359"/>
      <c r="E7597" s="360"/>
    </row>
    <row r="7598" customFormat="false" ht="15" hidden="false" customHeight="false" outlineLevel="0" collapsed="false">
      <c r="A7598" s="357" t="s">
        <v>15256</v>
      </c>
      <c r="B7598" s="358" t="s">
        <v>15257</v>
      </c>
      <c r="C7598" s="359"/>
      <c r="D7598" s="359"/>
      <c r="E7598" s="360"/>
    </row>
    <row r="7599" customFormat="false" ht="15" hidden="false" customHeight="false" outlineLevel="0" collapsed="false">
      <c r="A7599" s="357" t="s">
        <v>15258</v>
      </c>
      <c r="B7599" s="358"/>
      <c r="C7599" s="359" t="s">
        <v>15259</v>
      </c>
      <c r="D7599" s="359" t="s">
        <v>880</v>
      </c>
      <c r="E7599" s="360" t="n">
        <v>48.26</v>
      </c>
    </row>
    <row r="7600" customFormat="false" ht="15" hidden="false" customHeight="false" outlineLevel="0" collapsed="false">
      <c r="A7600" s="357" t="s">
        <v>15260</v>
      </c>
      <c r="B7600" s="358"/>
      <c r="C7600" s="359" t="s">
        <v>15261</v>
      </c>
      <c r="D7600" s="359" t="s">
        <v>880</v>
      </c>
      <c r="E7600" s="360" t="n">
        <v>260.83</v>
      </c>
    </row>
    <row r="7601" customFormat="false" ht="15" hidden="false" customHeight="false" outlineLevel="0" collapsed="false">
      <c r="A7601" s="357" t="s">
        <v>15262</v>
      </c>
      <c r="B7601" s="358"/>
      <c r="C7601" s="359" t="s">
        <v>15263</v>
      </c>
      <c r="D7601" s="359" t="s">
        <v>880</v>
      </c>
      <c r="E7601" s="360" t="n">
        <v>565.08</v>
      </c>
    </row>
    <row r="7602" customFormat="false" ht="15" hidden="false" customHeight="false" outlineLevel="0" collapsed="false">
      <c r="A7602" s="357" t="s">
        <v>15264</v>
      </c>
      <c r="B7602" s="358"/>
      <c r="C7602" s="359" t="s">
        <v>15265</v>
      </c>
      <c r="D7602" s="359" t="s">
        <v>880</v>
      </c>
      <c r="E7602" s="360" t="n">
        <v>141.62</v>
      </c>
    </row>
    <row r="7603" customFormat="false" ht="15" hidden="false" customHeight="false" outlineLevel="0" collapsed="false">
      <c r="A7603" s="357" t="s">
        <v>15266</v>
      </c>
      <c r="B7603" s="358"/>
      <c r="C7603" s="359" t="s">
        <v>15267</v>
      </c>
      <c r="D7603" s="359" t="s">
        <v>880</v>
      </c>
      <c r="E7603" s="360" t="n">
        <v>31.09</v>
      </c>
    </row>
    <row r="7604" customFormat="false" ht="15" hidden="false" customHeight="false" outlineLevel="0" collapsed="false">
      <c r="A7604" s="352" t="s">
        <v>15268</v>
      </c>
      <c r="B7604" s="353"/>
      <c r="C7604" s="354" t="s">
        <v>15269</v>
      </c>
      <c r="D7604" s="355" t="s">
        <v>880</v>
      </c>
      <c r="E7604" s="356" t="n">
        <v>115.92</v>
      </c>
    </row>
    <row r="7605" customFormat="false" ht="15" hidden="false" customHeight="false" outlineLevel="0" collapsed="false">
      <c r="A7605" s="357" t="s">
        <v>15270</v>
      </c>
      <c r="B7605" s="358"/>
      <c r="C7605" s="359" t="s">
        <v>15271</v>
      </c>
      <c r="D7605" s="359" t="s">
        <v>1181</v>
      </c>
      <c r="E7605" s="360" t="n">
        <v>4982.7</v>
      </c>
    </row>
    <row r="7606" customFormat="false" ht="15" hidden="false" customHeight="false" outlineLevel="0" collapsed="false">
      <c r="A7606" s="357" t="s">
        <v>15272</v>
      </c>
      <c r="B7606" s="358"/>
      <c r="C7606" s="359" t="s">
        <v>15273</v>
      </c>
      <c r="D7606" s="359" t="s">
        <v>1181</v>
      </c>
      <c r="E7606" s="360" t="n">
        <v>27091.04</v>
      </c>
    </row>
    <row r="7607" customFormat="false" ht="15" hidden="false" customHeight="false" outlineLevel="0" collapsed="false">
      <c r="A7607" s="357" t="s">
        <v>15274</v>
      </c>
      <c r="B7607" s="358"/>
      <c r="C7607" s="359" t="s">
        <v>15275</v>
      </c>
      <c r="D7607" s="359" t="s">
        <v>1181</v>
      </c>
      <c r="E7607" s="360" t="n">
        <v>52784</v>
      </c>
    </row>
    <row r="7608" customFormat="false" ht="15" hidden="false" customHeight="false" outlineLevel="0" collapsed="false">
      <c r="A7608" s="357" t="s">
        <v>15276</v>
      </c>
      <c r="B7608" s="358" t="s">
        <v>15277</v>
      </c>
      <c r="C7608" s="359"/>
      <c r="D7608" s="359"/>
      <c r="E7608" s="360"/>
    </row>
    <row r="7609" customFormat="false" ht="15" hidden="false" customHeight="false" outlineLevel="0" collapsed="false">
      <c r="A7609" s="352" t="s">
        <v>15278</v>
      </c>
      <c r="B7609" s="353"/>
      <c r="C7609" s="354" t="s">
        <v>15279</v>
      </c>
      <c r="D7609" s="355" t="s">
        <v>880</v>
      </c>
      <c r="E7609" s="356" t="n">
        <v>6202.39</v>
      </c>
    </row>
    <row r="7610" customFormat="false" ht="15" hidden="false" customHeight="false" outlineLevel="0" collapsed="false">
      <c r="A7610" s="357" t="s">
        <v>15280</v>
      </c>
      <c r="B7610" s="358"/>
      <c r="C7610" s="359" t="s">
        <v>15281</v>
      </c>
      <c r="D7610" s="359" t="s">
        <v>880</v>
      </c>
      <c r="E7610" s="360" t="n">
        <v>9159.76</v>
      </c>
    </row>
    <row r="7611" customFormat="false" ht="15" hidden="false" customHeight="false" outlineLevel="0" collapsed="false">
      <c r="A7611" s="357" t="s">
        <v>15282</v>
      </c>
      <c r="B7611" s="358"/>
      <c r="C7611" s="359" t="s">
        <v>15283</v>
      </c>
      <c r="D7611" s="359" t="s">
        <v>880</v>
      </c>
      <c r="E7611" s="360" t="n">
        <v>25745.32</v>
      </c>
    </row>
    <row r="7612" customFormat="false" ht="15" hidden="false" customHeight="false" outlineLevel="0" collapsed="false">
      <c r="A7612" s="357" t="s">
        <v>15284</v>
      </c>
      <c r="B7612" s="358" t="s">
        <v>15285</v>
      </c>
      <c r="C7612" s="359"/>
      <c r="D7612" s="359"/>
      <c r="E7612" s="360"/>
    </row>
    <row r="7613" customFormat="false" ht="15" hidden="false" customHeight="false" outlineLevel="0" collapsed="false">
      <c r="A7613" s="357" t="s">
        <v>15286</v>
      </c>
      <c r="B7613" s="358"/>
      <c r="C7613" s="359" t="s">
        <v>15287</v>
      </c>
      <c r="D7613" s="359" t="s">
        <v>880</v>
      </c>
      <c r="E7613" s="360" t="n">
        <v>32363.86</v>
      </c>
    </row>
    <row r="7614" customFormat="false" ht="15" hidden="false" customHeight="false" outlineLevel="0" collapsed="false">
      <c r="A7614" s="357" t="s">
        <v>15288</v>
      </c>
      <c r="B7614" s="358"/>
      <c r="C7614" s="359" t="s">
        <v>15289</v>
      </c>
      <c r="D7614" s="359" t="s">
        <v>880</v>
      </c>
      <c r="E7614" s="360" t="n">
        <v>43435.11</v>
      </c>
    </row>
    <row r="7615" customFormat="false" ht="15" hidden="false" customHeight="false" outlineLevel="0" collapsed="false">
      <c r="A7615" s="352" t="s">
        <v>15290</v>
      </c>
      <c r="B7615" s="353"/>
      <c r="C7615" s="354" t="s">
        <v>15291</v>
      </c>
      <c r="D7615" s="355" t="s">
        <v>880</v>
      </c>
      <c r="E7615" s="356" t="n">
        <v>42849.18</v>
      </c>
    </row>
    <row r="7616" customFormat="false" ht="15" hidden="false" customHeight="false" outlineLevel="0" collapsed="false">
      <c r="A7616" s="357" t="s">
        <v>15292</v>
      </c>
      <c r="B7616" s="358"/>
      <c r="C7616" s="359" t="s">
        <v>15293</v>
      </c>
      <c r="D7616" s="359" t="s">
        <v>880</v>
      </c>
      <c r="E7616" s="360" t="n">
        <v>4905.35</v>
      </c>
    </row>
    <row r="7617" customFormat="false" ht="15" hidden="false" customHeight="false" outlineLevel="0" collapsed="false">
      <c r="A7617" s="357" t="s">
        <v>15294</v>
      </c>
      <c r="B7617" s="358"/>
      <c r="C7617" s="359" t="s">
        <v>15295</v>
      </c>
      <c r="D7617" s="359" t="s">
        <v>880</v>
      </c>
      <c r="E7617" s="360" t="n">
        <v>14003.73</v>
      </c>
    </row>
    <row r="7618" customFormat="false" ht="15" hidden="false" customHeight="false" outlineLevel="0" collapsed="false">
      <c r="A7618" s="357" t="s">
        <v>15296</v>
      </c>
      <c r="B7618" s="358"/>
      <c r="C7618" s="359" t="s">
        <v>15297</v>
      </c>
      <c r="D7618" s="359" t="s">
        <v>880</v>
      </c>
      <c r="E7618" s="360" t="n">
        <v>19292.39</v>
      </c>
    </row>
    <row r="7619" customFormat="false" ht="15" hidden="false" customHeight="false" outlineLevel="0" collapsed="false">
      <c r="A7619" s="357" t="s">
        <v>15298</v>
      </c>
      <c r="B7619" s="358"/>
      <c r="C7619" s="359" t="s">
        <v>15299</v>
      </c>
      <c r="D7619" s="359" t="s">
        <v>880</v>
      </c>
      <c r="E7619" s="360" t="n">
        <v>695.57</v>
      </c>
    </row>
    <row r="7620" customFormat="false" ht="15" hidden="false" customHeight="false" outlineLevel="0" collapsed="false">
      <c r="A7620" s="357" t="s">
        <v>15300</v>
      </c>
      <c r="B7620" s="358"/>
      <c r="C7620" s="359" t="s">
        <v>15301</v>
      </c>
      <c r="D7620" s="359" t="s">
        <v>880</v>
      </c>
      <c r="E7620" s="360" t="n">
        <v>46018.5</v>
      </c>
    </row>
    <row r="7621" customFormat="false" ht="15" hidden="false" customHeight="false" outlineLevel="0" collapsed="false">
      <c r="A7621" s="357" t="s">
        <v>15302</v>
      </c>
      <c r="B7621" s="358"/>
      <c r="C7621" s="359" t="s">
        <v>15303</v>
      </c>
      <c r="D7621" s="359" t="s">
        <v>880</v>
      </c>
      <c r="E7621" s="360" t="n">
        <v>46776.14</v>
      </c>
    </row>
    <row r="7622" customFormat="false" ht="15" hidden="false" customHeight="false" outlineLevel="0" collapsed="false">
      <c r="A7622" s="352" t="s">
        <v>15304</v>
      </c>
      <c r="B7622" s="353"/>
      <c r="C7622" s="354" t="s">
        <v>15305</v>
      </c>
      <c r="D7622" s="355" t="s">
        <v>880</v>
      </c>
      <c r="E7622" s="356" t="n">
        <v>112440.72</v>
      </c>
    </row>
    <row r="7623" customFormat="false" ht="15" hidden="false" customHeight="false" outlineLevel="0" collapsed="false">
      <c r="A7623" s="357" t="s">
        <v>15306</v>
      </c>
      <c r="B7623" s="358"/>
      <c r="C7623" s="359" t="s">
        <v>15307</v>
      </c>
      <c r="D7623" s="359" t="s">
        <v>880</v>
      </c>
      <c r="E7623" s="360" t="n">
        <v>137632.14</v>
      </c>
    </row>
    <row r="7624" customFormat="false" ht="15" hidden="false" customHeight="false" outlineLevel="0" collapsed="false">
      <c r="A7624" s="357" t="s">
        <v>15308</v>
      </c>
      <c r="B7624" s="358"/>
      <c r="C7624" s="359" t="s">
        <v>15309</v>
      </c>
      <c r="D7624" s="359" t="s">
        <v>880</v>
      </c>
      <c r="E7624" s="360" t="n">
        <v>47346.16</v>
      </c>
    </row>
    <row r="7625" customFormat="false" ht="15" hidden="false" customHeight="false" outlineLevel="0" collapsed="false">
      <c r="A7625" s="347" t="s">
        <v>15310</v>
      </c>
      <c r="B7625" s="348"/>
      <c r="C7625" s="349" t="s">
        <v>15311</v>
      </c>
      <c r="D7625" s="350" t="s">
        <v>880</v>
      </c>
      <c r="E7625" s="351" t="n">
        <v>21359.13</v>
      </c>
    </row>
    <row r="7626" customFormat="false" ht="15" hidden="false" customHeight="false" outlineLevel="0" collapsed="false">
      <c r="A7626" s="352" t="s">
        <v>15312</v>
      </c>
      <c r="B7626" s="353"/>
      <c r="C7626" s="354" t="s">
        <v>15313</v>
      </c>
      <c r="D7626" s="355" t="s">
        <v>880</v>
      </c>
      <c r="E7626" s="356" t="n">
        <v>34131.84</v>
      </c>
    </row>
    <row r="7627" customFormat="false" ht="15" hidden="false" customHeight="false" outlineLevel="0" collapsed="false">
      <c r="A7627" s="357" t="s">
        <v>15314</v>
      </c>
      <c r="B7627" s="358"/>
      <c r="C7627" s="359" t="s">
        <v>15315</v>
      </c>
      <c r="D7627" s="359" t="s">
        <v>880</v>
      </c>
      <c r="E7627" s="360" t="n">
        <v>74999.06</v>
      </c>
    </row>
    <row r="7628" customFormat="false" ht="15" hidden="false" customHeight="false" outlineLevel="0" collapsed="false">
      <c r="A7628" s="357" t="s">
        <v>15316</v>
      </c>
      <c r="B7628" s="358"/>
      <c r="C7628" s="359" t="s">
        <v>6130</v>
      </c>
      <c r="D7628" s="359" t="s">
        <v>880</v>
      </c>
      <c r="E7628" s="360" t="n">
        <v>24301.98</v>
      </c>
    </row>
    <row r="7629" customFormat="false" ht="15" hidden="false" customHeight="false" outlineLevel="0" collapsed="false">
      <c r="A7629" s="357" t="s">
        <v>15317</v>
      </c>
      <c r="B7629" s="358"/>
      <c r="C7629" s="359" t="s">
        <v>15318</v>
      </c>
      <c r="D7629" s="359" t="s">
        <v>880</v>
      </c>
      <c r="E7629" s="360" t="n">
        <v>72247.52</v>
      </c>
    </row>
    <row r="7630" customFormat="false" ht="15" hidden="false" customHeight="false" outlineLevel="0" collapsed="false">
      <c r="A7630" s="357" t="s">
        <v>15319</v>
      </c>
      <c r="B7630" s="358" t="s">
        <v>15320</v>
      </c>
      <c r="C7630" s="359"/>
      <c r="D7630" s="359"/>
      <c r="E7630" s="360"/>
    </row>
    <row r="7631" customFormat="false" ht="15" hidden="false" customHeight="false" outlineLevel="0" collapsed="false">
      <c r="A7631" s="357" t="s">
        <v>15321</v>
      </c>
      <c r="B7631" s="358"/>
      <c r="C7631" s="359" t="s">
        <v>15322</v>
      </c>
      <c r="D7631" s="359" t="s">
        <v>880</v>
      </c>
      <c r="E7631" s="360" t="n">
        <v>515.97</v>
      </c>
    </row>
    <row r="7632" customFormat="false" ht="15" hidden="false" customHeight="false" outlineLevel="0" collapsed="false">
      <c r="A7632" s="357" t="s">
        <v>15323</v>
      </c>
      <c r="B7632" s="358" t="s">
        <v>15324</v>
      </c>
      <c r="C7632" s="359"/>
      <c r="D7632" s="359"/>
      <c r="E7632" s="360"/>
    </row>
    <row r="7633" customFormat="false" ht="15" hidden="false" customHeight="false" outlineLevel="0" collapsed="false">
      <c r="A7633" s="357" t="s">
        <v>15325</v>
      </c>
      <c r="B7633" s="358"/>
      <c r="C7633" s="359" t="s">
        <v>15326</v>
      </c>
      <c r="D7633" s="359" t="s">
        <v>880</v>
      </c>
      <c r="E7633" s="360" t="n">
        <v>35.19</v>
      </c>
    </row>
    <row r="7634" customFormat="false" ht="15" hidden="false" customHeight="false" outlineLevel="0" collapsed="false">
      <c r="A7634" s="357" t="s">
        <v>15327</v>
      </c>
      <c r="B7634" s="358"/>
      <c r="C7634" s="359" t="s">
        <v>15328</v>
      </c>
      <c r="D7634" s="359" t="s">
        <v>880</v>
      </c>
      <c r="E7634" s="360" t="n">
        <v>667.96</v>
      </c>
    </row>
    <row r="7635" customFormat="false" ht="15" hidden="false" customHeight="false" outlineLevel="0" collapsed="false">
      <c r="A7635" s="357" t="s">
        <v>15329</v>
      </c>
      <c r="B7635" s="358"/>
      <c r="C7635" s="359" t="s">
        <v>15330</v>
      </c>
      <c r="D7635" s="359" t="s">
        <v>880</v>
      </c>
      <c r="E7635" s="360" t="n">
        <v>381.36</v>
      </c>
    </row>
    <row r="7636" customFormat="false" ht="15" hidden="false" customHeight="false" outlineLevel="0" collapsed="false">
      <c r="A7636" s="357" t="s">
        <v>15331</v>
      </c>
      <c r="B7636" s="358"/>
      <c r="C7636" s="359" t="s">
        <v>15332</v>
      </c>
      <c r="D7636" s="359" t="s">
        <v>880</v>
      </c>
      <c r="E7636" s="360" t="n">
        <v>140.6</v>
      </c>
    </row>
    <row r="7637" customFormat="false" ht="15" hidden="false" customHeight="false" outlineLevel="0" collapsed="false">
      <c r="A7637" s="357" t="s">
        <v>15333</v>
      </c>
      <c r="B7637" s="358"/>
      <c r="C7637" s="359" t="s">
        <v>15334</v>
      </c>
      <c r="D7637" s="359" t="s">
        <v>880</v>
      </c>
      <c r="E7637" s="360" t="n">
        <v>2310.45</v>
      </c>
    </row>
    <row r="7638" customFormat="false" ht="15" hidden="false" customHeight="false" outlineLevel="0" collapsed="false">
      <c r="A7638" s="357" t="s">
        <v>15335</v>
      </c>
      <c r="B7638" s="358" t="s">
        <v>15336</v>
      </c>
      <c r="C7638" s="359"/>
      <c r="D7638" s="359"/>
      <c r="E7638" s="360"/>
    </row>
    <row r="7639" customFormat="false" ht="15" hidden="false" customHeight="false" outlineLevel="0" collapsed="false">
      <c r="A7639" s="357" t="s">
        <v>15337</v>
      </c>
      <c r="B7639" s="358"/>
      <c r="C7639" s="359" t="s">
        <v>15338</v>
      </c>
      <c r="D7639" s="359" t="s">
        <v>880</v>
      </c>
      <c r="E7639" s="360" t="n">
        <v>600.99</v>
      </c>
    </row>
    <row r="7640" customFormat="false" ht="15" hidden="false" customHeight="false" outlineLevel="0" collapsed="false">
      <c r="A7640" s="357" t="s">
        <v>15339</v>
      </c>
      <c r="B7640" s="358"/>
      <c r="C7640" s="359" t="s">
        <v>15340</v>
      </c>
      <c r="D7640" s="359" t="s">
        <v>1181</v>
      </c>
      <c r="E7640" s="360" t="n">
        <v>626.9</v>
      </c>
    </row>
    <row r="7641" customFormat="false" ht="15" hidden="false" customHeight="false" outlineLevel="0" collapsed="false">
      <c r="A7641" s="357" t="s">
        <v>15341</v>
      </c>
      <c r="B7641" s="358" t="s">
        <v>15342</v>
      </c>
      <c r="C7641" s="359"/>
      <c r="D7641" s="359"/>
      <c r="E7641" s="360"/>
    </row>
    <row r="7642" customFormat="false" ht="15" hidden="false" customHeight="false" outlineLevel="0" collapsed="false">
      <c r="A7642" s="357" t="s">
        <v>15343</v>
      </c>
      <c r="B7642" s="358"/>
      <c r="C7642" s="359" t="s">
        <v>15344</v>
      </c>
      <c r="D7642" s="359" t="s">
        <v>262</v>
      </c>
      <c r="E7642" s="360" t="n">
        <v>3.63</v>
      </c>
    </row>
    <row r="7643" customFormat="false" ht="15" hidden="false" customHeight="false" outlineLevel="0" collapsed="false">
      <c r="A7643" s="357" t="s">
        <v>15345</v>
      </c>
      <c r="B7643" s="358"/>
      <c r="C7643" s="359" t="s">
        <v>6453</v>
      </c>
      <c r="D7643" s="359" t="s">
        <v>880</v>
      </c>
      <c r="E7643" s="360" t="n">
        <v>10.57</v>
      </c>
    </row>
    <row r="7644" customFormat="false" ht="15" hidden="false" customHeight="false" outlineLevel="0" collapsed="false">
      <c r="A7644" s="352" t="s">
        <v>15346</v>
      </c>
      <c r="B7644" s="353"/>
      <c r="C7644" s="354" t="s">
        <v>6455</v>
      </c>
      <c r="D7644" s="355" t="s">
        <v>880</v>
      </c>
      <c r="E7644" s="356" t="n">
        <v>8.12</v>
      </c>
    </row>
    <row r="7645" customFormat="false" ht="15" hidden="false" customHeight="false" outlineLevel="0" collapsed="false">
      <c r="A7645" s="357" t="s">
        <v>15347</v>
      </c>
      <c r="B7645" s="358"/>
      <c r="C7645" s="359" t="s">
        <v>15348</v>
      </c>
      <c r="D7645" s="359" t="s">
        <v>880</v>
      </c>
      <c r="E7645" s="360" t="n">
        <v>8.26</v>
      </c>
    </row>
    <row r="7646" customFormat="false" ht="15" hidden="false" customHeight="false" outlineLevel="0" collapsed="false">
      <c r="A7646" s="357" t="s">
        <v>15349</v>
      </c>
      <c r="B7646" s="358"/>
      <c r="C7646" s="359" t="s">
        <v>15350</v>
      </c>
      <c r="D7646" s="359" t="s">
        <v>880</v>
      </c>
      <c r="E7646" s="360" t="n">
        <v>165.33</v>
      </c>
    </row>
    <row r="7647" customFormat="false" ht="15" hidden="false" customHeight="false" outlineLevel="0" collapsed="false">
      <c r="A7647" s="357" t="s">
        <v>15351</v>
      </c>
      <c r="B7647" s="358"/>
      <c r="C7647" s="359" t="s">
        <v>15352</v>
      </c>
      <c r="D7647" s="359" t="s">
        <v>880</v>
      </c>
      <c r="E7647" s="360" t="n">
        <v>372.71</v>
      </c>
    </row>
    <row r="7648" customFormat="false" ht="15" hidden="false" customHeight="false" outlineLevel="0" collapsed="false">
      <c r="A7648" s="357" t="s">
        <v>15353</v>
      </c>
      <c r="B7648" s="358"/>
      <c r="C7648" s="359" t="s">
        <v>15354</v>
      </c>
      <c r="D7648" s="359" t="s">
        <v>880</v>
      </c>
      <c r="E7648" s="360" t="n">
        <v>15.68</v>
      </c>
    </row>
    <row r="7649" customFormat="false" ht="15" hidden="false" customHeight="false" outlineLevel="0" collapsed="false">
      <c r="A7649" s="352" t="s">
        <v>15355</v>
      </c>
      <c r="B7649" s="353"/>
      <c r="C7649" s="354" t="s">
        <v>15356</v>
      </c>
      <c r="D7649" s="355" t="s">
        <v>880</v>
      </c>
      <c r="E7649" s="356" t="n">
        <v>30.67</v>
      </c>
    </row>
    <row r="7650" customFormat="false" ht="15" hidden="false" customHeight="false" outlineLevel="0" collapsed="false">
      <c r="A7650" s="357" t="s">
        <v>15357</v>
      </c>
      <c r="B7650" s="358"/>
      <c r="C7650" s="359" t="s">
        <v>15358</v>
      </c>
      <c r="D7650" s="359" t="s">
        <v>880</v>
      </c>
      <c r="E7650" s="360" t="n">
        <v>59.95</v>
      </c>
    </row>
    <row r="7651" customFormat="false" ht="15" hidden="false" customHeight="false" outlineLevel="0" collapsed="false">
      <c r="A7651" s="357" t="s">
        <v>15359</v>
      </c>
      <c r="B7651" s="358"/>
      <c r="C7651" s="359" t="s">
        <v>15360</v>
      </c>
      <c r="D7651" s="359" t="s">
        <v>880</v>
      </c>
      <c r="E7651" s="360" t="n">
        <v>104.5</v>
      </c>
    </row>
    <row r="7652" customFormat="false" ht="15" hidden="false" customHeight="false" outlineLevel="0" collapsed="false">
      <c r="A7652" s="357" t="s">
        <v>15361</v>
      </c>
      <c r="B7652" s="358"/>
      <c r="C7652" s="359" t="s">
        <v>15362</v>
      </c>
      <c r="D7652" s="359" t="s">
        <v>880</v>
      </c>
      <c r="E7652" s="360" t="n">
        <v>66.49</v>
      </c>
    </row>
    <row r="7653" customFormat="false" ht="15" hidden="false" customHeight="false" outlineLevel="0" collapsed="false">
      <c r="A7653" s="357" t="s">
        <v>15363</v>
      </c>
      <c r="B7653" s="358"/>
      <c r="C7653" s="359" t="s">
        <v>5972</v>
      </c>
      <c r="D7653" s="359" t="s">
        <v>880</v>
      </c>
      <c r="E7653" s="360" t="n">
        <v>90.02</v>
      </c>
    </row>
    <row r="7654" customFormat="false" ht="15" hidden="false" customHeight="false" outlineLevel="0" collapsed="false">
      <c r="A7654" s="357" t="s">
        <v>15364</v>
      </c>
      <c r="B7654" s="358"/>
      <c r="C7654" s="359" t="s">
        <v>15365</v>
      </c>
      <c r="D7654" s="359" t="s">
        <v>880</v>
      </c>
      <c r="E7654" s="360" t="n">
        <v>154.37</v>
      </c>
    </row>
    <row r="7655" customFormat="false" ht="15" hidden="false" customHeight="false" outlineLevel="0" collapsed="false">
      <c r="A7655" s="357" t="s">
        <v>15366</v>
      </c>
      <c r="B7655" s="358"/>
      <c r="C7655" s="359" t="s">
        <v>15367</v>
      </c>
      <c r="D7655" s="359" t="s">
        <v>880</v>
      </c>
      <c r="E7655" s="360" t="n">
        <v>67.38</v>
      </c>
    </row>
    <row r="7656" customFormat="false" ht="15" hidden="false" customHeight="false" outlineLevel="0" collapsed="false">
      <c r="A7656" s="357" t="s">
        <v>15368</v>
      </c>
      <c r="B7656" s="358"/>
      <c r="C7656" s="359" t="s">
        <v>15369</v>
      </c>
      <c r="D7656" s="359" t="s">
        <v>880</v>
      </c>
      <c r="E7656" s="360" t="n">
        <v>82.71</v>
      </c>
    </row>
    <row r="7657" customFormat="false" ht="15" hidden="false" customHeight="false" outlineLevel="0" collapsed="false">
      <c r="A7657" s="357" t="s">
        <v>15370</v>
      </c>
      <c r="B7657" s="358"/>
      <c r="C7657" s="359" t="s">
        <v>15371</v>
      </c>
      <c r="D7657" s="359" t="s">
        <v>880</v>
      </c>
      <c r="E7657" s="360" t="n">
        <v>12.46</v>
      </c>
    </row>
    <row r="7658" customFormat="false" ht="15" hidden="false" customHeight="false" outlineLevel="0" collapsed="false">
      <c r="A7658" s="357" t="s">
        <v>15372</v>
      </c>
      <c r="B7658" s="358"/>
      <c r="C7658" s="359" t="s">
        <v>15373</v>
      </c>
      <c r="D7658" s="359" t="s">
        <v>880</v>
      </c>
      <c r="E7658" s="360" t="n">
        <v>11.94</v>
      </c>
    </row>
    <row r="7659" customFormat="false" ht="15" hidden="false" customHeight="false" outlineLevel="0" collapsed="false">
      <c r="A7659" s="357" t="s">
        <v>15374</v>
      </c>
      <c r="B7659" s="358"/>
      <c r="C7659" s="359" t="s">
        <v>15375</v>
      </c>
      <c r="D7659" s="359" t="s">
        <v>880</v>
      </c>
      <c r="E7659" s="360" t="n">
        <v>27.51</v>
      </c>
    </row>
    <row r="7660" customFormat="false" ht="15" hidden="false" customHeight="false" outlineLevel="0" collapsed="false">
      <c r="A7660" s="357" t="s">
        <v>15376</v>
      </c>
      <c r="B7660" s="358"/>
      <c r="C7660" s="359" t="s">
        <v>15377</v>
      </c>
      <c r="D7660" s="359" t="s">
        <v>880</v>
      </c>
      <c r="E7660" s="360" t="n">
        <v>13.99</v>
      </c>
    </row>
    <row r="7661" customFormat="false" ht="15" hidden="false" customHeight="false" outlineLevel="0" collapsed="false">
      <c r="A7661" s="357" t="s">
        <v>15378</v>
      </c>
      <c r="B7661" s="358"/>
      <c r="C7661" s="359" t="s">
        <v>15379</v>
      </c>
      <c r="D7661" s="359" t="s">
        <v>880</v>
      </c>
      <c r="E7661" s="360" t="n">
        <v>17.77</v>
      </c>
    </row>
    <row r="7662" customFormat="false" ht="15" hidden="false" customHeight="false" outlineLevel="0" collapsed="false">
      <c r="A7662" s="357" t="s">
        <v>15380</v>
      </c>
      <c r="B7662" s="358"/>
      <c r="C7662" s="359" t="s">
        <v>15381</v>
      </c>
      <c r="D7662" s="359" t="s">
        <v>880</v>
      </c>
      <c r="E7662" s="360" t="n">
        <v>17.26</v>
      </c>
    </row>
    <row r="7663" customFormat="false" ht="15" hidden="false" customHeight="false" outlineLevel="0" collapsed="false">
      <c r="A7663" s="357" t="s">
        <v>15382</v>
      </c>
      <c r="B7663" s="358"/>
      <c r="C7663" s="359" t="s">
        <v>15383</v>
      </c>
      <c r="D7663" s="359" t="s">
        <v>880</v>
      </c>
      <c r="E7663" s="360" t="n">
        <v>33.27</v>
      </c>
    </row>
    <row r="7664" customFormat="false" ht="15" hidden="false" customHeight="false" outlineLevel="0" collapsed="false">
      <c r="A7664" s="357" t="s">
        <v>15384</v>
      </c>
      <c r="B7664" s="358"/>
      <c r="C7664" s="359" t="s">
        <v>15385</v>
      </c>
      <c r="D7664" s="359" t="s">
        <v>880</v>
      </c>
      <c r="E7664" s="360" t="n">
        <v>15.55</v>
      </c>
    </row>
    <row r="7665" customFormat="false" ht="15" hidden="false" customHeight="false" outlineLevel="0" collapsed="false">
      <c r="A7665" s="357" t="s">
        <v>15386</v>
      </c>
      <c r="B7665" s="358"/>
      <c r="C7665" s="359" t="s">
        <v>15387</v>
      </c>
      <c r="D7665" s="359" t="s">
        <v>880</v>
      </c>
      <c r="E7665" s="360" t="n">
        <v>118.62</v>
      </c>
    </row>
    <row r="7666" customFormat="false" ht="15" hidden="false" customHeight="false" outlineLevel="0" collapsed="false">
      <c r="A7666" s="357" t="s">
        <v>15388</v>
      </c>
      <c r="B7666" s="358" t="s">
        <v>15389</v>
      </c>
      <c r="C7666" s="359"/>
      <c r="D7666" s="359"/>
      <c r="E7666" s="360"/>
    </row>
    <row r="7667" customFormat="false" ht="15" hidden="false" customHeight="false" outlineLevel="0" collapsed="false">
      <c r="A7667" s="357" t="s">
        <v>15390</v>
      </c>
      <c r="B7667" s="358" t="s">
        <v>15391</v>
      </c>
      <c r="C7667" s="359"/>
      <c r="D7667" s="359"/>
      <c r="E7667" s="360"/>
    </row>
    <row r="7668" customFormat="false" ht="15" hidden="false" customHeight="false" outlineLevel="0" collapsed="false">
      <c r="A7668" s="357" t="s">
        <v>15392</v>
      </c>
      <c r="B7668" s="358"/>
      <c r="C7668" s="359" t="s">
        <v>15393</v>
      </c>
      <c r="D7668" s="359" t="s">
        <v>1313</v>
      </c>
      <c r="E7668" s="360" t="n">
        <v>5708.56</v>
      </c>
    </row>
    <row r="7669" customFormat="false" ht="15" hidden="false" customHeight="false" outlineLevel="0" collapsed="false">
      <c r="A7669" s="357" t="s">
        <v>15394</v>
      </c>
      <c r="B7669" s="358"/>
      <c r="C7669" s="359" t="s">
        <v>15395</v>
      </c>
      <c r="D7669" s="359" t="s">
        <v>1313</v>
      </c>
      <c r="E7669" s="360" t="n">
        <v>433.1</v>
      </c>
    </row>
    <row r="7670" customFormat="false" ht="15" hidden="false" customHeight="false" outlineLevel="0" collapsed="false">
      <c r="A7670" s="357" t="s">
        <v>15396</v>
      </c>
      <c r="B7670" s="358"/>
      <c r="C7670" s="359" t="s">
        <v>15397</v>
      </c>
      <c r="D7670" s="359" t="s">
        <v>1313</v>
      </c>
      <c r="E7670" s="360" t="n">
        <v>771.97</v>
      </c>
    </row>
    <row r="7671" customFormat="false" ht="15" hidden="false" customHeight="false" outlineLevel="0" collapsed="false">
      <c r="A7671" s="357" t="s">
        <v>15398</v>
      </c>
      <c r="B7671" s="358"/>
      <c r="C7671" s="359" t="s">
        <v>15399</v>
      </c>
      <c r="D7671" s="359" t="s">
        <v>880</v>
      </c>
      <c r="E7671" s="360" t="n">
        <v>17.27</v>
      </c>
    </row>
    <row r="7672" customFormat="false" ht="15" hidden="false" customHeight="false" outlineLevel="0" collapsed="false">
      <c r="A7672" s="352" t="s">
        <v>15400</v>
      </c>
      <c r="B7672" s="353"/>
      <c r="C7672" s="354" t="s">
        <v>15401</v>
      </c>
      <c r="D7672" s="355" t="s">
        <v>880</v>
      </c>
      <c r="E7672" s="356" t="n">
        <v>12.29</v>
      </c>
    </row>
    <row r="7673" customFormat="false" ht="15" hidden="false" customHeight="false" outlineLevel="0" collapsed="false">
      <c r="A7673" s="357" t="s">
        <v>15402</v>
      </c>
      <c r="B7673" s="358"/>
      <c r="C7673" s="359" t="s">
        <v>15403</v>
      </c>
      <c r="D7673" s="359" t="s">
        <v>880</v>
      </c>
      <c r="E7673" s="360" t="n">
        <v>17.36</v>
      </c>
    </row>
    <row r="7674" customFormat="false" ht="15" hidden="false" customHeight="false" outlineLevel="0" collapsed="false">
      <c r="A7674" s="357" t="s">
        <v>15404</v>
      </c>
      <c r="B7674" s="358"/>
      <c r="C7674" s="359" t="s">
        <v>15405</v>
      </c>
      <c r="D7674" s="359" t="s">
        <v>880</v>
      </c>
      <c r="E7674" s="360" t="n">
        <v>13.85</v>
      </c>
    </row>
    <row r="7675" customFormat="false" ht="15" hidden="false" customHeight="false" outlineLevel="0" collapsed="false">
      <c r="A7675" s="357" t="s">
        <v>15406</v>
      </c>
      <c r="B7675" s="358"/>
      <c r="C7675" s="359" t="s">
        <v>15407</v>
      </c>
      <c r="D7675" s="359" t="s">
        <v>880</v>
      </c>
      <c r="E7675" s="360" t="n">
        <v>16.99</v>
      </c>
    </row>
    <row r="7676" customFormat="false" ht="15" hidden="false" customHeight="false" outlineLevel="0" collapsed="false">
      <c r="A7676" s="357" t="s">
        <v>15408</v>
      </c>
      <c r="B7676" s="358"/>
      <c r="C7676" s="359" t="s">
        <v>15409</v>
      </c>
      <c r="D7676" s="359" t="s">
        <v>880</v>
      </c>
      <c r="E7676" s="360" t="n">
        <v>16.32</v>
      </c>
    </row>
    <row r="7677" customFormat="false" ht="15" hidden="false" customHeight="false" outlineLevel="0" collapsed="false">
      <c r="A7677" s="357" t="s">
        <v>15410</v>
      </c>
      <c r="B7677" s="358"/>
      <c r="C7677" s="359" t="s">
        <v>15411</v>
      </c>
      <c r="D7677" s="359" t="s">
        <v>880</v>
      </c>
      <c r="E7677" s="360" t="n">
        <v>165.34</v>
      </c>
    </row>
    <row r="7678" customFormat="false" ht="15" hidden="false" customHeight="false" outlineLevel="0" collapsed="false">
      <c r="A7678" s="357" t="s">
        <v>15412</v>
      </c>
      <c r="B7678" s="358" t="s">
        <v>15413</v>
      </c>
      <c r="C7678" s="359"/>
      <c r="D7678" s="359"/>
      <c r="E7678" s="360"/>
    </row>
    <row r="7679" customFormat="false" ht="15" hidden="false" customHeight="false" outlineLevel="0" collapsed="false">
      <c r="A7679" s="357" t="s">
        <v>15414</v>
      </c>
      <c r="B7679" s="358"/>
      <c r="C7679" s="359" t="s">
        <v>15415</v>
      </c>
      <c r="D7679" s="359" t="s">
        <v>880</v>
      </c>
      <c r="E7679" s="360" t="n">
        <v>41.41</v>
      </c>
    </row>
    <row r="7680" customFormat="false" ht="15" hidden="false" customHeight="false" outlineLevel="0" collapsed="false">
      <c r="A7680" s="357" t="s">
        <v>15416</v>
      </c>
      <c r="B7680" s="358" t="s">
        <v>15417</v>
      </c>
      <c r="C7680" s="359"/>
      <c r="D7680" s="359"/>
      <c r="E7680" s="360"/>
    </row>
    <row r="7681" customFormat="false" ht="15" hidden="false" customHeight="false" outlineLevel="0" collapsed="false">
      <c r="A7681" s="357" t="s">
        <v>15418</v>
      </c>
      <c r="B7681" s="358"/>
      <c r="C7681" s="359" t="s">
        <v>15419</v>
      </c>
      <c r="D7681" s="359" t="s">
        <v>1313</v>
      </c>
      <c r="E7681" s="360" t="n">
        <v>22.29</v>
      </c>
    </row>
    <row r="7682" customFormat="false" ht="15" hidden="false" customHeight="false" outlineLevel="0" collapsed="false">
      <c r="A7682" s="357" t="s">
        <v>15420</v>
      </c>
      <c r="B7682" s="358"/>
      <c r="C7682" s="359" t="s">
        <v>15421</v>
      </c>
      <c r="D7682" s="359" t="s">
        <v>1313</v>
      </c>
      <c r="E7682" s="360" t="n">
        <v>36.41</v>
      </c>
    </row>
    <row r="7683" customFormat="false" ht="15" hidden="false" customHeight="false" outlineLevel="0" collapsed="false">
      <c r="A7683" s="357" t="s">
        <v>15422</v>
      </c>
      <c r="B7683" s="358" t="s">
        <v>15423</v>
      </c>
      <c r="C7683" s="359"/>
      <c r="D7683" s="359"/>
      <c r="E7683" s="360"/>
    </row>
    <row r="7684" customFormat="false" ht="15" hidden="false" customHeight="false" outlineLevel="0" collapsed="false">
      <c r="A7684" s="357" t="s">
        <v>15424</v>
      </c>
      <c r="B7684" s="358"/>
      <c r="C7684" s="359" t="s">
        <v>15425</v>
      </c>
      <c r="D7684" s="359" t="s">
        <v>880</v>
      </c>
      <c r="E7684" s="360" t="n">
        <v>82.55</v>
      </c>
    </row>
    <row r="7685" customFormat="false" ht="15" hidden="false" customHeight="false" outlineLevel="0" collapsed="false">
      <c r="A7685" s="352" t="s">
        <v>15426</v>
      </c>
      <c r="B7685" s="353"/>
      <c r="C7685" s="354" t="s">
        <v>15427</v>
      </c>
      <c r="D7685" s="355" t="s">
        <v>880</v>
      </c>
      <c r="E7685" s="356" t="n">
        <v>25.38</v>
      </c>
    </row>
    <row r="7686" customFormat="false" ht="15" hidden="false" customHeight="false" outlineLevel="0" collapsed="false">
      <c r="A7686" s="357" t="s">
        <v>15428</v>
      </c>
      <c r="B7686" s="358"/>
      <c r="C7686" s="359" t="s">
        <v>15429</v>
      </c>
      <c r="D7686" s="359" t="s">
        <v>1313</v>
      </c>
      <c r="E7686" s="360" t="n">
        <v>659.74</v>
      </c>
    </row>
    <row r="7687" customFormat="false" ht="15" hidden="false" customHeight="false" outlineLevel="0" collapsed="false">
      <c r="A7687" s="357" t="s">
        <v>15430</v>
      </c>
      <c r="B7687" s="358"/>
      <c r="C7687" s="359" t="s">
        <v>7154</v>
      </c>
      <c r="D7687" s="359" t="s">
        <v>1313</v>
      </c>
      <c r="E7687" s="360" t="n">
        <v>42.24</v>
      </c>
    </row>
    <row r="7688" customFormat="false" ht="15" hidden="false" customHeight="false" outlineLevel="0" collapsed="false">
      <c r="A7688" s="357" t="s">
        <v>15431</v>
      </c>
      <c r="B7688" s="358"/>
      <c r="C7688" s="359" t="s">
        <v>7156</v>
      </c>
      <c r="D7688" s="359" t="s">
        <v>984</v>
      </c>
      <c r="E7688" s="360" t="n">
        <v>15.33</v>
      </c>
    </row>
    <row r="7689" customFormat="false" ht="15" hidden="false" customHeight="false" outlineLevel="0" collapsed="false">
      <c r="A7689" s="357" t="s">
        <v>15432</v>
      </c>
      <c r="B7689" s="358" t="s">
        <v>15433</v>
      </c>
      <c r="C7689" s="359"/>
      <c r="D7689" s="359"/>
      <c r="E7689" s="360"/>
    </row>
    <row r="7690" customFormat="false" ht="15" hidden="false" customHeight="false" outlineLevel="0" collapsed="false">
      <c r="A7690" s="357" t="s">
        <v>15434</v>
      </c>
      <c r="B7690" s="358" t="s">
        <v>15435</v>
      </c>
      <c r="C7690" s="359"/>
      <c r="D7690" s="359"/>
      <c r="E7690" s="360"/>
    </row>
    <row r="7691" customFormat="false" ht="15" hidden="false" customHeight="false" outlineLevel="0" collapsed="false">
      <c r="A7691" s="357" t="s">
        <v>15436</v>
      </c>
      <c r="B7691" s="358"/>
      <c r="C7691" s="359" t="s">
        <v>15437</v>
      </c>
      <c r="D7691" s="359" t="s">
        <v>880</v>
      </c>
      <c r="E7691" s="360" t="n">
        <v>405.81</v>
      </c>
    </row>
    <row r="7692" customFormat="false" ht="15" hidden="false" customHeight="false" outlineLevel="0" collapsed="false">
      <c r="A7692" s="347" t="s">
        <v>14741</v>
      </c>
      <c r="B7692" s="348" t="s">
        <v>14742</v>
      </c>
      <c r="C7692" s="349"/>
      <c r="D7692" s="350"/>
      <c r="E7692" s="351"/>
    </row>
    <row r="7693" customFormat="false" ht="15" hidden="false" customHeight="false" outlineLevel="0" collapsed="false">
      <c r="A7693" s="352" t="s">
        <v>14743</v>
      </c>
      <c r="B7693" s="353" t="s">
        <v>14744</v>
      </c>
      <c r="C7693" s="354"/>
      <c r="D7693" s="355"/>
      <c r="E7693" s="356"/>
    </row>
    <row r="7694" customFormat="false" ht="15" hidden="false" customHeight="false" outlineLevel="0" collapsed="false">
      <c r="A7694" s="357" t="s">
        <v>14745</v>
      </c>
      <c r="B7694" s="358"/>
      <c r="C7694" s="359" t="s">
        <v>14746</v>
      </c>
      <c r="D7694" s="359" t="s">
        <v>1313</v>
      </c>
      <c r="E7694" s="360" t="n">
        <v>1.92</v>
      </c>
    </row>
    <row r="7695" customFormat="false" ht="15" hidden="false" customHeight="false" outlineLevel="0" collapsed="false">
      <c r="A7695" s="357" t="s">
        <v>14747</v>
      </c>
      <c r="B7695" s="358"/>
      <c r="C7695" s="359" t="s">
        <v>15438</v>
      </c>
      <c r="D7695" s="359" t="s">
        <v>1313</v>
      </c>
      <c r="E7695" s="360" t="n">
        <v>15.05</v>
      </c>
    </row>
    <row r="7696" customFormat="false" ht="15" hidden="false" customHeight="false" outlineLevel="0" collapsed="false">
      <c r="A7696" s="357" t="s">
        <v>14749</v>
      </c>
      <c r="B7696" s="358"/>
      <c r="C7696" s="359" t="s">
        <v>14750</v>
      </c>
      <c r="D7696" s="359" t="s">
        <v>908</v>
      </c>
      <c r="E7696" s="360" t="n">
        <v>11.58</v>
      </c>
    </row>
    <row r="7697" customFormat="false" ht="15" hidden="false" customHeight="false" outlineLevel="0" collapsed="false">
      <c r="A7697" s="357" t="s">
        <v>14751</v>
      </c>
      <c r="B7697" s="358"/>
      <c r="C7697" s="359" t="s">
        <v>14752</v>
      </c>
      <c r="D7697" s="359" t="s">
        <v>908</v>
      </c>
      <c r="E7697" s="360" t="n">
        <v>180.54</v>
      </c>
    </row>
    <row r="7698" customFormat="false" ht="15" hidden="false" customHeight="false" outlineLevel="0" collapsed="false">
      <c r="A7698" s="357" t="s">
        <v>14753</v>
      </c>
      <c r="B7698" s="358"/>
      <c r="C7698" s="359" t="s">
        <v>14754</v>
      </c>
      <c r="D7698" s="359" t="s">
        <v>908</v>
      </c>
      <c r="E7698" s="360" t="n">
        <v>138.72</v>
      </c>
    </row>
    <row r="7699" customFormat="false" ht="15" hidden="false" customHeight="false" outlineLevel="0" collapsed="false">
      <c r="A7699" s="357" t="s">
        <v>14755</v>
      </c>
      <c r="B7699" s="358"/>
      <c r="C7699" s="359" t="s">
        <v>14756</v>
      </c>
      <c r="D7699" s="359" t="s">
        <v>908</v>
      </c>
      <c r="E7699" s="360" t="n">
        <v>113.01</v>
      </c>
    </row>
    <row r="7700" customFormat="false" ht="15" hidden="false" customHeight="false" outlineLevel="0" collapsed="false">
      <c r="A7700" s="357" t="s">
        <v>14757</v>
      </c>
      <c r="B7700" s="358"/>
      <c r="C7700" s="359" t="s">
        <v>14758</v>
      </c>
      <c r="D7700" s="359" t="s">
        <v>908</v>
      </c>
      <c r="E7700" s="360" t="n">
        <v>557.07</v>
      </c>
    </row>
    <row r="7701" customFormat="false" ht="15" hidden="false" customHeight="false" outlineLevel="0" collapsed="false">
      <c r="A7701" s="357" t="s">
        <v>14759</v>
      </c>
      <c r="B7701" s="358"/>
      <c r="C7701" s="359" t="s">
        <v>7086</v>
      </c>
      <c r="D7701" s="359" t="s">
        <v>908</v>
      </c>
      <c r="E7701" s="360" t="n">
        <v>178.04</v>
      </c>
    </row>
    <row r="7702" customFormat="false" ht="15" hidden="false" customHeight="false" outlineLevel="0" collapsed="false">
      <c r="A7702" s="357" t="s">
        <v>14760</v>
      </c>
      <c r="B7702" s="358"/>
      <c r="C7702" s="359" t="s">
        <v>14761</v>
      </c>
      <c r="D7702" s="359" t="s">
        <v>1313</v>
      </c>
      <c r="E7702" s="360" t="n">
        <v>12.7</v>
      </c>
    </row>
    <row r="7703" customFormat="false" ht="15" hidden="false" customHeight="false" outlineLevel="0" collapsed="false">
      <c r="A7703" s="357" t="s">
        <v>14762</v>
      </c>
      <c r="B7703" s="358"/>
      <c r="C7703" s="359" t="s">
        <v>14763</v>
      </c>
      <c r="D7703" s="359" t="s">
        <v>1313</v>
      </c>
      <c r="E7703" s="360" t="n">
        <v>0.52</v>
      </c>
    </row>
    <row r="7704" customFormat="false" ht="15" hidden="false" customHeight="false" outlineLevel="0" collapsed="false">
      <c r="A7704" s="352" t="s">
        <v>14764</v>
      </c>
      <c r="B7704" s="353" t="s">
        <v>14765</v>
      </c>
      <c r="C7704" s="354"/>
      <c r="D7704" s="355"/>
      <c r="E7704" s="356"/>
    </row>
    <row r="7705" customFormat="false" ht="15" hidden="false" customHeight="false" outlineLevel="0" collapsed="false">
      <c r="A7705" s="357" t="s">
        <v>14766</v>
      </c>
      <c r="B7705" s="358"/>
      <c r="C7705" s="359" t="s">
        <v>14767</v>
      </c>
      <c r="D7705" s="359" t="s">
        <v>908</v>
      </c>
      <c r="E7705" s="360" t="n">
        <v>70.71</v>
      </c>
    </row>
    <row r="7706" customFormat="false" ht="15" hidden="false" customHeight="false" outlineLevel="0" collapsed="false">
      <c r="A7706" s="352" t="s">
        <v>14768</v>
      </c>
      <c r="B7706" s="353" t="s">
        <v>14769</v>
      </c>
      <c r="C7706" s="354"/>
      <c r="D7706" s="355"/>
      <c r="E7706" s="356"/>
    </row>
    <row r="7707" customFormat="false" ht="15" hidden="false" customHeight="false" outlineLevel="0" collapsed="false">
      <c r="A7707" s="357" t="s">
        <v>14770</v>
      </c>
      <c r="B7707" s="358"/>
      <c r="C7707" s="359" t="s">
        <v>15439</v>
      </c>
      <c r="D7707" s="359" t="s">
        <v>908</v>
      </c>
      <c r="E7707" s="360" t="n">
        <v>816.2</v>
      </c>
    </row>
    <row r="7708" customFormat="false" ht="15" hidden="false" customHeight="false" outlineLevel="0" collapsed="false">
      <c r="A7708" s="357" t="s">
        <v>75</v>
      </c>
      <c r="B7708" s="358"/>
      <c r="C7708" s="359" t="s">
        <v>14772</v>
      </c>
      <c r="D7708" s="359" t="s">
        <v>908</v>
      </c>
      <c r="E7708" s="360" t="n">
        <v>833.38</v>
      </c>
    </row>
    <row r="7709" customFormat="false" ht="15" hidden="false" customHeight="false" outlineLevel="0" collapsed="false">
      <c r="A7709" s="357" t="s">
        <v>14773</v>
      </c>
      <c r="B7709" s="358"/>
      <c r="C7709" s="359" t="s">
        <v>14774</v>
      </c>
      <c r="D7709" s="359" t="s">
        <v>908</v>
      </c>
      <c r="E7709" s="360" t="n">
        <v>770</v>
      </c>
    </row>
    <row r="7710" customFormat="false" ht="15" hidden="false" customHeight="false" outlineLevel="0" collapsed="false">
      <c r="A7710" s="357" t="s">
        <v>14775</v>
      </c>
      <c r="B7710" s="358"/>
      <c r="C7710" s="359" t="s">
        <v>14776</v>
      </c>
      <c r="D7710" s="359" t="s">
        <v>1313</v>
      </c>
      <c r="E7710" s="360" t="n">
        <v>4.13</v>
      </c>
    </row>
    <row r="7711" customFormat="false" ht="15" hidden="false" customHeight="false" outlineLevel="0" collapsed="false">
      <c r="A7711" s="357" t="s">
        <v>14777</v>
      </c>
      <c r="B7711" s="358"/>
      <c r="C7711" s="359" t="s">
        <v>14778</v>
      </c>
      <c r="D7711" s="359" t="s">
        <v>1313</v>
      </c>
      <c r="E7711" s="360" t="n">
        <v>9.5</v>
      </c>
    </row>
    <row r="7712" customFormat="false" ht="15" hidden="false" customHeight="false" outlineLevel="0" collapsed="false">
      <c r="A7712" s="357" t="s">
        <v>14779</v>
      </c>
      <c r="B7712" s="358"/>
      <c r="C7712" s="359" t="s">
        <v>14780</v>
      </c>
      <c r="D7712" s="359" t="s">
        <v>908</v>
      </c>
      <c r="E7712" s="360" t="n">
        <v>735.42</v>
      </c>
    </row>
    <row r="7713" customFormat="false" ht="15" hidden="false" customHeight="false" outlineLevel="0" collapsed="false">
      <c r="A7713" s="357" t="s">
        <v>14781</v>
      </c>
      <c r="B7713" s="358"/>
      <c r="C7713" s="359" t="s">
        <v>14782</v>
      </c>
      <c r="D7713" s="359" t="s">
        <v>908</v>
      </c>
      <c r="E7713" s="360" t="n">
        <v>761.98</v>
      </c>
    </row>
    <row r="7714" customFormat="false" ht="15" hidden="false" customHeight="false" outlineLevel="0" collapsed="false">
      <c r="A7714" s="352" t="s">
        <v>14783</v>
      </c>
      <c r="B7714" s="353" t="s">
        <v>14784</v>
      </c>
      <c r="C7714" s="354"/>
      <c r="D7714" s="355"/>
      <c r="E7714" s="356"/>
    </row>
    <row r="7715" customFormat="false" ht="15" hidden="false" customHeight="false" outlineLevel="0" collapsed="false">
      <c r="A7715" s="357" t="s">
        <v>14785</v>
      </c>
      <c r="B7715" s="358"/>
      <c r="C7715" s="359" t="s">
        <v>14786</v>
      </c>
      <c r="D7715" s="359" t="s">
        <v>1313</v>
      </c>
      <c r="E7715" s="360" t="n">
        <v>178.15</v>
      </c>
    </row>
    <row r="7716" customFormat="false" ht="15" hidden="false" customHeight="false" outlineLevel="0" collapsed="false">
      <c r="A7716" s="357" t="s">
        <v>14787</v>
      </c>
      <c r="B7716" s="358"/>
      <c r="C7716" s="359" t="s">
        <v>14788</v>
      </c>
      <c r="D7716" s="359" t="s">
        <v>1313</v>
      </c>
      <c r="E7716" s="360" t="n">
        <v>8.86</v>
      </c>
    </row>
    <row r="7717" customFormat="false" ht="15" hidden="false" customHeight="false" outlineLevel="0" collapsed="false">
      <c r="A7717" s="357" t="s">
        <v>14789</v>
      </c>
      <c r="B7717" s="358"/>
      <c r="C7717" s="359" t="s">
        <v>14790</v>
      </c>
      <c r="D7717" s="359" t="s">
        <v>1313</v>
      </c>
      <c r="E7717" s="360" t="n">
        <v>10.16</v>
      </c>
    </row>
    <row r="7718" customFormat="false" ht="15" hidden="false" customHeight="false" outlineLevel="0" collapsed="false">
      <c r="A7718" s="357" t="s">
        <v>14791</v>
      </c>
      <c r="B7718" s="358"/>
      <c r="C7718" s="359" t="s">
        <v>14792</v>
      </c>
      <c r="D7718" s="359" t="s">
        <v>1313</v>
      </c>
      <c r="E7718" s="360" t="n">
        <v>30.21</v>
      </c>
    </row>
    <row r="7719" customFormat="false" ht="15" hidden="false" customHeight="false" outlineLevel="0" collapsed="false">
      <c r="A7719" s="357" t="s">
        <v>14793</v>
      </c>
      <c r="B7719" s="358"/>
      <c r="C7719" s="359" t="s">
        <v>15440</v>
      </c>
      <c r="D7719" s="359" t="s">
        <v>1313</v>
      </c>
      <c r="E7719" s="360" t="n">
        <v>56.36</v>
      </c>
    </row>
    <row r="7720" customFormat="false" ht="15" hidden="false" customHeight="false" outlineLevel="0" collapsed="false">
      <c r="A7720" s="357" t="s">
        <v>14797</v>
      </c>
      <c r="B7720" s="358"/>
      <c r="C7720" s="359" t="s">
        <v>14798</v>
      </c>
      <c r="D7720" s="359" t="s">
        <v>1313</v>
      </c>
      <c r="E7720" s="360" t="n">
        <v>64.52</v>
      </c>
    </row>
    <row r="7721" customFormat="false" ht="15" hidden="false" customHeight="false" outlineLevel="0" collapsed="false">
      <c r="A7721" s="357" t="s">
        <v>14799</v>
      </c>
      <c r="B7721" s="358"/>
      <c r="C7721" s="359" t="s">
        <v>14800</v>
      </c>
      <c r="D7721" s="359" t="s">
        <v>1313</v>
      </c>
      <c r="E7721" s="360" t="n">
        <v>63.02</v>
      </c>
    </row>
    <row r="7722" customFormat="false" ht="15" hidden="false" customHeight="false" outlineLevel="0" collapsed="false">
      <c r="A7722" s="357" t="s">
        <v>14801</v>
      </c>
      <c r="B7722" s="358"/>
      <c r="C7722" s="359" t="s">
        <v>14802</v>
      </c>
      <c r="D7722" s="359" t="s">
        <v>1313</v>
      </c>
      <c r="E7722" s="360" t="n">
        <v>68.66</v>
      </c>
    </row>
    <row r="7723" customFormat="false" ht="15" hidden="false" customHeight="false" outlineLevel="0" collapsed="false">
      <c r="A7723" s="352" t="s">
        <v>14803</v>
      </c>
      <c r="B7723" s="353" t="s">
        <v>14804</v>
      </c>
      <c r="C7723" s="354"/>
      <c r="D7723" s="355"/>
      <c r="E7723" s="356"/>
    </row>
    <row r="7724" customFormat="false" ht="15" hidden="false" customHeight="false" outlineLevel="0" collapsed="false">
      <c r="A7724" s="357" t="s">
        <v>14805</v>
      </c>
      <c r="B7724" s="358"/>
      <c r="C7724" s="359" t="s">
        <v>14806</v>
      </c>
      <c r="D7724" s="359" t="s">
        <v>262</v>
      </c>
      <c r="E7724" s="360" t="n">
        <v>39.24</v>
      </c>
    </row>
    <row r="7725" customFormat="false" ht="15" hidden="false" customHeight="false" outlineLevel="0" collapsed="false">
      <c r="A7725" s="357" t="s">
        <v>14807</v>
      </c>
      <c r="B7725" s="358"/>
      <c r="C7725" s="359" t="s">
        <v>14808</v>
      </c>
      <c r="D7725" s="359" t="s">
        <v>262</v>
      </c>
      <c r="E7725" s="360" t="n">
        <v>36.72</v>
      </c>
    </row>
    <row r="7726" customFormat="false" ht="15" hidden="false" customHeight="false" outlineLevel="0" collapsed="false">
      <c r="A7726" s="357" t="s">
        <v>14809</v>
      </c>
      <c r="B7726" s="358"/>
      <c r="C7726" s="359" t="s">
        <v>14810</v>
      </c>
      <c r="D7726" s="359" t="s">
        <v>908</v>
      </c>
      <c r="E7726" s="360" t="n">
        <v>301.78</v>
      </c>
    </row>
    <row r="7727" customFormat="false" ht="15" hidden="false" customHeight="false" outlineLevel="0" collapsed="false">
      <c r="A7727" s="357" t="s">
        <v>14811</v>
      </c>
      <c r="B7727" s="358"/>
      <c r="C7727" s="359" t="s">
        <v>14812</v>
      </c>
      <c r="D7727" s="359" t="s">
        <v>908</v>
      </c>
      <c r="E7727" s="360" t="n">
        <v>311.99</v>
      </c>
    </row>
    <row r="7728" customFormat="false" ht="15" hidden="false" customHeight="false" outlineLevel="0" collapsed="false">
      <c r="A7728" s="357" t="s">
        <v>14813</v>
      </c>
      <c r="B7728" s="358"/>
      <c r="C7728" s="359" t="s">
        <v>14814</v>
      </c>
      <c r="D7728" s="359" t="s">
        <v>908</v>
      </c>
      <c r="E7728" s="360" t="n">
        <v>881.73</v>
      </c>
    </row>
    <row r="7729" customFormat="false" ht="15" hidden="false" customHeight="false" outlineLevel="0" collapsed="false">
      <c r="A7729" s="357" t="s">
        <v>14815</v>
      </c>
      <c r="B7729" s="358"/>
      <c r="C7729" s="359" t="s">
        <v>14816</v>
      </c>
      <c r="D7729" s="359" t="s">
        <v>908</v>
      </c>
      <c r="E7729" s="360" t="n">
        <v>423.08</v>
      </c>
    </row>
    <row r="7730" customFormat="false" ht="15" hidden="false" customHeight="false" outlineLevel="0" collapsed="false">
      <c r="A7730" s="357" t="s">
        <v>14817</v>
      </c>
      <c r="B7730" s="358"/>
      <c r="C7730" s="359" t="s">
        <v>14818</v>
      </c>
      <c r="D7730" s="359" t="s">
        <v>908</v>
      </c>
      <c r="E7730" s="360" t="n">
        <v>433.29</v>
      </c>
    </row>
    <row r="7731" customFormat="false" ht="15" hidden="false" customHeight="false" outlineLevel="0" collapsed="false">
      <c r="A7731" s="352" t="s">
        <v>14819</v>
      </c>
      <c r="B7731" s="353" t="s">
        <v>14820</v>
      </c>
      <c r="C7731" s="354"/>
      <c r="D7731" s="355"/>
      <c r="E7731" s="356"/>
    </row>
    <row r="7732" customFormat="false" ht="15" hidden="false" customHeight="false" outlineLevel="0" collapsed="false">
      <c r="A7732" s="357" t="s">
        <v>14821</v>
      </c>
      <c r="B7732" s="358"/>
      <c r="C7732" s="359" t="s">
        <v>14822</v>
      </c>
      <c r="D7732" s="359" t="s">
        <v>1313</v>
      </c>
      <c r="E7732" s="360" t="n">
        <v>178.09</v>
      </c>
    </row>
    <row r="7733" customFormat="false" ht="15" hidden="false" customHeight="false" outlineLevel="0" collapsed="false">
      <c r="A7733" s="357" t="s">
        <v>15441</v>
      </c>
      <c r="B7733" s="358"/>
      <c r="C7733" s="359" t="s">
        <v>15442</v>
      </c>
      <c r="D7733" s="359" t="s">
        <v>1313</v>
      </c>
      <c r="E7733" s="360" t="n">
        <v>108.26</v>
      </c>
    </row>
    <row r="7734" customFormat="false" ht="15" hidden="false" customHeight="false" outlineLevel="0" collapsed="false">
      <c r="A7734" s="357" t="s">
        <v>14823</v>
      </c>
      <c r="B7734" s="358"/>
      <c r="C7734" s="359" t="s">
        <v>14824</v>
      </c>
      <c r="D7734" s="359" t="s">
        <v>1313</v>
      </c>
      <c r="E7734" s="360" t="n">
        <v>63.19</v>
      </c>
    </row>
    <row r="7735" customFormat="false" ht="15" hidden="false" customHeight="false" outlineLevel="0" collapsed="false">
      <c r="A7735" s="357" t="s">
        <v>15443</v>
      </c>
      <c r="B7735" s="358"/>
      <c r="C7735" s="359" t="s">
        <v>15444</v>
      </c>
      <c r="D7735" s="359" t="s">
        <v>1313</v>
      </c>
      <c r="E7735" s="360" t="n">
        <v>111</v>
      </c>
    </row>
    <row r="7736" customFormat="false" ht="15" hidden="false" customHeight="false" outlineLevel="0" collapsed="false">
      <c r="A7736" s="357" t="s">
        <v>14825</v>
      </c>
      <c r="B7736" s="358"/>
      <c r="C7736" s="359" t="s">
        <v>14826</v>
      </c>
      <c r="D7736" s="359" t="s">
        <v>1313</v>
      </c>
      <c r="E7736" s="360" t="n">
        <v>65.93</v>
      </c>
    </row>
    <row r="7737" customFormat="false" ht="15" hidden="false" customHeight="false" outlineLevel="0" collapsed="false">
      <c r="A7737" s="357" t="s">
        <v>15445</v>
      </c>
      <c r="B7737" s="358"/>
      <c r="C7737" s="359" t="s">
        <v>15446</v>
      </c>
      <c r="D7737" s="359" t="s">
        <v>1313</v>
      </c>
      <c r="E7737" s="360" t="n">
        <v>7.59</v>
      </c>
    </row>
    <row r="7738" customFormat="false" ht="15" hidden="false" customHeight="false" outlineLevel="0" collapsed="false">
      <c r="A7738" s="357" t="s">
        <v>14827</v>
      </c>
      <c r="B7738" s="358"/>
      <c r="C7738" s="359" t="s">
        <v>14828</v>
      </c>
      <c r="D7738" s="359" t="s">
        <v>1313</v>
      </c>
      <c r="E7738" s="360" t="n">
        <v>8.92</v>
      </c>
    </row>
    <row r="7739" customFormat="false" ht="15" hidden="false" customHeight="false" outlineLevel="0" collapsed="false">
      <c r="A7739" s="357" t="s">
        <v>14829</v>
      </c>
      <c r="B7739" s="358"/>
      <c r="C7739" s="359" t="s">
        <v>14830</v>
      </c>
      <c r="D7739" s="359" t="s">
        <v>1313</v>
      </c>
      <c r="E7739" s="360" t="n">
        <v>7.67</v>
      </c>
    </row>
    <row r="7740" customFormat="false" ht="15" hidden="false" customHeight="false" outlineLevel="0" collapsed="false">
      <c r="A7740" s="357" t="s">
        <v>14831</v>
      </c>
      <c r="B7740" s="358"/>
      <c r="C7740" s="359" t="s">
        <v>14832</v>
      </c>
      <c r="D7740" s="359" t="s">
        <v>1313</v>
      </c>
      <c r="E7740" s="360" t="n">
        <v>84.53</v>
      </c>
    </row>
    <row r="7741" customFormat="false" ht="15" hidden="false" customHeight="false" outlineLevel="0" collapsed="false">
      <c r="A7741" s="352" t="s">
        <v>14833</v>
      </c>
      <c r="B7741" s="353" t="s">
        <v>14834</v>
      </c>
      <c r="C7741" s="354"/>
      <c r="D7741" s="355"/>
      <c r="E7741" s="356"/>
    </row>
    <row r="7742" customFormat="false" ht="15" hidden="false" customHeight="false" outlineLevel="0" collapsed="false">
      <c r="A7742" s="357" t="s">
        <v>14835</v>
      </c>
      <c r="B7742" s="358"/>
      <c r="C7742" s="359" t="s">
        <v>14836</v>
      </c>
      <c r="D7742" s="359" t="s">
        <v>262</v>
      </c>
      <c r="E7742" s="360" t="n">
        <v>70.92</v>
      </c>
    </row>
    <row r="7743" customFormat="false" ht="15" hidden="false" customHeight="false" outlineLevel="0" collapsed="false">
      <c r="A7743" s="357" t="s">
        <v>14837</v>
      </c>
      <c r="B7743" s="358"/>
      <c r="C7743" s="359" t="s">
        <v>14838</v>
      </c>
      <c r="D7743" s="359" t="s">
        <v>262</v>
      </c>
      <c r="E7743" s="360" t="n">
        <v>13.48</v>
      </c>
    </row>
    <row r="7744" customFormat="false" ht="15" hidden="false" customHeight="false" outlineLevel="0" collapsed="false">
      <c r="A7744" s="357" t="s">
        <v>14839</v>
      </c>
      <c r="B7744" s="358"/>
      <c r="C7744" s="359" t="s">
        <v>14840</v>
      </c>
      <c r="D7744" s="359" t="s">
        <v>1313</v>
      </c>
      <c r="E7744" s="360" t="n">
        <v>24.7</v>
      </c>
    </row>
    <row r="7745" customFormat="false" ht="15" hidden="false" customHeight="false" outlineLevel="0" collapsed="false">
      <c r="A7745" s="357" t="s">
        <v>14841</v>
      </c>
      <c r="B7745" s="358"/>
      <c r="C7745" s="359" t="s">
        <v>14842</v>
      </c>
      <c r="D7745" s="359" t="s">
        <v>1313</v>
      </c>
      <c r="E7745" s="360" t="n">
        <v>15.55</v>
      </c>
    </row>
    <row r="7746" customFormat="false" ht="15" hidden="false" customHeight="false" outlineLevel="0" collapsed="false">
      <c r="A7746" s="357" t="s">
        <v>14843</v>
      </c>
      <c r="B7746" s="358"/>
      <c r="C7746" s="359" t="s">
        <v>14844</v>
      </c>
      <c r="D7746" s="359" t="s">
        <v>1313</v>
      </c>
      <c r="E7746" s="360" t="n">
        <v>17.25</v>
      </c>
    </row>
    <row r="7747" customFormat="false" ht="15" hidden="false" customHeight="false" outlineLevel="0" collapsed="false">
      <c r="A7747" s="357" t="s">
        <v>14845</v>
      </c>
      <c r="B7747" s="358"/>
      <c r="C7747" s="359" t="s">
        <v>14846</v>
      </c>
      <c r="D7747" s="359" t="s">
        <v>1313</v>
      </c>
      <c r="E7747" s="360" t="n">
        <v>19.75</v>
      </c>
    </row>
    <row r="7748" customFormat="false" ht="15" hidden="false" customHeight="false" outlineLevel="0" collapsed="false">
      <c r="A7748" s="347" t="s">
        <v>14847</v>
      </c>
      <c r="B7748" s="348" t="s">
        <v>14848</v>
      </c>
      <c r="C7748" s="349"/>
      <c r="D7748" s="350"/>
      <c r="E7748" s="351"/>
    </row>
    <row r="7749" customFormat="false" ht="15" hidden="false" customHeight="false" outlineLevel="0" collapsed="false">
      <c r="A7749" s="352" t="s">
        <v>14849</v>
      </c>
      <c r="B7749" s="353" t="s">
        <v>14850</v>
      </c>
      <c r="C7749" s="354"/>
      <c r="D7749" s="355"/>
      <c r="E7749" s="356"/>
    </row>
    <row r="7750" customFormat="false" ht="15" hidden="false" customHeight="false" outlineLevel="0" collapsed="false">
      <c r="A7750" s="357" t="s">
        <v>14851</v>
      </c>
      <c r="B7750" s="358"/>
      <c r="C7750" s="359" t="s">
        <v>14852</v>
      </c>
      <c r="D7750" s="359" t="s">
        <v>1313</v>
      </c>
      <c r="E7750" s="360" t="n">
        <v>9.1</v>
      </c>
    </row>
    <row r="7751" customFormat="false" ht="15" hidden="false" customHeight="false" outlineLevel="0" collapsed="false">
      <c r="A7751" s="357" t="s">
        <v>14853</v>
      </c>
      <c r="B7751" s="358"/>
      <c r="C7751" s="359" t="s">
        <v>14854</v>
      </c>
      <c r="D7751" s="359" t="s">
        <v>1313</v>
      </c>
      <c r="E7751" s="360" t="n">
        <v>5.52</v>
      </c>
    </row>
    <row r="7752" customFormat="false" ht="15" hidden="false" customHeight="false" outlineLevel="0" collapsed="false">
      <c r="A7752" s="357" t="s">
        <v>14855</v>
      </c>
      <c r="B7752" s="358"/>
      <c r="C7752" s="359" t="s">
        <v>14856</v>
      </c>
      <c r="D7752" s="359" t="s">
        <v>1313</v>
      </c>
      <c r="E7752" s="360" t="n">
        <v>3.05</v>
      </c>
    </row>
    <row r="7753" customFormat="false" ht="15" hidden="false" customHeight="false" outlineLevel="0" collapsed="false">
      <c r="A7753" s="357" t="s">
        <v>14857</v>
      </c>
      <c r="B7753" s="358"/>
      <c r="C7753" s="359" t="s">
        <v>14858</v>
      </c>
      <c r="D7753" s="359" t="s">
        <v>880</v>
      </c>
      <c r="E7753" s="360" t="n">
        <v>10.39</v>
      </c>
    </row>
    <row r="7754" customFormat="false" ht="15" hidden="false" customHeight="false" outlineLevel="0" collapsed="false">
      <c r="A7754" s="357" t="s">
        <v>14859</v>
      </c>
      <c r="B7754" s="358"/>
      <c r="C7754" s="359" t="s">
        <v>14860</v>
      </c>
      <c r="D7754" s="359" t="s">
        <v>1313</v>
      </c>
      <c r="E7754" s="360" t="n">
        <v>9.74</v>
      </c>
    </row>
    <row r="7755" customFormat="false" ht="15" hidden="false" customHeight="false" outlineLevel="0" collapsed="false">
      <c r="A7755" s="357" t="s">
        <v>14861</v>
      </c>
      <c r="B7755" s="358"/>
      <c r="C7755" s="359" t="s">
        <v>14862</v>
      </c>
      <c r="D7755" s="359" t="s">
        <v>1313</v>
      </c>
      <c r="E7755" s="360" t="n">
        <v>8.44</v>
      </c>
    </row>
    <row r="7756" customFormat="false" ht="15" hidden="false" customHeight="false" outlineLevel="0" collapsed="false">
      <c r="A7756" s="357" t="s">
        <v>14863</v>
      </c>
      <c r="B7756" s="358"/>
      <c r="C7756" s="359" t="s">
        <v>14864</v>
      </c>
      <c r="D7756" s="359" t="s">
        <v>1313</v>
      </c>
      <c r="E7756" s="360" t="n">
        <v>4.98</v>
      </c>
    </row>
    <row r="7757" customFormat="false" ht="15" hidden="false" customHeight="false" outlineLevel="0" collapsed="false">
      <c r="A7757" s="352" t="s">
        <v>14865</v>
      </c>
      <c r="B7757" s="353" t="s">
        <v>14866</v>
      </c>
      <c r="C7757" s="354"/>
      <c r="D7757" s="355"/>
      <c r="E7757" s="356"/>
    </row>
    <row r="7758" customFormat="false" ht="15" hidden="false" customHeight="false" outlineLevel="0" collapsed="false">
      <c r="A7758" s="357" t="s">
        <v>14867</v>
      </c>
      <c r="B7758" s="358"/>
      <c r="C7758" s="359" t="s">
        <v>14868</v>
      </c>
      <c r="D7758" s="359" t="s">
        <v>880</v>
      </c>
      <c r="E7758" s="360" t="n">
        <v>3.9</v>
      </c>
    </row>
    <row r="7759" customFormat="false" ht="15" hidden="false" customHeight="false" outlineLevel="0" collapsed="false">
      <c r="A7759" s="357" t="s">
        <v>14869</v>
      </c>
      <c r="B7759" s="358"/>
      <c r="C7759" s="359" t="s">
        <v>14870</v>
      </c>
      <c r="D7759" s="359" t="s">
        <v>908</v>
      </c>
      <c r="E7759" s="360" t="n">
        <v>140.11</v>
      </c>
    </row>
    <row r="7760" customFormat="false" ht="15" hidden="false" customHeight="false" outlineLevel="0" collapsed="false">
      <c r="A7760" s="357" t="s">
        <v>14871</v>
      </c>
      <c r="B7760" s="358"/>
      <c r="C7760" s="359" t="s">
        <v>14872</v>
      </c>
      <c r="D7760" s="359" t="s">
        <v>880</v>
      </c>
      <c r="E7760" s="360" t="n">
        <v>14.41</v>
      </c>
    </row>
    <row r="7761" customFormat="false" ht="15" hidden="false" customHeight="false" outlineLevel="0" collapsed="false">
      <c r="A7761" s="357" t="s">
        <v>14873</v>
      </c>
      <c r="B7761" s="358"/>
      <c r="C7761" s="359" t="s">
        <v>14874</v>
      </c>
      <c r="D7761" s="359" t="s">
        <v>262</v>
      </c>
      <c r="E7761" s="360" t="n">
        <v>7.2</v>
      </c>
    </row>
    <row r="7762" customFormat="false" ht="15" hidden="false" customHeight="false" outlineLevel="0" collapsed="false">
      <c r="A7762" s="357" t="s">
        <v>14875</v>
      </c>
      <c r="B7762" s="358"/>
      <c r="C7762" s="359" t="s">
        <v>14876</v>
      </c>
      <c r="D7762" s="359" t="s">
        <v>262</v>
      </c>
      <c r="E7762" s="360" t="n">
        <v>7.77</v>
      </c>
    </row>
    <row r="7763" customFormat="false" ht="15" hidden="false" customHeight="false" outlineLevel="0" collapsed="false">
      <c r="A7763" s="352" t="s">
        <v>14877</v>
      </c>
      <c r="B7763" s="353" t="s">
        <v>14878</v>
      </c>
      <c r="C7763" s="354"/>
      <c r="D7763" s="355"/>
      <c r="E7763" s="356"/>
    </row>
    <row r="7764" customFormat="false" ht="15" hidden="false" customHeight="false" outlineLevel="0" collapsed="false">
      <c r="A7764" s="357" t="s">
        <v>14879</v>
      </c>
      <c r="B7764" s="358"/>
      <c r="C7764" s="359" t="s">
        <v>920</v>
      </c>
      <c r="D7764" s="359" t="s">
        <v>921</v>
      </c>
      <c r="E7764" s="360" t="n">
        <v>55.67</v>
      </c>
    </row>
    <row r="7765" customFormat="false" ht="15" hidden="false" customHeight="false" outlineLevel="0" collapsed="false">
      <c r="A7765" s="347" t="s">
        <v>14880</v>
      </c>
      <c r="B7765" s="348" t="s">
        <v>14881</v>
      </c>
      <c r="C7765" s="349"/>
      <c r="D7765" s="350"/>
      <c r="E7765" s="351"/>
    </row>
    <row r="7766" customFormat="false" ht="15" hidden="false" customHeight="false" outlineLevel="0" collapsed="false">
      <c r="A7766" s="352" t="s">
        <v>14882</v>
      </c>
      <c r="B7766" s="353" t="s">
        <v>14883</v>
      </c>
      <c r="C7766" s="354"/>
      <c r="D7766" s="355"/>
      <c r="E7766" s="356"/>
    </row>
    <row r="7767" customFormat="false" ht="15" hidden="false" customHeight="false" outlineLevel="0" collapsed="false">
      <c r="A7767" s="357" t="s">
        <v>14884</v>
      </c>
      <c r="B7767" s="358"/>
      <c r="C7767" s="359" t="s">
        <v>14885</v>
      </c>
      <c r="D7767" s="359" t="s">
        <v>1181</v>
      </c>
      <c r="E7767" s="360" t="n">
        <v>70325</v>
      </c>
    </row>
    <row r="7768" customFormat="false" ht="15" hidden="false" customHeight="false" outlineLevel="0" collapsed="false">
      <c r="A7768" s="357" t="s">
        <v>14886</v>
      </c>
      <c r="B7768" s="358"/>
      <c r="C7768" s="359" t="s">
        <v>14887</v>
      </c>
      <c r="D7768" s="359" t="s">
        <v>1181</v>
      </c>
      <c r="E7768" s="360" t="n">
        <v>73235</v>
      </c>
    </row>
    <row r="7769" customFormat="false" ht="15" hidden="false" customHeight="false" outlineLevel="0" collapsed="false">
      <c r="A7769" s="357" t="s">
        <v>14888</v>
      </c>
      <c r="B7769" s="358"/>
      <c r="C7769" s="359" t="s">
        <v>14889</v>
      </c>
      <c r="D7769" s="359" t="s">
        <v>1181</v>
      </c>
      <c r="E7769" s="360" t="n">
        <v>77600</v>
      </c>
    </row>
    <row r="7770" customFormat="false" ht="15" hidden="false" customHeight="false" outlineLevel="0" collapsed="false">
      <c r="A7770" s="357" t="s">
        <v>14890</v>
      </c>
      <c r="B7770" s="358"/>
      <c r="C7770" s="359" t="s">
        <v>14891</v>
      </c>
      <c r="D7770" s="359" t="s">
        <v>1181</v>
      </c>
      <c r="E7770" s="360" t="n">
        <v>81480</v>
      </c>
    </row>
    <row r="7771" customFormat="false" ht="15" hidden="false" customHeight="false" outlineLevel="0" collapsed="false">
      <c r="A7771" s="357" t="s">
        <v>14892</v>
      </c>
      <c r="B7771" s="358"/>
      <c r="C7771" s="359" t="s">
        <v>14893</v>
      </c>
      <c r="D7771" s="359" t="s">
        <v>1181</v>
      </c>
      <c r="E7771" s="360" t="n">
        <v>77115</v>
      </c>
    </row>
    <row r="7772" customFormat="false" ht="15" hidden="false" customHeight="false" outlineLevel="0" collapsed="false">
      <c r="A7772" s="357" t="s">
        <v>14894</v>
      </c>
      <c r="B7772" s="358"/>
      <c r="C7772" s="359" t="s">
        <v>14895</v>
      </c>
      <c r="D7772" s="359" t="s">
        <v>1313</v>
      </c>
      <c r="E7772" s="360" t="n">
        <v>439.3</v>
      </c>
    </row>
    <row r="7773" customFormat="false" ht="15" hidden="false" customHeight="false" outlineLevel="0" collapsed="false">
      <c r="A7773" s="357" t="s">
        <v>15447</v>
      </c>
      <c r="B7773" s="358"/>
      <c r="C7773" s="359" t="s">
        <v>15448</v>
      </c>
      <c r="D7773" s="359" t="s">
        <v>1181</v>
      </c>
      <c r="E7773" s="360" t="n">
        <v>116154.34</v>
      </c>
    </row>
    <row r="7774" customFormat="false" ht="15" hidden="false" customHeight="false" outlineLevel="0" collapsed="false">
      <c r="A7774" s="352" t="s">
        <v>14896</v>
      </c>
      <c r="B7774" s="353" t="s">
        <v>14897</v>
      </c>
      <c r="C7774" s="354"/>
      <c r="D7774" s="355"/>
      <c r="E7774" s="356"/>
    </row>
    <row r="7775" customFormat="false" ht="15" hidden="false" customHeight="false" outlineLevel="0" collapsed="false">
      <c r="A7775" s="357" t="s">
        <v>14898</v>
      </c>
      <c r="B7775" s="358"/>
      <c r="C7775" s="359" t="s">
        <v>14899</v>
      </c>
      <c r="D7775" s="359" t="s">
        <v>880</v>
      </c>
      <c r="E7775" s="360" t="n">
        <v>255362.65</v>
      </c>
    </row>
    <row r="7776" customFormat="false" ht="15" hidden="false" customHeight="false" outlineLevel="0" collapsed="false">
      <c r="A7776" s="357" t="s">
        <v>14900</v>
      </c>
      <c r="B7776" s="358"/>
      <c r="C7776" s="359" t="s">
        <v>14901</v>
      </c>
      <c r="D7776" s="359" t="s">
        <v>880</v>
      </c>
      <c r="E7776" s="360" t="n">
        <v>286321.51</v>
      </c>
    </row>
    <row r="7777" customFormat="false" ht="15" hidden="false" customHeight="false" outlineLevel="0" collapsed="false">
      <c r="A7777" s="357" t="s">
        <v>14902</v>
      </c>
      <c r="B7777" s="358"/>
      <c r="C7777" s="359" t="s">
        <v>14903</v>
      </c>
      <c r="D7777" s="359" t="s">
        <v>880</v>
      </c>
      <c r="E7777" s="360" t="n">
        <v>403293.58</v>
      </c>
    </row>
    <row r="7778" customFormat="false" ht="15" hidden="false" customHeight="false" outlineLevel="0" collapsed="false">
      <c r="A7778" s="357" t="s">
        <v>14906</v>
      </c>
      <c r="B7778" s="358"/>
      <c r="C7778" s="359" t="s">
        <v>14907</v>
      </c>
      <c r="D7778" s="359" t="s">
        <v>880</v>
      </c>
      <c r="E7778" s="360" t="n">
        <v>16957.4</v>
      </c>
    </row>
    <row r="7779" customFormat="false" ht="15" hidden="false" customHeight="false" outlineLevel="0" collapsed="false">
      <c r="A7779" s="357" t="s">
        <v>14908</v>
      </c>
      <c r="B7779" s="358"/>
      <c r="C7779" s="359" t="s">
        <v>14909</v>
      </c>
      <c r="D7779" s="359" t="s">
        <v>880</v>
      </c>
      <c r="E7779" s="360" t="n">
        <v>45445.34</v>
      </c>
    </row>
    <row r="7780" customFormat="false" ht="15" hidden="false" customHeight="false" outlineLevel="0" collapsed="false">
      <c r="A7780" s="357" t="s">
        <v>14910</v>
      </c>
      <c r="B7780" s="358"/>
      <c r="C7780" s="359" t="s">
        <v>14911</v>
      </c>
      <c r="D7780" s="359" t="s">
        <v>880</v>
      </c>
      <c r="E7780" s="360" t="n">
        <v>43011.25</v>
      </c>
    </row>
    <row r="7781" customFormat="false" ht="15" hidden="false" customHeight="false" outlineLevel="0" collapsed="false">
      <c r="A7781" s="357" t="s">
        <v>15449</v>
      </c>
      <c r="B7781" s="358"/>
      <c r="C7781" s="359" t="s">
        <v>15450</v>
      </c>
      <c r="D7781" s="359" t="s">
        <v>880</v>
      </c>
      <c r="E7781" s="360" t="n">
        <v>50764.24</v>
      </c>
    </row>
    <row r="7782" customFormat="false" ht="15" hidden="false" customHeight="false" outlineLevel="0" collapsed="false">
      <c r="A7782" s="357" t="s">
        <v>14912</v>
      </c>
      <c r="B7782" s="358"/>
      <c r="C7782" s="359" t="s">
        <v>14913</v>
      </c>
      <c r="D7782" s="359" t="s">
        <v>880</v>
      </c>
      <c r="E7782" s="360" t="n">
        <v>3586.5</v>
      </c>
    </row>
    <row r="7783" customFormat="false" ht="15" hidden="false" customHeight="false" outlineLevel="0" collapsed="false">
      <c r="A7783" s="357" t="s">
        <v>14914</v>
      </c>
      <c r="B7783" s="358"/>
      <c r="C7783" s="359" t="s">
        <v>14915</v>
      </c>
      <c r="D7783" s="359" t="s">
        <v>880</v>
      </c>
      <c r="E7783" s="360" t="n">
        <v>4141.22</v>
      </c>
    </row>
    <row r="7784" customFormat="false" ht="15" hidden="false" customHeight="false" outlineLevel="0" collapsed="false">
      <c r="A7784" s="357" t="s">
        <v>14916</v>
      </c>
      <c r="B7784" s="358"/>
      <c r="C7784" s="359" t="s">
        <v>14917</v>
      </c>
      <c r="D7784" s="359" t="s">
        <v>880</v>
      </c>
      <c r="E7784" s="360" t="n">
        <v>4628.26</v>
      </c>
    </row>
    <row r="7785" customFormat="false" ht="15" hidden="false" customHeight="false" outlineLevel="0" collapsed="false">
      <c r="A7785" s="357" t="s">
        <v>14918</v>
      </c>
      <c r="B7785" s="358"/>
      <c r="C7785" s="359" t="s">
        <v>14919</v>
      </c>
      <c r="D7785" s="359" t="s">
        <v>880</v>
      </c>
      <c r="E7785" s="360" t="n">
        <v>4905.9</v>
      </c>
    </row>
    <row r="7786" customFormat="false" ht="15" hidden="false" customHeight="false" outlineLevel="0" collapsed="false">
      <c r="A7786" s="357" t="s">
        <v>14920</v>
      </c>
      <c r="B7786" s="358"/>
      <c r="C7786" s="359" t="s">
        <v>14921</v>
      </c>
      <c r="D7786" s="359" t="s">
        <v>880</v>
      </c>
      <c r="E7786" s="360" t="n">
        <v>3333.92</v>
      </c>
    </row>
    <row r="7787" customFormat="false" ht="15" hidden="false" customHeight="false" outlineLevel="0" collapsed="false">
      <c r="A7787" s="357" t="s">
        <v>14922</v>
      </c>
      <c r="B7787" s="358"/>
      <c r="C7787" s="359" t="s">
        <v>14923</v>
      </c>
      <c r="D7787" s="359" t="s">
        <v>880</v>
      </c>
      <c r="E7787" s="360" t="n">
        <v>3752.68</v>
      </c>
    </row>
    <row r="7788" customFormat="false" ht="15" hidden="false" customHeight="false" outlineLevel="0" collapsed="false">
      <c r="A7788" s="357" t="s">
        <v>14924</v>
      </c>
      <c r="B7788" s="358"/>
      <c r="C7788" s="359" t="s">
        <v>14925</v>
      </c>
      <c r="D7788" s="359" t="s">
        <v>880</v>
      </c>
      <c r="E7788" s="360" t="n">
        <v>4229.6</v>
      </c>
    </row>
    <row r="7789" customFormat="false" ht="15" hidden="false" customHeight="false" outlineLevel="0" collapsed="false">
      <c r="A7789" s="357" t="s">
        <v>14926</v>
      </c>
      <c r="B7789" s="358"/>
      <c r="C7789" s="359" t="s">
        <v>15451</v>
      </c>
      <c r="D7789" s="359" t="s">
        <v>262</v>
      </c>
      <c r="E7789" s="360" t="n">
        <v>15.84</v>
      </c>
    </row>
    <row r="7790" customFormat="false" ht="15" hidden="false" customHeight="false" outlineLevel="0" collapsed="false">
      <c r="A7790" s="357" t="s">
        <v>14928</v>
      </c>
      <c r="B7790" s="358"/>
      <c r="C7790" s="359" t="s">
        <v>15452</v>
      </c>
      <c r="D7790" s="359" t="s">
        <v>262</v>
      </c>
      <c r="E7790" s="360" t="n">
        <v>19.1</v>
      </c>
    </row>
    <row r="7791" customFormat="false" ht="15" hidden="false" customHeight="false" outlineLevel="0" collapsed="false">
      <c r="A7791" s="357" t="s">
        <v>14930</v>
      </c>
      <c r="B7791" s="358"/>
      <c r="C7791" s="359" t="s">
        <v>15453</v>
      </c>
      <c r="D7791" s="359" t="s">
        <v>262</v>
      </c>
      <c r="E7791" s="360" t="n">
        <v>21.52</v>
      </c>
    </row>
    <row r="7792" customFormat="false" ht="15" hidden="false" customHeight="false" outlineLevel="0" collapsed="false">
      <c r="A7792" s="357" t="s">
        <v>14934</v>
      </c>
      <c r="B7792" s="358"/>
      <c r="C7792" s="359" t="s">
        <v>14935</v>
      </c>
      <c r="D7792" s="359" t="s">
        <v>1313</v>
      </c>
      <c r="E7792" s="360" t="n">
        <v>3205.88</v>
      </c>
    </row>
    <row r="7793" customFormat="false" ht="15" hidden="false" customHeight="false" outlineLevel="0" collapsed="false">
      <c r="A7793" s="357" t="s">
        <v>14936</v>
      </c>
      <c r="B7793" s="358"/>
      <c r="C7793" s="359" t="s">
        <v>14937</v>
      </c>
      <c r="D7793" s="359" t="s">
        <v>1313</v>
      </c>
      <c r="E7793" s="360" t="n">
        <v>889.23</v>
      </c>
    </row>
    <row r="7794" customFormat="false" ht="15" hidden="false" customHeight="false" outlineLevel="0" collapsed="false">
      <c r="A7794" s="357" t="s">
        <v>14938</v>
      </c>
      <c r="B7794" s="358"/>
      <c r="C7794" s="359" t="s">
        <v>14939</v>
      </c>
      <c r="D7794" s="359" t="s">
        <v>1313</v>
      </c>
      <c r="E7794" s="360" t="n">
        <v>715.26</v>
      </c>
    </row>
    <row r="7795" customFormat="false" ht="15" hidden="false" customHeight="false" outlineLevel="0" collapsed="false">
      <c r="A7795" s="357" t="s">
        <v>14940</v>
      </c>
      <c r="B7795" s="358"/>
      <c r="C7795" s="359" t="s">
        <v>14941</v>
      </c>
      <c r="D7795" s="359" t="s">
        <v>1313</v>
      </c>
      <c r="E7795" s="360" t="n">
        <v>585.39</v>
      </c>
    </row>
    <row r="7796" customFormat="false" ht="15" hidden="false" customHeight="false" outlineLevel="0" collapsed="false">
      <c r="A7796" s="357" t="s">
        <v>15454</v>
      </c>
      <c r="B7796" s="358"/>
      <c r="C7796" s="359" t="s">
        <v>15455</v>
      </c>
      <c r="D7796" s="359" t="s">
        <v>880</v>
      </c>
      <c r="E7796" s="360" t="n">
        <v>94.23</v>
      </c>
    </row>
    <row r="7797" customFormat="false" ht="15" hidden="false" customHeight="false" outlineLevel="0" collapsed="false">
      <c r="A7797" s="357" t="s">
        <v>14942</v>
      </c>
      <c r="B7797" s="358"/>
      <c r="C7797" s="359" t="s">
        <v>14943</v>
      </c>
      <c r="D7797" s="359" t="s">
        <v>880</v>
      </c>
      <c r="E7797" s="360" t="n">
        <v>234.56</v>
      </c>
    </row>
    <row r="7798" customFormat="false" ht="15" hidden="false" customHeight="false" outlineLevel="0" collapsed="false">
      <c r="A7798" s="357" t="s">
        <v>14944</v>
      </c>
      <c r="B7798" s="358"/>
      <c r="C7798" s="359" t="s">
        <v>6964</v>
      </c>
      <c r="D7798" s="359" t="s">
        <v>880</v>
      </c>
      <c r="E7798" s="360" t="n">
        <v>1076.77</v>
      </c>
    </row>
    <row r="7799" customFormat="false" ht="15" hidden="false" customHeight="false" outlineLevel="0" collapsed="false">
      <c r="A7799" s="357" t="s">
        <v>14945</v>
      </c>
      <c r="B7799" s="358"/>
      <c r="C7799" s="359" t="s">
        <v>14946</v>
      </c>
      <c r="D7799" s="359" t="s">
        <v>880</v>
      </c>
      <c r="E7799" s="360" t="n">
        <v>5307.57</v>
      </c>
    </row>
    <row r="7800" customFormat="false" ht="15" hidden="false" customHeight="false" outlineLevel="0" collapsed="false">
      <c r="A7800" s="357" t="s">
        <v>14947</v>
      </c>
      <c r="B7800" s="358"/>
      <c r="C7800" s="359" t="s">
        <v>14948</v>
      </c>
      <c r="D7800" s="359" t="s">
        <v>880</v>
      </c>
      <c r="E7800" s="360" t="n">
        <v>167.82</v>
      </c>
    </row>
    <row r="7801" customFormat="false" ht="15" hidden="false" customHeight="false" outlineLevel="0" collapsed="false">
      <c r="A7801" s="357" t="s">
        <v>14949</v>
      </c>
      <c r="B7801" s="358"/>
      <c r="C7801" s="359" t="s">
        <v>14950</v>
      </c>
      <c r="D7801" s="359" t="s">
        <v>880</v>
      </c>
      <c r="E7801" s="360" t="n">
        <v>501.74</v>
      </c>
    </row>
    <row r="7802" customFormat="false" ht="15" hidden="false" customHeight="false" outlineLevel="0" collapsed="false">
      <c r="A7802" s="357" t="s">
        <v>14951</v>
      </c>
      <c r="B7802" s="358"/>
      <c r="C7802" s="359" t="s">
        <v>14952</v>
      </c>
      <c r="D7802" s="359" t="s">
        <v>1313</v>
      </c>
      <c r="E7802" s="360" t="n">
        <v>1491.22</v>
      </c>
    </row>
    <row r="7803" customFormat="false" ht="15" hidden="false" customHeight="false" outlineLevel="0" collapsed="false">
      <c r="A7803" s="357" t="s">
        <v>14953</v>
      </c>
      <c r="B7803" s="358"/>
      <c r="C7803" s="359" t="s">
        <v>14954</v>
      </c>
      <c r="D7803" s="359" t="s">
        <v>262</v>
      </c>
      <c r="E7803" s="360" t="n">
        <v>1937.4</v>
      </c>
    </row>
    <row r="7804" customFormat="false" ht="15" hidden="false" customHeight="false" outlineLevel="0" collapsed="false">
      <c r="A7804" s="357" t="s">
        <v>14955</v>
      </c>
      <c r="B7804" s="358"/>
      <c r="C7804" s="359" t="s">
        <v>15456</v>
      </c>
      <c r="D7804" s="359" t="s">
        <v>880</v>
      </c>
      <c r="E7804" s="360" t="n">
        <v>89.89</v>
      </c>
    </row>
    <row r="7805" customFormat="false" ht="15" hidden="false" customHeight="false" outlineLevel="0" collapsed="false">
      <c r="A7805" s="357" t="s">
        <v>14957</v>
      </c>
      <c r="B7805" s="358"/>
      <c r="C7805" s="359" t="s">
        <v>14958</v>
      </c>
      <c r="D7805" s="359" t="s">
        <v>880</v>
      </c>
      <c r="E7805" s="360" t="n">
        <v>107.53</v>
      </c>
    </row>
    <row r="7806" customFormat="false" ht="15" hidden="false" customHeight="false" outlineLevel="0" collapsed="false">
      <c r="A7806" s="357" t="s">
        <v>14959</v>
      </c>
      <c r="B7806" s="358"/>
      <c r="C7806" s="359" t="s">
        <v>14960</v>
      </c>
      <c r="D7806" s="359" t="s">
        <v>880</v>
      </c>
      <c r="E7806" s="360" t="n">
        <v>260.96</v>
      </c>
    </row>
    <row r="7807" customFormat="false" ht="15" hidden="false" customHeight="false" outlineLevel="0" collapsed="false">
      <c r="A7807" s="357" t="s">
        <v>14961</v>
      </c>
      <c r="B7807" s="358"/>
      <c r="C7807" s="359" t="s">
        <v>14962</v>
      </c>
      <c r="D7807" s="359" t="s">
        <v>880</v>
      </c>
      <c r="E7807" s="360" t="n">
        <v>210.7</v>
      </c>
    </row>
    <row r="7808" customFormat="false" ht="15" hidden="false" customHeight="false" outlineLevel="0" collapsed="false">
      <c r="A7808" s="357" t="s">
        <v>14969</v>
      </c>
      <c r="B7808" s="358"/>
      <c r="C7808" s="359" t="s">
        <v>14970</v>
      </c>
      <c r="D7808" s="359" t="s">
        <v>1313</v>
      </c>
      <c r="E7808" s="360" t="n">
        <v>1016.73</v>
      </c>
    </row>
    <row r="7809" customFormat="false" ht="15" hidden="false" customHeight="false" outlineLevel="0" collapsed="false">
      <c r="A7809" s="357" t="s">
        <v>14971</v>
      </c>
      <c r="B7809" s="358"/>
      <c r="C7809" s="359" t="s">
        <v>14972</v>
      </c>
      <c r="D7809" s="359" t="s">
        <v>1313</v>
      </c>
      <c r="E7809" s="360" t="n">
        <v>1212.5</v>
      </c>
    </row>
    <row r="7810" customFormat="false" ht="15" hidden="false" customHeight="false" outlineLevel="0" collapsed="false">
      <c r="A7810" s="357" t="s">
        <v>14973</v>
      </c>
      <c r="B7810" s="358"/>
      <c r="C7810" s="359" t="s">
        <v>14974</v>
      </c>
      <c r="D7810" s="359" t="s">
        <v>1313</v>
      </c>
      <c r="E7810" s="360" t="n">
        <v>1964.02</v>
      </c>
    </row>
    <row r="7811" customFormat="false" ht="15" hidden="false" customHeight="false" outlineLevel="0" collapsed="false">
      <c r="A7811" s="357" t="s">
        <v>15457</v>
      </c>
      <c r="B7811" s="358"/>
      <c r="C7811" s="359" t="s">
        <v>15458</v>
      </c>
      <c r="D7811" s="359" t="s">
        <v>1313</v>
      </c>
      <c r="E7811" s="360" t="n">
        <v>1042.57</v>
      </c>
    </row>
    <row r="7812" customFormat="false" ht="15" hidden="false" customHeight="false" outlineLevel="0" collapsed="false">
      <c r="A7812" s="357" t="s">
        <v>14975</v>
      </c>
      <c r="B7812" s="358"/>
      <c r="C7812" s="359" t="s">
        <v>14976</v>
      </c>
      <c r="D7812" s="359" t="s">
        <v>1313</v>
      </c>
      <c r="E7812" s="360" t="n">
        <v>1395.28</v>
      </c>
    </row>
    <row r="7813" customFormat="false" ht="15" hidden="false" customHeight="false" outlineLevel="0" collapsed="false">
      <c r="A7813" s="357" t="s">
        <v>14977</v>
      </c>
      <c r="B7813" s="358"/>
      <c r="C7813" s="359" t="s">
        <v>14978</v>
      </c>
      <c r="D7813" s="359" t="s">
        <v>1313</v>
      </c>
      <c r="E7813" s="360" t="n">
        <v>1024.74</v>
      </c>
    </row>
    <row r="7814" customFormat="false" ht="15" hidden="false" customHeight="false" outlineLevel="0" collapsed="false">
      <c r="A7814" s="357" t="s">
        <v>14979</v>
      </c>
      <c r="B7814" s="358"/>
      <c r="C7814" s="359" t="s">
        <v>14980</v>
      </c>
      <c r="D7814" s="359" t="s">
        <v>1313</v>
      </c>
      <c r="E7814" s="360" t="n">
        <v>856.98</v>
      </c>
    </row>
    <row r="7815" customFormat="false" ht="15" hidden="false" customHeight="false" outlineLevel="0" collapsed="false">
      <c r="A7815" s="357" t="s">
        <v>14981</v>
      </c>
      <c r="B7815" s="358"/>
      <c r="C7815" s="359" t="s">
        <v>14982</v>
      </c>
      <c r="D7815" s="359" t="s">
        <v>1313</v>
      </c>
      <c r="E7815" s="360" t="n">
        <v>767.64</v>
      </c>
    </row>
    <row r="7816" customFormat="false" ht="15" hidden="false" customHeight="false" outlineLevel="0" collapsed="false">
      <c r="A7816" s="357" t="s">
        <v>14983</v>
      </c>
      <c r="B7816" s="358"/>
      <c r="C7816" s="359" t="s">
        <v>14984</v>
      </c>
      <c r="D7816" s="359" t="s">
        <v>1313</v>
      </c>
      <c r="E7816" s="360" t="n">
        <v>602.04</v>
      </c>
    </row>
    <row r="7817" customFormat="false" ht="15" hidden="false" customHeight="false" outlineLevel="0" collapsed="false">
      <c r="A7817" s="357" t="s">
        <v>14985</v>
      </c>
      <c r="B7817" s="358"/>
      <c r="C7817" s="359" t="s">
        <v>14986</v>
      </c>
      <c r="D7817" s="359" t="s">
        <v>1313</v>
      </c>
      <c r="E7817" s="360" t="n">
        <v>781.85</v>
      </c>
    </row>
    <row r="7818" customFormat="false" ht="15" hidden="false" customHeight="false" outlineLevel="0" collapsed="false">
      <c r="A7818" s="357" t="s">
        <v>14987</v>
      </c>
      <c r="B7818" s="358"/>
      <c r="C7818" s="359" t="s">
        <v>14988</v>
      </c>
      <c r="D7818" s="359" t="s">
        <v>1313</v>
      </c>
      <c r="E7818" s="360" t="n">
        <v>470.06</v>
      </c>
    </row>
    <row r="7819" customFormat="false" ht="15" hidden="false" customHeight="false" outlineLevel="0" collapsed="false">
      <c r="A7819" s="357" t="s">
        <v>14989</v>
      </c>
      <c r="B7819" s="358"/>
      <c r="C7819" s="359" t="s">
        <v>15459</v>
      </c>
      <c r="D7819" s="359" t="s">
        <v>880</v>
      </c>
      <c r="E7819" s="360" t="n">
        <v>141.61</v>
      </c>
    </row>
    <row r="7820" customFormat="false" ht="15" hidden="false" customHeight="false" outlineLevel="0" collapsed="false">
      <c r="A7820" s="357" t="s">
        <v>14991</v>
      </c>
      <c r="B7820" s="358"/>
      <c r="C7820" s="359" t="s">
        <v>15460</v>
      </c>
      <c r="D7820" s="359" t="s">
        <v>880</v>
      </c>
      <c r="E7820" s="360" t="n">
        <v>229.36</v>
      </c>
    </row>
    <row r="7821" customFormat="false" ht="15" hidden="false" customHeight="false" outlineLevel="0" collapsed="false">
      <c r="A7821" s="352" t="s">
        <v>15461</v>
      </c>
      <c r="B7821" s="353" t="s">
        <v>15462</v>
      </c>
      <c r="C7821" s="354"/>
      <c r="D7821" s="355"/>
      <c r="E7821" s="356"/>
    </row>
    <row r="7822" customFormat="false" ht="15" hidden="false" customHeight="false" outlineLevel="0" collapsed="false">
      <c r="A7822" s="357" t="s">
        <v>15463</v>
      </c>
      <c r="B7822" s="358"/>
      <c r="C7822" s="359" t="s">
        <v>15464</v>
      </c>
      <c r="D7822" s="359" t="s">
        <v>880</v>
      </c>
      <c r="E7822" s="360" t="n">
        <v>396.12</v>
      </c>
    </row>
    <row r="7823" customFormat="false" ht="15" hidden="false" customHeight="false" outlineLevel="0" collapsed="false">
      <c r="A7823" s="352" t="s">
        <v>14993</v>
      </c>
      <c r="B7823" s="353" t="s">
        <v>14994</v>
      </c>
      <c r="C7823" s="354"/>
      <c r="D7823" s="355"/>
      <c r="E7823" s="356"/>
    </row>
    <row r="7824" customFormat="false" ht="15" hidden="false" customHeight="false" outlineLevel="0" collapsed="false">
      <c r="A7824" s="357" t="s">
        <v>14995</v>
      </c>
      <c r="B7824" s="358"/>
      <c r="C7824" s="359" t="s">
        <v>14996</v>
      </c>
      <c r="D7824" s="359" t="s">
        <v>880</v>
      </c>
      <c r="E7824" s="360" t="n">
        <v>6079.97</v>
      </c>
    </row>
    <row r="7825" customFormat="false" ht="15" hidden="false" customHeight="false" outlineLevel="0" collapsed="false">
      <c r="A7825" s="357" t="s">
        <v>14997</v>
      </c>
      <c r="B7825" s="358"/>
      <c r="C7825" s="359" t="s">
        <v>14998</v>
      </c>
      <c r="D7825" s="359" t="s">
        <v>880</v>
      </c>
      <c r="E7825" s="360" t="n">
        <v>19927.99</v>
      </c>
    </row>
    <row r="7826" customFormat="false" ht="15" hidden="false" customHeight="false" outlineLevel="0" collapsed="false">
      <c r="A7826" s="357" t="s">
        <v>15465</v>
      </c>
      <c r="B7826" s="358"/>
      <c r="C7826" s="359" t="s">
        <v>15466</v>
      </c>
      <c r="D7826" s="359" t="s">
        <v>880</v>
      </c>
      <c r="E7826" s="360" t="n">
        <v>3971.77</v>
      </c>
    </row>
    <row r="7827" customFormat="false" ht="15" hidden="false" customHeight="false" outlineLevel="0" collapsed="false">
      <c r="A7827" s="357" t="s">
        <v>14999</v>
      </c>
      <c r="B7827" s="358"/>
      <c r="C7827" s="359" t="s">
        <v>15000</v>
      </c>
      <c r="D7827" s="359" t="s">
        <v>880</v>
      </c>
      <c r="E7827" s="360" t="n">
        <v>5514.78</v>
      </c>
    </row>
    <row r="7828" customFormat="false" ht="15" hidden="false" customHeight="false" outlineLevel="0" collapsed="false">
      <c r="A7828" s="357" t="s">
        <v>15467</v>
      </c>
      <c r="B7828" s="358"/>
      <c r="C7828" s="359" t="s">
        <v>15468</v>
      </c>
      <c r="D7828" s="359" t="s">
        <v>880</v>
      </c>
      <c r="E7828" s="360" t="n">
        <v>2531.57</v>
      </c>
    </row>
    <row r="7829" customFormat="false" ht="15" hidden="false" customHeight="false" outlineLevel="0" collapsed="false">
      <c r="A7829" s="357" t="s">
        <v>15001</v>
      </c>
      <c r="B7829" s="358"/>
      <c r="C7829" s="359" t="s">
        <v>15002</v>
      </c>
      <c r="D7829" s="359" t="s">
        <v>880</v>
      </c>
      <c r="E7829" s="360" t="n">
        <v>2884.01</v>
      </c>
    </row>
    <row r="7830" customFormat="false" ht="15" hidden="false" customHeight="false" outlineLevel="0" collapsed="false">
      <c r="A7830" s="357" t="s">
        <v>15003</v>
      </c>
      <c r="B7830" s="358"/>
      <c r="C7830" s="359" t="s">
        <v>15004</v>
      </c>
      <c r="D7830" s="359" t="s">
        <v>880</v>
      </c>
      <c r="E7830" s="360" t="n">
        <v>2882.32</v>
      </c>
    </row>
    <row r="7831" customFormat="false" ht="15" hidden="false" customHeight="false" outlineLevel="0" collapsed="false">
      <c r="A7831" s="357" t="s">
        <v>15005</v>
      </c>
      <c r="B7831" s="358"/>
      <c r="C7831" s="359" t="s">
        <v>15006</v>
      </c>
      <c r="D7831" s="359" t="s">
        <v>880</v>
      </c>
      <c r="E7831" s="360" t="n">
        <v>9661.25</v>
      </c>
    </row>
    <row r="7832" customFormat="false" ht="15" hidden="false" customHeight="false" outlineLevel="0" collapsed="false">
      <c r="A7832" s="352" t="s">
        <v>15007</v>
      </c>
      <c r="B7832" s="353" t="s">
        <v>15008</v>
      </c>
      <c r="C7832" s="354"/>
      <c r="D7832" s="355"/>
      <c r="E7832" s="356"/>
    </row>
    <row r="7833" customFormat="false" ht="15" hidden="false" customHeight="false" outlineLevel="0" collapsed="false">
      <c r="A7833" s="357" t="s">
        <v>15009</v>
      </c>
      <c r="B7833" s="358"/>
      <c r="C7833" s="359" t="s">
        <v>15010</v>
      </c>
      <c r="D7833" s="359" t="s">
        <v>880</v>
      </c>
      <c r="E7833" s="360" t="n">
        <v>70.6</v>
      </c>
    </row>
    <row r="7834" customFormat="false" ht="15" hidden="false" customHeight="false" outlineLevel="0" collapsed="false">
      <c r="A7834" s="357" t="s">
        <v>15011</v>
      </c>
      <c r="B7834" s="358"/>
      <c r="C7834" s="359" t="s">
        <v>15012</v>
      </c>
      <c r="D7834" s="359" t="s">
        <v>880</v>
      </c>
      <c r="E7834" s="360" t="n">
        <v>19.77</v>
      </c>
    </row>
    <row r="7835" customFormat="false" ht="15" hidden="false" customHeight="false" outlineLevel="0" collapsed="false">
      <c r="A7835" s="357" t="s">
        <v>15013</v>
      </c>
      <c r="B7835" s="358"/>
      <c r="C7835" s="359" t="s">
        <v>5537</v>
      </c>
      <c r="D7835" s="359" t="s">
        <v>880</v>
      </c>
      <c r="E7835" s="360" t="n">
        <v>134.61</v>
      </c>
    </row>
    <row r="7836" customFormat="false" ht="15" hidden="false" customHeight="false" outlineLevel="0" collapsed="false">
      <c r="A7836" s="357" t="s">
        <v>15014</v>
      </c>
      <c r="B7836" s="358"/>
      <c r="C7836" s="359" t="s">
        <v>7050</v>
      </c>
      <c r="D7836" s="359" t="s">
        <v>880</v>
      </c>
      <c r="E7836" s="360" t="n">
        <v>1150.45</v>
      </c>
    </row>
    <row r="7837" customFormat="false" ht="15" hidden="false" customHeight="false" outlineLevel="0" collapsed="false">
      <c r="A7837" s="357" t="s">
        <v>15015</v>
      </c>
      <c r="B7837" s="358"/>
      <c r="C7837" s="359" t="s">
        <v>15016</v>
      </c>
      <c r="D7837" s="359" t="s">
        <v>880</v>
      </c>
      <c r="E7837" s="360" t="n">
        <v>991.25</v>
      </c>
    </row>
    <row r="7838" customFormat="false" ht="15" hidden="false" customHeight="false" outlineLevel="0" collapsed="false">
      <c r="A7838" s="357" t="s">
        <v>15017</v>
      </c>
      <c r="B7838" s="358"/>
      <c r="C7838" s="359" t="s">
        <v>7046</v>
      </c>
      <c r="D7838" s="359" t="s">
        <v>880</v>
      </c>
      <c r="E7838" s="360" t="n">
        <v>459.42</v>
      </c>
    </row>
    <row r="7839" customFormat="false" ht="15" hidden="false" customHeight="false" outlineLevel="0" collapsed="false">
      <c r="A7839" s="357" t="s">
        <v>15018</v>
      </c>
      <c r="B7839" s="358"/>
      <c r="C7839" s="359" t="s">
        <v>7048</v>
      </c>
      <c r="D7839" s="359" t="s">
        <v>880</v>
      </c>
      <c r="E7839" s="360" t="n">
        <v>1619.44</v>
      </c>
    </row>
    <row r="7840" customFormat="false" ht="15" hidden="false" customHeight="false" outlineLevel="0" collapsed="false">
      <c r="A7840" s="357" t="s">
        <v>15019</v>
      </c>
      <c r="B7840" s="358"/>
      <c r="C7840" s="359" t="s">
        <v>7054</v>
      </c>
      <c r="D7840" s="359" t="s">
        <v>880</v>
      </c>
      <c r="E7840" s="360" t="n">
        <v>196.77</v>
      </c>
    </row>
    <row r="7841" customFormat="false" ht="15" hidden="false" customHeight="false" outlineLevel="0" collapsed="false">
      <c r="A7841" s="357" t="s">
        <v>15020</v>
      </c>
      <c r="B7841" s="358"/>
      <c r="C7841" s="359" t="s">
        <v>7056</v>
      </c>
      <c r="D7841" s="359" t="s">
        <v>880</v>
      </c>
      <c r="E7841" s="360" t="n">
        <v>1179.17</v>
      </c>
    </row>
    <row r="7842" customFormat="false" ht="15" hidden="false" customHeight="false" outlineLevel="0" collapsed="false">
      <c r="A7842" s="357" t="s">
        <v>15021</v>
      </c>
      <c r="B7842" s="358"/>
      <c r="C7842" s="359" t="s">
        <v>15022</v>
      </c>
      <c r="D7842" s="359" t="s">
        <v>880</v>
      </c>
      <c r="E7842" s="360" t="n">
        <v>512.77</v>
      </c>
    </row>
    <row r="7843" customFormat="false" ht="15" hidden="false" customHeight="false" outlineLevel="0" collapsed="false">
      <c r="A7843" s="357" t="s">
        <v>15023</v>
      </c>
      <c r="B7843" s="358"/>
      <c r="C7843" s="359" t="s">
        <v>15024</v>
      </c>
      <c r="D7843" s="359" t="s">
        <v>880</v>
      </c>
      <c r="E7843" s="360" t="n">
        <v>1562.87</v>
      </c>
    </row>
    <row r="7844" customFormat="false" ht="15" hidden="false" customHeight="false" outlineLevel="0" collapsed="false">
      <c r="A7844" s="357" t="s">
        <v>15025</v>
      </c>
      <c r="B7844" s="358"/>
      <c r="C7844" s="359" t="s">
        <v>6527</v>
      </c>
      <c r="D7844" s="359" t="s">
        <v>880</v>
      </c>
      <c r="E7844" s="360" t="n">
        <v>74.22</v>
      </c>
    </row>
    <row r="7845" customFormat="false" ht="15" hidden="false" customHeight="false" outlineLevel="0" collapsed="false">
      <c r="A7845" s="357" t="s">
        <v>15026</v>
      </c>
      <c r="B7845" s="358"/>
      <c r="C7845" s="359" t="s">
        <v>6012</v>
      </c>
      <c r="D7845" s="359" t="s">
        <v>880</v>
      </c>
      <c r="E7845" s="360" t="n">
        <v>171.55</v>
      </c>
    </row>
    <row r="7846" customFormat="false" ht="15" hidden="false" customHeight="false" outlineLevel="0" collapsed="false">
      <c r="A7846" s="357" t="s">
        <v>15027</v>
      </c>
      <c r="B7846" s="358"/>
      <c r="C7846" s="359" t="s">
        <v>15028</v>
      </c>
      <c r="D7846" s="359" t="s">
        <v>880</v>
      </c>
      <c r="E7846" s="360" t="n">
        <v>1071.2</v>
      </c>
    </row>
    <row r="7847" customFormat="false" ht="15" hidden="false" customHeight="false" outlineLevel="0" collapsed="false">
      <c r="A7847" s="357" t="s">
        <v>15029</v>
      </c>
      <c r="B7847" s="358"/>
      <c r="C7847" s="359" t="s">
        <v>15030</v>
      </c>
      <c r="D7847" s="359" t="s">
        <v>880</v>
      </c>
      <c r="E7847" s="360" t="n">
        <v>181.63</v>
      </c>
    </row>
    <row r="7848" customFormat="false" ht="15" hidden="false" customHeight="false" outlineLevel="0" collapsed="false">
      <c r="A7848" s="357" t="s">
        <v>15031</v>
      </c>
      <c r="B7848" s="358"/>
      <c r="C7848" s="359" t="s">
        <v>15032</v>
      </c>
      <c r="D7848" s="359" t="s">
        <v>880</v>
      </c>
      <c r="E7848" s="360" t="n">
        <v>176.99</v>
      </c>
    </row>
    <row r="7849" customFormat="false" ht="15" hidden="false" customHeight="false" outlineLevel="0" collapsed="false">
      <c r="A7849" s="357" t="s">
        <v>15033</v>
      </c>
      <c r="B7849" s="358"/>
      <c r="C7849" s="359" t="s">
        <v>15034</v>
      </c>
      <c r="D7849" s="359" t="s">
        <v>880</v>
      </c>
      <c r="E7849" s="360" t="n">
        <v>258.97</v>
      </c>
    </row>
    <row r="7850" customFormat="false" ht="15" hidden="false" customHeight="false" outlineLevel="0" collapsed="false">
      <c r="A7850" s="357" t="s">
        <v>15035</v>
      </c>
      <c r="B7850" s="358"/>
      <c r="C7850" s="359" t="s">
        <v>15036</v>
      </c>
      <c r="D7850" s="359" t="s">
        <v>880</v>
      </c>
      <c r="E7850" s="360" t="n">
        <v>124.32</v>
      </c>
    </row>
    <row r="7851" customFormat="false" ht="15" hidden="false" customHeight="false" outlineLevel="0" collapsed="false">
      <c r="A7851" s="357" t="s">
        <v>15037</v>
      </c>
      <c r="B7851" s="358"/>
      <c r="C7851" s="359" t="s">
        <v>15038</v>
      </c>
      <c r="D7851" s="359" t="s">
        <v>880</v>
      </c>
      <c r="E7851" s="360" t="n">
        <v>498.55</v>
      </c>
    </row>
    <row r="7852" customFormat="false" ht="15" hidden="false" customHeight="false" outlineLevel="0" collapsed="false">
      <c r="A7852" s="357" t="s">
        <v>15039</v>
      </c>
      <c r="B7852" s="358"/>
      <c r="C7852" s="359" t="s">
        <v>15040</v>
      </c>
      <c r="D7852" s="359" t="s">
        <v>880</v>
      </c>
      <c r="E7852" s="360" t="n">
        <v>727.22</v>
      </c>
    </row>
    <row r="7853" customFormat="false" ht="15" hidden="false" customHeight="false" outlineLevel="0" collapsed="false">
      <c r="A7853" s="357" t="s">
        <v>15041</v>
      </c>
      <c r="B7853" s="358"/>
      <c r="C7853" s="359" t="s">
        <v>15042</v>
      </c>
      <c r="D7853" s="359" t="s">
        <v>880</v>
      </c>
      <c r="E7853" s="360" t="n">
        <v>1226.24</v>
      </c>
    </row>
    <row r="7854" customFormat="false" ht="15" hidden="false" customHeight="false" outlineLevel="0" collapsed="false">
      <c r="A7854" s="357" t="s">
        <v>15043</v>
      </c>
      <c r="B7854" s="358"/>
      <c r="C7854" s="359" t="s">
        <v>15044</v>
      </c>
      <c r="D7854" s="359" t="s">
        <v>880</v>
      </c>
      <c r="E7854" s="360" t="n">
        <v>3448.88</v>
      </c>
    </row>
    <row r="7855" customFormat="false" ht="15" hidden="false" customHeight="false" outlineLevel="0" collapsed="false">
      <c r="A7855" s="357" t="s">
        <v>15045</v>
      </c>
      <c r="B7855" s="358"/>
      <c r="C7855" s="359" t="s">
        <v>15046</v>
      </c>
      <c r="D7855" s="359" t="s">
        <v>880</v>
      </c>
      <c r="E7855" s="360" t="n">
        <v>2727.33</v>
      </c>
    </row>
    <row r="7856" customFormat="false" ht="15" hidden="false" customHeight="false" outlineLevel="0" collapsed="false">
      <c r="A7856" s="357" t="s">
        <v>15047</v>
      </c>
      <c r="B7856" s="358"/>
      <c r="C7856" s="359" t="s">
        <v>6022</v>
      </c>
      <c r="D7856" s="359" t="s">
        <v>880</v>
      </c>
      <c r="E7856" s="360" t="n">
        <v>3981.71</v>
      </c>
    </row>
    <row r="7857" customFormat="false" ht="15" hidden="false" customHeight="false" outlineLevel="0" collapsed="false">
      <c r="A7857" s="357" t="s">
        <v>15048</v>
      </c>
      <c r="B7857" s="358"/>
      <c r="C7857" s="359" t="s">
        <v>15049</v>
      </c>
      <c r="D7857" s="359" t="s">
        <v>880</v>
      </c>
      <c r="E7857" s="360" t="n">
        <v>801.62</v>
      </c>
    </row>
    <row r="7858" customFormat="false" ht="15" hidden="false" customHeight="false" outlineLevel="0" collapsed="false">
      <c r="A7858" s="352" t="s">
        <v>15050</v>
      </c>
      <c r="B7858" s="353" t="s">
        <v>15051</v>
      </c>
      <c r="C7858" s="354"/>
      <c r="D7858" s="355"/>
      <c r="E7858" s="356"/>
    </row>
    <row r="7859" customFormat="false" ht="15" hidden="false" customHeight="false" outlineLevel="0" collapsed="false">
      <c r="A7859" s="357" t="s">
        <v>15052</v>
      </c>
      <c r="B7859" s="358"/>
      <c r="C7859" s="359" t="s">
        <v>15053</v>
      </c>
      <c r="D7859" s="359" t="s">
        <v>1181</v>
      </c>
      <c r="E7859" s="360" t="n">
        <v>581.48</v>
      </c>
    </row>
    <row r="7860" customFormat="false" ht="15" hidden="false" customHeight="false" outlineLevel="0" collapsed="false">
      <c r="A7860" s="357" t="s">
        <v>15054</v>
      </c>
      <c r="B7860" s="358"/>
      <c r="C7860" s="359" t="s">
        <v>15055</v>
      </c>
      <c r="D7860" s="359" t="s">
        <v>1181</v>
      </c>
      <c r="E7860" s="360" t="n">
        <v>746.29</v>
      </c>
    </row>
    <row r="7861" customFormat="false" ht="15" hidden="false" customHeight="false" outlineLevel="0" collapsed="false">
      <c r="A7861" s="357" t="s">
        <v>15056</v>
      </c>
      <c r="B7861" s="358"/>
      <c r="C7861" s="359" t="s">
        <v>15057</v>
      </c>
      <c r="D7861" s="359" t="s">
        <v>1181</v>
      </c>
      <c r="E7861" s="360" t="n">
        <v>1082.7</v>
      </c>
    </row>
    <row r="7862" customFormat="false" ht="15" hidden="false" customHeight="false" outlineLevel="0" collapsed="false">
      <c r="A7862" s="357" t="s">
        <v>15058</v>
      </c>
      <c r="B7862" s="358"/>
      <c r="C7862" s="359" t="s">
        <v>15059</v>
      </c>
      <c r="D7862" s="359" t="s">
        <v>1181</v>
      </c>
      <c r="E7862" s="360" t="n">
        <v>1221.34</v>
      </c>
    </row>
    <row r="7863" customFormat="false" ht="15" hidden="false" customHeight="false" outlineLevel="0" collapsed="false">
      <c r="A7863" s="357" t="s">
        <v>15060</v>
      </c>
      <c r="B7863" s="358"/>
      <c r="C7863" s="359" t="s">
        <v>15061</v>
      </c>
      <c r="D7863" s="359" t="s">
        <v>1181</v>
      </c>
      <c r="E7863" s="360" t="n">
        <v>1423.66</v>
      </c>
    </row>
    <row r="7864" customFormat="false" ht="15" hidden="false" customHeight="false" outlineLevel="0" collapsed="false">
      <c r="A7864" s="357" t="s">
        <v>15062</v>
      </c>
      <c r="B7864" s="358"/>
      <c r="C7864" s="359" t="s">
        <v>15063</v>
      </c>
      <c r="D7864" s="359" t="s">
        <v>1181</v>
      </c>
      <c r="E7864" s="360" t="n">
        <v>1753.7</v>
      </c>
    </row>
    <row r="7865" customFormat="false" ht="15" hidden="false" customHeight="false" outlineLevel="0" collapsed="false">
      <c r="A7865" s="357" t="s">
        <v>15064</v>
      </c>
      <c r="B7865" s="358"/>
      <c r="C7865" s="359" t="s">
        <v>15065</v>
      </c>
      <c r="D7865" s="359" t="s">
        <v>984</v>
      </c>
      <c r="E7865" s="360" t="n">
        <v>31.6</v>
      </c>
    </row>
    <row r="7866" customFormat="false" ht="15" hidden="false" customHeight="false" outlineLevel="0" collapsed="false">
      <c r="A7866" s="347" t="s">
        <v>15066</v>
      </c>
      <c r="B7866" s="348" t="s">
        <v>15067</v>
      </c>
      <c r="C7866" s="349"/>
      <c r="D7866" s="350"/>
      <c r="E7866" s="351"/>
    </row>
    <row r="7867" customFormat="false" ht="15" hidden="false" customHeight="false" outlineLevel="0" collapsed="false">
      <c r="A7867" s="352" t="s">
        <v>15068</v>
      </c>
      <c r="B7867" s="353" t="s">
        <v>15069</v>
      </c>
      <c r="C7867" s="354"/>
      <c r="D7867" s="355"/>
      <c r="E7867" s="356"/>
    </row>
    <row r="7868" customFormat="false" ht="15" hidden="false" customHeight="false" outlineLevel="0" collapsed="false">
      <c r="A7868" s="357" t="s">
        <v>15070</v>
      </c>
      <c r="B7868" s="358"/>
      <c r="C7868" s="359" t="s">
        <v>15071</v>
      </c>
      <c r="D7868" s="359" t="s">
        <v>880</v>
      </c>
      <c r="E7868" s="360" t="n">
        <v>3272.78</v>
      </c>
    </row>
    <row r="7869" customFormat="false" ht="15" hidden="false" customHeight="false" outlineLevel="0" collapsed="false">
      <c r="A7869" s="357" t="s">
        <v>15072</v>
      </c>
      <c r="B7869" s="358"/>
      <c r="C7869" s="359" t="s">
        <v>15073</v>
      </c>
      <c r="D7869" s="359" t="s">
        <v>262</v>
      </c>
      <c r="E7869" s="360" t="n">
        <v>1372.65</v>
      </c>
    </row>
    <row r="7870" customFormat="false" ht="15" hidden="false" customHeight="false" outlineLevel="0" collapsed="false">
      <c r="A7870" s="357" t="s">
        <v>15074</v>
      </c>
      <c r="B7870" s="358"/>
      <c r="C7870" s="359" t="s">
        <v>15075</v>
      </c>
      <c r="D7870" s="359" t="s">
        <v>262</v>
      </c>
      <c r="E7870" s="360" t="n">
        <v>1465.64</v>
      </c>
    </row>
    <row r="7871" customFormat="false" ht="15" hidden="false" customHeight="false" outlineLevel="0" collapsed="false">
      <c r="A7871" s="352" t="s">
        <v>15076</v>
      </c>
      <c r="B7871" s="353" t="s">
        <v>15077</v>
      </c>
      <c r="C7871" s="354"/>
      <c r="D7871" s="355"/>
      <c r="E7871" s="356"/>
    </row>
    <row r="7872" customFormat="false" ht="15" hidden="false" customHeight="false" outlineLevel="0" collapsed="false">
      <c r="A7872" s="357" t="s">
        <v>15078</v>
      </c>
      <c r="B7872" s="358"/>
      <c r="C7872" s="359" t="s">
        <v>3366</v>
      </c>
      <c r="D7872" s="359" t="s">
        <v>1313</v>
      </c>
      <c r="E7872" s="360" t="n">
        <v>6763.78</v>
      </c>
    </row>
    <row r="7873" customFormat="false" ht="15" hidden="false" customHeight="false" outlineLevel="0" collapsed="false">
      <c r="A7873" s="357" t="s">
        <v>15079</v>
      </c>
      <c r="B7873" s="358"/>
      <c r="C7873" s="359" t="s">
        <v>3368</v>
      </c>
      <c r="D7873" s="359" t="s">
        <v>1313</v>
      </c>
      <c r="E7873" s="360" t="n">
        <v>6308.14</v>
      </c>
    </row>
    <row r="7874" customFormat="false" ht="15" hidden="false" customHeight="false" outlineLevel="0" collapsed="false">
      <c r="A7874" s="357" t="s">
        <v>15080</v>
      </c>
      <c r="B7874" s="358"/>
      <c r="C7874" s="359" t="s">
        <v>3370</v>
      </c>
      <c r="D7874" s="359" t="s">
        <v>1313</v>
      </c>
      <c r="E7874" s="360" t="n">
        <v>3492.97</v>
      </c>
    </row>
    <row r="7875" customFormat="false" ht="15" hidden="false" customHeight="false" outlineLevel="0" collapsed="false">
      <c r="A7875" s="347" t="s">
        <v>15081</v>
      </c>
      <c r="B7875" s="348" t="s">
        <v>15082</v>
      </c>
      <c r="C7875" s="349"/>
      <c r="D7875" s="350"/>
      <c r="E7875" s="351"/>
    </row>
    <row r="7876" customFormat="false" ht="15" hidden="false" customHeight="false" outlineLevel="0" collapsed="false">
      <c r="A7876" s="352" t="s">
        <v>15083</v>
      </c>
      <c r="B7876" s="353" t="s">
        <v>15084</v>
      </c>
      <c r="C7876" s="354"/>
      <c r="D7876" s="355"/>
      <c r="E7876" s="356"/>
    </row>
    <row r="7877" customFormat="false" ht="15" hidden="false" customHeight="false" outlineLevel="0" collapsed="false">
      <c r="A7877" s="357" t="s">
        <v>15085</v>
      </c>
      <c r="B7877" s="358"/>
      <c r="C7877" s="359" t="s">
        <v>6916</v>
      </c>
      <c r="D7877" s="359" t="s">
        <v>1313</v>
      </c>
      <c r="E7877" s="360" t="n">
        <v>1838.34</v>
      </c>
    </row>
    <row r="7878" customFormat="false" ht="15" hidden="false" customHeight="false" outlineLevel="0" collapsed="false">
      <c r="A7878" s="352" t="s">
        <v>15086</v>
      </c>
      <c r="B7878" s="353" t="s">
        <v>15087</v>
      </c>
      <c r="C7878" s="354"/>
      <c r="D7878" s="355"/>
      <c r="E7878" s="356"/>
    </row>
    <row r="7879" customFormat="false" ht="15" hidden="false" customHeight="false" outlineLevel="0" collapsed="false">
      <c r="A7879" s="357" t="s">
        <v>15088</v>
      </c>
      <c r="B7879" s="358"/>
      <c r="C7879" s="359" t="s">
        <v>6918</v>
      </c>
      <c r="D7879" s="359" t="s">
        <v>1313</v>
      </c>
      <c r="E7879" s="360" t="n">
        <v>2483.05</v>
      </c>
    </row>
    <row r="7880" customFormat="false" ht="15" hidden="false" customHeight="false" outlineLevel="0" collapsed="false">
      <c r="A7880" s="347" t="s">
        <v>15089</v>
      </c>
      <c r="B7880" s="348" t="s">
        <v>15090</v>
      </c>
      <c r="C7880" s="349"/>
      <c r="D7880" s="350"/>
      <c r="E7880" s="351"/>
    </row>
    <row r="7881" customFormat="false" ht="15" hidden="false" customHeight="false" outlineLevel="0" collapsed="false">
      <c r="A7881" s="352" t="s">
        <v>15091</v>
      </c>
      <c r="B7881" s="353" t="s">
        <v>15092</v>
      </c>
      <c r="C7881" s="354"/>
      <c r="D7881" s="355"/>
      <c r="E7881" s="356"/>
    </row>
    <row r="7882" customFormat="false" ht="15" hidden="false" customHeight="false" outlineLevel="0" collapsed="false">
      <c r="A7882" s="357" t="s">
        <v>15093</v>
      </c>
      <c r="B7882" s="358"/>
      <c r="C7882" s="359" t="s">
        <v>15094</v>
      </c>
      <c r="D7882" s="359" t="s">
        <v>880</v>
      </c>
      <c r="E7882" s="360" t="n">
        <v>925.64</v>
      </c>
    </row>
    <row r="7883" customFormat="false" ht="15" hidden="false" customHeight="false" outlineLevel="0" collapsed="false">
      <c r="A7883" s="357" t="s">
        <v>15095</v>
      </c>
      <c r="B7883" s="358"/>
      <c r="C7883" s="359" t="s">
        <v>15096</v>
      </c>
      <c r="D7883" s="359" t="s">
        <v>880</v>
      </c>
      <c r="E7883" s="360" t="n">
        <v>7168.18</v>
      </c>
    </row>
    <row r="7884" customFormat="false" ht="15" hidden="false" customHeight="false" outlineLevel="0" collapsed="false">
      <c r="A7884" s="357" t="s">
        <v>15097</v>
      </c>
      <c r="B7884" s="358"/>
      <c r="C7884" s="359" t="s">
        <v>15098</v>
      </c>
      <c r="D7884" s="359" t="s">
        <v>1181</v>
      </c>
      <c r="E7884" s="360" t="n">
        <v>167.9</v>
      </c>
    </row>
    <row r="7885" customFormat="false" ht="15" hidden="false" customHeight="false" outlineLevel="0" collapsed="false">
      <c r="A7885" s="357" t="s">
        <v>15099</v>
      </c>
      <c r="B7885" s="358"/>
      <c r="C7885" s="359" t="s">
        <v>15100</v>
      </c>
      <c r="D7885" s="359" t="s">
        <v>1181</v>
      </c>
      <c r="E7885" s="360" t="n">
        <v>2616.67</v>
      </c>
    </row>
    <row r="7886" customFormat="false" ht="15" hidden="false" customHeight="false" outlineLevel="0" collapsed="false">
      <c r="A7886" s="357" t="s">
        <v>15101</v>
      </c>
      <c r="B7886" s="358"/>
      <c r="C7886" s="359" t="s">
        <v>15102</v>
      </c>
      <c r="D7886" s="359" t="s">
        <v>1181</v>
      </c>
      <c r="E7886" s="360" t="n">
        <v>3749.61</v>
      </c>
    </row>
    <row r="7887" customFormat="false" ht="15" hidden="false" customHeight="false" outlineLevel="0" collapsed="false">
      <c r="A7887" s="357" t="s">
        <v>15103</v>
      </c>
      <c r="B7887" s="358"/>
      <c r="C7887" s="359" t="s">
        <v>15469</v>
      </c>
      <c r="D7887" s="359" t="s">
        <v>1181</v>
      </c>
      <c r="E7887" s="360" t="n">
        <v>1171.36</v>
      </c>
    </row>
    <row r="7888" customFormat="false" ht="15" hidden="false" customHeight="false" outlineLevel="0" collapsed="false">
      <c r="A7888" s="357" t="s">
        <v>15105</v>
      </c>
      <c r="B7888" s="358"/>
      <c r="C7888" s="359" t="s">
        <v>15106</v>
      </c>
      <c r="D7888" s="359" t="s">
        <v>880</v>
      </c>
      <c r="E7888" s="360" t="n">
        <v>2042.83</v>
      </c>
    </row>
    <row r="7889" customFormat="false" ht="15" hidden="false" customHeight="false" outlineLevel="0" collapsed="false">
      <c r="A7889" s="357" t="s">
        <v>15107</v>
      </c>
      <c r="B7889" s="358"/>
      <c r="C7889" s="359" t="s">
        <v>15108</v>
      </c>
      <c r="D7889" s="359" t="s">
        <v>1181</v>
      </c>
      <c r="E7889" s="360" t="n">
        <v>2815.89</v>
      </c>
    </row>
    <row r="7890" customFormat="false" ht="15" hidden="false" customHeight="false" outlineLevel="0" collapsed="false">
      <c r="A7890" s="352" t="s">
        <v>15109</v>
      </c>
      <c r="B7890" s="353" t="s">
        <v>15110</v>
      </c>
      <c r="C7890" s="354"/>
      <c r="D7890" s="355"/>
      <c r="E7890" s="356"/>
    </row>
    <row r="7891" customFormat="false" ht="15" hidden="false" customHeight="false" outlineLevel="0" collapsed="false">
      <c r="A7891" s="357" t="s">
        <v>15111</v>
      </c>
      <c r="B7891" s="358"/>
      <c r="C7891" s="359" t="s">
        <v>15112</v>
      </c>
      <c r="D7891" s="359" t="s">
        <v>880</v>
      </c>
      <c r="E7891" s="360" t="n">
        <v>885.82</v>
      </c>
    </row>
    <row r="7892" customFormat="false" ht="15" hidden="false" customHeight="false" outlineLevel="0" collapsed="false">
      <c r="A7892" s="357" t="s">
        <v>15113</v>
      </c>
      <c r="B7892" s="358"/>
      <c r="C7892" s="359" t="s">
        <v>15114</v>
      </c>
      <c r="D7892" s="359" t="s">
        <v>880</v>
      </c>
      <c r="E7892" s="360" t="n">
        <v>3257.57</v>
      </c>
    </row>
    <row r="7893" customFormat="false" ht="15" hidden="false" customHeight="false" outlineLevel="0" collapsed="false">
      <c r="A7893" s="357" t="s">
        <v>15115</v>
      </c>
      <c r="B7893" s="358"/>
      <c r="C7893" s="359" t="s">
        <v>15116</v>
      </c>
      <c r="D7893" s="359" t="s">
        <v>880</v>
      </c>
      <c r="E7893" s="360" t="n">
        <v>3557.13</v>
      </c>
    </row>
    <row r="7894" customFormat="false" ht="15" hidden="false" customHeight="false" outlineLevel="0" collapsed="false">
      <c r="A7894" s="357" t="s">
        <v>15117</v>
      </c>
      <c r="B7894" s="358"/>
      <c r="C7894" s="359" t="s">
        <v>6000</v>
      </c>
      <c r="D7894" s="359" t="s">
        <v>880</v>
      </c>
      <c r="E7894" s="360" t="n">
        <v>6108.84</v>
      </c>
    </row>
    <row r="7895" customFormat="false" ht="15" hidden="false" customHeight="false" outlineLevel="0" collapsed="false">
      <c r="A7895" s="357" t="s">
        <v>15118</v>
      </c>
      <c r="B7895" s="358"/>
      <c r="C7895" s="359" t="s">
        <v>5968</v>
      </c>
      <c r="D7895" s="359" t="s">
        <v>880</v>
      </c>
      <c r="E7895" s="360" t="n">
        <v>820.28</v>
      </c>
    </row>
    <row r="7896" customFormat="false" ht="15" hidden="false" customHeight="false" outlineLevel="0" collapsed="false">
      <c r="A7896" s="357" t="s">
        <v>15119</v>
      </c>
      <c r="B7896" s="358"/>
      <c r="C7896" s="359" t="s">
        <v>15120</v>
      </c>
      <c r="D7896" s="359" t="s">
        <v>880</v>
      </c>
      <c r="E7896" s="360" t="n">
        <v>1273.96</v>
      </c>
    </row>
    <row r="7897" customFormat="false" ht="15" hidden="false" customHeight="false" outlineLevel="0" collapsed="false">
      <c r="A7897" s="357" t="s">
        <v>15121</v>
      </c>
      <c r="B7897" s="358"/>
      <c r="C7897" s="359" t="s">
        <v>6136</v>
      </c>
      <c r="D7897" s="359" t="s">
        <v>880</v>
      </c>
      <c r="E7897" s="360" t="n">
        <v>1093.16</v>
      </c>
    </row>
    <row r="7898" customFormat="false" ht="15" hidden="false" customHeight="false" outlineLevel="0" collapsed="false">
      <c r="A7898" s="357" t="s">
        <v>15122</v>
      </c>
      <c r="B7898" s="358"/>
      <c r="C7898" s="359" t="s">
        <v>5962</v>
      </c>
      <c r="D7898" s="359" t="s">
        <v>880</v>
      </c>
      <c r="E7898" s="360" t="n">
        <v>2393.43</v>
      </c>
    </row>
    <row r="7899" customFormat="false" ht="15" hidden="false" customHeight="false" outlineLevel="0" collapsed="false">
      <c r="A7899" s="357" t="s">
        <v>15123</v>
      </c>
      <c r="B7899" s="358"/>
      <c r="C7899" s="359" t="s">
        <v>15124</v>
      </c>
      <c r="D7899" s="359" t="s">
        <v>880</v>
      </c>
      <c r="E7899" s="360" t="n">
        <v>720.77</v>
      </c>
    </row>
    <row r="7900" customFormat="false" ht="15" hidden="false" customHeight="false" outlineLevel="0" collapsed="false">
      <c r="A7900" s="357" t="s">
        <v>15125</v>
      </c>
      <c r="B7900" s="358"/>
      <c r="C7900" s="359" t="s">
        <v>15126</v>
      </c>
      <c r="D7900" s="359" t="s">
        <v>880</v>
      </c>
      <c r="E7900" s="360" t="n">
        <v>23.54</v>
      </c>
    </row>
    <row r="7901" customFormat="false" ht="15" hidden="false" customHeight="false" outlineLevel="0" collapsed="false">
      <c r="A7901" s="357" t="s">
        <v>15470</v>
      </c>
      <c r="B7901" s="358"/>
      <c r="C7901" s="359" t="s">
        <v>15471</v>
      </c>
      <c r="D7901" s="359" t="s">
        <v>880</v>
      </c>
      <c r="E7901" s="360" t="n">
        <v>3892.6</v>
      </c>
    </row>
    <row r="7902" customFormat="false" ht="15" hidden="false" customHeight="false" outlineLevel="0" collapsed="false">
      <c r="A7902" s="357" t="s">
        <v>15472</v>
      </c>
      <c r="B7902" s="358"/>
      <c r="C7902" s="359" t="s">
        <v>15473</v>
      </c>
      <c r="D7902" s="359" t="s">
        <v>880</v>
      </c>
      <c r="E7902" s="360" t="n">
        <v>1365.79</v>
      </c>
    </row>
    <row r="7903" customFormat="false" ht="15" hidden="false" customHeight="false" outlineLevel="0" collapsed="false">
      <c r="A7903" s="357" t="s">
        <v>15129</v>
      </c>
      <c r="B7903" s="358"/>
      <c r="C7903" s="359" t="s">
        <v>15130</v>
      </c>
      <c r="D7903" s="359" t="s">
        <v>880</v>
      </c>
      <c r="E7903" s="360" t="n">
        <v>239.77</v>
      </c>
    </row>
    <row r="7904" customFormat="false" ht="15" hidden="false" customHeight="false" outlineLevel="0" collapsed="false">
      <c r="A7904" s="357" t="s">
        <v>15131</v>
      </c>
      <c r="B7904" s="358"/>
      <c r="C7904" s="359" t="s">
        <v>15132</v>
      </c>
      <c r="D7904" s="359" t="s">
        <v>880</v>
      </c>
      <c r="E7904" s="360" t="n">
        <v>453.72</v>
      </c>
    </row>
    <row r="7905" customFormat="false" ht="15" hidden="false" customHeight="false" outlineLevel="0" collapsed="false">
      <c r="A7905" s="357" t="s">
        <v>15133</v>
      </c>
      <c r="B7905" s="358"/>
      <c r="C7905" s="359" t="s">
        <v>15134</v>
      </c>
      <c r="D7905" s="359" t="s">
        <v>880</v>
      </c>
      <c r="E7905" s="360" t="n">
        <v>9195.61</v>
      </c>
    </row>
    <row r="7906" customFormat="false" ht="15" hidden="false" customHeight="false" outlineLevel="0" collapsed="false">
      <c r="A7906" s="357" t="s">
        <v>15135</v>
      </c>
      <c r="B7906" s="358"/>
      <c r="C7906" s="359" t="s">
        <v>5994</v>
      </c>
      <c r="D7906" s="359" t="s">
        <v>880</v>
      </c>
      <c r="E7906" s="360" t="n">
        <v>1045.84</v>
      </c>
    </row>
    <row r="7907" customFormat="false" ht="15" hidden="false" customHeight="false" outlineLevel="0" collapsed="false">
      <c r="A7907" s="357" t="s">
        <v>15474</v>
      </c>
      <c r="B7907" s="358"/>
      <c r="C7907" s="359" t="s">
        <v>15475</v>
      </c>
      <c r="D7907" s="359" t="s">
        <v>880</v>
      </c>
      <c r="E7907" s="360" t="n">
        <v>1644.85</v>
      </c>
    </row>
    <row r="7908" customFormat="false" ht="15" hidden="false" customHeight="false" outlineLevel="0" collapsed="false">
      <c r="A7908" s="357" t="s">
        <v>15136</v>
      </c>
      <c r="B7908" s="358"/>
      <c r="C7908" s="359" t="s">
        <v>15137</v>
      </c>
      <c r="D7908" s="359" t="s">
        <v>1181</v>
      </c>
      <c r="E7908" s="360" t="n">
        <v>7184.1</v>
      </c>
    </row>
    <row r="7909" customFormat="false" ht="15" hidden="false" customHeight="false" outlineLevel="0" collapsed="false">
      <c r="A7909" s="357" t="s">
        <v>15138</v>
      </c>
      <c r="B7909" s="358"/>
      <c r="C7909" s="359" t="s">
        <v>15139</v>
      </c>
      <c r="D7909" s="359" t="s">
        <v>1181</v>
      </c>
      <c r="E7909" s="360" t="n">
        <v>10852.59</v>
      </c>
    </row>
    <row r="7910" customFormat="false" ht="15" hidden="false" customHeight="false" outlineLevel="0" collapsed="false">
      <c r="A7910" s="357" t="s">
        <v>15140</v>
      </c>
      <c r="B7910" s="358"/>
      <c r="C7910" s="359" t="s">
        <v>15141</v>
      </c>
      <c r="D7910" s="359" t="s">
        <v>880</v>
      </c>
      <c r="E7910" s="360" t="n">
        <v>1218.21</v>
      </c>
    </row>
    <row r="7911" customFormat="false" ht="15" hidden="false" customHeight="false" outlineLevel="0" collapsed="false">
      <c r="A7911" s="357" t="s">
        <v>15142</v>
      </c>
      <c r="B7911" s="358"/>
      <c r="C7911" s="359" t="s">
        <v>15143</v>
      </c>
      <c r="D7911" s="359" t="s">
        <v>880</v>
      </c>
      <c r="E7911" s="360" t="n">
        <v>1565.8</v>
      </c>
    </row>
    <row r="7912" customFormat="false" ht="15" hidden="false" customHeight="false" outlineLevel="0" collapsed="false">
      <c r="A7912" s="357" t="s">
        <v>15144</v>
      </c>
      <c r="B7912" s="358"/>
      <c r="C7912" s="359" t="s">
        <v>15145</v>
      </c>
      <c r="D7912" s="359" t="s">
        <v>880</v>
      </c>
      <c r="E7912" s="360" t="n">
        <v>3639.23</v>
      </c>
    </row>
    <row r="7913" customFormat="false" ht="15" hidden="false" customHeight="false" outlineLevel="0" collapsed="false">
      <c r="A7913" s="352" t="s">
        <v>15146</v>
      </c>
      <c r="B7913" s="353" t="s">
        <v>15147</v>
      </c>
      <c r="C7913" s="354"/>
      <c r="D7913" s="355"/>
      <c r="E7913" s="356"/>
    </row>
    <row r="7914" customFormat="false" ht="15" hidden="false" customHeight="false" outlineLevel="0" collapsed="false">
      <c r="A7914" s="357" t="s">
        <v>15148</v>
      </c>
      <c r="B7914" s="358"/>
      <c r="C7914" s="359" t="s">
        <v>15149</v>
      </c>
      <c r="D7914" s="359" t="s">
        <v>880</v>
      </c>
      <c r="E7914" s="360" t="n">
        <v>22.98</v>
      </c>
    </row>
    <row r="7915" customFormat="false" ht="15" hidden="false" customHeight="false" outlineLevel="0" collapsed="false">
      <c r="A7915" s="357" t="s">
        <v>15150</v>
      </c>
      <c r="B7915" s="358"/>
      <c r="C7915" s="359" t="s">
        <v>5976</v>
      </c>
      <c r="D7915" s="359" t="s">
        <v>880</v>
      </c>
      <c r="E7915" s="360" t="n">
        <v>31.36</v>
      </c>
    </row>
    <row r="7916" customFormat="false" ht="15" hidden="false" customHeight="false" outlineLevel="0" collapsed="false">
      <c r="A7916" s="357" t="s">
        <v>15151</v>
      </c>
      <c r="B7916" s="358"/>
      <c r="C7916" s="359" t="s">
        <v>15152</v>
      </c>
      <c r="D7916" s="359" t="s">
        <v>880</v>
      </c>
      <c r="E7916" s="360" t="n">
        <v>66.73</v>
      </c>
    </row>
    <row r="7917" customFormat="false" ht="15" hidden="false" customHeight="false" outlineLevel="0" collapsed="false">
      <c r="A7917" s="357" t="s">
        <v>15153</v>
      </c>
      <c r="B7917" s="358"/>
      <c r="C7917" s="359" t="s">
        <v>15154</v>
      </c>
      <c r="D7917" s="359" t="s">
        <v>880</v>
      </c>
      <c r="E7917" s="360" t="n">
        <v>130.5</v>
      </c>
    </row>
    <row r="7918" customFormat="false" ht="15" hidden="false" customHeight="false" outlineLevel="0" collapsed="false">
      <c r="A7918" s="357" t="s">
        <v>15155</v>
      </c>
      <c r="B7918" s="358"/>
      <c r="C7918" s="359" t="s">
        <v>15156</v>
      </c>
      <c r="D7918" s="359" t="s">
        <v>880</v>
      </c>
      <c r="E7918" s="360" t="n">
        <v>130.5</v>
      </c>
    </row>
    <row r="7919" customFormat="false" ht="15" hidden="false" customHeight="false" outlineLevel="0" collapsed="false">
      <c r="A7919" s="357" t="s">
        <v>15157</v>
      </c>
      <c r="B7919" s="358"/>
      <c r="C7919" s="359" t="s">
        <v>15158</v>
      </c>
      <c r="D7919" s="359" t="s">
        <v>880</v>
      </c>
      <c r="E7919" s="360" t="n">
        <v>7790.82</v>
      </c>
    </row>
    <row r="7920" customFormat="false" ht="15" hidden="false" customHeight="false" outlineLevel="0" collapsed="false">
      <c r="A7920" s="357" t="s">
        <v>15159</v>
      </c>
      <c r="B7920" s="358"/>
      <c r="C7920" s="359" t="s">
        <v>15160</v>
      </c>
      <c r="D7920" s="359" t="s">
        <v>880</v>
      </c>
      <c r="E7920" s="360" t="n">
        <v>1865.21</v>
      </c>
    </row>
    <row r="7921" customFormat="false" ht="15" hidden="false" customHeight="false" outlineLevel="0" collapsed="false">
      <c r="A7921" s="347" t="s">
        <v>15161</v>
      </c>
      <c r="B7921" s="348" t="s">
        <v>15162</v>
      </c>
      <c r="C7921" s="349"/>
      <c r="D7921" s="350"/>
      <c r="E7921" s="351"/>
    </row>
    <row r="7922" customFormat="false" ht="15" hidden="false" customHeight="false" outlineLevel="0" collapsed="false">
      <c r="A7922" s="352" t="s">
        <v>15163</v>
      </c>
      <c r="B7922" s="353" t="s">
        <v>15164</v>
      </c>
      <c r="C7922" s="354"/>
      <c r="D7922" s="355"/>
      <c r="E7922" s="356"/>
    </row>
    <row r="7923" customFormat="false" ht="15" hidden="false" customHeight="false" outlineLevel="0" collapsed="false">
      <c r="A7923" s="357" t="s">
        <v>15476</v>
      </c>
      <c r="B7923" s="358"/>
      <c r="C7923" s="359" t="s">
        <v>15477</v>
      </c>
      <c r="D7923" s="359" t="s">
        <v>880</v>
      </c>
      <c r="E7923" s="360" t="n">
        <v>1711.74</v>
      </c>
    </row>
    <row r="7924" customFormat="false" ht="15" hidden="false" customHeight="false" outlineLevel="0" collapsed="false">
      <c r="A7924" s="357" t="s">
        <v>15165</v>
      </c>
      <c r="B7924" s="358"/>
      <c r="C7924" s="359" t="s">
        <v>15166</v>
      </c>
      <c r="D7924" s="359" t="s">
        <v>880</v>
      </c>
      <c r="E7924" s="360" t="n">
        <v>1096.05</v>
      </c>
    </row>
    <row r="7925" customFormat="false" ht="15" hidden="false" customHeight="false" outlineLevel="0" collapsed="false">
      <c r="A7925" s="357" t="s">
        <v>15478</v>
      </c>
      <c r="B7925" s="358"/>
      <c r="C7925" s="359" t="s">
        <v>15479</v>
      </c>
      <c r="D7925" s="359" t="s">
        <v>1313</v>
      </c>
      <c r="E7925" s="360" t="n">
        <v>1144.07</v>
      </c>
    </row>
    <row r="7926" customFormat="false" ht="15" hidden="false" customHeight="false" outlineLevel="0" collapsed="false">
      <c r="A7926" s="357" t="s">
        <v>15480</v>
      </c>
      <c r="B7926" s="358"/>
      <c r="C7926" s="359" t="s">
        <v>15481</v>
      </c>
      <c r="D7926" s="359" t="s">
        <v>1313</v>
      </c>
      <c r="E7926" s="360" t="n">
        <v>697.27</v>
      </c>
    </row>
    <row r="7927" customFormat="false" ht="15" hidden="false" customHeight="false" outlineLevel="0" collapsed="false">
      <c r="A7927" s="357" t="s">
        <v>15167</v>
      </c>
      <c r="B7927" s="358"/>
      <c r="C7927" s="359" t="s">
        <v>15168</v>
      </c>
      <c r="D7927" s="359" t="s">
        <v>1313</v>
      </c>
      <c r="E7927" s="360" t="n">
        <v>485.93</v>
      </c>
    </row>
    <row r="7928" customFormat="false" ht="15" hidden="false" customHeight="false" outlineLevel="0" collapsed="false">
      <c r="A7928" s="357" t="s">
        <v>15482</v>
      </c>
      <c r="B7928" s="358"/>
      <c r="C7928" s="359" t="s">
        <v>15483</v>
      </c>
      <c r="D7928" s="359" t="s">
        <v>1313</v>
      </c>
      <c r="E7928" s="360" t="n">
        <v>1501.92</v>
      </c>
    </row>
    <row r="7929" customFormat="false" ht="15" hidden="false" customHeight="false" outlineLevel="0" collapsed="false">
      <c r="A7929" s="357" t="s">
        <v>15169</v>
      </c>
      <c r="B7929" s="358"/>
      <c r="C7929" s="359" t="s">
        <v>15170</v>
      </c>
      <c r="D7929" s="359" t="s">
        <v>1313</v>
      </c>
      <c r="E7929" s="360" t="n">
        <v>1304.99</v>
      </c>
    </row>
    <row r="7930" customFormat="false" ht="15" hidden="false" customHeight="false" outlineLevel="0" collapsed="false">
      <c r="A7930" s="357" t="s">
        <v>15484</v>
      </c>
      <c r="B7930" s="358"/>
      <c r="C7930" s="359" t="s">
        <v>15485</v>
      </c>
      <c r="D7930" s="359" t="s">
        <v>1313</v>
      </c>
      <c r="E7930" s="360" t="n">
        <v>988.67</v>
      </c>
    </row>
    <row r="7931" customFormat="false" ht="15" hidden="false" customHeight="false" outlineLevel="0" collapsed="false">
      <c r="A7931" s="357" t="s">
        <v>15171</v>
      </c>
      <c r="B7931" s="358"/>
      <c r="C7931" s="359" t="s">
        <v>15172</v>
      </c>
      <c r="D7931" s="359" t="s">
        <v>880</v>
      </c>
      <c r="E7931" s="360" t="n">
        <v>723.21</v>
      </c>
    </row>
    <row r="7932" customFormat="false" ht="15" hidden="false" customHeight="false" outlineLevel="0" collapsed="false">
      <c r="A7932" s="357" t="s">
        <v>15173</v>
      </c>
      <c r="B7932" s="358"/>
      <c r="C7932" s="359" t="s">
        <v>15174</v>
      </c>
      <c r="D7932" s="359" t="s">
        <v>880</v>
      </c>
      <c r="E7932" s="360" t="n">
        <v>17632.93</v>
      </c>
    </row>
    <row r="7933" customFormat="false" ht="15" hidden="false" customHeight="false" outlineLevel="0" collapsed="false">
      <c r="A7933" s="357" t="s">
        <v>15175</v>
      </c>
      <c r="B7933" s="358"/>
      <c r="C7933" s="359" t="s">
        <v>15176</v>
      </c>
      <c r="D7933" s="359" t="s">
        <v>1313</v>
      </c>
      <c r="E7933" s="360" t="n">
        <v>1577.04</v>
      </c>
    </row>
    <row r="7934" customFormat="false" ht="15" hidden="false" customHeight="false" outlineLevel="0" collapsed="false">
      <c r="A7934" s="357" t="s">
        <v>15177</v>
      </c>
      <c r="B7934" s="358"/>
      <c r="C7934" s="359" t="s">
        <v>15486</v>
      </c>
      <c r="D7934" s="359" t="s">
        <v>880</v>
      </c>
      <c r="E7934" s="360" t="n">
        <v>76510</v>
      </c>
    </row>
    <row r="7935" customFormat="false" ht="15" hidden="false" customHeight="false" outlineLevel="0" collapsed="false">
      <c r="A7935" s="357" t="s">
        <v>15179</v>
      </c>
      <c r="B7935" s="358"/>
      <c r="C7935" s="359" t="s">
        <v>15180</v>
      </c>
      <c r="D7935" s="359" t="s">
        <v>880</v>
      </c>
      <c r="E7935" s="360" t="n">
        <v>51338.85</v>
      </c>
    </row>
    <row r="7936" customFormat="false" ht="15" hidden="false" customHeight="false" outlineLevel="0" collapsed="false">
      <c r="A7936" s="357" t="s">
        <v>15181</v>
      </c>
      <c r="B7936" s="358"/>
      <c r="C7936" s="359" t="s">
        <v>4746</v>
      </c>
      <c r="D7936" s="359" t="s">
        <v>1181</v>
      </c>
      <c r="E7936" s="360" t="n">
        <v>256623.07</v>
      </c>
    </row>
    <row r="7937" customFormat="false" ht="25.5" hidden="false" customHeight="false" outlineLevel="0" collapsed="false">
      <c r="A7937" s="357" t="s">
        <v>15183</v>
      </c>
      <c r="B7937" s="358"/>
      <c r="C7937" s="359" t="s">
        <v>15487</v>
      </c>
      <c r="D7937" s="359" t="s">
        <v>1181</v>
      </c>
      <c r="E7937" s="360" t="n">
        <v>50580.42</v>
      </c>
    </row>
    <row r="7938" customFormat="false" ht="25.5" hidden="false" customHeight="false" outlineLevel="0" collapsed="false">
      <c r="A7938" s="357" t="s">
        <v>15185</v>
      </c>
      <c r="B7938" s="358"/>
      <c r="C7938" s="359" t="s">
        <v>15488</v>
      </c>
      <c r="D7938" s="359" t="s">
        <v>1181</v>
      </c>
      <c r="E7938" s="360" t="n">
        <v>46198.35</v>
      </c>
    </row>
    <row r="7939" customFormat="false" ht="15" hidden="false" customHeight="false" outlineLevel="0" collapsed="false">
      <c r="A7939" s="347" t="s">
        <v>15187</v>
      </c>
      <c r="B7939" s="348" t="s">
        <v>15188</v>
      </c>
      <c r="C7939" s="349"/>
      <c r="D7939" s="350"/>
      <c r="E7939" s="351"/>
    </row>
    <row r="7940" customFormat="false" ht="15" hidden="false" customHeight="false" outlineLevel="0" collapsed="false">
      <c r="A7940" s="352" t="s">
        <v>15189</v>
      </c>
      <c r="B7940" s="353" t="s">
        <v>15190</v>
      </c>
      <c r="C7940" s="354"/>
      <c r="D7940" s="355"/>
      <c r="E7940" s="356"/>
    </row>
    <row r="7941" customFormat="false" ht="15" hidden="false" customHeight="false" outlineLevel="0" collapsed="false">
      <c r="A7941" s="357" t="s">
        <v>15489</v>
      </c>
      <c r="B7941" s="358"/>
      <c r="C7941" s="359" t="s">
        <v>15490</v>
      </c>
      <c r="D7941" s="359" t="s">
        <v>880</v>
      </c>
      <c r="E7941" s="360" t="n">
        <v>785.09</v>
      </c>
    </row>
    <row r="7942" customFormat="false" ht="15" hidden="false" customHeight="false" outlineLevel="0" collapsed="false">
      <c r="A7942" s="357" t="s">
        <v>15491</v>
      </c>
      <c r="B7942" s="358"/>
      <c r="C7942" s="359" t="s">
        <v>15492</v>
      </c>
      <c r="D7942" s="359" t="s">
        <v>880</v>
      </c>
      <c r="E7942" s="360" t="n">
        <v>1062.29</v>
      </c>
    </row>
    <row r="7943" customFormat="false" ht="15" hidden="false" customHeight="false" outlineLevel="0" collapsed="false">
      <c r="A7943" s="357" t="s">
        <v>15493</v>
      </c>
      <c r="B7943" s="358"/>
      <c r="C7943" s="359" t="s">
        <v>15494</v>
      </c>
      <c r="D7943" s="359" t="s">
        <v>880</v>
      </c>
      <c r="E7943" s="360" t="n">
        <v>882.52</v>
      </c>
    </row>
    <row r="7944" customFormat="false" ht="15" hidden="false" customHeight="false" outlineLevel="0" collapsed="false">
      <c r="A7944" s="357" t="s">
        <v>15495</v>
      </c>
      <c r="B7944" s="358"/>
      <c r="C7944" s="359" t="s">
        <v>15496</v>
      </c>
      <c r="D7944" s="359" t="s">
        <v>880</v>
      </c>
      <c r="E7944" s="360" t="n">
        <v>1099.63</v>
      </c>
    </row>
    <row r="7945" customFormat="false" ht="15" hidden="false" customHeight="false" outlineLevel="0" collapsed="false">
      <c r="A7945" s="357" t="s">
        <v>15497</v>
      </c>
      <c r="B7945" s="358"/>
      <c r="C7945" s="359" t="s">
        <v>15498</v>
      </c>
      <c r="D7945" s="359" t="s">
        <v>880</v>
      </c>
      <c r="E7945" s="360" t="n">
        <v>966.08</v>
      </c>
    </row>
    <row r="7946" customFormat="false" ht="15" hidden="false" customHeight="false" outlineLevel="0" collapsed="false">
      <c r="A7946" s="357" t="s">
        <v>15499</v>
      </c>
      <c r="B7946" s="358"/>
      <c r="C7946" s="359" t="s">
        <v>15500</v>
      </c>
      <c r="D7946" s="359" t="s">
        <v>880</v>
      </c>
      <c r="E7946" s="360" t="n">
        <v>1250.98</v>
      </c>
    </row>
    <row r="7947" customFormat="false" ht="15" hidden="false" customHeight="false" outlineLevel="0" collapsed="false">
      <c r="A7947" s="357" t="s">
        <v>15501</v>
      </c>
      <c r="B7947" s="358"/>
      <c r="C7947" s="359" t="s">
        <v>15502</v>
      </c>
      <c r="D7947" s="359" t="s">
        <v>880</v>
      </c>
      <c r="E7947" s="360" t="n">
        <v>1379.75</v>
      </c>
    </row>
    <row r="7948" customFormat="false" ht="15" hidden="false" customHeight="false" outlineLevel="0" collapsed="false">
      <c r="A7948" s="357" t="s">
        <v>15503</v>
      </c>
      <c r="B7948" s="358"/>
      <c r="C7948" s="359" t="s">
        <v>15504</v>
      </c>
      <c r="D7948" s="359" t="s">
        <v>880</v>
      </c>
      <c r="E7948" s="360" t="n">
        <v>1420.16</v>
      </c>
    </row>
    <row r="7949" customFormat="false" ht="15" hidden="false" customHeight="false" outlineLevel="0" collapsed="false">
      <c r="A7949" s="357" t="s">
        <v>15505</v>
      </c>
      <c r="B7949" s="358"/>
      <c r="C7949" s="359" t="s">
        <v>15506</v>
      </c>
      <c r="D7949" s="359" t="s">
        <v>880</v>
      </c>
      <c r="E7949" s="360" t="n">
        <v>1467.22</v>
      </c>
    </row>
    <row r="7950" customFormat="false" ht="15" hidden="false" customHeight="false" outlineLevel="0" collapsed="false">
      <c r="A7950" s="357" t="s">
        <v>15507</v>
      </c>
      <c r="B7950" s="358"/>
      <c r="C7950" s="359" t="s">
        <v>15508</v>
      </c>
      <c r="D7950" s="359" t="s">
        <v>880</v>
      </c>
      <c r="E7950" s="360" t="n">
        <v>2288.54</v>
      </c>
    </row>
    <row r="7951" customFormat="false" ht="15" hidden="false" customHeight="false" outlineLevel="0" collapsed="false">
      <c r="A7951" s="357" t="s">
        <v>15191</v>
      </c>
      <c r="B7951" s="358"/>
      <c r="C7951" s="359" t="s">
        <v>15192</v>
      </c>
      <c r="D7951" s="359" t="s">
        <v>880</v>
      </c>
      <c r="E7951" s="360" t="n">
        <v>896.74</v>
      </c>
    </row>
    <row r="7952" customFormat="false" ht="15" hidden="false" customHeight="false" outlineLevel="0" collapsed="false">
      <c r="A7952" s="357" t="s">
        <v>15509</v>
      </c>
      <c r="B7952" s="358"/>
      <c r="C7952" s="359" t="s">
        <v>15510</v>
      </c>
      <c r="D7952" s="359" t="s">
        <v>880</v>
      </c>
      <c r="E7952" s="360" t="n">
        <v>1151.19</v>
      </c>
    </row>
    <row r="7953" customFormat="false" ht="15" hidden="false" customHeight="false" outlineLevel="0" collapsed="false">
      <c r="A7953" s="357" t="s">
        <v>15193</v>
      </c>
      <c r="B7953" s="358"/>
      <c r="C7953" s="359" t="s">
        <v>15194</v>
      </c>
      <c r="D7953" s="359" t="s">
        <v>880</v>
      </c>
      <c r="E7953" s="360" t="n">
        <v>1476.22</v>
      </c>
    </row>
    <row r="7954" customFormat="false" ht="15" hidden="false" customHeight="false" outlineLevel="0" collapsed="false">
      <c r="A7954" s="357" t="s">
        <v>15195</v>
      </c>
      <c r="B7954" s="358"/>
      <c r="C7954" s="359" t="s">
        <v>15196</v>
      </c>
      <c r="D7954" s="359" t="s">
        <v>880</v>
      </c>
      <c r="E7954" s="360" t="n">
        <v>1369.61</v>
      </c>
    </row>
    <row r="7955" customFormat="false" ht="15" hidden="false" customHeight="false" outlineLevel="0" collapsed="false">
      <c r="A7955" s="357" t="s">
        <v>15197</v>
      </c>
      <c r="B7955" s="358"/>
      <c r="C7955" s="359" t="s">
        <v>15198</v>
      </c>
      <c r="D7955" s="359" t="s">
        <v>880</v>
      </c>
      <c r="E7955" s="360" t="n">
        <v>1164.49</v>
      </c>
    </row>
    <row r="7956" customFormat="false" ht="15" hidden="false" customHeight="false" outlineLevel="0" collapsed="false">
      <c r="A7956" s="357" t="s">
        <v>15199</v>
      </c>
      <c r="B7956" s="358"/>
      <c r="C7956" s="359" t="s">
        <v>15200</v>
      </c>
      <c r="D7956" s="359" t="s">
        <v>880</v>
      </c>
      <c r="E7956" s="360" t="n">
        <v>1567.39</v>
      </c>
    </row>
    <row r="7957" customFormat="false" ht="15" hidden="false" customHeight="false" outlineLevel="0" collapsed="false">
      <c r="A7957" s="357" t="s">
        <v>15201</v>
      </c>
      <c r="B7957" s="358"/>
      <c r="C7957" s="359" t="s">
        <v>15202</v>
      </c>
      <c r="D7957" s="359" t="s">
        <v>880</v>
      </c>
      <c r="E7957" s="360" t="n">
        <v>1111.16</v>
      </c>
    </row>
    <row r="7958" customFormat="false" ht="15" hidden="false" customHeight="false" outlineLevel="0" collapsed="false">
      <c r="A7958" s="357" t="s">
        <v>15511</v>
      </c>
      <c r="B7958" s="358"/>
      <c r="C7958" s="359" t="s">
        <v>15512</v>
      </c>
      <c r="D7958" s="359" t="s">
        <v>880</v>
      </c>
      <c r="E7958" s="360" t="n">
        <v>1278.4</v>
      </c>
    </row>
    <row r="7959" customFormat="false" ht="15" hidden="false" customHeight="false" outlineLevel="0" collapsed="false">
      <c r="A7959" s="357" t="s">
        <v>15203</v>
      </c>
      <c r="B7959" s="358"/>
      <c r="C7959" s="359" t="s">
        <v>15204</v>
      </c>
      <c r="D7959" s="359" t="s">
        <v>880</v>
      </c>
      <c r="E7959" s="360" t="n">
        <v>1274.82</v>
      </c>
    </row>
    <row r="7960" customFormat="false" ht="15" hidden="false" customHeight="false" outlineLevel="0" collapsed="false">
      <c r="A7960" s="357" t="s">
        <v>15205</v>
      </c>
      <c r="B7960" s="358"/>
      <c r="C7960" s="359" t="s">
        <v>15206</v>
      </c>
      <c r="D7960" s="359" t="s">
        <v>880</v>
      </c>
      <c r="E7960" s="360" t="n">
        <v>1453.03</v>
      </c>
    </row>
    <row r="7961" customFormat="false" ht="15" hidden="false" customHeight="false" outlineLevel="0" collapsed="false">
      <c r="A7961" s="357" t="s">
        <v>15207</v>
      </c>
      <c r="B7961" s="358"/>
      <c r="C7961" s="359" t="s">
        <v>15208</v>
      </c>
      <c r="D7961" s="359" t="s">
        <v>880</v>
      </c>
      <c r="E7961" s="360" t="n">
        <v>1603.87</v>
      </c>
    </row>
    <row r="7962" customFormat="false" ht="15" hidden="false" customHeight="false" outlineLevel="0" collapsed="false">
      <c r="A7962" s="357" t="s">
        <v>15209</v>
      </c>
      <c r="B7962" s="358"/>
      <c r="C7962" s="359" t="s">
        <v>15210</v>
      </c>
      <c r="D7962" s="359" t="s">
        <v>880</v>
      </c>
      <c r="E7962" s="360" t="n">
        <v>1868.46</v>
      </c>
    </row>
    <row r="7963" customFormat="false" ht="15" hidden="false" customHeight="false" outlineLevel="0" collapsed="false">
      <c r="A7963" s="357" t="s">
        <v>15211</v>
      </c>
      <c r="B7963" s="358"/>
      <c r="C7963" s="359" t="s">
        <v>15212</v>
      </c>
      <c r="D7963" s="359" t="s">
        <v>880</v>
      </c>
      <c r="E7963" s="360" t="n">
        <v>1560.07</v>
      </c>
    </row>
    <row r="7964" customFormat="false" ht="15" hidden="false" customHeight="false" outlineLevel="0" collapsed="false">
      <c r="A7964" s="357" t="s">
        <v>15213</v>
      </c>
      <c r="B7964" s="358"/>
      <c r="C7964" s="359" t="s">
        <v>15214</v>
      </c>
      <c r="D7964" s="359" t="s">
        <v>880</v>
      </c>
      <c r="E7964" s="360" t="n">
        <v>1950.69</v>
      </c>
    </row>
    <row r="7965" customFormat="false" ht="15" hidden="false" customHeight="false" outlineLevel="0" collapsed="false">
      <c r="A7965" s="357" t="s">
        <v>15215</v>
      </c>
      <c r="B7965" s="358"/>
      <c r="C7965" s="359" t="s">
        <v>15216</v>
      </c>
      <c r="D7965" s="359" t="s">
        <v>880</v>
      </c>
      <c r="E7965" s="360" t="n">
        <v>2147.56</v>
      </c>
    </row>
    <row r="7966" customFormat="false" ht="15" hidden="false" customHeight="false" outlineLevel="0" collapsed="false">
      <c r="A7966" s="357" t="s">
        <v>15217</v>
      </c>
      <c r="B7966" s="358"/>
      <c r="C7966" s="359" t="s">
        <v>15218</v>
      </c>
      <c r="D7966" s="359" t="s">
        <v>880</v>
      </c>
      <c r="E7966" s="360" t="n">
        <v>3057.92</v>
      </c>
    </row>
    <row r="7967" customFormat="false" ht="15" hidden="false" customHeight="false" outlineLevel="0" collapsed="false">
      <c r="A7967" s="352" t="s">
        <v>15219</v>
      </c>
      <c r="B7967" s="353" t="s">
        <v>15220</v>
      </c>
      <c r="C7967" s="354"/>
      <c r="D7967" s="355"/>
      <c r="E7967" s="356"/>
    </row>
    <row r="7968" customFormat="false" ht="15" hidden="false" customHeight="false" outlineLevel="0" collapsed="false">
      <c r="A7968" s="357" t="s">
        <v>15221</v>
      </c>
      <c r="B7968" s="358"/>
      <c r="C7968" s="359" t="s">
        <v>15222</v>
      </c>
      <c r="D7968" s="359" t="s">
        <v>880</v>
      </c>
      <c r="E7968" s="360" t="n">
        <v>421.85</v>
      </c>
    </row>
    <row r="7969" customFormat="false" ht="15" hidden="false" customHeight="false" outlineLevel="0" collapsed="false">
      <c r="A7969" s="357" t="s">
        <v>15223</v>
      </c>
      <c r="B7969" s="358"/>
      <c r="C7969" s="359" t="s">
        <v>15224</v>
      </c>
      <c r="D7969" s="359" t="s">
        <v>880</v>
      </c>
      <c r="E7969" s="360" t="n">
        <v>413.97</v>
      </c>
    </row>
    <row r="7970" customFormat="false" ht="15" hidden="false" customHeight="false" outlineLevel="0" collapsed="false">
      <c r="A7970" s="357" t="s">
        <v>15225</v>
      </c>
      <c r="B7970" s="358"/>
      <c r="C7970" s="359" t="s">
        <v>15226</v>
      </c>
      <c r="D7970" s="359" t="s">
        <v>880</v>
      </c>
      <c r="E7970" s="360" t="n">
        <v>714.62</v>
      </c>
    </row>
    <row r="7971" customFormat="false" ht="15" hidden="false" customHeight="false" outlineLevel="0" collapsed="false">
      <c r="A7971" s="357" t="s">
        <v>15227</v>
      </c>
      <c r="B7971" s="358"/>
      <c r="C7971" s="359" t="s">
        <v>15228</v>
      </c>
      <c r="D7971" s="359" t="s">
        <v>880</v>
      </c>
      <c r="E7971" s="360" t="n">
        <v>956.2</v>
      </c>
    </row>
    <row r="7972" customFormat="false" ht="15" hidden="false" customHeight="false" outlineLevel="0" collapsed="false">
      <c r="A7972" s="357" t="s">
        <v>15229</v>
      </c>
      <c r="B7972" s="358"/>
      <c r="C7972" s="359" t="s">
        <v>15230</v>
      </c>
      <c r="D7972" s="359" t="s">
        <v>880</v>
      </c>
      <c r="E7972" s="360" t="n">
        <v>1128.77</v>
      </c>
    </row>
    <row r="7973" customFormat="false" ht="15" hidden="false" customHeight="false" outlineLevel="0" collapsed="false">
      <c r="A7973" s="357" t="s">
        <v>15231</v>
      </c>
      <c r="B7973" s="358"/>
      <c r="C7973" s="359" t="s">
        <v>15232</v>
      </c>
      <c r="D7973" s="359" t="s">
        <v>880</v>
      </c>
      <c r="E7973" s="360" t="n">
        <v>1559.35</v>
      </c>
    </row>
    <row r="7974" customFormat="false" ht="15" hidden="false" customHeight="false" outlineLevel="0" collapsed="false">
      <c r="A7974" s="357" t="s">
        <v>15233</v>
      </c>
      <c r="B7974" s="358"/>
      <c r="C7974" s="359" t="s">
        <v>15234</v>
      </c>
      <c r="D7974" s="359" t="s">
        <v>880</v>
      </c>
      <c r="E7974" s="360" t="n">
        <v>853.27</v>
      </c>
    </row>
    <row r="7975" customFormat="false" ht="15" hidden="false" customHeight="false" outlineLevel="0" collapsed="false">
      <c r="A7975" s="357" t="s">
        <v>15235</v>
      </c>
      <c r="B7975" s="358"/>
      <c r="C7975" s="359" t="s">
        <v>15236</v>
      </c>
      <c r="D7975" s="359" t="s">
        <v>880</v>
      </c>
      <c r="E7975" s="360" t="n">
        <v>1615.28</v>
      </c>
    </row>
    <row r="7976" customFormat="false" ht="15" hidden="false" customHeight="false" outlineLevel="0" collapsed="false">
      <c r="A7976" s="357" t="s">
        <v>15237</v>
      </c>
      <c r="B7976" s="358"/>
      <c r="C7976" s="359" t="s">
        <v>15238</v>
      </c>
      <c r="D7976" s="359" t="s">
        <v>880</v>
      </c>
      <c r="E7976" s="360" t="n">
        <v>150.25</v>
      </c>
    </row>
    <row r="7977" customFormat="false" ht="15" hidden="false" customHeight="false" outlineLevel="0" collapsed="false">
      <c r="A7977" s="357" t="s">
        <v>15239</v>
      </c>
      <c r="B7977" s="358"/>
      <c r="C7977" s="359" t="s">
        <v>15240</v>
      </c>
      <c r="D7977" s="359" t="s">
        <v>880</v>
      </c>
      <c r="E7977" s="360" t="n">
        <v>155.41</v>
      </c>
    </row>
    <row r="7978" customFormat="false" ht="15" hidden="false" customHeight="false" outlineLevel="0" collapsed="false">
      <c r="A7978" s="357" t="s">
        <v>15241</v>
      </c>
      <c r="B7978" s="358"/>
      <c r="C7978" s="359" t="s">
        <v>15242</v>
      </c>
      <c r="D7978" s="359" t="s">
        <v>880</v>
      </c>
      <c r="E7978" s="360" t="n">
        <v>217.43</v>
      </c>
    </row>
    <row r="7979" customFormat="false" ht="15" hidden="false" customHeight="false" outlineLevel="0" collapsed="false">
      <c r="A7979" s="357" t="s">
        <v>15513</v>
      </c>
      <c r="B7979" s="358"/>
      <c r="C7979" s="359" t="s">
        <v>15514</v>
      </c>
      <c r="D7979" s="359" t="s">
        <v>880</v>
      </c>
      <c r="E7979" s="360" t="n">
        <v>222.59</v>
      </c>
    </row>
    <row r="7980" customFormat="false" ht="15" hidden="false" customHeight="false" outlineLevel="0" collapsed="false">
      <c r="A7980" s="357" t="s">
        <v>15243</v>
      </c>
      <c r="B7980" s="358"/>
      <c r="C7980" s="359" t="s">
        <v>15244</v>
      </c>
      <c r="D7980" s="359" t="s">
        <v>880</v>
      </c>
      <c r="E7980" s="360" t="n">
        <v>343.36</v>
      </c>
    </row>
    <row r="7981" customFormat="false" ht="15" hidden="false" customHeight="false" outlineLevel="0" collapsed="false">
      <c r="A7981" s="352" t="s">
        <v>15245</v>
      </c>
      <c r="B7981" s="353" t="s">
        <v>15246</v>
      </c>
      <c r="C7981" s="354"/>
      <c r="D7981" s="355"/>
      <c r="E7981" s="356"/>
    </row>
    <row r="7982" customFormat="false" ht="15" hidden="false" customHeight="false" outlineLevel="0" collapsed="false">
      <c r="A7982" s="357" t="s">
        <v>15247</v>
      </c>
      <c r="B7982" s="358"/>
      <c r="C7982" s="359" t="s">
        <v>15248</v>
      </c>
      <c r="D7982" s="359" t="s">
        <v>880</v>
      </c>
      <c r="E7982" s="360" t="n">
        <v>302.71</v>
      </c>
    </row>
    <row r="7983" customFormat="false" ht="15" hidden="false" customHeight="false" outlineLevel="0" collapsed="false">
      <c r="A7983" s="357" t="s">
        <v>360</v>
      </c>
      <c r="B7983" s="358"/>
      <c r="C7983" s="359" t="s">
        <v>15249</v>
      </c>
      <c r="D7983" s="359" t="s">
        <v>880</v>
      </c>
      <c r="E7983" s="360" t="n">
        <v>39.08</v>
      </c>
    </row>
    <row r="7984" customFormat="false" ht="15" hidden="false" customHeight="false" outlineLevel="0" collapsed="false">
      <c r="A7984" s="357" t="s">
        <v>15250</v>
      </c>
      <c r="B7984" s="358"/>
      <c r="C7984" s="359" t="s">
        <v>15251</v>
      </c>
      <c r="D7984" s="359" t="s">
        <v>880</v>
      </c>
      <c r="E7984" s="360" t="n">
        <v>315.29</v>
      </c>
    </row>
    <row r="7985" customFormat="false" ht="15" hidden="false" customHeight="false" outlineLevel="0" collapsed="false">
      <c r="A7985" s="357" t="s">
        <v>15252</v>
      </c>
      <c r="B7985" s="358"/>
      <c r="C7985" s="359" t="s">
        <v>15253</v>
      </c>
      <c r="D7985" s="359" t="s">
        <v>880</v>
      </c>
      <c r="E7985" s="360" t="n">
        <v>34.85</v>
      </c>
    </row>
    <row r="7986" customFormat="false" ht="15" hidden="false" customHeight="false" outlineLevel="0" collapsed="false">
      <c r="A7986" s="347" t="s">
        <v>15254</v>
      </c>
      <c r="B7986" s="348" t="s">
        <v>15255</v>
      </c>
      <c r="C7986" s="349"/>
      <c r="D7986" s="350"/>
      <c r="E7986" s="351"/>
    </row>
    <row r="7987" customFormat="false" ht="15" hidden="false" customHeight="false" outlineLevel="0" collapsed="false">
      <c r="A7987" s="352" t="s">
        <v>15256</v>
      </c>
      <c r="B7987" s="353" t="s">
        <v>15257</v>
      </c>
      <c r="C7987" s="354"/>
      <c r="D7987" s="355"/>
      <c r="E7987" s="356"/>
    </row>
    <row r="7988" customFormat="false" ht="15" hidden="false" customHeight="false" outlineLevel="0" collapsed="false">
      <c r="A7988" s="357" t="s">
        <v>15258</v>
      </c>
      <c r="B7988" s="358"/>
      <c r="C7988" s="359" t="s">
        <v>15259</v>
      </c>
      <c r="D7988" s="359" t="s">
        <v>880</v>
      </c>
      <c r="E7988" s="360" t="n">
        <v>47.22</v>
      </c>
    </row>
    <row r="7989" customFormat="false" ht="15" hidden="false" customHeight="false" outlineLevel="0" collapsed="false">
      <c r="A7989" s="357" t="s">
        <v>15260</v>
      </c>
      <c r="B7989" s="358"/>
      <c r="C7989" s="359" t="s">
        <v>15515</v>
      </c>
      <c r="D7989" s="359" t="s">
        <v>880</v>
      </c>
      <c r="E7989" s="360" t="n">
        <v>246.81</v>
      </c>
    </row>
    <row r="7990" customFormat="false" ht="15" hidden="false" customHeight="false" outlineLevel="0" collapsed="false">
      <c r="A7990" s="357" t="s">
        <v>15262</v>
      </c>
      <c r="B7990" s="358"/>
      <c r="C7990" s="359" t="s">
        <v>15516</v>
      </c>
      <c r="D7990" s="359" t="s">
        <v>880</v>
      </c>
      <c r="E7990" s="360" t="n">
        <v>542.31</v>
      </c>
    </row>
    <row r="7991" customFormat="false" ht="15" hidden="false" customHeight="false" outlineLevel="0" collapsed="false">
      <c r="A7991" s="357" t="s">
        <v>15264</v>
      </c>
      <c r="B7991" s="358"/>
      <c r="C7991" s="359" t="s">
        <v>15265</v>
      </c>
      <c r="D7991" s="359" t="s">
        <v>880</v>
      </c>
      <c r="E7991" s="360" t="n">
        <v>127.61</v>
      </c>
    </row>
    <row r="7992" customFormat="false" ht="15" hidden="false" customHeight="false" outlineLevel="0" collapsed="false">
      <c r="A7992" s="357" t="s">
        <v>15266</v>
      </c>
      <c r="B7992" s="358"/>
      <c r="C7992" s="359" t="s">
        <v>15267</v>
      </c>
      <c r="D7992" s="359" t="s">
        <v>880</v>
      </c>
      <c r="E7992" s="360" t="n">
        <v>30.06</v>
      </c>
    </row>
    <row r="7993" customFormat="false" ht="15" hidden="false" customHeight="false" outlineLevel="0" collapsed="false">
      <c r="A7993" s="357" t="s">
        <v>15268</v>
      </c>
      <c r="B7993" s="358"/>
      <c r="C7993" s="359" t="s">
        <v>15269</v>
      </c>
      <c r="D7993" s="359" t="s">
        <v>880</v>
      </c>
      <c r="E7993" s="360" t="n">
        <v>108.12</v>
      </c>
    </row>
    <row r="7994" customFormat="false" ht="15" hidden="false" customHeight="false" outlineLevel="0" collapsed="false">
      <c r="A7994" s="357" t="s">
        <v>15270</v>
      </c>
      <c r="B7994" s="358"/>
      <c r="C7994" s="359" t="s">
        <v>15271</v>
      </c>
      <c r="D7994" s="359" t="s">
        <v>1181</v>
      </c>
      <c r="E7994" s="360" t="n">
        <v>4982.7</v>
      </c>
    </row>
    <row r="7995" customFormat="false" ht="15" hidden="false" customHeight="false" outlineLevel="0" collapsed="false">
      <c r="A7995" s="357" t="s">
        <v>15272</v>
      </c>
      <c r="B7995" s="358"/>
      <c r="C7995" s="359" t="s">
        <v>15273</v>
      </c>
      <c r="D7995" s="359" t="s">
        <v>1181</v>
      </c>
      <c r="E7995" s="360" t="n">
        <v>25891.71</v>
      </c>
    </row>
    <row r="7996" customFormat="false" ht="15" hidden="false" customHeight="false" outlineLevel="0" collapsed="false">
      <c r="A7996" s="357" t="s">
        <v>15274</v>
      </c>
      <c r="B7996" s="358"/>
      <c r="C7996" s="359" t="s">
        <v>15275</v>
      </c>
      <c r="D7996" s="359" t="s">
        <v>1181</v>
      </c>
      <c r="E7996" s="360" t="n">
        <v>42962.75</v>
      </c>
    </row>
    <row r="7997" customFormat="false" ht="15" hidden="false" customHeight="false" outlineLevel="0" collapsed="false">
      <c r="A7997" s="352" t="s">
        <v>15276</v>
      </c>
      <c r="B7997" s="353" t="s">
        <v>15277</v>
      </c>
      <c r="C7997" s="354"/>
      <c r="D7997" s="355"/>
      <c r="E7997" s="356"/>
    </row>
    <row r="7998" customFormat="false" ht="15" hidden="false" customHeight="false" outlineLevel="0" collapsed="false">
      <c r="A7998" s="357" t="s">
        <v>15278</v>
      </c>
      <c r="B7998" s="358"/>
      <c r="C7998" s="359" t="s">
        <v>15279</v>
      </c>
      <c r="D7998" s="359" t="s">
        <v>880</v>
      </c>
      <c r="E7998" s="360" t="n">
        <v>6093.02</v>
      </c>
    </row>
    <row r="7999" customFormat="false" ht="15" hidden="false" customHeight="false" outlineLevel="0" collapsed="false">
      <c r="A7999" s="357" t="s">
        <v>15517</v>
      </c>
      <c r="B7999" s="358"/>
      <c r="C7999" s="359" t="s">
        <v>15518</v>
      </c>
      <c r="D7999" s="359" t="s">
        <v>880</v>
      </c>
      <c r="E7999" s="360" t="n">
        <v>7265.52</v>
      </c>
    </row>
    <row r="8000" customFormat="false" ht="15" hidden="false" customHeight="false" outlineLevel="0" collapsed="false">
      <c r="A8000" s="357" t="s">
        <v>15280</v>
      </c>
      <c r="B8000" s="358"/>
      <c r="C8000" s="359" t="s">
        <v>15281</v>
      </c>
      <c r="D8000" s="359" t="s">
        <v>880</v>
      </c>
      <c r="E8000" s="360" t="n">
        <v>8943.98</v>
      </c>
    </row>
    <row r="8001" customFormat="false" ht="15" hidden="false" customHeight="false" outlineLevel="0" collapsed="false">
      <c r="A8001" s="357" t="s">
        <v>15519</v>
      </c>
      <c r="B8001" s="358"/>
      <c r="C8001" s="359" t="s">
        <v>15520</v>
      </c>
      <c r="D8001" s="359" t="s">
        <v>880</v>
      </c>
      <c r="E8001" s="360" t="n">
        <v>11760.24</v>
      </c>
    </row>
    <row r="8002" customFormat="false" ht="15" hidden="false" customHeight="false" outlineLevel="0" collapsed="false">
      <c r="A8002" s="357" t="s">
        <v>15521</v>
      </c>
      <c r="B8002" s="358"/>
      <c r="C8002" s="359" t="s">
        <v>15522</v>
      </c>
      <c r="D8002" s="359" t="s">
        <v>880</v>
      </c>
      <c r="E8002" s="360" t="n">
        <v>13904.74</v>
      </c>
    </row>
    <row r="8003" customFormat="false" ht="15" hidden="false" customHeight="false" outlineLevel="0" collapsed="false">
      <c r="A8003" s="357" t="s">
        <v>15523</v>
      </c>
      <c r="B8003" s="358"/>
      <c r="C8003" s="359" t="s">
        <v>15524</v>
      </c>
      <c r="D8003" s="359" t="s">
        <v>880</v>
      </c>
      <c r="E8003" s="360" t="n">
        <v>14378.97</v>
      </c>
    </row>
    <row r="8004" customFormat="false" ht="15" hidden="false" customHeight="false" outlineLevel="0" collapsed="false">
      <c r="A8004" s="357" t="s">
        <v>15525</v>
      </c>
      <c r="B8004" s="358"/>
      <c r="C8004" s="359" t="s">
        <v>15526</v>
      </c>
      <c r="D8004" s="359" t="s">
        <v>880</v>
      </c>
      <c r="E8004" s="360" t="n">
        <v>16065.85</v>
      </c>
    </row>
    <row r="8005" customFormat="false" ht="15" hidden="false" customHeight="false" outlineLevel="0" collapsed="false">
      <c r="A8005" s="357" t="s">
        <v>15527</v>
      </c>
      <c r="B8005" s="358"/>
      <c r="C8005" s="359" t="s">
        <v>15528</v>
      </c>
      <c r="D8005" s="359" t="s">
        <v>880</v>
      </c>
      <c r="E8005" s="360" t="n">
        <v>10401.27</v>
      </c>
    </row>
    <row r="8006" customFormat="false" ht="15" hidden="false" customHeight="false" outlineLevel="0" collapsed="false">
      <c r="A8006" s="357" t="s">
        <v>15529</v>
      </c>
      <c r="B8006" s="358"/>
      <c r="C8006" s="359" t="s">
        <v>15530</v>
      </c>
      <c r="D8006" s="359" t="s">
        <v>880</v>
      </c>
      <c r="E8006" s="360" t="n">
        <v>16793.94</v>
      </c>
    </row>
    <row r="8007" customFormat="false" ht="15" hidden="false" customHeight="false" outlineLevel="0" collapsed="false">
      <c r="A8007" s="357" t="s">
        <v>15531</v>
      </c>
      <c r="B8007" s="358"/>
      <c r="C8007" s="359" t="s">
        <v>15532</v>
      </c>
      <c r="D8007" s="359" t="s">
        <v>880</v>
      </c>
      <c r="E8007" s="360" t="n">
        <v>20158.48</v>
      </c>
    </row>
    <row r="8008" customFormat="false" ht="15" hidden="false" customHeight="false" outlineLevel="0" collapsed="false">
      <c r="A8008" s="357" t="s">
        <v>15282</v>
      </c>
      <c r="B8008" s="358"/>
      <c r="C8008" s="359" t="s">
        <v>15283</v>
      </c>
      <c r="D8008" s="359" t="s">
        <v>880</v>
      </c>
      <c r="E8008" s="360" t="n">
        <v>25850.32</v>
      </c>
    </row>
    <row r="8009" customFormat="false" ht="15" hidden="false" customHeight="false" outlineLevel="0" collapsed="false">
      <c r="A8009" s="352" t="s">
        <v>15284</v>
      </c>
      <c r="B8009" s="353" t="s">
        <v>15285</v>
      </c>
      <c r="C8009" s="354"/>
      <c r="D8009" s="355"/>
      <c r="E8009" s="356"/>
    </row>
    <row r="8010" customFormat="false" ht="15" hidden="false" customHeight="false" outlineLevel="0" collapsed="false">
      <c r="A8010" s="357" t="s">
        <v>15286</v>
      </c>
      <c r="B8010" s="358"/>
      <c r="C8010" s="359" t="s">
        <v>15287</v>
      </c>
      <c r="D8010" s="359" t="s">
        <v>880</v>
      </c>
      <c r="E8010" s="360" t="n">
        <v>31439.39</v>
      </c>
    </row>
    <row r="8011" customFormat="false" ht="15" hidden="false" customHeight="false" outlineLevel="0" collapsed="false">
      <c r="A8011" s="357" t="s">
        <v>15288</v>
      </c>
      <c r="B8011" s="358"/>
      <c r="C8011" s="359" t="s">
        <v>15289</v>
      </c>
      <c r="D8011" s="359" t="s">
        <v>880</v>
      </c>
      <c r="E8011" s="360" t="n">
        <v>40737.47</v>
      </c>
    </row>
    <row r="8012" customFormat="false" ht="15" hidden="false" customHeight="false" outlineLevel="0" collapsed="false">
      <c r="A8012" s="357" t="s">
        <v>15290</v>
      </c>
      <c r="B8012" s="358"/>
      <c r="C8012" s="359" t="s">
        <v>15291</v>
      </c>
      <c r="D8012" s="359" t="s">
        <v>880</v>
      </c>
      <c r="E8012" s="360" t="n">
        <v>41064.62</v>
      </c>
    </row>
    <row r="8013" customFormat="false" ht="15" hidden="false" customHeight="false" outlineLevel="0" collapsed="false">
      <c r="A8013" s="357" t="s">
        <v>15292</v>
      </c>
      <c r="B8013" s="358"/>
      <c r="C8013" s="359" t="s">
        <v>15293</v>
      </c>
      <c r="D8013" s="359" t="s">
        <v>880</v>
      </c>
      <c r="E8013" s="360" t="n">
        <v>4567.05</v>
      </c>
    </row>
    <row r="8014" customFormat="false" ht="15" hidden="false" customHeight="false" outlineLevel="0" collapsed="false">
      <c r="A8014" s="357" t="s">
        <v>15294</v>
      </c>
      <c r="B8014" s="358"/>
      <c r="C8014" s="359" t="s">
        <v>15295</v>
      </c>
      <c r="D8014" s="359" t="s">
        <v>880</v>
      </c>
      <c r="E8014" s="360" t="n">
        <v>13372.93</v>
      </c>
    </row>
    <row r="8015" customFormat="false" ht="15" hidden="false" customHeight="false" outlineLevel="0" collapsed="false">
      <c r="A8015" s="357" t="s">
        <v>15296</v>
      </c>
      <c r="B8015" s="358"/>
      <c r="C8015" s="359" t="s">
        <v>15297</v>
      </c>
      <c r="D8015" s="359" t="s">
        <v>880</v>
      </c>
      <c r="E8015" s="360" t="n">
        <v>18029.1</v>
      </c>
    </row>
    <row r="8016" customFormat="false" ht="15" hidden="false" customHeight="false" outlineLevel="0" collapsed="false">
      <c r="A8016" s="357" t="s">
        <v>15298</v>
      </c>
      <c r="B8016" s="358"/>
      <c r="C8016" s="359" t="s">
        <v>15299</v>
      </c>
      <c r="D8016" s="359" t="s">
        <v>880</v>
      </c>
      <c r="E8016" s="360" t="n">
        <v>684.81</v>
      </c>
    </row>
    <row r="8017" customFormat="false" ht="15" hidden="false" customHeight="false" outlineLevel="0" collapsed="false">
      <c r="A8017" s="357" t="s">
        <v>15300</v>
      </c>
      <c r="B8017" s="358"/>
      <c r="C8017" s="359" t="s">
        <v>15301</v>
      </c>
      <c r="D8017" s="359" t="s">
        <v>880</v>
      </c>
      <c r="E8017" s="360" t="n">
        <v>45174.07</v>
      </c>
    </row>
    <row r="8018" customFormat="false" ht="15" hidden="false" customHeight="false" outlineLevel="0" collapsed="false">
      <c r="A8018" s="357" t="s">
        <v>15533</v>
      </c>
      <c r="B8018" s="358"/>
      <c r="C8018" s="359" t="s">
        <v>15534</v>
      </c>
      <c r="D8018" s="359" t="s">
        <v>880</v>
      </c>
      <c r="E8018" s="360" t="n">
        <v>21677.77</v>
      </c>
    </row>
    <row r="8019" customFormat="false" ht="15" hidden="false" customHeight="false" outlineLevel="0" collapsed="false">
      <c r="A8019" s="357" t="s">
        <v>15535</v>
      </c>
      <c r="B8019" s="358"/>
      <c r="C8019" s="359" t="s">
        <v>15536</v>
      </c>
      <c r="D8019" s="359" t="s">
        <v>880</v>
      </c>
      <c r="E8019" s="360" t="n">
        <v>24254.06</v>
      </c>
    </row>
    <row r="8020" customFormat="false" ht="15" hidden="false" customHeight="false" outlineLevel="0" collapsed="false">
      <c r="A8020" s="357" t="s">
        <v>15302</v>
      </c>
      <c r="B8020" s="358"/>
      <c r="C8020" s="359" t="s">
        <v>15303</v>
      </c>
      <c r="D8020" s="359" t="s">
        <v>880</v>
      </c>
      <c r="E8020" s="360" t="n">
        <v>42520.73</v>
      </c>
    </row>
    <row r="8021" customFormat="false" ht="15" hidden="false" customHeight="false" outlineLevel="0" collapsed="false">
      <c r="A8021" s="357" t="s">
        <v>15304</v>
      </c>
      <c r="B8021" s="358"/>
      <c r="C8021" s="359" t="s">
        <v>15305</v>
      </c>
      <c r="D8021" s="359" t="s">
        <v>880</v>
      </c>
      <c r="E8021" s="360" t="n">
        <v>107023.4</v>
      </c>
    </row>
    <row r="8022" customFormat="false" ht="15" hidden="false" customHeight="false" outlineLevel="0" collapsed="false">
      <c r="A8022" s="357" t="s">
        <v>15306</v>
      </c>
      <c r="B8022" s="358"/>
      <c r="C8022" s="359" t="s">
        <v>15307</v>
      </c>
      <c r="D8022" s="359" t="s">
        <v>880</v>
      </c>
      <c r="E8022" s="360" t="n">
        <v>136718.75</v>
      </c>
    </row>
    <row r="8023" customFormat="false" ht="15" hidden="false" customHeight="false" outlineLevel="0" collapsed="false">
      <c r="A8023" s="357" t="s">
        <v>15537</v>
      </c>
      <c r="B8023" s="358"/>
      <c r="C8023" s="359" t="s">
        <v>15538</v>
      </c>
      <c r="D8023" s="359" t="s">
        <v>880</v>
      </c>
      <c r="E8023" s="360" t="n">
        <v>42966.84</v>
      </c>
    </row>
    <row r="8024" customFormat="false" ht="15" hidden="false" customHeight="false" outlineLevel="0" collapsed="false">
      <c r="A8024" s="357" t="s">
        <v>15308</v>
      </c>
      <c r="B8024" s="358"/>
      <c r="C8024" s="359" t="s">
        <v>15309</v>
      </c>
      <c r="D8024" s="359" t="s">
        <v>880</v>
      </c>
      <c r="E8024" s="360" t="n">
        <v>44527.23</v>
      </c>
    </row>
    <row r="8025" customFormat="false" ht="15" hidden="false" customHeight="false" outlineLevel="0" collapsed="false">
      <c r="A8025" s="357" t="s">
        <v>15310</v>
      </c>
      <c r="B8025" s="358"/>
      <c r="C8025" s="359" t="s">
        <v>15311</v>
      </c>
      <c r="D8025" s="359" t="s">
        <v>880</v>
      </c>
      <c r="E8025" s="360" t="n">
        <v>20413.33</v>
      </c>
    </row>
    <row r="8026" customFormat="false" ht="15" hidden="false" customHeight="false" outlineLevel="0" collapsed="false">
      <c r="A8026" s="357" t="s">
        <v>15312</v>
      </c>
      <c r="B8026" s="358"/>
      <c r="C8026" s="359" t="s">
        <v>15313</v>
      </c>
      <c r="D8026" s="359" t="s">
        <v>880</v>
      </c>
      <c r="E8026" s="360" t="n">
        <v>33174.8</v>
      </c>
    </row>
    <row r="8027" customFormat="false" ht="15" hidden="false" customHeight="false" outlineLevel="0" collapsed="false">
      <c r="A8027" s="357" t="s">
        <v>15314</v>
      </c>
      <c r="B8027" s="358"/>
      <c r="C8027" s="359" t="s">
        <v>15315</v>
      </c>
      <c r="D8027" s="359" t="s">
        <v>880</v>
      </c>
      <c r="E8027" s="360" t="n">
        <v>83181.86</v>
      </c>
    </row>
    <row r="8028" customFormat="false" ht="15" hidden="false" customHeight="false" outlineLevel="0" collapsed="false">
      <c r="A8028" s="357" t="s">
        <v>15316</v>
      </c>
      <c r="B8028" s="358"/>
      <c r="C8028" s="359" t="s">
        <v>6130</v>
      </c>
      <c r="D8028" s="359" t="s">
        <v>880</v>
      </c>
      <c r="E8028" s="360" t="n">
        <v>21921.22</v>
      </c>
    </row>
    <row r="8029" customFormat="false" ht="15" hidden="false" customHeight="false" outlineLevel="0" collapsed="false">
      <c r="A8029" s="352" t="s">
        <v>15319</v>
      </c>
      <c r="B8029" s="353" t="s">
        <v>15320</v>
      </c>
      <c r="C8029" s="354"/>
      <c r="D8029" s="355"/>
      <c r="E8029" s="356"/>
    </row>
    <row r="8030" customFormat="false" ht="15" hidden="false" customHeight="false" outlineLevel="0" collapsed="false">
      <c r="A8030" s="357" t="s">
        <v>15321</v>
      </c>
      <c r="B8030" s="358"/>
      <c r="C8030" s="359" t="s">
        <v>15322</v>
      </c>
      <c r="D8030" s="359" t="s">
        <v>880</v>
      </c>
      <c r="E8030" s="360" t="n">
        <v>500.88</v>
      </c>
    </row>
    <row r="8031" customFormat="false" ht="15" hidden="false" customHeight="false" outlineLevel="0" collapsed="false">
      <c r="A8031" s="352" t="s">
        <v>15323</v>
      </c>
      <c r="B8031" s="353" t="s">
        <v>15324</v>
      </c>
      <c r="C8031" s="354"/>
      <c r="D8031" s="355"/>
      <c r="E8031" s="356"/>
    </row>
    <row r="8032" customFormat="false" ht="15" hidden="false" customHeight="false" outlineLevel="0" collapsed="false">
      <c r="A8032" s="357" t="s">
        <v>15325</v>
      </c>
      <c r="B8032" s="358"/>
      <c r="C8032" s="359" t="s">
        <v>15326</v>
      </c>
      <c r="D8032" s="359" t="s">
        <v>880</v>
      </c>
      <c r="E8032" s="360" t="n">
        <v>37.49</v>
      </c>
    </row>
    <row r="8033" customFormat="false" ht="15" hidden="false" customHeight="false" outlineLevel="0" collapsed="false">
      <c r="A8033" s="357" t="s">
        <v>15327</v>
      </c>
      <c r="B8033" s="358"/>
      <c r="C8033" s="359" t="s">
        <v>15328</v>
      </c>
      <c r="D8033" s="359" t="s">
        <v>880</v>
      </c>
      <c r="E8033" s="360" t="n">
        <v>702.93</v>
      </c>
    </row>
    <row r="8034" customFormat="false" ht="15" hidden="false" customHeight="false" outlineLevel="0" collapsed="false">
      <c r="A8034" s="357" t="s">
        <v>15329</v>
      </c>
      <c r="B8034" s="358"/>
      <c r="C8034" s="359" t="s">
        <v>15330</v>
      </c>
      <c r="D8034" s="359" t="s">
        <v>880</v>
      </c>
      <c r="E8034" s="360" t="n">
        <v>420.03</v>
      </c>
    </row>
    <row r="8035" customFormat="false" ht="15" hidden="false" customHeight="false" outlineLevel="0" collapsed="false">
      <c r="A8035" s="357" t="s">
        <v>15331</v>
      </c>
      <c r="B8035" s="358"/>
      <c r="C8035" s="359" t="s">
        <v>15332</v>
      </c>
      <c r="D8035" s="359" t="s">
        <v>880</v>
      </c>
      <c r="E8035" s="360" t="n">
        <v>125.66</v>
      </c>
    </row>
    <row r="8036" customFormat="false" ht="15" hidden="false" customHeight="false" outlineLevel="0" collapsed="false">
      <c r="A8036" s="357" t="s">
        <v>15333</v>
      </c>
      <c r="B8036" s="358"/>
      <c r="C8036" s="359" t="s">
        <v>15334</v>
      </c>
      <c r="D8036" s="359" t="s">
        <v>880</v>
      </c>
      <c r="E8036" s="360" t="n">
        <v>2220.04</v>
      </c>
    </row>
    <row r="8037" customFormat="false" ht="15" hidden="false" customHeight="false" outlineLevel="0" collapsed="false">
      <c r="A8037" s="352" t="s">
        <v>15335</v>
      </c>
      <c r="B8037" s="353" t="s">
        <v>15336</v>
      </c>
      <c r="C8037" s="354"/>
      <c r="D8037" s="355"/>
      <c r="E8037" s="356"/>
    </row>
    <row r="8038" customFormat="false" ht="15" hidden="false" customHeight="false" outlineLevel="0" collapsed="false">
      <c r="A8038" s="357" t="s">
        <v>15337</v>
      </c>
      <c r="B8038" s="358"/>
      <c r="C8038" s="359" t="s">
        <v>15338</v>
      </c>
      <c r="D8038" s="359" t="s">
        <v>880</v>
      </c>
      <c r="E8038" s="360" t="n">
        <v>685.37</v>
      </c>
    </row>
    <row r="8039" customFormat="false" ht="15" hidden="false" customHeight="false" outlineLevel="0" collapsed="false">
      <c r="A8039" s="357" t="s">
        <v>15339</v>
      </c>
      <c r="B8039" s="358"/>
      <c r="C8039" s="359" t="s">
        <v>15340</v>
      </c>
      <c r="D8039" s="359" t="s">
        <v>1181</v>
      </c>
      <c r="E8039" s="360" t="n">
        <v>595.8</v>
      </c>
    </row>
    <row r="8040" customFormat="false" ht="15" hidden="false" customHeight="false" outlineLevel="0" collapsed="false">
      <c r="A8040" s="352" t="s">
        <v>15341</v>
      </c>
      <c r="B8040" s="353" t="s">
        <v>15342</v>
      </c>
      <c r="C8040" s="354"/>
      <c r="D8040" s="355"/>
      <c r="E8040" s="356"/>
    </row>
    <row r="8041" customFormat="false" ht="15" hidden="false" customHeight="false" outlineLevel="0" collapsed="false">
      <c r="A8041" s="357" t="s">
        <v>15343</v>
      </c>
      <c r="B8041" s="358"/>
      <c r="C8041" s="359" t="s">
        <v>15344</v>
      </c>
      <c r="D8041" s="359" t="s">
        <v>262</v>
      </c>
      <c r="E8041" s="360" t="n">
        <v>3.48</v>
      </c>
    </row>
    <row r="8042" customFormat="false" ht="15" hidden="false" customHeight="false" outlineLevel="0" collapsed="false">
      <c r="A8042" s="357" t="s">
        <v>15539</v>
      </c>
      <c r="B8042" s="358"/>
      <c r="C8042" s="359" t="s">
        <v>15540</v>
      </c>
      <c r="D8042" s="359" t="s">
        <v>880</v>
      </c>
      <c r="E8042" s="360" t="n">
        <v>13.15</v>
      </c>
    </row>
    <row r="8043" customFormat="false" ht="15" hidden="false" customHeight="false" outlineLevel="0" collapsed="false">
      <c r="A8043" s="357" t="s">
        <v>15541</v>
      </c>
      <c r="B8043" s="358"/>
      <c r="C8043" s="359" t="s">
        <v>15542</v>
      </c>
      <c r="D8043" s="359" t="s">
        <v>880</v>
      </c>
      <c r="E8043" s="360" t="n">
        <v>13.25</v>
      </c>
    </row>
    <row r="8044" customFormat="false" ht="15" hidden="false" customHeight="false" outlineLevel="0" collapsed="false">
      <c r="A8044" s="357" t="s">
        <v>15345</v>
      </c>
      <c r="B8044" s="358"/>
      <c r="C8044" s="359" t="s">
        <v>6453</v>
      </c>
      <c r="D8044" s="359" t="s">
        <v>880</v>
      </c>
      <c r="E8044" s="360" t="n">
        <v>10.35</v>
      </c>
    </row>
    <row r="8045" customFormat="false" ht="15" hidden="false" customHeight="false" outlineLevel="0" collapsed="false">
      <c r="A8045" s="357" t="s">
        <v>15346</v>
      </c>
      <c r="B8045" s="358"/>
      <c r="C8045" s="359" t="s">
        <v>6455</v>
      </c>
      <c r="D8045" s="359" t="s">
        <v>880</v>
      </c>
      <c r="E8045" s="360" t="n">
        <v>7.4</v>
      </c>
    </row>
    <row r="8046" customFormat="false" ht="15" hidden="false" customHeight="false" outlineLevel="0" collapsed="false">
      <c r="A8046" s="357" t="s">
        <v>15347</v>
      </c>
      <c r="B8046" s="358"/>
      <c r="C8046" s="359" t="s">
        <v>15348</v>
      </c>
      <c r="D8046" s="359" t="s">
        <v>880</v>
      </c>
      <c r="E8046" s="360" t="n">
        <v>7.72</v>
      </c>
    </row>
    <row r="8047" customFormat="false" ht="15" hidden="false" customHeight="false" outlineLevel="0" collapsed="false">
      <c r="A8047" s="357" t="s">
        <v>15349</v>
      </c>
      <c r="B8047" s="358"/>
      <c r="C8047" s="359" t="s">
        <v>15350</v>
      </c>
      <c r="D8047" s="359" t="s">
        <v>880</v>
      </c>
      <c r="E8047" s="360" t="n">
        <v>155.51</v>
      </c>
    </row>
    <row r="8048" customFormat="false" ht="15" hidden="false" customHeight="false" outlineLevel="0" collapsed="false">
      <c r="A8048" s="357" t="s">
        <v>15351</v>
      </c>
      <c r="B8048" s="358"/>
      <c r="C8048" s="359" t="s">
        <v>15352</v>
      </c>
      <c r="D8048" s="359" t="s">
        <v>880</v>
      </c>
      <c r="E8048" s="360" t="n">
        <v>358.5</v>
      </c>
    </row>
    <row r="8049" customFormat="false" ht="15" hidden="false" customHeight="false" outlineLevel="0" collapsed="false">
      <c r="A8049" s="357" t="s">
        <v>15353</v>
      </c>
      <c r="B8049" s="358"/>
      <c r="C8049" s="359" t="s">
        <v>15354</v>
      </c>
      <c r="D8049" s="359" t="s">
        <v>880</v>
      </c>
      <c r="E8049" s="360" t="n">
        <v>14.73</v>
      </c>
    </row>
    <row r="8050" customFormat="false" ht="15" hidden="false" customHeight="false" outlineLevel="0" collapsed="false">
      <c r="A8050" s="357" t="s">
        <v>15355</v>
      </c>
      <c r="B8050" s="358"/>
      <c r="C8050" s="359" t="s">
        <v>15356</v>
      </c>
      <c r="D8050" s="359" t="s">
        <v>880</v>
      </c>
      <c r="E8050" s="360" t="n">
        <v>31.15</v>
      </c>
    </row>
    <row r="8051" customFormat="false" ht="15" hidden="false" customHeight="false" outlineLevel="0" collapsed="false">
      <c r="A8051" s="357" t="s">
        <v>15357</v>
      </c>
      <c r="B8051" s="358"/>
      <c r="C8051" s="359" t="s">
        <v>15358</v>
      </c>
      <c r="D8051" s="359" t="s">
        <v>880</v>
      </c>
      <c r="E8051" s="360" t="n">
        <v>55.83</v>
      </c>
    </row>
    <row r="8052" customFormat="false" ht="15" hidden="false" customHeight="false" outlineLevel="0" collapsed="false">
      <c r="A8052" s="357" t="s">
        <v>15359</v>
      </c>
      <c r="B8052" s="358"/>
      <c r="C8052" s="359" t="s">
        <v>15360</v>
      </c>
      <c r="D8052" s="359" t="s">
        <v>880</v>
      </c>
      <c r="E8052" s="360" t="n">
        <v>105.98</v>
      </c>
    </row>
    <row r="8053" customFormat="false" ht="15" hidden="false" customHeight="false" outlineLevel="0" collapsed="false">
      <c r="A8053" s="357" t="s">
        <v>15361</v>
      </c>
      <c r="B8053" s="358"/>
      <c r="C8053" s="359" t="s">
        <v>15362</v>
      </c>
      <c r="D8053" s="359" t="s">
        <v>880</v>
      </c>
      <c r="E8053" s="360" t="n">
        <v>67.77</v>
      </c>
    </row>
    <row r="8054" customFormat="false" ht="15" hidden="false" customHeight="false" outlineLevel="0" collapsed="false">
      <c r="A8054" s="357" t="s">
        <v>15363</v>
      </c>
      <c r="B8054" s="358"/>
      <c r="C8054" s="359" t="s">
        <v>5972</v>
      </c>
      <c r="D8054" s="359" t="s">
        <v>880</v>
      </c>
      <c r="E8054" s="360" t="n">
        <v>95.3</v>
      </c>
    </row>
    <row r="8055" customFormat="false" ht="15" hidden="false" customHeight="false" outlineLevel="0" collapsed="false">
      <c r="A8055" s="357" t="s">
        <v>15364</v>
      </c>
      <c r="B8055" s="358"/>
      <c r="C8055" s="359" t="s">
        <v>15365</v>
      </c>
      <c r="D8055" s="359" t="s">
        <v>880</v>
      </c>
      <c r="E8055" s="360" t="n">
        <v>170.48</v>
      </c>
    </row>
    <row r="8056" customFormat="false" ht="15" hidden="false" customHeight="false" outlineLevel="0" collapsed="false">
      <c r="A8056" s="357" t="s">
        <v>15366</v>
      </c>
      <c r="B8056" s="358"/>
      <c r="C8056" s="359" t="s">
        <v>15367</v>
      </c>
      <c r="D8056" s="359" t="s">
        <v>880</v>
      </c>
      <c r="E8056" s="360" t="n">
        <v>63.83</v>
      </c>
    </row>
    <row r="8057" customFormat="false" ht="15" hidden="false" customHeight="false" outlineLevel="0" collapsed="false">
      <c r="A8057" s="357" t="s">
        <v>15368</v>
      </c>
      <c r="B8057" s="358"/>
      <c r="C8057" s="359" t="s">
        <v>15369</v>
      </c>
      <c r="D8057" s="359" t="s">
        <v>880</v>
      </c>
      <c r="E8057" s="360" t="n">
        <v>79.54</v>
      </c>
    </row>
    <row r="8058" customFormat="false" ht="15" hidden="false" customHeight="false" outlineLevel="0" collapsed="false">
      <c r="A8058" s="357" t="s">
        <v>15372</v>
      </c>
      <c r="B8058" s="358"/>
      <c r="C8058" s="359" t="s">
        <v>15543</v>
      </c>
      <c r="D8058" s="359" t="s">
        <v>880</v>
      </c>
      <c r="E8058" s="360" t="n">
        <v>11.53</v>
      </c>
    </row>
    <row r="8059" customFormat="false" ht="15" hidden="false" customHeight="false" outlineLevel="0" collapsed="false">
      <c r="A8059" s="357" t="s">
        <v>15374</v>
      </c>
      <c r="B8059" s="358"/>
      <c r="C8059" s="359" t="s">
        <v>15375</v>
      </c>
      <c r="D8059" s="359" t="s">
        <v>880</v>
      </c>
      <c r="E8059" s="360" t="n">
        <v>19.21</v>
      </c>
    </row>
    <row r="8060" customFormat="false" ht="15" hidden="false" customHeight="false" outlineLevel="0" collapsed="false">
      <c r="A8060" s="357" t="s">
        <v>15376</v>
      </c>
      <c r="B8060" s="358"/>
      <c r="C8060" s="359" t="s">
        <v>15377</v>
      </c>
      <c r="D8060" s="359" t="s">
        <v>880</v>
      </c>
      <c r="E8060" s="360" t="n">
        <v>14.61</v>
      </c>
    </row>
    <row r="8061" customFormat="false" ht="15" hidden="false" customHeight="false" outlineLevel="0" collapsed="false">
      <c r="A8061" s="357" t="s">
        <v>15378</v>
      </c>
      <c r="B8061" s="358"/>
      <c r="C8061" s="359" t="s">
        <v>15379</v>
      </c>
      <c r="D8061" s="359" t="s">
        <v>880</v>
      </c>
      <c r="E8061" s="360" t="n">
        <v>17.06</v>
      </c>
    </row>
    <row r="8062" customFormat="false" ht="15" hidden="false" customHeight="false" outlineLevel="0" collapsed="false">
      <c r="A8062" s="357" t="s">
        <v>15380</v>
      </c>
      <c r="B8062" s="358"/>
      <c r="C8062" s="359" t="s">
        <v>15381</v>
      </c>
      <c r="D8062" s="359" t="s">
        <v>880</v>
      </c>
      <c r="E8062" s="360" t="n">
        <v>16.57</v>
      </c>
    </row>
    <row r="8063" customFormat="false" ht="15" hidden="false" customHeight="false" outlineLevel="0" collapsed="false">
      <c r="A8063" s="357" t="s">
        <v>15382</v>
      </c>
      <c r="B8063" s="358"/>
      <c r="C8063" s="359" t="s">
        <v>15383</v>
      </c>
      <c r="D8063" s="359" t="s">
        <v>880</v>
      </c>
      <c r="E8063" s="360" t="n">
        <v>31.4</v>
      </c>
    </row>
    <row r="8064" customFormat="false" ht="15" hidden="false" customHeight="false" outlineLevel="0" collapsed="false">
      <c r="A8064" s="357" t="s">
        <v>15384</v>
      </c>
      <c r="B8064" s="358"/>
      <c r="C8064" s="359" t="s">
        <v>15385</v>
      </c>
      <c r="D8064" s="359" t="s">
        <v>880</v>
      </c>
      <c r="E8064" s="360" t="n">
        <v>14.82</v>
      </c>
    </row>
    <row r="8065" customFormat="false" ht="15" hidden="false" customHeight="false" outlineLevel="0" collapsed="false">
      <c r="A8065" s="357" t="s">
        <v>15386</v>
      </c>
      <c r="B8065" s="358"/>
      <c r="C8065" s="359" t="s">
        <v>15387</v>
      </c>
      <c r="D8065" s="359" t="s">
        <v>880</v>
      </c>
      <c r="E8065" s="360" t="n">
        <v>91.73</v>
      </c>
    </row>
    <row r="8066" customFormat="false" ht="15" hidden="false" customHeight="false" outlineLevel="0" collapsed="false">
      <c r="A8066" s="347" t="s">
        <v>15388</v>
      </c>
      <c r="B8066" s="348" t="s">
        <v>15389</v>
      </c>
      <c r="C8066" s="349"/>
      <c r="D8066" s="350"/>
      <c r="E8066" s="351"/>
    </row>
    <row r="8067" customFormat="false" ht="15" hidden="false" customHeight="false" outlineLevel="0" collapsed="false">
      <c r="A8067" s="352" t="s">
        <v>15544</v>
      </c>
      <c r="B8067" s="353" t="s">
        <v>15545</v>
      </c>
      <c r="C8067" s="354"/>
      <c r="D8067" s="355"/>
      <c r="E8067" s="356"/>
    </row>
    <row r="8068" customFormat="false" ht="15" hidden="false" customHeight="false" outlineLevel="0" collapsed="false">
      <c r="A8068" s="357" t="s">
        <v>15546</v>
      </c>
      <c r="B8068" s="358"/>
      <c r="C8068" s="359" t="s">
        <v>15547</v>
      </c>
      <c r="D8068" s="359" t="s">
        <v>880</v>
      </c>
      <c r="E8068" s="360" t="n">
        <v>15.03</v>
      </c>
    </row>
    <row r="8069" customFormat="false" ht="15" hidden="false" customHeight="false" outlineLevel="0" collapsed="false">
      <c r="A8069" s="352" t="s">
        <v>15390</v>
      </c>
      <c r="B8069" s="353" t="s">
        <v>15391</v>
      </c>
      <c r="C8069" s="354"/>
      <c r="D8069" s="355"/>
      <c r="E8069" s="356"/>
    </row>
    <row r="8070" customFormat="false" ht="15" hidden="false" customHeight="false" outlineLevel="0" collapsed="false">
      <c r="A8070" s="357" t="s">
        <v>15392</v>
      </c>
      <c r="B8070" s="358"/>
      <c r="C8070" s="359" t="s">
        <v>15393</v>
      </c>
      <c r="D8070" s="359" t="s">
        <v>1313</v>
      </c>
      <c r="E8070" s="360" t="n">
        <v>5374.62</v>
      </c>
    </row>
    <row r="8071" customFormat="false" ht="15" hidden="false" customHeight="false" outlineLevel="0" collapsed="false">
      <c r="A8071" s="357" t="s">
        <v>15394</v>
      </c>
      <c r="B8071" s="358"/>
      <c r="C8071" s="359" t="s">
        <v>15395</v>
      </c>
      <c r="D8071" s="359" t="s">
        <v>1313</v>
      </c>
      <c r="E8071" s="360" t="n">
        <v>430.86</v>
      </c>
    </row>
    <row r="8072" customFormat="false" ht="15" hidden="false" customHeight="false" outlineLevel="0" collapsed="false">
      <c r="A8072" s="357" t="s">
        <v>15396</v>
      </c>
      <c r="B8072" s="358"/>
      <c r="C8072" s="359" t="s">
        <v>15397</v>
      </c>
      <c r="D8072" s="359" t="s">
        <v>1313</v>
      </c>
      <c r="E8072" s="360" t="n">
        <v>752.67</v>
      </c>
    </row>
    <row r="8073" customFormat="false" ht="15" hidden="false" customHeight="false" outlineLevel="0" collapsed="false">
      <c r="A8073" s="357" t="s">
        <v>15398</v>
      </c>
      <c r="B8073" s="358"/>
      <c r="C8073" s="359" t="s">
        <v>15399</v>
      </c>
      <c r="D8073" s="359" t="s">
        <v>880</v>
      </c>
      <c r="E8073" s="360" t="n">
        <v>17.1</v>
      </c>
    </row>
    <row r="8074" customFormat="false" ht="15" hidden="false" customHeight="false" outlineLevel="0" collapsed="false">
      <c r="A8074" s="357" t="s">
        <v>15400</v>
      </c>
      <c r="B8074" s="358"/>
      <c r="C8074" s="359" t="s">
        <v>15401</v>
      </c>
      <c r="D8074" s="359" t="s">
        <v>880</v>
      </c>
      <c r="E8074" s="360" t="n">
        <v>12.12</v>
      </c>
    </row>
    <row r="8075" customFormat="false" ht="15" hidden="false" customHeight="false" outlineLevel="0" collapsed="false">
      <c r="A8075" s="357" t="s">
        <v>15402</v>
      </c>
      <c r="B8075" s="358"/>
      <c r="C8075" s="359" t="s">
        <v>15403</v>
      </c>
      <c r="D8075" s="359" t="s">
        <v>880</v>
      </c>
      <c r="E8075" s="360" t="n">
        <v>17.19</v>
      </c>
    </row>
    <row r="8076" customFormat="false" ht="15" hidden="false" customHeight="false" outlineLevel="0" collapsed="false">
      <c r="A8076" s="357" t="s">
        <v>15404</v>
      </c>
      <c r="B8076" s="358"/>
      <c r="C8076" s="359" t="s">
        <v>15405</v>
      </c>
      <c r="D8076" s="359" t="s">
        <v>880</v>
      </c>
      <c r="E8076" s="360" t="n">
        <v>13.68</v>
      </c>
    </row>
    <row r="8077" customFormat="false" ht="15" hidden="false" customHeight="false" outlineLevel="0" collapsed="false">
      <c r="A8077" s="357" t="s">
        <v>15406</v>
      </c>
      <c r="B8077" s="358"/>
      <c r="C8077" s="359" t="s">
        <v>15407</v>
      </c>
      <c r="D8077" s="359" t="s">
        <v>880</v>
      </c>
      <c r="E8077" s="360" t="n">
        <v>16.82</v>
      </c>
    </row>
    <row r="8078" customFormat="false" ht="15" hidden="false" customHeight="false" outlineLevel="0" collapsed="false">
      <c r="A8078" s="357" t="s">
        <v>15408</v>
      </c>
      <c r="B8078" s="358"/>
      <c r="C8078" s="359" t="s">
        <v>15409</v>
      </c>
      <c r="D8078" s="359" t="s">
        <v>880</v>
      </c>
      <c r="E8078" s="360" t="n">
        <v>16.15</v>
      </c>
    </row>
    <row r="8079" customFormat="false" ht="15" hidden="false" customHeight="false" outlineLevel="0" collapsed="false">
      <c r="A8079" s="357" t="s">
        <v>15410</v>
      </c>
      <c r="B8079" s="358"/>
      <c r="C8079" s="359" t="s">
        <v>15411</v>
      </c>
      <c r="D8079" s="359" t="s">
        <v>880</v>
      </c>
      <c r="E8079" s="360" t="n">
        <v>154.92</v>
      </c>
    </row>
    <row r="8080" customFormat="false" ht="15" hidden="false" customHeight="false" outlineLevel="0" collapsed="false">
      <c r="A8080" s="352" t="s">
        <v>15412</v>
      </c>
      <c r="B8080" s="353" t="s">
        <v>15413</v>
      </c>
      <c r="C8080" s="354"/>
      <c r="D8080" s="355"/>
      <c r="E8080" s="356"/>
    </row>
    <row r="8081" customFormat="false" ht="15" hidden="false" customHeight="false" outlineLevel="0" collapsed="false">
      <c r="A8081" s="357" t="s">
        <v>15414</v>
      </c>
      <c r="B8081" s="358"/>
      <c r="C8081" s="359" t="s">
        <v>15415</v>
      </c>
      <c r="D8081" s="359" t="s">
        <v>880</v>
      </c>
      <c r="E8081" s="360" t="n">
        <v>39.87</v>
      </c>
    </row>
    <row r="8082" customFormat="false" ht="15" hidden="false" customHeight="false" outlineLevel="0" collapsed="false">
      <c r="A8082" s="352" t="s">
        <v>15416</v>
      </c>
      <c r="B8082" s="353" t="s">
        <v>15417</v>
      </c>
      <c r="C8082" s="354"/>
      <c r="D8082" s="355"/>
      <c r="E8082" s="356"/>
    </row>
    <row r="8083" customFormat="false" ht="15" hidden="false" customHeight="false" outlineLevel="0" collapsed="false">
      <c r="A8083" s="357" t="s">
        <v>15418</v>
      </c>
      <c r="B8083" s="358"/>
      <c r="C8083" s="359" t="s">
        <v>15419</v>
      </c>
      <c r="D8083" s="359" t="s">
        <v>1313</v>
      </c>
      <c r="E8083" s="360" t="n">
        <v>22.16</v>
      </c>
    </row>
    <row r="8084" customFormat="false" ht="15" hidden="false" customHeight="false" outlineLevel="0" collapsed="false">
      <c r="A8084" s="357" t="s">
        <v>15420</v>
      </c>
      <c r="B8084" s="358"/>
      <c r="C8084" s="359" t="s">
        <v>15421</v>
      </c>
      <c r="D8084" s="359" t="s">
        <v>1313</v>
      </c>
      <c r="E8084" s="360" t="n">
        <v>37.2</v>
      </c>
    </row>
    <row r="8085" customFormat="false" ht="15" hidden="false" customHeight="false" outlineLevel="0" collapsed="false">
      <c r="A8085" s="352" t="s">
        <v>15422</v>
      </c>
      <c r="B8085" s="353" t="s">
        <v>15423</v>
      </c>
      <c r="C8085" s="354"/>
      <c r="D8085" s="355"/>
      <c r="E8085" s="356"/>
    </row>
    <row r="8086" customFormat="false" ht="15" hidden="false" customHeight="false" outlineLevel="0" collapsed="false">
      <c r="A8086" s="357" t="s">
        <v>15424</v>
      </c>
      <c r="B8086" s="358"/>
      <c r="C8086" s="359" t="s">
        <v>15425</v>
      </c>
      <c r="D8086" s="359" t="s">
        <v>880</v>
      </c>
      <c r="E8086" s="360" t="n">
        <v>84.11</v>
      </c>
    </row>
    <row r="8087" customFormat="false" ht="15" hidden="false" customHeight="false" outlineLevel="0" collapsed="false">
      <c r="A8087" s="357" t="s">
        <v>15426</v>
      </c>
      <c r="B8087" s="358"/>
      <c r="C8087" s="359" t="s">
        <v>15427</v>
      </c>
      <c r="D8087" s="359" t="s">
        <v>880</v>
      </c>
      <c r="E8087" s="360" t="n">
        <v>24.73</v>
      </c>
    </row>
    <row r="8088" customFormat="false" ht="15" hidden="false" customHeight="false" outlineLevel="0" collapsed="false">
      <c r="A8088" s="357" t="s">
        <v>15428</v>
      </c>
      <c r="B8088" s="358"/>
      <c r="C8088" s="359" t="s">
        <v>15429</v>
      </c>
      <c r="D8088" s="359" t="s">
        <v>1313</v>
      </c>
      <c r="E8088" s="360" t="n">
        <v>687.27</v>
      </c>
    </row>
    <row r="8089" customFormat="false" ht="15" hidden="false" customHeight="false" outlineLevel="0" collapsed="false">
      <c r="A8089" s="357" t="s">
        <v>15430</v>
      </c>
      <c r="B8089" s="358"/>
      <c r="C8089" s="359" t="s">
        <v>7154</v>
      </c>
      <c r="D8089" s="359" t="s">
        <v>1313</v>
      </c>
      <c r="E8089" s="360" t="n">
        <v>39.81</v>
      </c>
    </row>
    <row r="8090" customFormat="false" ht="15" hidden="false" customHeight="false" outlineLevel="0" collapsed="false">
      <c r="A8090" s="357" t="s">
        <v>15431</v>
      </c>
      <c r="B8090" s="358"/>
      <c r="C8090" s="359" t="s">
        <v>7156</v>
      </c>
      <c r="D8090" s="359" t="s">
        <v>984</v>
      </c>
      <c r="E8090" s="360" t="n">
        <v>15.64</v>
      </c>
    </row>
    <row r="8091" customFormat="false" ht="15" hidden="false" customHeight="false" outlineLevel="0" collapsed="false">
      <c r="A8091" s="347" t="s">
        <v>15432</v>
      </c>
      <c r="B8091" s="348" t="s">
        <v>15433</v>
      </c>
      <c r="C8091" s="349"/>
      <c r="D8091" s="350"/>
      <c r="E8091" s="351"/>
    </row>
    <row r="8092" customFormat="false" ht="15" hidden="false" customHeight="false" outlineLevel="0" collapsed="false">
      <c r="A8092" s="352" t="s">
        <v>15434</v>
      </c>
      <c r="B8092" s="353" t="s">
        <v>15435</v>
      </c>
      <c r="C8092" s="354"/>
      <c r="D8092" s="355"/>
      <c r="E8092" s="356"/>
    </row>
    <row r="8093" customFormat="false" ht="15" hidden="false" customHeight="false" outlineLevel="0" collapsed="false">
      <c r="A8093" s="357" t="s">
        <v>15436</v>
      </c>
      <c r="B8093" s="358"/>
      <c r="C8093" s="359" t="s">
        <v>15437</v>
      </c>
      <c r="D8093" s="359" t="s">
        <v>880</v>
      </c>
      <c r="E8093" s="360" t="n">
        <v>364.99</v>
      </c>
    </row>
    <row r="8094" customFormat="false" ht="15" hidden="false" customHeight="false" outlineLevel="0" collapsed="false">
      <c r="A8094" s="352" t="s">
        <v>15548</v>
      </c>
      <c r="B8094" s="353" t="s">
        <v>15549</v>
      </c>
      <c r="C8094" s="354"/>
      <c r="D8094" s="355"/>
      <c r="E8094" s="356"/>
    </row>
    <row r="8095" customFormat="false" ht="15" hidden="false" customHeight="false" outlineLevel="0" collapsed="false">
      <c r="A8095" s="357" t="s">
        <v>15550</v>
      </c>
      <c r="B8095" s="358"/>
      <c r="C8095" s="359" t="s">
        <v>15551</v>
      </c>
      <c r="D8095" s="359" t="s">
        <v>1313</v>
      </c>
      <c r="E8095" s="360" t="n">
        <v>222.18</v>
      </c>
    </row>
    <row r="8101" customFormat="false" ht="15" hidden="false" customHeight="false" outlineLevel="0" collapsed="false">
      <c r="A8101" s="310" t="s">
        <v>15552</v>
      </c>
      <c r="C8101" s="0"/>
      <c r="E8101" s="0"/>
    </row>
    <row r="8102" customFormat="false" ht="15" hidden="false" customHeight="false" outlineLevel="0" collapsed="false">
      <c r="C8102" s="0"/>
      <c r="E8102" s="0"/>
    </row>
    <row r="8103" customFormat="false" ht="15" hidden="false" customHeight="false" outlineLevel="0" collapsed="false">
      <c r="A8103" s="310" t="s">
        <v>15553</v>
      </c>
      <c r="C8103" s="0"/>
      <c r="E8103" s="0"/>
    </row>
    <row r="8104" customFormat="false" ht="15" hidden="false" customHeight="false" outlineLevel="0" collapsed="false">
      <c r="A8104" s="310" t="s">
        <v>15554</v>
      </c>
      <c r="C8104" s="0"/>
      <c r="E8104" s="0"/>
    </row>
    <row r="8105" customFormat="false" ht="15" hidden="false" customHeight="false" outlineLevel="0" collapsed="false">
      <c r="A8105" s="310" t="s">
        <v>15555</v>
      </c>
      <c r="C8105" s="0"/>
      <c r="E8105" s="0"/>
    </row>
    <row r="8106" customFormat="false" ht="15" hidden="false" customHeight="false" outlineLevel="0" collapsed="false">
      <c r="C8106" s="0"/>
      <c r="E8106" s="0"/>
    </row>
    <row r="8107" customFormat="false" ht="15" hidden="false" customHeight="false" outlineLevel="0" collapsed="false">
      <c r="A8107" s="310" t="s">
        <v>15556</v>
      </c>
      <c r="C8107" s="0" t="s">
        <v>15557</v>
      </c>
      <c r="D8107" s="0" t="s">
        <v>15558</v>
      </c>
      <c r="E8107" s="0" t="s">
        <v>15559</v>
      </c>
    </row>
    <row r="8108" customFormat="false" ht="15" hidden="false" customHeight="false" outlineLevel="0" collapsed="false">
      <c r="A8108" s="310" t="n">
        <v>7325</v>
      </c>
      <c r="C8108" s="0" t="s">
        <v>15560</v>
      </c>
      <c r="D8108" s="0" t="s">
        <v>15561</v>
      </c>
      <c r="E8108" s="10" t="s">
        <v>15562</v>
      </c>
    </row>
    <row r="8109" customFormat="false" ht="15" hidden="false" customHeight="false" outlineLevel="0" collapsed="false">
      <c r="A8109" s="310" t="n">
        <v>39847</v>
      </c>
      <c r="C8109" s="0" t="s">
        <v>15563</v>
      </c>
      <c r="D8109" s="0" t="s">
        <v>15564</v>
      </c>
      <c r="E8109" s="10" t="s">
        <v>15565</v>
      </c>
    </row>
    <row r="8110" customFormat="false" ht="15" hidden="false" customHeight="false" outlineLevel="0" collapsed="false">
      <c r="A8110" s="310" t="n">
        <v>39844</v>
      </c>
      <c r="C8110" s="0" t="s">
        <v>15566</v>
      </c>
      <c r="D8110" s="0" t="s">
        <v>15564</v>
      </c>
      <c r="E8110" s="10" t="s">
        <v>15567</v>
      </c>
    </row>
    <row r="8111" customFormat="false" ht="15" hidden="false" customHeight="false" outlineLevel="0" collapsed="false">
      <c r="A8111" s="310" t="n">
        <v>39846</v>
      </c>
      <c r="C8111" s="0" t="s">
        <v>15568</v>
      </c>
      <c r="D8111" s="0" t="s">
        <v>15564</v>
      </c>
      <c r="E8111" s="10" t="s">
        <v>15569</v>
      </c>
    </row>
    <row r="8112" customFormat="false" ht="15" hidden="false" customHeight="false" outlineLevel="0" collapsed="false">
      <c r="A8112" s="310" t="n">
        <v>39838</v>
      </c>
      <c r="C8112" s="0" t="s">
        <v>15570</v>
      </c>
      <c r="D8112" s="0" t="s">
        <v>15564</v>
      </c>
      <c r="E8112" s="10" t="s">
        <v>15571</v>
      </c>
    </row>
    <row r="8113" customFormat="false" ht="15" hidden="false" customHeight="false" outlineLevel="0" collapsed="false">
      <c r="A8113" s="310" t="n">
        <v>39839</v>
      </c>
      <c r="C8113" s="0" t="s">
        <v>15572</v>
      </c>
      <c r="D8113" s="0" t="s">
        <v>15564</v>
      </c>
      <c r="E8113" s="10" t="s">
        <v>15573</v>
      </c>
    </row>
    <row r="8114" customFormat="false" ht="15" hidden="false" customHeight="false" outlineLevel="0" collapsed="false">
      <c r="A8114" s="310" t="n">
        <v>39841</v>
      </c>
      <c r="C8114" s="0" t="s">
        <v>15574</v>
      </c>
      <c r="D8114" s="0" t="s">
        <v>15564</v>
      </c>
      <c r="E8114" s="10" t="s">
        <v>15575</v>
      </c>
    </row>
    <row r="8115" customFormat="false" ht="15" hidden="false" customHeight="false" outlineLevel="0" collapsed="false">
      <c r="A8115" s="310" t="n">
        <v>39842</v>
      </c>
      <c r="C8115" s="0" t="s">
        <v>15576</v>
      </c>
      <c r="D8115" s="0" t="s">
        <v>15564</v>
      </c>
      <c r="E8115" s="10" t="s">
        <v>15577</v>
      </c>
    </row>
    <row r="8116" customFormat="false" ht="15" hidden="false" customHeight="false" outlineLevel="0" collapsed="false">
      <c r="A8116" s="310" t="n">
        <v>39843</v>
      </c>
      <c r="C8116" s="0" t="s">
        <v>15578</v>
      </c>
      <c r="D8116" s="0" t="s">
        <v>15564</v>
      </c>
      <c r="E8116" s="10" t="s">
        <v>15579</v>
      </c>
    </row>
    <row r="8117" customFormat="false" ht="15" hidden="false" customHeight="false" outlineLevel="0" collapsed="false">
      <c r="A8117" s="310" t="n">
        <v>2404</v>
      </c>
      <c r="C8117" s="0" t="s">
        <v>15580</v>
      </c>
      <c r="D8117" s="0" t="s">
        <v>15581</v>
      </c>
      <c r="E8117" s="10" t="s">
        <v>15582</v>
      </c>
    </row>
    <row r="8118" customFormat="false" ht="15" hidden="false" customHeight="false" outlineLevel="0" collapsed="false">
      <c r="A8118" s="310" t="n">
        <v>2720</v>
      </c>
      <c r="C8118" s="0" t="s">
        <v>15583</v>
      </c>
      <c r="D8118" s="0" t="s">
        <v>15584</v>
      </c>
      <c r="E8118" s="10" t="s">
        <v>15585</v>
      </c>
    </row>
    <row r="8119" customFormat="false" ht="15" hidden="false" customHeight="false" outlineLevel="0" collapsed="false">
      <c r="A8119" s="310" t="n">
        <v>2719</v>
      </c>
      <c r="C8119" s="0" t="s">
        <v>15586</v>
      </c>
      <c r="D8119" s="0" t="s">
        <v>15584</v>
      </c>
      <c r="E8119" s="10" t="s">
        <v>15587</v>
      </c>
    </row>
    <row r="8120" customFormat="false" ht="15" hidden="false" customHeight="false" outlineLevel="0" collapsed="false">
      <c r="A8120" s="310" t="n">
        <v>3378</v>
      </c>
      <c r="C8120" s="0" t="s">
        <v>15588</v>
      </c>
      <c r="D8120" s="0" t="s">
        <v>15564</v>
      </c>
      <c r="E8120" s="10" t="s">
        <v>15589</v>
      </c>
    </row>
    <row r="8121" customFormat="false" ht="15" hidden="false" customHeight="false" outlineLevel="0" collapsed="false">
      <c r="A8121" s="310" t="n">
        <v>3380</v>
      </c>
      <c r="C8121" s="0" t="s">
        <v>15590</v>
      </c>
      <c r="D8121" s="0" t="s">
        <v>15564</v>
      </c>
      <c r="E8121" s="10" t="s">
        <v>15591</v>
      </c>
    </row>
    <row r="8122" customFormat="false" ht="15" hidden="false" customHeight="false" outlineLevel="0" collapsed="false">
      <c r="A8122" s="310" t="n">
        <v>3379</v>
      </c>
      <c r="C8122" s="0" t="s">
        <v>15592</v>
      </c>
      <c r="D8122" s="0" t="s">
        <v>15564</v>
      </c>
      <c r="E8122" s="10" t="s">
        <v>15593</v>
      </c>
    </row>
    <row r="8123" customFormat="false" ht="15" hidden="false" customHeight="false" outlineLevel="0" collapsed="false">
      <c r="A8123" s="310" t="n">
        <v>3346</v>
      </c>
      <c r="C8123" s="0" t="s">
        <v>15594</v>
      </c>
      <c r="D8123" s="0" t="s">
        <v>15584</v>
      </c>
      <c r="E8123" s="10" t="s">
        <v>15595</v>
      </c>
    </row>
    <row r="8124" customFormat="false" ht="15" hidden="false" customHeight="false" outlineLevel="0" collapsed="false">
      <c r="A8124" s="310" t="n">
        <v>3348</v>
      </c>
      <c r="C8124" s="0" t="s">
        <v>15596</v>
      </c>
      <c r="D8124" s="0" t="s">
        <v>15584</v>
      </c>
      <c r="E8124" s="10" t="s">
        <v>15597</v>
      </c>
    </row>
    <row r="8125" customFormat="false" ht="15" hidden="false" customHeight="false" outlineLevel="0" collapsed="false">
      <c r="A8125" s="310" t="n">
        <v>3345</v>
      </c>
      <c r="C8125" s="0" t="s">
        <v>15598</v>
      </c>
      <c r="D8125" s="0" t="s">
        <v>15584</v>
      </c>
      <c r="E8125" s="10" t="s">
        <v>15599</v>
      </c>
    </row>
    <row r="8126" customFormat="false" ht="15" hidden="false" customHeight="false" outlineLevel="0" collapsed="false">
      <c r="A8126" s="310" t="n">
        <v>39833</v>
      </c>
      <c r="C8126" s="0" t="s">
        <v>15600</v>
      </c>
      <c r="D8126" s="0" t="s">
        <v>15584</v>
      </c>
      <c r="E8126" s="10" t="s">
        <v>15601</v>
      </c>
    </row>
    <row r="8127" customFormat="false" ht="15" hidden="false" customHeight="false" outlineLevel="0" collapsed="false">
      <c r="A8127" s="310" t="n">
        <v>39834</v>
      </c>
      <c r="C8127" s="0" t="s">
        <v>15602</v>
      </c>
      <c r="D8127" s="0" t="s">
        <v>15584</v>
      </c>
      <c r="E8127" s="10" t="s">
        <v>15603</v>
      </c>
    </row>
    <row r="8128" customFormat="false" ht="15" hidden="false" customHeight="false" outlineLevel="0" collapsed="false">
      <c r="A8128" s="310" t="n">
        <v>39835</v>
      </c>
      <c r="C8128" s="0" t="s">
        <v>15604</v>
      </c>
      <c r="D8128" s="0" t="s">
        <v>15584</v>
      </c>
      <c r="E8128" s="10" t="s">
        <v>15605</v>
      </c>
    </row>
    <row r="8129" customFormat="false" ht="15" hidden="false" customHeight="false" outlineLevel="0" collapsed="false">
      <c r="A8129" s="310" t="n">
        <v>13382</v>
      </c>
      <c r="C8129" s="0" t="s">
        <v>15606</v>
      </c>
      <c r="D8129" s="0" t="s">
        <v>15564</v>
      </c>
      <c r="E8129" s="10" t="s">
        <v>15607</v>
      </c>
    </row>
    <row r="8130" customFormat="false" ht="15" hidden="false" customHeight="false" outlineLevel="0" collapsed="false">
      <c r="A8130" s="310" t="n">
        <v>4126</v>
      </c>
      <c r="C8130" s="0" t="s">
        <v>15608</v>
      </c>
      <c r="D8130" s="0" t="s">
        <v>15564</v>
      </c>
      <c r="E8130" s="10" t="s">
        <v>15609</v>
      </c>
    </row>
    <row r="8131" customFormat="false" ht="15" hidden="false" customHeight="false" outlineLevel="0" collapsed="false">
      <c r="A8131" s="310" t="n">
        <v>10615</v>
      </c>
      <c r="C8131" s="0" t="s">
        <v>15610</v>
      </c>
      <c r="D8131" s="0" t="s">
        <v>15564</v>
      </c>
      <c r="E8131" s="10" t="s">
        <v>15611</v>
      </c>
    </row>
    <row r="8132" customFormat="false" ht="15" hidden="false" customHeight="false" outlineLevel="0" collapsed="false">
      <c r="A8132" s="310" t="n">
        <v>21136</v>
      </c>
      <c r="C8132" s="0" t="s">
        <v>15612</v>
      </c>
      <c r="D8132" s="0" t="s">
        <v>15613</v>
      </c>
      <c r="E8132" s="10" t="s">
        <v>15614</v>
      </c>
    </row>
    <row r="8133" customFormat="false" ht="15" hidden="false" customHeight="false" outlineLevel="0" collapsed="false">
      <c r="A8133" s="310" t="n">
        <v>21128</v>
      </c>
      <c r="C8133" s="0" t="s">
        <v>15615</v>
      </c>
      <c r="D8133" s="0" t="s">
        <v>15613</v>
      </c>
      <c r="E8133" s="10" t="s">
        <v>15616</v>
      </c>
    </row>
    <row r="8134" customFormat="false" ht="15" hidden="false" customHeight="false" outlineLevel="0" collapsed="false">
      <c r="A8134" s="310" t="n">
        <v>21130</v>
      </c>
      <c r="C8134" s="0" t="s">
        <v>15617</v>
      </c>
      <c r="D8134" s="0" t="s">
        <v>15613</v>
      </c>
      <c r="E8134" s="10" t="s">
        <v>15618</v>
      </c>
    </row>
    <row r="8135" customFormat="false" ht="15" hidden="false" customHeight="false" outlineLevel="0" collapsed="false">
      <c r="A8135" s="310" t="n">
        <v>21135</v>
      </c>
      <c r="C8135" s="0" t="s">
        <v>15619</v>
      </c>
      <c r="D8135" s="0" t="s">
        <v>15613</v>
      </c>
      <c r="E8135" s="10" t="s">
        <v>15620</v>
      </c>
    </row>
    <row r="8136" customFormat="false" ht="15" hidden="false" customHeight="false" outlineLevel="0" collapsed="false">
      <c r="A8136" s="310" t="n">
        <v>38605</v>
      </c>
      <c r="C8136" s="0" t="s">
        <v>15621</v>
      </c>
      <c r="D8136" s="0" t="s">
        <v>15564</v>
      </c>
      <c r="E8136" s="10" t="s">
        <v>15622</v>
      </c>
    </row>
    <row r="8137" customFormat="false" ht="15" hidden="false" customHeight="false" outlineLevel="0" collapsed="false">
      <c r="A8137" s="310" t="n">
        <v>11270</v>
      </c>
      <c r="C8137" s="0" t="s">
        <v>15623</v>
      </c>
      <c r="D8137" s="0" t="s">
        <v>15564</v>
      </c>
      <c r="E8137" s="10" t="s">
        <v>15624</v>
      </c>
    </row>
    <row r="8138" customFormat="false" ht="15" hidden="false" customHeight="false" outlineLevel="0" collapsed="false">
      <c r="A8138" s="310" t="n">
        <v>412</v>
      </c>
      <c r="C8138" s="0" t="s">
        <v>15625</v>
      </c>
      <c r="D8138" s="0" t="s">
        <v>15564</v>
      </c>
      <c r="E8138" s="10" t="s">
        <v>15626</v>
      </c>
    </row>
    <row r="8139" customFormat="false" ht="15" hidden="false" customHeight="false" outlineLevel="0" collapsed="false">
      <c r="A8139" s="310" t="n">
        <v>414</v>
      </c>
      <c r="C8139" s="0" t="s">
        <v>15627</v>
      </c>
      <c r="D8139" s="0" t="s">
        <v>15564</v>
      </c>
      <c r="E8139" s="10" t="s">
        <v>15628</v>
      </c>
    </row>
    <row r="8140" customFormat="false" ht="15" hidden="false" customHeight="false" outlineLevel="0" collapsed="false">
      <c r="A8140" s="310" t="n">
        <v>410</v>
      </c>
      <c r="C8140" s="0" t="s">
        <v>15629</v>
      </c>
      <c r="D8140" s="0" t="s">
        <v>15564</v>
      </c>
      <c r="E8140" s="10" t="s">
        <v>15630</v>
      </c>
    </row>
    <row r="8141" customFormat="false" ht="15" hidden="false" customHeight="false" outlineLevel="0" collapsed="false">
      <c r="A8141" s="310" t="n">
        <v>411</v>
      </c>
      <c r="C8141" s="0" t="s">
        <v>15631</v>
      </c>
      <c r="D8141" s="0" t="s">
        <v>15564</v>
      </c>
      <c r="E8141" s="10" t="s">
        <v>15632</v>
      </c>
    </row>
    <row r="8142" customFormat="false" ht="15" hidden="false" customHeight="false" outlineLevel="0" collapsed="false">
      <c r="A8142" s="310" t="n">
        <v>408</v>
      </c>
      <c r="C8142" s="0" t="s">
        <v>15633</v>
      </c>
      <c r="D8142" s="0" t="s">
        <v>15564</v>
      </c>
      <c r="E8142" s="10" t="s">
        <v>15634</v>
      </c>
    </row>
    <row r="8143" customFormat="false" ht="15" hidden="false" customHeight="false" outlineLevel="0" collapsed="false">
      <c r="A8143" s="310" t="n">
        <v>39131</v>
      </c>
      <c r="C8143" s="0" t="s">
        <v>15635</v>
      </c>
      <c r="D8143" s="0" t="s">
        <v>15564</v>
      </c>
      <c r="E8143" s="10" t="s">
        <v>15636</v>
      </c>
    </row>
    <row r="8144" customFormat="false" ht="15" hidden="false" customHeight="false" outlineLevel="0" collapsed="false">
      <c r="A8144" s="310" t="n">
        <v>394</v>
      </c>
      <c r="C8144" s="0" t="s">
        <v>15637</v>
      </c>
      <c r="D8144" s="0" t="s">
        <v>15564</v>
      </c>
      <c r="E8144" s="10" t="s">
        <v>15638</v>
      </c>
    </row>
    <row r="8145" customFormat="false" ht="15" hidden="false" customHeight="false" outlineLevel="0" collapsed="false">
      <c r="A8145" s="310" t="n">
        <v>39130</v>
      </c>
      <c r="C8145" s="0" t="s">
        <v>15639</v>
      </c>
      <c r="D8145" s="0" t="s">
        <v>15564</v>
      </c>
      <c r="E8145" s="10" t="s">
        <v>15640</v>
      </c>
    </row>
    <row r="8146" customFormat="false" ht="15" hidden="false" customHeight="false" outlineLevel="0" collapsed="false">
      <c r="A8146" s="310" t="n">
        <v>395</v>
      </c>
      <c r="C8146" s="0" t="s">
        <v>15641</v>
      </c>
      <c r="D8146" s="0" t="s">
        <v>15564</v>
      </c>
      <c r="E8146" s="10" t="s">
        <v>15642</v>
      </c>
    </row>
    <row r="8147" customFormat="false" ht="15" hidden="false" customHeight="false" outlineLevel="0" collapsed="false">
      <c r="A8147" s="310" t="n">
        <v>39127</v>
      </c>
      <c r="C8147" s="0" t="s">
        <v>15643</v>
      </c>
      <c r="D8147" s="0" t="s">
        <v>15564</v>
      </c>
      <c r="E8147" s="10" t="s">
        <v>15644</v>
      </c>
    </row>
    <row r="8148" customFormat="false" ht="15" hidden="false" customHeight="false" outlineLevel="0" collapsed="false">
      <c r="A8148" s="310" t="n">
        <v>392</v>
      </c>
      <c r="C8148" s="0" t="s">
        <v>15645</v>
      </c>
      <c r="D8148" s="0" t="s">
        <v>15564</v>
      </c>
      <c r="E8148" s="10" t="s">
        <v>15646</v>
      </c>
    </row>
    <row r="8149" customFormat="false" ht="15" hidden="false" customHeight="false" outlineLevel="0" collapsed="false">
      <c r="A8149" s="310" t="n">
        <v>39129</v>
      </c>
      <c r="C8149" s="0" t="s">
        <v>15647</v>
      </c>
      <c r="D8149" s="0" t="s">
        <v>15564</v>
      </c>
      <c r="E8149" s="10" t="s">
        <v>15648</v>
      </c>
    </row>
    <row r="8150" customFormat="false" ht="15" hidden="false" customHeight="false" outlineLevel="0" collapsed="false">
      <c r="A8150" s="310" t="n">
        <v>393</v>
      </c>
      <c r="C8150" s="0" t="s">
        <v>15649</v>
      </c>
      <c r="D8150" s="0" t="s">
        <v>15564</v>
      </c>
      <c r="E8150" s="10" t="s">
        <v>15650</v>
      </c>
    </row>
    <row r="8151" customFormat="false" ht="15" hidden="false" customHeight="false" outlineLevel="0" collapsed="false">
      <c r="A8151" s="310" t="n">
        <v>39133</v>
      </c>
      <c r="C8151" s="0" t="s">
        <v>15651</v>
      </c>
      <c r="D8151" s="0" t="s">
        <v>15564</v>
      </c>
      <c r="E8151" s="10" t="s">
        <v>15652</v>
      </c>
    </row>
    <row r="8152" customFormat="false" ht="15" hidden="false" customHeight="false" outlineLevel="0" collapsed="false">
      <c r="A8152" s="310" t="n">
        <v>397</v>
      </c>
      <c r="C8152" s="0" t="s">
        <v>15653</v>
      </c>
      <c r="D8152" s="0" t="s">
        <v>15564</v>
      </c>
      <c r="E8152" s="10" t="s">
        <v>15654</v>
      </c>
    </row>
    <row r="8153" customFormat="false" ht="15" hidden="false" customHeight="false" outlineLevel="0" collapsed="false">
      <c r="A8153" s="310" t="n">
        <v>39132</v>
      </c>
      <c r="C8153" s="0" t="s">
        <v>15655</v>
      </c>
      <c r="D8153" s="0" t="s">
        <v>15564</v>
      </c>
      <c r="E8153" s="10" t="s">
        <v>15656</v>
      </c>
    </row>
    <row r="8154" customFormat="false" ht="15" hidden="false" customHeight="false" outlineLevel="0" collapsed="false">
      <c r="A8154" s="310" t="n">
        <v>396</v>
      </c>
      <c r="C8154" s="0" t="s">
        <v>15657</v>
      </c>
      <c r="D8154" s="0" t="s">
        <v>15564</v>
      </c>
      <c r="E8154" s="10" t="s">
        <v>15658</v>
      </c>
    </row>
    <row r="8155" customFormat="false" ht="15" hidden="false" customHeight="false" outlineLevel="0" collapsed="false">
      <c r="A8155" s="310" t="n">
        <v>39135</v>
      </c>
      <c r="C8155" s="0" t="s">
        <v>15659</v>
      </c>
      <c r="D8155" s="0" t="s">
        <v>15564</v>
      </c>
      <c r="E8155" s="10" t="s">
        <v>15660</v>
      </c>
    </row>
    <row r="8156" customFormat="false" ht="15" hidden="false" customHeight="false" outlineLevel="0" collapsed="false">
      <c r="A8156" s="310" t="n">
        <v>39128</v>
      </c>
      <c r="C8156" s="0" t="s">
        <v>15661</v>
      </c>
      <c r="D8156" s="0" t="s">
        <v>15564</v>
      </c>
      <c r="E8156" s="10" t="s">
        <v>15662</v>
      </c>
    </row>
    <row r="8157" customFormat="false" ht="15" hidden="false" customHeight="false" outlineLevel="0" collapsed="false">
      <c r="A8157" s="310" t="n">
        <v>400</v>
      </c>
      <c r="C8157" s="0" t="s">
        <v>15663</v>
      </c>
      <c r="D8157" s="0" t="s">
        <v>15564</v>
      </c>
      <c r="E8157" s="10" t="s">
        <v>15664</v>
      </c>
    </row>
    <row r="8158" customFormat="false" ht="15" hidden="false" customHeight="false" outlineLevel="0" collapsed="false">
      <c r="A8158" s="310" t="n">
        <v>39125</v>
      </c>
      <c r="C8158" s="0" t="s">
        <v>15665</v>
      </c>
      <c r="D8158" s="0" t="s">
        <v>15564</v>
      </c>
      <c r="E8158" s="10" t="s">
        <v>15662</v>
      </c>
    </row>
    <row r="8159" customFormat="false" ht="15" hidden="false" customHeight="false" outlineLevel="0" collapsed="false">
      <c r="A8159" s="310" t="n">
        <v>39134</v>
      </c>
      <c r="C8159" s="0" t="s">
        <v>15666</v>
      </c>
      <c r="D8159" s="0" t="s">
        <v>15564</v>
      </c>
      <c r="E8159" s="10" t="s">
        <v>15667</v>
      </c>
    </row>
    <row r="8160" customFormat="false" ht="15" hidden="false" customHeight="false" outlineLevel="0" collapsed="false">
      <c r="A8160" s="310" t="n">
        <v>398</v>
      </c>
      <c r="C8160" s="0" t="s">
        <v>15668</v>
      </c>
      <c r="D8160" s="0" t="s">
        <v>15564</v>
      </c>
      <c r="E8160" s="10" t="s">
        <v>15669</v>
      </c>
    </row>
    <row r="8161" customFormat="false" ht="15" hidden="false" customHeight="false" outlineLevel="0" collapsed="false">
      <c r="A8161" s="310" t="n">
        <v>39126</v>
      </c>
      <c r="C8161" s="0" t="s">
        <v>15670</v>
      </c>
      <c r="D8161" s="0" t="s">
        <v>15564</v>
      </c>
      <c r="E8161" s="10" t="s">
        <v>15671</v>
      </c>
    </row>
    <row r="8162" customFormat="false" ht="15" hidden="false" customHeight="false" outlineLevel="0" collapsed="false">
      <c r="A8162" s="310" t="n">
        <v>399</v>
      </c>
      <c r="C8162" s="0" t="s">
        <v>15672</v>
      </c>
      <c r="D8162" s="0" t="s">
        <v>15564</v>
      </c>
      <c r="E8162" s="10" t="s">
        <v>15673</v>
      </c>
    </row>
    <row r="8163" customFormat="false" ht="15" hidden="false" customHeight="false" outlineLevel="0" collapsed="false">
      <c r="A8163" s="310" t="n">
        <v>39158</v>
      </c>
      <c r="C8163" s="0" t="s">
        <v>15674</v>
      </c>
      <c r="D8163" s="0" t="s">
        <v>15564</v>
      </c>
      <c r="E8163" s="10" t="s">
        <v>15675</v>
      </c>
    </row>
    <row r="8164" customFormat="false" ht="15" hidden="false" customHeight="false" outlineLevel="0" collapsed="false">
      <c r="A8164" s="310" t="n">
        <v>39141</v>
      </c>
      <c r="C8164" s="0" t="s">
        <v>15676</v>
      </c>
      <c r="D8164" s="0" t="s">
        <v>15564</v>
      </c>
      <c r="E8164" s="10" t="s">
        <v>15677</v>
      </c>
    </row>
    <row r="8165" customFormat="false" ht="15" hidden="false" customHeight="false" outlineLevel="0" collapsed="false">
      <c r="A8165" s="310" t="n">
        <v>39140</v>
      </c>
      <c r="C8165" s="0" t="s">
        <v>15678</v>
      </c>
      <c r="D8165" s="0" t="s">
        <v>15564</v>
      </c>
      <c r="E8165" s="10" t="s">
        <v>15679</v>
      </c>
    </row>
    <row r="8166" customFormat="false" ht="15" hidden="false" customHeight="false" outlineLevel="0" collapsed="false">
      <c r="A8166" s="310" t="n">
        <v>39137</v>
      </c>
      <c r="C8166" s="0" t="s">
        <v>15680</v>
      </c>
      <c r="D8166" s="0" t="s">
        <v>15564</v>
      </c>
      <c r="E8166" s="10" t="s">
        <v>15681</v>
      </c>
    </row>
    <row r="8167" customFormat="false" ht="15" hidden="false" customHeight="false" outlineLevel="0" collapsed="false">
      <c r="A8167" s="310" t="n">
        <v>39139</v>
      </c>
      <c r="C8167" s="0" t="s">
        <v>15682</v>
      </c>
      <c r="D8167" s="0" t="s">
        <v>15564</v>
      </c>
      <c r="E8167" s="10" t="s">
        <v>15683</v>
      </c>
    </row>
    <row r="8168" customFormat="false" ht="15" hidden="false" customHeight="false" outlineLevel="0" collapsed="false">
      <c r="A8168" s="310" t="n">
        <v>39143</v>
      </c>
      <c r="C8168" s="0" t="s">
        <v>15684</v>
      </c>
      <c r="D8168" s="0" t="s">
        <v>15564</v>
      </c>
      <c r="E8168" s="10" t="s">
        <v>15685</v>
      </c>
    </row>
    <row r="8169" customFormat="false" ht="15" hidden="false" customHeight="false" outlineLevel="0" collapsed="false">
      <c r="A8169" s="310" t="n">
        <v>39142</v>
      </c>
      <c r="C8169" s="0" t="s">
        <v>15686</v>
      </c>
      <c r="D8169" s="0" t="s">
        <v>15564</v>
      </c>
      <c r="E8169" s="10" t="s">
        <v>15687</v>
      </c>
    </row>
    <row r="8170" customFormat="false" ht="15" hidden="false" customHeight="false" outlineLevel="0" collapsed="false">
      <c r="A8170" s="310" t="n">
        <v>39138</v>
      </c>
      <c r="C8170" s="0" t="s">
        <v>15688</v>
      </c>
      <c r="D8170" s="0" t="s">
        <v>15564</v>
      </c>
      <c r="E8170" s="10" t="s">
        <v>15689</v>
      </c>
    </row>
    <row r="8171" customFormat="false" ht="15" hidden="false" customHeight="false" outlineLevel="0" collapsed="false">
      <c r="A8171" s="310" t="n">
        <v>39136</v>
      </c>
      <c r="C8171" s="0" t="s">
        <v>15690</v>
      </c>
      <c r="D8171" s="0" t="s">
        <v>15564</v>
      </c>
      <c r="E8171" s="10" t="s">
        <v>15691</v>
      </c>
    </row>
    <row r="8172" customFormat="false" ht="15" hidden="false" customHeight="false" outlineLevel="0" collapsed="false">
      <c r="A8172" s="310" t="n">
        <v>39144</v>
      </c>
      <c r="C8172" s="0" t="s">
        <v>15692</v>
      </c>
      <c r="D8172" s="0" t="s">
        <v>15564</v>
      </c>
      <c r="E8172" s="10" t="s">
        <v>15642</v>
      </c>
    </row>
    <row r="8173" customFormat="false" ht="15" hidden="false" customHeight="false" outlineLevel="0" collapsed="false">
      <c r="A8173" s="310" t="n">
        <v>39145</v>
      </c>
      <c r="C8173" s="0" t="s">
        <v>15693</v>
      </c>
      <c r="D8173" s="0" t="s">
        <v>15564</v>
      </c>
      <c r="E8173" s="10" t="s">
        <v>15694</v>
      </c>
    </row>
    <row r="8174" customFormat="false" ht="15" hidden="false" customHeight="false" outlineLevel="0" collapsed="false">
      <c r="A8174" s="310" t="n">
        <v>12615</v>
      </c>
      <c r="C8174" s="0" t="s">
        <v>15695</v>
      </c>
      <c r="D8174" s="0" t="s">
        <v>15564</v>
      </c>
      <c r="E8174" s="10" t="s">
        <v>15696</v>
      </c>
    </row>
    <row r="8175" customFormat="false" ht="15" hidden="false" customHeight="false" outlineLevel="0" collapsed="false">
      <c r="A8175" s="310" t="n">
        <v>11927</v>
      </c>
      <c r="C8175" s="0" t="s">
        <v>15697</v>
      </c>
      <c r="D8175" s="0" t="s">
        <v>15564</v>
      </c>
      <c r="E8175" s="10" t="s">
        <v>15698</v>
      </c>
    </row>
    <row r="8176" customFormat="false" ht="15" hidden="false" customHeight="false" outlineLevel="0" collapsed="false">
      <c r="A8176" s="310" t="n">
        <v>11928</v>
      </c>
      <c r="C8176" s="0" t="s">
        <v>15699</v>
      </c>
      <c r="D8176" s="0" t="s">
        <v>15564</v>
      </c>
      <c r="E8176" s="10" t="s">
        <v>15700</v>
      </c>
    </row>
    <row r="8177" customFormat="false" ht="15" hidden="false" customHeight="false" outlineLevel="0" collapsed="false">
      <c r="A8177" s="310" t="n">
        <v>11929</v>
      </c>
      <c r="C8177" s="0" t="s">
        <v>15701</v>
      </c>
      <c r="D8177" s="0" t="s">
        <v>15564</v>
      </c>
      <c r="E8177" s="10" t="s">
        <v>15702</v>
      </c>
    </row>
    <row r="8178" customFormat="false" ht="15" hidden="false" customHeight="false" outlineLevel="0" collapsed="false">
      <c r="A8178" s="310" t="n">
        <v>36801</v>
      </c>
      <c r="C8178" s="0" t="s">
        <v>15703</v>
      </c>
      <c r="D8178" s="0" t="s">
        <v>15564</v>
      </c>
      <c r="E8178" s="10" t="s">
        <v>15704</v>
      </c>
    </row>
    <row r="8179" customFormat="false" ht="15" hidden="false" customHeight="false" outlineLevel="0" collapsed="false">
      <c r="A8179" s="310" t="n">
        <v>36246</v>
      </c>
      <c r="C8179" s="0" t="s">
        <v>15705</v>
      </c>
      <c r="D8179" s="0" t="s">
        <v>15613</v>
      </c>
      <c r="E8179" s="10" t="s">
        <v>15706</v>
      </c>
    </row>
    <row r="8180" customFormat="false" ht="15" hidden="false" customHeight="false" outlineLevel="0" collapsed="false">
      <c r="A8180" s="310" t="n">
        <v>37600</v>
      </c>
      <c r="C8180" s="0" t="s">
        <v>15707</v>
      </c>
      <c r="D8180" s="0" t="s">
        <v>15564</v>
      </c>
      <c r="E8180" s="10" t="s">
        <v>15708</v>
      </c>
    </row>
    <row r="8181" customFormat="false" ht="15" hidden="false" customHeight="false" outlineLevel="0" collapsed="false">
      <c r="A8181" s="310" t="n">
        <v>37599</v>
      </c>
      <c r="C8181" s="0" t="s">
        <v>15709</v>
      </c>
      <c r="D8181" s="0" t="s">
        <v>15564</v>
      </c>
      <c r="E8181" s="10" t="s">
        <v>15710</v>
      </c>
    </row>
    <row r="8182" customFormat="false" ht="15" hidden="false" customHeight="false" outlineLevel="0" collapsed="false">
      <c r="A8182" s="310" t="n">
        <v>1</v>
      </c>
      <c r="C8182" s="0" t="s">
        <v>15711</v>
      </c>
      <c r="D8182" s="0" t="s">
        <v>15561</v>
      </c>
      <c r="E8182" s="10" t="s">
        <v>15712</v>
      </c>
    </row>
    <row r="8183" customFormat="false" ht="15" hidden="false" customHeight="false" outlineLevel="0" collapsed="false">
      <c r="A8183" s="310" t="n">
        <v>3</v>
      </c>
      <c r="C8183" s="0" t="s">
        <v>15713</v>
      </c>
      <c r="D8183" s="0" t="s">
        <v>15714</v>
      </c>
      <c r="E8183" s="10" t="s">
        <v>15715</v>
      </c>
    </row>
    <row r="8184" customFormat="false" ht="15" hidden="false" customHeight="false" outlineLevel="0" collapsed="false">
      <c r="A8184" s="310" t="n">
        <v>26</v>
      </c>
      <c r="C8184" s="0" t="s">
        <v>15716</v>
      </c>
      <c r="D8184" s="0" t="s">
        <v>15561</v>
      </c>
      <c r="E8184" s="10" t="s">
        <v>15717</v>
      </c>
    </row>
    <row r="8185" customFormat="false" ht="15" hidden="false" customHeight="false" outlineLevel="0" collapsed="false">
      <c r="A8185" s="310" t="n">
        <v>20</v>
      </c>
      <c r="C8185" s="0" t="s">
        <v>15718</v>
      </c>
      <c r="D8185" s="0" t="s">
        <v>15561</v>
      </c>
      <c r="E8185" s="10" t="s">
        <v>15719</v>
      </c>
    </row>
    <row r="8186" customFormat="false" ht="15" hidden="false" customHeight="false" outlineLevel="0" collapsed="false">
      <c r="A8186" s="310" t="n">
        <v>21</v>
      </c>
      <c r="C8186" s="0" t="s">
        <v>15720</v>
      </c>
      <c r="D8186" s="0" t="s">
        <v>15561</v>
      </c>
      <c r="E8186" s="10" t="s">
        <v>15719</v>
      </c>
    </row>
    <row r="8187" customFormat="false" ht="15" hidden="false" customHeight="false" outlineLevel="0" collapsed="false">
      <c r="A8187" s="310" t="n">
        <v>24</v>
      </c>
      <c r="C8187" s="0" t="s">
        <v>15721</v>
      </c>
      <c r="D8187" s="0" t="s">
        <v>15561</v>
      </c>
      <c r="E8187" s="10" t="s">
        <v>15719</v>
      </c>
    </row>
    <row r="8188" customFormat="false" ht="15" hidden="false" customHeight="false" outlineLevel="0" collapsed="false">
      <c r="A8188" s="310" t="n">
        <v>25</v>
      </c>
      <c r="C8188" s="0" t="s">
        <v>15722</v>
      </c>
      <c r="D8188" s="0" t="s">
        <v>15561</v>
      </c>
      <c r="E8188" s="10" t="s">
        <v>15719</v>
      </c>
    </row>
    <row r="8189" customFormat="false" ht="15" hidden="false" customHeight="false" outlineLevel="0" collapsed="false">
      <c r="A8189" s="310" t="n">
        <v>43065</v>
      </c>
      <c r="C8189" s="0" t="s">
        <v>15723</v>
      </c>
      <c r="D8189" s="0" t="s">
        <v>15561</v>
      </c>
      <c r="E8189" s="10" t="s">
        <v>15724</v>
      </c>
    </row>
    <row r="8190" customFormat="false" ht="15" hidden="false" customHeight="false" outlineLevel="0" collapsed="false">
      <c r="A8190" s="310" t="n">
        <v>34341</v>
      </c>
      <c r="C8190" s="0" t="s">
        <v>15725</v>
      </c>
      <c r="D8190" s="0" t="s">
        <v>15561</v>
      </c>
      <c r="E8190" s="10" t="s">
        <v>15726</v>
      </c>
    </row>
    <row r="8191" customFormat="false" ht="15" hidden="false" customHeight="false" outlineLevel="0" collapsed="false">
      <c r="A8191" s="310" t="n">
        <v>22</v>
      </c>
      <c r="C8191" s="0" t="s">
        <v>15727</v>
      </c>
      <c r="D8191" s="0" t="s">
        <v>15561</v>
      </c>
      <c r="E8191" s="10" t="s">
        <v>15728</v>
      </c>
    </row>
    <row r="8192" customFormat="false" ht="15" hidden="false" customHeight="false" outlineLevel="0" collapsed="false">
      <c r="A8192" s="310" t="n">
        <v>23</v>
      </c>
      <c r="C8192" s="0" t="s">
        <v>15729</v>
      </c>
      <c r="D8192" s="0" t="s">
        <v>15561</v>
      </c>
      <c r="E8192" s="10" t="s">
        <v>15730</v>
      </c>
    </row>
    <row r="8193" customFormat="false" ht="15" hidden="false" customHeight="false" outlineLevel="0" collapsed="false">
      <c r="A8193" s="310" t="n">
        <v>34439</v>
      </c>
      <c r="C8193" s="0" t="s">
        <v>15731</v>
      </c>
      <c r="D8193" s="0" t="s">
        <v>15561</v>
      </c>
      <c r="E8193" s="10" t="s">
        <v>15732</v>
      </c>
    </row>
    <row r="8194" customFormat="false" ht="15" hidden="false" customHeight="false" outlineLevel="0" collapsed="false">
      <c r="A8194" s="310" t="n">
        <v>34</v>
      </c>
      <c r="C8194" s="0" t="s">
        <v>15733</v>
      </c>
      <c r="D8194" s="0" t="s">
        <v>15561</v>
      </c>
      <c r="E8194" s="10" t="s">
        <v>15734</v>
      </c>
    </row>
    <row r="8195" customFormat="false" ht="15" hidden="false" customHeight="false" outlineLevel="0" collapsed="false">
      <c r="A8195" s="310" t="n">
        <v>34441</v>
      </c>
      <c r="C8195" s="0" t="s">
        <v>15735</v>
      </c>
      <c r="D8195" s="0" t="s">
        <v>15561</v>
      </c>
      <c r="E8195" s="10" t="s">
        <v>15736</v>
      </c>
    </row>
    <row r="8196" customFormat="false" ht="15" hidden="false" customHeight="false" outlineLevel="0" collapsed="false">
      <c r="A8196" s="310" t="n">
        <v>31</v>
      </c>
      <c r="C8196" s="0" t="s">
        <v>15737</v>
      </c>
      <c r="D8196" s="0" t="s">
        <v>15561</v>
      </c>
      <c r="E8196" s="10" t="s">
        <v>15738</v>
      </c>
    </row>
    <row r="8197" customFormat="false" ht="15" hidden="false" customHeight="false" outlineLevel="0" collapsed="false">
      <c r="A8197" s="310" t="n">
        <v>34443</v>
      </c>
      <c r="C8197" s="0" t="s">
        <v>15739</v>
      </c>
      <c r="D8197" s="0" t="s">
        <v>15561</v>
      </c>
      <c r="E8197" s="10" t="s">
        <v>15736</v>
      </c>
    </row>
    <row r="8198" customFormat="false" ht="15" hidden="false" customHeight="false" outlineLevel="0" collapsed="false">
      <c r="A8198" s="310" t="n">
        <v>27</v>
      </c>
      <c r="C8198" s="0" t="s">
        <v>15740</v>
      </c>
      <c r="D8198" s="0" t="s">
        <v>15561</v>
      </c>
      <c r="E8198" s="10" t="s">
        <v>15738</v>
      </c>
    </row>
    <row r="8199" customFormat="false" ht="15" hidden="false" customHeight="false" outlineLevel="0" collapsed="false">
      <c r="A8199" s="310" t="n">
        <v>34446</v>
      </c>
      <c r="C8199" s="0" t="s">
        <v>15741</v>
      </c>
      <c r="D8199" s="0" t="s">
        <v>15561</v>
      </c>
      <c r="E8199" s="10" t="s">
        <v>15736</v>
      </c>
    </row>
    <row r="8200" customFormat="false" ht="15" hidden="false" customHeight="false" outlineLevel="0" collapsed="false">
      <c r="A8200" s="310" t="n">
        <v>29</v>
      </c>
      <c r="C8200" s="0" t="s">
        <v>15742</v>
      </c>
      <c r="D8200" s="0" t="s">
        <v>15561</v>
      </c>
      <c r="E8200" s="10" t="s">
        <v>15743</v>
      </c>
    </row>
    <row r="8201" customFormat="false" ht="15" hidden="false" customHeight="false" outlineLevel="0" collapsed="false">
      <c r="A8201" s="310" t="n">
        <v>28</v>
      </c>
      <c r="C8201" s="0" t="s">
        <v>15744</v>
      </c>
      <c r="D8201" s="0" t="s">
        <v>15561</v>
      </c>
      <c r="E8201" s="10" t="s">
        <v>15745</v>
      </c>
    </row>
    <row r="8202" customFormat="false" ht="15" hidden="false" customHeight="false" outlineLevel="0" collapsed="false">
      <c r="A8202" s="310" t="n">
        <v>34449</v>
      </c>
      <c r="C8202" s="0" t="s">
        <v>15746</v>
      </c>
      <c r="D8202" s="0" t="s">
        <v>15561</v>
      </c>
      <c r="E8202" s="10" t="s">
        <v>15747</v>
      </c>
    </row>
    <row r="8203" customFormat="false" ht="15" hidden="false" customHeight="false" outlineLevel="0" collapsed="false">
      <c r="A8203" s="310" t="n">
        <v>32</v>
      </c>
      <c r="C8203" s="0" t="s">
        <v>15748</v>
      </c>
      <c r="D8203" s="0" t="s">
        <v>15561</v>
      </c>
      <c r="E8203" s="10" t="s">
        <v>15749</v>
      </c>
    </row>
    <row r="8204" customFormat="false" ht="15" hidden="false" customHeight="false" outlineLevel="0" collapsed="false">
      <c r="A8204" s="310" t="n">
        <v>33</v>
      </c>
      <c r="C8204" s="0" t="s">
        <v>15750</v>
      </c>
      <c r="D8204" s="0" t="s">
        <v>15561</v>
      </c>
      <c r="E8204" s="10" t="s">
        <v>15747</v>
      </c>
    </row>
    <row r="8205" customFormat="false" ht="15" hidden="false" customHeight="false" outlineLevel="0" collapsed="false">
      <c r="A8205" s="310" t="n">
        <v>34343</v>
      </c>
      <c r="C8205" s="0" t="s">
        <v>15751</v>
      </c>
      <c r="D8205" s="0" t="s">
        <v>15561</v>
      </c>
      <c r="E8205" s="10" t="s">
        <v>15752</v>
      </c>
    </row>
    <row r="8206" customFormat="false" ht="15" hidden="false" customHeight="false" outlineLevel="0" collapsed="false">
      <c r="A8206" s="310" t="n">
        <v>34452</v>
      </c>
      <c r="C8206" s="0" t="s">
        <v>15753</v>
      </c>
      <c r="D8206" s="0" t="s">
        <v>15561</v>
      </c>
      <c r="E8206" s="10" t="s">
        <v>15754</v>
      </c>
    </row>
    <row r="8207" customFormat="false" ht="15" hidden="false" customHeight="false" outlineLevel="0" collapsed="false">
      <c r="A8207" s="310" t="n">
        <v>36</v>
      </c>
      <c r="C8207" s="0" t="s">
        <v>15755</v>
      </c>
      <c r="D8207" s="0" t="s">
        <v>15561</v>
      </c>
      <c r="E8207" s="10" t="s">
        <v>15728</v>
      </c>
    </row>
    <row r="8208" customFormat="false" ht="15" hidden="false" customHeight="false" outlineLevel="0" collapsed="false">
      <c r="A8208" s="310" t="n">
        <v>34456</v>
      </c>
      <c r="C8208" s="0" t="s">
        <v>15756</v>
      </c>
      <c r="D8208" s="0" t="s">
        <v>15561</v>
      </c>
      <c r="E8208" s="10" t="s">
        <v>15754</v>
      </c>
    </row>
    <row r="8209" customFormat="false" ht="15" hidden="false" customHeight="false" outlineLevel="0" collapsed="false">
      <c r="A8209" s="310" t="n">
        <v>39</v>
      </c>
      <c r="C8209" s="0" t="s">
        <v>15757</v>
      </c>
      <c r="D8209" s="0" t="s">
        <v>15561</v>
      </c>
      <c r="E8209" s="10" t="s">
        <v>15728</v>
      </c>
    </row>
    <row r="8210" customFormat="false" ht="15" hidden="false" customHeight="false" outlineLevel="0" collapsed="false">
      <c r="A8210" s="310" t="n">
        <v>34457</v>
      </c>
      <c r="C8210" s="0" t="s">
        <v>15758</v>
      </c>
      <c r="D8210" s="0" t="s">
        <v>15561</v>
      </c>
      <c r="E8210" s="10" t="s">
        <v>15759</v>
      </c>
    </row>
    <row r="8211" customFormat="false" ht="15" hidden="false" customHeight="false" outlineLevel="0" collapsed="false">
      <c r="A8211" s="310" t="n">
        <v>40</v>
      </c>
      <c r="C8211" s="0" t="s">
        <v>15760</v>
      </c>
      <c r="D8211" s="0" t="s">
        <v>15561</v>
      </c>
      <c r="E8211" s="10" t="s">
        <v>15761</v>
      </c>
    </row>
    <row r="8212" customFormat="false" ht="15" hidden="false" customHeight="false" outlineLevel="0" collapsed="false">
      <c r="A8212" s="310" t="n">
        <v>34460</v>
      </c>
      <c r="C8212" s="0" t="s">
        <v>15762</v>
      </c>
      <c r="D8212" s="0" t="s">
        <v>15561</v>
      </c>
      <c r="E8212" s="10" t="s">
        <v>15763</v>
      </c>
    </row>
    <row r="8213" customFormat="false" ht="15" hidden="false" customHeight="false" outlineLevel="0" collapsed="false">
      <c r="A8213" s="310" t="n">
        <v>42</v>
      </c>
      <c r="C8213" s="0" t="s">
        <v>15764</v>
      </c>
      <c r="D8213" s="0" t="s">
        <v>15561</v>
      </c>
      <c r="E8213" s="10" t="s">
        <v>15765</v>
      </c>
    </row>
    <row r="8214" customFormat="false" ht="15" hidden="false" customHeight="false" outlineLevel="0" collapsed="false">
      <c r="A8214" s="310" t="n">
        <v>38</v>
      </c>
      <c r="C8214" s="0" t="s">
        <v>15766</v>
      </c>
      <c r="D8214" s="0" t="s">
        <v>15561</v>
      </c>
      <c r="E8214" s="10" t="s">
        <v>15767</v>
      </c>
    </row>
    <row r="8215" customFormat="false" ht="15" hidden="false" customHeight="false" outlineLevel="0" collapsed="false">
      <c r="A8215" s="310" t="n">
        <v>20063</v>
      </c>
      <c r="C8215" s="0" t="s">
        <v>15768</v>
      </c>
      <c r="D8215" s="0" t="s">
        <v>15564</v>
      </c>
      <c r="E8215" s="10" t="s">
        <v>15769</v>
      </c>
    </row>
    <row r="8216" customFormat="false" ht="15" hidden="false" customHeight="false" outlineLevel="0" collapsed="false">
      <c r="A8216" s="310" t="n">
        <v>40410</v>
      </c>
      <c r="C8216" s="0" t="s">
        <v>15770</v>
      </c>
      <c r="D8216" s="0" t="s">
        <v>15564</v>
      </c>
      <c r="E8216" s="10" t="s">
        <v>15771</v>
      </c>
    </row>
    <row r="8217" customFormat="false" ht="15" hidden="false" customHeight="false" outlineLevel="0" collapsed="false">
      <c r="A8217" s="310" t="n">
        <v>40411</v>
      </c>
      <c r="C8217" s="0" t="s">
        <v>15772</v>
      </c>
      <c r="D8217" s="0" t="s">
        <v>15564</v>
      </c>
      <c r="E8217" s="10" t="s">
        <v>15773</v>
      </c>
    </row>
    <row r="8218" customFormat="false" ht="15" hidden="false" customHeight="false" outlineLevel="0" collapsed="false">
      <c r="A8218" s="310" t="n">
        <v>40412</v>
      </c>
      <c r="C8218" s="0" t="s">
        <v>15774</v>
      </c>
      <c r="D8218" s="0" t="s">
        <v>15564</v>
      </c>
      <c r="E8218" s="10" t="s">
        <v>15775</v>
      </c>
    </row>
    <row r="8219" customFormat="false" ht="15" hidden="false" customHeight="false" outlineLevel="0" collapsed="false">
      <c r="A8219" s="310" t="n">
        <v>38838</v>
      </c>
      <c r="C8219" s="0" t="s">
        <v>15776</v>
      </c>
      <c r="D8219" s="0" t="s">
        <v>15564</v>
      </c>
      <c r="E8219" s="10" t="s">
        <v>15777</v>
      </c>
    </row>
    <row r="8220" customFormat="false" ht="15" hidden="false" customHeight="false" outlineLevel="0" collapsed="false">
      <c r="A8220" s="310" t="n">
        <v>38839</v>
      </c>
      <c r="C8220" s="0" t="s">
        <v>15778</v>
      </c>
      <c r="D8220" s="0" t="s">
        <v>15564</v>
      </c>
      <c r="E8220" s="10" t="s">
        <v>15779</v>
      </c>
    </row>
    <row r="8221" customFormat="false" ht="15" hidden="false" customHeight="false" outlineLevel="0" collapsed="false">
      <c r="A8221" s="310" t="n">
        <v>55</v>
      </c>
      <c r="C8221" s="0" t="s">
        <v>15780</v>
      </c>
      <c r="D8221" s="0" t="s">
        <v>15564</v>
      </c>
      <c r="E8221" s="10" t="s">
        <v>15781</v>
      </c>
    </row>
    <row r="8222" customFormat="false" ht="15" hidden="false" customHeight="false" outlineLevel="0" collapsed="false">
      <c r="A8222" s="310" t="n">
        <v>61</v>
      </c>
      <c r="C8222" s="0" t="s">
        <v>15782</v>
      </c>
      <c r="D8222" s="0" t="s">
        <v>15564</v>
      </c>
      <c r="E8222" s="10" t="s">
        <v>15783</v>
      </c>
    </row>
    <row r="8223" customFormat="false" ht="15" hidden="false" customHeight="false" outlineLevel="0" collapsed="false">
      <c r="A8223" s="310" t="n">
        <v>62</v>
      </c>
      <c r="C8223" s="0" t="s">
        <v>15784</v>
      </c>
      <c r="D8223" s="0" t="s">
        <v>15564</v>
      </c>
      <c r="E8223" s="10" t="s">
        <v>15785</v>
      </c>
    </row>
    <row r="8224" customFormat="false" ht="15" hidden="false" customHeight="false" outlineLevel="0" collapsed="false">
      <c r="A8224" s="310" t="n">
        <v>77</v>
      </c>
      <c r="C8224" s="0" t="s">
        <v>15786</v>
      </c>
      <c r="D8224" s="0" t="s">
        <v>15564</v>
      </c>
      <c r="E8224" s="10" t="s">
        <v>15787</v>
      </c>
    </row>
    <row r="8225" customFormat="false" ht="15" hidden="false" customHeight="false" outlineLevel="0" collapsed="false">
      <c r="A8225" s="310" t="n">
        <v>76</v>
      </c>
      <c r="C8225" s="0" t="s">
        <v>15788</v>
      </c>
      <c r="D8225" s="0" t="s">
        <v>15564</v>
      </c>
      <c r="E8225" s="10" t="s">
        <v>15789</v>
      </c>
    </row>
    <row r="8226" customFormat="false" ht="15" hidden="false" customHeight="false" outlineLevel="0" collapsed="false">
      <c r="A8226" s="310" t="n">
        <v>67</v>
      </c>
      <c r="C8226" s="0" t="s">
        <v>15790</v>
      </c>
      <c r="D8226" s="0" t="s">
        <v>15564</v>
      </c>
      <c r="E8226" s="10" t="s">
        <v>15791</v>
      </c>
    </row>
    <row r="8227" customFormat="false" ht="15" hidden="false" customHeight="false" outlineLevel="0" collapsed="false">
      <c r="A8227" s="310" t="n">
        <v>71</v>
      </c>
      <c r="C8227" s="0" t="s">
        <v>15792</v>
      </c>
      <c r="D8227" s="0" t="s">
        <v>15564</v>
      </c>
      <c r="E8227" s="10" t="s">
        <v>15793</v>
      </c>
    </row>
    <row r="8228" customFormat="false" ht="15" hidden="false" customHeight="false" outlineLevel="0" collapsed="false">
      <c r="A8228" s="310" t="n">
        <v>73</v>
      </c>
      <c r="C8228" s="0" t="s">
        <v>15794</v>
      </c>
      <c r="D8228" s="0" t="s">
        <v>15564</v>
      </c>
      <c r="E8228" s="10" t="s">
        <v>15795</v>
      </c>
    </row>
    <row r="8229" customFormat="false" ht="15" hidden="false" customHeight="false" outlineLevel="0" collapsed="false">
      <c r="A8229" s="310" t="n">
        <v>103</v>
      </c>
      <c r="C8229" s="0" t="s">
        <v>15796</v>
      </c>
      <c r="D8229" s="0" t="s">
        <v>15564</v>
      </c>
      <c r="E8229" s="10" t="s">
        <v>15797</v>
      </c>
    </row>
    <row r="8230" customFormat="false" ht="15" hidden="false" customHeight="false" outlineLevel="0" collapsed="false">
      <c r="A8230" s="310" t="n">
        <v>107</v>
      </c>
      <c r="C8230" s="0" t="s">
        <v>15798</v>
      </c>
      <c r="D8230" s="0" t="s">
        <v>15564</v>
      </c>
      <c r="E8230" s="10" t="s">
        <v>15799</v>
      </c>
    </row>
    <row r="8231" customFormat="false" ht="15" hidden="false" customHeight="false" outlineLevel="0" collapsed="false">
      <c r="A8231" s="310" t="n">
        <v>65</v>
      </c>
      <c r="C8231" s="0" t="s">
        <v>15800</v>
      </c>
      <c r="D8231" s="0" t="s">
        <v>15564</v>
      </c>
      <c r="E8231" s="10" t="s">
        <v>15801</v>
      </c>
    </row>
    <row r="8232" customFormat="false" ht="15" hidden="false" customHeight="false" outlineLevel="0" collapsed="false">
      <c r="A8232" s="310" t="n">
        <v>108</v>
      </c>
      <c r="C8232" s="0" t="s">
        <v>15802</v>
      </c>
      <c r="D8232" s="0" t="s">
        <v>15564</v>
      </c>
      <c r="E8232" s="10" t="s">
        <v>15803</v>
      </c>
    </row>
    <row r="8233" customFormat="false" ht="15" hidden="false" customHeight="false" outlineLevel="0" collapsed="false">
      <c r="A8233" s="310" t="n">
        <v>110</v>
      </c>
      <c r="C8233" s="0" t="s">
        <v>15804</v>
      </c>
      <c r="D8233" s="0" t="s">
        <v>15564</v>
      </c>
      <c r="E8233" s="10" t="s">
        <v>15805</v>
      </c>
    </row>
    <row r="8234" customFormat="false" ht="15" hidden="false" customHeight="false" outlineLevel="0" collapsed="false">
      <c r="A8234" s="310" t="n">
        <v>109</v>
      </c>
      <c r="C8234" s="0" t="s">
        <v>15806</v>
      </c>
      <c r="D8234" s="0" t="s">
        <v>15564</v>
      </c>
      <c r="E8234" s="10" t="s">
        <v>15807</v>
      </c>
    </row>
    <row r="8235" customFormat="false" ht="15" hidden="false" customHeight="false" outlineLevel="0" collapsed="false">
      <c r="A8235" s="310" t="n">
        <v>111</v>
      </c>
      <c r="C8235" s="0" t="s">
        <v>15808</v>
      </c>
      <c r="D8235" s="0" t="s">
        <v>15564</v>
      </c>
      <c r="E8235" s="10" t="s">
        <v>15724</v>
      </c>
    </row>
    <row r="8236" customFormat="false" ht="15" hidden="false" customHeight="false" outlineLevel="0" collapsed="false">
      <c r="A8236" s="310" t="n">
        <v>112</v>
      </c>
      <c r="C8236" s="0" t="s">
        <v>15809</v>
      </c>
      <c r="D8236" s="0" t="s">
        <v>15564</v>
      </c>
      <c r="E8236" s="10" t="s">
        <v>15660</v>
      </c>
    </row>
    <row r="8237" customFormat="false" ht="15" hidden="false" customHeight="false" outlineLevel="0" collapsed="false">
      <c r="A8237" s="310" t="n">
        <v>113</v>
      </c>
      <c r="C8237" s="0" t="s">
        <v>15810</v>
      </c>
      <c r="D8237" s="0" t="s">
        <v>15564</v>
      </c>
      <c r="E8237" s="10" t="s">
        <v>15811</v>
      </c>
    </row>
    <row r="8238" customFormat="false" ht="15" hidden="false" customHeight="false" outlineLevel="0" collapsed="false">
      <c r="A8238" s="310" t="n">
        <v>104</v>
      </c>
      <c r="C8238" s="0" t="s">
        <v>15812</v>
      </c>
      <c r="D8238" s="0" t="s">
        <v>15564</v>
      </c>
      <c r="E8238" s="10" t="s">
        <v>15813</v>
      </c>
    </row>
    <row r="8239" customFormat="false" ht="15" hidden="false" customHeight="false" outlineLevel="0" collapsed="false">
      <c r="A8239" s="310" t="n">
        <v>102</v>
      </c>
      <c r="C8239" s="0" t="s">
        <v>15814</v>
      </c>
      <c r="D8239" s="0" t="s">
        <v>15564</v>
      </c>
      <c r="E8239" s="10" t="s">
        <v>15815</v>
      </c>
    </row>
    <row r="8240" customFormat="false" ht="15" hidden="false" customHeight="false" outlineLevel="0" collapsed="false">
      <c r="A8240" s="310" t="n">
        <v>95</v>
      </c>
      <c r="C8240" s="0" t="s">
        <v>15816</v>
      </c>
      <c r="D8240" s="0" t="s">
        <v>15564</v>
      </c>
      <c r="E8240" s="10" t="s">
        <v>15817</v>
      </c>
    </row>
    <row r="8241" customFormat="false" ht="15" hidden="false" customHeight="false" outlineLevel="0" collapsed="false">
      <c r="A8241" s="310" t="n">
        <v>96</v>
      </c>
      <c r="C8241" s="0" t="s">
        <v>15818</v>
      </c>
      <c r="D8241" s="0" t="s">
        <v>15564</v>
      </c>
      <c r="E8241" s="10" t="s">
        <v>15819</v>
      </c>
    </row>
    <row r="8242" customFormat="false" ht="15" hidden="false" customHeight="false" outlineLevel="0" collapsed="false">
      <c r="A8242" s="310" t="n">
        <v>97</v>
      </c>
      <c r="C8242" s="0" t="s">
        <v>15820</v>
      </c>
      <c r="D8242" s="0" t="s">
        <v>15564</v>
      </c>
      <c r="E8242" s="10" t="s">
        <v>15821</v>
      </c>
    </row>
    <row r="8243" customFormat="false" ht="15" hidden="false" customHeight="false" outlineLevel="0" collapsed="false">
      <c r="A8243" s="310" t="n">
        <v>98</v>
      </c>
      <c r="C8243" s="0" t="s">
        <v>15822</v>
      </c>
      <c r="D8243" s="0" t="s">
        <v>15564</v>
      </c>
      <c r="E8243" s="10" t="s">
        <v>15823</v>
      </c>
    </row>
    <row r="8244" customFormat="false" ht="15" hidden="false" customHeight="false" outlineLevel="0" collapsed="false">
      <c r="A8244" s="310" t="n">
        <v>99</v>
      </c>
      <c r="C8244" s="0" t="s">
        <v>15824</v>
      </c>
      <c r="D8244" s="0" t="s">
        <v>15564</v>
      </c>
      <c r="E8244" s="10" t="s">
        <v>15825</v>
      </c>
    </row>
    <row r="8245" customFormat="false" ht="15" hidden="false" customHeight="false" outlineLevel="0" collapsed="false">
      <c r="A8245" s="310" t="n">
        <v>100</v>
      </c>
      <c r="C8245" s="0" t="s">
        <v>15826</v>
      </c>
      <c r="D8245" s="0" t="s">
        <v>15564</v>
      </c>
      <c r="E8245" s="10" t="s">
        <v>15827</v>
      </c>
    </row>
    <row r="8246" customFormat="false" ht="15" hidden="false" customHeight="false" outlineLevel="0" collapsed="false">
      <c r="A8246" s="310" t="n">
        <v>75</v>
      </c>
      <c r="C8246" s="0" t="s">
        <v>15828</v>
      </c>
      <c r="D8246" s="0" t="s">
        <v>15564</v>
      </c>
      <c r="E8246" s="10" t="s">
        <v>15829</v>
      </c>
    </row>
    <row r="8247" customFormat="false" ht="15" hidden="false" customHeight="false" outlineLevel="0" collapsed="false">
      <c r="A8247" s="310" t="n">
        <v>114</v>
      </c>
      <c r="C8247" s="0" t="s">
        <v>15830</v>
      </c>
      <c r="D8247" s="0" t="s">
        <v>15564</v>
      </c>
      <c r="E8247" s="10" t="s">
        <v>15831</v>
      </c>
    </row>
    <row r="8248" customFormat="false" ht="15" hidden="false" customHeight="false" outlineLevel="0" collapsed="false">
      <c r="A8248" s="310" t="n">
        <v>68</v>
      </c>
      <c r="C8248" s="0" t="s">
        <v>15832</v>
      </c>
      <c r="D8248" s="0" t="s">
        <v>15564</v>
      </c>
      <c r="E8248" s="10" t="s">
        <v>15833</v>
      </c>
    </row>
    <row r="8249" customFormat="false" ht="15" hidden="false" customHeight="false" outlineLevel="0" collapsed="false">
      <c r="A8249" s="310" t="n">
        <v>86</v>
      </c>
      <c r="C8249" s="0" t="s">
        <v>15834</v>
      </c>
      <c r="D8249" s="0" t="s">
        <v>15564</v>
      </c>
      <c r="E8249" s="10" t="s">
        <v>15835</v>
      </c>
    </row>
    <row r="8250" customFormat="false" ht="15" hidden="false" customHeight="false" outlineLevel="0" collapsed="false">
      <c r="A8250" s="310" t="n">
        <v>66</v>
      </c>
      <c r="C8250" s="0" t="s">
        <v>15836</v>
      </c>
      <c r="D8250" s="0" t="s">
        <v>15564</v>
      </c>
      <c r="E8250" s="10" t="s">
        <v>15837</v>
      </c>
    </row>
    <row r="8251" customFormat="false" ht="15" hidden="false" customHeight="false" outlineLevel="0" collapsed="false">
      <c r="A8251" s="310" t="n">
        <v>69</v>
      </c>
      <c r="C8251" s="0" t="s">
        <v>15838</v>
      </c>
      <c r="D8251" s="0" t="s">
        <v>15564</v>
      </c>
      <c r="E8251" s="10" t="s">
        <v>15839</v>
      </c>
    </row>
    <row r="8252" customFormat="false" ht="15" hidden="false" customHeight="false" outlineLevel="0" collapsed="false">
      <c r="A8252" s="310" t="n">
        <v>83</v>
      </c>
      <c r="C8252" s="0" t="s">
        <v>15840</v>
      </c>
      <c r="D8252" s="0" t="s">
        <v>15564</v>
      </c>
      <c r="E8252" s="10" t="s">
        <v>15841</v>
      </c>
    </row>
    <row r="8253" customFormat="false" ht="15" hidden="false" customHeight="false" outlineLevel="0" collapsed="false">
      <c r="A8253" s="310" t="n">
        <v>74</v>
      </c>
      <c r="C8253" s="0" t="s">
        <v>15842</v>
      </c>
      <c r="D8253" s="0" t="s">
        <v>15564</v>
      </c>
      <c r="E8253" s="10" t="s">
        <v>15843</v>
      </c>
    </row>
    <row r="8254" customFormat="false" ht="15" hidden="false" customHeight="false" outlineLevel="0" collapsed="false">
      <c r="A8254" s="310" t="n">
        <v>106</v>
      </c>
      <c r="C8254" s="0" t="s">
        <v>15844</v>
      </c>
      <c r="D8254" s="0" t="s">
        <v>15564</v>
      </c>
      <c r="E8254" s="10" t="s">
        <v>15845</v>
      </c>
    </row>
    <row r="8255" customFormat="false" ht="15" hidden="false" customHeight="false" outlineLevel="0" collapsed="false">
      <c r="A8255" s="310" t="n">
        <v>87</v>
      </c>
      <c r="C8255" s="0" t="s">
        <v>15846</v>
      </c>
      <c r="D8255" s="0" t="s">
        <v>15564</v>
      </c>
      <c r="E8255" s="10" t="s">
        <v>15847</v>
      </c>
    </row>
    <row r="8256" customFormat="false" ht="15" hidden="false" customHeight="false" outlineLevel="0" collapsed="false">
      <c r="A8256" s="310" t="n">
        <v>88</v>
      </c>
      <c r="C8256" s="0" t="s">
        <v>15848</v>
      </c>
      <c r="D8256" s="0" t="s">
        <v>15564</v>
      </c>
      <c r="E8256" s="10" t="s">
        <v>15849</v>
      </c>
    </row>
    <row r="8257" customFormat="false" ht="15" hidden="false" customHeight="false" outlineLevel="0" collapsed="false">
      <c r="A8257" s="310" t="n">
        <v>89</v>
      </c>
      <c r="C8257" s="0" t="s">
        <v>15850</v>
      </c>
      <c r="D8257" s="0" t="s">
        <v>15564</v>
      </c>
      <c r="E8257" s="10" t="s">
        <v>15851</v>
      </c>
    </row>
    <row r="8258" customFormat="false" ht="15" hidden="false" customHeight="false" outlineLevel="0" collapsed="false">
      <c r="A8258" s="310" t="n">
        <v>90</v>
      </c>
      <c r="C8258" s="0" t="s">
        <v>15852</v>
      </c>
      <c r="D8258" s="0" t="s">
        <v>15564</v>
      </c>
      <c r="E8258" s="10" t="s">
        <v>15853</v>
      </c>
    </row>
    <row r="8259" customFormat="false" ht="15" hidden="false" customHeight="false" outlineLevel="0" collapsed="false">
      <c r="A8259" s="310" t="n">
        <v>81</v>
      </c>
      <c r="C8259" s="0" t="s">
        <v>15854</v>
      </c>
      <c r="D8259" s="0" t="s">
        <v>15564</v>
      </c>
      <c r="E8259" s="10" t="s">
        <v>15855</v>
      </c>
    </row>
    <row r="8260" customFormat="false" ht="15" hidden="false" customHeight="false" outlineLevel="0" collapsed="false">
      <c r="A8260" s="310" t="n">
        <v>82</v>
      </c>
      <c r="C8260" s="0" t="s">
        <v>15856</v>
      </c>
      <c r="D8260" s="0" t="s">
        <v>15564</v>
      </c>
      <c r="E8260" s="10" t="s">
        <v>15857</v>
      </c>
    </row>
    <row r="8261" customFormat="false" ht="15" hidden="false" customHeight="false" outlineLevel="0" collapsed="false">
      <c r="A8261" s="310" t="n">
        <v>105</v>
      </c>
      <c r="C8261" s="0" t="s">
        <v>15858</v>
      </c>
      <c r="D8261" s="0" t="s">
        <v>15564</v>
      </c>
      <c r="E8261" s="10" t="s">
        <v>15859</v>
      </c>
    </row>
    <row r="8262" customFormat="false" ht="15" hidden="false" customHeight="false" outlineLevel="0" collapsed="false">
      <c r="A8262" s="310" t="n">
        <v>60</v>
      </c>
      <c r="C8262" s="0" t="s">
        <v>15860</v>
      </c>
      <c r="D8262" s="0" t="s">
        <v>15564</v>
      </c>
      <c r="E8262" s="10" t="s">
        <v>15861</v>
      </c>
    </row>
    <row r="8263" customFormat="false" ht="15" hidden="false" customHeight="false" outlineLevel="0" collapsed="false">
      <c r="A8263" s="310" t="n">
        <v>72</v>
      </c>
      <c r="C8263" s="0" t="s">
        <v>15862</v>
      </c>
      <c r="D8263" s="0" t="s">
        <v>15564</v>
      </c>
      <c r="E8263" s="10" t="s">
        <v>15863</v>
      </c>
    </row>
    <row r="8264" customFormat="false" ht="15" hidden="false" customHeight="false" outlineLevel="0" collapsed="false">
      <c r="A8264" s="310" t="n">
        <v>70</v>
      </c>
      <c r="C8264" s="0" t="s">
        <v>15864</v>
      </c>
      <c r="D8264" s="0" t="s">
        <v>15564</v>
      </c>
      <c r="E8264" s="10" t="s">
        <v>15865</v>
      </c>
    </row>
    <row r="8265" customFormat="false" ht="15" hidden="false" customHeight="false" outlineLevel="0" collapsed="false">
      <c r="A8265" s="310" t="n">
        <v>85</v>
      </c>
      <c r="C8265" s="0" t="s">
        <v>15866</v>
      </c>
      <c r="D8265" s="0" t="s">
        <v>15564</v>
      </c>
      <c r="E8265" s="10" t="s">
        <v>15867</v>
      </c>
    </row>
    <row r="8266" customFormat="false" ht="15" hidden="false" customHeight="false" outlineLevel="0" collapsed="false">
      <c r="A8266" s="310" t="n">
        <v>84</v>
      </c>
      <c r="C8266" s="0" t="s">
        <v>15868</v>
      </c>
      <c r="D8266" s="0" t="s">
        <v>15564</v>
      </c>
      <c r="E8266" s="10" t="s">
        <v>15869</v>
      </c>
    </row>
    <row r="8267" customFormat="false" ht="15" hidden="false" customHeight="false" outlineLevel="0" collapsed="false">
      <c r="A8267" s="310" t="n">
        <v>37997</v>
      </c>
      <c r="C8267" s="0" t="s">
        <v>15870</v>
      </c>
      <c r="D8267" s="0" t="s">
        <v>15564</v>
      </c>
      <c r="E8267" s="10" t="s">
        <v>15730</v>
      </c>
    </row>
    <row r="8268" customFormat="false" ht="15" hidden="false" customHeight="false" outlineLevel="0" collapsed="false">
      <c r="A8268" s="310" t="n">
        <v>37998</v>
      </c>
      <c r="C8268" s="0" t="s">
        <v>15871</v>
      </c>
      <c r="D8268" s="0" t="s">
        <v>15564</v>
      </c>
      <c r="E8268" s="10" t="s">
        <v>15872</v>
      </c>
    </row>
    <row r="8269" customFormat="false" ht="15" hidden="false" customHeight="false" outlineLevel="0" collapsed="false">
      <c r="A8269" s="310" t="n">
        <v>10899</v>
      </c>
      <c r="C8269" s="0" t="s">
        <v>15873</v>
      </c>
      <c r="D8269" s="0" t="s">
        <v>15564</v>
      </c>
      <c r="E8269" s="10" t="s">
        <v>15874</v>
      </c>
    </row>
    <row r="8270" customFormat="false" ht="15" hidden="false" customHeight="false" outlineLevel="0" collapsed="false">
      <c r="A8270" s="310" t="n">
        <v>10900</v>
      </c>
      <c r="C8270" s="0" t="s">
        <v>15875</v>
      </c>
      <c r="D8270" s="0" t="s">
        <v>15564</v>
      </c>
      <c r="E8270" s="10" t="s">
        <v>15876</v>
      </c>
    </row>
    <row r="8271" customFormat="false" ht="15" hidden="false" customHeight="false" outlineLevel="0" collapsed="false">
      <c r="A8271" s="310" t="n">
        <v>46</v>
      </c>
      <c r="C8271" s="0" t="s">
        <v>15877</v>
      </c>
      <c r="D8271" s="0" t="s">
        <v>15564</v>
      </c>
      <c r="E8271" s="10" t="s">
        <v>15878</v>
      </c>
    </row>
    <row r="8272" customFormat="false" ht="15" hidden="false" customHeight="false" outlineLevel="0" collapsed="false">
      <c r="A8272" s="310" t="n">
        <v>51</v>
      </c>
      <c r="C8272" s="0" t="s">
        <v>15879</v>
      </c>
      <c r="D8272" s="0" t="s">
        <v>15564</v>
      </c>
      <c r="E8272" s="10" t="s">
        <v>15880</v>
      </c>
    </row>
    <row r="8273" customFormat="false" ht="15" hidden="false" customHeight="false" outlineLevel="0" collapsed="false">
      <c r="A8273" s="310" t="n">
        <v>12863</v>
      </c>
      <c r="C8273" s="0" t="s">
        <v>15881</v>
      </c>
      <c r="D8273" s="0" t="s">
        <v>15564</v>
      </c>
      <c r="E8273" s="10" t="s">
        <v>15882</v>
      </c>
    </row>
    <row r="8274" customFormat="false" ht="15" hidden="false" customHeight="false" outlineLevel="0" collapsed="false">
      <c r="A8274" s="310" t="n">
        <v>50</v>
      </c>
      <c r="C8274" s="0" t="s">
        <v>15883</v>
      </c>
      <c r="D8274" s="0" t="s">
        <v>15564</v>
      </c>
      <c r="E8274" s="10" t="s">
        <v>15884</v>
      </c>
    </row>
    <row r="8275" customFormat="false" ht="15" hidden="false" customHeight="false" outlineLevel="0" collapsed="false">
      <c r="A8275" s="310" t="n">
        <v>47</v>
      </c>
      <c r="C8275" s="0" t="s">
        <v>15885</v>
      </c>
      <c r="D8275" s="0" t="s">
        <v>15564</v>
      </c>
      <c r="E8275" s="10" t="s">
        <v>15886</v>
      </c>
    </row>
    <row r="8276" customFormat="false" ht="15" hidden="false" customHeight="false" outlineLevel="0" collapsed="false">
      <c r="A8276" s="310" t="n">
        <v>48</v>
      </c>
      <c r="C8276" s="0" t="s">
        <v>15887</v>
      </c>
      <c r="D8276" s="0" t="s">
        <v>15564</v>
      </c>
      <c r="E8276" s="10" t="s">
        <v>15888</v>
      </c>
    </row>
    <row r="8277" customFormat="false" ht="15" hidden="false" customHeight="false" outlineLevel="0" collapsed="false">
      <c r="A8277" s="310" t="n">
        <v>52</v>
      </c>
      <c r="C8277" s="0" t="s">
        <v>15889</v>
      </c>
      <c r="D8277" s="0" t="s">
        <v>15564</v>
      </c>
      <c r="E8277" s="10" t="s">
        <v>15890</v>
      </c>
    </row>
    <row r="8278" customFormat="false" ht="15" hidden="false" customHeight="false" outlineLevel="0" collapsed="false">
      <c r="A8278" s="310" t="n">
        <v>43</v>
      </c>
      <c r="C8278" s="0" t="s">
        <v>15891</v>
      </c>
      <c r="D8278" s="0" t="s">
        <v>15564</v>
      </c>
      <c r="E8278" s="10" t="s">
        <v>15892</v>
      </c>
    </row>
    <row r="8279" customFormat="false" ht="15" hidden="false" customHeight="false" outlineLevel="0" collapsed="false">
      <c r="A8279" s="310" t="n">
        <v>4791</v>
      </c>
      <c r="C8279" s="0" t="s">
        <v>15893</v>
      </c>
      <c r="D8279" s="0" t="s">
        <v>15561</v>
      </c>
      <c r="E8279" s="10" t="s">
        <v>15894</v>
      </c>
    </row>
    <row r="8280" customFormat="false" ht="15" hidden="false" customHeight="false" outlineLevel="0" collapsed="false">
      <c r="A8280" s="310" t="n">
        <v>157</v>
      </c>
      <c r="C8280" s="0" t="s">
        <v>15895</v>
      </c>
      <c r="D8280" s="0" t="s">
        <v>15561</v>
      </c>
      <c r="E8280" s="10" t="s">
        <v>15896</v>
      </c>
    </row>
    <row r="8281" customFormat="false" ht="15" hidden="false" customHeight="false" outlineLevel="0" collapsed="false">
      <c r="A8281" s="310" t="n">
        <v>156</v>
      </c>
      <c r="C8281" s="0" t="s">
        <v>15897</v>
      </c>
      <c r="D8281" s="0" t="s">
        <v>15561</v>
      </c>
      <c r="E8281" s="10" t="s">
        <v>15898</v>
      </c>
    </row>
    <row r="8282" customFormat="false" ht="15" hidden="false" customHeight="false" outlineLevel="0" collapsed="false">
      <c r="A8282" s="310" t="n">
        <v>131</v>
      </c>
      <c r="C8282" s="0" t="s">
        <v>15899</v>
      </c>
      <c r="D8282" s="0" t="s">
        <v>15561</v>
      </c>
      <c r="E8282" s="10" t="s">
        <v>15900</v>
      </c>
    </row>
    <row r="8283" customFormat="false" ht="15" hidden="false" customHeight="false" outlineLevel="0" collapsed="false">
      <c r="A8283" s="310" t="n">
        <v>39719</v>
      </c>
      <c r="C8283" s="0" t="s">
        <v>15901</v>
      </c>
      <c r="D8283" s="0" t="s">
        <v>15714</v>
      </c>
      <c r="E8283" s="10" t="s">
        <v>15902</v>
      </c>
    </row>
    <row r="8284" customFormat="false" ht="15" hidden="false" customHeight="false" outlineLevel="0" collapsed="false">
      <c r="A8284" s="310" t="n">
        <v>21114</v>
      </c>
      <c r="C8284" s="0" t="s">
        <v>15903</v>
      </c>
      <c r="D8284" s="0" t="s">
        <v>15564</v>
      </c>
      <c r="E8284" s="10" t="s">
        <v>15904</v>
      </c>
    </row>
    <row r="8285" customFormat="false" ht="15" hidden="false" customHeight="false" outlineLevel="0" collapsed="false">
      <c r="A8285" s="310" t="n">
        <v>119</v>
      </c>
      <c r="C8285" s="0" t="s">
        <v>15905</v>
      </c>
      <c r="D8285" s="0" t="s">
        <v>15564</v>
      </c>
      <c r="E8285" s="10" t="s">
        <v>15906</v>
      </c>
    </row>
    <row r="8286" customFormat="false" ht="15" hidden="false" customHeight="false" outlineLevel="0" collapsed="false">
      <c r="A8286" s="310" t="n">
        <v>20080</v>
      </c>
      <c r="C8286" s="0" t="s">
        <v>15907</v>
      </c>
      <c r="D8286" s="0" t="s">
        <v>15564</v>
      </c>
      <c r="E8286" s="10" t="s">
        <v>15908</v>
      </c>
    </row>
    <row r="8287" customFormat="false" ht="15" hidden="false" customHeight="false" outlineLevel="0" collapsed="false">
      <c r="A8287" s="310" t="n">
        <v>122</v>
      </c>
      <c r="C8287" s="0" t="s">
        <v>15909</v>
      </c>
      <c r="D8287" s="0" t="s">
        <v>15564</v>
      </c>
      <c r="E8287" s="10" t="s">
        <v>15910</v>
      </c>
    </row>
    <row r="8288" customFormat="false" ht="15" hidden="false" customHeight="false" outlineLevel="0" collapsed="false">
      <c r="A8288" s="310" t="n">
        <v>3410</v>
      </c>
      <c r="C8288" s="0" t="s">
        <v>15911</v>
      </c>
      <c r="D8288" s="0" t="s">
        <v>15561</v>
      </c>
      <c r="E8288" s="10" t="s">
        <v>15912</v>
      </c>
    </row>
    <row r="8289" customFormat="false" ht="15" hidden="false" customHeight="false" outlineLevel="0" collapsed="false">
      <c r="A8289" s="310" t="n">
        <v>124</v>
      </c>
      <c r="C8289" s="0" t="s">
        <v>15913</v>
      </c>
      <c r="D8289" s="0" t="s">
        <v>15714</v>
      </c>
      <c r="E8289" s="10" t="s">
        <v>15914</v>
      </c>
    </row>
    <row r="8290" customFormat="false" ht="15" hidden="false" customHeight="false" outlineLevel="0" collapsed="false">
      <c r="A8290" s="310" t="n">
        <v>7334</v>
      </c>
      <c r="C8290" s="0" t="s">
        <v>15915</v>
      </c>
      <c r="D8290" s="0" t="s">
        <v>15714</v>
      </c>
      <c r="E8290" s="10" t="s">
        <v>15916</v>
      </c>
    </row>
    <row r="8291" customFormat="false" ht="15" hidden="false" customHeight="false" outlineLevel="0" collapsed="false">
      <c r="A8291" s="310" t="n">
        <v>123</v>
      </c>
      <c r="C8291" s="0" t="s">
        <v>15917</v>
      </c>
      <c r="D8291" s="0" t="s">
        <v>15714</v>
      </c>
      <c r="E8291" s="10" t="s">
        <v>15918</v>
      </c>
    </row>
    <row r="8292" customFormat="false" ht="15" hidden="false" customHeight="false" outlineLevel="0" collapsed="false">
      <c r="A8292" s="310" t="n">
        <v>127</v>
      </c>
      <c r="C8292" s="0" t="s">
        <v>15919</v>
      </c>
      <c r="D8292" s="0" t="s">
        <v>15714</v>
      </c>
      <c r="E8292" s="10" t="s">
        <v>15920</v>
      </c>
    </row>
    <row r="8293" customFormat="false" ht="15" hidden="false" customHeight="false" outlineLevel="0" collapsed="false">
      <c r="A8293" s="310" t="n">
        <v>133</v>
      </c>
      <c r="C8293" s="0" t="s">
        <v>15921</v>
      </c>
      <c r="D8293" s="0" t="s">
        <v>15714</v>
      </c>
      <c r="E8293" s="10" t="s">
        <v>15922</v>
      </c>
    </row>
    <row r="8294" customFormat="false" ht="15" hidden="false" customHeight="false" outlineLevel="0" collapsed="false">
      <c r="A8294" s="310" t="n">
        <v>37538</v>
      </c>
      <c r="C8294" s="0" t="s">
        <v>15923</v>
      </c>
      <c r="D8294" s="0" t="s">
        <v>15924</v>
      </c>
      <c r="E8294" s="10" t="s">
        <v>15925</v>
      </c>
    </row>
    <row r="8295" customFormat="false" ht="15" hidden="false" customHeight="false" outlineLevel="0" collapsed="false">
      <c r="A8295" s="310" t="n">
        <v>132</v>
      </c>
      <c r="C8295" s="0" t="s">
        <v>15926</v>
      </c>
      <c r="D8295" s="0" t="s">
        <v>15714</v>
      </c>
      <c r="E8295" s="10" t="s">
        <v>15927</v>
      </c>
    </row>
    <row r="8296" customFormat="false" ht="15" hidden="false" customHeight="false" outlineLevel="0" collapsed="false">
      <c r="A8296" s="310" t="n">
        <v>13408</v>
      </c>
      <c r="C8296" s="0" t="s">
        <v>15928</v>
      </c>
      <c r="D8296" s="0" t="s">
        <v>15929</v>
      </c>
      <c r="E8296" s="10" t="s">
        <v>15930</v>
      </c>
    </row>
    <row r="8297" customFormat="false" ht="15" hidden="false" customHeight="false" outlineLevel="0" collapsed="false">
      <c r="A8297" s="310" t="n">
        <v>37476</v>
      </c>
      <c r="C8297" s="0" t="s">
        <v>15931</v>
      </c>
      <c r="D8297" s="0" t="s">
        <v>15564</v>
      </c>
      <c r="E8297" s="10" t="s">
        <v>15932</v>
      </c>
    </row>
    <row r="8298" customFormat="false" ht="15" hidden="false" customHeight="false" outlineLevel="0" collapsed="false">
      <c r="A8298" s="310" t="n">
        <v>37478</v>
      </c>
      <c r="C8298" s="0" t="s">
        <v>15933</v>
      </c>
      <c r="D8298" s="0" t="s">
        <v>15564</v>
      </c>
      <c r="E8298" s="10" t="s">
        <v>15934</v>
      </c>
    </row>
    <row r="8299" customFormat="false" ht="15" hidden="false" customHeight="false" outlineLevel="0" collapsed="false">
      <c r="A8299" s="310" t="n">
        <v>37477</v>
      </c>
      <c r="C8299" s="0" t="s">
        <v>15935</v>
      </c>
      <c r="D8299" s="0" t="s">
        <v>15564</v>
      </c>
      <c r="E8299" s="10" t="s">
        <v>15936</v>
      </c>
    </row>
    <row r="8300" customFormat="false" ht="15" hidden="false" customHeight="false" outlineLevel="0" collapsed="false">
      <c r="A8300" s="310" t="n">
        <v>37479</v>
      </c>
      <c r="C8300" s="0" t="s">
        <v>15937</v>
      </c>
      <c r="D8300" s="0" t="s">
        <v>15564</v>
      </c>
      <c r="E8300" s="10" t="s">
        <v>15938</v>
      </c>
    </row>
    <row r="8301" customFormat="false" ht="15" hidden="false" customHeight="false" outlineLevel="0" collapsed="false">
      <c r="A8301" s="310" t="n">
        <v>4319</v>
      </c>
      <c r="C8301" s="0" t="s">
        <v>15939</v>
      </c>
      <c r="D8301" s="0" t="s">
        <v>15564</v>
      </c>
      <c r="E8301" s="10" t="s">
        <v>15677</v>
      </c>
    </row>
    <row r="8302" customFormat="false" ht="15" hidden="false" customHeight="false" outlineLevel="0" collapsed="false">
      <c r="A8302" s="310" t="n">
        <v>43064</v>
      </c>
      <c r="C8302" s="0" t="s">
        <v>15940</v>
      </c>
      <c r="D8302" s="0" t="s">
        <v>15561</v>
      </c>
      <c r="E8302" s="10" t="s">
        <v>15941</v>
      </c>
    </row>
    <row r="8303" customFormat="false" ht="15" hidden="false" customHeight="false" outlineLevel="0" collapsed="false">
      <c r="A8303" s="310" t="n">
        <v>40553</v>
      </c>
      <c r="C8303" s="0" t="s">
        <v>15942</v>
      </c>
      <c r="D8303" s="0" t="s">
        <v>15943</v>
      </c>
      <c r="E8303" s="10" t="s">
        <v>15944</v>
      </c>
    </row>
    <row r="8304" customFormat="false" ht="15" hidden="false" customHeight="false" outlineLevel="0" collapsed="false">
      <c r="A8304" s="310" t="n">
        <v>13003</v>
      </c>
      <c r="C8304" s="0" t="s">
        <v>15945</v>
      </c>
      <c r="D8304" s="0" t="s">
        <v>15714</v>
      </c>
      <c r="E8304" s="10" t="s">
        <v>15946</v>
      </c>
    </row>
    <row r="8305" customFormat="false" ht="15" hidden="false" customHeight="false" outlineLevel="0" collapsed="false">
      <c r="A8305" s="310" t="n">
        <v>6114</v>
      </c>
      <c r="C8305" s="0" t="s">
        <v>15947</v>
      </c>
      <c r="D8305" s="0" t="s">
        <v>15584</v>
      </c>
      <c r="E8305" s="10" t="s">
        <v>15948</v>
      </c>
    </row>
    <row r="8306" customFormat="false" ht="15" hidden="false" customHeight="false" outlineLevel="0" collapsed="false">
      <c r="A8306" s="310" t="n">
        <v>40912</v>
      </c>
      <c r="C8306" s="0" t="s">
        <v>15949</v>
      </c>
      <c r="D8306" s="0" t="s">
        <v>15950</v>
      </c>
      <c r="E8306" s="10" t="s">
        <v>15951</v>
      </c>
    </row>
    <row r="8307" customFormat="false" ht="15" hidden="false" customHeight="false" outlineLevel="0" collapsed="false">
      <c r="A8307" s="310" t="n">
        <v>247</v>
      </c>
      <c r="C8307" s="0" t="s">
        <v>15952</v>
      </c>
      <c r="D8307" s="0" t="s">
        <v>15584</v>
      </c>
      <c r="E8307" s="10" t="s">
        <v>15953</v>
      </c>
    </row>
    <row r="8308" customFormat="false" ht="15" hidden="false" customHeight="false" outlineLevel="0" collapsed="false">
      <c r="A8308" s="310" t="n">
        <v>40919</v>
      </c>
      <c r="C8308" s="0" t="s">
        <v>15954</v>
      </c>
      <c r="D8308" s="0" t="s">
        <v>15950</v>
      </c>
      <c r="E8308" s="10" t="s">
        <v>15955</v>
      </c>
    </row>
    <row r="8309" customFormat="false" ht="15" hidden="false" customHeight="false" outlineLevel="0" collapsed="false">
      <c r="A8309" s="310" t="n">
        <v>25958</v>
      </c>
      <c r="C8309" s="0" t="s">
        <v>15956</v>
      </c>
      <c r="D8309" s="0" t="s">
        <v>15584</v>
      </c>
      <c r="E8309" s="10" t="s">
        <v>15957</v>
      </c>
    </row>
    <row r="8310" customFormat="false" ht="15" hidden="false" customHeight="false" outlineLevel="0" collapsed="false">
      <c r="A8310" s="310" t="n">
        <v>40984</v>
      </c>
      <c r="C8310" s="0" t="s">
        <v>15958</v>
      </c>
      <c r="D8310" s="0" t="s">
        <v>15950</v>
      </c>
      <c r="E8310" s="10" t="s">
        <v>15959</v>
      </c>
    </row>
    <row r="8311" customFormat="false" ht="15" hidden="false" customHeight="false" outlineLevel="0" collapsed="false">
      <c r="A8311" s="310" t="n">
        <v>248</v>
      </c>
      <c r="C8311" s="0" t="s">
        <v>15960</v>
      </c>
      <c r="D8311" s="0" t="s">
        <v>15584</v>
      </c>
      <c r="E8311" s="10" t="s">
        <v>15961</v>
      </c>
    </row>
    <row r="8312" customFormat="false" ht="15" hidden="false" customHeight="false" outlineLevel="0" collapsed="false">
      <c r="A8312" s="310" t="n">
        <v>41086</v>
      </c>
      <c r="C8312" s="0" t="s">
        <v>15962</v>
      </c>
      <c r="D8312" s="0" t="s">
        <v>15950</v>
      </c>
      <c r="E8312" s="10" t="s">
        <v>15963</v>
      </c>
    </row>
    <row r="8313" customFormat="false" ht="15" hidden="false" customHeight="false" outlineLevel="0" collapsed="false">
      <c r="A8313" s="310" t="n">
        <v>34466</v>
      </c>
      <c r="C8313" s="0" t="s">
        <v>15964</v>
      </c>
      <c r="D8313" s="0" t="s">
        <v>15584</v>
      </c>
      <c r="E8313" s="10" t="s">
        <v>15965</v>
      </c>
    </row>
    <row r="8314" customFormat="false" ht="15" hidden="false" customHeight="false" outlineLevel="0" collapsed="false">
      <c r="A8314" s="310" t="n">
        <v>41083</v>
      </c>
      <c r="C8314" s="0" t="s">
        <v>15966</v>
      </c>
      <c r="D8314" s="0" t="s">
        <v>15950</v>
      </c>
      <c r="E8314" s="10" t="s">
        <v>15967</v>
      </c>
    </row>
    <row r="8315" customFormat="false" ht="15" hidden="false" customHeight="false" outlineLevel="0" collapsed="false">
      <c r="A8315" s="310" t="n">
        <v>252</v>
      </c>
      <c r="C8315" s="0" t="s">
        <v>15968</v>
      </c>
      <c r="D8315" s="0" t="s">
        <v>15584</v>
      </c>
      <c r="E8315" s="10" t="s">
        <v>15969</v>
      </c>
    </row>
    <row r="8316" customFormat="false" ht="15" hidden="false" customHeight="false" outlineLevel="0" collapsed="false">
      <c r="A8316" s="310" t="n">
        <v>40909</v>
      </c>
      <c r="C8316" s="0" t="s">
        <v>15970</v>
      </c>
      <c r="D8316" s="0" t="s">
        <v>15950</v>
      </c>
      <c r="E8316" s="10" t="s">
        <v>15971</v>
      </c>
    </row>
    <row r="8317" customFormat="false" ht="15" hidden="false" customHeight="false" outlineLevel="0" collapsed="false">
      <c r="A8317" s="310" t="n">
        <v>242</v>
      </c>
      <c r="C8317" s="0" t="s">
        <v>15972</v>
      </c>
      <c r="D8317" s="0" t="s">
        <v>15584</v>
      </c>
      <c r="E8317" s="10" t="s">
        <v>15973</v>
      </c>
    </row>
    <row r="8318" customFormat="false" ht="15" hidden="false" customHeight="false" outlineLevel="0" collapsed="false">
      <c r="A8318" s="310" t="n">
        <v>41085</v>
      </c>
      <c r="C8318" s="0" t="s">
        <v>15974</v>
      </c>
      <c r="D8318" s="0" t="s">
        <v>15950</v>
      </c>
      <c r="E8318" s="10" t="s">
        <v>15975</v>
      </c>
    </row>
    <row r="8319" customFormat="false" ht="15" hidden="false" customHeight="false" outlineLevel="0" collapsed="false">
      <c r="A8319" s="310" t="n">
        <v>427</v>
      </c>
      <c r="C8319" s="0" t="s">
        <v>15976</v>
      </c>
      <c r="D8319" s="0" t="s">
        <v>15564</v>
      </c>
      <c r="E8319" s="10" t="s">
        <v>15977</v>
      </c>
    </row>
    <row r="8320" customFormat="false" ht="15" hidden="false" customHeight="false" outlineLevel="0" collapsed="false">
      <c r="A8320" s="310" t="n">
        <v>417</v>
      </c>
      <c r="C8320" s="0" t="s">
        <v>15978</v>
      </c>
      <c r="D8320" s="0" t="s">
        <v>15564</v>
      </c>
      <c r="E8320" s="10" t="s">
        <v>15979</v>
      </c>
    </row>
    <row r="8321" customFormat="false" ht="15" hidden="false" customHeight="false" outlineLevel="0" collapsed="false">
      <c r="A8321" s="310" t="n">
        <v>11273</v>
      </c>
      <c r="C8321" s="0" t="s">
        <v>15980</v>
      </c>
      <c r="D8321" s="0" t="s">
        <v>15564</v>
      </c>
      <c r="E8321" s="10" t="s">
        <v>15981</v>
      </c>
    </row>
    <row r="8322" customFormat="false" ht="15" hidden="false" customHeight="false" outlineLevel="0" collapsed="false">
      <c r="A8322" s="310" t="n">
        <v>11272</v>
      </c>
      <c r="C8322" s="0" t="s">
        <v>15982</v>
      </c>
      <c r="D8322" s="0" t="s">
        <v>15564</v>
      </c>
      <c r="E8322" s="10" t="s">
        <v>15983</v>
      </c>
    </row>
    <row r="8323" customFormat="false" ht="15" hidden="false" customHeight="false" outlineLevel="0" collapsed="false">
      <c r="A8323" s="310" t="n">
        <v>11275</v>
      </c>
      <c r="C8323" s="0" t="s">
        <v>15984</v>
      </c>
      <c r="D8323" s="0" t="s">
        <v>15564</v>
      </c>
      <c r="E8323" s="10" t="s">
        <v>15985</v>
      </c>
    </row>
    <row r="8324" customFormat="false" ht="15" hidden="false" customHeight="false" outlineLevel="0" collapsed="false">
      <c r="A8324" s="310" t="n">
        <v>11274</v>
      </c>
      <c r="C8324" s="0" t="s">
        <v>15986</v>
      </c>
      <c r="D8324" s="0" t="s">
        <v>15564</v>
      </c>
      <c r="E8324" s="10" t="s">
        <v>15685</v>
      </c>
    </row>
    <row r="8325" customFormat="false" ht="15" hidden="false" customHeight="false" outlineLevel="0" collapsed="false">
      <c r="A8325" s="310" t="n">
        <v>38470</v>
      </c>
      <c r="C8325" s="0" t="s">
        <v>15987</v>
      </c>
      <c r="D8325" s="0" t="s">
        <v>15564</v>
      </c>
      <c r="E8325" s="10" t="s">
        <v>15988</v>
      </c>
    </row>
    <row r="8326" customFormat="false" ht="15" hidden="false" customHeight="false" outlineLevel="0" collapsed="false">
      <c r="A8326" s="310" t="n">
        <v>38547</v>
      </c>
      <c r="C8326" s="0" t="s">
        <v>15989</v>
      </c>
      <c r="D8326" s="0" t="s">
        <v>15564</v>
      </c>
      <c r="E8326" s="10" t="s">
        <v>15990</v>
      </c>
    </row>
    <row r="8327" customFormat="false" ht="15" hidden="false" customHeight="false" outlineLevel="0" collapsed="false">
      <c r="A8327" s="310" t="n">
        <v>38469</v>
      </c>
      <c r="C8327" s="0" t="s">
        <v>15991</v>
      </c>
      <c r="D8327" s="0" t="s">
        <v>15564</v>
      </c>
      <c r="E8327" s="10" t="s">
        <v>15992</v>
      </c>
    </row>
    <row r="8328" customFormat="false" ht="15" hidden="false" customHeight="false" outlineLevel="0" collapsed="false">
      <c r="A8328" s="310" t="n">
        <v>38467</v>
      </c>
      <c r="C8328" s="0" t="s">
        <v>15993</v>
      </c>
      <c r="D8328" s="0" t="s">
        <v>15564</v>
      </c>
      <c r="E8328" s="10" t="s">
        <v>15994</v>
      </c>
    </row>
    <row r="8329" customFormat="false" ht="15" hidden="false" customHeight="false" outlineLevel="0" collapsed="false">
      <c r="A8329" s="310" t="n">
        <v>38468</v>
      </c>
      <c r="C8329" s="0" t="s">
        <v>15995</v>
      </c>
      <c r="D8329" s="0" t="s">
        <v>15564</v>
      </c>
      <c r="E8329" s="10" t="s">
        <v>15996</v>
      </c>
    </row>
    <row r="8330" customFormat="false" ht="15" hidden="false" customHeight="false" outlineLevel="0" collapsed="false">
      <c r="A8330" s="310" t="n">
        <v>38471</v>
      </c>
      <c r="C8330" s="0" t="s">
        <v>15997</v>
      </c>
      <c r="D8330" s="0" t="s">
        <v>15564</v>
      </c>
      <c r="E8330" s="10" t="s">
        <v>15998</v>
      </c>
    </row>
    <row r="8331" customFormat="false" ht="15" hidden="false" customHeight="false" outlineLevel="0" collapsed="false">
      <c r="A8331" s="310" t="n">
        <v>37370</v>
      </c>
      <c r="C8331" s="0" t="s">
        <v>15999</v>
      </c>
      <c r="D8331" s="0" t="s">
        <v>15584</v>
      </c>
      <c r="E8331" s="10" t="s">
        <v>16000</v>
      </c>
    </row>
    <row r="8332" customFormat="false" ht="15" hidden="false" customHeight="false" outlineLevel="0" collapsed="false">
      <c r="A8332" s="310" t="n">
        <v>40862</v>
      </c>
      <c r="C8332" s="0" t="s">
        <v>16001</v>
      </c>
      <c r="D8332" s="0" t="s">
        <v>15950</v>
      </c>
      <c r="E8332" s="10" t="s">
        <v>16002</v>
      </c>
    </row>
    <row r="8333" customFormat="false" ht="15" hidden="false" customHeight="false" outlineLevel="0" collapsed="false">
      <c r="A8333" s="310" t="n">
        <v>10658</v>
      </c>
      <c r="C8333" s="0" t="s">
        <v>16003</v>
      </c>
      <c r="D8333" s="0" t="s">
        <v>15564</v>
      </c>
      <c r="E8333" s="10" t="s">
        <v>16004</v>
      </c>
    </row>
    <row r="8334" customFormat="false" ht="15" hidden="false" customHeight="false" outlineLevel="0" collapsed="false">
      <c r="A8334" s="310" t="n">
        <v>253</v>
      </c>
      <c r="C8334" s="0" t="s">
        <v>16005</v>
      </c>
      <c r="D8334" s="0" t="s">
        <v>15584</v>
      </c>
      <c r="E8334" s="10" t="s">
        <v>16006</v>
      </c>
    </row>
    <row r="8335" customFormat="false" ht="15" hidden="false" customHeight="false" outlineLevel="0" collapsed="false">
      <c r="A8335" s="310" t="n">
        <v>40809</v>
      </c>
      <c r="C8335" s="0" t="s">
        <v>16007</v>
      </c>
      <c r="D8335" s="0" t="s">
        <v>15950</v>
      </c>
      <c r="E8335" s="10" t="s">
        <v>16008</v>
      </c>
    </row>
    <row r="8336" customFormat="false" ht="15" hidden="false" customHeight="false" outlineLevel="0" collapsed="false">
      <c r="A8336" s="310" t="n">
        <v>42428</v>
      </c>
      <c r="C8336" s="0" t="s">
        <v>16009</v>
      </c>
      <c r="D8336" s="0" t="s">
        <v>15564</v>
      </c>
      <c r="E8336" s="10" t="s">
        <v>16010</v>
      </c>
    </row>
    <row r="8337" customFormat="false" ht="15" hidden="false" customHeight="false" outlineLevel="0" collapsed="false">
      <c r="A8337" s="310" t="n">
        <v>583</v>
      </c>
      <c r="C8337" s="0" t="s">
        <v>16011</v>
      </c>
      <c r="D8337" s="0" t="s">
        <v>15561</v>
      </c>
      <c r="E8337" s="10" t="s">
        <v>16012</v>
      </c>
    </row>
    <row r="8338" customFormat="false" ht="15" hidden="false" customHeight="false" outlineLevel="0" collapsed="false">
      <c r="A8338" s="310" t="n">
        <v>299</v>
      </c>
      <c r="C8338" s="0" t="s">
        <v>16013</v>
      </c>
      <c r="D8338" s="0" t="s">
        <v>15564</v>
      </c>
      <c r="E8338" s="10" t="s">
        <v>16014</v>
      </c>
    </row>
    <row r="8339" customFormat="false" ht="15" hidden="false" customHeight="false" outlineLevel="0" collapsed="false">
      <c r="A8339" s="310" t="n">
        <v>298</v>
      </c>
      <c r="C8339" s="0" t="s">
        <v>16015</v>
      </c>
      <c r="D8339" s="0" t="s">
        <v>15564</v>
      </c>
      <c r="E8339" s="10" t="s">
        <v>16016</v>
      </c>
    </row>
    <row r="8340" customFormat="false" ht="15" hidden="false" customHeight="false" outlineLevel="0" collapsed="false">
      <c r="A8340" s="310" t="n">
        <v>295</v>
      </c>
      <c r="C8340" s="0" t="s">
        <v>16017</v>
      </c>
      <c r="D8340" s="0" t="s">
        <v>15564</v>
      </c>
      <c r="E8340" s="10" t="s">
        <v>16018</v>
      </c>
    </row>
    <row r="8341" customFormat="false" ht="15" hidden="false" customHeight="false" outlineLevel="0" collapsed="false">
      <c r="A8341" s="310" t="n">
        <v>296</v>
      </c>
      <c r="C8341" s="0" t="s">
        <v>16019</v>
      </c>
      <c r="D8341" s="0" t="s">
        <v>15564</v>
      </c>
      <c r="E8341" s="10" t="s">
        <v>16020</v>
      </c>
    </row>
    <row r="8342" customFormat="false" ht="15" hidden="false" customHeight="false" outlineLevel="0" collapsed="false">
      <c r="A8342" s="310" t="n">
        <v>297</v>
      </c>
      <c r="C8342" s="0" t="s">
        <v>16021</v>
      </c>
      <c r="D8342" s="0" t="s">
        <v>15564</v>
      </c>
      <c r="E8342" s="10" t="s">
        <v>16022</v>
      </c>
    </row>
    <row r="8343" customFormat="false" ht="15" hidden="false" customHeight="false" outlineLevel="0" collapsed="false">
      <c r="A8343" s="310" t="n">
        <v>301</v>
      </c>
      <c r="C8343" s="0" t="s">
        <v>16023</v>
      </c>
      <c r="D8343" s="0" t="s">
        <v>15564</v>
      </c>
      <c r="E8343" s="10" t="s">
        <v>16024</v>
      </c>
    </row>
    <row r="8344" customFormat="false" ht="15" hidden="false" customHeight="false" outlineLevel="0" collapsed="false">
      <c r="A8344" s="310" t="n">
        <v>300</v>
      </c>
      <c r="C8344" s="0" t="s">
        <v>16025</v>
      </c>
      <c r="D8344" s="0" t="s">
        <v>15564</v>
      </c>
      <c r="E8344" s="10" t="s">
        <v>16026</v>
      </c>
    </row>
    <row r="8345" customFormat="false" ht="15" hidden="false" customHeight="false" outlineLevel="0" collapsed="false">
      <c r="A8345" s="310" t="n">
        <v>20084</v>
      </c>
      <c r="C8345" s="0" t="s">
        <v>16027</v>
      </c>
      <c r="D8345" s="0" t="s">
        <v>15564</v>
      </c>
      <c r="E8345" s="10" t="s">
        <v>16018</v>
      </c>
    </row>
    <row r="8346" customFormat="false" ht="15" hidden="false" customHeight="false" outlineLevel="0" collapsed="false">
      <c r="A8346" s="310" t="n">
        <v>20085</v>
      </c>
      <c r="C8346" s="0" t="s">
        <v>16028</v>
      </c>
      <c r="D8346" s="0" t="s">
        <v>15564</v>
      </c>
      <c r="E8346" s="10" t="s">
        <v>16029</v>
      </c>
    </row>
    <row r="8347" customFormat="false" ht="15" hidden="false" customHeight="false" outlineLevel="0" collapsed="false">
      <c r="A8347" s="310" t="n">
        <v>311</v>
      </c>
      <c r="C8347" s="0" t="s">
        <v>16030</v>
      </c>
      <c r="D8347" s="0" t="s">
        <v>15564</v>
      </c>
      <c r="E8347" s="10" t="s">
        <v>16031</v>
      </c>
    </row>
    <row r="8348" customFormat="false" ht="15" hidden="false" customHeight="false" outlineLevel="0" collapsed="false">
      <c r="A8348" s="310" t="n">
        <v>318</v>
      </c>
      <c r="C8348" s="0" t="s">
        <v>16032</v>
      </c>
      <c r="D8348" s="0" t="s">
        <v>15564</v>
      </c>
      <c r="E8348" s="10" t="s">
        <v>16033</v>
      </c>
    </row>
    <row r="8349" customFormat="false" ht="15" hidden="false" customHeight="false" outlineLevel="0" collapsed="false">
      <c r="A8349" s="310" t="n">
        <v>319</v>
      </c>
      <c r="C8349" s="0" t="s">
        <v>16034</v>
      </c>
      <c r="D8349" s="0" t="s">
        <v>15564</v>
      </c>
      <c r="E8349" s="10" t="s">
        <v>16035</v>
      </c>
    </row>
    <row r="8350" customFormat="false" ht="15" hidden="false" customHeight="false" outlineLevel="0" collapsed="false">
      <c r="A8350" s="310" t="n">
        <v>320</v>
      </c>
      <c r="C8350" s="0" t="s">
        <v>16036</v>
      </c>
      <c r="D8350" s="0" t="s">
        <v>15564</v>
      </c>
      <c r="E8350" s="10" t="s">
        <v>16037</v>
      </c>
    </row>
    <row r="8351" customFormat="false" ht="15" hidden="false" customHeight="false" outlineLevel="0" collapsed="false">
      <c r="A8351" s="310" t="n">
        <v>314</v>
      </c>
      <c r="C8351" s="0" t="s">
        <v>16038</v>
      </c>
      <c r="D8351" s="0" t="s">
        <v>15564</v>
      </c>
      <c r="E8351" s="10" t="s">
        <v>16039</v>
      </c>
    </row>
    <row r="8352" customFormat="false" ht="15" hidden="false" customHeight="false" outlineLevel="0" collapsed="false">
      <c r="A8352" s="310" t="n">
        <v>303</v>
      </c>
      <c r="C8352" s="0" t="s">
        <v>16040</v>
      </c>
      <c r="D8352" s="0" t="s">
        <v>15564</v>
      </c>
      <c r="E8352" s="10" t="s">
        <v>16041</v>
      </c>
    </row>
    <row r="8353" customFormat="false" ht="15" hidden="false" customHeight="false" outlineLevel="0" collapsed="false">
      <c r="A8353" s="310" t="n">
        <v>304</v>
      </c>
      <c r="C8353" s="0" t="s">
        <v>16042</v>
      </c>
      <c r="D8353" s="0" t="s">
        <v>15564</v>
      </c>
      <c r="E8353" s="10" t="s">
        <v>16043</v>
      </c>
    </row>
    <row r="8354" customFormat="false" ht="15" hidden="false" customHeight="false" outlineLevel="0" collapsed="false">
      <c r="A8354" s="310" t="n">
        <v>305</v>
      </c>
      <c r="C8354" s="0" t="s">
        <v>16044</v>
      </c>
      <c r="D8354" s="0" t="s">
        <v>15564</v>
      </c>
      <c r="E8354" s="10" t="s">
        <v>16045</v>
      </c>
    </row>
    <row r="8355" customFormat="false" ht="15" hidden="false" customHeight="false" outlineLevel="0" collapsed="false">
      <c r="A8355" s="310" t="n">
        <v>306</v>
      </c>
      <c r="C8355" s="0" t="s">
        <v>16046</v>
      </c>
      <c r="D8355" s="0" t="s">
        <v>15564</v>
      </c>
      <c r="E8355" s="10" t="s">
        <v>16047</v>
      </c>
    </row>
    <row r="8356" customFormat="false" ht="15" hidden="false" customHeight="false" outlineLevel="0" collapsed="false">
      <c r="A8356" s="310" t="n">
        <v>307</v>
      </c>
      <c r="C8356" s="0" t="s">
        <v>16048</v>
      </c>
      <c r="D8356" s="0" t="s">
        <v>15564</v>
      </c>
      <c r="E8356" s="10" t="s">
        <v>16049</v>
      </c>
    </row>
    <row r="8357" customFormat="false" ht="15" hidden="false" customHeight="false" outlineLevel="0" collapsed="false">
      <c r="A8357" s="310" t="n">
        <v>309</v>
      </c>
      <c r="C8357" s="0" t="s">
        <v>16050</v>
      </c>
      <c r="D8357" s="0" t="s">
        <v>15564</v>
      </c>
      <c r="E8357" s="10" t="s">
        <v>16051</v>
      </c>
    </row>
    <row r="8358" customFormat="false" ht="15" hidden="false" customHeight="false" outlineLevel="0" collapsed="false">
      <c r="A8358" s="310" t="n">
        <v>310</v>
      </c>
      <c r="C8358" s="0" t="s">
        <v>16052</v>
      </c>
      <c r="D8358" s="0" t="s">
        <v>15564</v>
      </c>
      <c r="E8358" s="10" t="s">
        <v>16053</v>
      </c>
    </row>
    <row r="8359" customFormat="false" ht="15" hidden="false" customHeight="false" outlineLevel="0" collapsed="false">
      <c r="A8359" s="310" t="n">
        <v>328</v>
      </c>
      <c r="C8359" s="0" t="s">
        <v>16054</v>
      </c>
      <c r="D8359" s="0" t="s">
        <v>15564</v>
      </c>
      <c r="E8359" s="10" t="s">
        <v>16055</v>
      </c>
    </row>
    <row r="8360" customFormat="false" ht="15" hidden="false" customHeight="false" outlineLevel="0" collapsed="false">
      <c r="A8360" s="310" t="n">
        <v>325</v>
      </c>
      <c r="C8360" s="0" t="s">
        <v>16056</v>
      </c>
      <c r="D8360" s="0" t="s">
        <v>15564</v>
      </c>
      <c r="E8360" s="10" t="s">
        <v>16057</v>
      </c>
    </row>
    <row r="8361" customFormat="false" ht="15" hidden="false" customHeight="false" outlineLevel="0" collapsed="false">
      <c r="A8361" s="310" t="n">
        <v>20326</v>
      </c>
      <c r="C8361" s="0" t="s">
        <v>16058</v>
      </c>
      <c r="D8361" s="0" t="s">
        <v>15564</v>
      </c>
      <c r="E8361" s="10" t="s">
        <v>16059</v>
      </c>
    </row>
    <row r="8362" customFormat="false" ht="15" hidden="false" customHeight="false" outlineLevel="0" collapsed="false">
      <c r="A8362" s="310" t="n">
        <v>329</v>
      </c>
      <c r="C8362" s="0" t="s">
        <v>16060</v>
      </c>
      <c r="D8362" s="0" t="s">
        <v>15564</v>
      </c>
      <c r="E8362" s="10" t="s">
        <v>16061</v>
      </c>
    </row>
    <row r="8363" customFormat="false" ht="15" hidden="false" customHeight="false" outlineLevel="0" collapsed="false">
      <c r="A8363" s="310" t="n">
        <v>308</v>
      </c>
      <c r="C8363" s="0" t="s">
        <v>16062</v>
      </c>
      <c r="D8363" s="0" t="s">
        <v>15564</v>
      </c>
      <c r="E8363" s="10" t="s">
        <v>16063</v>
      </c>
    </row>
    <row r="8364" customFormat="false" ht="15" hidden="false" customHeight="false" outlineLevel="0" collapsed="false">
      <c r="A8364" s="310" t="n">
        <v>39642</v>
      </c>
      <c r="C8364" s="0" t="s">
        <v>16064</v>
      </c>
      <c r="D8364" s="0" t="s">
        <v>15564</v>
      </c>
      <c r="E8364" s="10" t="s">
        <v>16065</v>
      </c>
    </row>
    <row r="8365" customFormat="false" ht="15" hidden="false" customHeight="false" outlineLevel="0" collapsed="false">
      <c r="A8365" s="310" t="n">
        <v>39641</v>
      </c>
      <c r="C8365" s="0" t="s">
        <v>16066</v>
      </c>
      <c r="D8365" s="0" t="s">
        <v>15564</v>
      </c>
      <c r="E8365" s="10" t="s">
        <v>15687</v>
      </c>
    </row>
    <row r="8366" customFormat="false" ht="15" hidden="false" customHeight="false" outlineLevel="0" collapsed="false">
      <c r="A8366" s="310" t="n">
        <v>39643</v>
      </c>
      <c r="C8366" s="0" t="s">
        <v>16067</v>
      </c>
      <c r="D8366" s="0" t="s">
        <v>15564</v>
      </c>
      <c r="E8366" s="10" t="s">
        <v>16068</v>
      </c>
    </row>
    <row r="8367" customFormat="false" ht="15" hidden="false" customHeight="false" outlineLevel="0" collapsed="false">
      <c r="A8367" s="310" t="n">
        <v>39644</v>
      </c>
      <c r="C8367" s="0" t="s">
        <v>16069</v>
      </c>
      <c r="D8367" s="0" t="s">
        <v>15564</v>
      </c>
      <c r="E8367" s="10" t="s">
        <v>16070</v>
      </c>
    </row>
    <row r="8368" customFormat="false" ht="15" hidden="false" customHeight="false" outlineLevel="0" collapsed="false">
      <c r="A8368" s="310" t="n">
        <v>39645</v>
      </c>
      <c r="C8368" s="0" t="s">
        <v>16071</v>
      </c>
      <c r="D8368" s="0" t="s">
        <v>15564</v>
      </c>
      <c r="E8368" s="10" t="s">
        <v>15785</v>
      </c>
    </row>
    <row r="8369" customFormat="false" ht="15" hidden="false" customHeight="false" outlineLevel="0" collapsed="false">
      <c r="A8369" s="310" t="n">
        <v>12548</v>
      </c>
      <c r="C8369" s="0" t="s">
        <v>16072</v>
      </c>
      <c r="D8369" s="0" t="s">
        <v>15564</v>
      </c>
      <c r="E8369" s="10" t="s">
        <v>16073</v>
      </c>
    </row>
    <row r="8370" customFormat="false" ht="15" hidden="false" customHeight="false" outlineLevel="0" collapsed="false">
      <c r="A8370" s="310" t="n">
        <v>13113</v>
      </c>
      <c r="C8370" s="0" t="s">
        <v>16074</v>
      </c>
      <c r="D8370" s="0" t="s">
        <v>15564</v>
      </c>
      <c r="E8370" s="10" t="s">
        <v>16075</v>
      </c>
    </row>
    <row r="8371" customFormat="false" ht="15" hidden="false" customHeight="false" outlineLevel="0" collapsed="false">
      <c r="A8371" s="310" t="n">
        <v>13114</v>
      </c>
      <c r="C8371" s="0" t="s">
        <v>16076</v>
      </c>
      <c r="D8371" s="0" t="s">
        <v>15564</v>
      </c>
      <c r="E8371" s="10" t="s">
        <v>16077</v>
      </c>
    </row>
    <row r="8372" customFormat="false" ht="15" hidden="false" customHeight="false" outlineLevel="0" collapsed="false">
      <c r="A8372" s="310" t="n">
        <v>12530</v>
      </c>
      <c r="C8372" s="0" t="s">
        <v>16078</v>
      </c>
      <c r="D8372" s="0" t="s">
        <v>15564</v>
      </c>
      <c r="E8372" s="10" t="s">
        <v>16079</v>
      </c>
    </row>
    <row r="8373" customFormat="false" ht="15" hidden="false" customHeight="false" outlineLevel="0" collapsed="false">
      <c r="A8373" s="310" t="n">
        <v>12531</v>
      </c>
      <c r="C8373" s="0" t="s">
        <v>16080</v>
      </c>
      <c r="D8373" s="0" t="s">
        <v>15564</v>
      </c>
      <c r="E8373" s="10" t="s">
        <v>16081</v>
      </c>
    </row>
    <row r="8374" customFormat="false" ht="15" hidden="false" customHeight="false" outlineLevel="0" collapsed="false">
      <c r="A8374" s="310" t="n">
        <v>12532</v>
      </c>
      <c r="C8374" s="0" t="s">
        <v>16082</v>
      </c>
      <c r="D8374" s="0" t="s">
        <v>15564</v>
      </c>
      <c r="E8374" s="10" t="s">
        <v>16083</v>
      </c>
    </row>
    <row r="8375" customFormat="false" ht="15" hidden="false" customHeight="false" outlineLevel="0" collapsed="false">
      <c r="A8375" s="310" t="n">
        <v>12533</v>
      </c>
      <c r="C8375" s="0" t="s">
        <v>16084</v>
      </c>
      <c r="D8375" s="0" t="s">
        <v>15564</v>
      </c>
      <c r="E8375" s="10" t="s">
        <v>16085</v>
      </c>
    </row>
    <row r="8376" customFormat="false" ht="15" hidden="false" customHeight="false" outlineLevel="0" collapsed="false">
      <c r="A8376" s="310" t="n">
        <v>12544</v>
      </c>
      <c r="C8376" s="0" t="s">
        <v>16086</v>
      </c>
      <c r="D8376" s="0" t="s">
        <v>15564</v>
      </c>
      <c r="E8376" s="10" t="s">
        <v>16087</v>
      </c>
    </row>
    <row r="8377" customFormat="false" ht="15" hidden="false" customHeight="false" outlineLevel="0" collapsed="false">
      <c r="A8377" s="310" t="n">
        <v>12546</v>
      </c>
      <c r="C8377" s="0" t="s">
        <v>16088</v>
      </c>
      <c r="D8377" s="0" t="s">
        <v>15564</v>
      </c>
      <c r="E8377" s="10" t="s">
        <v>16089</v>
      </c>
    </row>
    <row r="8378" customFormat="false" ht="15" hidden="false" customHeight="false" outlineLevel="0" collapsed="false">
      <c r="A8378" s="310" t="n">
        <v>12547</v>
      </c>
      <c r="C8378" s="0" t="s">
        <v>16090</v>
      </c>
      <c r="D8378" s="0" t="s">
        <v>15564</v>
      </c>
      <c r="E8378" s="10" t="s">
        <v>16091</v>
      </c>
    </row>
    <row r="8379" customFormat="false" ht="15" hidden="false" customHeight="false" outlineLevel="0" collapsed="false">
      <c r="A8379" s="310" t="n">
        <v>12551</v>
      </c>
      <c r="C8379" s="0" t="s">
        <v>16092</v>
      </c>
      <c r="D8379" s="0" t="s">
        <v>15564</v>
      </c>
      <c r="E8379" s="10" t="s">
        <v>16093</v>
      </c>
    </row>
    <row r="8380" customFormat="false" ht="15" hidden="false" customHeight="false" outlineLevel="0" collapsed="false">
      <c r="A8380" s="310" t="n">
        <v>12563</v>
      </c>
      <c r="C8380" s="0" t="s">
        <v>16094</v>
      </c>
      <c r="D8380" s="0" t="s">
        <v>15564</v>
      </c>
      <c r="E8380" s="10" t="s">
        <v>16095</v>
      </c>
    </row>
    <row r="8381" customFormat="false" ht="15" hidden="false" customHeight="false" outlineLevel="0" collapsed="false">
      <c r="A8381" s="310" t="n">
        <v>12565</v>
      </c>
      <c r="C8381" s="0" t="s">
        <v>16096</v>
      </c>
      <c r="D8381" s="0" t="s">
        <v>15564</v>
      </c>
      <c r="E8381" s="10" t="s">
        <v>16097</v>
      </c>
    </row>
    <row r="8382" customFormat="false" ht="15" hidden="false" customHeight="false" outlineLevel="0" collapsed="false">
      <c r="A8382" s="310" t="n">
        <v>12567</v>
      </c>
      <c r="C8382" s="0" t="s">
        <v>16098</v>
      </c>
      <c r="D8382" s="0" t="s">
        <v>15564</v>
      </c>
      <c r="E8382" s="10" t="s">
        <v>16099</v>
      </c>
    </row>
    <row r="8383" customFormat="false" ht="15" hidden="false" customHeight="false" outlineLevel="0" collapsed="false">
      <c r="A8383" s="310" t="n">
        <v>12568</v>
      </c>
      <c r="C8383" s="0" t="s">
        <v>16100</v>
      </c>
      <c r="D8383" s="0" t="s">
        <v>15564</v>
      </c>
      <c r="E8383" s="10" t="s">
        <v>16101</v>
      </c>
    </row>
    <row r="8384" customFormat="false" ht="15" hidden="false" customHeight="false" outlineLevel="0" collapsed="false">
      <c r="A8384" s="310" t="n">
        <v>11789</v>
      </c>
      <c r="C8384" s="0" t="s">
        <v>16102</v>
      </c>
      <c r="D8384" s="0" t="s">
        <v>15564</v>
      </c>
      <c r="E8384" s="10" t="s">
        <v>16103</v>
      </c>
    </row>
    <row r="8385" customFormat="false" ht="15" hidden="false" customHeight="false" outlineLevel="0" collapsed="false">
      <c r="A8385" s="310" t="n">
        <v>20975</v>
      </c>
      <c r="C8385" s="0" t="s">
        <v>16104</v>
      </c>
      <c r="D8385" s="0" t="s">
        <v>15564</v>
      </c>
      <c r="E8385" s="10" t="s">
        <v>16105</v>
      </c>
    </row>
    <row r="8386" customFormat="false" ht="15" hidden="false" customHeight="false" outlineLevel="0" collapsed="false">
      <c r="A8386" s="310" t="n">
        <v>20976</v>
      </c>
      <c r="C8386" s="0" t="s">
        <v>16106</v>
      </c>
      <c r="D8386" s="0" t="s">
        <v>15564</v>
      </c>
      <c r="E8386" s="10" t="s">
        <v>16107</v>
      </c>
    </row>
    <row r="8387" customFormat="false" ht="15" hidden="false" customHeight="false" outlineLevel="0" collapsed="false">
      <c r="A8387" s="310" t="n">
        <v>40340</v>
      </c>
      <c r="C8387" s="0" t="s">
        <v>16108</v>
      </c>
      <c r="D8387" s="0" t="s">
        <v>15564</v>
      </c>
      <c r="E8387" s="10" t="s">
        <v>16109</v>
      </c>
    </row>
    <row r="8388" customFormat="false" ht="15" hidden="false" customHeight="false" outlineLevel="0" collapsed="false">
      <c r="A8388" s="310" t="n">
        <v>40341</v>
      </c>
      <c r="C8388" s="0" t="s">
        <v>16110</v>
      </c>
      <c r="D8388" s="0" t="s">
        <v>15564</v>
      </c>
      <c r="E8388" s="10" t="s">
        <v>16111</v>
      </c>
    </row>
    <row r="8389" customFormat="false" ht="15" hidden="false" customHeight="false" outlineLevel="0" collapsed="false">
      <c r="A8389" s="310" t="n">
        <v>40342</v>
      </c>
      <c r="C8389" s="0" t="s">
        <v>16112</v>
      </c>
      <c r="D8389" s="0" t="s">
        <v>15564</v>
      </c>
      <c r="E8389" s="10" t="s">
        <v>16113</v>
      </c>
    </row>
    <row r="8390" customFormat="false" ht="15" hidden="false" customHeight="false" outlineLevel="0" collapsed="false">
      <c r="A8390" s="310" t="n">
        <v>40343</v>
      </c>
      <c r="C8390" s="0" t="s">
        <v>16114</v>
      </c>
      <c r="D8390" s="0" t="s">
        <v>15564</v>
      </c>
      <c r="E8390" s="10" t="s">
        <v>16115</v>
      </c>
    </row>
    <row r="8391" customFormat="false" ht="15" hidden="false" customHeight="false" outlineLevel="0" collapsed="false">
      <c r="A8391" s="310" t="n">
        <v>40344</v>
      </c>
      <c r="C8391" s="0" t="s">
        <v>16116</v>
      </c>
      <c r="D8391" s="0" t="s">
        <v>15564</v>
      </c>
      <c r="E8391" s="10" t="s">
        <v>16117</v>
      </c>
    </row>
    <row r="8392" customFormat="false" ht="15" hidden="false" customHeight="false" outlineLevel="0" collapsed="false">
      <c r="A8392" s="310" t="n">
        <v>40345</v>
      </c>
      <c r="C8392" s="0" t="s">
        <v>16118</v>
      </c>
      <c r="D8392" s="0" t="s">
        <v>15564</v>
      </c>
      <c r="E8392" s="10" t="s">
        <v>16119</v>
      </c>
    </row>
    <row r="8393" customFormat="false" ht="15" hidden="false" customHeight="false" outlineLevel="0" collapsed="false">
      <c r="A8393" s="310" t="n">
        <v>40346</v>
      </c>
      <c r="C8393" s="0" t="s">
        <v>16120</v>
      </c>
      <c r="D8393" s="0" t="s">
        <v>15564</v>
      </c>
      <c r="E8393" s="10" t="s">
        <v>16121</v>
      </c>
    </row>
    <row r="8394" customFormat="false" ht="15" hidden="false" customHeight="false" outlineLevel="0" collapsed="false">
      <c r="A8394" s="310" t="n">
        <v>40347</v>
      </c>
      <c r="C8394" s="0" t="s">
        <v>16122</v>
      </c>
      <c r="D8394" s="0" t="s">
        <v>15564</v>
      </c>
      <c r="E8394" s="10" t="s">
        <v>16123</v>
      </c>
    </row>
    <row r="8395" customFormat="false" ht="15" hidden="false" customHeight="false" outlineLevel="0" collapsed="false">
      <c r="A8395" s="310" t="n">
        <v>38840</v>
      </c>
      <c r="C8395" s="0" t="s">
        <v>16124</v>
      </c>
      <c r="D8395" s="0" t="s">
        <v>15564</v>
      </c>
      <c r="E8395" s="10" t="s">
        <v>16125</v>
      </c>
    </row>
    <row r="8396" customFormat="false" ht="15" hidden="false" customHeight="false" outlineLevel="0" collapsed="false">
      <c r="A8396" s="310" t="n">
        <v>38841</v>
      </c>
      <c r="C8396" s="0" t="s">
        <v>16126</v>
      </c>
      <c r="D8396" s="0" t="s">
        <v>15564</v>
      </c>
      <c r="E8396" s="10" t="s">
        <v>16127</v>
      </c>
    </row>
    <row r="8397" customFormat="false" ht="15" hidden="false" customHeight="false" outlineLevel="0" collapsed="false">
      <c r="A8397" s="310" t="n">
        <v>38842</v>
      </c>
      <c r="C8397" s="0" t="s">
        <v>16128</v>
      </c>
      <c r="D8397" s="0" t="s">
        <v>15564</v>
      </c>
      <c r="E8397" s="10" t="s">
        <v>16129</v>
      </c>
    </row>
    <row r="8398" customFormat="false" ht="15" hidden="false" customHeight="false" outlineLevel="0" collapsed="false">
      <c r="A8398" s="310" t="n">
        <v>38843</v>
      </c>
      <c r="C8398" s="0" t="s">
        <v>16130</v>
      </c>
      <c r="D8398" s="0" t="s">
        <v>15564</v>
      </c>
      <c r="E8398" s="10" t="s">
        <v>16131</v>
      </c>
    </row>
    <row r="8399" customFormat="false" ht="15" hidden="false" customHeight="false" outlineLevel="0" collapsed="false">
      <c r="A8399" s="310" t="n">
        <v>13761</v>
      </c>
      <c r="C8399" s="0" t="s">
        <v>16132</v>
      </c>
      <c r="D8399" s="0" t="s">
        <v>15564</v>
      </c>
      <c r="E8399" s="10" t="s">
        <v>16133</v>
      </c>
    </row>
    <row r="8400" customFormat="false" ht="15" hidden="false" customHeight="false" outlineLevel="0" collapsed="false">
      <c r="A8400" s="310" t="n">
        <v>12888</v>
      </c>
      <c r="C8400" s="0" t="s">
        <v>16134</v>
      </c>
      <c r="D8400" s="0" t="s">
        <v>16135</v>
      </c>
      <c r="E8400" s="10" t="s">
        <v>16136</v>
      </c>
    </row>
    <row r="8401" customFormat="false" ht="15" hidden="false" customHeight="false" outlineLevel="0" collapsed="false">
      <c r="A8401" s="310" t="n">
        <v>12889</v>
      </c>
      <c r="C8401" s="0" t="s">
        <v>16137</v>
      </c>
      <c r="D8401" s="0" t="s">
        <v>16135</v>
      </c>
      <c r="E8401" s="10" t="s">
        <v>16138</v>
      </c>
    </row>
    <row r="8402" customFormat="false" ht="15" hidden="false" customHeight="false" outlineLevel="0" collapsed="false">
      <c r="A8402" s="310" t="n">
        <v>4814</v>
      </c>
      <c r="C8402" s="0" t="s">
        <v>16139</v>
      </c>
      <c r="D8402" s="0" t="s">
        <v>15564</v>
      </c>
      <c r="E8402" s="10" t="s">
        <v>16140</v>
      </c>
    </row>
    <row r="8403" customFormat="false" ht="15" hidden="false" customHeight="false" outlineLevel="0" collapsed="false">
      <c r="A8403" s="310" t="n">
        <v>25967</v>
      </c>
      <c r="C8403" s="0" t="s">
        <v>16141</v>
      </c>
      <c r="D8403" s="0" t="s">
        <v>15564</v>
      </c>
      <c r="E8403" s="10" t="s">
        <v>16142</v>
      </c>
    </row>
    <row r="8404" customFormat="false" ht="15" hidden="false" customHeight="false" outlineLevel="0" collapsed="false">
      <c r="A8404" s="310" t="n">
        <v>6122</v>
      </c>
      <c r="C8404" s="0" t="s">
        <v>16143</v>
      </c>
      <c r="D8404" s="0" t="s">
        <v>15584</v>
      </c>
      <c r="E8404" s="10" t="s">
        <v>16144</v>
      </c>
    </row>
    <row r="8405" customFormat="false" ht="15" hidden="false" customHeight="false" outlineLevel="0" collapsed="false">
      <c r="A8405" s="310" t="n">
        <v>40810</v>
      </c>
      <c r="C8405" s="0" t="s">
        <v>16145</v>
      </c>
      <c r="D8405" s="0" t="s">
        <v>15950</v>
      </c>
      <c r="E8405" s="10" t="s">
        <v>16146</v>
      </c>
    </row>
    <row r="8406" customFormat="false" ht="15" hidden="false" customHeight="false" outlineLevel="0" collapsed="false">
      <c r="A8406" s="310" t="n">
        <v>21100</v>
      </c>
      <c r="C8406" s="0" t="s">
        <v>16147</v>
      </c>
      <c r="D8406" s="0" t="s">
        <v>15564</v>
      </c>
      <c r="E8406" s="10" t="s">
        <v>16148</v>
      </c>
    </row>
    <row r="8407" customFormat="false" ht="15" hidden="false" customHeight="false" outlineLevel="0" collapsed="false">
      <c r="A8407" s="310" t="n">
        <v>11816</v>
      </c>
      <c r="C8407" s="0" t="s">
        <v>16149</v>
      </c>
      <c r="D8407" s="0" t="s">
        <v>15564</v>
      </c>
      <c r="E8407" s="10" t="s">
        <v>16150</v>
      </c>
    </row>
    <row r="8408" customFormat="false" ht="15" hidden="false" customHeight="false" outlineLevel="0" collapsed="false">
      <c r="A8408" s="310" t="n">
        <v>11814</v>
      </c>
      <c r="C8408" s="0" t="s">
        <v>16151</v>
      </c>
      <c r="D8408" s="0" t="s">
        <v>15564</v>
      </c>
      <c r="E8408" s="10" t="s">
        <v>16152</v>
      </c>
    </row>
    <row r="8409" customFormat="false" ht="15" hidden="false" customHeight="false" outlineLevel="0" collapsed="false">
      <c r="A8409" s="310" t="n">
        <v>14186</v>
      </c>
      <c r="C8409" s="0" t="s">
        <v>16153</v>
      </c>
      <c r="D8409" s="0" t="s">
        <v>15564</v>
      </c>
      <c r="E8409" s="10" t="s">
        <v>16154</v>
      </c>
    </row>
    <row r="8410" customFormat="false" ht="15" hidden="false" customHeight="false" outlineLevel="0" collapsed="false">
      <c r="A8410" s="310" t="n">
        <v>14185</v>
      </c>
      <c r="C8410" s="0" t="s">
        <v>16155</v>
      </c>
      <c r="D8410" s="0" t="s">
        <v>15564</v>
      </c>
      <c r="E8410" s="10" t="s">
        <v>16156</v>
      </c>
    </row>
    <row r="8411" customFormat="false" ht="15" hidden="false" customHeight="false" outlineLevel="0" collapsed="false">
      <c r="A8411" s="310" t="n">
        <v>11811</v>
      </c>
      <c r="C8411" s="0" t="s">
        <v>16157</v>
      </c>
      <c r="D8411" s="0" t="s">
        <v>15564</v>
      </c>
      <c r="E8411" s="10" t="s">
        <v>16158</v>
      </c>
    </row>
    <row r="8412" customFormat="false" ht="15" hidden="false" customHeight="false" outlineLevel="0" collapsed="false">
      <c r="A8412" s="310" t="n">
        <v>26038</v>
      </c>
      <c r="C8412" s="0" t="s">
        <v>16159</v>
      </c>
      <c r="D8412" s="0" t="s">
        <v>15564</v>
      </c>
      <c r="E8412" s="10" t="s">
        <v>16160</v>
      </c>
    </row>
    <row r="8413" customFormat="false" ht="15" hidden="false" customHeight="false" outlineLevel="0" collapsed="false">
      <c r="A8413" s="310" t="n">
        <v>34482</v>
      </c>
      <c r="C8413" s="0" t="s">
        <v>16161</v>
      </c>
      <c r="D8413" s="0" t="s">
        <v>15564</v>
      </c>
      <c r="E8413" s="10" t="s">
        <v>16162</v>
      </c>
    </row>
    <row r="8414" customFormat="false" ht="15" hidden="false" customHeight="false" outlineLevel="0" collapsed="false">
      <c r="A8414" s="310" t="n">
        <v>34469</v>
      </c>
      <c r="C8414" s="0" t="s">
        <v>16163</v>
      </c>
      <c r="D8414" s="0" t="s">
        <v>15564</v>
      </c>
      <c r="E8414" s="10" t="s">
        <v>16164</v>
      </c>
    </row>
    <row r="8415" customFormat="false" ht="15" hidden="false" customHeight="false" outlineLevel="0" collapsed="false">
      <c r="A8415" s="310" t="n">
        <v>34472</v>
      </c>
      <c r="C8415" s="0" t="s">
        <v>16165</v>
      </c>
      <c r="D8415" s="0" t="s">
        <v>15564</v>
      </c>
      <c r="E8415" s="10" t="s">
        <v>16166</v>
      </c>
    </row>
    <row r="8416" customFormat="false" ht="15" hidden="false" customHeight="false" outlineLevel="0" collapsed="false">
      <c r="A8416" s="310" t="n">
        <v>34476</v>
      </c>
      <c r="C8416" s="0" t="s">
        <v>16167</v>
      </c>
      <c r="D8416" s="0" t="s">
        <v>15564</v>
      </c>
      <c r="E8416" s="10" t="s">
        <v>16168</v>
      </c>
    </row>
    <row r="8417" customFormat="false" ht="15" hidden="false" customHeight="false" outlineLevel="0" collapsed="false">
      <c r="A8417" s="310" t="n">
        <v>34477</v>
      </c>
      <c r="C8417" s="0" t="s">
        <v>16169</v>
      </c>
      <c r="D8417" s="0" t="s">
        <v>15564</v>
      </c>
      <c r="E8417" s="10" t="s">
        <v>16170</v>
      </c>
    </row>
    <row r="8418" customFormat="false" ht="15" hidden="false" customHeight="false" outlineLevel="0" collapsed="false">
      <c r="A8418" s="310" t="n">
        <v>42425</v>
      </c>
      <c r="C8418" s="0" t="s">
        <v>16171</v>
      </c>
      <c r="D8418" s="0" t="s">
        <v>15564</v>
      </c>
      <c r="E8418" s="10" t="s">
        <v>16172</v>
      </c>
    </row>
    <row r="8419" customFormat="false" ht="15" hidden="false" customHeight="false" outlineLevel="0" collapsed="false">
      <c r="A8419" s="310" t="n">
        <v>42422</v>
      </c>
      <c r="C8419" s="0" t="s">
        <v>16173</v>
      </c>
      <c r="D8419" s="0" t="s">
        <v>15564</v>
      </c>
      <c r="E8419" s="10" t="s">
        <v>16174</v>
      </c>
    </row>
    <row r="8420" customFormat="false" ht="15" hidden="false" customHeight="false" outlineLevel="0" collapsed="false">
      <c r="A8420" s="310" t="n">
        <v>42424</v>
      </c>
      <c r="C8420" s="0" t="s">
        <v>16175</v>
      </c>
      <c r="D8420" s="0" t="s">
        <v>15564</v>
      </c>
      <c r="E8420" s="10" t="s">
        <v>16176</v>
      </c>
    </row>
    <row r="8421" customFormat="false" ht="15" hidden="false" customHeight="false" outlineLevel="0" collapsed="false">
      <c r="A8421" s="310" t="n">
        <v>42416</v>
      </c>
      <c r="C8421" s="0" t="s">
        <v>16177</v>
      </c>
      <c r="D8421" s="0" t="s">
        <v>15564</v>
      </c>
      <c r="E8421" s="10" t="s">
        <v>16178</v>
      </c>
    </row>
    <row r="8422" customFormat="false" ht="15" hidden="false" customHeight="false" outlineLevel="0" collapsed="false">
      <c r="A8422" s="310" t="n">
        <v>42417</v>
      </c>
      <c r="C8422" s="0" t="s">
        <v>16179</v>
      </c>
      <c r="D8422" s="0" t="s">
        <v>15564</v>
      </c>
      <c r="E8422" s="10" t="s">
        <v>16180</v>
      </c>
    </row>
    <row r="8423" customFormat="false" ht="15" hidden="false" customHeight="false" outlineLevel="0" collapsed="false">
      <c r="A8423" s="310" t="n">
        <v>42419</v>
      </c>
      <c r="C8423" s="0" t="s">
        <v>16181</v>
      </c>
      <c r="D8423" s="0" t="s">
        <v>15564</v>
      </c>
      <c r="E8423" s="10" t="s">
        <v>16182</v>
      </c>
    </row>
    <row r="8424" customFormat="false" ht="15" hidden="false" customHeight="false" outlineLevel="0" collapsed="false">
      <c r="A8424" s="310" t="n">
        <v>42420</v>
      </c>
      <c r="C8424" s="0" t="s">
        <v>16183</v>
      </c>
      <c r="D8424" s="0" t="s">
        <v>15564</v>
      </c>
      <c r="E8424" s="10" t="s">
        <v>16184</v>
      </c>
    </row>
    <row r="8425" customFormat="false" ht="15" hidden="false" customHeight="false" outlineLevel="0" collapsed="false">
      <c r="A8425" s="310" t="n">
        <v>42421</v>
      </c>
      <c r="C8425" s="0" t="s">
        <v>16185</v>
      </c>
      <c r="D8425" s="0" t="s">
        <v>15564</v>
      </c>
      <c r="E8425" s="10" t="s">
        <v>16186</v>
      </c>
    </row>
    <row r="8426" customFormat="false" ht="15" hidden="false" customHeight="false" outlineLevel="0" collapsed="false">
      <c r="A8426" s="310" t="n">
        <v>39556</v>
      </c>
      <c r="C8426" s="0" t="s">
        <v>16187</v>
      </c>
      <c r="D8426" s="0" t="s">
        <v>15564</v>
      </c>
      <c r="E8426" s="10" t="s">
        <v>16188</v>
      </c>
    </row>
    <row r="8427" customFormat="false" ht="15" hidden="false" customHeight="false" outlineLevel="0" collapsed="false">
      <c r="A8427" s="310" t="n">
        <v>39557</v>
      </c>
      <c r="C8427" s="0" t="s">
        <v>16189</v>
      </c>
      <c r="D8427" s="0" t="s">
        <v>15564</v>
      </c>
      <c r="E8427" s="10" t="s">
        <v>16190</v>
      </c>
    </row>
    <row r="8428" customFormat="false" ht="15" hidden="false" customHeight="false" outlineLevel="0" collapsed="false">
      <c r="A8428" s="310" t="n">
        <v>39558</v>
      </c>
      <c r="C8428" s="0" t="s">
        <v>16191</v>
      </c>
      <c r="D8428" s="0" t="s">
        <v>15564</v>
      </c>
      <c r="E8428" s="10" t="s">
        <v>16192</v>
      </c>
    </row>
    <row r="8429" customFormat="false" ht="15" hidden="false" customHeight="false" outlineLevel="0" collapsed="false">
      <c r="A8429" s="310" t="n">
        <v>39559</v>
      </c>
      <c r="C8429" s="0" t="s">
        <v>16193</v>
      </c>
      <c r="D8429" s="0" t="s">
        <v>15564</v>
      </c>
      <c r="E8429" s="10" t="s">
        <v>16194</v>
      </c>
    </row>
    <row r="8430" customFormat="false" ht="15" hidden="false" customHeight="false" outlineLevel="0" collapsed="false">
      <c r="A8430" s="310" t="n">
        <v>39560</v>
      </c>
      <c r="C8430" s="0" t="s">
        <v>16195</v>
      </c>
      <c r="D8430" s="0" t="s">
        <v>15564</v>
      </c>
      <c r="E8430" s="10" t="s">
        <v>16196</v>
      </c>
    </row>
    <row r="8431" customFormat="false" ht="15" hidden="false" customHeight="false" outlineLevel="0" collapsed="false">
      <c r="A8431" s="310" t="n">
        <v>39561</v>
      </c>
      <c r="C8431" s="0" t="s">
        <v>16197</v>
      </c>
      <c r="D8431" s="0" t="s">
        <v>15564</v>
      </c>
      <c r="E8431" s="10" t="s">
        <v>16198</v>
      </c>
    </row>
    <row r="8432" customFormat="false" ht="15" hidden="false" customHeight="false" outlineLevel="0" collapsed="false">
      <c r="A8432" s="310" t="n">
        <v>39555</v>
      </c>
      <c r="C8432" s="0" t="s">
        <v>16199</v>
      </c>
      <c r="D8432" s="0" t="s">
        <v>15564</v>
      </c>
      <c r="E8432" s="10" t="s">
        <v>16200</v>
      </c>
    </row>
    <row r="8433" customFormat="false" ht="15" hidden="false" customHeight="false" outlineLevel="0" collapsed="false">
      <c r="A8433" s="310" t="n">
        <v>39548</v>
      </c>
      <c r="C8433" s="0" t="s">
        <v>16201</v>
      </c>
      <c r="D8433" s="0" t="s">
        <v>15564</v>
      </c>
      <c r="E8433" s="10" t="s">
        <v>16202</v>
      </c>
    </row>
    <row r="8434" customFormat="false" ht="15" hidden="false" customHeight="false" outlineLevel="0" collapsed="false">
      <c r="A8434" s="310" t="n">
        <v>39554</v>
      </c>
      <c r="C8434" s="0" t="s">
        <v>16203</v>
      </c>
      <c r="D8434" s="0" t="s">
        <v>15564</v>
      </c>
      <c r="E8434" s="10" t="s">
        <v>16204</v>
      </c>
    </row>
    <row r="8435" customFormat="false" ht="15" hidden="false" customHeight="false" outlineLevel="0" collapsed="false">
      <c r="A8435" s="310" t="n">
        <v>39550</v>
      </c>
      <c r="C8435" s="0" t="s">
        <v>16205</v>
      </c>
      <c r="D8435" s="0" t="s">
        <v>15564</v>
      </c>
      <c r="E8435" s="10" t="s">
        <v>16206</v>
      </c>
    </row>
    <row r="8436" customFormat="false" ht="15" hidden="false" customHeight="false" outlineLevel="0" collapsed="false">
      <c r="A8436" s="310" t="n">
        <v>39551</v>
      </c>
      <c r="C8436" s="0" t="s">
        <v>16207</v>
      </c>
      <c r="D8436" s="0" t="s">
        <v>15564</v>
      </c>
      <c r="E8436" s="10" t="s">
        <v>16208</v>
      </c>
    </row>
    <row r="8437" customFormat="false" ht="15" hidden="false" customHeight="false" outlineLevel="0" collapsed="false">
      <c r="A8437" s="310" t="n">
        <v>39580</v>
      </c>
      <c r="C8437" s="0" t="s">
        <v>16209</v>
      </c>
      <c r="D8437" s="0" t="s">
        <v>15564</v>
      </c>
      <c r="E8437" s="10" t="s">
        <v>16210</v>
      </c>
    </row>
    <row r="8438" customFormat="false" ht="15" hidden="false" customHeight="false" outlineLevel="0" collapsed="false">
      <c r="A8438" s="310" t="n">
        <v>39577</v>
      </c>
      <c r="C8438" s="0" t="s">
        <v>16211</v>
      </c>
      <c r="D8438" s="0" t="s">
        <v>15564</v>
      </c>
      <c r="E8438" s="10" t="s">
        <v>16212</v>
      </c>
    </row>
    <row r="8439" customFormat="false" ht="15" hidden="false" customHeight="false" outlineLevel="0" collapsed="false">
      <c r="A8439" s="310" t="n">
        <v>39578</v>
      </c>
      <c r="C8439" s="0" t="s">
        <v>16213</v>
      </c>
      <c r="D8439" s="0" t="s">
        <v>15564</v>
      </c>
      <c r="E8439" s="10" t="s">
        <v>16214</v>
      </c>
    </row>
    <row r="8440" customFormat="false" ht="15" hidden="false" customHeight="false" outlineLevel="0" collapsed="false">
      <c r="A8440" s="310" t="n">
        <v>39579</v>
      </c>
      <c r="C8440" s="0" t="s">
        <v>16215</v>
      </c>
      <c r="D8440" s="0" t="s">
        <v>15564</v>
      </c>
      <c r="E8440" s="10" t="s">
        <v>16216</v>
      </c>
    </row>
    <row r="8441" customFormat="false" ht="15" hidden="false" customHeight="false" outlineLevel="0" collapsed="false">
      <c r="A8441" s="310" t="n">
        <v>39826</v>
      </c>
      <c r="C8441" s="0" t="s">
        <v>16217</v>
      </c>
      <c r="D8441" s="0" t="s">
        <v>15564</v>
      </c>
      <c r="E8441" s="10" t="s">
        <v>16218</v>
      </c>
    </row>
    <row r="8442" customFormat="false" ht="15" hidden="false" customHeight="false" outlineLevel="0" collapsed="false">
      <c r="A8442" s="310" t="n">
        <v>10700</v>
      </c>
      <c r="C8442" s="0" t="s">
        <v>16219</v>
      </c>
      <c r="D8442" s="0" t="s">
        <v>15564</v>
      </c>
      <c r="E8442" s="10" t="s">
        <v>16220</v>
      </c>
    </row>
    <row r="8443" customFormat="false" ht="15" hidden="false" customHeight="false" outlineLevel="0" collapsed="false">
      <c r="A8443" s="310" t="n">
        <v>346</v>
      </c>
      <c r="C8443" s="0" t="s">
        <v>16221</v>
      </c>
      <c r="D8443" s="0" t="s">
        <v>15561</v>
      </c>
      <c r="E8443" s="10" t="s">
        <v>16222</v>
      </c>
    </row>
    <row r="8444" customFormat="false" ht="15" hidden="false" customHeight="false" outlineLevel="0" collapsed="false">
      <c r="A8444" s="310" t="n">
        <v>3312</v>
      </c>
      <c r="C8444" s="0" t="s">
        <v>16223</v>
      </c>
      <c r="D8444" s="0" t="s">
        <v>15561</v>
      </c>
      <c r="E8444" s="10" t="s">
        <v>16224</v>
      </c>
    </row>
    <row r="8445" customFormat="false" ht="15" hidden="false" customHeight="false" outlineLevel="0" collapsed="false">
      <c r="A8445" s="310" t="n">
        <v>339</v>
      </c>
      <c r="C8445" s="0" t="s">
        <v>16225</v>
      </c>
      <c r="D8445" s="0" t="s">
        <v>15613</v>
      </c>
      <c r="E8445" s="10" t="s">
        <v>16226</v>
      </c>
    </row>
    <row r="8446" customFormat="false" ht="15" hidden="false" customHeight="false" outlineLevel="0" collapsed="false">
      <c r="A8446" s="310" t="n">
        <v>340</v>
      </c>
      <c r="C8446" s="0" t="s">
        <v>16227</v>
      </c>
      <c r="D8446" s="0" t="s">
        <v>15613</v>
      </c>
      <c r="E8446" s="10" t="s">
        <v>16228</v>
      </c>
    </row>
    <row r="8447" customFormat="false" ht="15" hidden="false" customHeight="false" outlineLevel="0" collapsed="false">
      <c r="A8447" s="310" t="n">
        <v>338</v>
      </c>
      <c r="C8447" s="0" t="s">
        <v>16229</v>
      </c>
      <c r="D8447" s="0" t="s">
        <v>15561</v>
      </c>
      <c r="E8447" s="10" t="s">
        <v>16230</v>
      </c>
    </row>
    <row r="8448" customFormat="false" ht="15" hidden="false" customHeight="false" outlineLevel="0" collapsed="false">
      <c r="A8448" s="310" t="n">
        <v>334</v>
      </c>
      <c r="C8448" s="0" t="s">
        <v>16231</v>
      </c>
      <c r="D8448" s="0" t="s">
        <v>15561</v>
      </c>
      <c r="E8448" s="10" t="s">
        <v>16232</v>
      </c>
    </row>
    <row r="8449" customFormat="false" ht="15" hidden="false" customHeight="false" outlineLevel="0" collapsed="false">
      <c r="A8449" s="310" t="n">
        <v>335</v>
      </c>
      <c r="C8449" s="0" t="s">
        <v>16233</v>
      </c>
      <c r="D8449" s="0" t="s">
        <v>15561</v>
      </c>
      <c r="E8449" s="10" t="s">
        <v>16234</v>
      </c>
    </row>
    <row r="8450" customFormat="false" ht="15" hidden="false" customHeight="false" outlineLevel="0" collapsed="false">
      <c r="A8450" s="310" t="n">
        <v>342</v>
      </c>
      <c r="C8450" s="0" t="s">
        <v>16235</v>
      </c>
      <c r="D8450" s="0" t="s">
        <v>15561</v>
      </c>
      <c r="E8450" s="10" t="s">
        <v>16236</v>
      </c>
    </row>
    <row r="8451" customFormat="false" ht="15" hidden="false" customHeight="false" outlineLevel="0" collapsed="false">
      <c r="A8451" s="310" t="n">
        <v>333</v>
      </c>
      <c r="C8451" s="0" t="s">
        <v>16237</v>
      </c>
      <c r="D8451" s="0" t="s">
        <v>15561</v>
      </c>
      <c r="E8451" s="10" t="s">
        <v>16238</v>
      </c>
    </row>
    <row r="8452" customFormat="false" ht="15" hidden="false" customHeight="false" outlineLevel="0" collapsed="false">
      <c r="A8452" s="310" t="n">
        <v>343</v>
      </c>
      <c r="C8452" s="0" t="s">
        <v>16239</v>
      </c>
      <c r="D8452" s="0" t="s">
        <v>15613</v>
      </c>
      <c r="E8452" s="10" t="s">
        <v>16240</v>
      </c>
    </row>
    <row r="8453" customFormat="false" ht="15" hidden="false" customHeight="false" outlineLevel="0" collapsed="false">
      <c r="A8453" s="310" t="n">
        <v>344</v>
      </c>
      <c r="C8453" s="0" t="s">
        <v>16241</v>
      </c>
      <c r="D8453" s="0" t="s">
        <v>15561</v>
      </c>
      <c r="E8453" s="10" t="s">
        <v>16242</v>
      </c>
    </row>
    <row r="8454" customFormat="false" ht="15" hidden="false" customHeight="false" outlineLevel="0" collapsed="false">
      <c r="A8454" s="310" t="n">
        <v>345</v>
      </c>
      <c r="C8454" s="0" t="s">
        <v>16243</v>
      </c>
      <c r="D8454" s="0" t="s">
        <v>15561</v>
      </c>
      <c r="E8454" s="10" t="s">
        <v>16244</v>
      </c>
    </row>
    <row r="8455" customFormat="false" ht="15" hidden="false" customHeight="false" outlineLevel="0" collapsed="false">
      <c r="A8455" s="310" t="n">
        <v>341</v>
      </c>
      <c r="C8455" s="0" t="s">
        <v>16243</v>
      </c>
      <c r="D8455" s="0" t="s">
        <v>15613</v>
      </c>
      <c r="E8455" s="10" t="s">
        <v>15632</v>
      </c>
    </row>
    <row r="8456" customFormat="false" ht="15" hidden="false" customHeight="false" outlineLevel="0" collapsed="false">
      <c r="A8456" s="310" t="n">
        <v>11107</v>
      </c>
      <c r="C8456" s="0" t="s">
        <v>16245</v>
      </c>
      <c r="D8456" s="0" t="s">
        <v>15561</v>
      </c>
      <c r="E8456" s="10" t="s">
        <v>16246</v>
      </c>
    </row>
    <row r="8457" customFormat="false" ht="15" hidden="false" customHeight="false" outlineLevel="0" collapsed="false">
      <c r="A8457" s="310" t="n">
        <v>3313</v>
      </c>
      <c r="C8457" s="0" t="s">
        <v>16247</v>
      </c>
      <c r="D8457" s="0" t="s">
        <v>15561</v>
      </c>
      <c r="E8457" s="10" t="s">
        <v>16248</v>
      </c>
    </row>
    <row r="8458" customFormat="false" ht="15" hidden="false" customHeight="false" outlineLevel="0" collapsed="false">
      <c r="A8458" s="310" t="n">
        <v>34562</v>
      </c>
      <c r="C8458" s="0" t="s">
        <v>16249</v>
      </c>
      <c r="D8458" s="0" t="s">
        <v>15561</v>
      </c>
      <c r="E8458" s="10" t="s">
        <v>16250</v>
      </c>
    </row>
    <row r="8459" customFormat="false" ht="15" hidden="false" customHeight="false" outlineLevel="0" collapsed="false">
      <c r="A8459" s="310" t="n">
        <v>337</v>
      </c>
      <c r="C8459" s="0" t="s">
        <v>16251</v>
      </c>
      <c r="D8459" s="0" t="s">
        <v>15561</v>
      </c>
      <c r="E8459" s="10" t="s">
        <v>16252</v>
      </c>
    </row>
    <row r="8460" customFormat="false" ht="15" hidden="false" customHeight="false" outlineLevel="0" collapsed="false">
      <c r="A8460" s="310" t="n">
        <v>369</v>
      </c>
      <c r="C8460" s="0" t="s">
        <v>16253</v>
      </c>
      <c r="D8460" s="0" t="s">
        <v>15943</v>
      </c>
      <c r="E8460" s="10" t="s">
        <v>16254</v>
      </c>
    </row>
    <row r="8461" customFormat="false" ht="15" hidden="false" customHeight="false" outlineLevel="0" collapsed="false">
      <c r="A8461" s="310" t="n">
        <v>366</v>
      </c>
      <c r="C8461" s="0" t="s">
        <v>16255</v>
      </c>
      <c r="D8461" s="0" t="s">
        <v>15943</v>
      </c>
      <c r="E8461" s="10" t="s">
        <v>16256</v>
      </c>
    </row>
    <row r="8462" customFormat="false" ht="15" hidden="false" customHeight="false" outlineLevel="0" collapsed="false">
      <c r="A8462" s="310" t="n">
        <v>367</v>
      </c>
      <c r="C8462" s="0" t="s">
        <v>16257</v>
      </c>
      <c r="D8462" s="0" t="s">
        <v>15943</v>
      </c>
      <c r="E8462" s="10" t="s">
        <v>16258</v>
      </c>
    </row>
    <row r="8463" customFormat="false" ht="15" hidden="false" customHeight="false" outlineLevel="0" collapsed="false">
      <c r="A8463" s="310" t="n">
        <v>370</v>
      </c>
      <c r="C8463" s="0" t="s">
        <v>16259</v>
      </c>
      <c r="D8463" s="0" t="s">
        <v>15943</v>
      </c>
      <c r="E8463" s="10" t="s">
        <v>16260</v>
      </c>
    </row>
    <row r="8464" customFormat="false" ht="15" hidden="false" customHeight="false" outlineLevel="0" collapsed="false">
      <c r="A8464" s="310" t="n">
        <v>368</v>
      </c>
      <c r="C8464" s="0" t="s">
        <v>16261</v>
      </c>
      <c r="D8464" s="0" t="s">
        <v>15943</v>
      </c>
      <c r="E8464" s="10" t="s">
        <v>16262</v>
      </c>
    </row>
    <row r="8465" customFormat="false" ht="15" hidden="false" customHeight="false" outlineLevel="0" collapsed="false">
      <c r="A8465" s="310" t="n">
        <v>11075</v>
      </c>
      <c r="C8465" s="0" t="s">
        <v>16263</v>
      </c>
      <c r="D8465" s="0" t="s">
        <v>15943</v>
      </c>
      <c r="E8465" s="10" t="s">
        <v>16264</v>
      </c>
    </row>
    <row r="8466" customFormat="false" ht="15" hidden="false" customHeight="false" outlineLevel="0" collapsed="false">
      <c r="A8466" s="310" t="n">
        <v>11076</v>
      </c>
      <c r="C8466" s="0" t="s">
        <v>16265</v>
      </c>
      <c r="D8466" s="0" t="s">
        <v>15943</v>
      </c>
      <c r="E8466" s="10" t="s">
        <v>16266</v>
      </c>
    </row>
    <row r="8467" customFormat="false" ht="15" hidden="false" customHeight="false" outlineLevel="0" collapsed="false">
      <c r="A8467" s="310" t="n">
        <v>1381</v>
      </c>
      <c r="C8467" s="0" t="s">
        <v>16267</v>
      </c>
      <c r="D8467" s="0" t="s">
        <v>15561</v>
      </c>
      <c r="E8467" s="10" t="s">
        <v>16268</v>
      </c>
    </row>
    <row r="8468" customFormat="false" ht="15" hidden="false" customHeight="false" outlineLevel="0" collapsed="false">
      <c r="A8468" s="310" t="n">
        <v>34353</v>
      </c>
      <c r="C8468" s="0" t="s">
        <v>16269</v>
      </c>
      <c r="D8468" s="0" t="s">
        <v>15561</v>
      </c>
      <c r="E8468" s="10" t="s">
        <v>16270</v>
      </c>
    </row>
    <row r="8469" customFormat="false" ht="15" hidden="false" customHeight="false" outlineLevel="0" collapsed="false">
      <c r="A8469" s="310" t="n">
        <v>37595</v>
      </c>
      <c r="C8469" s="0" t="s">
        <v>16271</v>
      </c>
      <c r="D8469" s="0" t="s">
        <v>15561</v>
      </c>
      <c r="E8469" s="10" t="s">
        <v>16272</v>
      </c>
    </row>
    <row r="8470" customFormat="false" ht="15" hidden="false" customHeight="false" outlineLevel="0" collapsed="false">
      <c r="A8470" s="310" t="n">
        <v>37596</v>
      </c>
      <c r="C8470" s="0" t="s">
        <v>16273</v>
      </c>
      <c r="D8470" s="0" t="s">
        <v>15561</v>
      </c>
      <c r="E8470" s="10" t="s">
        <v>16274</v>
      </c>
    </row>
    <row r="8471" customFormat="false" ht="15" hidden="false" customHeight="false" outlineLevel="0" collapsed="false">
      <c r="A8471" s="310" t="n">
        <v>371</v>
      </c>
      <c r="C8471" s="0" t="s">
        <v>16275</v>
      </c>
      <c r="D8471" s="0" t="s">
        <v>15561</v>
      </c>
      <c r="E8471" s="10" t="s">
        <v>16276</v>
      </c>
    </row>
    <row r="8472" customFormat="false" ht="15" hidden="false" customHeight="false" outlineLevel="0" collapsed="false">
      <c r="A8472" s="310" t="n">
        <v>37553</v>
      </c>
      <c r="C8472" s="0" t="s">
        <v>16277</v>
      </c>
      <c r="D8472" s="0" t="s">
        <v>15561</v>
      </c>
      <c r="E8472" s="10" t="s">
        <v>16278</v>
      </c>
    </row>
    <row r="8473" customFormat="false" ht="15" hidden="false" customHeight="false" outlineLevel="0" collapsed="false">
      <c r="A8473" s="310" t="n">
        <v>37552</v>
      </c>
      <c r="C8473" s="0" t="s">
        <v>16279</v>
      </c>
      <c r="D8473" s="0" t="s">
        <v>15561</v>
      </c>
      <c r="E8473" s="10" t="s">
        <v>16280</v>
      </c>
    </row>
    <row r="8474" customFormat="false" ht="15" hidden="false" customHeight="false" outlineLevel="0" collapsed="false">
      <c r="A8474" s="310" t="n">
        <v>36880</v>
      </c>
      <c r="C8474" s="0" t="s">
        <v>16281</v>
      </c>
      <c r="D8474" s="0" t="s">
        <v>15561</v>
      </c>
      <c r="E8474" s="10" t="s">
        <v>16282</v>
      </c>
    </row>
    <row r="8475" customFormat="false" ht="15" hidden="false" customHeight="false" outlineLevel="0" collapsed="false">
      <c r="A8475" s="310" t="n">
        <v>34355</v>
      </c>
      <c r="C8475" s="0" t="s">
        <v>16283</v>
      </c>
      <c r="D8475" s="0" t="s">
        <v>15561</v>
      </c>
      <c r="E8475" s="10" t="s">
        <v>16284</v>
      </c>
    </row>
    <row r="8476" customFormat="false" ht="15" hidden="false" customHeight="false" outlineLevel="0" collapsed="false">
      <c r="A8476" s="310" t="n">
        <v>130</v>
      </c>
      <c r="C8476" s="0" t="s">
        <v>16285</v>
      </c>
      <c r="D8476" s="0" t="s">
        <v>15561</v>
      </c>
      <c r="E8476" s="10" t="s">
        <v>16286</v>
      </c>
    </row>
    <row r="8477" customFormat="false" ht="15" hidden="false" customHeight="false" outlineLevel="0" collapsed="false">
      <c r="A8477" s="310" t="n">
        <v>135</v>
      </c>
      <c r="C8477" s="0" t="s">
        <v>16287</v>
      </c>
      <c r="D8477" s="0" t="s">
        <v>15561</v>
      </c>
      <c r="E8477" s="10" t="s">
        <v>15562</v>
      </c>
    </row>
    <row r="8478" customFormat="false" ht="15" hidden="false" customHeight="false" outlineLevel="0" collapsed="false">
      <c r="A8478" s="310" t="n">
        <v>36886</v>
      </c>
      <c r="C8478" s="0" t="s">
        <v>16288</v>
      </c>
      <c r="D8478" s="0" t="s">
        <v>15561</v>
      </c>
      <c r="E8478" s="10" t="s">
        <v>16289</v>
      </c>
    </row>
    <row r="8479" customFormat="false" ht="15" hidden="false" customHeight="false" outlineLevel="0" collapsed="false">
      <c r="A8479" s="310" t="n">
        <v>374</v>
      </c>
      <c r="C8479" s="0" t="s">
        <v>16290</v>
      </c>
      <c r="D8479" s="0" t="s">
        <v>15561</v>
      </c>
      <c r="E8479" s="10" t="s">
        <v>15689</v>
      </c>
    </row>
    <row r="8480" customFormat="false" ht="15" hidden="false" customHeight="false" outlineLevel="0" collapsed="false">
      <c r="A8480" s="310" t="n">
        <v>38546</v>
      </c>
      <c r="C8480" s="0" t="s">
        <v>16291</v>
      </c>
      <c r="D8480" s="0" t="s">
        <v>15943</v>
      </c>
      <c r="E8480" s="10" t="s">
        <v>16292</v>
      </c>
    </row>
    <row r="8481" customFormat="false" ht="15" hidden="false" customHeight="false" outlineLevel="0" collapsed="false">
      <c r="A8481" s="310" t="n">
        <v>34549</v>
      </c>
      <c r="C8481" s="0" t="s">
        <v>16293</v>
      </c>
      <c r="D8481" s="0" t="s">
        <v>15943</v>
      </c>
      <c r="E8481" s="10" t="s">
        <v>16294</v>
      </c>
    </row>
    <row r="8482" customFormat="false" ht="15" hidden="false" customHeight="false" outlineLevel="0" collapsed="false">
      <c r="A8482" s="310" t="n">
        <v>6081</v>
      </c>
      <c r="C8482" s="0" t="s">
        <v>16295</v>
      </c>
      <c r="D8482" s="0" t="s">
        <v>15943</v>
      </c>
      <c r="E8482" s="10" t="s">
        <v>16296</v>
      </c>
    </row>
    <row r="8483" customFormat="false" ht="15" hidden="false" customHeight="false" outlineLevel="0" collapsed="false">
      <c r="A8483" s="310" t="n">
        <v>6077</v>
      </c>
      <c r="C8483" s="0" t="s">
        <v>16297</v>
      </c>
      <c r="D8483" s="0" t="s">
        <v>15943</v>
      </c>
      <c r="E8483" s="10" t="s">
        <v>16298</v>
      </c>
    </row>
    <row r="8484" customFormat="false" ht="15" hidden="false" customHeight="false" outlineLevel="0" collapsed="false">
      <c r="A8484" s="310" t="n">
        <v>6079</v>
      </c>
      <c r="C8484" s="0" t="s">
        <v>16299</v>
      </c>
      <c r="D8484" s="0" t="s">
        <v>15943</v>
      </c>
      <c r="E8484" s="10" t="s">
        <v>16026</v>
      </c>
    </row>
    <row r="8485" customFormat="false" ht="15" hidden="false" customHeight="false" outlineLevel="0" collapsed="false">
      <c r="A8485" s="310" t="n">
        <v>1091</v>
      </c>
      <c r="C8485" s="0" t="s">
        <v>16300</v>
      </c>
      <c r="D8485" s="0" t="s">
        <v>15564</v>
      </c>
      <c r="E8485" s="10" t="s">
        <v>16301</v>
      </c>
    </row>
    <row r="8486" customFormat="false" ht="15" hidden="false" customHeight="false" outlineLevel="0" collapsed="false">
      <c r="A8486" s="310" t="n">
        <v>1094</v>
      </c>
      <c r="C8486" s="0" t="s">
        <v>16302</v>
      </c>
      <c r="D8486" s="0" t="s">
        <v>15564</v>
      </c>
      <c r="E8486" s="10" t="s">
        <v>16303</v>
      </c>
    </row>
    <row r="8487" customFormat="false" ht="15" hidden="false" customHeight="false" outlineLevel="0" collapsed="false">
      <c r="A8487" s="310" t="n">
        <v>1095</v>
      </c>
      <c r="C8487" s="0" t="s">
        <v>16304</v>
      </c>
      <c r="D8487" s="0" t="s">
        <v>15564</v>
      </c>
      <c r="E8487" s="10" t="s">
        <v>16305</v>
      </c>
    </row>
    <row r="8488" customFormat="false" ht="15" hidden="false" customHeight="false" outlineLevel="0" collapsed="false">
      <c r="A8488" s="310" t="n">
        <v>1092</v>
      </c>
      <c r="C8488" s="0" t="s">
        <v>16306</v>
      </c>
      <c r="D8488" s="0" t="s">
        <v>15564</v>
      </c>
      <c r="E8488" s="10" t="s">
        <v>16307</v>
      </c>
    </row>
    <row r="8489" customFormat="false" ht="15" hidden="false" customHeight="false" outlineLevel="0" collapsed="false">
      <c r="A8489" s="310" t="n">
        <v>1093</v>
      </c>
      <c r="C8489" s="0" t="s">
        <v>16308</v>
      </c>
      <c r="D8489" s="0" t="s">
        <v>15564</v>
      </c>
      <c r="E8489" s="10" t="s">
        <v>16309</v>
      </c>
    </row>
    <row r="8490" customFormat="false" ht="15" hidden="false" customHeight="false" outlineLevel="0" collapsed="false">
      <c r="A8490" s="310" t="n">
        <v>1090</v>
      </c>
      <c r="C8490" s="0" t="s">
        <v>16310</v>
      </c>
      <c r="D8490" s="0" t="s">
        <v>15564</v>
      </c>
      <c r="E8490" s="10" t="s">
        <v>16311</v>
      </c>
    </row>
    <row r="8491" customFormat="false" ht="15" hidden="false" customHeight="false" outlineLevel="0" collapsed="false">
      <c r="A8491" s="310" t="n">
        <v>1096</v>
      </c>
      <c r="C8491" s="0" t="s">
        <v>16312</v>
      </c>
      <c r="D8491" s="0" t="s">
        <v>15564</v>
      </c>
      <c r="E8491" s="10" t="s">
        <v>16313</v>
      </c>
    </row>
    <row r="8492" customFormat="false" ht="15" hidden="false" customHeight="false" outlineLevel="0" collapsed="false">
      <c r="A8492" s="310" t="n">
        <v>1097</v>
      </c>
      <c r="C8492" s="0" t="s">
        <v>16314</v>
      </c>
      <c r="D8492" s="0" t="s">
        <v>15564</v>
      </c>
      <c r="E8492" s="10" t="s">
        <v>16315</v>
      </c>
    </row>
    <row r="8493" customFormat="false" ht="15" hidden="false" customHeight="false" outlineLevel="0" collapsed="false">
      <c r="A8493" s="310" t="n">
        <v>378</v>
      </c>
      <c r="C8493" s="0" t="s">
        <v>16316</v>
      </c>
      <c r="D8493" s="0" t="s">
        <v>15584</v>
      </c>
      <c r="E8493" s="10" t="s">
        <v>16317</v>
      </c>
    </row>
    <row r="8494" customFormat="false" ht="15" hidden="false" customHeight="false" outlineLevel="0" collapsed="false">
      <c r="A8494" s="310" t="n">
        <v>40911</v>
      </c>
      <c r="C8494" s="0" t="s">
        <v>16318</v>
      </c>
      <c r="D8494" s="0" t="s">
        <v>15950</v>
      </c>
      <c r="E8494" s="10" t="s">
        <v>16319</v>
      </c>
    </row>
    <row r="8495" customFormat="false" ht="15" hidden="false" customHeight="false" outlineLevel="0" collapsed="false">
      <c r="A8495" s="310" t="n">
        <v>33939</v>
      </c>
      <c r="C8495" s="0" t="s">
        <v>16320</v>
      </c>
      <c r="D8495" s="0" t="s">
        <v>15584</v>
      </c>
      <c r="E8495" s="10" t="s">
        <v>16321</v>
      </c>
    </row>
    <row r="8496" customFormat="false" ht="15" hidden="false" customHeight="false" outlineLevel="0" collapsed="false">
      <c r="A8496" s="310" t="n">
        <v>40815</v>
      </c>
      <c r="C8496" s="0" t="s">
        <v>16322</v>
      </c>
      <c r="D8496" s="0" t="s">
        <v>15950</v>
      </c>
      <c r="E8496" s="10" t="s">
        <v>16323</v>
      </c>
    </row>
    <row r="8497" customFormat="false" ht="15" hidden="false" customHeight="false" outlineLevel="0" collapsed="false">
      <c r="A8497" s="310" t="n">
        <v>34760</v>
      </c>
      <c r="C8497" s="0" t="s">
        <v>16324</v>
      </c>
      <c r="D8497" s="0" t="s">
        <v>15584</v>
      </c>
      <c r="E8497" s="10" t="s">
        <v>16325</v>
      </c>
    </row>
    <row r="8498" customFormat="false" ht="15" hidden="false" customHeight="false" outlineLevel="0" collapsed="false">
      <c r="A8498" s="310" t="n">
        <v>40935</v>
      </c>
      <c r="C8498" s="0" t="s">
        <v>16326</v>
      </c>
      <c r="D8498" s="0" t="s">
        <v>15950</v>
      </c>
      <c r="E8498" s="10" t="s">
        <v>16327</v>
      </c>
    </row>
    <row r="8499" customFormat="false" ht="15" hidden="false" customHeight="false" outlineLevel="0" collapsed="false">
      <c r="A8499" s="310" t="n">
        <v>33952</v>
      </c>
      <c r="C8499" s="0" t="s">
        <v>16328</v>
      </c>
      <c r="D8499" s="0" t="s">
        <v>15584</v>
      </c>
      <c r="E8499" s="10" t="s">
        <v>16329</v>
      </c>
    </row>
    <row r="8500" customFormat="false" ht="15" hidden="false" customHeight="false" outlineLevel="0" collapsed="false">
      <c r="A8500" s="310" t="n">
        <v>40816</v>
      </c>
      <c r="C8500" s="0" t="s">
        <v>16330</v>
      </c>
      <c r="D8500" s="0" t="s">
        <v>15950</v>
      </c>
      <c r="E8500" s="10" t="s">
        <v>16331</v>
      </c>
    </row>
    <row r="8501" customFormat="false" ht="15" hidden="false" customHeight="false" outlineLevel="0" collapsed="false">
      <c r="A8501" s="310" t="n">
        <v>33953</v>
      </c>
      <c r="C8501" s="0" t="s">
        <v>16332</v>
      </c>
      <c r="D8501" s="0" t="s">
        <v>15584</v>
      </c>
      <c r="E8501" s="10" t="s">
        <v>16333</v>
      </c>
    </row>
    <row r="8502" customFormat="false" ht="15" hidden="false" customHeight="false" outlineLevel="0" collapsed="false">
      <c r="A8502" s="310" t="n">
        <v>40817</v>
      </c>
      <c r="C8502" s="0" t="s">
        <v>16334</v>
      </c>
      <c r="D8502" s="0" t="s">
        <v>15950</v>
      </c>
      <c r="E8502" s="10" t="s">
        <v>16335</v>
      </c>
    </row>
    <row r="8503" customFormat="false" ht="15" hidden="false" customHeight="false" outlineLevel="0" collapsed="false">
      <c r="A8503" s="310" t="n">
        <v>13348</v>
      </c>
      <c r="C8503" s="0" t="s">
        <v>16336</v>
      </c>
      <c r="D8503" s="0" t="s">
        <v>15564</v>
      </c>
      <c r="E8503" s="10" t="s">
        <v>16337</v>
      </c>
    </row>
    <row r="8504" customFormat="false" ht="15" hidden="false" customHeight="false" outlineLevel="0" collapsed="false">
      <c r="A8504" s="310" t="n">
        <v>39211</v>
      </c>
      <c r="C8504" s="0" t="s">
        <v>16338</v>
      </c>
      <c r="D8504" s="0" t="s">
        <v>15564</v>
      </c>
      <c r="E8504" s="10" t="s">
        <v>16339</v>
      </c>
    </row>
    <row r="8505" customFormat="false" ht="15" hidden="false" customHeight="false" outlineLevel="0" collapsed="false">
      <c r="A8505" s="310" t="n">
        <v>39212</v>
      </c>
      <c r="C8505" s="0" t="s">
        <v>16340</v>
      </c>
      <c r="D8505" s="0" t="s">
        <v>15564</v>
      </c>
      <c r="E8505" s="10" t="s">
        <v>16341</v>
      </c>
    </row>
    <row r="8506" customFormat="false" ht="15" hidden="false" customHeight="false" outlineLevel="0" collapsed="false">
      <c r="A8506" s="310" t="n">
        <v>39208</v>
      </c>
      <c r="C8506" s="0" t="s">
        <v>16342</v>
      </c>
      <c r="D8506" s="0" t="s">
        <v>15564</v>
      </c>
      <c r="E8506" s="10" t="s">
        <v>15689</v>
      </c>
    </row>
    <row r="8507" customFormat="false" ht="15" hidden="false" customHeight="false" outlineLevel="0" collapsed="false">
      <c r="A8507" s="310" t="n">
        <v>39210</v>
      </c>
      <c r="C8507" s="0" t="s">
        <v>16343</v>
      </c>
      <c r="D8507" s="0" t="s">
        <v>15564</v>
      </c>
      <c r="E8507" s="10" t="s">
        <v>16103</v>
      </c>
    </row>
    <row r="8508" customFormat="false" ht="15" hidden="false" customHeight="false" outlineLevel="0" collapsed="false">
      <c r="A8508" s="310" t="n">
        <v>39214</v>
      </c>
      <c r="C8508" s="0" t="s">
        <v>16344</v>
      </c>
      <c r="D8508" s="0" t="s">
        <v>15564</v>
      </c>
      <c r="E8508" s="10" t="s">
        <v>16345</v>
      </c>
    </row>
    <row r="8509" customFormat="false" ht="15" hidden="false" customHeight="false" outlineLevel="0" collapsed="false">
      <c r="A8509" s="310" t="n">
        <v>39213</v>
      </c>
      <c r="C8509" s="0" t="s">
        <v>16346</v>
      </c>
      <c r="D8509" s="0" t="s">
        <v>15564</v>
      </c>
      <c r="E8509" s="10" t="s">
        <v>16347</v>
      </c>
    </row>
    <row r="8510" customFormat="false" ht="15" hidden="false" customHeight="false" outlineLevel="0" collapsed="false">
      <c r="A8510" s="310" t="n">
        <v>39209</v>
      </c>
      <c r="C8510" s="0" t="s">
        <v>16348</v>
      </c>
      <c r="D8510" s="0" t="s">
        <v>15564</v>
      </c>
      <c r="E8510" s="10" t="s">
        <v>16349</v>
      </c>
    </row>
    <row r="8511" customFormat="false" ht="15" hidden="false" customHeight="false" outlineLevel="0" collapsed="false">
      <c r="A8511" s="310" t="n">
        <v>39207</v>
      </c>
      <c r="C8511" s="0" t="s">
        <v>16350</v>
      </c>
      <c r="D8511" s="0" t="s">
        <v>15564</v>
      </c>
      <c r="E8511" s="10" t="s">
        <v>16103</v>
      </c>
    </row>
    <row r="8512" customFormat="false" ht="15" hidden="false" customHeight="false" outlineLevel="0" collapsed="false">
      <c r="A8512" s="310" t="n">
        <v>39215</v>
      </c>
      <c r="C8512" s="0" t="s">
        <v>16351</v>
      </c>
      <c r="D8512" s="0" t="s">
        <v>15564</v>
      </c>
      <c r="E8512" s="10" t="s">
        <v>15754</v>
      </c>
    </row>
    <row r="8513" customFormat="false" ht="15" hidden="false" customHeight="false" outlineLevel="0" collapsed="false">
      <c r="A8513" s="310" t="n">
        <v>39216</v>
      </c>
      <c r="C8513" s="0" t="s">
        <v>16352</v>
      </c>
      <c r="D8513" s="0" t="s">
        <v>15564</v>
      </c>
      <c r="E8513" s="10" t="s">
        <v>16353</v>
      </c>
    </row>
    <row r="8514" customFormat="false" ht="15" hidden="false" customHeight="false" outlineLevel="0" collapsed="false">
      <c r="A8514" s="310" t="n">
        <v>379</v>
      </c>
      <c r="C8514" s="0" t="s">
        <v>16354</v>
      </c>
      <c r="D8514" s="0" t="s">
        <v>15564</v>
      </c>
      <c r="E8514" s="10" t="s">
        <v>16355</v>
      </c>
    </row>
    <row r="8515" customFormat="false" ht="15" hidden="false" customHeight="false" outlineLevel="0" collapsed="false">
      <c r="A8515" s="310" t="n">
        <v>11267</v>
      </c>
      <c r="C8515" s="0" t="s">
        <v>16356</v>
      </c>
      <c r="D8515" s="0" t="s">
        <v>15564</v>
      </c>
      <c r="E8515" s="10" t="s">
        <v>16357</v>
      </c>
    </row>
    <row r="8516" customFormat="false" ht="15" hidden="false" customHeight="false" outlineLevel="0" collapsed="false">
      <c r="A8516" s="310" t="n">
        <v>41901</v>
      </c>
      <c r="C8516" s="0" t="s">
        <v>16358</v>
      </c>
      <c r="D8516" s="0" t="s">
        <v>15561</v>
      </c>
      <c r="E8516" s="10" t="s">
        <v>16055</v>
      </c>
    </row>
    <row r="8517" customFormat="false" ht="15" hidden="false" customHeight="false" outlineLevel="0" collapsed="false">
      <c r="A8517" s="310" t="n">
        <v>510</v>
      </c>
      <c r="C8517" s="0" t="s">
        <v>16359</v>
      </c>
      <c r="D8517" s="0" t="s">
        <v>15561</v>
      </c>
      <c r="E8517" s="10" t="s">
        <v>16360</v>
      </c>
    </row>
    <row r="8518" customFormat="false" ht="15" hidden="false" customHeight="false" outlineLevel="0" collapsed="false">
      <c r="A8518" s="310" t="n">
        <v>516</v>
      </c>
      <c r="C8518" s="0" t="s">
        <v>16361</v>
      </c>
      <c r="D8518" s="0" t="s">
        <v>15561</v>
      </c>
      <c r="E8518" s="10" t="s">
        <v>16362</v>
      </c>
    </row>
    <row r="8519" customFormat="false" ht="15" hidden="false" customHeight="false" outlineLevel="0" collapsed="false">
      <c r="A8519" s="310" t="n">
        <v>509</v>
      </c>
      <c r="C8519" s="0" t="s">
        <v>16363</v>
      </c>
      <c r="D8519" s="0" t="s">
        <v>15561</v>
      </c>
      <c r="E8519" s="10" t="s">
        <v>16364</v>
      </c>
    </row>
    <row r="8520" customFormat="false" ht="15" hidden="false" customHeight="false" outlineLevel="0" collapsed="false">
      <c r="A8520" s="310" t="n">
        <v>40331</v>
      </c>
      <c r="C8520" s="0" t="s">
        <v>16365</v>
      </c>
      <c r="D8520" s="0" t="s">
        <v>15584</v>
      </c>
      <c r="E8520" s="10" t="s">
        <v>16366</v>
      </c>
    </row>
    <row r="8521" customFormat="false" ht="15" hidden="false" customHeight="false" outlineLevel="0" collapsed="false">
      <c r="A8521" s="310" t="n">
        <v>40930</v>
      </c>
      <c r="C8521" s="0" t="s">
        <v>16367</v>
      </c>
      <c r="D8521" s="0" t="s">
        <v>15950</v>
      </c>
      <c r="E8521" s="10" t="s">
        <v>16368</v>
      </c>
    </row>
    <row r="8522" customFormat="false" ht="15" hidden="false" customHeight="false" outlineLevel="0" collapsed="false">
      <c r="A8522" s="310" t="n">
        <v>11761</v>
      </c>
      <c r="C8522" s="0" t="s">
        <v>16369</v>
      </c>
      <c r="D8522" s="0" t="s">
        <v>15564</v>
      </c>
      <c r="E8522" s="10" t="s">
        <v>15910</v>
      </c>
    </row>
    <row r="8523" customFormat="false" ht="15" hidden="false" customHeight="false" outlineLevel="0" collapsed="false">
      <c r="A8523" s="310" t="n">
        <v>377</v>
      </c>
      <c r="C8523" s="0" t="s">
        <v>16370</v>
      </c>
      <c r="D8523" s="0" t="s">
        <v>15564</v>
      </c>
      <c r="E8523" s="10" t="s">
        <v>15853</v>
      </c>
    </row>
    <row r="8524" customFormat="false" ht="15" hidden="false" customHeight="false" outlineLevel="0" collapsed="false">
      <c r="A8524" s="310" t="n">
        <v>7588</v>
      </c>
      <c r="C8524" s="0" t="s">
        <v>16371</v>
      </c>
      <c r="D8524" s="0" t="s">
        <v>15564</v>
      </c>
      <c r="E8524" s="10" t="s">
        <v>16372</v>
      </c>
    </row>
    <row r="8525" customFormat="false" ht="15" hidden="false" customHeight="false" outlineLevel="0" collapsed="false">
      <c r="A8525" s="310" t="n">
        <v>34392</v>
      </c>
      <c r="C8525" s="0" t="s">
        <v>16373</v>
      </c>
      <c r="D8525" s="0" t="s">
        <v>15584</v>
      </c>
      <c r="E8525" s="10" t="s">
        <v>16374</v>
      </c>
    </row>
    <row r="8526" customFormat="false" ht="15" hidden="false" customHeight="false" outlineLevel="0" collapsed="false">
      <c r="A8526" s="310" t="n">
        <v>40908</v>
      </c>
      <c r="C8526" s="0" t="s">
        <v>16375</v>
      </c>
      <c r="D8526" s="0" t="s">
        <v>15950</v>
      </c>
      <c r="E8526" s="10" t="s">
        <v>16376</v>
      </c>
    </row>
    <row r="8527" customFormat="false" ht="15" hidden="false" customHeight="false" outlineLevel="0" collapsed="false">
      <c r="A8527" s="310" t="n">
        <v>34551</v>
      </c>
      <c r="C8527" s="0" t="s">
        <v>16377</v>
      </c>
      <c r="D8527" s="0" t="s">
        <v>15584</v>
      </c>
      <c r="E8527" s="10" t="s">
        <v>16378</v>
      </c>
    </row>
    <row r="8528" customFormat="false" ht="15" hidden="false" customHeight="false" outlineLevel="0" collapsed="false">
      <c r="A8528" s="310" t="n">
        <v>41078</v>
      </c>
      <c r="C8528" s="0" t="s">
        <v>16379</v>
      </c>
      <c r="D8528" s="0" t="s">
        <v>15950</v>
      </c>
      <c r="E8528" s="10" t="s">
        <v>16380</v>
      </c>
    </row>
    <row r="8529" customFormat="false" ht="15" hidden="false" customHeight="false" outlineLevel="0" collapsed="false">
      <c r="A8529" s="310" t="n">
        <v>246</v>
      </c>
      <c r="C8529" s="0" t="s">
        <v>16381</v>
      </c>
      <c r="D8529" s="0" t="s">
        <v>15584</v>
      </c>
      <c r="E8529" s="10" t="s">
        <v>16382</v>
      </c>
    </row>
    <row r="8530" customFormat="false" ht="15" hidden="false" customHeight="false" outlineLevel="0" collapsed="false">
      <c r="A8530" s="310" t="n">
        <v>40927</v>
      </c>
      <c r="C8530" s="0" t="s">
        <v>16383</v>
      </c>
      <c r="D8530" s="0" t="s">
        <v>15950</v>
      </c>
      <c r="E8530" s="10" t="s">
        <v>16384</v>
      </c>
    </row>
    <row r="8531" customFormat="false" ht="15" hidden="false" customHeight="false" outlineLevel="0" collapsed="false">
      <c r="A8531" s="310" t="n">
        <v>2350</v>
      </c>
      <c r="C8531" s="0" t="s">
        <v>16385</v>
      </c>
      <c r="D8531" s="0" t="s">
        <v>15584</v>
      </c>
      <c r="E8531" s="10" t="s">
        <v>16386</v>
      </c>
    </row>
    <row r="8532" customFormat="false" ht="15" hidden="false" customHeight="false" outlineLevel="0" collapsed="false">
      <c r="A8532" s="310" t="n">
        <v>40812</v>
      </c>
      <c r="C8532" s="0" t="s">
        <v>16387</v>
      </c>
      <c r="D8532" s="0" t="s">
        <v>15950</v>
      </c>
      <c r="E8532" s="10" t="s">
        <v>16388</v>
      </c>
    </row>
    <row r="8533" customFormat="false" ht="15" hidden="false" customHeight="false" outlineLevel="0" collapsed="false">
      <c r="A8533" s="310" t="n">
        <v>245</v>
      </c>
      <c r="C8533" s="0" t="s">
        <v>16389</v>
      </c>
      <c r="D8533" s="0" t="s">
        <v>15584</v>
      </c>
      <c r="E8533" s="10" t="s">
        <v>16390</v>
      </c>
    </row>
    <row r="8534" customFormat="false" ht="15" hidden="false" customHeight="false" outlineLevel="0" collapsed="false">
      <c r="A8534" s="310" t="n">
        <v>41090</v>
      </c>
      <c r="C8534" s="0" t="s">
        <v>16391</v>
      </c>
      <c r="D8534" s="0" t="s">
        <v>15950</v>
      </c>
      <c r="E8534" s="10" t="s">
        <v>16392</v>
      </c>
    </row>
    <row r="8535" customFormat="false" ht="15" hidden="false" customHeight="false" outlineLevel="0" collapsed="false">
      <c r="A8535" s="310" t="n">
        <v>251</v>
      </c>
      <c r="C8535" s="0" t="s">
        <v>16393</v>
      </c>
      <c r="D8535" s="0" t="s">
        <v>15584</v>
      </c>
      <c r="E8535" s="10" t="s">
        <v>16394</v>
      </c>
    </row>
    <row r="8536" customFormat="false" ht="15" hidden="false" customHeight="false" outlineLevel="0" collapsed="false">
      <c r="A8536" s="310" t="n">
        <v>40975</v>
      </c>
      <c r="C8536" s="0" t="s">
        <v>16395</v>
      </c>
      <c r="D8536" s="0" t="s">
        <v>15950</v>
      </c>
      <c r="E8536" s="10" t="s">
        <v>16396</v>
      </c>
    </row>
    <row r="8537" customFormat="false" ht="15" hidden="false" customHeight="false" outlineLevel="0" collapsed="false">
      <c r="A8537" s="310" t="n">
        <v>6127</v>
      </c>
      <c r="C8537" s="0" t="s">
        <v>16397</v>
      </c>
      <c r="D8537" s="0" t="s">
        <v>15584</v>
      </c>
      <c r="E8537" s="10" t="s">
        <v>16398</v>
      </c>
    </row>
    <row r="8538" customFormat="false" ht="15" hidden="false" customHeight="false" outlineLevel="0" collapsed="false">
      <c r="A8538" s="310" t="n">
        <v>41072</v>
      </c>
      <c r="C8538" s="0" t="s">
        <v>16399</v>
      </c>
      <c r="D8538" s="0" t="s">
        <v>15950</v>
      </c>
      <c r="E8538" s="10" t="s">
        <v>16400</v>
      </c>
    </row>
    <row r="8539" customFormat="false" ht="15" hidden="false" customHeight="false" outlineLevel="0" collapsed="false">
      <c r="A8539" s="310" t="n">
        <v>6121</v>
      </c>
      <c r="C8539" s="0" t="s">
        <v>16401</v>
      </c>
      <c r="D8539" s="0" t="s">
        <v>15584</v>
      </c>
      <c r="E8539" s="10" t="s">
        <v>16402</v>
      </c>
    </row>
    <row r="8540" customFormat="false" ht="15" hidden="false" customHeight="false" outlineLevel="0" collapsed="false">
      <c r="A8540" s="310" t="n">
        <v>41071</v>
      </c>
      <c r="C8540" s="0" t="s">
        <v>16403</v>
      </c>
      <c r="D8540" s="0" t="s">
        <v>15950</v>
      </c>
      <c r="E8540" s="10" t="s">
        <v>16404</v>
      </c>
    </row>
    <row r="8541" customFormat="false" ht="15" hidden="false" customHeight="false" outlineLevel="0" collapsed="false">
      <c r="A8541" s="310" t="n">
        <v>244</v>
      </c>
      <c r="C8541" s="0" t="s">
        <v>16405</v>
      </c>
      <c r="D8541" s="0" t="s">
        <v>15584</v>
      </c>
      <c r="E8541" s="10" t="s">
        <v>16406</v>
      </c>
    </row>
    <row r="8542" customFormat="false" ht="15" hidden="false" customHeight="false" outlineLevel="0" collapsed="false">
      <c r="A8542" s="310" t="n">
        <v>41093</v>
      </c>
      <c r="C8542" s="0" t="s">
        <v>16407</v>
      </c>
      <c r="D8542" s="0" t="s">
        <v>15950</v>
      </c>
      <c r="E8542" s="10" t="s">
        <v>16408</v>
      </c>
    </row>
    <row r="8543" customFormat="false" ht="15" hidden="false" customHeight="false" outlineLevel="0" collapsed="false">
      <c r="A8543" s="310" t="n">
        <v>532</v>
      </c>
      <c r="C8543" s="0" t="s">
        <v>16409</v>
      </c>
      <c r="D8543" s="0" t="s">
        <v>15584</v>
      </c>
      <c r="E8543" s="10" t="s">
        <v>16410</v>
      </c>
    </row>
    <row r="8544" customFormat="false" ht="15" hidden="false" customHeight="false" outlineLevel="0" collapsed="false">
      <c r="A8544" s="310" t="n">
        <v>40931</v>
      </c>
      <c r="C8544" s="0" t="s">
        <v>16411</v>
      </c>
      <c r="D8544" s="0" t="s">
        <v>15950</v>
      </c>
      <c r="E8544" s="10" t="s">
        <v>16412</v>
      </c>
    </row>
    <row r="8545" customFormat="false" ht="15" hidden="false" customHeight="false" outlineLevel="0" collapsed="false">
      <c r="A8545" s="310" t="n">
        <v>36150</v>
      </c>
      <c r="C8545" s="0" t="s">
        <v>16413</v>
      </c>
      <c r="D8545" s="0" t="s">
        <v>15564</v>
      </c>
      <c r="E8545" s="10" t="s">
        <v>16414</v>
      </c>
    </row>
    <row r="8546" customFormat="false" ht="15" hidden="false" customHeight="false" outlineLevel="0" collapsed="false">
      <c r="A8546" s="310" t="n">
        <v>41069</v>
      </c>
      <c r="C8546" s="0" t="s">
        <v>16415</v>
      </c>
      <c r="D8546" s="0" t="s">
        <v>15950</v>
      </c>
      <c r="E8546" s="10" t="s">
        <v>16416</v>
      </c>
    </row>
    <row r="8547" customFormat="false" ht="15" hidden="false" customHeight="false" outlineLevel="0" collapsed="false">
      <c r="A8547" s="310" t="n">
        <v>4760</v>
      </c>
      <c r="C8547" s="0" t="s">
        <v>16417</v>
      </c>
      <c r="D8547" s="0" t="s">
        <v>15584</v>
      </c>
      <c r="E8547" s="10" t="s">
        <v>16317</v>
      </c>
    </row>
    <row r="8548" customFormat="false" ht="15" hidden="false" customHeight="false" outlineLevel="0" collapsed="false">
      <c r="A8548" s="310" t="n">
        <v>10422</v>
      </c>
      <c r="C8548" s="0" t="s">
        <v>16418</v>
      </c>
      <c r="D8548" s="0" t="s">
        <v>15564</v>
      </c>
      <c r="E8548" s="10" t="s">
        <v>16419</v>
      </c>
    </row>
    <row r="8549" customFormat="false" ht="15" hidden="false" customHeight="false" outlineLevel="0" collapsed="false">
      <c r="A8549" s="310" t="n">
        <v>10420</v>
      </c>
      <c r="C8549" s="0" t="s">
        <v>16420</v>
      </c>
      <c r="D8549" s="0" t="s">
        <v>15564</v>
      </c>
      <c r="E8549" s="10" t="s">
        <v>16421</v>
      </c>
    </row>
    <row r="8550" customFormat="false" ht="15" hidden="false" customHeight="false" outlineLevel="0" collapsed="false">
      <c r="A8550" s="310" t="n">
        <v>10421</v>
      </c>
      <c r="C8550" s="0" t="s">
        <v>16422</v>
      </c>
      <c r="D8550" s="0" t="s">
        <v>15564</v>
      </c>
      <c r="E8550" s="10" t="s">
        <v>16423</v>
      </c>
    </row>
    <row r="8551" customFormat="false" ht="15" hidden="false" customHeight="false" outlineLevel="0" collapsed="false">
      <c r="A8551" s="310" t="n">
        <v>36520</v>
      </c>
      <c r="C8551" s="0" t="s">
        <v>16424</v>
      </c>
      <c r="D8551" s="0" t="s">
        <v>15564</v>
      </c>
      <c r="E8551" s="10" t="s">
        <v>16425</v>
      </c>
    </row>
    <row r="8552" customFormat="false" ht="15" hidden="false" customHeight="false" outlineLevel="0" collapsed="false">
      <c r="A8552" s="310" t="n">
        <v>11784</v>
      </c>
      <c r="C8552" s="0" t="s">
        <v>16426</v>
      </c>
      <c r="D8552" s="0" t="s">
        <v>15564</v>
      </c>
      <c r="E8552" s="10" t="s">
        <v>16427</v>
      </c>
    </row>
    <row r="8553" customFormat="false" ht="15" hidden="false" customHeight="false" outlineLevel="0" collapsed="false">
      <c r="A8553" s="310" t="n">
        <v>10</v>
      </c>
      <c r="C8553" s="0" t="s">
        <v>16428</v>
      </c>
      <c r="D8553" s="0" t="s">
        <v>15564</v>
      </c>
      <c r="E8553" s="10" t="s">
        <v>16429</v>
      </c>
    </row>
    <row r="8554" customFormat="false" ht="15" hidden="false" customHeight="false" outlineLevel="0" collapsed="false">
      <c r="A8554" s="310" t="n">
        <v>4815</v>
      </c>
      <c r="C8554" s="0" t="s">
        <v>16430</v>
      </c>
      <c r="D8554" s="0" t="s">
        <v>15564</v>
      </c>
      <c r="E8554" s="10" t="s">
        <v>16431</v>
      </c>
    </row>
    <row r="8555" customFormat="false" ht="15" hidden="false" customHeight="false" outlineLevel="0" collapsed="false">
      <c r="A8555" s="310" t="n">
        <v>541</v>
      </c>
      <c r="C8555" s="0" t="s">
        <v>16432</v>
      </c>
      <c r="D8555" s="0" t="s">
        <v>15564</v>
      </c>
      <c r="E8555" s="10" t="s">
        <v>16433</v>
      </c>
    </row>
    <row r="8556" customFormat="false" ht="15" hidden="false" customHeight="false" outlineLevel="0" collapsed="false">
      <c r="A8556" s="310" t="n">
        <v>542</v>
      </c>
      <c r="C8556" s="0" t="s">
        <v>16434</v>
      </c>
      <c r="D8556" s="0" t="s">
        <v>15564</v>
      </c>
      <c r="E8556" s="10" t="s">
        <v>16435</v>
      </c>
    </row>
    <row r="8557" customFormat="false" ht="15" hidden="false" customHeight="false" outlineLevel="0" collapsed="false">
      <c r="A8557" s="310" t="n">
        <v>540</v>
      </c>
      <c r="C8557" s="0" t="s">
        <v>16436</v>
      </c>
      <c r="D8557" s="0" t="s">
        <v>15564</v>
      </c>
      <c r="E8557" s="10" t="s">
        <v>16437</v>
      </c>
    </row>
    <row r="8558" customFormat="false" ht="15" hidden="false" customHeight="false" outlineLevel="0" collapsed="false">
      <c r="A8558" s="310" t="n">
        <v>38364</v>
      </c>
      <c r="C8558" s="0" t="s">
        <v>16438</v>
      </c>
      <c r="D8558" s="0" t="s">
        <v>15564</v>
      </c>
      <c r="E8558" s="10" t="s">
        <v>16439</v>
      </c>
    </row>
    <row r="8559" customFormat="false" ht="15" hidden="false" customHeight="false" outlineLevel="0" collapsed="false">
      <c r="A8559" s="310" t="n">
        <v>11692</v>
      </c>
      <c r="C8559" s="0" t="s">
        <v>16440</v>
      </c>
      <c r="D8559" s="0" t="s">
        <v>15581</v>
      </c>
      <c r="E8559" s="10" t="s">
        <v>16441</v>
      </c>
    </row>
    <row r="8560" customFormat="false" ht="15" hidden="false" customHeight="false" outlineLevel="0" collapsed="false">
      <c r="A8560" s="310" t="n">
        <v>1746</v>
      </c>
      <c r="C8560" s="0" t="s">
        <v>16442</v>
      </c>
      <c r="D8560" s="0" t="s">
        <v>15564</v>
      </c>
      <c r="E8560" s="10" t="s">
        <v>16443</v>
      </c>
    </row>
    <row r="8561" customFormat="false" ht="15" hidden="false" customHeight="false" outlineLevel="0" collapsed="false">
      <c r="A8561" s="310" t="n">
        <v>1748</v>
      </c>
      <c r="C8561" s="0" t="s">
        <v>16444</v>
      </c>
      <c r="D8561" s="0" t="s">
        <v>15564</v>
      </c>
      <c r="E8561" s="10" t="s">
        <v>16445</v>
      </c>
    </row>
    <row r="8562" customFormat="false" ht="15" hidden="false" customHeight="false" outlineLevel="0" collapsed="false">
      <c r="A8562" s="310" t="n">
        <v>1749</v>
      </c>
      <c r="C8562" s="0" t="s">
        <v>16446</v>
      </c>
      <c r="D8562" s="0" t="s">
        <v>15564</v>
      </c>
      <c r="E8562" s="10" t="s">
        <v>16447</v>
      </c>
    </row>
    <row r="8563" customFormat="false" ht="15" hidden="false" customHeight="false" outlineLevel="0" collapsed="false">
      <c r="A8563" s="310" t="n">
        <v>37412</v>
      </c>
      <c r="C8563" s="0" t="s">
        <v>16448</v>
      </c>
      <c r="D8563" s="0" t="s">
        <v>15564</v>
      </c>
      <c r="E8563" s="10" t="s">
        <v>16449</v>
      </c>
    </row>
    <row r="8564" customFormat="false" ht="15" hidden="false" customHeight="false" outlineLevel="0" collapsed="false">
      <c r="A8564" s="310" t="n">
        <v>1745</v>
      </c>
      <c r="C8564" s="0" t="s">
        <v>16450</v>
      </c>
      <c r="D8564" s="0" t="s">
        <v>15564</v>
      </c>
      <c r="E8564" s="10" t="s">
        <v>16451</v>
      </c>
    </row>
    <row r="8565" customFormat="false" ht="15" hidden="false" customHeight="false" outlineLevel="0" collapsed="false">
      <c r="A8565" s="310" t="n">
        <v>1750</v>
      </c>
      <c r="C8565" s="0" t="s">
        <v>16452</v>
      </c>
      <c r="D8565" s="0" t="s">
        <v>15564</v>
      </c>
      <c r="E8565" s="10" t="s">
        <v>16453</v>
      </c>
    </row>
    <row r="8566" customFormat="false" ht="15" hidden="false" customHeight="false" outlineLevel="0" collapsed="false">
      <c r="A8566" s="310" t="n">
        <v>11687</v>
      </c>
      <c r="C8566" s="0" t="s">
        <v>16454</v>
      </c>
      <c r="D8566" s="0" t="s">
        <v>15613</v>
      </c>
      <c r="E8566" s="10" t="s">
        <v>16455</v>
      </c>
    </row>
    <row r="8567" customFormat="false" ht="15" hidden="false" customHeight="false" outlineLevel="0" collapsed="false">
      <c r="A8567" s="310" t="n">
        <v>11689</v>
      </c>
      <c r="C8567" s="0" t="s">
        <v>16456</v>
      </c>
      <c r="D8567" s="0" t="s">
        <v>15613</v>
      </c>
      <c r="E8567" s="10" t="s">
        <v>16457</v>
      </c>
    </row>
    <row r="8568" customFormat="false" ht="15" hidden="false" customHeight="false" outlineLevel="0" collapsed="false">
      <c r="A8568" s="310" t="n">
        <v>11693</v>
      </c>
      <c r="C8568" s="0" t="s">
        <v>16458</v>
      </c>
      <c r="D8568" s="0" t="s">
        <v>15581</v>
      </c>
      <c r="E8568" s="10" t="s">
        <v>16459</v>
      </c>
    </row>
    <row r="8569" customFormat="false" ht="15" hidden="false" customHeight="false" outlineLevel="0" collapsed="false">
      <c r="A8569" s="310" t="n">
        <v>36215</v>
      </c>
      <c r="C8569" s="0" t="s">
        <v>16460</v>
      </c>
      <c r="D8569" s="0" t="s">
        <v>15564</v>
      </c>
      <c r="E8569" s="10" t="s">
        <v>16461</v>
      </c>
    </row>
    <row r="8570" customFormat="false" ht="15" hidden="false" customHeight="false" outlineLevel="0" collapsed="false">
      <c r="A8570" s="310" t="n">
        <v>42439</v>
      </c>
      <c r="C8570" s="0" t="s">
        <v>16462</v>
      </c>
      <c r="D8570" s="0" t="s">
        <v>15564</v>
      </c>
      <c r="E8570" s="10" t="s">
        <v>16463</v>
      </c>
    </row>
    <row r="8571" customFormat="false" ht="15" hidden="false" customHeight="false" outlineLevel="0" collapsed="false">
      <c r="A8571" s="310" t="n">
        <v>38381</v>
      </c>
      <c r="C8571" s="0" t="s">
        <v>16464</v>
      </c>
      <c r="D8571" s="0" t="s">
        <v>15564</v>
      </c>
      <c r="E8571" s="10" t="s">
        <v>16465</v>
      </c>
    </row>
    <row r="8572" customFormat="false" ht="15" hidden="false" customHeight="false" outlineLevel="0" collapsed="false">
      <c r="A8572" s="310" t="n">
        <v>39621</v>
      </c>
      <c r="C8572" s="0" t="s">
        <v>16466</v>
      </c>
      <c r="D8572" s="0" t="s">
        <v>16467</v>
      </c>
      <c r="E8572" s="10" t="s">
        <v>16468</v>
      </c>
    </row>
    <row r="8573" customFormat="false" ht="15" hidden="false" customHeight="false" outlineLevel="0" collapsed="false">
      <c r="A8573" s="310" t="n">
        <v>39624</v>
      </c>
      <c r="C8573" s="0" t="s">
        <v>16469</v>
      </c>
      <c r="D8573" s="0" t="s">
        <v>16467</v>
      </c>
      <c r="E8573" s="10" t="s">
        <v>16470</v>
      </c>
    </row>
    <row r="8574" customFormat="false" ht="15" hidden="false" customHeight="false" outlineLevel="0" collapsed="false">
      <c r="A8574" s="310" t="n">
        <v>39615</v>
      </c>
      <c r="C8574" s="0" t="s">
        <v>16471</v>
      </c>
      <c r="D8574" s="0" t="s">
        <v>15564</v>
      </c>
      <c r="E8574" s="10" t="s">
        <v>16472</v>
      </c>
    </row>
    <row r="8575" customFormat="false" ht="15" hidden="false" customHeight="false" outlineLevel="0" collapsed="false">
      <c r="A8575" s="310" t="n">
        <v>39620</v>
      </c>
      <c r="C8575" s="0" t="s">
        <v>16473</v>
      </c>
      <c r="D8575" s="0" t="s">
        <v>15564</v>
      </c>
      <c r="E8575" s="10" t="s">
        <v>16474</v>
      </c>
    </row>
    <row r="8576" customFormat="false" ht="15" hidden="false" customHeight="false" outlineLevel="0" collapsed="false">
      <c r="A8576" s="310" t="n">
        <v>39623</v>
      </c>
      <c r="C8576" s="0" t="s">
        <v>16475</v>
      </c>
      <c r="D8576" s="0" t="s">
        <v>15564</v>
      </c>
      <c r="E8576" s="10" t="s">
        <v>16476</v>
      </c>
    </row>
    <row r="8577" customFormat="false" ht="15" hidden="false" customHeight="false" outlineLevel="0" collapsed="false">
      <c r="A8577" s="310" t="n">
        <v>36207</v>
      </c>
      <c r="C8577" s="0" t="s">
        <v>16477</v>
      </c>
      <c r="D8577" s="0" t="s">
        <v>15564</v>
      </c>
      <c r="E8577" s="10" t="s">
        <v>16478</v>
      </c>
    </row>
    <row r="8578" customFormat="false" ht="15" hidden="false" customHeight="false" outlineLevel="0" collapsed="false">
      <c r="A8578" s="310" t="n">
        <v>36209</v>
      </c>
      <c r="C8578" s="0" t="s">
        <v>16479</v>
      </c>
      <c r="D8578" s="0" t="s">
        <v>15564</v>
      </c>
      <c r="E8578" s="10" t="s">
        <v>16480</v>
      </c>
    </row>
    <row r="8579" customFormat="false" ht="15" hidden="false" customHeight="false" outlineLevel="0" collapsed="false">
      <c r="A8579" s="310" t="n">
        <v>36210</v>
      </c>
      <c r="C8579" s="0" t="s">
        <v>16481</v>
      </c>
      <c r="D8579" s="0" t="s">
        <v>15564</v>
      </c>
      <c r="E8579" s="10" t="s">
        <v>16482</v>
      </c>
    </row>
    <row r="8580" customFormat="false" ht="15" hidden="false" customHeight="false" outlineLevel="0" collapsed="false">
      <c r="A8580" s="310" t="n">
        <v>36204</v>
      </c>
      <c r="C8580" s="0" t="s">
        <v>16483</v>
      </c>
      <c r="D8580" s="0" t="s">
        <v>15564</v>
      </c>
      <c r="E8580" s="10" t="s">
        <v>16484</v>
      </c>
    </row>
    <row r="8581" customFormat="false" ht="15" hidden="false" customHeight="false" outlineLevel="0" collapsed="false">
      <c r="A8581" s="310" t="n">
        <v>36205</v>
      </c>
      <c r="C8581" s="0" t="s">
        <v>16485</v>
      </c>
      <c r="D8581" s="0" t="s">
        <v>15564</v>
      </c>
      <c r="E8581" s="10" t="s">
        <v>16486</v>
      </c>
    </row>
    <row r="8582" customFormat="false" ht="15" hidden="false" customHeight="false" outlineLevel="0" collapsed="false">
      <c r="A8582" s="310" t="n">
        <v>36081</v>
      </c>
      <c r="C8582" s="0" t="s">
        <v>16487</v>
      </c>
      <c r="D8582" s="0" t="s">
        <v>15564</v>
      </c>
      <c r="E8582" s="10" t="s">
        <v>16488</v>
      </c>
    </row>
    <row r="8583" customFormat="false" ht="15" hidden="false" customHeight="false" outlineLevel="0" collapsed="false">
      <c r="A8583" s="310" t="n">
        <v>36206</v>
      </c>
      <c r="C8583" s="0" t="s">
        <v>16489</v>
      </c>
      <c r="D8583" s="0" t="s">
        <v>15564</v>
      </c>
      <c r="E8583" s="10" t="s">
        <v>16490</v>
      </c>
    </row>
    <row r="8584" customFormat="false" ht="15" hidden="false" customHeight="false" outlineLevel="0" collapsed="false">
      <c r="A8584" s="310" t="n">
        <v>36218</v>
      </c>
      <c r="C8584" s="0" t="s">
        <v>16491</v>
      </c>
      <c r="D8584" s="0" t="s">
        <v>15564</v>
      </c>
      <c r="E8584" s="10" t="s">
        <v>16492</v>
      </c>
    </row>
    <row r="8585" customFormat="false" ht="15" hidden="false" customHeight="false" outlineLevel="0" collapsed="false">
      <c r="A8585" s="310" t="n">
        <v>36220</v>
      </c>
      <c r="C8585" s="0" t="s">
        <v>16493</v>
      </c>
      <c r="D8585" s="0" t="s">
        <v>15564</v>
      </c>
      <c r="E8585" s="10" t="s">
        <v>16494</v>
      </c>
    </row>
    <row r="8586" customFormat="false" ht="15" hidden="false" customHeight="false" outlineLevel="0" collapsed="false">
      <c r="A8586" s="310" t="n">
        <v>36080</v>
      </c>
      <c r="C8586" s="0" t="s">
        <v>16495</v>
      </c>
      <c r="D8586" s="0" t="s">
        <v>15564</v>
      </c>
      <c r="E8586" s="10" t="s">
        <v>16496</v>
      </c>
    </row>
    <row r="8587" customFormat="false" ht="15" hidden="false" customHeight="false" outlineLevel="0" collapsed="false">
      <c r="A8587" s="310" t="n">
        <v>36223</v>
      </c>
      <c r="C8587" s="0" t="s">
        <v>16497</v>
      </c>
      <c r="D8587" s="0" t="s">
        <v>15564</v>
      </c>
      <c r="E8587" s="10" t="s">
        <v>16498</v>
      </c>
    </row>
    <row r="8588" customFormat="false" ht="15" hidden="false" customHeight="false" outlineLevel="0" collapsed="false">
      <c r="A8588" s="310" t="n">
        <v>546</v>
      </c>
      <c r="C8588" s="0" t="s">
        <v>16499</v>
      </c>
      <c r="D8588" s="0" t="s">
        <v>15561</v>
      </c>
      <c r="E8588" s="10" t="s">
        <v>16500</v>
      </c>
    </row>
    <row r="8589" customFormat="false" ht="15" hidden="false" customHeight="false" outlineLevel="0" collapsed="false">
      <c r="A8589" s="310" t="n">
        <v>557</v>
      </c>
      <c r="C8589" s="0" t="s">
        <v>16501</v>
      </c>
      <c r="D8589" s="0" t="s">
        <v>15613</v>
      </c>
      <c r="E8589" s="10" t="s">
        <v>16502</v>
      </c>
    </row>
    <row r="8590" customFormat="false" ht="15" hidden="false" customHeight="false" outlineLevel="0" collapsed="false">
      <c r="A8590" s="310" t="n">
        <v>552</v>
      </c>
      <c r="C8590" s="0" t="s">
        <v>16503</v>
      </c>
      <c r="D8590" s="0" t="s">
        <v>15613</v>
      </c>
      <c r="E8590" s="10" t="s">
        <v>16504</v>
      </c>
    </row>
    <row r="8591" customFormat="false" ht="15" hidden="false" customHeight="false" outlineLevel="0" collapsed="false">
      <c r="A8591" s="310" t="n">
        <v>555</v>
      </c>
      <c r="C8591" s="0" t="s">
        <v>16505</v>
      </c>
      <c r="D8591" s="0" t="s">
        <v>15613</v>
      </c>
      <c r="E8591" s="10" t="s">
        <v>16506</v>
      </c>
    </row>
    <row r="8592" customFormat="false" ht="15" hidden="false" customHeight="false" outlineLevel="0" collapsed="false">
      <c r="A8592" s="310" t="n">
        <v>565</v>
      </c>
      <c r="C8592" s="0" t="s">
        <v>16507</v>
      </c>
      <c r="D8592" s="0" t="s">
        <v>15613</v>
      </c>
      <c r="E8592" s="10" t="s">
        <v>16508</v>
      </c>
    </row>
    <row r="8593" customFormat="false" ht="15" hidden="false" customHeight="false" outlineLevel="0" collapsed="false">
      <c r="A8593" s="310" t="n">
        <v>549</v>
      </c>
      <c r="C8593" s="0" t="s">
        <v>16509</v>
      </c>
      <c r="D8593" s="0" t="s">
        <v>15613</v>
      </c>
      <c r="E8593" s="10" t="s">
        <v>16510</v>
      </c>
    </row>
    <row r="8594" customFormat="false" ht="15" hidden="false" customHeight="false" outlineLevel="0" collapsed="false">
      <c r="A8594" s="310" t="n">
        <v>559</v>
      </c>
      <c r="C8594" s="0" t="s">
        <v>16511</v>
      </c>
      <c r="D8594" s="0" t="s">
        <v>15613</v>
      </c>
      <c r="E8594" s="10" t="s">
        <v>16512</v>
      </c>
    </row>
    <row r="8595" customFormat="false" ht="15" hidden="false" customHeight="false" outlineLevel="0" collapsed="false">
      <c r="A8595" s="310" t="n">
        <v>551</v>
      </c>
      <c r="C8595" s="0" t="s">
        <v>16513</v>
      </c>
      <c r="D8595" s="0" t="s">
        <v>15613</v>
      </c>
      <c r="E8595" s="10" t="s">
        <v>16514</v>
      </c>
    </row>
    <row r="8596" customFormat="false" ht="15" hidden="false" customHeight="false" outlineLevel="0" collapsed="false">
      <c r="A8596" s="310" t="n">
        <v>547</v>
      </c>
      <c r="C8596" s="0" t="s">
        <v>16515</v>
      </c>
      <c r="D8596" s="0" t="s">
        <v>15613</v>
      </c>
      <c r="E8596" s="10" t="s">
        <v>16516</v>
      </c>
    </row>
    <row r="8597" customFormat="false" ht="15" hidden="false" customHeight="false" outlineLevel="0" collapsed="false">
      <c r="A8597" s="310" t="n">
        <v>560</v>
      </c>
      <c r="C8597" s="0" t="s">
        <v>16517</v>
      </c>
      <c r="D8597" s="0" t="s">
        <v>15613</v>
      </c>
      <c r="E8597" s="10" t="s">
        <v>16518</v>
      </c>
    </row>
    <row r="8598" customFormat="false" ht="15" hidden="false" customHeight="false" outlineLevel="0" collapsed="false">
      <c r="A8598" s="310" t="n">
        <v>566</v>
      </c>
      <c r="C8598" s="0" t="s">
        <v>16519</v>
      </c>
      <c r="D8598" s="0" t="s">
        <v>15613</v>
      </c>
      <c r="E8598" s="10" t="s">
        <v>16520</v>
      </c>
    </row>
    <row r="8599" customFormat="false" ht="15" hidden="false" customHeight="false" outlineLevel="0" collapsed="false">
      <c r="A8599" s="310" t="n">
        <v>563</v>
      </c>
      <c r="C8599" s="0" t="s">
        <v>16521</v>
      </c>
      <c r="D8599" s="0" t="s">
        <v>15613</v>
      </c>
      <c r="E8599" s="10" t="s">
        <v>16522</v>
      </c>
    </row>
    <row r="8600" customFormat="false" ht="15" hidden="false" customHeight="false" outlineLevel="0" collapsed="false">
      <c r="A8600" s="310" t="n">
        <v>38127</v>
      </c>
      <c r="C8600" s="0" t="s">
        <v>16523</v>
      </c>
      <c r="D8600" s="0" t="s">
        <v>15564</v>
      </c>
      <c r="E8600" s="10" t="s">
        <v>16524</v>
      </c>
    </row>
    <row r="8601" customFormat="false" ht="15" hidden="false" customHeight="false" outlineLevel="0" collapsed="false">
      <c r="A8601" s="310" t="n">
        <v>38060</v>
      </c>
      <c r="C8601" s="0" t="s">
        <v>16525</v>
      </c>
      <c r="D8601" s="0" t="s">
        <v>15564</v>
      </c>
      <c r="E8601" s="10" t="s">
        <v>16526</v>
      </c>
    </row>
    <row r="8602" customFormat="false" ht="15" hidden="false" customHeight="false" outlineLevel="0" collapsed="false">
      <c r="A8602" s="310" t="n">
        <v>10956</v>
      </c>
      <c r="C8602" s="0" t="s">
        <v>16527</v>
      </c>
      <c r="D8602" s="0" t="s">
        <v>15564</v>
      </c>
      <c r="E8602" s="10" t="s">
        <v>16528</v>
      </c>
    </row>
    <row r="8603" customFormat="false" ht="15" hidden="false" customHeight="false" outlineLevel="0" collapsed="false">
      <c r="A8603" s="310" t="n">
        <v>39380</v>
      </c>
      <c r="C8603" s="0" t="s">
        <v>16529</v>
      </c>
      <c r="D8603" s="0" t="s">
        <v>15564</v>
      </c>
      <c r="E8603" s="10" t="s">
        <v>16530</v>
      </c>
    </row>
    <row r="8604" customFormat="false" ht="15" hidden="false" customHeight="false" outlineLevel="0" collapsed="false">
      <c r="A8604" s="310" t="n">
        <v>13374</v>
      </c>
      <c r="C8604" s="0" t="s">
        <v>16531</v>
      </c>
      <c r="D8604" s="0" t="s">
        <v>15564</v>
      </c>
      <c r="E8604" s="10" t="s">
        <v>16532</v>
      </c>
    </row>
    <row r="8605" customFormat="false" ht="15" hidden="false" customHeight="false" outlineLevel="0" collapsed="false">
      <c r="A8605" s="310" t="n">
        <v>37597</v>
      </c>
      <c r="C8605" s="0" t="s">
        <v>16533</v>
      </c>
      <c r="D8605" s="0" t="s">
        <v>15564</v>
      </c>
      <c r="E8605" s="10" t="s">
        <v>16534</v>
      </c>
    </row>
    <row r="8606" customFormat="false" ht="15" hidden="false" customHeight="false" outlineLevel="0" collapsed="false">
      <c r="A8606" s="310" t="n">
        <v>183</v>
      </c>
      <c r="C8606" s="0" t="s">
        <v>16535</v>
      </c>
      <c r="D8606" s="0" t="s">
        <v>16536</v>
      </c>
      <c r="E8606" s="10" t="s">
        <v>16537</v>
      </c>
    </row>
    <row r="8607" customFormat="false" ht="15" hidden="false" customHeight="false" outlineLevel="0" collapsed="false">
      <c r="A8607" s="310" t="n">
        <v>184</v>
      </c>
      <c r="C8607" s="0" t="s">
        <v>16538</v>
      </c>
      <c r="D8607" s="0" t="s">
        <v>16536</v>
      </c>
      <c r="E8607" s="10" t="s">
        <v>16073</v>
      </c>
    </row>
    <row r="8608" customFormat="false" ht="15" hidden="false" customHeight="false" outlineLevel="0" collapsed="false">
      <c r="A8608" s="310" t="n">
        <v>195</v>
      </c>
      <c r="C8608" s="0" t="s">
        <v>16539</v>
      </c>
      <c r="D8608" s="0" t="s">
        <v>16536</v>
      </c>
      <c r="E8608" s="10" t="s">
        <v>16540</v>
      </c>
    </row>
    <row r="8609" customFormat="false" ht="15" hidden="false" customHeight="false" outlineLevel="0" collapsed="false">
      <c r="A8609" s="310" t="n">
        <v>194</v>
      </c>
      <c r="C8609" s="0" t="s">
        <v>16541</v>
      </c>
      <c r="D8609" s="0" t="s">
        <v>16536</v>
      </c>
      <c r="E8609" s="10" t="s">
        <v>16542</v>
      </c>
    </row>
    <row r="8610" customFormat="false" ht="15" hidden="false" customHeight="false" outlineLevel="0" collapsed="false">
      <c r="A8610" s="310" t="n">
        <v>20001</v>
      </c>
      <c r="C8610" s="0" t="s">
        <v>16543</v>
      </c>
      <c r="D8610" s="0" t="s">
        <v>16536</v>
      </c>
      <c r="E8610" s="10" t="s">
        <v>16544</v>
      </c>
    </row>
    <row r="8611" customFormat="false" ht="15" hidden="false" customHeight="false" outlineLevel="0" collapsed="false">
      <c r="A8611" s="310" t="n">
        <v>181</v>
      </c>
      <c r="C8611" s="0" t="s">
        <v>16545</v>
      </c>
      <c r="D8611" s="0" t="s">
        <v>16536</v>
      </c>
      <c r="E8611" s="10" t="s">
        <v>16546</v>
      </c>
    </row>
    <row r="8612" customFormat="false" ht="15" hidden="false" customHeight="false" outlineLevel="0" collapsed="false">
      <c r="A8612" s="310" t="n">
        <v>39837</v>
      </c>
      <c r="C8612" s="0" t="s">
        <v>16547</v>
      </c>
      <c r="D8612" s="0" t="s">
        <v>16536</v>
      </c>
      <c r="E8612" s="10" t="s">
        <v>16548</v>
      </c>
    </row>
    <row r="8613" customFormat="false" ht="15" hidden="false" customHeight="false" outlineLevel="0" collapsed="false">
      <c r="A8613" s="310" t="n">
        <v>10535</v>
      </c>
      <c r="C8613" s="0" t="s">
        <v>16549</v>
      </c>
      <c r="D8613" s="0" t="s">
        <v>15564</v>
      </c>
      <c r="E8613" s="10" t="s">
        <v>16550</v>
      </c>
    </row>
    <row r="8614" customFormat="false" ht="15" hidden="false" customHeight="false" outlineLevel="0" collapsed="false">
      <c r="A8614" s="310" t="n">
        <v>10537</v>
      </c>
      <c r="C8614" s="0" t="s">
        <v>16551</v>
      </c>
      <c r="D8614" s="0" t="s">
        <v>15564</v>
      </c>
      <c r="E8614" s="10" t="s">
        <v>16552</v>
      </c>
    </row>
    <row r="8615" customFormat="false" ht="15" hidden="false" customHeight="false" outlineLevel="0" collapsed="false">
      <c r="A8615" s="310" t="n">
        <v>13891</v>
      </c>
      <c r="C8615" s="0" t="s">
        <v>16553</v>
      </c>
      <c r="D8615" s="0" t="s">
        <v>15564</v>
      </c>
      <c r="E8615" s="10" t="s">
        <v>16554</v>
      </c>
    </row>
    <row r="8616" customFormat="false" ht="15" hidden="false" customHeight="false" outlineLevel="0" collapsed="false">
      <c r="A8616" s="310" t="n">
        <v>25975</v>
      </c>
      <c r="C8616" s="0" t="s">
        <v>16555</v>
      </c>
      <c r="D8616" s="0" t="s">
        <v>15564</v>
      </c>
      <c r="E8616" s="10" t="s">
        <v>16556</v>
      </c>
    </row>
    <row r="8617" customFormat="false" ht="15" hidden="false" customHeight="false" outlineLevel="0" collapsed="false">
      <c r="A8617" s="310" t="n">
        <v>36396</v>
      </c>
      <c r="C8617" s="0" t="s">
        <v>16557</v>
      </c>
      <c r="D8617" s="0" t="s">
        <v>15564</v>
      </c>
      <c r="E8617" s="10" t="s">
        <v>16558</v>
      </c>
    </row>
    <row r="8618" customFormat="false" ht="15" hidden="false" customHeight="false" outlineLevel="0" collapsed="false">
      <c r="A8618" s="310" t="n">
        <v>36397</v>
      </c>
      <c r="C8618" s="0" t="s">
        <v>16559</v>
      </c>
      <c r="D8618" s="0" t="s">
        <v>15564</v>
      </c>
      <c r="E8618" s="10" t="s">
        <v>16560</v>
      </c>
    </row>
    <row r="8619" customFormat="false" ht="15" hidden="false" customHeight="false" outlineLevel="0" collapsed="false">
      <c r="A8619" s="310" t="n">
        <v>36398</v>
      </c>
      <c r="C8619" s="0" t="s">
        <v>16561</v>
      </c>
      <c r="D8619" s="0" t="s">
        <v>15564</v>
      </c>
      <c r="E8619" s="10" t="s">
        <v>16562</v>
      </c>
    </row>
    <row r="8620" customFormat="false" ht="15" hidden="false" customHeight="false" outlineLevel="0" collapsed="false">
      <c r="A8620" s="310" t="n">
        <v>647</v>
      </c>
      <c r="C8620" s="0" t="s">
        <v>16563</v>
      </c>
      <c r="D8620" s="0" t="s">
        <v>15584</v>
      </c>
      <c r="E8620" s="10" t="s">
        <v>16564</v>
      </c>
    </row>
    <row r="8621" customFormat="false" ht="15" hidden="false" customHeight="false" outlineLevel="0" collapsed="false">
      <c r="A8621" s="310" t="n">
        <v>40920</v>
      </c>
      <c r="C8621" s="0" t="s">
        <v>16565</v>
      </c>
      <c r="D8621" s="0" t="s">
        <v>15950</v>
      </c>
      <c r="E8621" s="10" t="s">
        <v>16566</v>
      </c>
    </row>
    <row r="8622" customFormat="false" ht="15" hidden="false" customHeight="false" outlineLevel="0" collapsed="false">
      <c r="A8622" s="310" t="n">
        <v>7266</v>
      </c>
      <c r="C8622" s="0" t="s">
        <v>16567</v>
      </c>
      <c r="D8622" s="0" t="s">
        <v>16568</v>
      </c>
      <c r="E8622" s="10" t="s">
        <v>16569</v>
      </c>
    </row>
    <row r="8623" customFormat="false" ht="15" hidden="false" customHeight="false" outlineLevel="0" collapsed="false">
      <c r="A8623" s="310" t="n">
        <v>7270</v>
      </c>
      <c r="C8623" s="0" t="s">
        <v>16570</v>
      </c>
      <c r="D8623" s="0" t="s">
        <v>15564</v>
      </c>
      <c r="E8623" s="10" t="s">
        <v>16349</v>
      </c>
    </row>
    <row r="8624" customFormat="false" ht="15" hidden="false" customHeight="false" outlineLevel="0" collapsed="false">
      <c r="A8624" s="310" t="n">
        <v>7269</v>
      </c>
      <c r="C8624" s="0" t="s">
        <v>16571</v>
      </c>
      <c r="D8624" s="0" t="s">
        <v>15564</v>
      </c>
      <c r="E8624" s="10" t="s">
        <v>16572</v>
      </c>
    </row>
    <row r="8625" customFormat="false" ht="15" hidden="false" customHeight="false" outlineLevel="0" collapsed="false">
      <c r="A8625" s="310" t="n">
        <v>7271</v>
      </c>
      <c r="C8625" s="0" t="s">
        <v>16573</v>
      </c>
      <c r="D8625" s="0" t="s">
        <v>15564</v>
      </c>
      <c r="E8625" s="10" t="s">
        <v>16574</v>
      </c>
    </row>
    <row r="8626" customFormat="false" ht="15" hidden="false" customHeight="false" outlineLevel="0" collapsed="false">
      <c r="A8626" s="310" t="n">
        <v>7268</v>
      </c>
      <c r="C8626" s="0" t="s">
        <v>16575</v>
      </c>
      <c r="D8626" s="0" t="s">
        <v>15564</v>
      </c>
      <c r="E8626" s="10" t="s">
        <v>16576</v>
      </c>
    </row>
    <row r="8627" customFormat="false" ht="15" hidden="false" customHeight="false" outlineLevel="0" collapsed="false">
      <c r="A8627" s="310" t="n">
        <v>7267</v>
      </c>
      <c r="C8627" s="0" t="s">
        <v>16577</v>
      </c>
      <c r="D8627" s="0" t="s">
        <v>15564</v>
      </c>
      <c r="E8627" s="10" t="s">
        <v>16572</v>
      </c>
    </row>
    <row r="8628" customFormat="false" ht="15" hidden="false" customHeight="false" outlineLevel="0" collapsed="false">
      <c r="A8628" s="310" t="n">
        <v>38783</v>
      </c>
      <c r="C8628" s="0" t="s">
        <v>16578</v>
      </c>
      <c r="D8628" s="0" t="s">
        <v>15564</v>
      </c>
      <c r="E8628" s="10" t="s">
        <v>16579</v>
      </c>
    </row>
    <row r="8629" customFormat="false" ht="15" hidden="false" customHeight="false" outlineLevel="0" collapsed="false">
      <c r="A8629" s="310" t="n">
        <v>37593</v>
      </c>
      <c r="C8629" s="0" t="s">
        <v>16580</v>
      </c>
      <c r="D8629" s="0" t="s">
        <v>15564</v>
      </c>
      <c r="E8629" s="10" t="s">
        <v>16581</v>
      </c>
    </row>
    <row r="8630" customFormat="false" ht="15" hidden="false" customHeight="false" outlineLevel="0" collapsed="false">
      <c r="A8630" s="310" t="n">
        <v>37594</v>
      </c>
      <c r="C8630" s="0" t="s">
        <v>16582</v>
      </c>
      <c r="D8630" s="0" t="s">
        <v>15564</v>
      </c>
      <c r="E8630" s="10" t="s">
        <v>15658</v>
      </c>
    </row>
    <row r="8631" customFormat="false" ht="15" hidden="false" customHeight="false" outlineLevel="0" collapsed="false">
      <c r="A8631" s="310" t="n">
        <v>37592</v>
      </c>
      <c r="C8631" s="0" t="s">
        <v>16583</v>
      </c>
      <c r="D8631" s="0" t="s">
        <v>15564</v>
      </c>
      <c r="E8631" s="10" t="s">
        <v>16584</v>
      </c>
    </row>
    <row r="8632" customFormat="false" ht="15" hidden="false" customHeight="false" outlineLevel="0" collapsed="false">
      <c r="A8632" s="310" t="n">
        <v>34556</v>
      </c>
      <c r="C8632" s="0" t="s">
        <v>16585</v>
      </c>
      <c r="D8632" s="0" t="s">
        <v>15564</v>
      </c>
      <c r="E8632" s="10" t="s">
        <v>16586</v>
      </c>
    </row>
    <row r="8633" customFormat="false" ht="15" hidden="false" customHeight="false" outlineLevel="0" collapsed="false">
      <c r="A8633" s="310" t="n">
        <v>37873</v>
      </c>
      <c r="C8633" s="0" t="s">
        <v>16587</v>
      </c>
      <c r="D8633" s="0" t="s">
        <v>15564</v>
      </c>
      <c r="E8633" s="10" t="s">
        <v>16588</v>
      </c>
    </row>
    <row r="8634" customFormat="false" ht="15" hidden="false" customHeight="false" outlineLevel="0" collapsed="false">
      <c r="A8634" s="310" t="n">
        <v>34564</v>
      </c>
      <c r="C8634" s="0" t="s">
        <v>16589</v>
      </c>
      <c r="D8634" s="0" t="s">
        <v>15564</v>
      </c>
      <c r="E8634" s="10" t="s">
        <v>16590</v>
      </c>
    </row>
    <row r="8635" customFormat="false" ht="15" hidden="false" customHeight="false" outlineLevel="0" collapsed="false">
      <c r="A8635" s="310" t="n">
        <v>34565</v>
      </c>
      <c r="C8635" s="0" t="s">
        <v>16591</v>
      </c>
      <c r="D8635" s="0" t="s">
        <v>15564</v>
      </c>
      <c r="E8635" s="10" t="s">
        <v>16592</v>
      </c>
    </row>
    <row r="8636" customFormat="false" ht="15" hidden="false" customHeight="false" outlineLevel="0" collapsed="false">
      <c r="A8636" s="310" t="n">
        <v>38590</v>
      </c>
      <c r="C8636" s="0" t="s">
        <v>16593</v>
      </c>
      <c r="D8636" s="0" t="s">
        <v>15564</v>
      </c>
      <c r="E8636" s="10" t="s">
        <v>16594</v>
      </c>
    </row>
    <row r="8637" customFormat="false" ht="15" hidden="false" customHeight="false" outlineLevel="0" collapsed="false">
      <c r="A8637" s="310" t="n">
        <v>34566</v>
      </c>
      <c r="C8637" s="0" t="s">
        <v>16595</v>
      </c>
      <c r="D8637" s="0" t="s">
        <v>15564</v>
      </c>
      <c r="E8637" s="10" t="s">
        <v>16596</v>
      </c>
    </row>
    <row r="8638" customFormat="false" ht="15" hidden="false" customHeight="false" outlineLevel="0" collapsed="false">
      <c r="A8638" s="310" t="n">
        <v>34567</v>
      </c>
      <c r="C8638" s="0" t="s">
        <v>16597</v>
      </c>
      <c r="D8638" s="0" t="s">
        <v>15564</v>
      </c>
      <c r="E8638" s="10" t="s">
        <v>15652</v>
      </c>
    </row>
    <row r="8639" customFormat="false" ht="15" hidden="false" customHeight="false" outlineLevel="0" collapsed="false">
      <c r="A8639" s="310" t="n">
        <v>38591</v>
      </c>
      <c r="C8639" s="0" t="s">
        <v>16598</v>
      </c>
      <c r="D8639" s="0" t="s">
        <v>15564</v>
      </c>
      <c r="E8639" s="10" t="s">
        <v>16599</v>
      </c>
    </row>
    <row r="8640" customFormat="false" ht="15" hidden="false" customHeight="false" outlineLevel="0" collapsed="false">
      <c r="A8640" s="310" t="n">
        <v>34568</v>
      </c>
      <c r="C8640" s="0" t="s">
        <v>16600</v>
      </c>
      <c r="D8640" s="0" t="s">
        <v>15564</v>
      </c>
      <c r="E8640" s="10" t="s">
        <v>16601</v>
      </c>
    </row>
    <row r="8641" customFormat="false" ht="15" hidden="false" customHeight="false" outlineLevel="0" collapsed="false">
      <c r="A8641" s="310" t="n">
        <v>34569</v>
      </c>
      <c r="C8641" s="0" t="s">
        <v>16602</v>
      </c>
      <c r="D8641" s="0" t="s">
        <v>15564</v>
      </c>
      <c r="E8641" s="10" t="s">
        <v>15667</v>
      </c>
    </row>
    <row r="8642" customFormat="false" ht="15" hidden="false" customHeight="false" outlineLevel="0" collapsed="false">
      <c r="A8642" s="310" t="n">
        <v>34570</v>
      </c>
      <c r="C8642" s="0" t="s">
        <v>16603</v>
      </c>
      <c r="D8642" s="0" t="s">
        <v>15564</v>
      </c>
      <c r="E8642" s="10" t="s">
        <v>16604</v>
      </c>
    </row>
    <row r="8643" customFormat="false" ht="15" hidden="false" customHeight="false" outlineLevel="0" collapsed="false">
      <c r="A8643" s="310" t="n">
        <v>25070</v>
      </c>
      <c r="C8643" s="0" t="s">
        <v>16605</v>
      </c>
      <c r="D8643" s="0" t="s">
        <v>15564</v>
      </c>
      <c r="E8643" s="10" t="s">
        <v>16606</v>
      </c>
    </row>
    <row r="8644" customFormat="false" ht="15" hidden="false" customHeight="false" outlineLevel="0" collapsed="false">
      <c r="A8644" s="310" t="n">
        <v>34571</v>
      </c>
      <c r="C8644" s="0" t="s">
        <v>16607</v>
      </c>
      <c r="D8644" s="0" t="s">
        <v>15564</v>
      </c>
      <c r="E8644" s="10" t="s">
        <v>16608</v>
      </c>
    </row>
    <row r="8645" customFormat="false" ht="15" hidden="false" customHeight="false" outlineLevel="0" collapsed="false">
      <c r="A8645" s="310" t="n">
        <v>34573</v>
      </c>
      <c r="C8645" s="0" t="s">
        <v>16609</v>
      </c>
      <c r="D8645" s="0" t="s">
        <v>15564</v>
      </c>
      <c r="E8645" s="10" t="s">
        <v>16610</v>
      </c>
    </row>
    <row r="8646" customFormat="false" ht="15" hidden="false" customHeight="false" outlineLevel="0" collapsed="false">
      <c r="A8646" s="310" t="n">
        <v>37107</v>
      </c>
      <c r="C8646" s="0" t="s">
        <v>16611</v>
      </c>
      <c r="D8646" s="0" t="s">
        <v>15564</v>
      </c>
      <c r="E8646" s="10" t="s">
        <v>16612</v>
      </c>
    </row>
    <row r="8647" customFormat="false" ht="15" hidden="false" customHeight="false" outlineLevel="0" collapsed="false">
      <c r="A8647" s="310" t="n">
        <v>34576</v>
      </c>
      <c r="C8647" s="0" t="s">
        <v>16613</v>
      </c>
      <c r="D8647" s="0" t="s">
        <v>15564</v>
      </c>
      <c r="E8647" s="10" t="s">
        <v>16614</v>
      </c>
    </row>
    <row r="8648" customFormat="false" ht="15" hidden="false" customHeight="false" outlineLevel="0" collapsed="false">
      <c r="A8648" s="310" t="n">
        <v>34577</v>
      </c>
      <c r="C8648" s="0" t="s">
        <v>16615</v>
      </c>
      <c r="D8648" s="0" t="s">
        <v>15564</v>
      </c>
      <c r="E8648" s="10" t="s">
        <v>16612</v>
      </c>
    </row>
    <row r="8649" customFormat="false" ht="15" hidden="false" customHeight="false" outlineLevel="0" collapsed="false">
      <c r="A8649" s="310" t="n">
        <v>34578</v>
      </c>
      <c r="C8649" s="0" t="s">
        <v>16616</v>
      </c>
      <c r="D8649" s="0" t="s">
        <v>15564</v>
      </c>
      <c r="E8649" s="10" t="s">
        <v>16617</v>
      </c>
    </row>
    <row r="8650" customFormat="false" ht="15" hidden="false" customHeight="false" outlineLevel="0" collapsed="false">
      <c r="A8650" s="310" t="n">
        <v>34579</v>
      </c>
      <c r="C8650" s="0" t="s">
        <v>16618</v>
      </c>
      <c r="D8650" s="0" t="s">
        <v>15564</v>
      </c>
      <c r="E8650" s="10" t="s">
        <v>15562</v>
      </c>
    </row>
    <row r="8651" customFormat="false" ht="15" hidden="false" customHeight="false" outlineLevel="0" collapsed="false">
      <c r="A8651" s="310" t="n">
        <v>25067</v>
      </c>
      <c r="C8651" s="0" t="s">
        <v>16619</v>
      </c>
      <c r="D8651" s="0" t="s">
        <v>15564</v>
      </c>
      <c r="E8651" s="10" t="s">
        <v>16590</v>
      </c>
    </row>
    <row r="8652" customFormat="false" ht="15" hidden="false" customHeight="false" outlineLevel="0" collapsed="false">
      <c r="A8652" s="310" t="n">
        <v>34580</v>
      </c>
      <c r="C8652" s="0" t="s">
        <v>16620</v>
      </c>
      <c r="D8652" s="0" t="s">
        <v>15564</v>
      </c>
      <c r="E8652" s="10" t="s">
        <v>16621</v>
      </c>
    </row>
    <row r="8653" customFormat="false" ht="15" hidden="false" customHeight="false" outlineLevel="0" collapsed="false">
      <c r="A8653" s="310" t="n">
        <v>25071</v>
      </c>
      <c r="C8653" s="0" t="s">
        <v>16622</v>
      </c>
      <c r="D8653" s="0" t="s">
        <v>15564</v>
      </c>
      <c r="E8653" s="10" t="s">
        <v>16282</v>
      </c>
    </row>
    <row r="8654" customFormat="false" ht="15" hidden="false" customHeight="false" outlineLevel="0" collapsed="false">
      <c r="A8654" s="310" t="n">
        <v>38395</v>
      </c>
      <c r="C8654" s="0" t="s">
        <v>16623</v>
      </c>
      <c r="D8654" s="0" t="s">
        <v>15564</v>
      </c>
      <c r="E8654" s="10" t="s">
        <v>16624</v>
      </c>
    </row>
    <row r="8655" customFormat="false" ht="15" hidden="false" customHeight="false" outlineLevel="0" collapsed="false">
      <c r="A8655" s="310" t="n">
        <v>34583</v>
      </c>
      <c r="C8655" s="0" t="s">
        <v>16625</v>
      </c>
      <c r="D8655" s="0" t="s">
        <v>15581</v>
      </c>
      <c r="E8655" s="10" t="s">
        <v>16626</v>
      </c>
    </row>
    <row r="8656" customFormat="false" ht="15" hidden="false" customHeight="false" outlineLevel="0" collapsed="false">
      <c r="A8656" s="310" t="n">
        <v>34584</v>
      </c>
      <c r="C8656" s="0" t="s">
        <v>16627</v>
      </c>
      <c r="D8656" s="0" t="s">
        <v>15581</v>
      </c>
      <c r="E8656" s="10" t="s">
        <v>16628</v>
      </c>
    </row>
    <row r="8657" customFormat="false" ht="15" hidden="false" customHeight="false" outlineLevel="0" collapsed="false">
      <c r="A8657" s="310" t="n">
        <v>709</v>
      </c>
      <c r="C8657" s="0" t="s">
        <v>16629</v>
      </c>
      <c r="D8657" s="0" t="s">
        <v>15581</v>
      </c>
      <c r="E8657" s="10" t="s">
        <v>16630</v>
      </c>
    </row>
    <row r="8658" customFormat="false" ht="15" hidden="false" customHeight="false" outlineLevel="0" collapsed="false">
      <c r="A8658" s="310" t="n">
        <v>716</v>
      </c>
      <c r="C8658" s="0" t="s">
        <v>16631</v>
      </c>
      <c r="D8658" s="0" t="s">
        <v>15564</v>
      </c>
      <c r="E8658" s="10" t="s">
        <v>15961</v>
      </c>
    </row>
    <row r="8659" customFormat="false" ht="15" hidden="false" customHeight="false" outlineLevel="0" collapsed="false">
      <c r="A8659" s="310" t="n">
        <v>715</v>
      </c>
      <c r="C8659" s="0" t="s">
        <v>16632</v>
      </c>
      <c r="D8659" s="0" t="s">
        <v>15564</v>
      </c>
      <c r="E8659" s="10" t="s">
        <v>16633</v>
      </c>
    </row>
    <row r="8660" customFormat="false" ht="15" hidden="false" customHeight="false" outlineLevel="0" collapsed="false">
      <c r="A8660" s="310" t="n">
        <v>718</v>
      </c>
      <c r="C8660" s="0" t="s">
        <v>16634</v>
      </c>
      <c r="D8660" s="0" t="s">
        <v>15564</v>
      </c>
      <c r="E8660" s="10" t="s">
        <v>16635</v>
      </c>
    </row>
    <row r="8661" customFormat="false" ht="15" hidden="false" customHeight="false" outlineLevel="0" collapsed="false">
      <c r="A8661" s="310" t="n">
        <v>11981</v>
      </c>
      <c r="C8661" s="0" t="s">
        <v>16636</v>
      </c>
      <c r="D8661" s="0" t="s">
        <v>15564</v>
      </c>
      <c r="E8661" s="10" t="s">
        <v>16637</v>
      </c>
    </row>
    <row r="8662" customFormat="false" ht="15" hidden="false" customHeight="false" outlineLevel="0" collapsed="false">
      <c r="A8662" s="310" t="n">
        <v>10610</v>
      </c>
      <c r="C8662" s="0" t="s">
        <v>16638</v>
      </c>
      <c r="D8662" s="0" t="s">
        <v>15564</v>
      </c>
      <c r="E8662" s="10" t="s">
        <v>16639</v>
      </c>
    </row>
    <row r="8663" customFormat="false" ht="15" hidden="false" customHeight="false" outlineLevel="0" collapsed="false">
      <c r="A8663" s="310" t="n">
        <v>34585</v>
      </c>
      <c r="C8663" s="0" t="s">
        <v>16640</v>
      </c>
      <c r="D8663" s="0" t="s">
        <v>15564</v>
      </c>
      <c r="E8663" s="10" t="s">
        <v>16641</v>
      </c>
    </row>
    <row r="8664" customFormat="false" ht="15" hidden="false" customHeight="false" outlineLevel="0" collapsed="false">
      <c r="A8664" s="310" t="n">
        <v>34586</v>
      </c>
      <c r="C8664" s="0" t="s">
        <v>16642</v>
      </c>
      <c r="D8664" s="0" t="s">
        <v>15564</v>
      </c>
      <c r="E8664" s="10" t="s">
        <v>16643</v>
      </c>
    </row>
    <row r="8665" customFormat="false" ht="15" hidden="false" customHeight="false" outlineLevel="0" collapsed="false">
      <c r="A8665" s="310" t="n">
        <v>38603</v>
      </c>
      <c r="C8665" s="0" t="s">
        <v>16644</v>
      </c>
      <c r="D8665" s="0" t="s">
        <v>15564</v>
      </c>
      <c r="E8665" s="10" t="s">
        <v>16645</v>
      </c>
    </row>
    <row r="8666" customFormat="false" ht="15" hidden="false" customHeight="false" outlineLevel="0" collapsed="false">
      <c r="A8666" s="310" t="n">
        <v>34588</v>
      </c>
      <c r="C8666" s="0" t="s">
        <v>16646</v>
      </c>
      <c r="D8666" s="0" t="s">
        <v>15564</v>
      </c>
      <c r="E8666" s="10" t="s">
        <v>16647</v>
      </c>
    </row>
    <row r="8667" customFormat="false" ht="15" hidden="false" customHeight="false" outlineLevel="0" collapsed="false">
      <c r="A8667" s="310" t="n">
        <v>34590</v>
      </c>
      <c r="C8667" s="0" t="s">
        <v>16648</v>
      </c>
      <c r="D8667" s="0" t="s">
        <v>15564</v>
      </c>
      <c r="E8667" s="10" t="s">
        <v>16649</v>
      </c>
    </row>
    <row r="8668" customFormat="false" ht="15" hidden="false" customHeight="false" outlineLevel="0" collapsed="false">
      <c r="A8668" s="310" t="n">
        <v>34591</v>
      </c>
      <c r="C8668" s="0" t="s">
        <v>16650</v>
      </c>
      <c r="D8668" s="0" t="s">
        <v>15564</v>
      </c>
      <c r="E8668" s="10" t="s">
        <v>16651</v>
      </c>
    </row>
    <row r="8669" customFormat="false" ht="15" hidden="false" customHeight="false" outlineLevel="0" collapsed="false">
      <c r="A8669" s="310" t="n">
        <v>37103</v>
      </c>
      <c r="C8669" s="0" t="s">
        <v>16652</v>
      </c>
      <c r="D8669" s="0" t="s">
        <v>15564</v>
      </c>
      <c r="E8669" s="10" t="s">
        <v>16653</v>
      </c>
    </row>
    <row r="8670" customFormat="false" ht="15" hidden="false" customHeight="false" outlineLevel="0" collapsed="false">
      <c r="A8670" s="310" t="n">
        <v>34555</v>
      </c>
      <c r="C8670" s="0" t="s">
        <v>16654</v>
      </c>
      <c r="D8670" s="0" t="s">
        <v>15564</v>
      </c>
      <c r="E8670" s="10" t="s">
        <v>16655</v>
      </c>
    </row>
    <row r="8671" customFormat="false" ht="15" hidden="false" customHeight="false" outlineLevel="0" collapsed="false">
      <c r="A8671" s="310" t="n">
        <v>34599</v>
      </c>
      <c r="C8671" s="0" t="s">
        <v>16656</v>
      </c>
      <c r="D8671" s="0" t="s">
        <v>15564</v>
      </c>
      <c r="E8671" s="10" t="s">
        <v>15985</v>
      </c>
    </row>
    <row r="8672" customFormat="false" ht="15" hidden="false" customHeight="false" outlineLevel="0" collapsed="false">
      <c r="A8672" s="310" t="n">
        <v>674</v>
      </c>
      <c r="C8672" s="0" t="s">
        <v>16657</v>
      </c>
      <c r="D8672" s="0" t="s">
        <v>15581</v>
      </c>
      <c r="E8672" s="10" t="s">
        <v>16658</v>
      </c>
    </row>
    <row r="8673" customFormat="false" ht="15" hidden="false" customHeight="false" outlineLevel="0" collapsed="false">
      <c r="A8673" s="310" t="n">
        <v>34600</v>
      </c>
      <c r="C8673" s="0" t="s">
        <v>16659</v>
      </c>
      <c r="D8673" s="0" t="s">
        <v>15581</v>
      </c>
      <c r="E8673" s="10" t="s">
        <v>16660</v>
      </c>
    </row>
    <row r="8674" customFormat="false" ht="15" hidden="false" customHeight="false" outlineLevel="0" collapsed="false">
      <c r="A8674" s="310" t="n">
        <v>652</v>
      </c>
      <c r="C8674" s="0" t="s">
        <v>16661</v>
      </c>
      <c r="D8674" s="0" t="s">
        <v>15581</v>
      </c>
      <c r="E8674" s="10" t="s">
        <v>16662</v>
      </c>
    </row>
    <row r="8675" customFormat="false" ht="15" hidden="false" customHeight="false" outlineLevel="0" collapsed="false">
      <c r="A8675" s="310" t="n">
        <v>34592</v>
      </c>
      <c r="C8675" s="0" t="s">
        <v>16663</v>
      </c>
      <c r="D8675" s="0" t="s">
        <v>15564</v>
      </c>
      <c r="E8675" s="10" t="s">
        <v>16664</v>
      </c>
    </row>
    <row r="8676" customFormat="false" ht="15" hidden="false" customHeight="false" outlineLevel="0" collapsed="false">
      <c r="A8676" s="310" t="n">
        <v>651</v>
      </c>
      <c r="C8676" s="0" t="s">
        <v>16665</v>
      </c>
      <c r="D8676" s="0" t="s">
        <v>15564</v>
      </c>
      <c r="E8676" s="10" t="s">
        <v>16666</v>
      </c>
    </row>
    <row r="8677" customFormat="false" ht="15" hidden="false" customHeight="false" outlineLevel="0" collapsed="false">
      <c r="A8677" s="310" t="n">
        <v>654</v>
      </c>
      <c r="C8677" s="0" t="s">
        <v>16667</v>
      </c>
      <c r="D8677" s="0" t="s">
        <v>15564</v>
      </c>
      <c r="E8677" s="10" t="s">
        <v>16668</v>
      </c>
    </row>
    <row r="8678" customFormat="false" ht="15" hidden="false" customHeight="false" outlineLevel="0" collapsed="false">
      <c r="A8678" s="310" t="n">
        <v>650</v>
      </c>
      <c r="C8678" s="0" t="s">
        <v>16669</v>
      </c>
      <c r="D8678" s="0" t="s">
        <v>15564</v>
      </c>
      <c r="E8678" s="10" t="s">
        <v>15638</v>
      </c>
    </row>
    <row r="8679" customFormat="false" ht="15" hidden="false" customHeight="false" outlineLevel="0" collapsed="false">
      <c r="A8679" s="310" t="n">
        <v>40517</v>
      </c>
      <c r="C8679" s="0" t="s">
        <v>16670</v>
      </c>
      <c r="D8679" s="0" t="s">
        <v>15581</v>
      </c>
      <c r="E8679" s="10" t="s">
        <v>16671</v>
      </c>
    </row>
    <row r="8680" customFormat="false" ht="15" hidden="false" customHeight="false" outlineLevel="0" collapsed="false">
      <c r="A8680" s="310" t="n">
        <v>40520</v>
      </c>
      <c r="C8680" s="0" t="s">
        <v>16672</v>
      </c>
      <c r="D8680" s="0" t="s">
        <v>15581</v>
      </c>
      <c r="E8680" s="10" t="s">
        <v>16673</v>
      </c>
    </row>
    <row r="8681" customFormat="false" ht="15" hidden="false" customHeight="false" outlineLevel="0" collapsed="false">
      <c r="A8681" s="310" t="n">
        <v>40515</v>
      </c>
      <c r="C8681" s="0" t="s">
        <v>16674</v>
      </c>
      <c r="D8681" s="0" t="s">
        <v>15581</v>
      </c>
      <c r="E8681" s="10" t="s">
        <v>16675</v>
      </c>
    </row>
    <row r="8682" customFormat="false" ht="15" hidden="false" customHeight="false" outlineLevel="0" collapsed="false">
      <c r="A8682" s="310" t="n">
        <v>40516</v>
      </c>
      <c r="C8682" s="0" t="s">
        <v>16676</v>
      </c>
      <c r="D8682" s="0" t="s">
        <v>15581</v>
      </c>
      <c r="E8682" s="10" t="s">
        <v>16677</v>
      </c>
    </row>
    <row r="8683" customFormat="false" ht="15" hidden="false" customHeight="false" outlineLevel="0" collapsed="false">
      <c r="A8683" s="310" t="n">
        <v>40529</v>
      </c>
      <c r="C8683" s="0" t="s">
        <v>16678</v>
      </c>
      <c r="D8683" s="0" t="s">
        <v>15581</v>
      </c>
      <c r="E8683" s="10" t="s">
        <v>16679</v>
      </c>
    </row>
    <row r="8684" customFormat="false" ht="15" hidden="false" customHeight="false" outlineLevel="0" collapsed="false">
      <c r="A8684" s="310" t="n">
        <v>36170</v>
      </c>
      <c r="C8684" s="0" t="s">
        <v>16680</v>
      </c>
      <c r="D8684" s="0" t="s">
        <v>15581</v>
      </c>
      <c r="E8684" s="10" t="s">
        <v>16681</v>
      </c>
    </row>
    <row r="8685" customFormat="false" ht="15" hidden="false" customHeight="false" outlineLevel="0" collapsed="false">
      <c r="A8685" s="310" t="n">
        <v>40524</v>
      </c>
      <c r="C8685" s="0" t="s">
        <v>16682</v>
      </c>
      <c r="D8685" s="0" t="s">
        <v>15581</v>
      </c>
      <c r="E8685" s="10" t="s">
        <v>16683</v>
      </c>
    </row>
    <row r="8686" customFormat="false" ht="15" hidden="false" customHeight="false" outlineLevel="0" collapsed="false">
      <c r="A8686" s="310" t="n">
        <v>36156</v>
      </c>
      <c r="C8686" s="0" t="s">
        <v>16684</v>
      </c>
      <c r="D8686" s="0" t="s">
        <v>15581</v>
      </c>
      <c r="E8686" s="10" t="s">
        <v>16685</v>
      </c>
    </row>
    <row r="8687" customFormat="false" ht="15" hidden="false" customHeight="false" outlineLevel="0" collapsed="false">
      <c r="A8687" s="310" t="n">
        <v>36155</v>
      </c>
      <c r="C8687" s="0" t="s">
        <v>16686</v>
      </c>
      <c r="D8687" s="0" t="s">
        <v>15581</v>
      </c>
      <c r="E8687" s="10" t="s">
        <v>16687</v>
      </c>
    </row>
    <row r="8688" customFormat="false" ht="15" hidden="false" customHeight="false" outlineLevel="0" collapsed="false">
      <c r="A8688" s="310" t="n">
        <v>36154</v>
      </c>
      <c r="C8688" s="0" t="s">
        <v>16688</v>
      </c>
      <c r="D8688" s="0" t="s">
        <v>15581</v>
      </c>
      <c r="E8688" s="10" t="s">
        <v>16689</v>
      </c>
    </row>
    <row r="8689" customFormat="false" ht="15" hidden="false" customHeight="false" outlineLevel="0" collapsed="false">
      <c r="A8689" s="310" t="n">
        <v>695</v>
      </c>
      <c r="C8689" s="0" t="s">
        <v>16690</v>
      </c>
      <c r="D8689" s="0" t="s">
        <v>15581</v>
      </c>
      <c r="E8689" s="10" t="s">
        <v>16691</v>
      </c>
    </row>
    <row r="8690" customFormat="false" ht="15" hidden="false" customHeight="false" outlineLevel="0" collapsed="false">
      <c r="A8690" s="310" t="n">
        <v>679</v>
      </c>
      <c r="C8690" s="0" t="s">
        <v>16692</v>
      </c>
      <c r="D8690" s="0" t="s">
        <v>15581</v>
      </c>
      <c r="E8690" s="10" t="s">
        <v>16693</v>
      </c>
    </row>
    <row r="8691" customFormat="false" ht="15" hidden="false" customHeight="false" outlineLevel="0" collapsed="false">
      <c r="A8691" s="310" t="n">
        <v>711</v>
      </c>
      <c r="C8691" s="0" t="s">
        <v>16694</v>
      </c>
      <c r="D8691" s="0" t="s">
        <v>15581</v>
      </c>
      <c r="E8691" s="10" t="s">
        <v>16695</v>
      </c>
    </row>
    <row r="8692" customFormat="false" ht="15" hidden="false" customHeight="false" outlineLevel="0" collapsed="false">
      <c r="A8692" s="310" t="n">
        <v>712</v>
      </c>
      <c r="C8692" s="0" t="s">
        <v>16696</v>
      </c>
      <c r="D8692" s="0" t="s">
        <v>15581</v>
      </c>
      <c r="E8692" s="10" t="s">
        <v>16681</v>
      </c>
    </row>
    <row r="8693" customFormat="false" ht="15" hidden="false" customHeight="false" outlineLevel="0" collapsed="false">
      <c r="A8693" s="310" t="n">
        <v>12614</v>
      </c>
      <c r="C8693" s="0" t="s">
        <v>16697</v>
      </c>
      <c r="D8693" s="0" t="s">
        <v>15564</v>
      </c>
      <c r="E8693" s="10" t="s">
        <v>16698</v>
      </c>
    </row>
    <row r="8694" customFormat="false" ht="15" hidden="false" customHeight="false" outlineLevel="0" collapsed="false">
      <c r="A8694" s="310" t="n">
        <v>6140</v>
      </c>
      <c r="C8694" s="0" t="s">
        <v>16699</v>
      </c>
      <c r="D8694" s="0" t="s">
        <v>15564</v>
      </c>
      <c r="E8694" s="10" t="s">
        <v>16700</v>
      </c>
    </row>
    <row r="8695" customFormat="false" ht="15" hidden="false" customHeight="false" outlineLevel="0" collapsed="false">
      <c r="A8695" s="310" t="n">
        <v>38399</v>
      </c>
      <c r="C8695" s="0" t="s">
        <v>16701</v>
      </c>
      <c r="D8695" s="0" t="s">
        <v>15564</v>
      </c>
      <c r="E8695" s="10" t="s">
        <v>16702</v>
      </c>
    </row>
    <row r="8696" customFormat="false" ht="15" hidden="false" customHeight="false" outlineLevel="0" collapsed="false">
      <c r="A8696" s="310" t="n">
        <v>735</v>
      </c>
      <c r="C8696" s="0" t="s">
        <v>16703</v>
      </c>
      <c r="D8696" s="0" t="s">
        <v>15564</v>
      </c>
      <c r="E8696" s="10" t="s">
        <v>16704</v>
      </c>
    </row>
    <row r="8697" customFormat="false" ht="15" hidden="false" customHeight="false" outlineLevel="0" collapsed="false">
      <c r="A8697" s="310" t="n">
        <v>736</v>
      </c>
      <c r="C8697" s="0" t="s">
        <v>16705</v>
      </c>
      <c r="D8697" s="0" t="s">
        <v>15564</v>
      </c>
      <c r="E8697" s="10" t="s">
        <v>16706</v>
      </c>
    </row>
    <row r="8698" customFormat="false" ht="15" hidden="false" customHeight="false" outlineLevel="0" collapsed="false">
      <c r="A8698" s="310" t="n">
        <v>729</v>
      </c>
      <c r="C8698" s="0" t="s">
        <v>16707</v>
      </c>
      <c r="D8698" s="0" t="s">
        <v>15564</v>
      </c>
      <c r="E8698" s="10" t="s">
        <v>16708</v>
      </c>
    </row>
    <row r="8699" customFormat="false" ht="15" hidden="false" customHeight="false" outlineLevel="0" collapsed="false">
      <c r="A8699" s="310" t="n">
        <v>39925</v>
      </c>
      <c r="C8699" s="0" t="s">
        <v>16709</v>
      </c>
      <c r="D8699" s="0" t="s">
        <v>15564</v>
      </c>
      <c r="E8699" s="10" t="s">
        <v>16710</v>
      </c>
    </row>
    <row r="8700" customFormat="false" ht="15" hidden="false" customHeight="false" outlineLevel="0" collapsed="false">
      <c r="A8700" s="310" t="n">
        <v>731</v>
      </c>
      <c r="C8700" s="0" t="s">
        <v>16711</v>
      </c>
      <c r="D8700" s="0" t="s">
        <v>15564</v>
      </c>
      <c r="E8700" s="10" t="s">
        <v>16101</v>
      </c>
    </row>
    <row r="8701" customFormat="false" ht="15" hidden="false" customHeight="false" outlineLevel="0" collapsed="false">
      <c r="A8701" s="310" t="n">
        <v>10575</v>
      </c>
      <c r="C8701" s="0" t="s">
        <v>16712</v>
      </c>
      <c r="D8701" s="0" t="s">
        <v>15564</v>
      </c>
      <c r="E8701" s="10" t="s">
        <v>16713</v>
      </c>
    </row>
    <row r="8702" customFormat="false" ht="15" hidden="false" customHeight="false" outlineLevel="0" collapsed="false">
      <c r="A8702" s="310" t="n">
        <v>733</v>
      </c>
      <c r="C8702" s="0" t="s">
        <v>16714</v>
      </c>
      <c r="D8702" s="0" t="s">
        <v>15564</v>
      </c>
      <c r="E8702" s="10" t="s">
        <v>16715</v>
      </c>
    </row>
    <row r="8703" customFormat="false" ht="15" hidden="false" customHeight="false" outlineLevel="0" collapsed="false">
      <c r="A8703" s="310" t="n">
        <v>732</v>
      </c>
      <c r="C8703" s="0" t="s">
        <v>16716</v>
      </c>
      <c r="D8703" s="0" t="s">
        <v>15564</v>
      </c>
      <c r="E8703" s="10" t="s">
        <v>16717</v>
      </c>
    </row>
    <row r="8704" customFormat="false" ht="15" hidden="false" customHeight="false" outlineLevel="0" collapsed="false">
      <c r="A8704" s="310" t="n">
        <v>737</v>
      </c>
      <c r="C8704" s="0" t="s">
        <v>16718</v>
      </c>
      <c r="D8704" s="0" t="s">
        <v>15564</v>
      </c>
      <c r="E8704" s="10" t="s">
        <v>16719</v>
      </c>
    </row>
    <row r="8705" customFormat="false" ht="15" hidden="false" customHeight="false" outlineLevel="0" collapsed="false">
      <c r="A8705" s="310" t="n">
        <v>738</v>
      </c>
      <c r="C8705" s="0" t="s">
        <v>16720</v>
      </c>
      <c r="D8705" s="0" t="s">
        <v>15564</v>
      </c>
      <c r="E8705" s="10" t="s">
        <v>16721</v>
      </c>
    </row>
    <row r="8706" customFormat="false" ht="15" hidden="false" customHeight="false" outlineLevel="0" collapsed="false">
      <c r="A8706" s="310" t="n">
        <v>740</v>
      </c>
      <c r="C8706" s="0" t="s">
        <v>16722</v>
      </c>
      <c r="D8706" s="0" t="s">
        <v>15564</v>
      </c>
      <c r="E8706" s="10" t="s">
        <v>16723</v>
      </c>
    </row>
    <row r="8707" customFormat="false" ht="15" hidden="false" customHeight="false" outlineLevel="0" collapsed="false">
      <c r="A8707" s="310" t="n">
        <v>734</v>
      </c>
      <c r="C8707" s="0" t="s">
        <v>16724</v>
      </c>
      <c r="D8707" s="0" t="s">
        <v>15564</v>
      </c>
      <c r="E8707" s="10" t="s">
        <v>16725</v>
      </c>
    </row>
    <row r="8708" customFormat="false" ht="15" hidden="false" customHeight="false" outlineLevel="0" collapsed="false">
      <c r="A8708" s="310" t="n">
        <v>39008</v>
      </c>
      <c r="C8708" s="0" t="s">
        <v>16726</v>
      </c>
      <c r="D8708" s="0" t="s">
        <v>15564</v>
      </c>
      <c r="E8708" s="10" t="s">
        <v>16727</v>
      </c>
    </row>
    <row r="8709" customFormat="false" ht="15" hidden="false" customHeight="false" outlineLevel="0" collapsed="false">
      <c r="A8709" s="310" t="n">
        <v>39009</v>
      </c>
      <c r="C8709" s="0" t="s">
        <v>16728</v>
      </c>
      <c r="D8709" s="0" t="s">
        <v>15564</v>
      </c>
      <c r="E8709" s="10" t="s">
        <v>16729</v>
      </c>
    </row>
    <row r="8710" customFormat="false" ht="15" hidden="false" customHeight="false" outlineLevel="0" collapsed="false">
      <c r="A8710" s="310" t="n">
        <v>10587</v>
      </c>
      <c r="C8710" s="0" t="s">
        <v>16730</v>
      </c>
      <c r="D8710" s="0" t="s">
        <v>15564</v>
      </c>
      <c r="E8710" s="10" t="s">
        <v>16731</v>
      </c>
    </row>
    <row r="8711" customFormat="false" ht="15" hidden="false" customHeight="false" outlineLevel="0" collapsed="false">
      <c r="A8711" s="310" t="n">
        <v>759</v>
      </c>
      <c r="C8711" s="0" t="s">
        <v>16732</v>
      </c>
      <c r="D8711" s="0" t="s">
        <v>15564</v>
      </c>
      <c r="E8711" s="10" t="s">
        <v>16733</v>
      </c>
    </row>
    <row r="8712" customFormat="false" ht="15" hidden="false" customHeight="false" outlineLevel="0" collapsed="false">
      <c r="A8712" s="310" t="n">
        <v>761</v>
      </c>
      <c r="C8712" s="0" t="s">
        <v>16734</v>
      </c>
      <c r="D8712" s="0" t="s">
        <v>15564</v>
      </c>
      <c r="E8712" s="10" t="s">
        <v>16735</v>
      </c>
    </row>
    <row r="8713" customFormat="false" ht="15" hidden="false" customHeight="false" outlineLevel="0" collapsed="false">
      <c r="A8713" s="310" t="n">
        <v>750</v>
      </c>
      <c r="C8713" s="0" t="s">
        <v>16736</v>
      </c>
      <c r="D8713" s="0" t="s">
        <v>15564</v>
      </c>
      <c r="E8713" s="10" t="s">
        <v>16737</v>
      </c>
    </row>
    <row r="8714" customFormat="false" ht="15" hidden="false" customHeight="false" outlineLevel="0" collapsed="false">
      <c r="A8714" s="310" t="n">
        <v>755</v>
      </c>
      <c r="C8714" s="0" t="s">
        <v>16738</v>
      </c>
      <c r="D8714" s="0" t="s">
        <v>15564</v>
      </c>
      <c r="E8714" s="10" t="s">
        <v>16739</v>
      </c>
    </row>
    <row r="8715" customFormat="false" ht="15" hidden="false" customHeight="false" outlineLevel="0" collapsed="false">
      <c r="A8715" s="310" t="n">
        <v>749</v>
      </c>
      <c r="C8715" s="0" t="s">
        <v>16740</v>
      </c>
      <c r="D8715" s="0" t="s">
        <v>15564</v>
      </c>
      <c r="E8715" s="10" t="s">
        <v>16741</v>
      </c>
    </row>
    <row r="8716" customFormat="false" ht="15" hidden="false" customHeight="false" outlineLevel="0" collapsed="false">
      <c r="A8716" s="310" t="n">
        <v>756</v>
      </c>
      <c r="C8716" s="0" t="s">
        <v>16742</v>
      </c>
      <c r="D8716" s="0" t="s">
        <v>15564</v>
      </c>
      <c r="E8716" s="10" t="s">
        <v>16743</v>
      </c>
    </row>
    <row r="8717" customFormat="false" ht="15" hidden="false" customHeight="false" outlineLevel="0" collapsed="false">
      <c r="A8717" s="310" t="n">
        <v>757</v>
      </c>
      <c r="C8717" s="0" t="s">
        <v>16744</v>
      </c>
      <c r="D8717" s="0" t="s">
        <v>15564</v>
      </c>
      <c r="E8717" s="10" t="s">
        <v>16745</v>
      </c>
    </row>
    <row r="8718" customFormat="false" ht="15" hidden="false" customHeight="false" outlineLevel="0" collapsed="false">
      <c r="A8718" s="310" t="n">
        <v>10588</v>
      </c>
      <c r="C8718" s="0" t="s">
        <v>16746</v>
      </c>
      <c r="D8718" s="0" t="s">
        <v>15564</v>
      </c>
      <c r="E8718" s="10" t="s">
        <v>16747</v>
      </c>
    </row>
    <row r="8719" customFormat="false" ht="15" hidden="false" customHeight="false" outlineLevel="0" collapsed="false">
      <c r="A8719" s="310" t="n">
        <v>10592</v>
      </c>
      <c r="C8719" s="0" t="s">
        <v>16748</v>
      </c>
      <c r="D8719" s="0" t="s">
        <v>15564</v>
      </c>
      <c r="E8719" s="10" t="s">
        <v>16749</v>
      </c>
    </row>
    <row r="8720" customFormat="false" ht="15" hidden="false" customHeight="false" outlineLevel="0" collapsed="false">
      <c r="A8720" s="310" t="n">
        <v>10589</v>
      </c>
      <c r="C8720" s="0" t="s">
        <v>16750</v>
      </c>
      <c r="D8720" s="0" t="s">
        <v>15564</v>
      </c>
      <c r="E8720" s="10" t="s">
        <v>16751</v>
      </c>
    </row>
    <row r="8721" customFormat="false" ht="15" hidden="false" customHeight="false" outlineLevel="0" collapsed="false">
      <c r="A8721" s="310" t="n">
        <v>760</v>
      </c>
      <c r="C8721" s="0" t="s">
        <v>16752</v>
      </c>
      <c r="D8721" s="0" t="s">
        <v>15564</v>
      </c>
      <c r="E8721" s="10" t="s">
        <v>16753</v>
      </c>
    </row>
    <row r="8722" customFormat="false" ht="15" hidden="false" customHeight="false" outlineLevel="0" collapsed="false">
      <c r="A8722" s="310" t="n">
        <v>751</v>
      </c>
      <c r="C8722" s="0" t="s">
        <v>16754</v>
      </c>
      <c r="D8722" s="0" t="s">
        <v>15564</v>
      </c>
      <c r="E8722" s="10" t="s">
        <v>16755</v>
      </c>
    </row>
    <row r="8723" customFormat="false" ht="15" hidden="false" customHeight="false" outlineLevel="0" collapsed="false">
      <c r="A8723" s="310" t="n">
        <v>754</v>
      </c>
      <c r="C8723" s="0" t="s">
        <v>16756</v>
      </c>
      <c r="D8723" s="0" t="s">
        <v>15564</v>
      </c>
      <c r="E8723" s="10" t="s">
        <v>16757</v>
      </c>
    </row>
    <row r="8724" customFormat="false" ht="15" hidden="false" customHeight="false" outlineLevel="0" collapsed="false">
      <c r="A8724" s="310" t="n">
        <v>14013</v>
      </c>
      <c r="C8724" s="0" t="s">
        <v>16758</v>
      </c>
      <c r="D8724" s="0" t="s">
        <v>15564</v>
      </c>
      <c r="E8724" s="10" t="s">
        <v>16759</v>
      </c>
    </row>
    <row r="8725" customFormat="false" ht="15" hidden="false" customHeight="false" outlineLevel="0" collapsed="false">
      <c r="A8725" s="310" t="n">
        <v>39917</v>
      </c>
      <c r="C8725" s="0" t="s">
        <v>16760</v>
      </c>
      <c r="D8725" s="0" t="s">
        <v>15564</v>
      </c>
      <c r="E8725" s="10" t="s">
        <v>16761</v>
      </c>
    </row>
    <row r="8726" customFormat="false" ht="15" hidden="false" customHeight="false" outlineLevel="0" collapsed="false">
      <c r="A8726" s="310" t="n">
        <v>5081</v>
      </c>
      <c r="C8726" s="0" t="s">
        <v>16762</v>
      </c>
      <c r="D8726" s="0" t="s">
        <v>16467</v>
      </c>
      <c r="E8726" s="10" t="s">
        <v>16763</v>
      </c>
    </row>
    <row r="8727" customFormat="false" ht="15" hidden="false" customHeight="false" outlineLevel="0" collapsed="false">
      <c r="A8727" s="310" t="n">
        <v>38167</v>
      </c>
      <c r="C8727" s="0" t="s">
        <v>16764</v>
      </c>
      <c r="D8727" s="0" t="s">
        <v>16467</v>
      </c>
      <c r="E8727" s="10" t="s">
        <v>16765</v>
      </c>
    </row>
    <row r="8728" customFormat="false" ht="15" hidden="false" customHeight="false" outlineLevel="0" collapsed="false">
      <c r="A8728" s="310" t="n">
        <v>36145</v>
      </c>
      <c r="C8728" s="0" t="s">
        <v>16766</v>
      </c>
      <c r="D8728" s="0" t="s">
        <v>16467</v>
      </c>
      <c r="E8728" s="10" t="s">
        <v>16767</v>
      </c>
    </row>
    <row r="8729" customFormat="false" ht="15" hidden="false" customHeight="false" outlineLevel="0" collapsed="false">
      <c r="A8729" s="310" t="n">
        <v>12893</v>
      </c>
      <c r="C8729" s="0" t="s">
        <v>16768</v>
      </c>
      <c r="D8729" s="0" t="s">
        <v>16467</v>
      </c>
      <c r="E8729" s="10" t="s">
        <v>16769</v>
      </c>
    </row>
    <row r="8730" customFormat="false" ht="15" hidden="false" customHeight="false" outlineLevel="0" collapsed="false">
      <c r="A8730" s="310" t="n">
        <v>11685</v>
      </c>
      <c r="C8730" s="0" t="s">
        <v>16770</v>
      </c>
      <c r="D8730" s="0" t="s">
        <v>15564</v>
      </c>
      <c r="E8730" s="10" t="s">
        <v>16771</v>
      </c>
    </row>
    <row r="8731" customFormat="false" ht="15" hidden="false" customHeight="false" outlineLevel="0" collapsed="false">
      <c r="A8731" s="310" t="n">
        <v>11679</v>
      </c>
      <c r="C8731" s="0" t="s">
        <v>16772</v>
      </c>
      <c r="D8731" s="0" t="s">
        <v>15564</v>
      </c>
      <c r="E8731" s="10" t="s">
        <v>16773</v>
      </c>
    </row>
    <row r="8732" customFormat="false" ht="15" hidden="false" customHeight="false" outlineLevel="0" collapsed="false">
      <c r="A8732" s="310" t="n">
        <v>11680</v>
      </c>
      <c r="C8732" s="0" t="s">
        <v>16774</v>
      </c>
      <c r="D8732" s="0" t="s">
        <v>15564</v>
      </c>
      <c r="E8732" s="10" t="s">
        <v>16775</v>
      </c>
    </row>
    <row r="8733" customFormat="false" ht="15" hidden="false" customHeight="false" outlineLevel="0" collapsed="false">
      <c r="A8733" s="310" t="n">
        <v>2512</v>
      </c>
      <c r="C8733" s="0" t="s">
        <v>16776</v>
      </c>
      <c r="D8733" s="0" t="s">
        <v>15564</v>
      </c>
      <c r="E8733" s="10" t="s">
        <v>16777</v>
      </c>
    </row>
    <row r="8734" customFormat="false" ht="15" hidden="false" customHeight="false" outlineLevel="0" collapsed="false">
      <c r="A8734" s="310" t="n">
        <v>4374</v>
      </c>
      <c r="C8734" s="0" t="s">
        <v>16778</v>
      </c>
      <c r="D8734" s="0" t="s">
        <v>15564</v>
      </c>
      <c r="E8734" s="10" t="s">
        <v>15632</v>
      </c>
    </row>
    <row r="8735" customFormat="false" ht="15" hidden="false" customHeight="false" outlineLevel="0" collapsed="false">
      <c r="A8735" s="310" t="n">
        <v>7568</v>
      </c>
      <c r="C8735" s="0" t="s">
        <v>16779</v>
      </c>
      <c r="D8735" s="0" t="s">
        <v>15564</v>
      </c>
      <c r="E8735" s="10" t="s">
        <v>16780</v>
      </c>
    </row>
    <row r="8736" customFormat="false" ht="15" hidden="false" customHeight="false" outlineLevel="0" collapsed="false">
      <c r="A8736" s="310" t="n">
        <v>7584</v>
      </c>
      <c r="C8736" s="0" t="s">
        <v>16781</v>
      </c>
      <c r="D8736" s="0" t="s">
        <v>15564</v>
      </c>
      <c r="E8736" s="10" t="s">
        <v>16782</v>
      </c>
    </row>
    <row r="8737" customFormat="false" ht="15" hidden="false" customHeight="false" outlineLevel="0" collapsed="false">
      <c r="A8737" s="310" t="n">
        <v>11945</v>
      </c>
      <c r="C8737" s="0" t="s">
        <v>16783</v>
      </c>
      <c r="D8737" s="0" t="s">
        <v>15564</v>
      </c>
      <c r="E8737" s="10" t="s">
        <v>16784</v>
      </c>
    </row>
    <row r="8738" customFormat="false" ht="15" hidden="false" customHeight="false" outlineLevel="0" collapsed="false">
      <c r="A8738" s="310" t="n">
        <v>11946</v>
      </c>
      <c r="C8738" s="0" t="s">
        <v>16785</v>
      </c>
      <c r="D8738" s="0" t="s">
        <v>15564</v>
      </c>
      <c r="E8738" s="10" t="s">
        <v>16784</v>
      </c>
    </row>
    <row r="8739" customFormat="false" ht="15" hidden="false" customHeight="false" outlineLevel="0" collapsed="false">
      <c r="A8739" s="310" t="n">
        <v>4375</v>
      </c>
      <c r="C8739" s="0" t="s">
        <v>16786</v>
      </c>
      <c r="D8739" s="0" t="s">
        <v>15564</v>
      </c>
      <c r="E8739" s="10" t="s">
        <v>15628</v>
      </c>
    </row>
    <row r="8740" customFormat="false" ht="15" hidden="false" customHeight="false" outlineLevel="0" collapsed="false">
      <c r="A8740" s="310" t="n">
        <v>11950</v>
      </c>
      <c r="C8740" s="0" t="s">
        <v>16787</v>
      </c>
      <c r="D8740" s="0" t="s">
        <v>15564</v>
      </c>
      <c r="E8740" s="10" t="s">
        <v>16788</v>
      </c>
    </row>
    <row r="8741" customFormat="false" ht="15" hidden="false" customHeight="false" outlineLevel="0" collapsed="false">
      <c r="A8741" s="310" t="n">
        <v>4376</v>
      </c>
      <c r="C8741" s="0" t="s">
        <v>16789</v>
      </c>
      <c r="D8741" s="0" t="s">
        <v>15564</v>
      </c>
      <c r="E8741" s="10" t="s">
        <v>16790</v>
      </c>
    </row>
    <row r="8742" customFormat="false" ht="15" hidden="false" customHeight="false" outlineLevel="0" collapsed="false">
      <c r="A8742" s="310" t="n">
        <v>7583</v>
      </c>
      <c r="C8742" s="0" t="s">
        <v>16791</v>
      </c>
      <c r="D8742" s="0" t="s">
        <v>15564</v>
      </c>
      <c r="E8742" s="10" t="s">
        <v>16792</v>
      </c>
    </row>
    <row r="8743" customFormat="false" ht="15" hidden="false" customHeight="false" outlineLevel="0" collapsed="false">
      <c r="A8743" s="310" t="n">
        <v>4350</v>
      </c>
      <c r="C8743" s="0" t="s">
        <v>16793</v>
      </c>
      <c r="D8743" s="0" t="s">
        <v>15564</v>
      </c>
      <c r="E8743" s="10" t="s">
        <v>16794</v>
      </c>
    </row>
    <row r="8744" customFormat="false" ht="15" hidden="false" customHeight="false" outlineLevel="0" collapsed="false">
      <c r="A8744" s="310" t="n">
        <v>39886</v>
      </c>
      <c r="C8744" s="0" t="s">
        <v>16795</v>
      </c>
      <c r="D8744" s="0" t="s">
        <v>15564</v>
      </c>
      <c r="E8744" s="10" t="s">
        <v>16796</v>
      </c>
    </row>
    <row r="8745" customFormat="false" ht="15" hidden="false" customHeight="false" outlineLevel="0" collapsed="false">
      <c r="A8745" s="310" t="n">
        <v>39887</v>
      </c>
      <c r="C8745" s="0" t="s">
        <v>16797</v>
      </c>
      <c r="D8745" s="0" t="s">
        <v>15564</v>
      </c>
      <c r="E8745" s="10" t="s">
        <v>16798</v>
      </c>
    </row>
    <row r="8746" customFormat="false" ht="15" hidden="false" customHeight="false" outlineLevel="0" collapsed="false">
      <c r="A8746" s="310" t="n">
        <v>39888</v>
      </c>
      <c r="C8746" s="0" t="s">
        <v>16799</v>
      </c>
      <c r="D8746" s="0" t="s">
        <v>15564</v>
      </c>
      <c r="E8746" s="10" t="s">
        <v>16800</v>
      </c>
    </row>
    <row r="8747" customFormat="false" ht="15" hidden="false" customHeight="false" outlineLevel="0" collapsed="false">
      <c r="A8747" s="310" t="n">
        <v>39890</v>
      </c>
      <c r="C8747" s="0" t="s">
        <v>16801</v>
      </c>
      <c r="D8747" s="0" t="s">
        <v>15564</v>
      </c>
      <c r="E8747" s="10" t="s">
        <v>16802</v>
      </c>
    </row>
    <row r="8748" customFormat="false" ht="15" hidden="false" customHeight="false" outlineLevel="0" collapsed="false">
      <c r="A8748" s="310" t="n">
        <v>39891</v>
      </c>
      <c r="C8748" s="0" t="s">
        <v>16803</v>
      </c>
      <c r="D8748" s="0" t="s">
        <v>15564</v>
      </c>
      <c r="E8748" s="10" t="s">
        <v>16804</v>
      </c>
    </row>
    <row r="8749" customFormat="false" ht="15" hidden="false" customHeight="false" outlineLevel="0" collapsed="false">
      <c r="A8749" s="310" t="n">
        <v>39892</v>
      </c>
      <c r="C8749" s="0" t="s">
        <v>16805</v>
      </c>
      <c r="D8749" s="0" t="s">
        <v>15564</v>
      </c>
      <c r="E8749" s="10" t="s">
        <v>16806</v>
      </c>
    </row>
    <row r="8750" customFormat="false" ht="15" hidden="false" customHeight="false" outlineLevel="0" collapsed="false">
      <c r="A8750" s="310" t="n">
        <v>790</v>
      </c>
      <c r="C8750" s="0" t="s">
        <v>16807</v>
      </c>
      <c r="D8750" s="0" t="s">
        <v>15564</v>
      </c>
      <c r="E8750" s="10" t="s">
        <v>16808</v>
      </c>
    </row>
    <row r="8751" customFormat="false" ht="15" hidden="false" customHeight="false" outlineLevel="0" collapsed="false">
      <c r="A8751" s="310" t="n">
        <v>766</v>
      </c>
      <c r="C8751" s="0" t="s">
        <v>16809</v>
      </c>
      <c r="D8751" s="0" t="s">
        <v>15564</v>
      </c>
      <c r="E8751" s="10" t="s">
        <v>16808</v>
      </c>
    </row>
    <row r="8752" customFormat="false" ht="15" hidden="false" customHeight="false" outlineLevel="0" collapsed="false">
      <c r="A8752" s="310" t="n">
        <v>791</v>
      </c>
      <c r="C8752" s="0" t="s">
        <v>16810</v>
      </c>
      <c r="D8752" s="0" t="s">
        <v>15564</v>
      </c>
      <c r="E8752" s="10" t="s">
        <v>16808</v>
      </c>
    </row>
    <row r="8753" customFormat="false" ht="15" hidden="false" customHeight="false" outlineLevel="0" collapsed="false">
      <c r="A8753" s="310" t="n">
        <v>767</v>
      </c>
      <c r="C8753" s="0" t="s">
        <v>16811</v>
      </c>
      <c r="D8753" s="0" t="s">
        <v>15564</v>
      </c>
      <c r="E8753" s="10" t="s">
        <v>16808</v>
      </c>
    </row>
    <row r="8754" customFormat="false" ht="15" hidden="false" customHeight="false" outlineLevel="0" collapsed="false">
      <c r="A8754" s="310" t="n">
        <v>768</v>
      </c>
      <c r="C8754" s="0" t="s">
        <v>16812</v>
      </c>
      <c r="D8754" s="0" t="s">
        <v>15564</v>
      </c>
      <c r="E8754" s="10" t="s">
        <v>16813</v>
      </c>
    </row>
    <row r="8755" customFormat="false" ht="15" hidden="false" customHeight="false" outlineLevel="0" collapsed="false">
      <c r="A8755" s="310" t="n">
        <v>789</v>
      </c>
      <c r="C8755" s="0" t="s">
        <v>16814</v>
      </c>
      <c r="D8755" s="0" t="s">
        <v>15564</v>
      </c>
      <c r="E8755" s="10" t="s">
        <v>16815</v>
      </c>
    </row>
    <row r="8756" customFormat="false" ht="15" hidden="false" customHeight="false" outlineLevel="0" collapsed="false">
      <c r="A8756" s="310" t="n">
        <v>769</v>
      </c>
      <c r="C8756" s="0" t="s">
        <v>16816</v>
      </c>
      <c r="D8756" s="0" t="s">
        <v>15564</v>
      </c>
      <c r="E8756" s="10" t="s">
        <v>16813</v>
      </c>
    </row>
    <row r="8757" customFormat="false" ht="15" hidden="false" customHeight="false" outlineLevel="0" collapsed="false">
      <c r="A8757" s="310" t="n">
        <v>770</v>
      </c>
      <c r="C8757" s="0" t="s">
        <v>16817</v>
      </c>
      <c r="D8757" s="0" t="s">
        <v>15564</v>
      </c>
      <c r="E8757" s="10" t="s">
        <v>16818</v>
      </c>
    </row>
    <row r="8758" customFormat="false" ht="15" hidden="false" customHeight="false" outlineLevel="0" collapsed="false">
      <c r="A8758" s="310" t="n">
        <v>12394</v>
      </c>
      <c r="C8758" s="0" t="s">
        <v>16819</v>
      </c>
      <c r="D8758" s="0" t="s">
        <v>15564</v>
      </c>
      <c r="E8758" s="10" t="s">
        <v>16818</v>
      </c>
    </row>
    <row r="8759" customFormat="false" ht="15" hidden="false" customHeight="false" outlineLevel="0" collapsed="false">
      <c r="A8759" s="310" t="n">
        <v>764</v>
      </c>
      <c r="C8759" s="0" t="s">
        <v>16820</v>
      </c>
      <c r="D8759" s="0" t="s">
        <v>15564</v>
      </c>
      <c r="E8759" s="10" t="s">
        <v>16821</v>
      </c>
    </row>
    <row r="8760" customFormat="false" ht="15" hidden="false" customHeight="false" outlineLevel="0" collapsed="false">
      <c r="A8760" s="310" t="n">
        <v>765</v>
      </c>
      <c r="C8760" s="0" t="s">
        <v>16822</v>
      </c>
      <c r="D8760" s="0" t="s">
        <v>15564</v>
      </c>
      <c r="E8760" s="10" t="s">
        <v>16821</v>
      </c>
    </row>
    <row r="8761" customFormat="false" ht="15" hidden="false" customHeight="false" outlineLevel="0" collapsed="false">
      <c r="A8761" s="310" t="n">
        <v>787</v>
      </c>
      <c r="C8761" s="0" t="s">
        <v>16823</v>
      </c>
      <c r="D8761" s="0" t="s">
        <v>15564</v>
      </c>
      <c r="E8761" s="10" t="s">
        <v>16824</v>
      </c>
    </row>
    <row r="8762" customFormat="false" ht="15" hidden="false" customHeight="false" outlineLevel="0" collapsed="false">
      <c r="A8762" s="310" t="n">
        <v>774</v>
      </c>
      <c r="C8762" s="0" t="s">
        <v>16825</v>
      </c>
      <c r="D8762" s="0" t="s">
        <v>15564</v>
      </c>
      <c r="E8762" s="10" t="s">
        <v>16824</v>
      </c>
    </row>
    <row r="8763" customFormat="false" ht="15" hidden="false" customHeight="false" outlineLevel="0" collapsed="false">
      <c r="A8763" s="310" t="n">
        <v>773</v>
      </c>
      <c r="C8763" s="0" t="s">
        <v>16826</v>
      </c>
      <c r="D8763" s="0" t="s">
        <v>15564</v>
      </c>
      <c r="E8763" s="10" t="s">
        <v>16824</v>
      </c>
    </row>
    <row r="8764" customFormat="false" ht="15" hidden="false" customHeight="false" outlineLevel="0" collapsed="false">
      <c r="A8764" s="310" t="n">
        <v>775</v>
      </c>
      <c r="C8764" s="0" t="s">
        <v>16827</v>
      </c>
      <c r="D8764" s="0" t="s">
        <v>15564</v>
      </c>
      <c r="E8764" s="10" t="s">
        <v>16824</v>
      </c>
    </row>
    <row r="8765" customFormat="false" ht="15" hidden="false" customHeight="false" outlineLevel="0" collapsed="false">
      <c r="A8765" s="310" t="n">
        <v>788</v>
      </c>
      <c r="C8765" s="0" t="s">
        <v>16828</v>
      </c>
      <c r="D8765" s="0" t="s">
        <v>15564</v>
      </c>
      <c r="E8765" s="10" t="s">
        <v>16829</v>
      </c>
    </row>
    <row r="8766" customFormat="false" ht="15" hidden="false" customHeight="false" outlineLevel="0" collapsed="false">
      <c r="A8766" s="310" t="n">
        <v>772</v>
      </c>
      <c r="C8766" s="0" t="s">
        <v>16830</v>
      </c>
      <c r="D8766" s="0" t="s">
        <v>15564</v>
      </c>
      <c r="E8766" s="10" t="s">
        <v>16829</v>
      </c>
    </row>
    <row r="8767" customFormat="false" ht="15" hidden="false" customHeight="false" outlineLevel="0" collapsed="false">
      <c r="A8767" s="310" t="n">
        <v>771</v>
      </c>
      <c r="C8767" s="0" t="s">
        <v>16831</v>
      </c>
      <c r="D8767" s="0" t="s">
        <v>15564</v>
      </c>
      <c r="E8767" s="10" t="s">
        <v>16829</v>
      </c>
    </row>
    <row r="8768" customFormat="false" ht="15" hidden="false" customHeight="false" outlineLevel="0" collapsed="false">
      <c r="A8768" s="310" t="n">
        <v>779</v>
      </c>
      <c r="C8768" s="0" t="s">
        <v>16832</v>
      </c>
      <c r="D8768" s="0" t="s">
        <v>15564</v>
      </c>
      <c r="E8768" s="10" t="s">
        <v>15671</v>
      </c>
    </row>
    <row r="8769" customFormat="false" ht="15" hidden="false" customHeight="false" outlineLevel="0" collapsed="false">
      <c r="A8769" s="310" t="n">
        <v>776</v>
      </c>
      <c r="C8769" s="0" t="s">
        <v>16833</v>
      </c>
      <c r="D8769" s="0" t="s">
        <v>15564</v>
      </c>
      <c r="E8769" s="10" t="s">
        <v>16834</v>
      </c>
    </row>
    <row r="8770" customFormat="false" ht="15" hidden="false" customHeight="false" outlineLevel="0" collapsed="false">
      <c r="A8770" s="310" t="n">
        <v>777</v>
      </c>
      <c r="C8770" s="0" t="s">
        <v>16835</v>
      </c>
      <c r="D8770" s="0" t="s">
        <v>15564</v>
      </c>
      <c r="E8770" s="10" t="s">
        <v>16836</v>
      </c>
    </row>
    <row r="8771" customFormat="false" ht="15" hidden="false" customHeight="false" outlineLevel="0" collapsed="false">
      <c r="A8771" s="310" t="n">
        <v>780</v>
      </c>
      <c r="C8771" s="0" t="s">
        <v>16837</v>
      </c>
      <c r="D8771" s="0" t="s">
        <v>15564</v>
      </c>
      <c r="E8771" s="10" t="s">
        <v>16838</v>
      </c>
    </row>
    <row r="8772" customFormat="false" ht="15" hidden="false" customHeight="false" outlineLevel="0" collapsed="false">
      <c r="A8772" s="310" t="n">
        <v>778</v>
      </c>
      <c r="C8772" s="0" t="s">
        <v>16839</v>
      </c>
      <c r="D8772" s="0" t="s">
        <v>15564</v>
      </c>
      <c r="E8772" s="10" t="s">
        <v>16834</v>
      </c>
    </row>
    <row r="8773" customFormat="false" ht="15" hidden="false" customHeight="false" outlineLevel="0" collapsed="false">
      <c r="A8773" s="310" t="n">
        <v>781</v>
      </c>
      <c r="C8773" s="0" t="s">
        <v>16840</v>
      </c>
      <c r="D8773" s="0" t="s">
        <v>15564</v>
      </c>
      <c r="E8773" s="10" t="s">
        <v>16841</v>
      </c>
    </row>
    <row r="8774" customFormat="false" ht="15" hidden="false" customHeight="false" outlineLevel="0" collapsed="false">
      <c r="A8774" s="310" t="n">
        <v>786</v>
      </c>
      <c r="C8774" s="0" t="s">
        <v>16842</v>
      </c>
      <c r="D8774" s="0" t="s">
        <v>15564</v>
      </c>
      <c r="E8774" s="10" t="s">
        <v>16841</v>
      </c>
    </row>
    <row r="8775" customFormat="false" ht="15" hidden="false" customHeight="false" outlineLevel="0" collapsed="false">
      <c r="A8775" s="310" t="n">
        <v>782</v>
      </c>
      <c r="C8775" s="0" t="s">
        <v>16843</v>
      </c>
      <c r="D8775" s="0" t="s">
        <v>15564</v>
      </c>
      <c r="E8775" s="10" t="s">
        <v>16841</v>
      </c>
    </row>
    <row r="8776" customFormat="false" ht="15" hidden="false" customHeight="false" outlineLevel="0" collapsed="false">
      <c r="A8776" s="310" t="n">
        <v>783</v>
      </c>
      <c r="C8776" s="0" t="s">
        <v>16844</v>
      </c>
      <c r="D8776" s="0" t="s">
        <v>15564</v>
      </c>
      <c r="E8776" s="10" t="s">
        <v>16845</v>
      </c>
    </row>
    <row r="8777" customFormat="false" ht="15" hidden="false" customHeight="false" outlineLevel="0" collapsed="false">
      <c r="A8777" s="310" t="n">
        <v>785</v>
      </c>
      <c r="C8777" s="0" t="s">
        <v>16846</v>
      </c>
      <c r="D8777" s="0" t="s">
        <v>15564</v>
      </c>
      <c r="E8777" s="10" t="s">
        <v>16847</v>
      </c>
    </row>
    <row r="8778" customFormat="false" ht="15" hidden="false" customHeight="false" outlineLevel="0" collapsed="false">
      <c r="A8778" s="310" t="n">
        <v>784</v>
      </c>
      <c r="C8778" s="0" t="s">
        <v>16848</v>
      </c>
      <c r="D8778" s="0" t="s">
        <v>15564</v>
      </c>
      <c r="E8778" s="10" t="s">
        <v>16849</v>
      </c>
    </row>
    <row r="8779" customFormat="false" ht="15" hidden="false" customHeight="false" outlineLevel="0" collapsed="false">
      <c r="A8779" s="310" t="n">
        <v>831</v>
      </c>
      <c r="C8779" s="0" t="s">
        <v>16850</v>
      </c>
      <c r="D8779" s="0" t="s">
        <v>15564</v>
      </c>
      <c r="E8779" s="10" t="s">
        <v>16851</v>
      </c>
    </row>
    <row r="8780" customFormat="false" ht="15" hidden="false" customHeight="false" outlineLevel="0" collapsed="false">
      <c r="A8780" s="310" t="n">
        <v>828</v>
      </c>
      <c r="C8780" s="0" t="s">
        <v>16852</v>
      </c>
      <c r="D8780" s="0" t="s">
        <v>15564</v>
      </c>
      <c r="E8780" s="10" t="s">
        <v>16853</v>
      </c>
    </row>
    <row r="8781" customFormat="false" ht="15" hidden="false" customHeight="false" outlineLevel="0" collapsed="false">
      <c r="A8781" s="310" t="n">
        <v>829</v>
      </c>
      <c r="C8781" s="0" t="s">
        <v>16854</v>
      </c>
      <c r="D8781" s="0" t="s">
        <v>15564</v>
      </c>
      <c r="E8781" s="10" t="s">
        <v>16855</v>
      </c>
    </row>
    <row r="8782" customFormat="false" ht="15" hidden="false" customHeight="false" outlineLevel="0" collapsed="false">
      <c r="A8782" s="310" t="n">
        <v>812</v>
      </c>
      <c r="C8782" s="0" t="s">
        <v>16856</v>
      </c>
      <c r="D8782" s="0" t="s">
        <v>15564</v>
      </c>
      <c r="E8782" s="10" t="s">
        <v>16857</v>
      </c>
    </row>
    <row r="8783" customFormat="false" ht="15" hidden="false" customHeight="false" outlineLevel="0" collapsed="false">
      <c r="A8783" s="310" t="n">
        <v>819</v>
      </c>
      <c r="C8783" s="0" t="s">
        <v>16858</v>
      </c>
      <c r="D8783" s="0" t="s">
        <v>15564</v>
      </c>
      <c r="E8783" s="10" t="s">
        <v>16668</v>
      </c>
    </row>
    <row r="8784" customFormat="false" ht="15" hidden="false" customHeight="false" outlineLevel="0" collapsed="false">
      <c r="A8784" s="310" t="n">
        <v>818</v>
      </c>
      <c r="C8784" s="0" t="s">
        <v>16859</v>
      </c>
      <c r="D8784" s="0" t="s">
        <v>15564</v>
      </c>
      <c r="E8784" s="10" t="s">
        <v>16860</v>
      </c>
    </row>
    <row r="8785" customFormat="false" ht="15" hidden="false" customHeight="false" outlineLevel="0" collapsed="false">
      <c r="A8785" s="310" t="n">
        <v>823</v>
      </c>
      <c r="C8785" s="0" t="s">
        <v>16861</v>
      </c>
      <c r="D8785" s="0" t="s">
        <v>15564</v>
      </c>
      <c r="E8785" s="10" t="s">
        <v>16862</v>
      </c>
    </row>
    <row r="8786" customFormat="false" ht="15" hidden="false" customHeight="false" outlineLevel="0" collapsed="false">
      <c r="A8786" s="310" t="n">
        <v>830</v>
      </c>
      <c r="C8786" s="0" t="s">
        <v>16863</v>
      </c>
      <c r="D8786" s="0" t="s">
        <v>15564</v>
      </c>
      <c r="E8786" s="10" t="s">
        <v>16232</v>
      </c>
    </row>
    <row r="8787" customFormat="false" ht="15" hidden="false" customHeight="false" outlineLevel="0" collapsed="false">
      <c r="A8787" s="310" t="n">
        <v>826</v>
      </c>
      <c r="C8787" s="0" t="s">
        <v>16864</v>
      </c>
      <c r="D8787" s="0" t="s">
        <v>15564</v>
      </c>
      <c r="E8787" s="10" t="s">
        <v>16865</v>
      </c>
    </row>
    <row r="8788" customFormat="false" ht="15" hidden="false" customHeight="false" outlineLevel="0" collapsed="false">
      <c r="A8788" s="310" t="n">
        <v>827</v>
      </c>
      <c r="C8788" s="0" t="s">
        <v>16866</v>
      </c>
      <c r="D8788" s="0" t="s">
        <v>15564</v>
      </c>
      <c r="E8788" s="10" t="s">
        <v>16867</v>
      </c>
    </row>
    <row r="8789" customFormat="false" ht="15" hidden="false" customHeight="false" outlineLevel="0" collapsed="false">
      <c r="A8789" s="310" t="n">
        <v>832</v>
      </c>
      <c r="C8789" s="0" t="s">
        <v>16868</v>
      </c>
      <c r="D8789" s="0" t="s">
        <v>15564</v>
      </c>
      <c r="E8789" s="10" t="s">
        <v>16869</v>
      </c>
    </row>
    <row r="8790" customFormat="false" ht="15" hidden="false" customHeight="false" outlineLevel="0" collapsed="false">
      <c r="A8790" s="310" t="n">
        <v>833</v>
      </c>
      <c r="C8790" s="0" t="s">
        <v>16870</v>
      </c>
      <c r="D8790" s="0" t="s">
        <v>15564</v>
      </c>
      <c r="E8790" s="10" t="s">
        <v>15807</v>
      </c>
    </row>
    <row r="8791" customFormat="false" ht="15" hidden="false" customHeight="false" outlineLevel="0" collapsed="false">
      <c r="A8791" s="310" t="n">
        <v>834</v>
      </c>
      <c r="C8791" s="0" t="s">
        <v>16871</v>
      </c>
      <c r="D8791" s="0" t="s">
        <v>15564</v>
      </c>
      <c r="E8791" s="10" t="s">
        <v>16872</v>
      </c>
    </row>
    <row r="8792" customFormat="false" ht="15" hidden="false" customHeight="false" outlineLevel="0" collapsed="false">
      <c r="A8792" s="310" t="n">
        <v>825</v>
      </c>
      <c r="C8792" s="0" t="s">
        <v>16873</v>
      </c>
      <c r="D8792" s="0" t="s">
        <v>15564</v>
      </c>
      <c r="E8792" s="10" t="s">
        <v>16874</v>
      </c>
    </row>
    <row r="8793" customFormat="false" ht="15" hidden="false" customHeight="false" outlineLevel="0" collapsed="false">
      <c r="A8793" s="310" t="n">
        <v>813</v>
      </c>
      <c r="C8793" s="0" t="s">
        <v>16875</v>
      </c>
      <c r="D8793" s="0" t="s">
        <v>15564</v>
      </c>
      <c r="E8793" s="10" t="s">
        <v>16876</v>
      </c>
    </row>
    <row r="8794" customFormat="false" ht="15" hidden="false" customHeight="false" outlineLevel="0" collapsed="false">
      <c r="A8794" s="310" t="n">
        <v>820</v>
      </c>
      <c r="C8794" s="0" t="s">
        <v>16877</v>
      </c>
      <c r="D8794" s="0" t="s">
        <v>15564</v>
      </c>
      <c r="E8794" s="10" t="s">
        <v>16878</v>
      </c>
    </row>
    <row r="8795" customFormat="false" ht="15" hidden="false" customHeight="false" outlineLevel="0" collapsed="false">
      <c r="A8795" s="310" t="n">
        <v>816</v>
      </c>
      <c r="C8795" s="0" t="s">
        <v>16879</v>
      </c>
      <c r="D8795" s="0" t="s">
        <v>15564</v>
      </c>
      <c r="E8795" s="10" t="s">
        <v>16880</v>
      </c>
    </row>
    <row r="8796" customFormat="false" ht="15" hidden="false" customHeight="false" outlineLevel="0" collapsed="false">
      <c r="A8796" s="310" t="n">
        <v>814</v>
      </c>
      <c r="C8796" s="0" t="s">
        <v>16881</v>
      </c>
      <c r="D8796" s="0" t="s">
        <v>15564</v>
      </c>
      <c r="E8796" s="10" t="s">
        <v>16882</v>
      </c>
    </row>
    <row r="8797" customFormat="false" ht="15" hidden="false" customHeight="false" outlineLevel="0" collapsed="false">
      <c r="A8797" s="310" t="n">
        <v>815</v>
      </c>
      <c r="C8797" s="0" t="s">
        <v>16883</v>
      </c>
      <c r="D8797" s="0" t="s">
        <v>15564</v>
      </c>
      <c r="E8797" s="10" t="s">
        <v>16884</v>
      </c>
    </row>
    <row r="8798" customFormat="false" ht="15" hidden="false" customHeight="false" outlineLevel="0" collapsed="false">
      <c r="A8798" s="310" t="n">
        <v>822</v>
      </c>
      <c r="C8798" s="0" t="s">
        <v>16885</v>
      </c>
      <c r="D8798" s="0" t="s">
        <v>15564</v>
      </c>
      <c r="E8798" s="10" t="s">
        <v>16886</v>
      </c>
    </row>
    <row r="8799" customFormat="false" ht="15" hidden="false" customHeight="false" outlineLevel="0" collapsed="false">
      <c r="A8799" s="310" t="n">
        <v>821</v>
      </c>
      <c r="C8799" s="0" t="s">
        <v>16887</v>
      </c>
      <c r="D8799" s="0" t="s">
        <v>15564</v>
      </c>
      <c r="E8799" s="10" t="s">
        <v>16888</v>
      </c>
    </row>
    <row r="8800" customFormat="false" ht="15" hidden="false" customHeight="false" outlineLevel="0" collapsed="false">
      <c r="A8800" s="310" t="n">
        <v>817</v>
      </c>
      <c r="C8800" s="0" t="s">
        <v>16889</v>
      </c>
      <c r="D8800" s="0" t="s">
        <v>15564</v>
      </c>
      <c r="E8800" s="10" t="s">
        <v>16890</v>
      </c>
    </row>
    <row r="8801" customFormat="false" ht="15" hidden="false" customHeight="false" outlineLevel="0" collapsed="false">
      <c r="A8801" s="310" t="n">
        <v>20086</v>
      </c>
      <c r="C8801" s="0" t="s">
        <v>16891</v>
      </c>
      <c r="D8801" s="0" t="s">
        <v>15564</v>
      </c>
      <c r="E8801" s="10" t="s">
        <v>16892</v>
      </c>
    </row>
    <row r="8802" customFormat="false" ht="15" hidden="false" customHeight="false" outlineLevel="0" collapsed="false">
      <c r="A8802" s="310" t="n">
        <v>39191</v>
      </c>
      <c r="C8802" s="0" t="s">
        <v>16893</v>
      </c>
      <c r="D8802" s="0" t="s">
        <v>15564</v>
      </c>
      <c r="E8802" s="10" t="s">
        <v>16894</v>
      </c>
    </row>
    <row r="8803" customFormat="false" ht="15" hidden="false" customHeight="false" outlineLevel="0" collapsed="false">
      <c r="A8803" s="310" t="n">
        <v>39190</v>
      </c>
      <c r="C8803" s="0" t="s">
        <v>16895</v>
      </c>
      <c r="D8803" s="0" t="s">
        <v>15564</v>
      </c>
      <c r="E8803" s="10" t="s">
        <v>16896</v>
      </c>
    </row>
    <row r="8804" customFormat="false" ht="15" hidden="false" customHeight="false" outlineLevel="0" collapsed="false">
      <c r="A8804" s="310" t="n">
        <v>39189</v>
      </c>
      <c r="C8804" s="0" t="s">
        <v>16897</v>
      </c>
      <c r="D8804" s="0" t="s">
        <v>15564</v>
      </c>
      <c r="E8804" s="10" t="s">
        <v>16898</v>
      </c>
    </row>
    <row r="8805" customFormat="false" ht="15" hidden="false" customHeight="false" outlineLevel="0" collapsed="false">
      <c r="A8805" s="310" t="n">
        <v>39186</v>
      </c>
      <c r="C8805" s="0" t="s">
        <v>16899</v>
      </c>
      <c r="D8805" s="0" t="s">
        <v>15564</v>
      </c>
      <c r="E8805" s="10" t="s">
        <v>16900</v>
      </c>
    </row>
    <row r="8806" customFormat="false" ht="15" hidden="false" customHeight="false" outlineLevel="0" collapsed="false">
      <c r="A8806" s="310" t="n">
        <v>39188</v>
      </c>
      <c r="C8806" s="0" t="s">
        <v>16901</v>
      </c>
      <c r="D8806" s="0" t="s">
        <v>15564</v>
      </c>
      <c r="E8806" s="10" t="s">
        <v>16902</v>
      </c>
    </row>
    <row r="8807" customFormat="false" ht="15" hidden="false" customHeight="false" outlineLevel="0" collapsed="false">
      <c r="A8807" s="310" t="n">
        <v>39187</v>
      </c>
      <c r="C8807" s="0" t="s">
        <v>16903</v>
      </c>
      <c r="D8807" s="0" t="s">
        <v>15564</v>
      </c>
      <c r="E8807" s="10" t="s">
        <v>16904</v>
      </c>
    </row>
    <row r="8808" customFormat="false" ht="15" hidden="false" customHeight="false" outlineLevel="0" collapsed="false">
      <c r="A8808" s="310" t="n">
        <v>39184</v>
      </c>
      <c r="C8808" s="0" t="s">
        <v>16905</v>
      </c>
      <c r="D8808" s="0" t="s">
        <v>15564</v>
      </c>
      <c r="E8808" s="10" t="s">
        <v>15754</v>
      </c>
    </row>
    <row r="8809" customFormat="false" ht="15" hidden="false" customHeight="false" outlineLevel="0" collapsed="false">
      <c r="A8809" s="310" t="n">
        <v>39185</v>
      </c>
      <c r="C8809" s="0" t="s">
        <v>16906</v>
      </c>
      <c r="D8809" s="0" t="s">
        <v>15564</v>
      </c>
      <c r="E8809" s="10" t="s">
        <v>16907</v>
      </c>
    </row>
    <row r="8810" customFormat="false" ht="15" hidden="false" customHeight="false" outlineLevel="0" collapsed="false">
      <c r="A8810" s="310" t="n">
        <v>39198</v>
      </c>
      <c r="C8810" s="0" t="s">
        <v>16908</v>
      </c>
      <c r="D8810" s="0" t="s">
        <v>15564</v>
      </c>
      <c r="E8810" s="10" t="s">
        <v>16909</v>
      </c>
    </row>
    <row r="8811" customFormat="false" ht="15" hidden="false" customHeight="false" outlineLevel="0" collapsed="false">
      <c r="A8811" s="310" t="n">
        <v>39197</v>
      </c>
      <c r="C8811" s="0" t="s">
        <v>16910</v>
      </c>
      <c r="D8811" s="0" t="s">
        <v>15564</v>
      </c>
      <c r="E8811" s="10" t="s">
        <v>16911</v>
      </c>
    </row>
    <row r="8812" customFormat="false" ht="15" hidden="false" customHeight="false" outlineLevel="0" collapsed="false">
      <c r="A8812" s="310" t="n">
        <v>39196</v>
      </c>
      <c r="C8812" s="0" t="s">
        <v>16912</v>
      </c>
      <c r="D8812" s="0" t="s">
        <v>15564</v>
      </c>
      <c r="E8812" s="10" t="s">
        <v>16913</v>
      </c>
    </row>
    <row r="8813" customFormat="false" ht="15" hidden="false" customHeight="false" outlineLevel="0" collapsed="false">
      <c r="A8813" s="310" t="n">
        <v>39199</v>
      </c>
      <c r="C8813" s="0" t="s">
        <v>16914</v>
      </c>
      <c r="D8813" s="0" t="s">
        <v>15564</v>
      </c>
      <c r="E8813" s="10" t="s">
        <v>16915</v>
      </c>
    </row>
    <row r="8814" customFormat="false" ht="15" hidden="false" customHeight="false" outlineLevel="0" collapsed="false">
      <c r="A8814" s="310" t="n">
        <v>39195</v>
      </c>
      <c r="C8814" s="0" t="s">
        <v>16916</v>
      </c>
      <c r="D8814" s="0" t="s">
        <v>15564</v>
      </c>
      <c r="E8814" s="10" t="s">
        <v>16917</v>
      </c>
    </row>
    <row r="8815" customFormat="false" ht="15" hidden="false" customHeight="false" outlineLevel="0" collapsed="false">
      <c r="A8815" s="310" t="n">
        <v>39194</v>
      </c>
      <c r="C8815" s="0" t="s">
        <v>16918</v>
      </c>
      <c r="D8815" s="0" t="s">
        <v>15564</v>
      </c>
      <c r="E8815" s="10" t="s">
        <v>16919</v>
      </c>
    </row>
    <row r="8816" customFormat="false" ht="15" hidden="false" customHeight="false" outlineLevel="0" collapsed="false">
      <c r="A8816" s="310" t="n">
        <v>39193</v>
      </c>
      <c r="C8816" s="0" t="s">
        <v>16920</v>
      </c>
      <c r="D8816" s="0" t="s">
        <v>15564</v>
      </c>
      <c r="E8816" s="10" t="s">
        <v>16921</v>
      </c>
    </row>
    <row r="8817" customFormat="false" ht="15" hidden="false" customHeight="false" outlineLevel="0" collapsed="false">
      <c r="A8817" s="310" t="n">
        <v>39192</v>
      </c>
      <c r="C8817" s="0" t="s">
        <v>16922</v>
      </c>
      <c r="D8817" s="0" t="s">
        <v>15564</v>
      </c>
      <c r="E8817" s="10" t="s">
        <v>16923</v>
      </c>
    </row>
    <row r="8818" customFormat="false" ht="15" hidden="false" customHeight="false" outlineLevel="0" collapsed="false">
      <c r="A8818" s="310" t="n">
        <v>39920</v>
      </c>
      <c r="C8818" s="0" t="s">
        <v>16924</v>
      </c>
      <c r="D8818" s="0" t="s">
        <v>15564</v>
      </c>
      <c r="E8818" s="10" t="s">
        <v>16925</v>
      </c>
    </row>
    <row r="8819" customFormat="false" ht="15" hidden="false" customHeight="false" outlineLevel="0" collapsed="false">
      <c r="A8819" s="310" t="n">
        <v>39201</v>
      </c>
      <c r="C8819" s="0" t="s">
        <v>16926</v>
      </c>
      <c r="D8819" s="0" t="s">
        <v>15564</v>
      </c>
      <c r="E8819" s="10" t="s">
        <v>16927</v>
      </c>
    </row>
    <row r="8820" customFormat="false" ht="15" hidden="false" customHeight="false" outlineLevel="0" collapsed="false">
      <c r="A8820" s="310" t="n">
        <v>39200</v>
      </c>
      <c r="C8820" s="0" t="s">
        <v>16928</v>
      </c>
      <c r="D8820" s="0" t="s">
        <v>15564</v>
      </c>
      <c r="E8820" s="10" t="s">
        <v>16929</v>
      </c>
    </row>
    <row r="8821" customFormat="false" ht="15" hidden="false" customHeight="false" outlineLevel="0" collapsed="false">
      <c r="A8821" s="310" t="n">
        <v>39203</v>
      </c>
      <c r="C8821" s="0" t="s">
        <v>16930</v>
      </c>
      <c r="D8821" s="0" t="s">
        <v>15564</v>
      </c>
      <c r="E8821" s="10" t="s">
        <v>16931</v>
      </c>
    </row>
    <row r="8822" customFormat="false" ht="15" hidden="false" customHeight="false" outlineLevel="0" collapsed="false">
      <c r="A8822" s="310" t="n">
        <v>39202</v>
      </c>
      <c r="C8822" s="0" t="s">
        <v>16932</v>
      </c>
      <c r="D8822" s="0" t="s">
        <v>15564</v>
      </c>
      <c r="E8822" s="10" t="s">
        <v>16933</v>
      </c>
    </row>
    <row r="8823" customFormat="false" ht="15" hidden="false" customHeight="false" outlineLevel="0" collapsed="false">
      <c r="A8823" s="310" t="n">
        <v>39205</v>
      </c>
      <c r="C8823" s="0" t="s">
        <v>16934</v>
      </c>
      <c r="D8823" s="0" t="s">
        <v>15564</v>
      </c>
      <c r="E8823" s="10" t="s">
        <v>16935</v>
      </c>
    </row>
    <row r="8824" customFormat="false" ht="15" hidden="false" customHeight="false" outlineLevel="0" collapsed="false">
      <c r="A8824" s="310" t="n">
        <v>39204</v>
      </c>
      <c r="C8824" s="0" t="s">
        <v>16936</v>
      </c>
      <c r="D8824" s="0" t="s">
        <v>15564</v>
      </c>
      <c r="E8824" s="10" t="s">
        <v>16937</v>
      </c>
    </row>
    <row r="8825" customFormat="false" ht="15" hidden="false" customHeight="false" outlineLevel="0" collapsed="false">
      <c r="A8825" s="310" t="n">
        <v>39206</v>
      </c>
      <c r="C8825" s="0" t="s">
        <v>16938</v>
      </c>
      <c r="D8825" s="0" t="s">
        <v>15564</v>
      </c>
      <c r="E8825" s="10" t="s">
        <v>16939</v>
      </c>
    </row>
    <row r="8826" customFormat="false" ht="15" hidden="false" customHeight="false" outlineLevel="0" collapsed="false">
      <c r="A8826" s="310" t="n">
        <v>797</v>
      </c>
      <c r="C8826" s="0" t="s">
        <v>16940</v>
      </c>
      <c r="D8826" s="0" t="s">
        <v>15564</v>
      </c>
      <c r="E8826" s="10" t="s">
        <v>16941</v>
      </c>
    </row>
    <row r="8827" customFormat="false" ht="15" hidden="false" customHeight="false" outlineLevel="0" collapsed="false">
      <c r="A8827" s="310" t="n">
        <v>798</v>
      </c>
      <c r="C8827" s="0" t="s">
        <v>16942</v>
      </c>
      <c r="D8827" s="0" t="s">
        <v>15564</v>
      </c>
      <c r="E8827" s="10" t="s">
        <v>16943</v>
      </c>
    </row>
    <row r="8828" customFormat="false" ht="15" hidden="false" customHeight="false" outlineLevel="0" collapsed="false">
      <c r="A8828" s="310" t="n">
        <v>796</v>
      </c>
      <c r="C8828" s="0" t="s">
        <v>16944</v>
      </c>
      <c r="D8828" s="0" t="s">
        <v>15564</v>
      </c>
      <c r="E8828" s="10" t="s">
        <v>16945</v>
      </c>
    </row>
    <row r="8829" customFormat="false" ht="15" hidden="false" customHeight="false" outlineLevel="0" collapsed="false">
      <c r="A8829" s="310" t="n">
        <v>799</v>
      </c>
      <c r="C8829" s="0" t="s">
        <v>16946</v>
      </c>
      <c r="D8829" s="0" t="s">
        <v>15564</v>
      </c>
      <c r="E8829" s="10" t="s">
        <v>16947</v>
      </c>
    </row>
    <row r="8830" customFormat="false" ht="15" hidden="false" customHeight="false" outlineLevel="0" collapsed="false">
      <c r="A8830" s="310" t="n">
        <v>792</v>
      </c>
      <c r="C8830" s="0" t="s">
        <v>16948</v>
      </c>
      <c r="D8830" s="0" t="s">
        <v>15564</v>
      </c>
      <c r="E8830" s="10" t="s">
        <v>16520</v>
      </c>
    </row>
    <row r="8831" customFormat="false" ht="15" hidden="false" customHeight="false" outlineLevel="0" collapsed="false">
      <c r="A8831" s="310" t="n">
        <v>804</v>
      </c>
      <c r="C8831" s="0" t="s">
        <v>16949</v>
      </c>
      <c r="D8831" s="0" t="s">
        <v>15564</v>
      </c>
      <c r="E8831" s="10" t="s">
        <v>16950</v>
      </c>
    </row>
    <row r="8832" customFormat="false" ht="15" hidden="false" customHeight="false" outlineLevel="0" collapsed="false">
      <c r="A8832" s="310" t="n">
        <v>793</v>
      </c>
      <c r="C8832" s="0" t="s">
        <v>16951</v>
      </c>
      <c r="D8832" s="0" t="s">
        <v>15564</v>
      </c>
      <c r="E8832" s="10" t="s">
        <v>16952</v>
      </c>
    </row>
    <row r="8833" customFormat="false" ht="15" hidden="false" customHeight="false" outlineLevel="0" collapsed="false">
      <c r="A8833" s="310" t="n">
        <v>801</v>
      </c>
      <c r="C8833" s="0" t="s">
        <v>16953</v>
      </c>
      <c r="D8833" s="0" t="s">
        <v>15564</v>
      </c>
      <c r="E8833" s="10" t="s">
        <v>16860</v>
      </c>
    </row>
    <row r="8834" customFormat="false" ht="15" hidden="false" customHeight="false" outlineLevel="0" collapsed="false">
      <c r="A8834" s="310" t="n">
        <v>794</v>
      </c>
      <c r="C8834" s="0" t="s">
        <v>16954</v>
      </c>
      <c r="D8834" s="0" t="s">
        <v>15564</v>
      </c>
      <c r="E8834" s="10" t="s">
        <v>15734</v>
      </c>
    </row>
    <row r="8835" customFormat="false" ht="15" hidden="false" customHeight="false" outlineLevel="0" collapsed="false">
      <c r="A8835" s="310" t="n">
        <v>802</v>
      </c>
      <c r="C8835" s="0" t="s">
        <v>16955</v>
      </c>
      <c r="D8835" s="0" t="s">
        <v>15564</v>
      </c>
      <c r="E8835" s="10" t="s">
        <v>16956</v>
      </c>
    </row>
    <row r="8836" customFormat="false" ht="15" hidden="false" customHeight="false" outlineLevel="0" collapsed="false">
      <c r="A8836" s="310" t="n">
        <v>803</v>
      </c>
      <c r="C8836" s="0" t="s">
        <v>16957</v>
      </c>
      <c r="D8836" s="0" t="s">
        <v>15564</v>
      </c>
      <c r="E8836" s="10" t="s">
        <v>16958</v>
      </c>
    </row>
    <row r="8837" customFormat="false" ht="15" hidden="false" customHeight="false" outlineLevel="0" collapsed="false">
      <c r="A8837" s="310" t="n">
        <v>38001</v>
      </c>
      <c r="C8837" s="0" t="s">
        <v>16959</v>
      </c>
      <c r="D8837" s="0" t="s">
        <v>15564</v>
      </c>
      <c r="E8837" s="10" t="s">
        <v>16855</v>
      </c>
    </row>
    <row r="8838" customFormat="false" ht="15" hidden="false" customHeight="false" outlineLevel="0" collapsed="false">
      <c r="A8838" s="310" t="n">
        <v>38002</v>
      </c>
      <c r="C8838" s="0" t="s">
        <v>16960</v>
      </c>
      <c r="D8838" s="0" t="s">
        <v>15564</v>
      </c>
      <c r="E8838" s="10" t="s">
        <v>16961</v>
      </c>
    </row>
    <row r="8839" customFormat="false" ht="15" hidden="false" customHeight="false" outlineLevel="0" collapsed="false">
      <c r="A8839" s="310" t="n">
        <v>38003</v>
      </c>
      <c r="C8839" s="0" t="s">
        <v>16962</v>
      </c>
      <c r="D8839" s="0" t="s">
        <v>15564</v>
      </c>
      <c r="E8839" s="10" t="s">
        <v>16963</v>
      </c>
    </row>
    <row r="8840" customFormat="false" ht="15" hidden="false" customHeight="false" outlineLevel="0" collapsed="false">
      <c r="A8840" s="310" t="n">
        <v>38004</v>
      </c>
      <c r="C8840" s="0" t="s">
        <v>16964</v>
      </c>
      <c r="D8840" s="0" t="s">
        <v>15564</v>
      </c>
      <c r="E8840" s="10" t="s">
        <v>16965</v>
      </c>
    </row>
    <row r="8841" customFormat="false" ht="15" hidden="false" customHeight="false" outlineLevel="0" collapsed="false">
      <c r="A8841" s="310" t="n">
        <v>36327</v>
      </c>
      <c r="C8841" s="0" t="s">
        <v>16966</v>
      </c>
      <c r="D8841" s="0" t="s">
        <v>15564</v>
      </c>
      <c r="E8841" s="10" t="s">
        <v>16272</v>
      </c>
    </row>
    <row r="8842" customFormat="false" ht="15" hidden="false" customHeight="false" outlineLevel="0" collapsed="false">
      <c r="A8842" s="310" t="n">
        <v>38992</v>
      </c>
      <c r="C8842" s="0" t="s">
        <v>16967</v>
      </c>
      <c r="D8842" s="0" t="s">
        <v>15564</v>
      </c>
      <c r="E8842" s="10" t="s">
        <v>16599</v>
      </c>
    </row>
    <row r="8843" customFormat="false" ht="15" hidden="false" customHeight="false" outlineLevel="0" collapsed="false">
      <c r="A8843" s="310" t="n">
        <v>38993</v>
      </c>
      <c r="C8843" s="0" t="s">
        <v>16968</v>
      </c>
      <c r="D8843" s="0" t="s">
        <v>15564</v>
      </c>
      <c r="E8843" s="10" t="s">
        <v>16969</v>
      </c>
    </row>
    <row r="8844" customFormat="false" ht="15" hidden="false" customHeight="false" outlineLevel="0" collapsed="false">
      <c r="A8844" s="310" t="n">
        <v>38418</v>
      </c>
      <c r="C8844" s="0" t="s">
        <v>16970</v>
      </c>
      <c r="D8844" s="0" t="s">
        <v>15564</v>
      </c>
      <c r="E8844" s="10" t="s">
        <v>16971</v>
      </c>
    </row>
    <row r="8845" customFormat="false" ht="15" hidden="false" customHeight="false" outlineLevel="0" collapsed="false">
      <c r="A8845" s="310" t="n">
        <v>39178</v>
      </c>
      <c r="C8845" s="0" t="s">
        <v>16972</v>
      </c>
      <c r="D8845" s="0" t="s">
        <v>15564</v>
      </c>
      <c r="E8845" s="10" t="s">
        <v>16857</v>
      </c>
    </row>
    <row r="8846" customFormat="false" ht="15" hidden="false" customHeight="false" outlineLevel="0" collapsed="false">
      <c r="A8846" s="310" t="n">
        <v>39177</v>
      </c>
      <c r="C8846" s="0" t="s">
        <v>16973</v>
      </c>
      <c r="D8846" s="0" t="s">
        <v>15564</v>
      </c>
      <c r="E8846" s="10" t="s">
        <v>16974</v>
      </c>
    </row>
    <row r="8847" customFormat="false" ht="15" hidden="false" customHeight="false" outlineLevel="0" collapsed="false">
      <c r="A8847" s="310" t="n">
        <v>39174</v>
      </c>
      <c r="C8847" s="0" t="s">
        <v>16975</v>
      </c>
      <c r="D8847" s="0" t="s">
        <v>15564</v>
      </c>
      <c r="E8847" s="10" t="s">
        <v>15801</v>
      </c>
    </row>
    <row r="8848" customFormat="false" ht="15" hidden="false" customHeight="false" outlineLevel="0" collapsed="false">
      <c r="A8848" s="310" t="n">
        <v>39176</v>
      </c>
      <c r="C8848" s="0" t="s">
        <v>16976</v>
      </c>
      <c r="D8848" s="0" t="s">
        <v>15564</v>
      </c>
      <c r="E8848" s="10" t="s">
        <v>15789</v>
      </c>
    </row>
    <row r="8849" customFormat="false" ht="15" hidden="false" customHeight="false" outlineLevel="0" collapsed="false">
      <c r="A8849" s="310" t="n">
        <v>39180</v>
      </c>
      <c r="C8849" s="0" t="s">
        <v>16977</v>
      </c>
      <c r="D8849" s="0" t="s">
        <v>15564</v>
      </c>
      <c r="E8849" s="10" t="s">
        <v>15738</v>
      </c>
    </row>
    <row r="8850" customFormat="false" ht="15" hidden="false" customHeight="false" outlineLevel="0" collapsed="false">
      <c r="A8850" s="310" t="n">
        <v>39179</v>
      </c>
      <c r="C8850" s="0" t="s">
        <v>16978</v>
      </c>
      <c r="D8850" s="0" t="s">
        <v>15564</v>
      </c>
      <c r="E8850" s="10" t="s">
        <v>16979</v>
      </c>
    </row>
    <row r="8851" customFormat="false" ht="15" hidden="false" customHeight="false" outlineLevel="0" collapsed="false">
      <c r="A8851" s="310" t="n">
        <v>39175</v>
      </c>
      <c r="C8851" s="0" t="s">
        <v>16980</v>
      </c>
      <c r="D8851" s="0" t="s">
        <v>15564</v>
      </c>
      <c r="E8851" s="10" t="s">
        <v>15664</v>
      </c>
    </row>
    <row r="8852" customFormat="false" ht="15" hidden="false" customHeight="false" outlineLevel="0" collapsed="false">
      <c r="A8852" s="310" t="n">
        <v>39217</v>
      </c>
      <c r="C8852" s="0" t="s">
        <v>16981</v>
      </c>
      <c r="D8852" s="0" t="s">
        <v>15564</v>
      </c>
      <c r="E8852" s="10" t="s">
        <v>16982</v>
      </c>
    </row>
    <row r="8853" customFormat="false" ht="15" hidden="false" customHeight="false" outlineLevel="0" collapsed="false">
      <c r="A8853" s="310" t="n">
        <v>39181</v>
      </c>
      <c r="C8853" s="0" t="s">
        <v>16983</v>
      </c>
      <c r="D8853" s="0" t="s">
        <v>15564</v>
      </c>
      <c r="E8853" s="10" t="s">
        <v>16984</v>
      </c>
    </row>
    <row r="8854" customFormat="false" ht="15" hidden="false" customHeight="false" outlineLevel="0" collapsed="false">
      <c r="A8854" s="310" t="n">
        <v>39182</v>
      </c>
      <c r="C8854" s="0" t="s">
        <v>16985</v>
      </c>
      <c r="D8854" s="0" t="s">
        <v>15564</v>
      </c>
      <c r="E8854" s="10" t="s">
        <v>16986</v>
      </c>
    </row>
    <row r="8855" customFormat="false" ht="15" hidden="false" customHeight="false" outlineLevel="0" collapsed="false">
      <c r="A8855" s="310" t="n">
        <v>12616</v>
      </c>
      <c r="C8855" s="0" t="s">
        <v>16987</v>
      </c>
      <c r="D8855" s="0" t="s">
        <v>15564</v>
      </c>
      <c r="E8855" s="10" t="s">
        <v>16988</v>
      </c>
    </row>
    <row r="8856" customFormat="false" ht="15" hidden="false" customHeight="false" outlineLevel="0" collapsed="false">
      <c r="A8856" s="310" t="n">
        <v>1049</v>
      </c>
      <c r="C8856" s="0" t="s">
        <v>16989</v>
      </c>
      <c r="D8856" s="0" t="s">
        <v>15564</v>
      </c>
      <c r="E8856" s="10" t="s">
        <v>16990</v>
      </c>
    </row>
    <row r="8857" customFormat="false" ht="15" hidden="false" customHeight="false" outlineLevel="0" collapsed="false">
      <c r="A8857" s="310" t="n">
        <v>1099</v>
      </c>
      <c r="C8857" s="0" t="s">
        <v>16991</v>
      </c>
      <c r="D8857" s="0" t="s">
        <v>15564</v>
      </c>
      <c r="E8857" s="10" t="s">
        <v>16992</v>
      </c>
    </row>
    <row r="8858" customFormat="false" ht="15" hidden="false" customHeight="false" outlineLevel="0" collapsed="false">
      <c r="A8858" s="310" t="n">
        <v>39678</v>
      </c>
      <c r="C8858" s="0" t="s">
        <v>16993</v>
      </c>
      <c r="D8858" s="0" t="s">
        <v>15564</v>
      </c>
      <c r="E8858" s="10" t="s">
        <v>16994</v>
      </c>
    </row>
    <row r="8859" customFormat="false" ht="15" hidden="false" customHeight="false" outlineLevel="0" collapsed="false">
      <c r="A8859" s="310" t="n">
        <v>1050</v>
      </c>
      <c r="C8859" s="0" t="s">
        <v>16995</v>
      </c>
      <c r="D8859" s="0" t="s">
        <v>15564</v>
      </c>
      <c r="E8859" s="10" t="s">
        <v>16996</v>
      </c>
    </row>
    <row r="8860" customFormat="false" ht="15" hidden="false" customHeight="false" outlineLevel="0" collapsed="false">
      <c r="A8860" s="310" t="n">
        <v>1101</v>
      </c>
      <c r="C8860" s="0" t="s">
        <v>16997</v>
      </c>
      <c r="D8860" s="0" t="s">
        <v>15564</v>
      </c>
      <c r="E8860" s="10" t="s">
        <v>16998</v>
      </c>
    </row>
    <row r="8861" customFormat="false" ht="15" hidden="false" customHeight="false" outlineLevel="0" collapsed="false">
      <c r="A8861" s="310" t="n">
        <v>1100</v>
      </c>
      <c r="C8861" s="0" t="s">
        <v>16999</v>
      </c>
      <c r="D8861" s="0" t="s">
        <v>15564</v>
      </c>
      <c r="E8861" s="10" t="s">
        <v>17000</v>
      </c>
    </row>
    <row r="8862" customFormat="false" ht="15" hidden="false" customHeight="false" outlineLevel="0" collapsed="false">
      <c r="A8862" s="310" t="n">
        <v>39679</v>
      </c>
      <c r="C8862" s="0" t="s">
        <v>17001</v>
      </c>
      <c r="D8862" s="0" t="s">
        <v>15564</v>
      </c>
      <c r="E8862" s="10" t="s">
        <v>17002</v>
      </c>
    </row>
    <row r="8863" customFormat="false" ht="15" hidden="false" customHeight="false" outlineLevel="0" collapsed="false">
      <c r="A8863" s="310" t="n">
        <v>1098</v>
      </c>
      <c r="C8863" s="0" t="s">
        <v>17003</v>
      </c>
      <c r="D8863" s="0" t="s">
        <v>15564</v>
      </c>
      <c r="E8863" s="10" t="s">
        <v>16588</v>
      </c>
    </row>
    <row r="8864" customFormat="false" ht="15" hidden="false" customHeight="false" outlineLevel="0" collapsed="false">
      <c r="A8864" s="310" t="n">
        <v>1102</v>
      </c>
      <c r="C8864" s="0" t="s">
        <v>17004</v>
      </c>
      <c r="D8864" s="0" t="s">
        <v>15564</v>
      </c>
      <c r="E8864" s="10" t="s">
        <v>17005</v>
      </c>
    </row>
    <row r="8865" customFormat="false" ht="15" hidden="false" customHeight="false" outlineLevel="0" collapsed="false">
      <c r="A8865" s="310" t="n">
        <v>1051</v>
      </c>
      <c r="C8865" s="0" t="s">
        <v>17006</v>
      </c>
      <c r="D8865" s="0" t="s">
        <v>15564</v>
      </c>
      <c r="E8865" s="10" t="s">
        <v>17007</v>
      </c>
    </row>
    <row r="8866" customFormat="false" ht="15" hidden="false" customHeight="false" outlineLevel="0" collapsed="false">
      <c r="A8866" s="310" t="n">
        <v>37399</v>
      </c>
      <c r="C8866" s="0" t="s">
        <v>17008</v>
      </c>
      <c r="D8866" s="0" t="s">
        <v>15564</v>
      </c>
      <c r="E8866" s="10" t="s">
        <v>16867</v>
      </c>
    </row>
    <row r="8867" customFormat="false" ht="15" hidden="false" customHeight="false" outlineLevel="0" collapsed="false">
      <c r="A8867" s="310" t="n">
        <v>42655</v>
      </c>
      <c r="C8867" s="0" t="s">
        <v>17009</v>
      </c>
      <c r="D8867" s="0" t="s">
        <v>15561</v>
      </c>
      <c r="E8867" s="10" t="s">
        <v>17010</v>
      </c>
    </row>
    <row r="8868" customFormat="false" ht="15" hidden="false" customHeight="false" outlineLevel="0" collapsed="false">
      <c r="A8868" s="310" t="n">
        <v>25004</v>
      </c>
      <c r="C8868" s="0" t="s">
        <v>17011</v>
      </c>
      <c r="D8868" s="0" t="s">
        <v>15561</v>
      </c>
      <c r="E8868" s="10" t="s">
        <v>17012</v>
      </c>
    </row>
    <row r="8869" customFormat="false" ht="15" hidden="false" customHeight="false" outlineLevel="0" collapsed="false">
      <c r="A8869" s="310" t="n">
        <v>25002</v>
      </c>
      <c r="C8869" s="0" t="s">
        <v>17013</v>
      </c>
      <c r="D8869" s="0" t="s">
        <v>15561</v>
      </c>
      <c r="E8869" s="10" t="s">
        <v>17014</v>
      </c>
    </row>
    <row r="8870" customFormat="false" ht="15" hidden="false" customHeight="false" outlineLevel="0" collapsed="false">
      <c r="A8870" s="310" t="n">
        <v>37409</v>
      </c>
      <c r="C8870" s="0" t="s">
        <v>17015</v>
      </c>
      <c r="D8870" s="0" t="s">
        <v>15561</v>
      </c>
      <c r="E8870" s="10" t="s">
        <v>17016</v>
      </c>
    </row>
    <row r="8871" customFormat="false" ht="15" hidden="false" customHeight="false" outlineLevel="0" collapsed="false">
      <c r="A8871" s="310" t="n">
        <v>841</v>
      </c>
      <c r="C8871" s="0" t="s">
        <v>17017</v>
      </c>
      <c r="D8871" s="0" t="s">
        <v>15561</v>
      </c>
      <c r="E8871" s="10" t="s">
        <v>17018</v>
      </c>
    </row>
    <row r="8872" customFormat="false" ht="15" hidden="false" customHeight="false" outlineLevel="0" collapsed="false">
      <c r="A8872" s="310" t="n">
        <v>25005</v>
      </c>
      <c r="C8872" s="0" t="s">
        <v>17019</v>
      </c>
      <c r="D8872" s="0" t="s">
        <v>15561</v>
      </c>
      <c r="E8872" s="10" t="s">
        <v>17020</v>
      </c>
    </row>
    <row r="8873" customFormat="false" ht="15" hidden="false" customHeight="false" outlineLevel="0" collapsed="false">
      <c r="A8873" s="310" t="n">
        <v>25003</v>
      </c>
      <c r="C8873" s="0" t="s">
        <v>17021</v>
      </c>
      <c r="D8873" s="0" t="s">
        <v>15561</v>
      </c>
      <c r="E8873" s="10" t="s">
        <v>17022</v>
      </c>
    </row>
    <row r="8874" customFormat="false" ht="15" hidden="false" customHeight="false" outlineLevel="0" collapsed="false">
      <c r="A8874" s="310" t="n">
        <v>37410</v>
      </c>
      <c r="C8874" s="0" t="s">
        <v>17023</v>
      </c>
      <c r="D8874" s="0" t="s">
        <v>15561</v>
      </c>
      <c r="E8874" s="10" t="s">
        <v>17020</v>
      </c>
    </row>
    <row r="8875" customFormat="false" ht="15" hidden="false" customHeight="false" outlineLevel="0" collapsed="false">
      <c r="A8875" s="310" t="n">
        <v>842</v>
      </c>
      <c r="C8875" s="0" t="s">
        <v>17024</v>
      </c>
      <c r="D8875" s="0" t="s">
        <v>15561</v>
      </c>
      <c r="E8875" s="10" t="s">
        <v>17025</v>
      </c>
    </row>
    <row r="8876" customFormat="false" ht="15" hidden="false" customHeight="false" outlineLevel="0" collapsed="false">
      <c r="A8876" s="310" t="n">
        <v>862</v>
      </c>
      <c r="C8876" s="0" t="s">
        <v>17026</v>
      </c>
      <c r="D8876" s="0" t="s">
        <v>15613</v>
      </c>
      <c r="E8876" s="10" t="s">
        <v>17027</v>
      </c>
    </row>
    <row r="8877" customFormat="false" ht="15" hidden="false" customHeight="false" outlineLevel="0" collapsed="false">
      <c r="A8877" s="310" t="n">
        <v>866</v>
      </c>
      <c r="C8877" s="0" t="s">
        <v>17028</v>
      </c>
      <c r="D8877" s="0" t="s">
        <v>15613</v>
      </c>
      <c r="E8877" s="10" t="s">
        <v>17029</v>
      </c>
    </row>
    <row r="8878" customFormat="false" ht="15" hidden="false" customHeight="false" outlineLevel="0" collapsed="false">
      <c r="A8878" s="310" t="n">
        <v>892</v>
      </c>
      <c r="C8878" s="0" t="s">
        <v>17030</v>
      </c>
      <c r="D8878" s="0" t="s">
        <v>15613</v>
      </c>
      <c r="E8878" s="10" t="s">
        <v>17031</v>
      </c>
    </row>
    <row r="8879" customFormat="false" ht="15" hidden="false" customHeight="false" outlineLevel="0" collapsed="false">
      <c r="A8879" s="310" t="n">
        <v>857</v>
      </c>
      <c r="C8879" s="0" t="s">
        <v>17032</v>
      </c>
      <c r="D8879" s="0" t="s">
        <v>15613</v>
      </c>
      <c r="E8879" s="10" t="s">
        <v>17033</v>
      </c>
    </row>
    <row r="8880" customFormat="false" ht="15" hidden="false" customHeight="false" outlineLevel="0" collapsed="false">
      <c r="A8880" s="310" t="n">
        <v>37404</v>
      </c>
      <c r="C8880" s="0" t="s">
        <v>17034</v>
      </c>
      <c r="D8880" s="0" t="s">
        <v>15613</v>
      </c>
      <c r="E8880" s="10" t="s">
        <v>17035</v>
      </c>
    </row>
    <row r="8881" customFormat="false" ht="15" hidden="false" customHeight="false" outlineLevel="0" collapsed="false">
      <c r="A8881" s="310" t="n">
        <v>868</v>
      </c>
      <c r="C8881" s="0" t="s">
        <v>17036</v>
      </c>
      <c r="D8881" s="0" t="s">
        <v>15613</v>
      </c>
      <c r="E8881" s="10" t="s">
        <v>17037</v>
      </c>
    </row>
    <row r="8882" customFormat="false" ht="15" hidden="false" customHeight="false" outlineLevel="0" collapsed="false">
      <c r="A8882" s="310" t="n">
        <v>870</v>
      </c>
      <c r="C8882" s="0" t="s">
        <v>17038</v>
      </c>
      <c r="D8882" s="0" t="s">
        <v>15613</v>
      </c>
      <c r="E8882" s="10" t="s">
        <v>17039</v>
      </c>
    </row>
    <row r="8883" customFormat="false" ht="15" hidden="false" customHeight="false" outlineLevel="0" collapsed="false">
      <c r="A8883" s="310" t="n">
        <v>863</v>
      </c>
      <c r="C8883" s="0" t="s">
        <v>17040</v>
      </c>
      <c r="D8883" s="0" t="s">
        <v>15613</v>
      </c>
      <c r="E8883" s="10" t="s">
        <v>17041</v>
      </c>
    </row>
    <row r="8884" customFormat="false" ht="15" hidden="false" customHeight="false" outlineLevel="0" collapsed="false">
      <c r="A8884" s="310" t="n">
        <v>867</v>
      </c>
      <c r="C8884" s="0" t="s">
        <v>17042</v>
      </c>
      <c r="D8884" s="0" t="s">
        <v>15613</v>
      </c>
      <c r="E8884" s="10" t="s">
        <v>17043</v>
      </c>
    </row>
    <row r="8885" customFormat="false" ht="15" hidden="false" customHeight="false" outlineLevel="0" collapsed="false">
      <c r="A8885" s="310" t="n">
        <v>891</v>
      </c>
      <c r="C8885" s="0" t="s">
        <v>17044</v>
      </c>
      <c r="D8885" s="0" t="s">
        <v>15613</v>
      </c>
      <c r="E8885" s="10" t="s">
        <v>17045</v>
      </c>
    </row>
    <row r="8886" customFormat="false" ht="15" hidden="false" customHeight="false" outlineLevel="0" collapsed="false">
      <c r="A8886" s="310" t="n">
        <v>864</v>
      </c>
      <c r="C8886" s="0" t="s">
        <v>17046</v>
      </c>
      <c r="D8886" s="0" t="s">
        <v>15613</v>
      </c>
      <c r="E8886" s="10" t="s">
        <v>17047</v>
      </c>
    </row>
    <row r="8887" customFormat="false" ht="15" hidden="false" customHeight="false" outlineLevel="0" collapsed="false">
      <c r="A8887" s="310" t="n">
        <v>865</v>
      </c>
      <c r="C8887" s="0" t="s">
        <v>17048</v>
      </c>
      <c r="D8887" s="0" t="s">
        <v>15613</v>
      </c>
      <c r="E8887" s="10" t="s">
        <v>17049</v>
      </c>
    </row>
    <row r="8888" customFormat="false" ht="15" hidden="false" customHeight="false" outlineLevel="0" collapsed="false">
      <c r="A8888" s="310" t="n">
        <v>1006</v>
      </c>
      <c r="C8888" s="0" t="s">
        <v>17050</v>
      </c>
      <c r="D8888" s="0" t="s">
        <v>15613</v>
      </c>
      <c r="E8888" s="10" t="s">
        <v>17051</v>
      </c>
    </row>
    <row r="8889" customFormat="false" ht="15" hidden="false" customHeight="false" outlineLevel="0" collapsed="false">
      <c r="A8889" s="310" t="n">
        <v>948</v>
      </c>
      <c r="C8889" s="0" t="s">
        <v>17052</v>
      </c>
      <c r="D8889" s="0" t="s">
        <v>15613</v>
      </c>
      <c r="E8889" s="10" t="s">
        <v>17053</v>
      </c>
    </row>
    <row r="8890" customFormat="false" ht="15" hidden="false" customHeight="false" outlineLevel="0" collapsed="false">
      <c r="A8890" s="310" t="n">
        <v>947</v>
      </c>
      <c r="C8890" s="0" t="s">
        <v>17054</v>
      </c>
      <c r="D8890" s="0" t="s">
        <v>15613</v>
      </c>
      <c r="E8890" s="10" t="s">
        <v>17055</v>
      </c>
    </row>
    <row r="8891" customFormat="false" ht="15" hidden="false" customHeight="false" outlineLevel="0" collapsed="false">
      <c r="A8891" s="310" t="n">
        <v>911</v>
      </c>
      <c r="C8891" s="0" t="s">
        <v>17056</v>
      </c>
      <c r="D8891" s="0" t="s">
        <v>15613</v>
      </c>
      <c r="E8891" s="10" t="s">
        <v>17057</v>
      </c>
    </row>
    <row r="8892" customFormat="false" ht="15" hidden="false" customHeight="false" outlineLevel="0" collapsed="false">
      <c r="A8892" s="310" t="n">
        <v>925</v>
      </c>
      <c r="C8892" s="0" t="s">
        <v>17058</v>
      </c>
      <c r="D8892" s="0" t="s">
        <v>15613</v>
      </c>
      <c r="E8892" s="10" t="s">
        <v>17059</v>
      </c>
    </row>
    <row r="8893" customFormat="false" ht="15" hidden="false" customHeight="false" outlineLevel="0" collapsed="false">
      <c r="A8893" s="310" t="n">
        <v>954</v>
      </c>
      <c r="C8893" s="0" t="s">
        <v>17060</v>
      </c>
      <c r="D8893" s="0" t="s">
        <v>15613</v>
      </c>
      <c r="E8893" s="10" t="s">
        <v>17061</v>
      </c>
    </row>
    <row r="8894" customFormat="false" ht="15" hidden="false" customHeight="false" outlineLevel="0" collapsed="false">
      <c r="A8894" s="310" t="n">
        <v>901</v>
      </c>
      <c r="C8894" s="0" t="s">
        <v>17062</v>
      </c>
      <c r="D8894" s="0" t="s">
        <v>15613</v>
      </c>
      <c r="E8894" s="10" t="s">
        <v>17063</v>
      </c>
    </row>
    <row r="8895" customFormat="false" ht="15" hidden="false" customHeight="false" outlineLevel="0" collapsed="false">
      <c r="A8895" s="310" t="n">
        <v>926</v>
      </c>
      <c r="C8895" s="0" t="s">
        <v>17064</v>
      </c>
      <c r="D8895" s="0" t="s">
        <v>15613</v>
      </c>
      <c r="E8895" s="10" t="s">
        <v>17065</v>
      </c>
    </row>
    <row r="8896" customFormat="false" ht="15" hidden="false" customHeight="false" outlineLevel="0" collapsed="false">
      <c r="A8896" s="310" t="n">
        <v>912</v>
      </c>
      <c r="C8896" s="0" t="s">
        <v>17066</v>
      </c>
      <c r="D8896" s="0" t="s">
        <v>15613</v>
      </c>
      <c r="E8896" s="10" t="s">
        <v>17067</v>
      </c>
    </row>
    <row r="8897" customFormat="false" ht="15" hidden="false" customHeight="false" outlineLevel="0" collapsed="false">
      <c r="A8897" s="310" t="n">
        <v>955</v>
      </c>
      <c r="C8897" s="0" t="s">
        <v>17068</v>
      </c>
      <c r="D8897" s="0" t="s">
        <v>15613</v>
      </c>
      <c r="E8897" s="10" t="s">
        <v>17069</v>
      </c>
    </row>
    <row r="8898" customFormat="false" ht="15" hidden="false" customHeight="false" outlineLevel="0" collapsed="false">
      <c r="A8898" s="310" t="n">
        <v>946</v>
      </c>
      <c r="C8898" s="0" t="s">
        <v>17070</v>
      </c>
      <c r="D8898" s="0" t="s">
        <v>15613</v>
      </c>
      <c r="E8898" s="10" t="s">
        <v>17071</v>
      </c>
    </row>
    <row r="8899" customFormat="false" ht="15" hidden="false" customHeight="false" outlineLevel="0" collapsed="false">
      <c r="A8899" s="310" t="n">
        <v>953</v>
      </c>
      <c r="C8899" s="0" t="s">
        <v>17072</v>
      </c>
      <c r="D8899" s="0" t="s">
        <v>15613</v>
      </c>
      <c r="E8899" s="10" t="s">
        <v>17073</v>
      </c>
    </row>
    <row r="8900" customFormat="false" ht="15" hidden="false" customHeight="false" outlineLevel="0" collapsed="false">
      <c r="A8900" s="310" t="n">
        <v>902</v>
      </c>
      <c r="C8900" s="0" t="s">
        <v>17074</v>
      </c>
      <c r="D8900" s="0" t="s">
        <v>15613</v>
      </c>
      <c r="E8900" s="10" t="s">
        <v>17075</v>
      </c>
    </row>
    <row r="8901" customFormat="false" ht="15" hidden="false" customHeight="false" outlineLevel="0" collapsed="false">
      <c r="A8901" s="310" t="n">
        <v>927</v>
      </c>
      <c r="C8901" s="0" t="s">
        <v>17076</v>
      </c>
      <c r="D8901" s="0" t="s">
        <v>15613</v>
      </c>
      <c r="E8901" s="10" t="s">
        <v>17077</v>
      </c>
    </row>
    <row r="8902" customFormat="false" ht="15" hidden="false" customHeight="false" outlineLevel="0" collapsed="false">
      <c r="A8902" s="310" t="n">
        <v>913</v>
      </c>
      <c r="C8902" s="0" t="s">
        <v>17078</v>
      </c>
      <c r="D8902" s="0" t="s">
        <v>15613</v>
      </c>
      <c r="E8902" s="10" t="s">
        <v>17079</v>
      </c>
    </row>
    <row r="8903" customFormat="false" ht="15" hidden="false" customHeight="false" outlineLevel="0" collapsed="false">
      <c r="A8903" s="310" t="n">
        <v>903</v>
      </c>
      <c r="C8903" s="0" t="s">
        <v>17080</v>
      </c>
      <c r="D8903" s="0" t="s">
        <v>15613</v>
      </c>
      <c r="E8903" s="10" t="s">
        <v>17081</v>
      </c>
    </row>
    <row r="8904" customFormat="false" ht="15" hidden="false" customHeight="false" outlineLevel="0" collapsed="false">
      <c r="A8904" s="310" t="n">
        <v>945</v>
      </c>
      <c r="C8904" s="0" t="s">
        <v>17082</v>
      </c>
      <c r="D8904" s="0" t="s">
        <v>15613</v>
      </c>
      <c r="E8904" s="10" t="s">
        <v>17083</v>
      </c>
    </row>
    <row r="8905" customFormat="false" ht="15" hidden="false" customHeight="false" outlineLevel="0" collapsed="false">
      <c r="A8905" s="310" t="n">
        <v>914</v>
      </c>
      <c r="C8905" s="0" t="s">
        <v>17084</v>
      </c>
      <c r="D8905" s="0" t="s">
        <v>15613</v>
      </c>
      <c r="E8905" s="10" t="s">
        <v>17085</v>
      </c>
    </row>
    <row r="8906" customFormat="false" ht="15" hidden="false" customHeight="false" outlineLevel="0" collapsed="false">
      <c r="A8906" s="310" t="n">
        <v>993</v>
      </c>
      <c r="C8906" s="0" t="s">
        <v>17086</v>
      </c>
      <c r="D8906" s="0" t="s">
        <v>15613</v>
      </c>
      <c r="E8906" s="10" t="s">
        <v>17087</v>
      </c>
    </row>
    <row r="8907" customFormat="false" ht="15" hidden="false" customHeight="false" outlineLevel="0" collapsed="false">
      <c r="A8907" s="310" t="n">
        <v>1020</v>
      </c>
      <c r="C8907" s="0" t="s">
        <v>17088</v>
      </c>
      <c r="D8907" s="0" t="s">
        <v>15613</v>
      </c>
      <c r="E8907" s="10" t="s">
        <v>17089</v>
      </c>
    </row>
    <row r="8908" customFormat="false" ht="15" hidden="false" customHeight="false" outlineLevel="0" collapsed="false">
      <c r="A8908" s="310" t="n">
        <v>1017</v>
      </c>
      <c r="C8908" s="0" t="s">
        <v>17090</v>
      </c>
      <c r="D8908" s="0" t="s">
        <v>15613</v>
      </c>
      <c r="E8908" s="10" t="s">
        <v>17091</v>
      </c>
    </row>
    <row r="8909" customFormat="false" ht="15" hidden="false" customHeight="false" outlineLevel="0" collapsed="false">
      <c r="A8909" s="310" t="n">
        <v>999</v>
      </c>
      <c r="C8909" s="0" t="s">
        <v>17092</v>
      </c>
      <c r="D8909" s="0" t="s">
        <v>15613</v>
      </c>
      <c r="E8909" s="10" t="s">
        <v>17093</v>
      </c>
    </row>
    <row r="8910" customFormat="false" ht="15" hidden="false" customHeight="false" outlineLevel="0" collapsed="false">
      <c r="A8910" s="310" t="n">
        <v>995</v>
      </c>
      <c r="C8910" s="0" t="s">
        <v>17094</v>
      </c>
      <c r="D8910" s="0" t="s">
        <v>15613</v>
      </c>
      <c r="E8910" s="10" t="s">
        <v>17095</v>
      </c>
    </row>
    <row r="8911" customFormat="false" ht="15" hidden="false" customHeight="false" outlineLevel="0" collapsed="false">
      <c r="A8911" s="310" t="n">
        <v>1000</v>
      </c>
      <c r="C8911" s="0" t="s">
        <v>17096</v>
      </c>
      <c r="D8911" s="0" t="s">
        <v>15613</v>
      </c>
      <c r="E8911" s="10" t="s">
        <v>17097</v>
      </c>
    </row>
    <row r="8912" customFormat="false" ht="15" hidden="false" customHeight="false" outlineLevel="0" collapsed="false">
      <c r="A8912" s="310" t="n">
        <v>1022</v>
      </c>
      <c r="C8912" s="0" t="s">
        <v>17098</v>
      </c>
      <c r="D8912" s="0" t="s">
        <v>15613</v>
      </c>
      <c r="E8912" s="10" t="s">
        <v>17099</v>
      </c>
    </row>
    <row r="8913" customFormat="false" ht="15" hidden="false" customHeight="false" outlineLevel="0" collapsed="false">
      <c r="A8913" s="310" t="n">
        <v>1015</v>
      </c>
      <c r="C8913" s="0" t="s">
        <v>17100</v>
      </c>
      <c r="D8913" s="0" t="s">
        <v>15613</v>
      </c>
      <c r="E8913" s="10" t="s">
        <v>17101</v>
      </c>
    </row>
    <row r="8914" customFormat="false" ht="15" hidden="false" customHeight="false" outlineLevel="0" collapsed="false">
      <c r="A8914" s="310" t="n">
        <v>996</v>
      </c>
      <c r="C8914" s="0" t="s">
        <v>17102</v>
      </c>
      <c r="D8914" s="0" t="s">
        <v>15613</v>
      </c>
      <c r="E8914" s="10" t="s">
        <v>17103</v>
      </c>
    </row>
    <row r="8915" customFormat="false" ht="15" hidden="false" customHeight="false" outlineLevel="0" collapsed="false">
      <c r="A8915" s="310" t="n">
        <v>1001</v>
      </c>
      <c r="C8915" s="0" t="s">
        <v>17104</v>
      </c>
      <c r="D8915" s="0" t="s">
        <v>15613</v>
      </c>
      <c r="E8915" s="10" t="s">
        <v>17105</v>
      </c>
    </row>
    <row r="8916" customFormat="false" ht="15" hidden="false" customHeight="false" outlineLevel="0" collapsed="false">
      <c r="A8916" s="310" t="n">
        <v>1019</v>
      </c>
      <c r="C8916" s="0" t="s">
        <v>17106</v>
      </c>
      <c r="D8916" s="0" t="s">
        <v>15613</v>
      </c>
      <c r="E8916" s="10" t="s">
        <v>16049</v>
      </c>
    </row>
    <row r="8917" customFormat="false" ht="15" hidden="false" customHeight="false" outlineLevel="0" collapsed="false">
      <c r="A8917" s="310" t="n">
        <v>1021</v>
      </c>
      <c r="C8917" s="0" t="s">
        <v>17107</v>
      </c>
      <c r="D8917" s="0" t="s">
        <v>15613</v>
      </c>
      <c r="E8917" s="10" t="s">
        <v>17108</v>
      </c>
    </row>
    <row r="8918" customFormat="false" ht="15" hidden="false" customHeight="false" outlineLevel="0" collapsed="false">
      <c r="A8918" s="310" t="n">
        <v>39249</v>
      </c>
      <c r="C8918" s="0" t="s">
        <v>17109</v>
      </c>
      <c r="D8918" s="0" t="s">
        <v>15613</v>
      </c>
      <c r="E8918" s="10" t="s">
        <v>17110</v>
      </c>
    </row>
    <row r="8919" customFormat="false" ht="15" hidden="false" customHeight="false" outlineLevel="0" collapsed="false">
      <c r="A8919" s="310" t="n">
        <v>1018</v>
      </c>
      <c r="C8919" s="0" t="s">
        <v>17111</v>
      </c>
      <c r="D8919" s="0" t="s">
        <v>15613</v>
      </c>
      <c r="E8919" s="10" t="s">
        <v>17112</v>
      </c>
    </row>
    <row r="8920" customFormat="false" ht="15" hidden="false" customHeight="false" outlineLevel="0" collapsed="false">
      <c r="A8920" s="310" t="n">
        <v>39250</v>
      </c>
      <c r="C8920" s="0" t="s">
        <v>17113</v>
      </c>
      <c r="D8920" s="0" t="s">
        <v>15613</v>
      </c>
      <c r="E8920" s="10" t="s">
        <v>17114</v>
      </c>
    </row>
    <row r="8921" customFormat="false" ht="15" hidden="false" customHeight="false" outlineLevel="0" collapsed="false">
      <c r="A8921" s="310" t="n">
        <v>994</v>
      </c>
      <c r="C8921" s="0" t="s">
        <v>17115</v>
      </c>
      <c r="D8921" s="0" t="s">
        <v>15613</v>
      </c>
      <c r="E8921" s="10" t="s">
        <v>17116</v>
      </c>
    </row>
    <row r="8922" customFormat="false" ht="15" hidden="false" customHeight="false" outlineLevel="0" collapsed="false">
      <c r="A8922" s="310" t="n">
        <v>977</v>
      </c>
      <c r="C8922" s="0" t="s">
        <v>17117</v>
      </c>
      <c r="D8922" s="0" t="s">
        <v>15613</v>
      </c>
      <c r="E8922" s="10" t="s">
        <v>17118</v>
      </c>
    </row>
    <row r="8923" customFormat="false" ht="15" hidden="false" customHeight="false" outlineLevel="0" collapsed="false">
      <c r="A8923" s="310" t="n">
        <v>998</v>
      </c>
      <c r="C8923" s="0" t="s">
        <v>17119</v>
      </c>
      <c r="D8923" s="0" t="s">
        <v>15613</v>
      </c>
      <c r="E8923" s="10" t="s">
        <v>17120</v>
      </c>
    </row>
    <row r="8924" customFormat="false" ht="15" hidden="false" customHeight="false" outlineLevel="0" collapsed="false">
      <c r="A8924" s="310" t="n">
        <v>39251</v>
      </c>
      <c r="C8924" s="0" t="s">
        <v>17121</v>
      </c>
      <c r="D8924" s="0" t="s">
        <v>15613</v>
      </c>
      <c r="E8924" s="10" t="s">
        <v>17122</v>
      </c>
    </row>
    <row r="8925" customFormat="false" ht="15" hidden="false" customHeight="false" outlineLevel="0" collapsed="false">
      <c r="A8925" s="310" t="n">
        <v>1011</v>
      </c>
      <c r="C8925" s="0" t="s">
        <v>17123</v>
      </c>
      <c r="D8925" s="0" t="s">
        <v>15613</v>
      </c>
      <c r="E8925" s="10" t="s">
        <v>16574</v>
      </c>
    </row>
    <row r="8926" customFormat="false" ht="15" hidden="false" customHeight="false" outlineLevel="0" collapsed="false">
      <c r="A8926" s="310" t="n">
        <v>39252</v>
      </c>
      <c r="C8926" s="0" t="s">
        <v>17124</v>
      </c>
      <c r="D8926" s="0" t="s">
        <v>15613</v>
      </c>
      <c r="E8926" s="10" t="s">
        <v>17125</v>
      </c>
    </row>
    <row r="8927" customFormat="false" ht="15" hidden="false" customHeight="false" outlineLevel="0" collapsed="false">
      <c r="A8927" s="310" t="n">
        <v>1013</v>
      </c>
      <c r="C8927" s="0" t="s">
        <v>17126</v>
      </c>
      <c r="D8927" s="0" t="s">
        <v>15613</v>
      </c>
      <c r="E8927" s="10" t="s">
        <v>17127</v>
      </c>
    </row>
    <row r="8928" customFormat="false" ht="15" hidden="false" customHeight="false" outlineLevel="0" collapsed="false">
      <c r="A8928" s="310" t="n">
        <v>980</v>
      </c>
      <c r="C8928" s="0" t="s">
        <v>17128</v>
      </c>
      <c r="D8928" s="0" t="s">
        <v>15613</v>
      </c>
      <c r="E8928" s="10" t="s">
        <v>15752</v>
      </c>
    </row>
    <row r="8929" customFormat="false" ht="15" hidden="false" customHeight="false" outlineLevel="0" collapsed="false">
      <c r="A8929" s="310" t="n">
        <v>39237</v>
      </c>
      <c r="C8929" s="0" t="s">
        <v>17129</v>
      </c>
      <c r="D8929" s="0" t="s">
        <v>15613</v>
      </c>
      <c r="E8929" s="10" t="s">
        <v>17130</v>
      </c>
    </row>
    <row r="8930" customFormat="false" ht="15" hidden="false" customHeight="false" outlineLevel="0" collapsed="false">
      <c r="A8930" s="310" t="n">
        <v>39238</v>
      </c>
      <c r="C8930" s="0" t="s">
        <v>17131</v>
      </c>
      <c r="D8930" s="0" t="s">
        <v>15613</v>
      </c>
      <c r="E8930" s="10" t="s">
        <v>17132</v>
      </c>
    </row>
    <row r="8931" customFormat="false" ht="15" hidden="false" customHeight="false" outlineLevel="0" collapsed="false">
      <c r="A8931" s="310" t="n">
        <v>979</v>
      </c>
      <c r="C8931" s="0" t="s">
        <v>17133</v>
      </c>
      <c r="D8931" s="0" t="s">
        <v>15613</v>
      </c>
      <c r="E8931" s="10" t="s">
        <v>17134</v>
      </c>
    </row>
    <row r="8932" customFormat="false" ht="15" hidden="false" customHeight="false" outlineLevel="0" collapsed="false">
      <c r="A8932" s="310" t="n">
        <v>39239</v>
      </c>
      <c r="C8932" s="0" t="s">
        <v>17135</v>
      </c>
      <c r="D8932" s="0" t="s">
        <v>15613</v>
      </c>
      <c r="E8932" s="10" t="s">
        <v>17136</v>
      </c>
    </row>
    <row r="8933" customFormat="false" ht="15" hidden="false" customHeight="false" outlineLevel="0" collapsed="false">
      <c r="A8933" s="310" t="n">
        <v>1014</v>
      </c>
      <c r="C8933" s="0" t="s">
        <v>17137</v>
      </c>
      <c r="D8933" s="0" t="s">
        <v>15613</v>
      </c>
      <c r="E8933" s="10" t="s">
        <v>16020</v>
      </c>
    </row>
    <row r="8934" customFormat="false" ht="15" hidden="false" customHeight="false" outlineLevel="0" collapsed="false">
      <c r="A8934" s="310" t="n">
        <v>39240</v>
      </c>
      <c r="C8934" s="0" t="s">
        <v>17138</v>
      </c>
      <c r="D8934" s="0" t="s">
        <v>15613</v>
      </c>
      <c r="E8934" s="10" t="s">
        <v>17139</v>
      </c>
    </row>
    <row r="8935" customFormat="false" ht="15" hidden="false" customHeight="false" outlineLevel="0" collapsed="false">
      <c r="A8935" s="310" t="n">
        <v>39232</v>
      </c>
      <c r="C8935" s="0" t="s">
        <v>17140</v>
      </c>
      <c r="D8935" s="0" t="s">
        <v>15613</v>
      </c>
      <c r="E8935" s="10" t="s">
        <v>17141</v>
      </c>
    </row>
    <row r="8936" customFormat="false" ht="15" hidden="false" customHeight="false" outlineLevel="0" collapsed="false">
      <c r="A8936" s="310" t="n">
        <v>39233</v>
      </c>
      <c r="C8936" s="0" t="s">
        <v>17142</v>
      </c>
      <c r="D8936" s="0" t="s">
        <v>15613</v>
      </c>
      <c r="E8936" s="10" t="s">
        <v>17143</v>
      </c>
    </row>
    <row r="8937" customFormat="false" ht="15" hidden="false" customHeight="false" outlineLevel="0" collapsed="false">
      <c r="A8937" s="310" t="n">
        <v>981</v>
      </c>
      <c r="C8937" s="0" t="s">
        <v>17144</v>
      </c>
      <c r="D8937" s="0" t="s">
        <v>15613</v>
      </c>
      <c r="E8937" s="10" t="s">
        <v>16024</v>
      </c>
    </row>
    <row r="8938" customFormat="false" ht="15" hidden="false" customHeight="false" outlineLevel="0" collapsed="false">
      <c r="A8938" s="310" t="n">
        <v>39234</v>
      </c>
      <c r="C8938" s="0" t="s">
        <v>17145</v>
      </c>
      <c r="D8938" s="0" t="s">
        <v>15613</v>
      </c>
      <c r="E8938" s="10" t="s">
        <v>17146</v>
      </c>
    </row>
    <row r="8939" customFormat="false" ht="15" hidden="false" customHeight="false" outlineLevel="0" collapsed="false">
      <c r="A8939" s="310" t="n">
        <v>982</v>
      </c>
      <c r="C8939" s="0" t="s">
        <v>17147</v>
      </c>
      <c r="D8939" s="0" t="s">
        <v>15613</v>
      </c>
      <c r="E8939" s="10" t="s">
        <v>17148</v>
      </c>
    </row>
    <row r="8940" customFormat="false" ht="15" hidden="false" customHeight="false" outlineLevel="0" collapsed="false">
      <c r="A8940" s="310" t="n">
        <v>39235</v>
      </c>
      <c r="C8940" s="0" t="s">
        <v>17149</v>
      </c>
      <c r="D8940" s="0" t="s">
        <v>15613</v>
      </c>
      <c r="E8940" s="10" t="s">
        <v>17150</v>
      </c>
    </row>
    <row r="8941" customFormat="false" ht="15" hidden="false" customHeight="false" outlineLevel="0" collapsed="false">
      <c r="A8941" s="310" t="n">
        <v>39236</v>
      </c>
      <c r="C8941" s="0" t="s">
        <v>17151</v>
      </c>
      <c r="D8941" s="0" t="s">
        <v>15613</v>
      </c>
      <c r="E8941" s="10" t="s">
        <v>17152</v>
      </c>
    </row>
    <row r="8942" customFormat="false" ht="15" hidden="false" customHeight="false" outlineLevel="0" collapsed="false">
      <c r="A8942" s="310" t="n">
        <v>876</v>
      </c>
      <c r="C8942" s="0" t="s">
        <v>17153</v>
      </c>
      <c r="D8942" s="0" t="s">
        <v>15613</v>
      </c>
      <c r="E8942" s="10" t="s">
        <v>17154</v>
      </c>
    </row>
    <row r="8943" customFormat="false" ht="15" hidden="false" customHeight="false" outlineLevel="0" collapsed="false">
      <c r="A8943" s="310" t="n">
        <v>877</v>
      </c>
      <c r="C8943" s="0" t="s">
        <v>17155</v>
      </c>
      <c r="D8943" s="0" t="s">
        <v>15613</v>
      </c>
      <c r="E8943" s="10" t="s">
        <v>17156</v>
      </c>
    </row>
    <row r="8944" customFormat="false" ht="15" hidden="false" customHeight="false" outlineLevel="0" collapsed="false">
      <c r="A8944" s="310" t="n">
        <v>882</v>
      </c>
      <c r="C8944" s="0" t="s">
        <v>17157</v>
      </c>
      <c r="D8944" s="0" t="s">
        <v>15613</v>
      </c>
      <c r="E8944" s="10" t="s">
        <v>17158</v>
      </c>
    </row>
    <row r="8945" customFormat="false" ht="15" hidden="false" customHeight="false" outlineLevel="0" collapsed="false">
      <c r="A8945" s="310" t="n">
        <v>878</v>
      </c>
      <c r="C8945" s="0" t="s">
        <v>17159</v>
      </c>
      <c r="D8945" s="0" t="s">
        <v>15613</v>
      </c>
      <c r="E8945" s="10" t="s">
        <v>17160</v>
      </c>
    </row>
    <row r="8946" customFormat="false" ht="15" hidden="false" customHeight="false" outlineLevel="0" collapsed="false">
      <c r="A8946" s="310" t="n">
        <v>879</v>
      </c>
      <c r="C8946" s="0" t="s">
        <v>17161</v>
      </c>
      <c r="D8946" s="0" t="s">
        <v>15613</v>
      </c>
      <c r="E8946" s="10" t="s">
        <v>17162</v>
      </c>
    </row>
    <row r="8947" customFormat="false" ht="15" hidden="false" customHeight="false" outlineLevel="0" collapsed="false">
      <c r="A8947" s="310" t="n">
        <v>880</v>
      </c>
      <c r="C8947" s="0" t="s">
        <v>17163</v>
      </c>
      <c r="D8947" s="0" t="s">
        <v>15613</v>
      </c>
      <c r="E8947" s="10" t="s">
        <v>17164</v>
      </c>
    </row>
    <row r="8948" customFormat="false" ht="15" hidden="false" customHeight="false" outlineLevel="0" collapsed="false">
      <c r="A8948" s="310" t="n">
        <v>873</v>
      </c>
      <c r="C8948" s="0" t="s">
        <v>17165</v>
      </c>
      <c r="D8948" s="0" t="s">
        <v>15613</v>
      </c>
      <c r="E8948" s="10" t="s">
        <v>17166</v>
      </c>
    </row>
    <row r="8949" customFormat="false" ht="15" hidden="false" customHeight="false" outlineLevel="0" collapsed="false">
      <c r="A8949" s="310" t="n">
        <v>881</v>
      </c>
      <c r="C8949" s="0" t="s">
        <v>17167</v>
      </c>
      <c r="D8949" s="0" t="s">
        <v>15613</v>
      </c>
      <c r="E8949" s="10" t="s">
        <v>17168</v>
      </c>
    </row>
    <row r="8950" customFormat="false" ht="15" hidden="false" customHeight="false" outlineLevel="0" collapsed="false">
      <c r="A8950" s="310" t="n">
        <v>874</v>
      </c>
      <c r="C8950" s="0" t="s">
        <v>17169</v>
      </c>
      <c r="D8950" s="0" t="s">
        <v>15613</v>
      </c>
      <c r="E8950" s="10" t="s">
        <v>17170</v>
      </c>
    </row>
    <row r="8951" customFormat="false" ht="15" hidden="false" customHeight="false" outlineLevel="0" collapsed="false">
      <c r="A8951" s="310" t="n">
        <v>875</v>
      </c>
      <c r="C8951" s="0" t="s">
        <v>17171</v>
      </c>
      <c r="D8951" s="0" t="s">
        <v>15613</v>
      </c>
      <c r="E8951" s="10" t="s">
        <v>17172</v>
      </c>
    </row>
    <row r="8952" customFormat="false" ht="15" hidden="false" customHeight="false" outlineLevel="0" collapsed="false">
      <c r="A8952" s="310" t="n">
        <v>983</v>
      </c>
      <c r="C8952" s="0" t="s">
        <v>17173</v>
      </c>
      <c r="D8952" s="0" t="s">
        <v>15613</v>
      </c>
      <c r="E8952" s="10" t="s">
        <v>17174</v>
      </c>
    </row>
    <row r="8953" customFormat="false" ht="15" hidden="false" customHeight="false" outlineLevel="0" collapsed="false">
      <c r="A8953" s="310" t="n">
        <v>985</v>
      </c>
      <c r="C8953" s="0" t="s">
        <v>17175</v>
      </c>
      <c r="D8953" s="0" t="s">
        <v>15613</v>
      </c>
      <c r="E8953" s="10" t="s">
        <v>16431</v>
      </c>
    </row>
    <row r="8954" customFormat="false" ht="15" hidden="false" customHeight="false" outlineLevel="0" collapsed="false">
      <c r="A8954" s="310" t="n">
        <v>990</v>
      </c>
      <c r="C8954" s="0" t="s">
        <v>17176</v>
      </c>
      <c r="D8954" s="0" t="s">
        <v>15613</v>
      </c>
      <c r="E8954" s="10" t="s">
        <v>17177</v>
      </c>
    </row>
    <row r="8955" customFormat="false" ht="15" hidden="false" customHeight="false" outlineLevel="0" collapsed="false">
      <c r="A8955" s="310" t="n">
        <v>39241</v>
      </c>
      <c r="C8955" s="0" t="s">
        <v>17178</v>
      </c>
      <c r="D8955" s="0" t="s">
        <v>15613</v>
      </c>
      <c r="E8955" s="10" t="s">
        <v>17179</v>
      </c>
    </row>
    <row r="8956" customFormat="false" ht="15" hidden="false" customHeight="false" outlineLevel="0" collapsed="false">
      <c r="A8956" s="310" t="n">
        <v>1005</v>
      </c>
      <c r="C8956" s="0" t="s">
        <v>17180</v>
      </c>
      <c r="D8956" s="0" t="s">
        <v>15613</v>
      </c>
      <c r="E8956" s="10" t="s">
        <v>17181</v>
      </c>
    </row>
    <row r="8957" customFormat="false" ht="15" hidden="false" customHeight="false" outlineLevel="0" collapsed="false">
      <c r="A8957" s="310" t="n">
        <v>984</v>
      </c>
      <c r="C8957" s="0" t="s">
        <v>17182</v>
      </c>
      <c r="D8957" s="0" t="s">
        <v>15613</v>
      </c>
      <c r="E8957" s="10" t="s">
        <v>17183</v>
      </c>
    </row>
    <row r="8958" customFormat="false" ht="15" hidden="false" customHeight="false" outlineLevel="0" collapsed="false">
      <c r="A8958" s="310" t="n">
        <v>991</v>
      </c>
      <c r="C8958" s="0" t="s">
        <v>17184</v>
      </c>
      <c r="D8958" s="0" t="s">
        <v>15613</v>
      </c>
      <c r="E8958" s="10" t="s">
        <v>17185</v>
      </c>
    </row>
    <row r="8959" customFormat="false" ht="15" hidden="false" customHeight="false" outlineLevel="0" collapsed="false">
      <c r="A8959" s="310" t="n">
        <v>986</v>
      </c>
      <c r="C8959" s="0" t="s">
        <v>17186</v>
      </c>
      <c r="D8959" s="0" t="s">
        <v>15613</v>
      </c>
      <c r="E8959" s="10" t="s">
        <v>17187</v>
      </c>
    </row>
    <row r="8960" customFormat="false" ht="15" hidden="false" customHeight="false" outlineLevel="0" collapsed="false">
      <c r="A8960" s="310" t="n">
        <v>1024</v>
      </c>
      <c r="C8960" s="0" t="s">
        <v>17188</v>
      </c>
      <c r="D8960" s="0" t="s">
        <v>15613</v>
      </c>
      <c r="E8960" s="10" t="s">
        <v>17189</v>
      </c>
    </row>
    <row r="8961" customFormat="false" ht="15" hidden="false" customHeight="false" outlineLevel="0" collapsed="false">
      <c r="A8961" s="310" t="n">
        <v>987</v>
      </c>
      <c r="C8961" s="0" t="s">
        <v>17190</v>
      </c>
      <c r="D8961" s="0" t="s">
        <v>15613</v>
      </c>
      <c r="E8961" s="10" t="s">
        <v>17191</v>
      </c>
    </row>
    <row r="8962" customFormat="false" ht="15" hidden="false" customHeight="false" outlineLevel="0" collapsed="false">
      <c r="A8962" s="310" t="n">
        <v>1003</v>
      </c>
      <c r="C8962" s="0" t="s">
        <v>17192</v>
      </c>
      <c r="D8962" s="0" t="s">
        <v>15613</v>
      </c>
      <c r="E8962" s="10" t="s">
        <v>15669</v>
      </c>
    </row>
    <row r="8963" customFormat="false" ht="15" hidden="false" customHeight="false" outlineLevel="0" collapsed="false">
      <c r="A8963" s="310" t="n">
        <v>992</v>
      </c>
      <c r="C8963" s="0" t="s">
        <v>17193</v>
      </c>
      <c r="D8963" s="0" t="s">
        <v>15613</v>
      </c>
      <c r="E8963" s="10" t="s">
        <v>17194</v>
      </c>
    </row>
    <row r="8964" customFormat="false" ht="15" hidden="false" customHeight="false" outlineLevel="0" collapsed="false">
      <c r="A8964" s="310" t="n">
        <v>1007</v>
      </c>
      <c r="C8964" s="0" t="s">
        <v>17195</v>
      </c>
      <c r="D8964" s="0" t="s">
        <v>15613</v>
      </c>
      <c r="E8964" s="10" t="s">
        <v>17196</v>
      </c>
    </row>
    <row r="8965" customFormat="false" ht="15" hidden="false" customHeight="false" outlineLevel="0" collapsed="false">
      <c r="A8965" s="310" t="n">
        <v>39242</v>
      </c>
      <c r="C8965" s="0" t="s">
        <v>17197</v>
      </c>
      <c r="D8965" s="0" t="s">
        <v>15613</v>
      </c>
      <c r="E8965" s="10" t="s">
        <v>17198</v>
      </c>
    </row>
    <row r="8966" customFormat="false" ht="15" hidden="false" customHeight="false" outlineLevel="0" collapsed="false">
      <c r="A8966" s="310" t="n">
        <v>1008</v>
      </c>
      <c r="C8966" s="0" t="s">
        <v>17199</v>
      </c>
      <c r="D8966" s="0" t="s">
        <v>15613</v>
      </c>
      <c r="E8966" s="10" t="s">
        <v>17200</v>
      </c>
    </row>
    <row r="8967" customFormat="false" ht="15" hidden="false" customHeight="false" outlineLevel="0" collapsed="false">
      <c r="A8967" s="310" t="n">
        <v>988</v>
      </c>
      <c r="C8967" s="0" t="s">
        <v>17201</v>
      </c>
      <c r="D8967" s="0" t="s">
        <v>15613</v>
      </c>
      <c r="E8967" s="10" t="s">
        <v>17202</v>
      </c>
    </row>
    <row r="8968" customFormat="false" ht="15" hidden="false" customHeight="false" outlineLevel="0" collapsed="false">
      <c r="A8968" s="310" t="n">
        <v>989</v>
      </c>
      <c r="C8968" s="0" t="s">
        <v>17203</v>
      </c>
      <c r="D8968" s="0" t="s">
        <v>15613</v>
      </c>
      <c r="E8968" s="10" t="s">
        <v>17204</v>
      </c>
    </row>
    <row r="8969" customFormat="false" ht="15" hidden="false" customHeight="false" outlineLevel="0" collapsed="false">
      <c r="A8969" s="310" t="n">
        <v>39598</v>
      </c>
      <c r="C8969" s="0" t="s">
        <v>17205</v>
      </c>
      <c r="D8969" s="0" t="s">
        <v>15613</v>
      </c>
      <c r="E8969" s="10" t="s">
        <v>17206</v>
      </c>
    </row>
    <row r="8970" customFormat="false" ht="15" hidden="false" customHeight="false" outlineLevel="0" collapsed="false">
      <c r="A8970" s="310" t="n">
        <v>39599</v>
      </c>
      <c r="C8970" s="0" t="s">
        <v>17207</v>
      </c>
      <c r="D8970" s="0" t="s">
        <v>15613</v>
      </c>
      <c r="E8970" s="10" t="s">
        <v>16282</v>
      </c>
    </row>
    <row r="8971" customFormat="false" ht="15" hidden="false" customHeight="false" outlineLevel="0" collapsed="false">
      <c r="A8971" s="310" t="n">
        <v>34602</v>
      </c>
      <c r="C8971" s="0" t="s">
        <v>17208</v>
      </c>
      <c r="D8971" s="0" t="s">
        <v>15613</v>
      </c>
      <c r="E8971" s="10" t="s">
        <v>16594</v>
      </c>
    </row>
    <row r="8972" customFormat="false" ht="15" hidden="false" customHeight="false" outlineLevel="0" collapsed="false">
      <c r="A8972" s="310" t="n">
        <v>34603</v>
      </c>
      <c r="C8972" s="0" t="s">
        <v>17209</v>
      </c>
      <c r="D8972" s="0" t="s">
        <v>15613</v>
      </c>
      <c r="E8972" s="10" t="s">
        <v>17210</v>
      </c>
    </row>
    <row r="8973" customFormat="false" ht="15" hidden="false" customHeight="false" outlineLevel="0" collapsed="false">
      <c r="A8973" s="310" t="n">
        <v>34607</v>
      </c>
      <c r="C8973" s="0" t="s">
        <v>17211</v>
      </c>
      <c r="D8973" s="0" t="s">
        <v>15613</v>
      </c>
      <c r="E8973" s="10" t="s">
        <v>17212</v>
      </c>
    </row>
    <row r="8974" customFormat="false" ht="15" hidden="false" customHeight="false" outlineLevel="0" collapsed="false">
      <c r="A8974" s="310" t="n">
        <v>34609</v>
      </c>
      <c r="C8974" s="0" t="s">
        <v>17213</v>
      </c>
      <c r="D8974" s="0" t="s">
        <v>15613</v>
      </c>
      <c r="E8974" s="10" t="s">
        <v>17214</v>
      </c>
    </row>
    <row r="8975" customFormat="false" ht="15" hidden="false" customHeight="false" outlineLevel="0" collapsed="false">
      <c r="A8975" s="310" t="n">
        <v>34618</v>
      </c>
      <c r="C8975" s="0" t="s">
        <v>17215</v>
      </c>
      <c r="D8975" s="0" t="s">
        <v>15613</v>
      </c>
      <c r="E8975" s="10" t="s">
        <v>17216</v>
      </c>
    </row>
    <row r="8976" customFormat="false" ht="15" hidden="false" customHeight="false" outlineLevel="0" collapsed="false">
      <c r="A8976" s="310" t="n">
        <v>34620</v>
      </c>
      <c r="C8976" s="0" t="s">
        <v>17217</v>
      </c>
      <c r="D8976" s="0" t="s">
        <v>15613</v>
      </c>
      <c r="E8976" s="10" t="s">
        <v>17218</v>
      </c>
    </row>
    <row r="8977" customFormat="false" ht="15" hidden="false" customHeight="false" outlineLevel="0" collapsed="false">
      <c r="A8977" s="310" t="n">
        <v>34621</v>
      </c>
      <c r="C8977" s="0" t="s">
        <v>17219</v>
      </c>
      <c r="D8977" s="0" t="s">
        <v>15613</v>
      </c>
      <c r="E8977" s="10" t="s">
        <v>16353</v>
      </c>
    </row>
    <row r="8978" customFormat="false" ht="15" hidden="false" customHeight="false" outlineLevel="0" collapsed="false">
      <c r="A8978" s="310" t="n">
        <v>34622</v>
      </c>
      <c r="C8978" s="0" t="s">
        <v>17220</v>
      </c>
      <c r="D8978" s="0" t="s">
        <v>15613</v>
      </c>
      <c r="E8978" s="10" t="s">
        <v>17221</v>
      </c>
    </row>
    <row r="8979" customFormat="false" ht="15" hidden="false" customHeight="false" outlineLevel="0" collapsed="false">
      <c r="A8979" s="310" t="n">
        <v>34624</v>
      </c>
      <c r="C8979" s="0" t="s">
        <v>17222</v>
      </c>
      <c r="D8979" s="0" t="s">
        <v>15613</v>
      </c>
      <c r="E8979" s="10" t="s">
        <v>17223</v>
      </c>
    </row>
    <row r="8980" customFormat="false" ht="15" hidden="false" customHeight="false" outlineLevel="0" collapsed="false">
      <c r="A8980" s="310" t="n">
        <v>34626</v>
      </c>
      <c r="C8980" s="0" t="s">
        <v>17224</v>
      </c>
      <c r="D8980" s="0" t="s">
        <v>15613</v>
      </c>
      <c r="E8980" s="10" t="s">
        <v>17225</v>
      </c>
    </row>
    <row r="8981" customFormat="false" ht="15" hidden="false" customHeight="false" outlineLevel="0" collapsed="false">
      <c r="A8981" s="310" t="n">
        <v>34627</v>
      </c>
      <c r="C8981" s="0" t="s">
        <v>17226</v>
      </c>
      <c r="D8981" s="0" t="s">
        <v>15613</v>
      </c>
      <c r="E8981" s="10" t="s">
        <v>17227</v>
      </c>
    </row>
    <row r="8982" customFormat="false" ht="15" hidden="false" customHeight="false" outlineLevel="0" collapsed="false">
      <c r="A8982" s="310" t="n">
        <v>34629</v>
      </c>
      <c r="C8982" s="0" t="s">
        <v>17228</v>
      </c>
      <c r="D8982" s="0" t="s">
        <v>15613</v>
      </c>
      <c r="E8982" s="10" t="s">
        <v>17229</v>
      </c>
    </row>
    <row r="8983" customFormat="false" ht="15" hidden="false" customHeight="false" outlineLevel="0" collapsed="false">
      <c r="A8983" s="310" t="n">
        <v>39257</v>
      </c>
      <c r="C8983" s="0" t="s">
        <v>17230</v>
      </c>
      <c r="D8983" s="0" t="s">
        <v>15613</v>
      </c>
      <c r="E8983" s="10" t="s">
        <v>17231</v>
      </c>
    </row>
    <row r="8984" customFormat="false" ht="15" hidden="false" customHeight="false" outlineLevel="0" collapsed="false">
      <c r="A8984" s="310" t="n">
        <v>39261</v>
      </c>
      <c r="C8984" s="0" t="s">
        <v>17232</v>
      </c>
      <c r="D8984" s="0" t="s">
        <v>15613</v>
      </c>
      <c r="E8984" s="10" t="s">
        <v>17233</v>
      </c>
    </row>
    <row r="8985" customFormat="false" ht="15" hidden="false" customHeight="false" outlineLevel="0" collapsed="false">
      <c r="A8985" s="310" t="n">
        <v>39268</v>
      </c>
      <c r="C8985" s="0" t="s">
        <v>17234</v>
      </c>
      <c r="D8985" s="0" t="s">
        <v>15613</v>
      </c>
      <c r="E8985" s="10" t="s">
        <v>17235</v>
      </c>
    </row>
    <row r="8986" customFormat="false" ht="15" hidden="false" customHeight="false" outlineLevel="0" collapsed="false">
      <c r="A8986" s="310" t="n">
        <v>39262</v>
      </c>
      <c r="C8986" s="0" t="s">
        <v>17236</v>
      </c>
      <c r="D8986" s="0" t="s">
        <v>15613</v>
      </c>
      <c r="E8986" s="10" t="s">
        <v>17237</v>
      </c>
    </row>
    <row r="8987" customFormat="false" ht="15" hidden="false" customHeight="false" outlineLevel="0" collapsed="false">
      <c r="A8987" s="310" t="n">
        <v>39258</v>
      </c>
      <c r="C8987" s="0" t="s">
        <v>17238</v>
      </c>
      <c r="D8987" s="0" t="s">
        <v>15613</v>
      </c>
      <c r="E8987" s="10" t="s">
        <v>17239</v>
      </c>
    </row>
    <row r="8988" customFormat="false" ht="15" hidden="false" customHeight="false" outlineLevel="0" collapsed="false">
      <c r="A8988" s="310" t="n">
        <v>39263</v>
      </c>
      <c r="C8988" s="0" t="s">
        <v>17240</v>
      </c>
      <c r="D8988" s="0" t="s">
        <v>15613</v>
      </c>
      <c r="E8988" s="10" t="s">
        <v>17241</v>
      </c>
    </row>
    <row r="8989" customFormat="false" ht="15" hidden="false" customHeight="false" outlineLevel="0" collapsed="false">
      <c r="A8989" s="310" t="n">
        <v>39264</v>
      </c>
      <c r="C8989" s="0" t="s">
        <v>17242</v>
      </c>
      <c r="D8989" s="0" t="s">
        <v>15613</v>
      </c>
      <c r="E8989" s="10" t="s">
        <v>17243</v>
      </c>
    </row>
    <row r="8990" customFormat="false" ht="15" hidden="false" customHeight="false" outlineLevel="0" collapsed="false">
      <c r="A8990" s="310" t="n">
        <v>39259</v>
      </c>
      <c r="C8990" s="0" t="s">
        <v>17244</v>
      </c>
      <c r="D8990" s="0" t="s">
        <v>15613</v>
      </c>
      <c r="E8990" s="10" t="s">
        <v>17245</v>
      </c>
    </row>
    <row r="8991" customFormat="false" ht="15" hidden="false" customHeight="false" outlineLevel="0" collapsed="false">
      <c r="A8991" s="310" t="n">
        <v>39265</v>
      </c>
      <c r="C8991" s="0" t="s">
        <v>17246</v>
      </c>
      <c r="D8991" s="0" t="s">
        <v>15613</v>
      </c>
      <c r="E8991" s="10" t="s">
        <v>17247</v>
      </c>
    </row>
    <row r="8992" customFormat="false" ht="15" hidden="false" customHeight="false" outlineLevel="0" collapsed="false">
      <c r="A8992" s="310" t="n">
        <v>39260</v>
      </c>
      <c r="C8992" s="0" t="s">
        <v>17248</v>
      </c>
      <c r="D8992" s="0" t="s">
        <v>15613</v>
      </c>
      <c r="E8992" s="10" t="s">
        <v>17249</v>
      </c>
    </row>
    <row r="8993" customFormat="false" ht="15" hidden="false" customHeight="false" outlineLevel="0" collapsed="false">
      <c r="A8993" s="310" t="n">
        <v>39266</v>
      </c>
      <c r="C8993" s="0" t="s">
        <v>17250</v>
      </c>
      <c r="D8993" s="0" t="s">
        <v>15613</v>
      </c>
      <c r="E8993" s="10" t="s">
        <v>17251</v>
      </c>
    </row>
    <row r="8994" customFormat="false" ht="15" hidden="false" customHeight="false" outlineLevel="0" collapsed="false">
      <c r="A8994" s="310" t="n">
        <v>39267</v>
      </c>
      <c r="C8994" s="0" t="s">
        <v>17252</v>
      </c>
      <c r="D8994" s="0" t="s">
        <v>15613</v>
      </c>
      <c r="E8994" s="10" t="s">
        <v>17253</v>
      </c>
    </row>
    <row r="8995" customFormat="false" ht="15" hidden="false" customHeight="false" outlineLevel="0" collapsed="false">
      <c r="A8995" s="310" t="n">
        <v>11901</v>
      </c>
      <c r="C8995" s="0" t="s">
        <v>17254</v>
      </c>
      <c r="D8995" s="0" t="s">
        <v>15613</v>
      </c>
      <c r="E8995" s="10" t="s">
        <v>16268</v>
      </c>
    </row>
    <row r="8996" customFormat="false" ht="15" hidden="false" customHeight="false" outlineLevel="0" collapsed="false">
      <c r="A8996" s="310" t="n">
        <v>11902</v>
      </c>
      <c r="C8996" s="0" t="s">
        <v>17255</v>
      </c>
      <c r="D8996" s="0" t="s">
        <v>15613</v>
      </c>
      <c r="E8996" s="10" t="s">
        <v>16943</v>
      </c>
    </row>
    <row r="8997" customFormat="false" ht="15" hidden="false" customHeight="false" outlineLevel="0" collapsed="false">
      <c r="A8997" s="310" t="n">
        <v>11903</v>
      </c>
      <c r="C8997" s="0" t="s">
        <v>17256</v>
      </c>
      <c r="D8997" s="0" t="s">
        <v>15613</v>
      </c>
      <c r="E8997" s="10" t="s">
        <v>17257</v>
      </c>
    </row>
    <row r="8998" customFormat="false" ht="15" hidden="false" customHeight="false" outlineLevel="0" collapsed="false">
      <c r="A8998" s="310" t="n">
        <v>11904</v>
      </c>
      <c r="C8998" s="0" t="s">
        <v>17258</v>
      </c>
      <c r="D8998" s="0" t="s">
        <v>15613</v>
      </c>
      <c r="E8998" s="10" t="s">
        <v>16022</v>
      </c>
    </row>
    <row r="8999" customFormat="false" ht="15" hidden="false" customHeight="false" outlineLevel="0" collapsed="false">
      <c r="A8999" s="310" t="n">
        <v>11905</v>
      </c>
      <c r="C8999" s="0" t="s">
        <v>17259</v>
      </c>
      <c r="D8999" s="0" t="s">
        <v>15613</v>
      </c>
      <c r="E8999" s="10" t="s">
        <v>17260</v>
      </c>
    </row>
    <row r="9000" customFormat="false" ht="15" hidden="false" customHeight="false" outlineLevel="0" collapsed="false">
      <c r="A9000" s="310" t="n">
        <v>11906</v>
      </c>
      <c r="C9000" s="0" t="s">
        <v>17261</v>
      </c>
      <c r="D9000" s="0" t="s">
        <v>15613</v>
      </c>
      <c r="E9000" s="10" t="s">
        <v>16610</v>
      </c>
    </row>
    <row r="9001" customFormat="false" ht="15" hidden="false" customHeight="false" outlineLevel="0" collapsed="false">
      <c r="A9001" s="310" t="n">
        <v>11919</v>
      </c>
      <c r="C9001" s="0" t="s">
        <v>17262</v>
      </c>
      <c r="D9001" s="0" t="s">
        <v>15613</v>
      </c>
      <c r="E9001" s="10" t="s">
        <v>15763</v>
      </c>
    </row>
    <row r="9002" customFormat="false" ht="15" hidden="false" customHeight="false" outlineLevel="0" collapsed="false">
      <c r="A9002" s="310" t="n">
        <v>11920</v>
      </c>
      <c r="C9002" s="0" t="s">
        <v>17263</v>
      </c>
      <c r="D9002" s="0" t="s">
        <v>15613</v>
      </c>
      <c r="E9002" s="10" t="s">
        <v>17264</v>
      </c>
    </row>
    <row r="9003" customFormat="false" ht="15" hidden="false" customHeight="false" outlineLevel="0" collapsed="false">
      <c r="A9003" s="310" t="n">
        <v>11924</v>
      </c>
      <c r="C9003" s="0" t="s">
        <v>17265</v>
      </c>
      <c r="D9003" s="0" t="s">
        <v>15613</v>
      </c>
      <c r="E9003" s="10" t="s">
        <v>17266</v>
      </c>
    </row>
    <row r="9004" customFormat="false" ht="15" hidden="false" customHeight="false" outlineLevel="0" collapsed="false">
      <c r="A9004" s="310" t="n">
        <v>11921</v>
      </c>
      <c r="C9004" s="0" t="s">
        <v>17267</v>
      </c>
      <c r="D9004" s="0" t="s">
        <v>15613</v>
      </c>
      <c r="E9004" s="10" t="s">
        <v>17268</v>
      </c>
    </row>
    <row r="9005" customFormat="false" ht="15" hidden="false" customHeight="false" outlineLevel="0" collapsed="false">
      <c r="A9005" s="310" t="n">
        <v>11922</v>
      </c>
      <c r="C9005" s="0" t="s">
        <v>17269</v>
      </c>
      <c r="D9005" s="0" t="s">
        <v>15613</v>
      </c>
      <c r="E9005" s="10" t="s">
        <v>17270</v>
      </c>
    </row>
    <row r="9006" customFormat="false" ht="15" hidden="false" customHeight="false" outlineLevel="0" collapsed="false">
      <c r="A9006" s="310" t="n">
        <v>11923</v>
      </c>
      <c r="C9006" s="0" t="s">
        <v>17271</v>
      </c>
      <c r="D9006" s="0" t="s">
        <v>15613</v>
      </c>
      <c r="E9006" s="10" t="s">
        <v>17272</v>
      </c>
    </row>
    <row r="9007" customFormat="false" ht="15" hidden="false" customHeight="false" outlineLevel="0" collapsed="false">
      <c r="A9007" s="310" t="n">
        <v>11916</v>
      </c>
      <c r="C9007" s="0" t="s">
        <v>17273</v>
      </c>
      <c r="D9007" s="0" t="s">
        <v>15613</v>
      </c>
      <c r="E9007" s="10" t="s">
        <v>17274</v>
      </c>
    </row>
    <row r="9008" customFormat="false" ht="15" hidden="false" customHeight="false" outlineLevel="0" collapsed="false">
      <c r="A9008" s="310" t="n">
        <v>11914</v>
      </c>
      <c r="C9008" s="0" t="s">
        <v>17275</v>
      </c>
      <c r="D9008" s="0" t="s">
        <v>15613</v>
      </c>
      <c r="E9008" s="10" t="s">
        <v>17276</v>
      </c>
    </row>
    <row r="9009" customFormat="false" ht="15" hidden="false" customHeight="false" outlineLevel="0" collapsed="false">
      <c r="A9009" s="310" t="n">
        <v>11917</v>
      </c>
      <c r="C9009" s="0" t="s">
        <v>17277</v>
      </c>
      <c r="D9009" s="0" t="s">
        <v>15613</v>
      </c>
      <c r="E9009" s="10" t="s">
        <v>17278</v>
      </c>
    </row>
    <row r="9010" customFormat="false" ht="15" hidden="false" customHeight="false" outlineLevel="0" collapsed="false">
      <c r="A9010" s="310" t="n">
        <v>11918</v>
      </c>
      <c r="C9010" s="0" t="s">
        <v>17279</v>
      </c>
      <c r="D9010" s="0" t="s">
        <v>15613</v>
      </c>
      <c r="E9010" s="10" t="s">
        <v>17280</v>
      </c>
    </row>
    <row r="9011" customFormat="false" ht="15" hidden="false" customHeight="false" outlineLevel="0" collapsed="false">
      <c r="A9011" s="310" t="n">
        <v>37734</v>
      </c>
      <c r="C9011" s="0" t="s">
        <v>17281</v>
      </c>
      <c r="D9011" s="0" t="s">
        <v>15564</v>
      </c>
      <c r="E9011" s="10" t="s">
        <v>17282</v>
      </c>
    </row>
    <row r="9012" customFormat="false" ht="15" hidden="false" customHeight="false" outlineLevel="0" collapsed="false">
      <c r="A9012" s="310" t="n">
        <v>42251</v>
      </c>
      <c r="C9012" s="0" t="s">
        <v>17283</v>
      </c>
      <c r="D9012" s="0" t="s">
        <v>15564</v>
      </c>
      <c r="E9012" s="10" t="s">
        <v>17284</v>
      </c>
    </row>
    <row r="9013" customFormat="false" ht="15" hidden="false" customHeight="false" outlineLevel="0" collapsed="false">
      <c r="A9013" s="310" t="n">
        <v>37733</v>
      </c>
      <c r="C9013" s="0" t="s">
        <v>17285</v>
      </c>
      <c r="D9013" s="0" t="s">
        <v>15564</v>
      </c>
      <c r="E9013" s="10" t="s">
        <v>17286</v>
      </c>
    </row>
    <row r="9014" customFormat="false" ht="15" hidden="false" customHeight="false" outlineLevel="0" collapsed="false">
      <c r="A9014" s="310" t="n">
        <v>37735</v>
      </c>
      <c r="C9014" s="0" t="s">
        <v>17287</v>
      </c>
      <c r="D9014" s="0" t="s">
        <v>15564</v>
      </c>
      <c r="E9014" s="10" t="s">
        <v>17288</v>
      </c>
    </row>
    <row r="9015" customFormat="false" ht="15" hidden="false" customHeight="false" outlineLevel="0" collapsed="false">
      <c r="A9015" s="310" t="n">
        <v>41758</v>
      </c>
      <c r="C9015" s="0" t="s">
        <v>17289</v>
      </c>
      <c r="D9015" s="0" t="s">
        <v>15564</v>
      </c>
      <c r="E9015" s="10" t="s">
        <v>17290</v>
      </c>
    </row>
    <row r="9016" customFormat="false" ht="15" hidden="false" customHeight="false" outlineLevel="0" collapsed="false">
      <c r="A9016" s="310" t="n">
        <v>5090</v>
      </c>
      <c r="C9016" s="0" t="s">
        <v>17291</v>
      </c>
      <c r="D9016" s="0" t="s">
        <v>15564</v>
      </c>
      <c r="E9016" s="10" t="s">
        <v>17292</v>
      </c>
    </row>
    <row r="9017" customFormat="false" ht="15" hidden="false" customHeight="false" outlineLevel="0" collapsed="false">
      <c r="A9017" s="310" t="n">
        <v>5085</v>
      </c>
      <c r="C9017" s="0" t="s">
        <v>17293</v>
      </c>
      <c r="D9017" s="0" t="s">
        <v>15564</v>
      </c>
      <c r="E9017" s="10" t="s">
        <v>17294</v>
      </c>
    </row>
    <row r="9018" customFormat="false" ht="15" hidden="false" customHeight="false" outlineLevel="0" collapsed="false">
      <c r="A9018" s="310" t="n">
        <v>38374</v>
      </c>
      <c r="C9018" s="0" t="s">
        <v>17295</v>
      </c>
      <c r="D9018" s="0" t="s">
        <v>15564</v>
      </c>
      <c r="E9018" s="10" t="s">
        <v>17296</v>
      </c>
    </row>
    <row r="9019" customFormat="false" ht="15" hidden="false" customHeight="false" outlineLevel="0" collapsed="false">
      <c r="A9019" s="310" t="n">
        <v>20212</v>
      </c>
      <c r="C9019" s="0" t="s">
        <v>17297</v>
      </c>
      <c r="D9019" s="0" t="s">
        <v>15613</v>
      </c>
      <c r="E9019" s="10" t="s">
        <v>17298</v>
      </c>
    </row>
    <row r="9020" customFormat="false" ht="15" hidden="false" customHeight="false" outlineLevel="0" collapsed="false">
      <c r="A9020" s="310" t="n">
        <v>4430</v>
      </c>
      <c r="C9020" s="0" t="s">
        <v>17299</v>
      </c>
      <c r="D9020" s="0" t="s">
        <v>15613</v>
      </c>
      <c r="E9020" s="10" t="s">
        <v>17300</v>
      </c>
    </row>
    <row r="9021" customFormat="false" ht="15" hidden="false" customHeight="false" outlineLevel="0" collapsed="false">
      <c r="A9021" s="310" t="n">
        <v>4400</v>
      </c>
      <c r="C9021" s="0" t="s">
        <v>17301</v>
      </c>
      <c r="D9021" s="0" t="s">
        <v>15613</v>
      </c>
      <c r="E9021" s="10" t="s">
        <v>17302</v>
      </c>
    </row>
    <row r="9022" customFormat="false" ht="15" hidden="false" customHeight="false" outlineLevel="0" collapsed="false">
      <c r="A9022" s="310" t="n">
        <v>4500</v>
      </c>
      <c r="C9022" s="0" t="s">
        <v>17303</v>
      </c>
      <c r="D9022" s="0" t="s">
        <v>15613</v>
      </c>
      <c r="E9022" s="10" t="s">
        <v>17304</v>
      </c>
    </row>
    <row r="9023" customFormat="false" ht="15" hidden="false" customHeight="false" outlineLevel="0" collapsed="false">
      <c r="A9023" s="310" t="n">
        <v>4513</v>
      </c>
      <c r="C9023" s="0" t="s">
        <v>17305</v>
      </c>
      <c r="D9023" s="0" t="s">
        <v>15613</v>
      </c>
      <c r="E9023" s="10" t="s">
        <v>17306</v>
      </c>
    </row>
    <row r="9024" customFormat="false" ht="15" hidden="false" customHeight="false" outlineLevel="0" collapsed="false">
      <c r="A9024" s="310" t="n">
        <v>4496</v>
      </c>
      <c r="C9024" s="0" t="s">
        <v>17307</v>
      </c>
      <c r="D9024" s="0" t="s">
        <v>15613</v>
      </c>
      <c r="E9024" s="10" t="s">
        <v>17308</v>
      </c>
    </row>
    <row r="9025" customFormat="false" ht="15" hidden="false" customHeight="false" outlineLevel="0" collapsed="false">
      <c r="A9025" s="310" t="n">
        <v>11871</v>
      </c>
      <c r="C9025" s="0" t="s">
        <v>17309</v>
      </c>
      <c r="D9025" s="0" t="s">
        <v>15564</v>
      </c>
      <c r="E9025" s="10" t="s">
        <v>17310</v>
      </c>
    </row>
    <row r="9026" customFormat="false" ht="15" hidden="false" customHeight="false" outlineLevel="0" collapsed="false">
      <c r="A9026" s="310" t="n">
        <v>34636</v>
      </c>
      <c r="C9026" s="0" t="s">
        <v>17311</v>
      </c>
      <c r="D9026" s="0" t="s">
        <v>15564</v>
      </c>
      <c r="E9026" s="10" t="s">
        <v>17312</v>
      </c>
    </row>
    <row r="9027" customFormat="false" ht="15" hidden="false" customHeight="false" outlineLevel="0" collapsed="false">
      <c r="A9027" s="310" t="n">
        <v>34639</v>
      </c>
      <c r="C9027" s="0" t="s">
        <v>17313</v>
      </c>
      <c r="D9027" s="0" t="s">
        <v>15564</v>
      </c>
      <c r="E9027" s="10" t="s">
        <v>17314</v>
      </c>
    </row>
    <row r="9028" customFormat="false" ht="15" hidden="false" customHeight="false" outlineLevel="0" collapsed="false">
      <c r="A9028" s="310" t="n">
        <v>34640</v>
      </c>
      <c r="C9028" s="0" t="s">
        <v>17315</v>
      </c>
      <c r="D9028" s="0" t="s">
        <v>15564</v>
      </c>
      <c r="E9028" s="10" t="s">
        <v>17316</v>
      </c>
    </row>
    <row r="9029" customFormat="false" ht="15" hidden="false" customHeight="false" outlineLevel="0" collapsed="false">
      <c r="A9029" s="310" t="n">
        <v>34637</v>
      </c>
      <c r="C9029" s="0" t="s">
        <v>17317</v>
      </c>
      <c r="D9029" s="0" t="s">
        <v>15564</v>
      </c>
      <c r="E9029" s="10" t="s">
        <v>17318</v>
      </c>
    </row>
    <row r="9030" customFormat="false" ht="15" hidden="false" customHeight="false" outlineLevel="0" collapsed="false">
      <c r="A9030" s="310" t="n">
        <v>34638</v>
      </c>
      <c r="C9030" s="0" t="s">
        <v>17319</v>
      </c>
      <c r="D9030" s="0" t="s">
        <v>15564</v>
      </c>
      <c r="E9030" s="10" t="s">
        <v>17320</v>
      </c>
    </row>
    <row r="9031" customFormat="false" ht="15" hidden="false" customHeight="false" outlineLevel="0" collapsed="false">
      <c r="A9031" s="310" t="n">
        <v>11868</v>
      </c>
      <c r="C9031" s="0" t="s">
        <v>17321</v>
      </c>
      <c r="D9031" s="0" t="s">
        <v>15564</v>
      </c>
      <c r="E9031" s="10" t="s">
        <v>17322</v>
      </c>
    </row>
    <row r="9032" customFormat="false" ht="15" hidden="false" customHeight="false" outlineLevel="0" collapsed="false">
      <c r="A9032" s="310" t="n">
        <v>37106</v>
      </c>
      <c r="C9032" s="0" t="s">
        <v>17323</v>
      </c>
      <c r="D9032" s="0" t="s">
        <v>15564</v>
      </c>
      <c r="E9032" s="10" t="s">
        <v>17324</v>
      </c>
    </row>
    <row r="9033" customFormat="false" ht="15" hidden="false" customHeight="false" outlineLevel="0" collapsed="false">
      <c r="A9033" s="310" t="n">
        <v>11869</v>
      </c>
      <c r="C9033" s="0" t="s">
        <v>17325</v>
      </c>
      <c r="D9033" s="0" t="s">
        <v>15564</v>
      </c>
      <c r="E9033" s="10" t="s">
        <v>17326</v>
      </c>
    </row>
    <row r="9034" customFormat="false" ht="15" hidden="false" customHeight="false" outlineLevel="0" collapsed="false">
      <c r="A9034" s="310" t="n">
        <v>37104</v>
      </c>
      <c r="C9034" s="0" t="s">
        <v>17327</v>
      </c>
      <c r="D9034" s="0" t="s">
        <v>15564</v>
      </c>
      <c r="E9034" s="10" t="s">
        <v>17328</v>
      </c>
    </row>
    <row r="9035" customFormat="false" ht="15" hidden="false" customHeight="false" outlineLevel="0" collapsed="false">
      <c r="A9035" s="310" t="n">
        <v>37105</v>
      </c>
      <c r="C9035" s="0" t="s">
        <v>17329</v>
      </c>
      <c r="D9035" s="0" t="s">
        <v>15564</v>
      </c>
      <c r="E9035" s="10" t="s">
        <v>17330</v>
      </c>
    </row>
    <row r="9036" customFormat="false" ht="15" hidden="false" customHeight="false" outlineLevel="0" collapsed="false">
      <c r="A9036" s="310" t="n">
        <v>1030</v>
      </c>
      <c r="C9036" s="0" t="s">
        <v>17331</v>
      </c>
      <c r="D9036" s="0" t="s">
        <v>15564</v>
      </c>
      <c r="E9036" s="10" t="s">
        <v>17332</v>
      </c>
    </row>
    <row r="9037" customFormat="false" ht="15" hidden="false" customHeight="false" outlineLevel="0" collapsed="false">
      <c r="A9037" s="310" t="n">
        <v>11694</v>
      </c>
      <c r="C9037" s="0" t="s">
        <v>17333</v>
      </c>
      <c r="D9037" s="0" t="s">
        <v>15564</v>
      </c>
      <c r="E9037" s="10" t="s">
        <v>17334</v>
      </c>
    </row>
    <row r="9038" customFormat="false" ht="15" hidden="false" customHeight="false" outlineLevel="0" collapsed="false">
      <c r="A9038" s="310" t="n">
        <v>35277</v>
      </c>
      <c r="C9038" s="0" t="s">
        <v>17335</v>
      </c>
      <c r="D9038" s="0" t="s">
        <v>15564</v>
      </c>
      <c r="E9038" s="10" t="s">
        <v>17336</v>
      </c>
    </row>
    <row r="9039" customFormat="false" ht="15" hidden="false" customHeight="false" outlineLevel="0" collapsed="false">
      <c r="A9039" s="310" t="n">
        <v>10521</v>
      </c>
      <c r="C9039" s="0" t="s">
        <v>17337</v>
      </c>
      <c r="D9039" s="0" t="s">
        <v>15564</v>
      </c>
      <c r="E9039" s="10" t="s">
        <v>17338</v>
      </c>
    </row>
    <row r="9040" customFormat="false" ht="15" hidden="false" customHeight="false" outlineLevel="0" collapsed="false">
      <c r="A9040" s="310" t="n">
        <v>10885</v>
      </c>
      <c r="C9040" s="0" t="s">
        <v>17339</v>
      </c>
      <c r="D9040" s="0" t="s">
        <v>15564</v>
      </c>
      <c r="E9040" s="10" t="s">
        <v>17340</v>
      </c>
    </row>
    <row r="9041" customFormat="false" ht="15" hidden="false" customHeight="false" outlineLevel="0" collapsed="false">
      <c r="A9041" s="310" t="n">
        <v>20962</v>
      </c>
      <c r="C9041" s="0" t="s">
        <v>17341</v>
      </c>
      <c r="D9041" s="0" t="s">
        <v>15564</v>
      </c>
      <c r="E9041" s="10" t="s">
        <v>17342</v>
      </c>
    </row>
    <row r="9042" customFormat="false" ht="15" hidden="false" customHeight="false" outlineLevel="0" collapsed="false">
      <c r="A9042" s="310" t="n">
        <v>20963</v>
      </c>
      <c r="C9042" s="0" t="s">
        <v>17343</v>
      </c>
      <c r="D9042" s="0" t="s">
        <v>15564</v>
      </c>
      <c r="E9042" s="10" t="s">
        <v>17344</v>
      </c>
    </row>
    <row r="9043" customFormat="false" ht="15" hidden="false" customHeight="false" outlineLevel="0" collapsed="false">
      <c r="A9043" s="310" t="n">
        <v>2555</v>
      </c>
      <c r="C9043" s="0" t="s">
        <v>17345</v>
      </c>
      <c r="D9043" s="0" t="s">
        <v>15564</v>
      </c>
      <c r="E9043" s="10" t="s">
        <v>15985</v>
      </c>
    </row>
    <row r="9044" customFormat="false" ht="15" hidden="false" customHeight="false" outlineLevel="0" collapsed="false">
      <c r="A9044" s="310" t="n">
        <v>2556</v>
      </c>
      <c r="C9044" s="0" t="s">
        <v>17346</v>
      </c>
      <c r="D9044" s="0" t="s">
        <v>15564</v>
      </c>
      <c r="E9044" s="10" t="s">
        <v>15638</v>
      </c>
    </row>
    <row r="9045" customFormat="false" ht="15" hidden="false" customHeight="false" outlineLevel="0" collapsed="false">
      <c r="A9045" s="310" t="n">
        <v>2557</v>
      </c>
      <c r="C9045" s="0" t="s">
        <v>17347</v>
      </c>
      <c r="D9045" s="0" t="s">
        <v>15564</v>
      </c>
      <c r="E9045" s="10" t="s">
        <v>16614</v>
      </c>
    </row>
    <row r="9046" customFormat="false" ht="15" hidden="false" customHeight="false" outlineLevel="0" collapsed="false">
      <c r="A9046" s="310" t="n">
        <v>39810</v>
      </c>
      <c r="C9046" s="0" t="s">
        <v>17348</v>
      </c>
      <c r="D9046" s="0" t="s">
        <v>15564</v>
      </c>
      <c r="E9046" s="10" t="s">
        <v>17349</v>
      </c>
    </row>
    <row r="9047" customFormat="false" ht="15" hidden="false" customHeight="false" outlineLevel="0" collapsed="false">
      <c r="A9047" s="310" t="n">
        <v>39811</v>
      </c>
      <c r="C9047" s="0" t="s">
        <v>17350</v>
      </c>
      <c r="D9047" s="0" t="s">
        <v>15564</v>
      </c>
      <c r="E9047" s="10" t="s">
        <v>17351</v>
      </c>
    </row>
    <row r="9048" customFormat="false" ht="15" hidden="false" customHeight="false" outlineLevel="0" collapsed="false">
      <c r="A9048" s="310" t="n">
        <v>39812</v>
      </c>
      <c r="C9048" s="0" t="s">
        <v>17352</v>
      </c>
      <c r="D9048" s="0" t="s">
        <v>15564</v>
      </c>
      <c r="E9048" s="10" t="s">
        <v>17353</v>
      </c>
    </row>
    <row r="9049" customFormat="false" ht="15" hidden="false" customHeight="false" outlineLevel="0" collapsed="false">
      <c r="A9049" s="310" t="n">
        <v>20254</v>
      </c>
      <c r="C9049" s="0" t="s">
        <v>17354</v>
      </c>
      <c r="D9049" s="0" t="s">
        <v>15564</v>
      </c>
      <c r="E9049" s="10" t="s">
        <v>17355</v>
      </c>
    </row>
    <row r="9050" customFormat="false" ht="15" hidden="false" customHeight="false" outlineLevel="0" collapsed="false">
      <c r="A9050" s="310" t="n">
        <v>39771</v>
      </c>
      <c r="C9050" s="0" t="s">
        <v>17356</v>
      </c>
      <c r="D9050" s="0" t="s">
        <v>15564</v>
      </c>
      <c r="E9050" s="10" t="s">
        <v>17357</v>
      </c>
    </row>
    <row r="9051" customFormat="false" ht="15" hidden="false" customHeight="false" outlineLevel="0" collapsed="false">
      <c r="A9051" s="310" t="n">
        <v>20255</v>
      </c>
      <c r="C9051" s="0" t="s">
        <v>17358</v>
      </c>
      <c r="D9051" s="0" t="s">
        <v>15564</v>
      </c>
      <c r="E9051" s="10" t="s">
        <v>17359</v>
      </c>
    </row>
    <row r="9052" customFormat="false" ht="15" hidden="false" customHeight="false" outlineLevel="0" collapsed="false">
      <c r="A9052" s="310" t="n">
        <v>39772</v>
      </c>
      <c r="C9052" s="0" t="s">
        <v>17360</v>
      </c>
      <c r="D9052" s="0" t="s">
        <v>15564</v>
      </c>
      <c r="E9052" s="10" t="s">
        <v>17361</v>
      </c>
    </row>
    <row r="9053" customFormat="false" ht="15" hidden="false" customHeight="false" outlineLevel="0" collapsed="false">
      <c r="A9053" s="310" t="n">
        <v>20253</v>
      </c>
      <c r="C9053" s="0" t="s">
        <v>17362</v>
      </c>
      <c r="D9053" s="0" t="s">
        <v>15564</v>
      </c>
      <c r="E9053" s="10" t="s">
        <v>17363</v>
      </c>
    </row>
    <row r="9054" customFormat="false" ht="15" hidden="false" customHeight="false" outlineLevel="0" collapsed="false">
      <c r="A9054" s="310" t="n">
        <v>39773</v>
      </c>
      <c r="C9054" s="0" t="s">
        <v>17364</v>
      </c>
      <c r="D9054" s="0" t="s">
        <v>15564</v>
      </c>
      <c r="E9054" s="10" t="s">
        <v>17365</v>
      </c>
    </row>
    <row r="9055" customFormat="false" ht="15" hidden="false" customHeight="false" outlineLevel="0" collapsed="false">
      <c r="A9055" s="310" t="n">
        <v>39774</v>
      </c>
      <c r="C9055" s="0" t="s">
        <v>17366</v>
      </c>
      <c r="D9055" s="0" t="s">
        <v>15564</v>
      </c>
      <c r="E9055" s="10" t="s">
        <v>17367</v>
      </c>
    </row>
    <row r="9056" customFormat="false" ht="15" hidden="false" customHeight="false" outlineLevel="0" collapsed="false">
      <c r="A9056" s="310" t="n">
        <v>39775</v>
      </c>
      <c r="C9056" s="0" t="s">
        <v>17368</v>
      </c>
      <c r="D9056" s="0" t="s">
        <v>15564</v>
      </c>
      <c r="E9056" s="10" t="s">
        <v>17369</v>
      </c>
    </row>
    <row r="9057" customFormat="false" ht="15" hidden="false" customHeight="false" outlineLevel="0" collapsed="false">
      <c r="A9057" s="310" t="n">
        <v>39776</v>
      </c>
      <c r="C9057" s="0" t="s">
        <v>17370</v>
      </c>
      <c r="D9057" s="0" t="s">
        <v>15564</v>
      </c>
      <c r="E9057" s="10" t="s">
        <v>17371</v>
      </c>
    </row>
    <row r="9058" customFormat="false" ht="15" hidden="false" customHeight="false" outlineLevel="0" collapsed="false">
      <c r="A9058" s="310" t="n">
        <v>39777</v>
      </c>
      <c r="C9058" s="0" t="s">
        <v>17372</v>
      </c>
      <c r="D9058" s="0" t="s">
        <v>15564</v>
      </c>
      <c r="E9058" s="10" t="s">
        <v>17373</v>
      </c>
    </row>
    <row r="9059" customFormat="false" ht="15" hidden="false" customHeight="false" outlineLevel="0" collapsed="false">
      <c r="A9059" s="310" t="n">
        <v>11250</v>
      </c>
      <c r="C9059" s="0" t="s">
        <v>17374</v>
      </c>
      <c r="D9059" s="0" t="s">
        <v>15564</v>
      </c>
      <c r="E9059" s="10" t="s">
        <v>17375</v>
      </c>
    </row>
    <row r="9060" customFormat="false" ht="15" hidden="false" customHeight="false" outlineLevel="0" collapsed="false">
      <c r="A9060" s="310" t="n">
        <v>39766</v>
      </c>
      <c r="C9060" s="0" t="s">
        <v>17376</v>
      </c>
      <c r="D9060" s="0" t="s">
        <v>15564</v>
      </c>
      <c r="E9060" s="10" t="s">
        <v>17377</v>
      </c>
    </row>
    <row r="9061" customFormat="false" ht="15" hidden="false" customHeight="false" outlineLevel="0" collapsed="false">
      <c r="A9061" s="310" t="n">
        <v>11251</v>
      </c>
      <c r="C9061" s="0" t="s">
        <v>17378</v>
      </c>
      <c r="D9061" s="0" t="s">
        <v>15564</v>
      </c>
      <c r="E9061" s="10" t="s">
        <v>17379</v>
      </c>
    </row>
    <row r="9062" customFormat="false" ht="15" hidden="false" customHeight="false" outlineLevel="0" collapsed="false">
      <c r="A9062" s="310" t="n">
        <v>39767</v>
      </c>
      <c r="C9062" s="0" t="s">
        <v>17380</v>
      </c>
      <c r="D9062" s="0" t="s">
        <v>15564</v>
      </c>
      <c r="E9062" s="10" t="s">
        <v>17381</v>
      </c>
    </row>
    <row r="9063" customFormat="false" ht="15" hidden="false" customHeight="false" outlineLevel="0" collapsed="false">
      <c r="A9063" s="310" t="n">
        <v>11253</v>
      </c>
      <c r="C9063" s="0" t="s">
        <v>17382</v>
      </c>
      <c r="D9063" s="0" t="s">
        <v>15564</v>
      </c>
      <c r="E9063" s="10" t="s">
        <v>17383</v>
      </c>
    </row>
    <row r="9064" customFormat="false" ht="15" hidden="false" customHeight="false" outlineLevel="0" collapsed="false">
      <c r="A9064" s="310" t="n">
        <v>11254</v>
      </c>
      <c r="C9064" s="0" t="s">
        <v>17384</v>
      </c>
      <c r="D9064" s="0" t="s">
        <v>15564</v>
      </c>
      <c r="E9064" s="10" t="s">
        <v>17385</v>
      </c>
    </row>
    <row r="9065" customFormat="false" ht="15" hidden="false" customHeight="false" outlineLevel="0" collapsed="false">
      <c r="A9065" s="310" t="n">
        <v>11255</v>
      </c>
      <c r="C9065" s="0" t="s">
        <v>17386</v>
      </c>
      <c r="D9065" s="0" t="s">
        <v>15564</v>
      </c>
      <c r="E9065" s="10" t="s">
        <v>17373</v>
      </c>
    </row>
    <row r="9066" customFormat="false" ht="15" hidden="false" customHeight="false" outlineLevel="0" collapsed="false">
      <c r="A9066" s="310" t="n">
        <v>11256</v>
      </c>
      <c r="C9066" s="0" t="s">
        <v>17387</v>
      </c>
      <c r="D9066" s="0" t="s">
        <v>15564</v>
      </c>
      <c r="E9066" s="10" t="s">
        <v>17388</v>
      </c>
    </row>
    <row r="9067" customFormat="false" ht="15" hidden="false" customHeight="false" outlineLevel="0" collapsed="false">
      <c r="A9067" s="310" t="n">
        <v>14055</v>
      </c>
      <c r="C9067" s="0" t="s">
        <v>17389</v>
      </c>
      <c r="D9067" s="0" t="s">
        <v>15564</v>
      </c>
      <c r="E9067" s="10" t="s">
        <v>17390</v>
      </c>
    </row>
    <row r="9068" customFormat="false" ht="15" hidden="false" customHeight="false" outlineLevel="0" collapsed="false">
      <c r="A9068" s="310" t="n">
        <v>39768</v>
      </c>
      <c r="C9068" s="0" t="s">
        <v>17391</v>
      </c>
      <c r="D9068" s="0" t="s">
        <v>15564</v>
      </c>
      <c r="E9068" s="10" t="s">
        <v>17392</v>
      </c>
    </row>
    <row r="9069" customFormat="false" ht="15" hidden="false" customHeight="false" outlineLevel="0" collapsed="false">
      <c r="A9069" s="310" t="n">
        <v>11247</v>
      </c>
      <c r="C9069" s="0" t="s">
        <v>17393</v>
      </c>
      <c r="D9069" s="0" t="s">
        <v>15564</v>
      </c>
      <c r="E9069" s="10" t="s">
        <v>17394</v>
      </c>
    </row>
    <row r="9070" customFormat="false" ht="15" hidden="false" customHeight="false" outlineLevel="0" collapsed="false">
      <c r="A9070" s="310" t="n">
        <v>39769</v>
      </c>
      <c r="C9070" s="0" t="s">
        <v>17395</v>
      </c>
      <c r="D9070" s="0" t="s">
        <v>15564</v>
      </c>
      <c r="E9070" s="10" t="s">
        <v>17396</v>
      </c>
    </row>
    <row r="9071" customFormat="false" ht="15" hidden="false" customHeight="false" outlineLevel="0" collapsed="false">
      <c r="A9071" s="310" t="n">
        <v>11249</v>
      </c>
      <c r="C9071" s="0" t="s">
        <v>17397</v>
      </c>
      <c r="D9071" s="0" t="s">
        <v>15564</v>
      </c>
      <c r="E9071" s="10" t="s">
        <v>17398</v>
      </c>
    </row>
    <row r="9072" customFormat="false" ht="15" hidden="false" customHeight="false" outlineLevel="0" collapsed="false">
      <c r="A9072" s="310" t="n">
        <v>39770</v>
      </c>
      <c r="C9072" s="0" t="s">
        <v>17399</v>
      </c>
      <c r="D9072" s="0" t="s">
        <v>15564</v>
      </c>
      <c r="E9072" s="10" t="s">
        <v>17400</v>
      </c>
    </row>
    <row r="9073" customFormat="false" ht="15" hidden="false" customHeight="false" outlineLevel="0" collapsed="false">
      <c r="A9073" s="310" t="n">
        <v>10569</v>
      </c>
      <c r="C9073" s="0" t="s">
        <v>17401</v>
      </c>
      <c r="D9073" s="0" t="s">
        <v>15564</v>
      </c>
      <c r="E9073" s="10" t="s">
        <v>17223</v>
      </c>
    </row>
    <row r="9074" customFormat="false" ht="15" hidden="false" customHeight="false" outlineLevel="0" collapsed="false">
      <c r="A9074" s="310" t="n">
        <v>1872</v>
      </c>
      <c r="C9074" s="0" t="s">
        <v>17402</v>
      </c>
      <c r="D9074" s="0" t="s">
        <v>15564</v>
      </c>
      <c r="E9074" s="10" t="s">
        <v>17403</v>
      </c>
    </row>
    <row r="9075" customFormat="false" ht="15" hidden="false" customHeight="false" outlineLevel="0" collapsed="false">
      <c r="A9075" s="310" t="n">
        <v>1873</v>
      </c>
      <c r="C9075" s="0" t="s">
        <v>17404</v>
      </c>
      <c r="D9075" s="0" t="s">
        <v>15564</v>
      </c>
      <c r="E9075" s="10" t="s">
        <v>17405</v>
      </c>
    </row>
    <row r="9076" customFormat="false" ht="15" hidden="false" customHeight="false" outlineLevel="0" collapsed="false">
      <c r="A9076" s="310" t="n">
        <v>39693</v>
      </c>
      <c r="C9076" s="0" t="s">
        <v>17406</v>
      </c>
      <c r="D9076" s="0" t="s">
        <v>15564</v>
      </c>
      <c r="E9076" s="10" t="s">
        <v>17407</v>
      </c>
    </row>
    <row r="9077" customFormat="false" ht="15" hidden="false" customHeight="false" outlineLevel="0" collapsed="false">
      <c r="A9077" s="310" t="n">
        <v>39692</v>
      </c>
      <c r="C9077" s="0" t="s">
        <v>17408</v>
      </c>
      <c r="D9077" s="0" t="s">
        <v>15564</v>
      </c>
      <c r="E9077" s="10" t="s">
        <v>17409</v>
      </c>
    </row>
    <row r="9078" customFormat="false" ht="15" hidden="false" customHeight="false" outlineLevel="0" collapsed="false">
      <c r="A9078" s="310" t="n">
        <v>39681</v>
      </c>
      <c r="C9078" s="0" t="s">
        <v>17410</v>
      </c>
      <c r="D9078" s="0" t="s">
        <v>15564</v>
      </c>
      <c r="E9078" s="10" t="s">
        <v>17411</v>
      </c>
    </row>
    <row r="9079" customFormat="false" ht="15" hidden="false" customHeight="false" outlineLevel="0" collapsed="false">
      <c r="A9079" s="310" t="n">
        <v>39680</v>
      </c>
      <c r="C9079" s="0" t="s">
        <v>17412</v>
      </c>
      <c r="D9079" s="0" t="s">
        <v>15564</v>
      </c>
      <c r="E9079" s="10" t="s">
        <v>17413</v>
      </c>
    </row>
    <row r="9080" customFormat="false" ht="15" hidden="false" customHeight="false" outlineLevel="0" collapsed="false">
      <c r="A9080" s="310" t="n">
        <v>39682</v>
      </c>
      <c r="C9080" s="0" t="s">
        <v>17414</v>
      </c>
      <c r="D9080" s="0" t="s">
        <v>15564</v>
      </c>
      <c r="E9080" s="10" t="s">
        <v>17415</v>
      </c>
    </row>
    <row r="9081" customFormat="false" ht="15" hidden="false" customHeight="false" outlineLevel="0" collapsed="false">
      <c r="A9081" s="310" t="n">
        <v>39685</v>
      </c>
      <c r="C9081" s="0" t="s">
        <v>17416</v>
      </c>
      <c r="D9081" s="0" t="s">
        <v>15564</v>
      </c>
      <c r="E9081" s="10" t="s">
        <v>17417</v>
      </c>
    </row>
    <row r="9082" customFormat="false" ht="15" hidden="false" customHeight="false" outlineLevel="0" collapsed="false">
      <c r="A9082" s="310" t="n">
        <v>39687</v>
      </c>
      <c r="C9082" s="0" t="s">
        <v>17418</v>
      </c>
      <c r="D9082" s="0" t="s">
        <v>15564</v>
      </c>
      <c r="E9082" s="10" t="s">
        <v>17419</v>
      </c>
    </row>
    <row r="9083" customFormat="false" ht="15" hidden="false" customHeight="false" outlineLevel="0" collapsed="false">
      <c r="A9083" s="310" t="n">
        <v>3280</v>
      </c>
      <c r="C9083" s="0" t="s">
        <v>17420</v>
      </c>
      <c r="D9083" s="0" t="s">
        <v>15564</v>
      </c>
      <c r="E9083" s="10" t="s">
        <v>17421</v>
      </c>
    </row>
    <row r="9084" customFormat="false" ht="15" hidden="false" customHeight="false" outlineLevel="0" collapsed="false">
      <c r="A9084" s="310" t="n">
        <v>11881</v>
      </c>
      <c r="C9084" s="0" t="s">
        <v>17422</v>
      </c>
      <c r="D9084" s="0" t="s">
        <v>15564</v>
      </c>
      <c r="E9084" s="10" t="s">
        <v>17423</v>
      </c>
    </row>
    <row r="9085" customFormat="false" ht="15" hidden="false" customHeight="false" outlineLevel="0" collapsed="false">
      <c r="A9085" s="310" t="n">
        <v>34641</v>
      </c>
      <c r="C9085" s="0" t="s">
        <v>17424</v>
      </c>
      <c r="D9085" s="0" t="s">
        <v>15564</v>
      </c>
      <c r="E9085" s="10" t="s">
        <v>17425</v>
      </c>
    </row>
    <row r="9086" customFormat="false" ht="15" hidden="false" customHeight="false" outlineLevel="0" collapsed="false">
      <c r="A9086" s="310" t="n">
        <v>34643</v>
      </c>
      <c r="C9086" s="0" t="s">
        <v>17426</v>
      </c>
      <c r="D9086" s="0" t="s">
        <v>15564</v>
      </c>
      <c r="E9086" s="10" t="s">
        <v>17427</v>
      </c>
    </row>
    <row r="9087" customFormat="false" ht="15" hidden="false" customHeight="false" outlineLevel="0" collapsed="false">
      <c r="A9087" s="310" t="n">
        <v>3278</v>
      </c>
      <c r="C9087" s="0" t="s">
        <v>17428</v>
      </c>
      <c r="D9087" s="0" t="s">
        <v>15564</v>
      </c>
      <c r="E9087" s="10" t="s">
        <v>16083</v>
      </c>
    </row>
    <row r="9088" customFormat="false" ht="15" hidden="false" customHeight="false" outlineLevel="0" collapsed="false">
      <c r="A9088" s="310" t="n">
        <v>3279</v>
      </c>
      <c r="C9088" s="0" t="s">
        <v>17429</v>
      </c>
      <c r="D9088" s="0" t="s">
        <v>15564</v>
      </c>
      <c r="E9088" s="10" t="s">
        <v>17430</v>
      </c>
    </row>
    <row r="9089" customFormat="false" ht="15" hidden="false" customHeight="false" outlineLevel="0" collapsed="false">
      <c r="A9089" s="310" t="n">
        <v>1062</v>
      </c>
      <c r="C9089" s="0" t="s">
        <v>17431</v>
      </c>
      <c r="D9089" s="0" t="s">
        <v>15564</v>
      </c>
      <c r="E9089" s="10" t="s">
        <v>17432</v>
      </c>
    </row>
    <row r="9090" customFormat="false" ht="15" hidden="false" customHeight="false" outlineLevel="0" collapsed="false">
      <c r="A9090" s="310" t="n">
        <v>39686</v>
      </c>
      <c r="C9090" s="0" t="s">
        <v>17433</v>
      </c>
      <c r="D9090" s="0" t="s">
        <v>15564</v>
      </c>
      <c r="E9090" s="10" t="s">
        <v>17434</v>
      </c>
    </row>
    <row r="9091" customFormat="false" ht="15" hidden="false" customHeight="false" outlineLevel="0" collapsed="false">
      <c r="A9091" s="310" t="n">
        <v>39683</v>
      </c>
      <c r="C9091" s="0" t="s">
        <v>17435</v>
      </c>
      <c r="D9091" s="0" t="s">
        <v>15564</v>
      </c>
      <c r="E9091" s="10" t="s">
        <v>17436</v>
      </c>
    </row>
    <row r="9092" customFormat="false" ht="15" hidden="false" customHeight="false" outlineLevel="0" collapsed="false">
      <c r="A9092" s="310" t="n">
        <v>1871</v>
      </c>
      <c r="C9092" s="0" t="s">
        <v>17437</v>
      </c>
      <c r="D9092" s="0" t="s">
        <v>15564</v>
      </c>
      <c r="E9092" s="10" t="s">
        <v>17438</v>
      </c>
    </row>
    <row r="9093" customFormat="false" ht="15" hidden="false" customHeight="false" outlineLevel="0" collapsed="false">
      <c r="A9093" s="310" t="n">
        <v>12001</v>
      </c>
      <c r="C9093" s="0" t="s">
        <v>17439</v>
      </c>
      <c r="D9093" s="0" t="s">
        <v>15564</v>
      </c>
      <c r="E9093" s="10" t="s">
        <v>17440</v>
      </c>
    </row>
    <row r="9094" customFormat="false" ht="15" hidden="false" customHeight="false" outlineLevel="0" collapsed="false">
      <c r="A9094" s="310" t="n">
        <v>11882</v>
      </c>
      <c r="C9094" s="0" t="s">
        <v>17441</v>
      </c>
      <c r="D9094" s="0" t="s">
        <v>15564</v>
      </c>
      <c r="E9094" s="10" t="s">
        <v>16083</v>
      </c>
    </row>
    <row r="9095" customFormat="false" ht="15" hidden="false" customHeight="false" outlineLevel="0" collapsed="false">
      <c r="A9095" s="310" t="n">
        <v>39689</v>
      </c>
      <c r="C9095" s="0" t="s">
        <v>17442</v>
      </c>
      <c r="D9095" s="0" t="s">
        <v>15564</v>
      </c>
      <c r="E9095" s="10" t="s">
        <v>17443</v>
      </c>
    </row>
    <row r="9096" customFormat="false" ht="15" hidden="false" customHeight="false" outlineLevel="0" collapsed="false">
      <c r="A9096" s="310" t="n">
        <v>39688</v>
      </c>
      <c r="C9096" s="0" t="s">
        <v>17444</v>
      </c>
      <c r="D9096" s="0" t="s">
        <v>15564</v>
      </c>
      <c r="E9096" s="10" t="s">
        <v>17445</v>
      </c>
    </row>
    <row r="9097" customFormat="false" ht="15" hidden="false" customHeight="false" outlineLevel="0" collapsed="false">
      <c r="A9097" s="310" t="n">
        <v>1068</v>
      </c>
      <c r="C9097" s="0" t="s">
        <v>17446</v>
      </c>
      <c r="D9097" s="0" t="s">
        <v>15564</v>
      </c>
      <c r="E9097" s="10" t="s">
        <v>17447</v>
      </c>
    </row>
    <row r="9098" customFormat="false" ht="15" hidden="false" customHeight="false" outlineLevel="0" collapsed="false">
      <c r="A9098" s="310" t="n">
        <v>39690</v>
      </c>
      <c r="C9098" s="0" t="s">
        <v>17448</v>
      </c>
      <c r="D9098" s="0" t="s">
        <v>15564</v>
      </c>
      <c r="E9098" s="10" t="s">
        <v>17449</v>
      </c>
    </row>
    <row r="9099" customFormat="false" ht="15" hidden="false" customHeight="false" outlineLevel="0" collapsed="false">
      <c r="A9099" s="310" t="n">
        <v>39691</v>
      </c>
      <c r="C9099" s="0" t="s">
        <v>17450</v>
      </c>
      <c r="D9099" s="0" t="s">
        <v>15564</v>
      </c>
      <c r="E9099" s="10" t="s">
        <v>17451</v>
      </c>
    </row>
    <row r="9100" customFormat="false" ht="15" hidden="false" customHeight="false" outlineLevel="0" collapsed="false">
      <c r="A9100" s="310" t="n">
        <v>39808</v>
      </c>
      <c r="C9100" s="0" t="s">
        <v>17452</v>
      </c>
      <c r="D9100" s="0" t="s">
        <v>15564</v>
      </c>
      <c r="E9100" s="10" t="s">
        <v>17453</v>
      </c>
    </row>
    <row r="9101" customFormat="false" ht="15" hidden="false" customHeight="false" outlineLevel="0" collapsed="false">
      <c r="A9101" s="310" t="n">
        <v>39809</v>
      </c>
      <c r="C9101" s="0" t="s">
        <v>17454</v>
      </c>
      <c r="D9101" s="0" t="s">
        <v>15564</v>
      </c>
      <c r="E9101" s="10" t="s">
        <v>17455</v>
      </c>
    </row>
    <row r="9102" customFormat="false" ht="15" hidden="false" customHeight="false" outlineLevel="0" collapsed="false">
      <c r="A9102" s="310" t="n">
        <v>11713</v>
      </c>
      <c r="C9102" s="0" t="s">
        <v>17456</v>
      </c>
      <c r="D9102" s="0" t="s">
        <v>15564</v>
      </c>
      <c r="E9102" s="10" t="s">
        <v>17457</v>
      </c>
    </row>
    <row r="9103" customFormat="false" ht="15" hidden="false" customHeight="false" outlineLevel="0" collapsed="false">
      <c r="A9103" s="310" t="n">
        <v>11716</v>
      </c>
      <c r="C9103" s="0" t="s">
        <v>17458</v>
      </c>
      <c r="D9103" s="0" t="s">
        <v>15564</v>
      </c>
      <c r="E9103" s="10" t="s">
        <v>17459</v>
      </c>
    </row>
    <row r="9104" customFormat="false" ht="15" hidden="false" customHeight="false" outlineLevel="0" collapsed="false">
      <c r="A9104" s="310" t="n">
        <v>5103</v>
      </c>
      <c r="C9104" s="0" t="s">
        <v>17460</v>
      </c>
      <c r="D9104" s="0" t="s">
        <v>15564</v>
      </c>
      <c r="E9104" s="10" t="s">
        <v>17461</v>
      </c>
    </row>
    <row r="9105" customFormat="false" ht="15" hidden="false" customHeight="false" outlineLevel="0" collapsed="false">
      <c r="A9105" s="310" t="n">
        <v>11712</v>
      </c>
      <c r="C9105" s="0" t="s">
        <v>17462</v>
      </c>
      <c r="D9105" s="0" t="s">
        <v>15564</v>
      </c>
      <c r="E9105" s="10" t="s">
        <v>17463</v>
      </c>
    </row>
    <row r="9106" customFormat="false" ht="15" hidden="false" customHeight="false" outlineLevel="0" collapsed="false">
      <c r="A9106" s="310" t="n">
        <v>11717</v>
      </c>
      <c r="C9106" s="0" t="s">
        <v>17464</v>
      </c>
      <c r="D9106" s="0" t="s">
        <v>15564</v>
      </c>
      <c r="E9106" s="10" t="s">
        <v>17465</v>
      </c>
    </row>
    <row r="9107" customFormat="false" ht="15" hidden="false" customHeight="false" outlineLevel="0" collapsed="false">
      <c r="A9107" s="310" t="n">
        <v>11714</v>
      </c>
      <c r="C9107" s="0" t="s">
        <v>17466</v>
      </c>
      <c r="D9107" s="0" t="s">
        <v>15564</v>
      </c>
      <c r="E9107" s="10" t="s">
        <v>17467</v>
      </c>
    </row>
    <row r="9108" customFormat="false" ht="15" hidden="false" customHeight="false" outlineLevel="0" collapsed="false">
      <c r="A9108" s="310" t="n">
        <v>11715</v>
      </c>
      <c r="C9108" s="0" t="s">
        <v>17468</v>
      </c>
      <c r="D9108" s="0" t="s">
        <v>15564</v>
      </c>
      <c r="E9108" s="10" t="s">
        <v>17469</v>
      </c>
    </row>
    <row r="9109" customFormat="false" ht="15" hidden="false" customHeight="false" outlineLevel="0" collapsed="false">
      <c r="A9109" s="310" t="n">
        <v>11880</v>
      </c>
      <c r="C9109" s="0" t="s">
        <v>17470</v>
      </c>
      <c r="D9109" s="0" t="s">
        <v>15564</v>
      </c>
      <c r="E9109" s="10" t="s">
        <v>17471</v>
      </c>
    </row>
    <row r="9110" customFormat="false" ht="15" hidden="false" customHeight="false" outlineLevel="0" collapsed="false">
      <c r="A9110" s="310" t="n">
        <v>1106</v>
      </c>
      <c r="C9110" s="0" t="s">
        <v>17472</v>
      </c>
      <c r="D9110" s="0" t="s">
        <v>15561</v>
      </c>
      <c r="E9110" s="10" t="s">
        <v>16226</v>
      </c>
    </row>
    <row r="9111" customFormat="false" ht="15" hidden="false" customHeight="false" outlineLevel="0" collapsed="false">
      <c r="A9111" s="310" t="n">
        <v>11161</v>
      </c>
      <c r="C9111" s="0" t="s">
        <v>17473</v>
      </c>
      <c r="D9111" s="0" t="s">
        <v>15561</v>
      </c>
      <c r="E9111" s="10" t="s">
        <v>17474</v>
      </c>
    </row>
    <row r="9112" customFormat="false" ht="15" hidden="false" customHeight="false" outlineLevel="0" collapsed="false">
      <c r="A9112" s="310" t="n">
        <v>1107</v>
      </c>
      <c r="C9112" s="0" t="s">
        <v>17475</v>
      </c>
      <c r="D9112" s="0" t="s">
        <v>15561</v>
      </c>
      <c r="E9112" s="10" t="s">
        <v>16982</v>
      </c>
    </row>
    <row r="9113" customFormat="false" ht="15" hidden="false" customHeight="false" outlineLevel="0" collapsed="false">
      <c r="A9113" s="310" t="n">
        <v>4758</v>
      </c>
      <c r="C9113" s="0" t="s">
        <v>17476</v>
      </c>
      <c r="D9113" s="0" t="s">
        <v>15584</v>
      </c>
      <c r="E9113" s="10" t="s">
        <v>17477</v>
      </c>
    </row>
    <row r="9114" customFormat="false" ht="15" hidden="false" customHeight="false" outlineLevel="0" collapsed="false">
      <c r="A9114" s="310" t="n">
        <v>41080</v>
      </c>
      <c r="C9114" s="0" t="s">
        <v>17478</v>
      </c>
      <c r="D9114" s="0" t="s">
        <v>15950</v>
      </c>
      <c r="E9114" s="10" t="s">
        <v>17479</v>
      </c>
    </row>
    <row r="9115" customFormat="false" ht="15" hidden="false" customHeight="false" outlineLevel="0" collapsed="false">
      <c r="A9115" s="310" t="n">
        <v>25963</v>
      </c>
      <c r="C9115" s="0" t="s">
        <v>17480</v>
      </c>
      <c r="D9115" s="0" t="s">
        <v>15561</v>
      </c>
      <c r="E9115" s="10" t="s">
        <v>16790</v>
      </c>
    </row>
    <row r="9116" customFormat="false" ht="15" hidden="false" customHeight="false" outlineLevel="0" collapsed="false">
      <c r="A9116" s="310" t="n">
        <v>4759</v>
      </c>
      <c r="C9116" s="0" t="s">
        <v>17481</v>
      </c>
      <c r="D9116" s="0" t="s">
        <v>15584</v>
      </c>
      <c r="E9116" s="10" t="s">
        <v>16317</v>
      </c>
    </row>
    <row r="9117" customFormat="false" ht="15" hidden="false" customHeight="false" outlineLevel="0" collapsed="false">
      <c r="A9117" s="310" t="n">
        <v>41068</v>
      </c>
      <c r="C9117" s="0" t="s">
        <v>17482</v>
      </c>
      <c r="D9117" s="0" t="s">
        <v>15950</v>
      </c>
      <c r="E9117" s="10" t="s">
        <v>17483</v>
      </c>
    </row>
    <row r="9118" customFormat="false" ht="15" hidden="false" customHeight="false" outlineLevel="0" collapsed="false">
      <c r="A9118" s="310" t="n">
        <v>1108</v>
      </c>
      <c r="C9118" s="0" t="s">
        <v>17484</v>
      </c>
      <c r="D9118" s="0" t="s">
        <v>15613</v>
      </c>
      <c r="E9118" s="10" t="s">
        <v>17485</v>
      </c>
    </row>
    <row r="9119" customFormat="false" ht="15" hidden="false" customHeight="false" outlineLevel="0" collapsed="false">
      <c r="A9119" s="310" t="n">
        <v>1117</v>
      </c>
      <c r="C9119" s="0" t="s">
        <v>17486</v>
      </c>
      <c r="D9119" s="0" t="s">
        <v>15613</v>
      </c>
      <c r="E9119" s="10" t="s">
        <v>17487</v>
      </c>
    </row>
    <row r="9120" customFormat="false" ht="15" hidden="false" customHeight="false" outlineLevel="0" collapsed="false">
      <c r="A9120" s="310" t="n">
        <v>1118</v>
      </c>
      <c r="C9120" s="0" t="s">
        <v>17488</v>
      </c>
      <c r="D9120" s="0" t="s">
        <v>15613</v>
      </c>
      <c r="E9120" s="10" t="s">
        <v>17489</v>
      </c>
    </row>
    <row r="9121" customFormat="false" ht="15" hidden="false" customHeight="false" outlineLevel="0" collapsed="false">
      <c r="A9121" s="310" t="n">
        <v>1110</v>
      </c>
      <c r="C9121" s="0" t="s">
        <v>17490</v>
      </c>
      <c r="D9121" s="0" t="s">
        <v>15613</v>
      </c>
      <c r="E9121" s="10" t="s">
        <v>17489</v>
      </c>
    </row>
    <row r="9122" customFormat="false" ht="15" hidden="false" customHeight="false" outlineLevel="0" collapsed="false">
      <c r="A9122" s="310" t="n">
        <v>12618</v>
      </c>
      <c r="C9122" s="0" t="s">
        <v>17491</v>
      </c>
      <c r="D9122" s="0" t="s">
        <v>15564</v>
      </c>
      <c r="E9122" s="10" t="s">
        <v>17492</v>
      </c>
    </row>
    <row r="9123" customFormat="false" ht="15" hidden="false" customHeight="false" outlineLevel="0" collapsed="false">
      <c r="A9123" s="310" t="n">
        <v>40871</v>
      </c>
      <c r="C9123" s="0" t="s">
        <v>17493</v>
      </c>
      <c r="D9123" s="0" t="s">
        <v>15613</v>
      </c>
      <c r="E9123" s="10" t="s">
        <v>17494</v>
      </c>
    </row>
    <row r="9124" customFormat="false" ht="15" hidden="false" customHeight="false" outlineLevel="0" collapsed="false">
      <c r="A9124" s="310" t="n">
        <v>40869</v>
      </c>
      <c r="C9124" s="0" t="s">
        <v>17495</v>
      </c>
      <c r="D9124" s="0" t="s">
        <v>15613</v>
      </c>
      <c r="E9124" s="10" t="s">
        <v>17496</v>
      </c>
    </row>
    <row r="9125" customFormat="false" ht="15" hidden="false" customHeight="false" outlineLevel="0" collapsed="false">
      <c r="A9125" s="310" t="n">
        <v>40870</v>
      </c>
      <c r="C9125" s="0" t="s">
        <v>17497</v>
      </c>
      <c r="D9125" s="0" t="s">
        <v>15613</v>
      </c>
      <c r="E9125" s="10" t="s">
        <v>17498</v>
      </c>
    </row>
    <row r="9126" customFormat="false" ht="15" hidden="false" customHeight="false" outlineLevel="0" collapsed="false">
      <c r="A9126" s="310" t="n">
        <v>1109</v>
      </c>
      <c r="C9126" s="0" t="s">
        <v>17499</v>
      </c>
      <c r="D9126" s="0" t="s">
        <v>15613</v>
      </c>
      <c r="E9126" s="10" t="s">
        <v>17500</v>
      </c>
    </row>
    <row r="9127" customFormat="false" ht="15" hidden="false" customHeight="false" outlineLevel="0" collapsed="false">
      <c r="A9127" s="310" t="n">
        <v>1119</v>
      </c>
      <c r="C9127" s="0" t="s">
        <v>17501</v>
      </c>
      <c r="D9127" s="0" t="s">
        <v>15613</v>
      </c>
      <c r="E9127" s="10" t="s">
        <v>17502</v>
      </c>
    </row>
    <row r="9128" customFormat="false" ht="15" hidden="false" customHeight="false" outlineLevel="0" collapsed="false">
      <c r="A9128" s="310" t="n">
        <v>13115</v>
      </c>
      <c r="C9128" s="0" t="s">
        <v>17503</v>
      </c>
      <c r="D9128" s="0" t="s">
        <v>15613</v>
      </c>
      <c r="E9128" s="10" t="s">
        <v>17504</v>
      </c>
    </row>
    <row r="9129" customFormat="false" ht="15" hidden="false" customHeight="false" outlineLevel="0" collapsed="false">
      <c r="A9129" s="310" t="n">
        <v>10541</v>
      </c>
      <c r="C9129" s="0" t="s">
        <v>17505</v>
      </c>
      <c r="D9129" s="0" t="s">
        <v>15613</v>
      </c>
      <c r="E9129" s="10" t="s">
        <v>17506</v>
      </c>
    </row>
    <row r="9130" customFormat="false" ht="15" hidden="false" customHeight="false" outlineLevel="0" collapsed="false">
      <c r="A9130" s="310" t="n">
        <v>10543</v>
      </c>
      <c r="C9130" s="0" t="s">
        <v>17507</v>
      </c>
      <c r="D9130" s="0" t="s">
        <v>15613</v>
      </c>
      <c r="E9130" s="10" t="s">
        <v>17508</v>
      </c>
    </row>
    <row r="9131" customFormat="false" ht="15" hidden="false" customHeight="false" outlineLevel="0" collapsed="false">
      <c r="A9131" s="310" t="n">
        <v>10544</v>
      </c>
      <c r="C9131" s="0" t="s">
        <v>17509</v>
      </c>
      <c r="D9131" s="0" t="s">
        <v>15613</v>
      </c>
      <c r="E9131" s="10" t="s">
        <v>17510</v>
      </c>
    </row>
    <row r="9132" customFormat="false" ht="15" hidden="false" customHeight="false" outlineLevel="0" collapsed="false">
      <c r="A9132" s="310" t="n">
        <v>10545</v>
      </c>
      <c r="C9132" s="0" t="s">
        <v>17511</v>
      </c>
      <c r="D9132" s="0" t="s">
        <v>15613</v>
      </c>
      <c r="E9132" s="10" t="s">
        <v>17512</v>
      </c>
    </row>
    <row r="9133" customFormat="false" ht="15" hidden="false" customHeight="false" outlineLevel="0" collapsed="false">
      <c r="A9133" s="310" t="n">
        <v>10542</v>
      </c>
      <c r="C9133" s="0" t="s">
        <v>17513</v>
      </c>
      <c r="D9133" s="0" t="s">
        <v>15613</v>
      </c>
      <c r="E9133" s="10" t="s">
        <v>17514</v>
      </c>
    </row>
    <row r="9134" customFormat="false" ht="15" hidden="false" customHeight="false" outlineLevel="0" collapsed="false">
      <c r="A9134" s="310" t="n">
        <v>38365</v>
      </c>
      <c r="C9134" s="0" t="s">
        <v>17515</v>
      </c>
      <c r="D9134" s="0" t="s">
        <v>15581</v>
      </c>
      <c r="E9134" s="10" t="s">
        <v>17516</v>
      </c>
    </row>
    <row r="9135" customFormat="false" ht="15" hidden="false" customHeight="false" outlineLevel="0" collapsed="false">
      <c r="A9135" s="310" t="n">
        <v>37745</v>
      </c>
      <c r="C9135" s="0" t="s">
        <v>17517</v>
      </c>
      <c r="D9135" s="0" t="s">
        <v>15564</v>
      </c>
      <c r="E9135" s="10" t="s">
        <v>17518</v>
      </c>
    </row>
    <row r="9136" customFormat="false" ht="15" hidden="false" customHeight="false" outlineLevel="0" collapsed="false">
      <c r="A9136" s="310" t="n">
        <v>37754</v>
      </c>
      <c r="C9136" s="0" t="s">
        <v>17519</v>
      </c>
      <c r="D9136" s="0" t="s">
        <v>15564</v>
      </c>
      <c r="E9136" s="10" t="s">
        <v>17520</v>
      </c>
    </row>
    <row r="9137" customFormat="false" ht="15" hidden="false" customHeight="false" outlineLevel="0" collapsed="false">
      <c r="A9137" s="310" t="n">
        <v>37748</v>
      </c>
      <c r="C9137" s="0" t="s">
        <v>17521</v>
      </c>
      <c r="D9137" s="0" t="s">
        <v>15564</v>
      </c>
      <c r="E9137" s="10" t="s">
        <v>17522</v>
      </c>
    </row>
    <row r="9138" customFormat="false" ht="15" hidden="false" customHeight="false" outlineLevel="0" collapsed="false">
      <c r="A9138" s="310" t="n">
        <v>37761</v>
      </c>
      <c r="C9138" s="0" t="s">
        <v>17523</v>
      </c>
      <c r="D9138" s="0" t="s">
        <v>15564</v>
      </c>
      <c r="E9138" s="10" t="s">
        <v>17524</v>
      </c>
    </row>
    <row r="9139" customFormat="false" ht="15" hidden="false" customHeight="false" outlineLevel="0" collapsed="false">
      <c r="A9139" s="310" t="n">
        <v>37757</v>
      </c>
      <c r="C9139" s="0" t="s">
        <v>17525</v>
      </c>
      <c r="D9139" s="0" t="s">
        <v>15564</v>
      </c>
      <c r="E9139" s="10" t="s">
        <v>17526</v>
      </c>
    </row>
    <row r="9140" customFormat="false" ht="15" hidden="false" customHeight="false" outlineLevel="0" collapsed="false">
      <c r="A9140" s="310" t="n">
        <v>37759</v>
      </c>
      <c r="C9140" s="0" t="s">
        <v>17527</v>
      </c>
      <c r="D9140" s="0" t="s">
        <v>15564</v>
      </c>
      <c r="E9140" s="10" t="s">
        <v>17528</v>
      </c>
    </row>
    <row r="9141" customFormat="false" ht="15" hidden="false" customHeight="false" outlineLevel="0" collapsed="false">
      <c r="A9141" s="310" t="n">
        <v>37766</v>
      </c>
      <c r="C9141" s="0" t="s">
        <v>17529</v>
      </c>
      <c r="D9141" s="0" t="s">
        <v>15564</v>
      </c>
      <c r="E9141" s="10" t="s">
        <v>17530</v>
      </c>
    </row>
    <row r="9142" customFormat="false" ht="15" hidden="false" customHeight="false" outlineLevel="0" collapsed="false">
      <c r="A9142" s="310" t="n">
        <v>37752</v>
      </c>
      <c r="C9142" s="0" t="s">
        <v>17531</v>
      </c>
      <c r="D9142" s="0" t="s">
        <v>15564</v>
      </c>
      <c r="E9142" s="10" t="s">
        <v>17532</v>
      </c>
    </row>
    <row r="9143" customFormat="false" ht="15" hidden="false" customHeight="false" outlineLevel="0" collapsed="false">
      <c r="A9143" s="310" t="n">
        <v>37760</v>
      </c>
      <c r="C9143" s="0" t="s">
        <v>17533</v>
      </c>
      <c r="D9143" s="0" t="s">
        <v>15564</v>
      </c>
      <c r="E9143" s="10" t="s">
        <v>17534</v>
      </c>
    </row>
    <row r="9144" customFormat="false" ht="15" hidden="false" customHeight="false" outlineLevel="0" collapsed="false">
      <c r="A9144" s="310" t="n">
        <v>37765</v>
      </c>
      <c r="C9144" s="0" t="s">
        <v>17535</v>
      </c>
      <c r="D9144" s="0" t="s">
        <v>15564</v>
      </c>
      <c r="E9144" s="10" t="s">
        <v>17536</v>
      </c>
    </row>
    <row r="9145" customFormat="false" ht="15" hidden="false" customHeight="false" outlineLevel="0" collapsed="false">
      <c r="A9145" s="310" t="n">
        <v>37746</v>
      </c>
      <c r="C9145" s="0" t="s">
        <v>17537</v>
      </c>
      <c r="D9145" s="0" t="s">
        <v>15564</v>
      </c>
      <c r="E9145" s="10" t="s">
        <v>17538</v>
      </c>
    </row>
    <row r="9146" customFormat="false" ht="15" hidden="false" customHeight="false" outlineLevel="0" collapsed="false">
      <c r="A9146" s="310" t="n">
        <v>37750</v>
      </c>
      <c r="C9146" s="0" t="s">
        <v>17539</v>
      </c>
      <c r="D9146" s="0" t="s">
        <v>15564</v>
      </c>
      <c r="E9146" s="10" t="s">
        <v>17540</v>
      </c>
    </row>
    <row r="9147" customFormat="false" ht="15" hidden="false" customHeight="false" outlineLevel="0" collapsed="false">
      <c r="A9147" s="310" t="n">
        <v>37753</v>
      </c>
      <c r="C9147" s="0" t="s">
        <v>17541</v>
      </c>
      <c r="D9147" s="0" t="s">
        <v>15564</v>
      </c>
      <c r="E9147" s="10" t="s">
        <v>17542</v>
      </c>
    </row>
    <row r="9148" customFormat="false" ht="15" hidden="false" customHeight="false" outlineLevel="0" collapsed="false">
      <c r="A9148" s="310" t="n">
        <v>37756</v>
      </c>
      <c r="C9148" s="0" t="s">
        <v>17543</v>
      </c>
      <c r="D9148" s="0" t="s">
        <v>15564</v>
      </c>
      <c r="E9148" s="10" t="s">
        <v>17524</v>
      </c>
    </row>
    <row r="9149" customFormat="false" ht="15" hidden="false" customHeight="false" outlineLevel="0" collapsed="false">
      <c r="A9149" s="310" t="n">
        <v>37755</v>
      </c>
      <c r="C9149" s="0" t="s">
        <v>17544</v>
      </c>
      <c r="D9149" s="0" t="s">
        <v>15564</v>
      </c>
      <c r="E9149" s="10" t="s">
        <v>17545</v>
      </c>
    </row>
    <row r="9150" customFormat="false" ht="15" hidden="false" customHeight="false" outlineLevel="0" collapsed="false">
      <c r="A9150" s="310" t="n">
        <v>37758</v>
      </c>
      <c r="C9150" s="0" t="s">
        <v>17546</v>
      </c>
      <c r="D9150" s="0" t="s">
        <v>15564</v>
      </c>
      <c r="E9150" s="10" t="s">
        <v>17547</v>
      </c>
    </row>
    <row r="9151" customFormat="false" ht="15" hidden="false" customHeight="false" outlineLevel="0" collapsed="false">
      <c r="A9151" s="310" t="n">
        <v>37747</v>
      </c>
      <c r="C9151" s="0" t="s">
        <v>17548</v>
      </c>
      <c r="D9151" s="0" t="s">
        <v>15564</v>
      </c>
      <c r="E9151" s="10" t="s">
        <v>17549</v>
      </c>
    </row>
    <row r="9152" customFormat="false" ht="15" hidden="false" customHeight="false" outlineLevel="0" collapsed="false">
      <c r="A9152" s="310" t="n">
        <v>37767</v>
      </c>
      <c r="C9152" s="0" t="s">
        <v>17550</v>
      </c>
      <c r="D9152" s="0" t="s">
        <v>15564</v>
      </c>
      <c r="E9152" s="10" t="s">
        <v>17551</v>
      </c>
    </row>
    <row r="9153" customFormat="false" ht="15" hidden="false" customHeight="false" outlineLevel="0" collapsed="false">
      <c r="A9153" s="310" t="n">
        <v>37751</v>
      </c>
      <c r="C9153" s="0" t="s">
        <v>17552</v>
      </c>
      <c r="D9153" s="0" t="s">
        <v>15564</v>
      </c>
      <c r="E9153" s="10" t="s">
        <v>17551</v>
      </c>
    </row>
    <row r="9154" customFormat="false" ht="15" hidden="false" customHeight="false" outlineLevel="0" collapsed="false">
      <c r="A9154" s="310" t="n">
        <v>37749</v>
      </c>
      <c r="C9154" s="0" t="s">
        <v>17553</v>
      </c>
      <c r="D9154" s="0" t="s">
        <v>15564</v>
      </c>
      <c r="E9154" s="10" t="s">
        <v>17554</v>
      </c>
    </row>
    <row r="9155" customFormat="false" ht="15" hidden="false" customHeight="false" outlineLevel="0" collapsed="false">
      <c r="A9155" s="310" t="n">
        <v>1159</v>
      </c>
      <c r="C9155" s="0" t="s">
        <v>17555</v>
      </c>
      <c r="D9155" s="0" t="s">
        <v>15564</v>
      </c>
      <c r="E9155" s="10" t="s">
        <v>17556</v>
      </c>
    </row>
    <row r="9156" customFormat="false" ht="15" hidden="false" customHeight="false" outlineLevel="0" collapsed="false">
      <c r="A9156" s="310" t="n">
        <v>12114</v>
      </c>
      <c r="C9156" s="0" t="s">
        <v>17557</v>
      </c>
      <c r="D9156" s="0" t="s">
        <v>15564</v>
      </c>
      <c r="E9156" s="10" t="s">
        <v>17365</v>
      </c>
    </row>
    <row r="9157" customFormat="false" ht="15" hidden="false" customHeight="false" outlineLevel="0" collapsed="false">
      <c r="A9157" s="310" t="n">
        <v>38106</v>
      </c>
      <c r="C9157" s="0" t="s">
        <v>17558</v>
      </c>
      <c r="D9157" s="0" t="s">
        <v>15564</v>
      </c>
      <c r="E9157" s="10" t="s">
        <v>16522</v>
      </c>
    </row>
    <row r="9158" customFormat="false" ht="15" hidden="false" customHeight="false" outlineLevel="0" collapsed="false">
      <c r="A9158" s="310" t="n">
        <v>38085</v>
      </c>
      <c r="C9158" s="0" t="s">
        <v>17559</v>
      </c>
      <c r="D9158" s="0" t="s">
        <v>15564</v>
      </c>
      <c r="E9158" s="10" t="s">
        <v>17560</v>
      </c>
    </row>
    <row r="9159" customFormat="false" ht="15" hidden="false" customHeight="false" outlineLevel="0" collapsed="false">
      <c r="A9159" s="310" t="n">
        <v>38599</v>
      </c>
      <c r="C9159" s="0" t="s">
        <v>17561</v>
      </c>
      <c r="D9159" s="0" t="s">
        <v>15564</v>
      </c>
      <c r="E9159" s="10" t="s">
        <v>17231</v>
      </c>
    </row>
    <row r="9160" customFormat="false" ht="15" hidden="false" customHeight="false" outlineLevel="0" collapsed="false">
      <c r="A9160" s="310" t="n">
        <v>38596</v>
      </c>
      <c r="C9160" s="0" t="s">
        <v>17562</v>
      </c>
      <c r="D9160" s="0" t="s">
        <v>15564</v>
      </c>
      <c r="E9160" s="10" t="s">
        <v>15652</v>
      </c>
    </row>
    <row r="9161" customFormat="false" ht="15" hidden="false" customHeight="false" outlineLevel="0" collapsed="false">
      <c r="A9161" s="310" t="n">
        <v>38600</v>
      </c>
      <c r="C9161" s="0" t="s">
        <v>17563</v>
      </c>
      <c r="D9161" s="0" t="s">
        <v>15564</v>
      </c>
      <c r="E9161" s="10" t="s">
        <v>17564</v>
      </c>
    </row>
    <row r="9162" customFormat="false" ht="15" hidden="false" customHeight="false" outlineLevel="0" collapsed="false">
      <c r="A9162" s="310" t="n">
        <v>38597</v>
      </c>
      <c r="C9162" s="0" t="s">
        <v>17565</v>
      </c>
      <c r="D9162" s="0" t="s">
        <v>15564</v>
      </c>
      <c r="E9162" s="10" t="s">
        <v>17566</v>
      </c>
    </row>
    <row r="9163" customFormat="false" ht="15" hidden="false" customHeight="false" outlineLevel="0" collapsed="false">
      <c r="A9163" s="310" t="n">
        <v>659</v>
      </c>
      <c r="C9163" s="0" t="s">
        <v>17567</v>
      </c>
      <c r="D9163" s="0" t="s">
        <v>15564</v>
      </c>
      <c r="E9163" s="10" t="s">
        <v>16643</v>
      </c>
    </row>
    <row r="9164" customFormat="false" ht="15" hidden="false" customHeight="false" outlineLevel="0" collapsed="false">
      <c r="A9164" s="310" t="n">
        <v>660</v>
      </c>
      <c r="C9164" s="0" t="s">
        <v>17568</v>
      </c>
      <c r="D9164" s="0" t="s">
        <v>15564</v>
      </c>
      <c r="E9164" s="10" t="s">
        <v>16016</v>
      </c>
    </row>
    <row r="9165" customFormat="false" ht="15" hidden="false" customHeight="false" outlineLevel="0" collapsed="false">
      <c r="A9165" s="310" t="n">
        <v>658</v>
      </c>
      <c r="C9165" s="0" t="s">
        <v>17569</v>
      </c>
      <c r="D9165" s="0" t="s">
        <v>15564</v>
      </c>
      <c r="E9165" s="10" t="s">
        <v>16029</v>
      </c>
    </row>
    <row r="9166" customFormat="false" ht="15" hidden="false" customHeight="false" outlineLevel="0" collapsed="false">
      <c r="A9166" s="310" t="n">
        <v>38548</v>
      </c>
      <c r="C9166" s="0" t="s">
        <v>17570</v>
      </c>
      <c r="D9166" s="0" t="s">
        <v>15564</v>
      </c>
      <c r="E9166" s="10" t="s">
        <v>15650</v>
      </c>
    </row>
    <row r="9167" customFormat="false" ht="15" hidden="false" customHeight="false" outlineLevel="0" collapsed="false">
      <c r="A9167" s="310" t="n">
        <v>34647</v>
      </c>
      <c r="C9167" s="0" t="s">
        <v>17571</v>
      </c>
      <c r="D9167" s="0" t="s">
        <v>15564</v>
      </c>
      <c r="E9167" s="10" t="s">
        <v>17572</v>
      </c>
    </row>
    <row r="9168" customFormat="false" ht="15" hidden="false" customHeight="false" outlineLevel="0" collapsed="false">
      <c r="A9168" s="310" t="n">
        <v>34649</v>
      </c>
      <c r="C9168" s="0" t="s">
        <v>17573</v>
      </c>
      <c r="D9168" s="0" t="s">
        <v>15564</v>
      </c>
      <c r="E9168" s="10" t="s">
        <v>15656</v>
      </c>
    </row>
    <row r="9169" customFormat="false" ht="15" hidden="false" customHeight="false" outlineLevel="0" collapsed="false">
      <c r="A9169" s="310" t="n">
        <v>34652</v>
      </c>
      <c r="C9169" s="0" t="s">
        <v>17574</v>
      </c>
      <c r="D9169" s="0" t="s">
        <v>15564</v>
      </c>
      <c r="E9169" s="10" t="s">
        <v>17575</v>
      </c>
    </row>
    <row r="9170" customFormat="false" ht="15" hidden="false" customHeight="false" outlineLevel="0" collapsed="false">
      <c r="A9170" s="310" t="n">
        <v>34655</v>
      </c>
      <c r="C9170" s="0" t="s">
        <v>17576</v>
      </c>
      <c r="D9170" s="0" t="s">
        <v>15564</v>
      </c>
      <c r="E9170" s="10" t="s">
        <v>17577</v>
      </c>
    </row>
    <row r="9171" customFormat="false" ht="15" hidden="false" customHeight="false" outlineLevel="0" collapsed="false">
      <c r="A9171" s="310" t="n">
        <v>40607</v>
      </c>
      <c r="C9171" s="0" t="s">
        <v>17578</v>
      </c>
      <c r="D9171" s="0" t="s">
        <v>15564</v>
      </c>
      <c r="E9171" s="10" t="s">
        <v>17579</v>
      </c>
    </row>
    <row r="9172" customFormat="false" ht="15" hidden="false" customHeight="false" outlineLevel="0" collapsed="false">
      <c r="A9172" s="310" t="n">
        <v>585</v>
      </c>
      <c r="C9172" s="0" t="s">
        <v>17580</v>
      </c>
      <c r="D9172" s="0" t="s">
        <v>15561</v>
      </c>
      <c r="E9172" s="10" t="s">
        <v>17581</v>
      </c>
    </row>
    <row r="9173" customFormat="false" ht="15" hidden="false" customHeight="false" outlineLevel="0" collapsed="false">
      <c r="A9173" s="310" t="n">
        <v>4777</v>
      </c>
      <c r="C9173" s="0" t="s">
        <v>17582</v>
      </c>
      <c r="D9173" s="0" t="s">
        <v>15561</v>
      </c>
      <c r="E9173" s="10" t="s">
        <v>17583</v>
      </c>
    </row>
    <row r="9174" customFormat="false" ht="15" hidden="false" customHeight="false" outlineLevel="0" collapsed="false">
      <c r="A9174" s="310" t="n">
        <v>587</v>
      </c>
      <c r="C9174" s="0" t="s">
        <v>17584</v>
      </c>
      <c r="D9174" s="0" t="s">
        <v>15561</v>
      </c>
      <c r="E9174" s="10" t="s">
        <v>17585</v>
      </c>
    </row>
    <row r="9175" customFormat="false" ht="15" hidden="false" customHeight="false" outlineLevel="0" collapsed="false">
      <c r="A9175" s="310" t="n">
        <v>590</v>
      </c>
      <c r="C9175" s="0" t="s">
        <v>17586</v>
      </c>
      <c r="D9175" s="0" t="s">
        <v>15561</v>
      </c>
      <c r="E9175" s="10" t="s">
        <v>17587</v>
      </c>
    </row>
    <row r="9176" customFormat="false" ht="15" hidden="false" customHeight="false" outlineLevel="0" collapsed="false">
      <c r="A9176" s="310" t="n">
        <v>592</v>
      </c>
      <c r="C9176" s="0" t="s">
        <v>17588</v>
      </c>
      <c r="D9176" s="0" t="s">
        <v>15561</v>
      </c>
      <c r="E9176" s="10" t="s">
        <v>17585</v>
      </c>
    </row>
    <row r="9177" customFormat="false" ht="15" hidden="false" customHeight="false" outlineLevel="0" collapsed="false">
      <c r="A9177" s="310" t="n">
        <v>586</v>
      </c>
      <c r="C9177" s="0" t="s">
        <v>17589</v>
      </c>
      <c r="D9177" s="0" t="s">
        <v>15613</v>
      </c>
      <c r="E9177" s="10" t="s">
        <v>16402</v>
      </c>
    </row>
    <row r="9178" customFormat="false" ht="15" hidden="false" customHeight="false" outlineLevel="0" collapsed="false">
      <c r="A9178" s="310" t="n">
        <v>591</v>
      </c>
      <c r="C9178" s="0" t="s">
        <v>17590</v>
      </c>
      <c r="D9178" s="0" t="s">
        <v>15561</v>
      </c>
      <c r="E9178" s="10" t="s">
        <v>17581</v>
      </c>
    </row>
    <row r="9179" customFormat="false" ht="15" hidden="false" customHeight="false" outlineLevel="0" collapsed="false">
      <c r="A9179" s="310" t="n">
        <v>588</v>
      </c>
      <c r="C9179" s="0" t="s">
        <v>17591</v>
      </c>
      <c r="D9179" s="0" t="s">
        <v>15613</v>
      </c>
      <c r="E9179" s="10" t="s">
        <v>17592</v>
      </c>
    </row>
    <row r="9180" customFormat="false" ht="15" hidden="false" customHeight="false" outlineLevel="0" collapsed="false">
      <c r="A9180" s="310" t="n">
        <v>589</v>
      </c>
      <c r="C9180" s="0" t="s">
        <v>17593</v>
      </c>
      <c r="D9180" s="0" t="s">
        <v>15613</v>
      </c>
      <c r="E9180" s="10" t="s">
        <v>17594</v>
      </c>
    </row>
    <row r="9181" customFormat="false" ht="15" hidden="false" customHeight="false" outlineLevel="0" collapsed="false">
      <c r="A9181" s="310" t="n">
        <v>584</v>
      </c>
      <c r="C9181" s="0" t="s">
        <v>17595</v>
      </c>
      <c r="D9181" s="0" t="s">
        <v>15613</v>
      </c>
      <c r="E9181" s="10" t="s">
        <v>17596</v>
      </c>
    </row>
    <row r="9182" customFormat="false" ht="15" hidden="false" customHeight="false" outlineLevel="0" collapsed="false">
      <c r="A9182" s="310" t="n">
        <v>4912</v>
      </c>
      <c r="C9182" s="0" t="s">
        <v>17597</v>
      </c>
      <c r="D9182" s="0" t="s">
        <v>15561</v>
      </c>
      <c r="E9182" s="10" t="s">
        <v>17598</v>
      </c>
    </row>
    <row r="9183" customFormat="false" ht="15" hidden="false" customHeight="false" outlineLevel="0" collapsed="false">
      <c r="A9183" s="310" t="n">
        <v>574</v>
      </c>
      <c r="C9183" s="0" t="s">
        <v>17599</v>
      </c>
      <c r="D9183" s="0" t="s">
        <v>15613</v>
      </c>
      <c r="E9183" s="10" t="s">
        <v>17600</v>
      </c>
    </row>
    <row r="9184" customFormat="false" ht="15" hidden="false" customHeight="false" outlineLevel="0" collapsed="false">
      <c r="A9184" s="310" t="n">
        <v>567</v>
      </c>
      <c r="C9184" s="0" t="s">
        <v>17601</v>
      </c>
      <c r="D9184" s="0" t="s">
        <v>15613</v>
      </c>
      <c r="E9184" s="10" t="s">
        <v>17602</v>
      </c>
    </row>
    <row r="9185" customFormat="false" ht="15" hidden="false" customHeight="false" outlineLevel="0" collapsed="false">
      <c r="A9185" s="310" t="n">
        <v>568</v>
      </c>
      <c r="C9185" s="0" t="s">
        <v>17603</v>
      </c>
      <c r="D9185" s="0" t="s">
        <v>15613</v>
      </c>
      <c r="E9185" s="10" t="s">
        <v>17604</v>
      </c>
    </row>
    <row r="9186" customFormat="false" ht="15" hidden="false" customHeight="false" outlineLevel="0" collapsed="false">
      <c r="A9186" s="310" t="n">
        <v>569</v>
      </c>
      <c r="C9186" s="0" t="s">
        <v>17605</v>
      </c>
      <c r="D9186" s="0" t="s">
        <v>15561</v>
      </c>
      <c r="E9186" s="10" t="s">
        <v>17606</v>
      </c>
    </row>
    <row r="9187" customFormat="false" ht="15" hidden="false" customHeight="false" outlineLevel="0" collapsed="false">
      <c r="A9187" s="310" t="n">
        <v>1165</v>
      </c>
      <c r="C9187" s="0" t="s">
        <v>17607</v>
      </c>
      <c r="D9187" s="0" t="s">
        <v>15564</v>
      </c>
      <c r="E9187" s="10" t="s">
        <v>17608</v>
      </c>
    </row>
    <row r="9188" customFormat="false" ht="15" hidden="false" customHeight="false" outlineLevel="0" collapsed="false">
      <c r="A9188" s="310" t="n">
        <v>1164</v>
      </c>
      <c r="C9188" s="0" t="s">
        <v>17609</v>
      </c>
      <c r="D9188" s="0" t="s">
        <v>15564</v>
      </c>
      <c r="E9188" s="10" t="s">
        <v>17610</v>
      </c>
    </row>
    <row r="9189" customFormat="false" ht="15" hidden="false" customHeight="false" outlineLevel="0" collapsed="false">
      <c r="A9189" s="310" t="n">
        <v>1162</v>
      </c>
      <c r="C9189" s="0" t="s">
        <v>17611</v>
      </c>
      <c r="D9189" s="0" t="s">
        <v>15564</v>
      </c>
      <c r="E9189" s="10" t="s">
        <v>17612</v>
      </c>
    </row>
    <row r="9190" customFormat="false" ht="15" hidden="false" customHeight="false" outlineLevel="0" collapsed="false">
      <c r="A9190" s="310" t="n">
        <v>12395</v>
      </c>
      <c r="C9190" s="0" t="s">
        <v>17613</v>
      </c>
      <c r="D9190" s="0" t="s">
        <v>15564</v>
      </c>
      <c r="E9190" s="10" t="s">
        <v>17614</v>
      </c>
    </row>
    <row r="9191" customFormat="false" ht="15" hidden="false" customHeight="false" outlineLevel="0" collapsed="false">
      <c r="A9191" s="310" t="n">
        <v>1170</v>
      </c>
      <c r="C9191" s="0" t="s">
        <v>17615</v>
      </c>
      <c r="D9191" s="0" t="s">
        <v>15564</v>
      </c>
      <c r="E9191" s="10" t="s">
        <v>17616</v>
      </c>
    </row>
    <row r="9192" customFormat="false" ht="15" hidden="false" customHeight="false" outlineLevel="0" collapsed="false">
      <c r="A9192" s="310" t="n">
        <v>1169</v>
      </c>
      <c r="C9192" s="0" t="s">
        <v>17617</v>
      </c>
      <c r="D9192" s="0" t="s">
        <v>15564</v>
      </c>
      <c r="E9192" s="10" t="s">
        <v>16012</v>
      </c>
    </row>
    <row r="9193" customFormat="false" ht="15" hidden="false" customHeight="false" outlineLevel="0" collapsed="false">
      <c r="A9193" s="310" t="n">
        <v>1166</v>
      </c>
      <c r="C9193" s="0" t="s">
        <v>17618</v>
      </c>
      <c r="D9193" s="0" t="s">
        <v>15564</v>
      </c>
      <c r="E9193" s="10" t="s">
        <v>17619</v>
      </c>
    </row>
    <row r="9194" customFormat="false" ht="15" hidden="false" customHeight="false" outlineLevel="0" collapsed="false">
      <c r="A9194" s="310" t="n">
        <v>1163</v>
      </c>
      <c r="C9194" s="0" t="s">
        <v>17620</v>
      </c>
      <c r="D9194" s="0" t="s">
        <v>15564</v>
      </c>
      <c r="E9194" s="10" t="s">
        <v>17621</v>
      </c>
    </row>
    <row r="9195" customFormat="false" ht="15" hidden="false" customHeight="false" outlineLevel="0" collapsed="false">
      <c r="A9195" s="310" t="n">
        <v>12396</v>
      </c>
      <c r="C9195" s="0" t="s">
        <v>17622</v>
      </c>
      <c r="D9195" s="0" t="s">
        <v>15564</v>
      </c>
      <c r="E9195" s="10" t="s">
        <v>17614</v>
      </c>
    </row>
    <row r="9196" customFormat="false" ht="15" hidden="false" customHeight="false" outlineLevel="0" collapsed="false">
      <c r="A9196" s="310" t="n">
        <v>1168</v>
      </c>
      <c r="C9196" s="0" t="s">
        <v>17623</v>
      </c>
      <c r="D9196" s="0" t="s">
        <v>15564</v>
      </c>
      <c r="E9196" s="10" t="s">
        <v>17624</v>
      </c>
    </row>
    <row r="9197" customFormat="false" ht="15" hidden="false" customHeight="false" outlineLevel="0" collapsed="false">
      <c r="A9197" s="310" t="n">
        <v>1167</v>
      </c>
      <c r="C9197" s="0" t="s">
        <v>17625</v>
      </c>
      <c r="D9197" s="0" t="s">
        <v>15564</v>
      </c>
      <c r="E9197" s="10" t="s">
        <v>17626</v>
      </c>
    </row>
    <row r="9198" customFormat="false" ht="15" hidden="false" customHeight="false" outlineLevel="0" collapsed="false">
      <c r="A9198" s="310" t="n">
        <v>36331</v>
      </c>
      <c r="C9198" s="0" t="s">
        <v>17627</v>
      </c>
      <c r="D9198" s="0" t="s">
        <v>15564</v>
      </c>
      <c r="E9198" s="10" t="s">
        <v>16584</v>
      </c>
    </row>
    <row r="9199" customFormat="false" ht="15" hidden="false" customHeight="false" outlineLevel="0" collapsed="false">
      <c r="A9199" s="310" t="n">
        <v>36346</v>
      </c>
      <c r="C9199" s="0" t="s">
        <v>17628</v>
      </c>
      <c r="D9199" s="0" t="s">
        <v>15564</v>
      </c>
      <c r="E9199" s="10" t="s">
        <v>17629</v>
      </c>
    </row>
    <row r="9200" customFormat="false" ht="15" hidden="false" customHeight="false" outlineLevel="0" collapsed="false">
      <c r="A9200" s="310" t="n">
        <v>1210</v>
      </c>
      <c r="C9200" s="0" t="s">
        <v>17630</v>
      </c>
      <c r="D9200" s="0" t="s">
        <v>15564</v>
      </c>
      <c r="E9200" s="10" t="s">
        <v>16362</v>
      </c>
    </row>
    <row r="9201" customFormat="false" ht="15" hidden="false" customHeight="false" outlineLevel="0" collapsed="false">
      <c r="A9201" s="310" t="n">
        <v>1203</v>
      </c>
      <c r="C9201" s="0" t="s">
        <v>17631</v>
      </c>
      <c r="D9201" s="0" t="s">
        <v>15564</v>
      </c>
      <c r="E9201" s="10" t="s">
        <v>17632</v>
      </c>
    </row>
    <row r="9202" customFormat="false" ht="15" hidden="false" customHeight="false" outlineLevel="0" collapsed="false">
      <c r="A9202" s="310" t="n">
        <v>1197</v>
      </c>
      <c r="C9202" s="0" t="s">
        <v>17633</v>
      </c>
      <c r="D9202" s="0" t="s">
        <v>15564</v>
      </c>
      <c r="E9202" s="10" t="s">
        <v>17634</v>
      </c>
    </row>
    <row r="9203" customFormat="false" ht="15" hidden="false" customHeight="false" outlineLevel="0" collapsed="false">
      <c r="A9203" s="310" t="n">
        <v>1202</v>
      </c>
      <c r="C9203" s="0" t="s">
        <v>17635</v>
      </c>
      <c r="D9203" s="0" t="s">
        <v>15564</v>
      </c>
      <c r="E9203" s="10" t="s">
        <v>15783</v>
      </c>
    </row>
    <row r="9204" customFormat="false" ht="15" hidden="false" customHeight="false" outlineLevel="0" collapsed="false">
      <c r="A9204" s="310" t="n">
        <v>1188</v>
      </c>
      <c r="C9204" s="0" t="s">
        <v>17636</v>
      </c>
      <c r="D9204" s="0" t="s">
        <v>15564</v>
      </c>
      <c r="E9204" s="10" t="s">
        <v>17637</v>
      </c>
    </row>
    <row r="9205" customFormat="false" ht="15" hidden="false" customHeight="false" outlineLevel="0" collapsed="false">
      <c r="A9205" s="310" t="n">
        <v>1211</v>
      </c>
      <c r="C9205" s="0" t="s">
        <v>17638</v>
      </c>
      <c r="D9205" s="0" t="s">
        <v>15564</v>
      </c>
      <c r="E9205" s="10" t="s">
        <v>15916</v>
      </c>
    </row>
    <row r="9206" customFormat="false" ht="15" hidden="false" customHeight="false" outlineLevel="0" collapsed="false">
      <c r="A9206" s="310" t="n">
        <v>1198</v>
      </c>
      <c r="C9206" s="0" t="s">
        <v>17639</v>
      </c>
      <c r="D9206" s="0" t="s">
        <v>15564</v>
      </c>
      <c r="E9206" s="10" t="s">
        <v>15656</v>
      </c>
    </row>
    <row r="9207" customFormat="false" ht="15" hidden="false" customHeight="false" outlineLevel="0" collapsed="false">
      <c r="A9207" s="310" t="n">
        <v>1199</v>
      </c>
      <c r="C9207" s="0" t="s">
        <v>17640</v>
      </c>
      <c r="D9207" s="0" t="s">
        <v>15564</v>
      </c>
      <c r="E9207" s="10" t="s">
        <v>17641</v>
      </c>
    </row>
    <row r="9208" customFormat="false" ht="15" hidden="false" customHeight="false" outlineLevel="0" collapsed="false">
      <c r="A9208" s="310" t="n">
        <v>20088</v>
      </c>
      <c r="C9208" s="0" t="s">
        <v>17642</v>
      </c>
      <c r="D9208" s="0" t="s">
        <v>15564</v>
      </c>
      <c r="E9208" s="10" t="s">
        <v>17278</v>
      </c>
    </row>
    <row r="9209" customFormat="false" ht="15" hidden="false" customHeight="false" outlineLevel="0" collapsed="false">
      <c r="A9209" s="310" t="n">
        <v>20089</v>
      </c>
      <c r="C9209" s="0" t="s">
        <v>17643</v>
      </c>
      <c r="D9209" s="0" t="s">
        <v>15564</v>
      </c>
      <c r="E9209" s="10" t="s">
        <v>17644</v>
      </c>
    </row>
    <row r="9210" customFormat="false" ht="15" hidden="false" customHeight="false" outlineLevel="0" collapsed="false">
      <c r="A9210" s="310" t="n">
        <v>20087</v>
      </c>
      <c r="C9210" s="0" t="s">
        <v>17645</v>
      </c>
      <c r="D9210" s="0" t="s">
        <v>15564</v>
      </c>
      <c r="E9210" s="10" t="s">
        <v>17646</v>
      </c>
    </row>
    <row r="9211" customFormat="false" ht="15" hidden="false" customHeight="false" outlineLevel="0" collapsed="false">
      <c r="A9211" s="310" t="n">
        <v>1200</v>
      </c>
      <c r="C9211" s="0" t="s">
        <v>17647</v>
      </c>
      <c r="D9211" s="0" t="s">
        <v>15564</v>
      </c>
      <c r="E9211" s="10" t="s">
        <v>17648</v>
      </c>
    </row>
    <row r="9212" customFormat="false" ht="15" hidden="false" customHeight="false" outlineLevel="0" collapsed="false">
      <c r="A9212" s="310" t="n">
        <v>12909</v>
      </c>
      <c r="C9212" s="0" t="s">
        <v>17649</v>
      </c>
      <c r="D9212" s="0" t="s">
        <v>15564</v>
      </c>
      <c r="E9212" s="10" t="s">
        <v>17650</v>
      </c>
    </row>
    <row r="9213" customFormat="false" ht="15" hidden="false" customHeight="false" outlineLevel="0" collapsed="false">
      <c r="A9213" s="310" t="n">
        <v>12910</v>
      </c>
      <c r="C9213" s="0" t="s">
        <v>17651</v>
      </c>
      <c r="D9213" s="0" t="s">
        <v>15564</v>
      </c>
      <c r="E9213" s="10" t="s">
        <v>15763</v>
      </c>
    </row>
    <row r="9214" customFormat="false" ht="15" hidden="false" customHeight="false" outlineLevel="0" collapsed="false">
      <c r="A9214" s="310" t="n">
        <v>1184</v>
      </c>
      <c r="C9214" s="0" t="s">
        <v>17652</v>
      </c>
      <c r="D9214" s="0" t="s">
        <v>15564</v>
      </c>
      <c r="E9214" s="10" t="s">
        <v>17653</v>
      </c>
    </row>
    <row r="9215" customFormat="false" ht="15" hidden="false" customHeight="false" outlineLevel="0" collapsed="false">
      <c r="A9215" s="310" t="n">
        <v>1191</v>
      </c>
      <c r="C9215" s="0" t="s">
        <v>17654</v>
      </c>
      <c r="D9215" s="0" t="s">
        <v>15564</v>
      </c>
      <c r="E9215" s="10" t="s">
        <v>15664</v>
      </c>
    </row>
    <row r="9216" customFormat="false" ht="15" hidden="false" customHeight="false" outlineLevel="0" collapsed="false">
      <c r="A9216" s="310" t="n">
        <v>1185</v>
      </c>
      <c r="C9216" s="0" t="s">
        <v>17655</v>
      </c>
      <c r="D9216" s="0" t="s">
        <v>15564</v>
      </c>
      <c r="E9216" s="10" t="s">
        <v>15650</v>
      </c>
    </row>
    <row r="9217" customFormat="false" ht="15" hidden="false" customHeight="false" outlineLevel="0" collapsed="false">
      <c r="A9217" s="310" t="n">
        <v>1189</v>
      </c>
      <c r="C9217" s="0" t="s">
        <v>17656</v>
      </c>
      <c r="D9217" s="0" t="s">
        <v>15564</v>
      </c>
      <c r="E9217" s="10" t="s">
        <v>17572</v>
      </c>
    </row>
    <row r="9218" customFormat="false" ht="15" hidden="false" customHeight="false" outlineLevel="0" collapsed="false">
      <c r="A9218" s="310" t="n">
        <v>1193</v>
      </c>
      <c r="C9218" s="0" t="s">
        <v>17657</v>
      </c>
      <c r="D9218" s="0" t="s">
        <v>15564</v>
      </c>
      <c r="E9218" s="10" t="s">
        <v>16818</v>
      </c>
    </row>
    <row r="9219" customFormat="false" ht="15" hidden="false" customHeight="false" outlineLevel="0" collapsed="false">
      <c r="A9219" s="310" t="n">
        <v>1194</v>
      </c>
      <c r="C9219" s="0" t="s">
        <v>17658</v>
      </c>
      <c r="D9219" s="0" t="s">
        <v>15564</v>
      </c>
      <c r="E9219" s="10" t="s">
        <v>17659</v>
      </c>
    </row>
    <row r="9220" customFormat="false" ht="15" hidden="false" customHeight="false" outlineLevel="0" collapsed="false">
      <c r="A9220" s="310" t="n">
        <v>1195</v>
      </c>
      <c r="C9220" s="0" t="s">
        <v>17660</v>
      </c>
      <c r="D9220" s="0" t="s">
        <v>15564</v>
      </c>
      <c r="E9220" s="10" t="s">
        <v>15675</v>
      </c>
    </row>
    <row r="9221" customFormat="false" ht="15" hidden="false" customHeight="false" outlineLevel="0" collapsed="false">
      <c r="A9221" s="310" t="n">
        <v>1204</v>
      </c>
      <c r="C9221" s="0" t="s">
        <v>17661</v>
      </c>
      <c r="D9221" s="0" t="s">
        <v>15564</v>
      </c>
      <c r="E9221" s="10" t="s">
        <v>17662</v>
      </c>
    </row>
    <row r="9222" customFormat="false" ht="15" hidden="false" customHeight="false" outlineLevel="0" collapsed="false">
      <c r="A9222" s="310" t="n">
        <v>1205</v>
      </c>
      <c r="C9222" s="0" t="s">
        <v>17663</v>
      </c>
      <c r="D9222" s="0" t="s">
        <v>15564</v>
      </c>
      <c r="E9222" s="10" t="s">
        <v>17664</v>
      </c>
    </row>
    <row r="9223" customFormat="false" ht="15" hidden="false" customHeight="false" outlineLevel="0" collapsed="false">
      <c r="A9223" s="310" t="n">
        <v>1207</v>
      </c>
      <c r="C9223" s="0" t="s">
        <v>17665</v>
      </c>
      <c r="D9223" s="0" t="s">
        <v>15564</v>
      </c>
      <c r="E9223" s="10" t="s">
        <v>17666</v>
      </c>
    </row>
    <row r="9224" customFormat="false" ht="15" hidden="false" customHeight="false" outlineLevel="0" collapsed="false">
      <c r="A9224" s="310" t="n">
        <v>1206</v>
      </c>
      <c r="C9224" s="0" t="s">
        <v>17667</v>
      </c>
      <c r="D9224" s="0" t="s">
        <v>15564</v>
      </c>
      <c r="E9224" s="10" t="s">
        <v>17668</v>
      </c>
    </row>
    <row r="9225" customFormat="false" ht="15" hidden="false" customHeight="false" outlineLevel="0" collapsed="false">
      <c r="A9225" s="310" t="n">
        <v>1183</v>
      </c>
      <c r="C9225" s="0" t="s">
        <v>17669</v>
      </c>
      <c r="D9225" s="0" t="s">
        <v>15564</v>
      </c>
      <c r="E9225" s="10" t="s">
        <v>17233</v>
      </c>
    </row>
    <row r="9226" customFormat="false" ht="15" hidden="false" customHeight="false" outlineLevel="0" collapsed="false">
      <c r="A9226" s="310" t="n">
        <v>42685</v>
      </c>
      <c r="C9226" s="0" t="s">
        <v>17670</v>
      </c>
      <c r="D9226" s="0" t="s">
        <v>15564</v>
      </c>
      <c r="E9226" s="10" t="s">
        <v>17671</v>
      </c>
    </row>
    <row r="9227" customFormat="false" ht="15" hidden="false" customHeight="false" outlineLevel="0" collapsed="false">
      <c r="A9227" s="310" t="n">
        <v>42686</v>
      </c>
      <c r="C9227" s="0" t="s">
        <v>17672</v>
      </c>
      <c r="D9227" s="0" t="s">
        <v>15564</v>
      </c>
      <c r="E9227" s="10" t="s">
        <v>17673</v>
      </c>
    </row>
    <row r="9228" customFormat="false" ht="15" hidden="false" customHeight="false" outlineLevel="0" collapsed="false">
      <c r="A9228" s="310" t="n">
        <v>12894</v>
      </c>
      <c r="C9228" s="0" t="s">
        <v>17674</v>
      </c>
      <c r="D9228" s="0" t="s">
        <v>15564</v>
      </c>
      <c r="E9228" s="10" t="s">
        <v>17675</v>
      </c>
    </row>
    <row r="9229" customFormat="false" ht="15" hidden="false" customHeight="false" outlineLevel="0" collapsed="false">
      <c r="A9229" s="310" t="n">
        <v>12895</v>
      </c>
      <c r="C9229" s="0" t="s">
        <v>17676</v>
      </c>
      <c r="D9229" s="0" t="s">
        <v>15564</v>
      </c>
      <c r="E9229" s="10" t="s">
        <v>15969</v>
      </c>
    </row>
    <row r="9230" customFormat="false" ht="15" hidden="false" customHeight="false" outlineLevel="0" collapsed="false">
      <c r="A9230" s="310" t="n">
        <v>1631</v>
      </c>
      <c r="C9230" s="0" t="s">
        <v>17677</v>
      </c>
      <c r="D9230" s="0" t="s">
        <v>15564</v>
      </c>
      <c r="E9230" s="10" t="s">
        <v>17678</v>
      </c>
    </row>
    <row r="9231" customFormat="false" ht="15" hidden="false" customHeight="false" outlineLevel="0" collapsed="false">
      <c r="A9231" s="310" t="n">
        <v>1633</v>
      </c>
      <c r="C9231" s="0" t="s">
        <v>17679</v>
      </c>
      <c r="D9231" s="0" t="s">
        <v>15564</v>
      </c>
      <c r="E9231" s="10" t="s">
        <v>17680</v>
      </c>
    </row>
    <row r="9232" customFormat="false" ht="15" hidden="false" customHeight="false" outlineLevel="0" collapsed="false">
      <c r="A9232" s="310" t="n">
        <v>10818</v>
      </c>
      <c r="C9232" s="0" t="s">
        <v>17681</v>
      </c>
      <c r="D9232" s="0" t="s">
        <v>15561</v>
      </c>
      <c r="E9232" s="10" t="s">
        <v>17682</v>
      </c>
    </row>
    <row r="9233" customFormat="false" ht="15" hidden="false" customHeight="false" outlineLevel="0" collapsed="false">
      <c r="A9233" s="310" t="n">
        <v>39359</v>
      </c>
      <c r="C9233" s="0" t="s">
        <v>17683</v>
      </c>
      <c r="D9233" s="0" t="s">
        <v>15564</v>
      </c>
      <c r="E9233" s="10" t="s">
        <v>17684</v>
      </c>
    </row>
    <row r="9234" customFormat="false" ht="15" hidden="false" customHeight="false" outlineLevel="0" collapsed="false">
      <c r="A9234" s="310" t="n">
        <v>39360</v>
      </c>
      <c r="C9234" s="0" t="s">
        <v>17685</v>
      </c>
      <c r="D9234" s="0" t="s">
        <v>15564</v>
      </c>
      <c r="E9234" s="10" t="s">
        <v>17686</v>
      </c>
    </row>
    <row r="9235" customFormat="false" ht="15" hidden="false" customHeight="false" outlineLevel="0" collapsed="false">
      <c r="A9235" s="310" t="n">
        <v>10710</v>
      </c>
      <c r="C9235" s="0" t="s">
        <v>17687</v>
      </c>
      <c r="D9235" s="0" t="s">
        <v>15581</v>
      </c>
      <c r="E9235" s="10" t="s">
        <v>17688</v>
      </c>
    </row>
    <row r="9236" customFormat="false" ht="15" hidden="false" customHeight="false" outlineLevel="0" collapsed="false">
      <c r="A9236" s="310" t="n">
        <v>10709</v>
      </c>
      <c r="C9236" s="0" t="s">
        <v>17689</v>
      </c>
      <c r="D9236" s="0" t="s">
        <v>15581</v>
      </c>
      <c r="E9236" s="10" t="s">
        <v>17690</v>
      </c>
    </row>
    <row r="9237" customFormat="false" ht="15" hidden="false" customHeight="false" outlineLevel="0" collapsed="false">
      <c r="A9237" s="310" t="n">
        <v>39636</v>
      </c>
      <c r="C9237" s="0" t="s">
        <v>17691</v>
      </c>
      <c r="D9237" s="0" t="s">
        <v>15581</v>
      </c>
      <c r="E9237" s="10" t="s">
        <v>17692</v>
      </c>
    </row>
    <row r="9238" customFormat="false" ht="15" hidden="false" customHeight="false" outlineLevel="0" collapsed="false">
      <c r="A9238" s="310" t="n">
        <v>10708</v>
      </c>
      <c r="C9238" s="0" t="s">
        <v>17693</v>
      </c>
      <c r="D9238" s="0" t="s">
        <v>15581</v>
      </c>
      <c r="E9238" s="10" t="s">
        <v>16372</v>
      </c>
    </row>
    <row r="9239" customFormat="false" ht="15" hidden="false" customHeight="false" outlineLevel="0" collapsed="false">
      <c r="A9239" s="310" t="n">
        <v>39635</v>
      </c>
      <c r="C9239" s="0" t="s">
        <v>17694</v>
      </c>
      <c r="D9239" s="0" t="s">
        <v>15581</v>
      </c>
      <c r="E9239" s="10" t="s">
        <v>17695</v>
      </c>
    </row>
    <row r="9240" customFormat="false" ht="15" hidden="false" customHeight="false" outlineLevel="0" collapsed="false">
      <c r="A9240" s="310" t="n">
        <v>6117</v>
      </c>
      <c r="C9240" s="0" t="s">
        <v>17696</v>
      </c>
      <c r="D9240" s="0" t="s">
        <v>15584</v>
      </c>
      <c r="E9240" s="10" t="s">
        <v>17697</v>
      </c>
    </row>
    <row r="9241" customFormat="false" ht="15" hidden="false" customHeight="false" outlineLevel="0" collapsed="false">
      <c r="A9241" s="310" t="n">
        <v>40913</v>
      </c>
      <c r="C9241" s="0" t="s">
        <v>17698</v>
      </c>
      <c r="D9241" s="0" t="s">
        <v>15950</v>
      </c>
      <c r="E9241" s="10" t="s">
        <v>17699</v>
      </c>
    </row>
    <row r="9242" customFormat="false" ht="15" hidden="false" customHeight="false" outlineLevel="0" collapsed="false">
      <c r="A9242" s="310" t="n">
        <v>1214</v>
      </c>
      <c r="C9242" s="0" t="s">
        <v>17700</v>
      </c>
      <c r="D9242" s="0" t="s">
        <v>15584</v>
      </c>
      <c r="E9242" s="10" t="s">
        <v>17701</v>
      </c>
    </row>
    <row r="9243" customFormat="false" ht="15" hidden="false" customHeight="false" outlineLevel="0" collapsed="false">
      <c r="A9243" s="310" t="n">
        <v>40915</v>
      </c>
      <c r="C9243" s="0" t="s">
        <v>17702</v>
      </c>
      <c r="D9243" s="0" t="s">
        <v>15950</v>
      </c>
      <c r="E9243" s="10" t="s">
        <v>17703</v>
      </c>
    </row>
    <row r="9244" customFormat="false" ht="15" hidden="false" customHeight="false" outlineLevel="0" collapsed="false">
      <c r="A9244" s="310" t="n">
        <v>1213</v>
      </c>
      <c r="C9244" s="0" t="s">
        <v>17704</v>
      </c>
      <c r="D9244" s="0" t="s">
        <v>15584</v>
      </c>
      <c r="E9244" s="10" t="s">
        <v>17701</v>
      </c>
    </row>
    <row r="9245" customFormat="false" ht="15" hidden="false" customHeight="false" outlineLevel="0" collapsed="false">
      <c r="A9245" s="310" t="n">
        <v>40914</v>
      </c>
      <c r="C9245" s="0" t="s">
        <v>17705</v>
      </c>
      <c r="D9245" s="0" t="s">
        <v>15950</v>
      </c>
      <c r="E9245" s="10" t="s">
        <v>17706</v>
      </c>
    </row>
    <row r="9246" customFormat="false" ht="15" hidden="false" customHeight="false" outlineLevel="0" collapsed="false">
      <c r="A9246" s="310" t="n">
        <v>5091</v>
      </c>
      <c r="C9246" s="0" t="s">
        <v>17707</v>
      </c>
      <c r="D9246" s="0" t="s">
        <v>15564</v>
      </c>
      <c r="E9246" s="10" t="s">
        <v>17708</v>
      </c>
    </row>
    <row r="9247" customFormat="false" ht="15" hidden="false" customHeight="false" outlineLevel="0" collapsed="false">
      <c r="A9247" s="310" t="n">
        <v>14615</v>
      </c>
      <c r="C9247" s="0" t="s">
        <v>17709</v>
      </c>
      <c r="D9247" s="0" t="s">
        <v>15564</v>
      </c>
      <c r="E9247" s="10" t="s">
        <v>17710</v>
      </c>
    </row>
    <row r="9248" customFormat="false" ht="15" hidden="false" customHeight="false" outlineLevel="0" collapsed="false">
      <c r="A9248" s="310" t="n">
        <v>2711</v>
      </c>
      <c r="C9248" s="0" t="s">
        <v>17711</v>
      </c>
      <c r="D9248" s="0" t="s">
        <v>15564</v>
      </c>
      <c r="E9248" s="10" t="s">
        <v>17712</v>
      </c>
    </row>
    <row r="9249" customFormat="false" ht="15" hidden="false" customHeight="false" outlineLevel="0" collapsed="false">
      <c r="A9249" s="310" t="n">
        <v>37727</v>
      </c>
      <c r="C9249" s="0" t="s">
        <v>17713</v>
      </c>
      <c r="D9249" s="0" t="s">
        <v>15564</v>
      </c>
      <c r="E9249" s="10" t="s">
        <v>17714</v>
      </c>
    </row>
    <row r="9250" customFormat="false" ht="15" hidden="false" customHeight="false" outlineLevel="0" collapsed="false">
      <c r="A9250" s="310" t="n">
        <v>37728</v>
      </c>
      <c r="C9250" s="0" t="s">
        <v>17715</v>
      </c>
      <c r="D9250" s="0" t="s">
        <v>15564</v>
      </c>
      <c r="E9250" s="10" t="s">
        <v>17716</v>
      </c>
    </row>
    <row r="9251" customFormat="false" ht="15" hidden="false" customHeight="false" outlineLevel="0" collapsed="false">
      <c r="A9251" s="310" t="n">
        <v>37729</v>
      </c>
      <c r="C9251" s="0" t="s">
        <v>17717</v>
      </c>
      <c r="D9251" s="0" t="s">
        <v>15564</v>
      </c>
      <c r="E9251" s="10" t="s">
        <v>17718</v>
      </c>
    </row>
    <row r="9252" customFormat="false" ht="15" hidden="false" customHeight="false" outlineLevel="0" collapsed="false">
      <c r="A9252" s="310" t="n">
        <v>37730</v>
      </c>
      <c r="C9252" s="0" t="s">
        <v>17719</v>
      </c>
      <c r="D9252" s="0" t="s">
        <v>15564</v>
      </c>
      <c r="E9252" s="10" t="s">
        <v>17720</v>
      </c>
    </row>
    <row r="9253" customFormat="false" ht="15" hidden="false" customHeight="false" outlineLevel="0" collapsed="false">
      <c r="A9253" s="310" t="n">
        <v>37731</v>
      </c>
      <c r="C9253" s="0" t="s">
        <v>17721</v>
      </c>
      <c r="D9253" s="0" t="s">
        <v>15564</v>
      </c>
      <c r="E9253" s="10" t="s">
        <v>17722</v>
      </c>
    </row>
    <row r="9254" customFormat="false" ht="15" hidden="false" customHeight="false" outlineLevel="0" collapsed="false">
      <c r="A9254" s="310" t="n">
        <v>37732</v>
      </c>
      <c r="C9254" s="0" t="s">
        <v>17723</v>
      </c>
      <c r="D9254" s="0" t="s">
        <v>15564</v>
      </c>
      <c r="E9254" s="10" t="s">
        <v>17724</v>
      </c>
    </row>
    <row r="9255" customFormat="false" ht="15" hidden="false" customHeight="false" outlineLevel="0" collapsed="false">
      <c r="A9255" s="310" t="n">
        <v>42250</v>
      </c>
      <c r="C9255" s="0" t="s">
        <v>17725</v>
      </c>
      <c r="D9255" s="0" t="s">
        <v>17726</v>
      </c>
      <c r="E9255" s="10" t="s">
        <v>17727</v>
      </c>
    </row>
    <row r="9256" customFormat="false" ht="15" hidden="false" customHeight="false" outlineLevel="0" collapsed="false">
      <c r="A9256" s="310" t="n">
        <v>42256</v>
      </c>
      <c r="C9256" s="0" t="s">
        <v>17728</v>
      </c>
      <c r="D9256" s="0" t="s">
        <v>15561</v>
      </c>
      <c r="E9256" s="10" t="s">
        <v>17729</v>
      </c>
    </row>
    <row r="9257" customFormat="false" ht="15" hidden="false" customHeight="false" outlineLevel="0" collapsed="false">
      <c r="A9257" s="310" t="n">
        <v>4743</v>
      </c>
      <c r="C9257" s="0" t="s">
        <v>17730</v>
      </c>
      <c r="D9257" s="0" t="s">
        <v>15943</v>
      </c>
      <c r="E9257" s="10" t="s">
        <v>17731</v>
      </c>
    </row>
    <row r="9258" customFormat="false" ht="15" hidden="false" customHeight="false" outlineLevel="0" collapsed="false">
      <c r="A9258" s="310" t="n">
        <v>4744</v>
      </c>
      <c r="C9258" s="0" t="s">
        <v>17732</v>
      </c>
      <c r="D9258" s="0" t="s">
        <v>15943</v>
      </c>
      <c r="E9258" s="10" t="s">
        <v>17733</v>
      </c>
    </row>
    <row r="9259" customFormat="false" ht="15" hidden="false" customHeight="false" outlineLevel="0" collapsed="false">
      <c r="A9259" s="310" t="n">
        <v>4745</v>
      </c>
      <c r="C9259" s="0" t="s">
        <v>17734</v>
      </c>
      <c r="D9259" s="0" t="s">
        <v>15943</v>
      </c>
      <c r="E9259" s="10" t="s">
        <v>17735</v>
      </c>
    </row>
    <row r="9260" customFormat="false" ht="15" hidden="false" customHeight="false" outlineLevel="0" collapsed="false">
      <c r="A9260" s="310" t="n">
        <v>36496</v>
      </c>
      <c r="C9260" s="0" t="s">
        <v>17736</v>
      </c>
      <c r="D9260" s="0" t="s">
        <v>15564</v>
      </c>
      <c r="E9260" s="10" t="s">
        <v>17737</v>
      </c>
    </row>
    <row r="9261" customFormat="false" ht="15" hidden="false" customHeight="false" outlineLevel="0" collapsed="false">
      <c r="A9261" s="310" t="n">
        <v>10630</v>
      </c>
      <c r="C9261" s="0" t="s">
        <v>17738</v>
      </c>
      <c r="D9261" s="0" t="s">
        <v>15564</v>
      </c>
      <c r="E9261" s="10" t="s">
        <v>17739</v>
      </c>
    </row>
    <row r="9262" customFormat="false" ht="15" hidden="false" customHeight="false" outlineLevel="0" collapsed="false">
      <c r="A9262" s="310" t="n">
        <v>37762</v>
      </c>
      <c r="C9262" s="0" t="s">
        <v>17740</v>
      </c>
      <c r="D9262" s="0" t="s">
        <v>15564</v>
      </c>
      <c r="E9262" s="10" t="s">
        <v>17741</v>
      </c>
    </row>
    <row r="9263" customFormat="false" ht="15" hidden="false" customHeight="false" outlineLevel="0" collapsed="false">
      <c r="A9263" s="310" t="n">
        <v>37763</v>
      </c>
      <c r="C9263" s="0" t="s">
        <v>17742</v>
      </c>
      <c r="D9263" s="0" t="s">
        <v>15564</v>
      </c>
      <c r="E9263" s="10" t="s">
        <v>17743</v>
      </c>
    </row>
    <row r="9264" customFormat="false" ht="15" hidden="false" customHeight="false" outlineLevel="0" collapsed="false">
      <c r="A9264" s="310" t="n">
        <v>41992</v>
      </c>
      <c r="C9264" s="0" t="s">
        <v>17744</v>
      </c>
      <c r="D9264" s="0" t="s">
        <v>15564</v>
      </c>
      <c r="E9264" s="10" t="s">
        <v>17745</v>
      </c>
    </row>
    <row r="9265" customFormat="false" ht="15" hidden="false" customHeight="false" outlineLevel="0" collapsed="false">
      <c r="A9265" s="310" t="n">
        <v>13215</v>
      </c>
      <c r="C9265" s="0" t="s">
        <v>17746</v>
      </c>
      <c r="D9265" s="0" t="s">
        <v>15564</v>
      </c>
      <c r="E9265" s="10" t="s">
        <v>17747</v>
      </c>
    </row>
    <row r="9266" customFormat="false" ht="15" hidden="false" customHeight="false" outlineLevel="0" collapsed="false">
      <c r="A9266" s="310" t="n">
        <v>4235</v>
      </c>
      <c r="C9266" s="0" t="s">
        <v>17748</v>
      </c>
      <c r="D9266" s="0" t="s">
        <v>15584</v>
      </c>
      <c r="E9266" s="10" t="s">
        <v>16378</v>
      </c>
    </row>
    <row r="9267" customFormat="false" ht="15" hidden="false" customHeight="false" outlineLevel="0" collapsed="false">
      <c r="A9267" s="310" t="n">
        <v>40976</v>
      </c>
      <c r="C9267" s="0" t="s">
        <v>17749</v>
      </c>
      <c r="D9267" s="0" t="s">
        <v>15950</v>
      </c>
      <c r="E9267" s="10" t="s">
        <v>17750</v>
      </c>
    </row>
    <row r="9268" customFormat="false" ht="15" hidden="false" customHeight="false" outlineLevel="0" collapsed="false">
      <c r="A9268" s="310" t="n">
        <v>39013</v>
      </c>
      <c r="C9268" s="0" t="s">
        <v>17751</v>
      </c>
      <c r="D9268" s="0" t="s">
        <v>15564</v>
      </c>
      <c r="E9268" s="10" t="s">
        <v>17752</v>
      </c>
    </row>
    <row r="9269" customFormat="false" ht="15" hidden="false" customHeight="false" outlineLevel="0" collapsed="false">
      <c r="A9269" s="310" t="n">
        <v>41967</v>
      </c>
      <c r="C9269" s="0" t="s">
        <v>17753</v>
      </c>
      <c r="D9269" s="0" t="s">
        <v>15714</v>
      </c>
      <c r="E9269" s="10" t="s">
        <v>17754</v>
      </c>
    </row>
    <row r="9270" customFormat="false" ht="15" hidden="false" customHeight="false" outlineLevel="0" collapsed="false">
      <c r="A9270" s="310" t="n">
        <v>12760</v>
      </c>
      <c r="C9270" s="0" t="s">
        <v>17755</v>
      </c>
      <c r="D9270" s="0" t="s">
        <v>15581</v>
      </c>
      <c r="E9270" s="10" t="s">
        <v>17756</v>
      </c>
    </row>
    <row r="9271" customFormat="false" ht="15" hidden="false" customHeight="false" outlineLevel="0" collapsed="false">
      <c r="A9271" s="310" t="n">
        <v>12759</v>
      </c>
      <c r="C9271" s="0" t="s">
        <v>17757</v>
      </c>
      <c r="D9271" s="0" t="s">
        <v>15581</v>
      </c>
      <c r="E9271" s="10" t="s">
        <v>17758</v>
      </c>
    </row>
    <row r="9272" customFormat="false" ht="15" hidden="false" customHeight="false" outlineLevel="0" collapsed="false">
      <c r="A9272" s="310" t="n">
        <v>40424</v>
      </c>
      <c r="C9272" s="0" t="s">
        <v>17759</v>
      </c>
      <c r="D9272" s="0" t="s">
        <v>15561</v>
      </c>
      <c r="E9272" s="10" t="s">
        <v>17760</v>
      </c>
    </row>
    <row r="9273" customFormat="false" ht="15" hidden="false" customHeight="false" outlineLevel="0" collapsed="false">
      <c r="A9273" s="310" t="n">
        <v>1325</v>
      </c>
      <c r="C9273" s="0" t="s">
        <v>17761</v>
      </c>
      <c r="D9273" s="0" t="s">
        <v>15561</v>
      </c>
      <c r="E9273" s="10" t="s">
        <v>17762</v>
      </c>
    </row>
    <row r="9274" customFormat="false" ht="15" hidden="false" customHeight="false" outlineLevel="0" collapsed="false">
      <c r="A9274" s="310" t="n">
        <v>1327</v>
      </c>
      <c r="C9274" s="0" t="s">
        <v>17763</v>
      </c>
      <c r="D9274" s="0" t="s">
        <v>15561</v>
      </c>
      <c r="E9274" s="10" t="s">
        <v>17764</v>
      </c>
    </row>
    <row r="9275" customFormat="false" ht="15" hidden="false" customHeight="false" outlineLevel="0" collapsed="false">
      <c r="A9275" s="310" t="n">
        <v>1328</v>
      </c>
      <c r="C9275" s="0" t="s">
        <v>17765</v>
      </c>
      <c r="D9275" s="0" t="s">
        <v>15561</v>
      </c>
      <c r="E9275" s="10" t="s">
        <v>17766</v>
      </c>
    </row>
    <row r="9276" customFormat="false" ht="15" hidden="false" customHeight="false" outlineLevel="0" collapsed="false">
      <c r="A9276" s="310" t="n">
        <v>1321</v>
      </c>
      <c r="C9276" s="0" t="s">
        <v>17767</v>
      </c>
      <c r="D9276" s="0" t="s">
        <v>15561</v>
      </c>
      <c r="E9276" s="10" t="s">
        <v>16353</v>
      </c>
    </row>
    <row r="9277" customFormat="false" ht="15" hidden="false" customHeight="false" outlineLevel="0" collapsed="false">
      <c r="A9277" s="310" t="n">
        <v>1318</v>
      </c>
      <c r="C9277" s="0" t="s">
        <v>17768</v>
      </c>
      <c r="D9277" s="0" t="s">
        <v>15561</v>
      </c>
      <c r="E9277" s="10" t="s">
        <v>17769</v>
      </c>
    </row>
    <row r="9278" customFormat="false" ht="15" hidden="false" customHeight="false" outlineLevel="0" collapsed="false">
      <c r="A9278" s="310" t="n">
        <v>1322</v>
      </c>
      <c r="C9278" s="0" t="s">
        <v>17770</v>
      </c>
      <c r="D9278" s="0" t="s">
        <v>15561</v>
      </c>
      <c r="E9278" s="10" t="s">
        <v>17771</v>
      </c>
    </row>
    <row r="9279" customFormat="false" ht="15" hidden="false" customHeight="false" outlineLevel="0" collapsed="false">
      <c r="A9279" s="310" t="n">
        <v>1323</v>
      </c>
      <c r="C9279" s="0" t="s">
        <v>17772</v>
      </c>
      <c r="D9279" s="0" t="s">
        <v>15561</v>
      </c>
      <c r="E9279" s="10" t="s">
        <v>17773</v>
      </c>
    </row>
    <row r="9280" customFormat="false" ht="15" hidden="false" customHeight="false" outlineLevel="0" collapsed="false">
      <c r="A9280" s="310" t="n">
        <v>1319</v>
      </c>
      <c r="C9280" s="0" t="s">
        <v>17774</v>
      </c>
      <c r="D9280" s="0" t="s">
        <v>15561</v>
      </c>
      <c r="E9280" s="10" t="s">
        <v>17308</v>
      </c>
    </row>
    <row r="9281" customFormat="false" ht="15" hidden="false" customHeight="false" outlineLevel="0" collapsed="false">
      <c r="A9281" s="310" t="n">
        <v>11026</v>
      </c>
      <c r="C9281" s="0" t="s">
        <v>17775</v>
      </c>
      <c r="D9281" s="0" t="s">
        <v>15561</v>
      </c>
      <c r="E9281" s="10" t="s">
        <v>17776</v>
      </c>
    </row>
    <row r="9282" customFormat="false" ht="15" hidden="false" customHeight="false" outlineLevel="0" collapsed="false">
      <c r="A9282" s="310" t="n">
        <v>11027</v>
      </c>
      <c r="C9282" s="0" t="s">
        <v>17777</v>
      </c>
      <c r="D9282" s="0" t="s">
        <v>15561</v>
      </c>
      <c r="E9282" s="10" t="s">
        <v>17778</v>
      </c>
    </row>
    <row r="9283" customFormat="false" ht="15" hidden="false" customHeight="false" outlineLevel="0" collapsed="false">
      <c r="A9283" s="310" t="n">
        <v>11046</v>
      </c>
      <c r="C9283" s="0" t="s">
        <v>17779</v>
      </c>
      <c r="D9283" s="0" t="s">
        <v>15561</v>
      </c>
      <c r="E9283" s="10" t="s">
        <v>17780</v>
      </c>
    </row>
    <row r="9284" customFormat="false" ht="15" hidden="false" customHeight="false" outlineLevel="0" collapsed="false">
      <c r="A9284" s="310" t="n">
        <v>11047</v>
      </c>
      <c r="C9284" s="0" t="s">
        <v>17781</v>
      </c>
      <c r="D9284" s="0" t="s">
        <v>15561</v>
      </c>
      <c r="E9284" s="10" t="s">
        <v>17782</v>
      </c>
    </row>
    <row r="9285" customFormat="false" ht="15" hidden="false" customHeight="false" outlineLevel="0" collapsed="false">
      <c r="A9285" s="310" t="n">
        <v>39630</v>
      </c>
      <c r="C9285" s="0" t="s">
        <v>17783</v>
      </c>
      <c r="D9285" s="0" t="s">
        <v>15581</v>
      </c>
      <c r="E9285" s="10" t="s">
        <v>17784</v>
      </c>
    </row>
    <row r="9286" customFormat="false" ht="15" hidden="false" customHeight="false" outlineLevel="0" collapsed="false">
      <c r="A9286" s="310" t="n">
        <v>11049</v>
      </c>
      <c r="C9286" s="0" t="s">
        <v>17785</v>
      </c>
      <c r="D9286" s="0" t="s">
        <v>15561</v>
      </c>
      <c r="E9286" s="10" t="s">
        <v>17786</v>
      </c>
    </row>
    <row r="9287" customFormat="false" ht="15" hidden="false" customHeight="false" outlineLevel="0" collapsed="false">
      <c r="A9287" s="310" t="n">
        <v>39632</v>
      </c>
      <c r="C9287" s="0" t="s">
        <v>17787</v>
      </c>
      <c r="D9287" s="0" t="s">
        <v>15581</v>
      </c>
      <c r="E9287" s="10" t="s">
        <v>17788</v>
      </c>
    </row>
    <row r="9288" customFormat="false" ht="15" hidden="false" customHeight="false" outlineLevel="0" collapsed="false">
      <c r="A9288" s="310" t="n">
        <v>11051</v>
      </c>
      <c r="C9288" s="0" t="s">
        <v>17789</v>
      </c>
      <c r="D9288" s="0" t="s">
        <v>15561</v>
      </c>
      <c r="E9288" s="10" t="s">
        <v>17780</v>
      </c>
    </row>
    <row r="9289" customFormat="false" ht="15" hidden="false" customHeight="false" outlineLevel="0" collapsed="false">
      <c r="A9289" s="310" t="n">
        <v>11061</v>
      </c>
      <c r="C9289" s="0" t="s">
        <v>17790</v>
      </c>
      <c r="D9289" s="0" t="s">
        <v>15561</v>
      </c>
      <c r="E9289" s="10" t="s">
        <v>17791</v>
      </c>
    </row>
    <row r="9290" customFormat="false" ht="15" hidden="false" customHeight="false" outlineLevel="0" collapsed="false">
      <c r="A9290" s="310" t="n">
        <v>1336</v>
      </c>
      <c r="C9290" s="0" t="s">
        <v>17792</v>
      </c>
      <c r="D9290" s="0" t="s">
        <v>15581</v>
      </c>
      <c r="E9290" s="10" t="s">
        <v>17793</v>
      </c>
    </row>
    <row r="9291" customFormat="false" ht="15" hidden="false" customHeight="false" outlineLevel="0" collapsed="false">
      <c r="A9291" s="310" t="n">
        <v>1333</v>
      </c>
      <c r="C9291" s="0" t="s">
        <v>17794</v>
      </c>
      <c r="D9291" s="0" t="s">
        <v>15561</v>
      </c>
      <c r="E9291" s="10" t="s">
        <v>17795</v>
      </c>
    </row>
    <row r="9292" customFormat="false" ht="15" hidden="false" customHeight="false" outlineLevel="0" collapsed="false">
      <c r="A9292" s="310" t="n">
        <v>1330</v>
      </c>
      <c r="C9292" s="0" t="s">
        <v>17796</v>
      </c>
      <c r="D9292" s="0" t="s">
        <v>15561</v>
      </c>
      <c r="E9292" s="10" t="s">
        <v>17797</v>
      </c>
    </row>
    <row r="9293" customFormat="false" ht="15" hidden="false" customHeight="false" outlineLevel="0" collapsed="false">
      <c r="A9293" s="310" t="n">
        <v>10957</v>
      </c>
      <c r="C9293" s="0" t="s">
        <v>17798</v>
      </c>
      <c r="D9293" s="0" t="s">
        <v>15561</v>
      </c>
      <c r="E9293" s="10" t="s">
        <v>17786</v>
      </c>
    </row>
    <row r="9294" customFormat="false" ht="15" hidden="false" customHeight="false" outlineLevel="0" collapsed="false">
      <c r="A9294" s="310" t="n">
        <v>1332</v>
      </c>
      <c r="C9294" s="0" t="s">
        <v>17799</v>
      </c>
      <c r="D9294" s="0" t="s">
        <v>15561</v>
      </c>
      <c r="E9294" s="10" t="s">
        <v>17800</v>
      </c>
    </row>
    <row r="9295" customFormat="false" ht="15" hidden="false" customHeight="false" outlineLevel="0" collapsed="false">
      <c r="A9295" s="310" t="n">
        <v>1334</v>
      </c>
      <c r="C9295" s="0" t="s">
        <v>17801</v>
      </c>
      <c r="D9295" s="0" t="s">
        <v>15561</v>
      </c>
      <c r="E9295" s="10" t="s">
        <v>17802</v>
      </c>
    </row>
    <row r="9296" customFormat="false" ht="15" hidden="false" customHeight="false" outlineLevel="0" collapsed="false">
      <c r="A9296" s="310" t="n">
        <v>1335</v>
      </c>
      <c r="C9296" s="0" t="s">
        <v>17803</v>
      </c>
      <c r="D9296" s="0" t="s">
        <v>15561</v>
      </c>
      <c r="E9296" s="10" t="s">
        <v>17804</v>
      </c>
    </row>
    <row r="9297" customFormat="false" ht="15" hidden="false" customHeight="false" outlineLevel="0" collapsed="false">
      <c r="A9297" s="310" t="n">
        <v>40425</v>
      </c>
      <c r="C9297" s="0" t="s">
        <v>17805</v>
      </c>
      <c r="D9297" s="0" t="s">
        <v>15561</v>
      </c>
      <c r="E9297" s="10" t="s">
        <v>17806</v>
      </c>
    </row>
    <row r="9298" customFormat="false" ht="15" hidden="false" customHeight="false" outlineLevel="0" collapsed="false">
      <c r="A9298" s="310" t="n">
        <v>1337</v>
      </c>
      <c r="C9298" s="0" t="s">
        <v>17807</v>
      </c>
      <c r="D9298" s="0" t="s">
        <v>15561</v>
      </c>
      <c r="E9298" s="10" t="s">
        <v>17808</v>
      </c>
    </row>
    <row r="9299" customFormat="false" ht="15" hidden="false" customHeight="false" outlineLevel="0" collapsed="false">
      <c r="A9299" s="310" t="n">
        <v>11122</v>
      </c>
      <c r="C9299" s="0" t="s">
        <v>17809</v>
      </c>
      <c r="D9299" s="0" t="s">
        <v>15561</v>
      </c>
      <c r="E9299" s="10" t="s">
        <v>17810</v>
      </c>
    </row>
    <row r="9300" customFormat="false" ht="15" hidden="false" customHeight="false" outlineLevel="0" collapsed="false">
      <c r="A9300" s="310" t="n">
        <v>11123</v>
      </c>
      <c r="C9300" s="0" t="s">
        <v>17811</v>
      </c>
      <c r="D9300" s="0" t="s">
        <v>15561</v>
      </c>
      <c r="E9300" s="10" t="s">
        <v>17810</v>
      </c>
    </row>
    <row r="9301" customFormat="false" ht="15" hidden="false" customHeight="false" outlineLevel="0" collapsed="false">
      <c r="A9301" s="310" t="n">
        <v>11125</v>
      </c>
      <c r="C9301" s="0" t="s">
        <v>17812</v>
      </c>
      <c r="D9301" s="0" t="s">
        <v>15561</v>
      </c>
      <c r="E9301" s="10" t="s">
        <v>17810</v>
      </c>
    </row>
    <row r="9302" customFormat="false" ht="15" hidden="false" customHeight="false" outlineLevel="0" collapsed="false">
      <c r="A9302" s="310" t="n">
        <v>39416</v>
      </c>
      <c r="C9302" s="0" t="s">
        <v>17813</v>
      </c>
      <c r="D9302" s="0" t="s">
        <v>15581</v>
      </c>
      <c r="E9302" s="10" t="s">
        <v>17814</v>
      </c>
    </row>
    <row r="9303" customFormat="false" ht="15" hidden="false" customHeight="false" outlineLevel="0" collapsed="false">
      <c r="A9303" s="310" t="n">
        <v>39417</v>
      </c>
      <c r="C9303" s="0" t="s">
        <v>17815</v>
      </c>
      <c r="D9303" s="0" t="s">
        <v>15581</v>
      </c>
      <c r="E9303" s="10" t="s">
        <v>17816</v>
      </c>
    </row>
    <row r="9304" customFormat="false" ht="15" hidden="false" customHeight="false" outlineLevel="0" collapsed="false">
      <c r="A9304" s="310" t="n">
        <v>39414</v>
      </c>
      <c r="C9304" s="0" t="s">
        <v>17817</v>
      </c>
      <c r="D9304" s="0" t="s">
        <v>15581</v>
      </c>
      <c r="E9304" s="10" t="s">
        <v>17818</v>
      </c>
    </row>
    <row r="9305" customFormat="false" ht="15" hidden="false" customHeight="false" outlineLevel="0" collapsed="false">
      <c r="A9305" s="310" t="n">
        <v>39415</v>
      </c>
      <c r="C9305" s="0" t="s">
        <v>17819</v>
      </c>
      <c r="D9305" s="0" t="s">
        <v>15581</v>
      </c>
      <c r="E9305" s="10" t="s">
        <v>17820</v>
      </c>
    </row>
    <row r="9306" customFormat="false" ht="15" hidden="false" customHeight="false" outlineLevel="0" collapsed="false">
      <c r="A9306" s="310" t="n">
        <v>39412</v>
      </c>
      <c r="C9306" s="0" t="s">
        <v>17821</v>
      </c>
      <c r="D9306" s="0" t="s">
        <v>15581</v>
      </c>
      <c r="E9306" s="10" t="s">
        <v>17822</v>
      </c>
    </row>
    <row r="9307" customFormat="false" ht="15" hidden="false" customHeight="false" outlineLevel="0" collapsed="false">
      <c r="A9307" s="310" t="n">
        <v>39413</v>
      </c>
      <c r="C9307" s="0" t="s">
        <v>17823</v>
      </c>
      <c r="D9307" s="0" t="s">
        <v>15581</v>
      </c>
      <c r="E9307" s="10" t="s">
        <v>17824</v>
      </c>
    </row>
    <row r="9308" customFormat="false" ht="15" hidden="false" customHeight="false" outlineLevel="0" collapsed="false">
      <c r="A9308" s="310" t="n">
        <v>1338</v>
      </c>
      <c r="C9308" s="0" t="s">
        <v>17825</v>
      </c>
      <c r="D9308" s="0" t="s">
        <v>15581</v>
      </c>
      <c r="E9308" s="10" t="s">
        <v>17826</v>
      </c>
    </row>
    <row r="9309" customFormat="false" ht="15" hidden="false" customHeight="false" outlineLevel="0" collapsed="false">
      <c r="A9309" s="310" t="n">
        <v>1340</v>
      </c>
      <c r="C9309" s="0" t="s">
        <v>17827</v>
      </c>
      <c r="D9309" s="0" t="s">
        <v>15581</v>
      </c>
      <c r="E9309" s="10" t="s">
        <v>17828</v>
      </c>
    </row>
    <row r="9310" customFormat="false" ht="15" hidden="false" customHeight="false" outlineLevel="0" collapsed="false">
      <c r="A9310" s="310" t="n">
        <v>1341</v>
      </c>
      <c r="C9310" s="0" t="s">
        <v>17829</v>
      </c>
      <c r="D9310" s="0" t="s">
        <v>15581</v>
      </c>
      <c r="E9310" s="10" t="s">
        <v>17830</v>
      </c>
    </row>
    <row r="9311" customFormat="false" ht="15" hidden="false" customHeight="false" outlineLevel="0" collapsed="false">
      <c r="A9311" s="310" t="n">
        <v>1364</v>
      </c>
      <c r="C9311" s="0" t="s">
        <v>17831</v>
      </c>
      <c r="D9311" s="0" t="s">
        <v>15581</v>
      </c>
      <c r="E9311" s="10" t="s">
        <v>17832</v>
      </c>
    </row>
    <row r="9312" customFormat="false" ht="15" hidden="false" customHeight="false" outlineLevel="0" collapsed="false">
      <c r="A9312" s="310" t="n">
        <v>1361</v>
      </c>
      <c r="C9312" s="0" t="s">
        <v>17833</v>
      </c>
      <c r="D9312" s="0" t="s">
        <v>15564</v>
      </c>
      <c r="E9312" s="10" t="s">
        <v>17834</v>
      </c>
    </row>
    <row r="9313" customFormat="false" ht="15" hidden="false" customHeight="false" outlineLevel="0" collapsed="false">
      <c r="A9313" s="310" t="n">
        <v>1362</v>
      </c>
      <c r="C9313" s="0" t="s">
        <v>17835</v>
      </c>
      <c r="D9313" s="0" t="s">
        <v>15581</v>
      </c>
      <c r="E9313" s="10" t="s">
        <v>17836</v>
      </c>
    </row>
    <row r="9314" customFormat="false" ht="15" hidden="false" customHeight="false" outlineLevel="0" collapsed="false">
      <c r="A9314" s="310" t="n">
        <v>11131</v>
      </c>
      <c r="C9314" s="0" t="s">
        <v>17837</v>
      </c>
      <c r="D9314" s="0" t="s">
        <v>15581</v>
      </c>
      <c r="E9314" s="10" t="s">
        <v>17838</v>
      </c>
    </row>
    <row r="9315" customFormat="false" ht="15" hidden="false" customHeight="false" outlineLevel="0" collapsed="false">
      <c r="A9315" s="310" t="n">
        <v>11132</v>
      </c>
      <c r="C9315" s="0" t="s">
        <v>17839</v>
      </c>
      <c r="D9315" s="0" t="s">
        <v>15581</v>
      </c>
      <c r="E9315" s="10" t="s">
        <v>17840</v>
      </c>
    </row>
    <row r="9316" customFormat="false" ht="15" hidden="false" customHeight="false" outlineLevel="0" collapsed="false">
      <c r="A9316" s="310" t="n">
        <v>1363</v>
      </c>
      <c r="C9316" s="0" t="s">
        <v>17841</v>
      </c>
      <c r="D9316" s="0" t="s">
        <v>15581</v>
      </c>
      <c r="E9316" s="10" t="s">
        <v>17842</v>
      </c>
    </row>
    <row r="9317" customFormat="false" ht="15" hidden="false" customHeight="false" outlineLevel="0" collapsed="false">
      <c r="A9317" s="310" t="n">
        <v>11130</v>
      </c>
      <c r="C9317" s="0" t="s">
        <v>17843</v>
      </c>
      <c r="D9317" s="0" t="s">
        <v>15581</v>
      </c>
      <c r="E9317" s="10" t="s">
        <v>17844</v>
      </c>
    </row>
    <row r="9318" customFormat="false" ht="15" hidden="false" customHeight="false" outlineLevel="0" collapsed="false">
      <c r="A9318" s="310" t="n">
        <v>11134</v>
      </c>
      <c r="C9318" s="0" t="s">
        <v>17845</v>
      </c>
      <c r="D9318" s="0" t="s">
        <v>15581</v>
      </c>
      <c r="E9318" s="10" t="s">
        <v>17846</v>
      </c>
    </row>
    <row r="9319" customFormat="false" ht="15" hidden="false" customHeight="false" outlineLevel="0" collapsed="false">
      <c r="A9319" s="310" t="n">
        <v>11135</v>
      </c>
      <c r="C9319" s="0" t="s">
        <v>17847</v>
      </c>
      <c r="D9319" s="0" t="s">
        <v>15581</v>
      </c>
      <c r="E9319" s="10" t="s">
        <v>17848</v>
      </c>
    </row>
    <row r="9320" customFormat="false" ht="15" hidden="false" customHeight="false" outlineLevel="0" collapsed="false">
      <c r="A9320" s="310" t="n">
        <v>11136</v>
      </c>
      <c r="C9320" s="0" t="s">
        <v>17849</v>
      </c>
      <c r="D9320" s="0" t="s">
        <v>15581</v>
      </c>
      <c r="E9320" s="10" t="s">
        <v>17850</v>
      </c>
    </row>
    <row r="9321" customFormat="false" ht="15" hidden="false" customHeight="false" outlineLevel="0" collapsed="false">
      <c r="A9321" s="310" t="n">
        <v>34743</v>
      </c>
      <c r="C9321" s="0" t="s">
        <v>17851</v>
      </c>
      <c r="D9321" s="0" t="s">
        <v>15581</v>
      </c>
      <c r="E9321" s="10" t="s">
        <v>15605</v>
      </c>
    </row>
    <row r="9322" customFormat="false" ht="15" hidden="false" customHeight="false" outlineLevel="0" collapsed="false">
      <c r="A9322" s="310" t="n">
        <v>11137</v>
      </c>
      <c r="C9322" s="0" t="s">
        <v>17852</v>
      </c>
      <c r="D9322" s="0" t="s">
        <v>15581</v>
      </c>
      <c r="E9322" s="10" t="s">
        <v>17853</v>
      </c>
    </row>
    <row r="9323" customFormat="false" ht="15" hidden="false" customHeight="false" outlineLevel="0" collapsed="false">
      <c r="A9323" s="310" t="n">
        <v>34745</v>
      </c>
      <c r="C9323" s="0" t="s">
        <v>17854</v>
      </c>
      <c r="D9323" s="0" t="s">
        <v>15581</v>
      </c>
      <c r="E9323" s="10" t="s">
        <v>17855</v>
      </c>
    </row>
    <row r="9324" customFormat="false" ht="15" hidden="false" customHeight="false" outlineLevel="0" collapsed="false">
      <c r="A9324" s="310" t="n">
        <v>34746</v>
      </c>
      <c r="C9324" s="0" t="s">
        <v>17856</v>
      </c>
      <c r="D9324" s="0" t="s">
        <v>15581</v>
      </c>
      <c r="E9324" s="10" t="s">
        <v>17857</v>
      </c>
    </row>
    <row r="9325" customFormat="false" ht="15" hidden="false" customHeight="false" outlineLevel="0" collapsed="false">
      <c r="A9325" s="310" t="n">
        <v>1360</v>
      </c>
      <c r="C9325" s="0" t="s">
        <v>17858</v>
      </c>
      <c r="D9325" s="0" t="s">
        <v>15581</v>
      </c>
      <c r="E9325" s="10" t="s">
        <v>17859</v>
      </c>
    </row>
    <row r="9326" customFormat="false" ht="15" hidden="false" customHeight="false" outlineLevel="0" collapsed="false">
      <c r="A9326" s="310" t="n">
        <v>1346</v>
      </c>
      <c r="C9326" s="0" t="s">
        <v>17860</v>
      </c>
      <c r="D9326" s="0" t="s">
        <v>15581</v>
      </c>
      <c r="E9326" s="10" t="s">
        <v>17684</v>
      </c>
    </row>
    <row r="9327" customFormat="false" ht="15" hidden="false" customHeight="false" outlineLevel="0" collapsed="false">
      <c r="A9327" s="310" t="n">
        <v>1345</v>
      </c>
      <c r="C9327" s="0" t="s">
        <v>17861</v>
      </c>
      <c r="D9327" s="0" t="s">
        <v>15581</v>
      </c>
      <c r="E9327" s="10" t="s">
        <v>17862</v>
      </c>
    </row>
    <row r="9328" customFormat="false" ht="15" hidden="false" customHeight="false" outlineLevel="0" collapsed="false">
      <c r="A9328" s="310" t="n">
        <v>1344</v>
      </c>
      <c r="C9328" s="0" t="s">
        <v>17863</v>
      </c>
      <c r="D9328" s="0" t="s">
        <v>15564</v>
      </c>
      <c r="E9328" s="10" t="s">
        <v>17864</v>
      </c>
    </row>
    <row r="9329" customFormat="false" ht="15" hidden="false" customHeight="false" outlineLevel="0" collapsed="false">
      <c r="A9329" s="310" t="n">
        <v>1342</v>
      </c>
      <c r="C9329" s="0" t="s">
        <v>17865</v>
      </c>
      <c r="D9329" s="0" t="s">
        <v>15564</v>
      </c>
      <c r="E9329" s="10" t="s">
        <v>17866</v>
      </c>
    </row>
    <row r="9330" customFormat="false" ht="15" hidden="false" customHeight="false" outlineLevel="0" collapsed="false">
      <c r="A9330" s="310" t="n">
        <v>1347</v>
      </c>
      <c r="C9330" s="0" t="s">
        <v>17867</v>
      </c>
      <c r="D9330" s="0" t="s">
        <v>15581</v>
      </c>
      <c r="E9330" s="10" t="s">
        <v>17868</v>
      </c>
    </row>
    <row r="9331" customFormat="false" ht="15" hidden="false" customHeight="false" outlineLevel="0" collapsed="false">
      <c r="A9331" s="310" t="n">
        <v>1349</v>
      </c>
      <c r="C9331" s="0" t="s">
        <v>17869</v>
      </c>
      <c r="D9331" s="0" t="s">
        <v>15564</v>
      </c>
      <c r="E9331" s="10" t="s">
        <v>17870</v>
      </c>
    </row>
    <row r="9332" customFormat="false" ht="15" hidden="false" customHeight="false" outlineLevel="0" collapsed="false">
      <c r="A9332" s="310" t="n">
        <v>1350</v>
      </c>
      <c r="C9332" s="0" t="s">
        <v>17871</v>
      </c>
      <c r="D9332" s="0" t="s">
        <v>15564</v>
      </c>
      <c r="E9332" s="10" t="s">
        <v>17872</v>
      </c>
    </row>
    <row r="9333" customFormat="false" ht="15" hidden="false" customHeight="false" outlineLevel="0" collapsed="false">
      <c r="A9333" s="310" t="n">
        <v>1357</v>
      </c>
      <c r="C9333" s="0" t="s">
        <v>17873</v>
      </c>
      <c r="D9333" s="0" t="s">
        <v>15564</v>
      </c>
      <c r="E9333" s="10" t="s">
        <v>17874</v>
      </c>
    </row>
    <row r="9334" customFormat="false" ht="15" hidden="false" customHeight="false" outlineLevel="0" collapsed="false">
      <c r="A9334" s="310" t="n">
        <v>1355</v>
      </c>
      <c r="C9334" s="0" t="s">
        <v>17875</v>
      </c>
      <c r="D9334" s="0" t="s">
        <v>15581</v>
      </c>
      <c r="E9334" s="10" t="s">
        <v>17876</v>
      </c>
    </row>
    <row r="9335" customFormat="false" ht="15" hidden="false" customHeight="false" outlineLevel="0" collapsed="false">
      <c r="A9335" s="310" t="n">
        <v>1358</v>
      </c>
      <c r="C9335" s="0" t="s">
        <v>17877</v>
      </c>
      <c r="D9335" s="0" t="s">
        <v>15581</v>
      </c>
      <c r="E9335" s="10" t="s">
        <v>17878</v>
      </c>
    </row>
    <row r="9336" customFormat="false" ht="15" hidden="false" customHeight="false" outlineLevel="0" collapsed="false">
      <c r="A9336" s="310" t="n">
        <v>1359</v>
      </c>
      <c r="C9336" s="0" t="s">
        <v>17879</v>
      </c>
      <c r="D9336" s="0" t="s">
        <v>15564</v>
      </c>
      <c r="E9336" s="10" t="s">
        <v>17880</v>
      </c>
    </row>
    <row r="9337" customFormat="false" ht="15" hidden="false" customHeight="false" outlineLevel="0" collapsed="false">
      <c r="A9337" s="310" t="n">
        <v>1351</v>
      </c>
      <c r="C9337" s="0" t="s">
        <v>17881</v>
      </c>
      <c r="D9337" s="0" t="s">
        <v>15564</v>
      </c>
      <c r="E9337" s="10" t="s">
        <v>17882</v>
      </c>
    </row>
    <row r="9338" customFormat="false" ht="15" hidden="false" customHeight="false" outlineLevel="0" collapsed="false">
      <c r="A9338" s="310" t="n">
        <v>34659</v>
      </c>
      <c r="C9338" s="0" t="s">
        <v>17883</v>
      </c>
      <c r="D9338" s="0" t="s">
        <v>15581</v>
      </c>
      <c r="E9338" s="10" t="s">
        <v>17884</v>
      </c>
    </row>
    <row r="9339" customFormat="false" ht="15" hidden="false" customHeight="false" outlineLevel="0" collapsed="false">
      <c r="A9339" s="310" t="n">
        <v>34514</v>
      </c>
      <c r="C9339" s="0" t="s">
        <v>17885</v>
      </c>
      <c r="D9339" s="0" t="s">
        <v>15581</v>
      </c>
      <c r="E9339" s="10" t="s">
        <v>17886</v>
      </c>
    </row>
    <row r="9340" customFormat="false" ht="15" hidden="false" customHeight="false" outlineLevel="0" collapsed="false">
      <c r="A9340" s="310" t="n">
        <v>34660</v>
      </c>
      <c r="C9340" s="0" t="s">
        <v>17887</v>
      </c>
      <c r="D9340" s="0" t="s">
        <v>15581</v>
      </c>
      <c r="E9340" s="10" t="s">
        <v>17888</v>
      </c>
    </row>
    <row r="9341" customFormat="false" ht="15" hidden="false" customHeight="false" outlineLevel="0" collapsed="false">
      <c r="A9341" s="310" t="n">
        <v>34661</v>
      </c>
      <c r="C9341" s="0" t="s">
        <v>17889</v>
      </c>
      <c r="D9341" s="0" t="s">
        <v>15581</v>
      </c>
      <c r="E9341" s="10" t="s">
        <v>17890</v>
      </c>
    </row>
    <row r="9342" customFormat="false" ht="15" hidden="false" customHeight="false" outlineLevel="0" collapsed="false">
      <c r="A9342" s="310" t="n">
        <v>34667</v>
      </c>
      <c r="C9342" s="0" t="s">
        <v>17891</v>
      </c>
      <c r="D9342" s="0" t="s">
        <v>15581</v>
      </c>
      <c r="E9342" s="10" t="s">
        <v>17892</v>
      </c>
    </row>
    <row r="9343" customFormat="false" ht="15" hidden="false" customHeight="false" outlineLevel="0" collapsed="false">
      <c r="A9343" s="310" t="n">
        <v>34668</v>
      </c>
      <c r="C9343" s="0" t="s">
        <v>17893</v>
      </c>
      <c r="D9343" s="0" t="s">
        <v>15581</v>
      </c>
      <c r="E9343" s="10" t="s">
        <v>17894</v>
      </c>
    </row>
    <row r="9344" customFormat="false" ht="15" hidden="false" customHeight="false" outlineLevel="0" collapsed="false">
      <c r="A9344" s="310" t="n">
        <v>34741</v>
      </c>
      <c r="C9344" s="0" t="s">
        <v>17895</v>
      </c>
      <c r="D9344" s="0" t="s">
        <v>15581</v>
      </c>
      <c r="E9344" s="10" t="s">
        <v>17896</v>
      </c>
    </row>
    <row r="9345" customFormat="false" ht="15" hidden="false" customHeight="false" outlineLevel="0" collapsed="false">
      <c r="A9345" s="310" t="n">
        <v>34664</v>
      </c>
      <c r="C9345" s="0" t="s">
        <v>17897</v>
      </c>
      <c r="D9345" s="0" t="s">
        <v>15581</v>
      </c>
      <c r="E9345" s="10" t="s">
        <v>17898</v>
      </c>
    </row>
    <row r="9346" customFormat="false" ht="15" hidden="false" customHeight="false" outlineLevel="0" collapsed="false">
      <c r="A9346" s="310" t="n">
        <v>34665</v>
      </c>
      <c r="C9346" s="0" t="s">
        <v>17899</v>
      </c>
      <c r="D9346" s="0" t="s">
        <v>15581</v>
      </c>
      <c r="E9346" s="10" t="s">
        <v>17900</v>
      </c>
    </row>
    <row r="9347" customFormat="false" ht="15" hidden="false" customHeight="false" outlineLevel="0" collapsed="false">
      <c r="A9347" s="310" t="n">
        <v>34666</v>
      </c>
      <c r="C9347" s="0" t="s">
        <v>17901</v>
      </c>
      <c r="D9347" s="0" t="s">
        <v>15581</v>
      </c>
      <c r="E9347" s="10" t="s">
        <v>17902</v>
      </c>
    </row>
    <row r="9348" customFormat="false" ht="15" hidden="false" customHeight="false" outlineLevel="0" collapsed="false">
      <c r="A9348" s="310" t="n">
        <v>34669</v>
      </c>
      <c r="C9348" s="0" t="s">
        <v>17903</v>
      </c>
      <c r="D9348" s="0" t="s">
        <v>15581</v>
      </c>
      <c r="E9348" s="10" t="s">
        <v>17053</v>
      </c>
    </row>
    <row r="9349" customFormat="false" ht="15" hidden="false" customHeight="false" outlineLevel="0" collapsed="false">
      <c r="A9349" s="310" t="n">
        <v>34670</v>
      </c>
      <c r="C9349" s="0" t="s">
        <v>17904</v>
      </c>
      <c r="D9349" s="0" t="s">
        <v>15581</v>
      </c>
      <c r="E9349" s="10" t="s">
        <v>17905</v>
      </c>
    </row>
    <row r="9350" customFormat="false" ht="15" hidden="false" customHeight="false" outlineLevel="0" collapsed="false">
      <c r="A9350" s="310" t="n">
        <v>34671</v>
      </c>
      <c r="C9350" s="0" t="s">
        <v>17906</v>
      </c>
      <c r="D9350" s="0" t="s">
        <v>15581</v>
      </c>
      <c r="E9350" s="10" t="s">
        <v>17907</v>
      </c>
    </row>
    <row r="9351" customFormat="false" ht="15" hidden="false" customHeight="false" outlineLevel="0" collapsed="false">
      <c r="A9351" s="310" t="n">
        <v>34672</v>
      </c>
      <c r="C9351" s="0" t="s">
        <v>17908</v>
      </c>
      <c r="D9351" s="0" t="s">
        <v>15581</v>
      </c>
      <c r="E9351" s="10" t="s">
        <v>17909</v>
      </c>
    </row>
    <row r="9352" customFormat="false" ht="15" hidden="false" customHeight="false" outlineLevel="0" collapsed="false">
      <c r="A9352" s="310" t="n">
        <v>34673</v>
      </c>
      <c r="C9352" s="0" t="s">
        <v>17910</v>
      </c>
      <c r="D9352" s="0" t="s">
        <v>15581</v>
      </c>
      <c r="E9352" s="10" t="s">
        <v>17846</v>
      </c>
    </row>
    <row r="9353" customFormat="false" ht="15" hidden="false" customHeight="false" outlineLevel="0" collapsed="false">
      <c r="A9353" s="310" t="n">
        <v>34674</v>
      </c>
      <c r="C9353" s="0" t="s">
        <v>17911</v>
      </c>
      <c r="D9353" s="0" t="s">
        <v>15581</v>
      </c>
      <c r="E9353" s="10" t="s">
        <v>17912</v>
      </c>
    </row>
    <row r="9354" customFormat="false" ht="15" hidden="false" customHeight="false" outlineLevel="0" collapsed="false">
      <c r="A9354" s="310" t="n">
        <v>34675</v>
      </c>
      <c r="C9354" s="0" t="s">
        <v>17913</v>
      </c>
      <c r="D9354" s="0" t="s">
        <v>15581</v>
      </c>
      <c r="E9354" s="10" t="s">
        <v>17914</v>
      </c>
    </row>
    <row r="9355" customFormat="false" ht="15" hidden="false" customHeight="false" outlineLevel="0" collapsed="false">
      <c r="A9355" s="310" t="n">
        <v>34676</v>
      </c>
      <c r="C9355" s="0" t="s">
        <v>17915</v>
      </c>
      <c r="D9355" s="0" t="s">
        <v>15581</v>
      </c>
      <c r="E9355" s="10" t="s">
        <v>17916</v>
      </c>
    </row>
    <row r="9356" customFormat="false" ht="15" hidden="false" customHeight="false" outlineLevel="0" collapsed="false">
      <c r="A9356" s="310" t="n">
        <v>34677</v>
      </c>
      <c r="C9356" s="0" t="s">
        <v>17917</v>
      </c>
      <c r="D9356" s="0" t="s">
        <v>15581</v>
      </c>
      <c r="E9356" s="10" t="s">
        <v>17918</v>
      </c>
    </row>
    <row r="9357" customFormat="false" ht="15" hidden="false" customHeight="false" outlineLevel="0" collapsed="false">
      <c r="A9357" s="310" t="n">
        <v>40623</v>
      </c>
      <c r="C9357" s="0" t="s">
        <v>17919</v>
      </c>
      <c r="D9357" s="0" t="s">
        <v>16467</v>
      </c>
      <c r="E9357" s="10" t="s">
        <v>17920</v>
      </c>
    </row>
    <row r="9358" customFormat="false" ht="15" hidden="false" customHeight="false" outlineLevel="0" collapsed="false">
      <c r="A9358" s="310" t="n">
        <v>11112</v>
      </c>
      <c r="C9358" s="0" t="s">
        <v>17921</v>
      </c>
      <c r="D9358" s="0" t="s">
        <v>15561</v>
      </c>
      <c r="E9358" s="10" t="s">
        <v>17810</v>
      </c>
    </row>
    <row r="9359" customFormat="false" ht="15" hidden="false" customHeight="false" outlineLevel="0" collapsed="false">
      <c r="A9359" s="310" t="n">
        <v>11115</v>
      </c>
      <c r="C9359" s="0" t="s">
        <v>17922</v>
      </c>
      <c r="D9359" s="0" t="s">
        <v>15613</v>
      </c>
      <c r="E9359" s="10" t="s">
        <v>17923</v>
      </c>
    </row>
    <row r="9360" customFormat="false" ht="15" hidden="false" customHeight="false" outlineLevel="0" collapsed="false">
      <c r="A9360" s="310" t="n">
        <v>11113</v>
      </c>
      <c r="C9360" s="0" t="s">
        <v>17924</v>
      </c>
      <c r="D9360" s="0" t="s">
        <v>15561</v>
      </c>
      <c r="E9360" s="10" t="s">
        <v>17810</v>
      </c>
    </row>
    <row r="9361" customFormat="false" ht="15" hidden="false" customHeight="false" outlineLevel="0" collapsed="false">
      <c r="A9361" s="310" t="n">
        <v>11114</v>
      </c>
      <c r="C9361" s="0" t="s">
        <v>17925</v>
      </c>
      <c r="D9361" s="0" t="s">
        <v>15613</v>
      </c>
      <c r="E9361" s="10" t="s">
        <v>17926</v>
      </c>
    </row>
    <row r="9362" customFormat="false" ht="15" hidden="false" customHeight="false" outlineLevel="0" collapsed="false">
      <c r="A9362" s="310" t="n">
        <v>12083</v>
      </c>
      <c r="C9362" s="0" t="s">
        <v>17927</v>
      </c>
      <c r="D9362" s="0" t="s">
        <v>15564</v>
      </c>
      <c r="E9362" s="10" t="s">
        <v>17928</v>
      </c>
    </row>
    <row r="9363" customFormat="false" ht="15" hidden="false" customHeight="false" outlineLevel="0" collapsed="false">
      <c r="A9363" s="310" t="n">
        <v>12081</v>
      </c>
      <c r="C9363" s="0" t="s">
        <v>17929</v>
      </c>
      <c r="D9363" s="0" t="s">
        <v>15564</v>
      </c>
      <c r="E9363" s="10" t="s">
        <v>17930</v>
      </c>
    </row>
    <row r="9364" customFormat="false" ht="15" hidden="false" customHeight="false" outlineLevel="0" collapsed="false">
      <c r="A9364" s="310" t="n">
        <v>12082</v>
      </c>
      <c r="C9364" s="0" t="s">
        <v>17931</v>
      </c>
      <c r="D9364" s="0" t="s">
        <v>15564</v>
      </c>
      <c r="E9364" s="10" t="s">
        <v>17932</v>
      </c>
    </row>
    <row r="9365" customFormat="false" ht="15" hidden="false" customHeight="false" outlineLevel="0" collapsed="false">
      <c r="A9365" s="310" t="n">
        <v>13354</v>
      </c>
      <c r="C9365" s="0" t="s">
        <v>17933</v>
      </c>
      <c r="D9365" s="0" t="s">
        <v>15564</v>
      </c>
      <c r="E9365" s="10" t="s">
        <v>17934</v>
      </c>
    </row>
    <row r="9366" customFormat="false" ht="15" hidden="false" customHeight="false" outlineLevel="0" collapsed="false">
      <c r="A9366" s="310" t="n">
        <v>14057</v>
      </c>
      <c r="C9366" s="0" t="s">
        <v>17935</v>
      </c>
      <c r="D9366" s="0" t="s">
        <v>15564</v>
      </c>
      <c r="E9366" s="10" t="s">
        <v>17936</v>
      </c>
    </row>
    <row r="9367" customFormat="false" ht="15" hidden="false" customHeight="false" outlineLevel="0" collapsed="false">
      <c r="A9367" s="310" t="n">
        <v>14058</v>
      </c>
      <c r="C9367" s="0" t="s">
        <v>17937</v>
      </c>
      <c r="D9367" s="0" t="s">
        <v>15564</v>
      </c>
      <c r="E9367" s="10" t="s">
        <v>17938</v>
      </c>
    </row>
    <row r="9368" customFormat="false" ht="15" hidden="false" customHeight="false" outlineLevel="0" collapsed="false">
      <c r="A9368" s="310" t="n">
        <v>20971</v>
      </c>
      <c r="C9368" s="0" t="s">
        <v>17939</v>
      </c>
      <c r="D9368" s="0" t="s">
        <v>15564</v>
      </c>
      <c r="E9368" s="10" t="s">
        <v>17923</v>
      </c>
    </row>
    <row r="9369" customFormat="false" ht="15" hidden="false" customHeight="false" outlineLevel="0" collapsed="false">
      <c r="A9369" s="310" t="n">
        <v>5047</v>
      </c>
      <c r="C9369" s="0" t="s">
        <v>17940</v>
      </c>
      <c r="D9369" s="0" t="s">
        <v>15564</v>
      </c>
      <c r="E9369" s="10" t="s">
        <v>17941</v>
      </c>
    </row>
    <row r="9370" customFormat="false" ht="15" hidden="false" customHeight="false" outlineLevel="0" collapsed="false">
      <c r="A9370" s="310" t="n">
        <v>13369</v>
      </c>
      <c r="C9370" s="0" t="s">
        <v>17942</v>
      </c>
      <c r="D9370" s="0" t="s">
        <v>15564</v>
      </c>
      <c r="E9370" s="10" t="s">
        <v>17943</v>
      </c>
    </row>
    <row r="9371" customFormat="false" ht="15" hidden="false" customHeight="false" outlineLevel="0" collapsed="false">
      <c r="A9371" s="310" t="n">
        <v>13370</v>
      </c>
      <c r="C9371" s="0" t="s">
        <v>17944</v>
      </c>
      <c r="D9371" s="0" t="s">
        <v>15564</v>
      </c>
      <c r="E9371" s="10" t="s">
        <v>17945</v>
      </c>
    </row>
    <row r="9372" customFormat="false" ht="15" hidden="false" customHeight="false" outlineLevel="0" collapsed="false">
      <c r="A9372" s="310" t="n">
        <v>13279</v>
      </c>
      <c r="C9372" s="0" t="s">
        <v>17946</v>
      </c>
      <c r="D9372" s="0" t="s">
        <v>15561</v>
      </c>
      <c r="E9372" s="10" t="s">
        <v>17947</v>
      </c>
    </row>
    <row r="9373" customFormat="false" ht="15" hidden="false" customHeight="false" outlineLevel="0" collapsed="false">
      <c r="A9373" s="310" t="n">
        <v>11977</v>
      </c>
      <c r="C9373" s="0" t="s">
        <v>17948</v>
      </c>
      <c r="D9373" s="0" t="s">
        <v>15564</v>
      </c>
      <c r="E9373" s="10" t="s">
        <v>17949</v>
      </c>
    </row>
    <row r="9374" customFormat="false" ht="15" hidden="false" customHeight="false" outlineLevel="0" collapsed="false">
      <c r="A9374" s="310" t="n">
        <v>11975</v>
      </c>
      <c r="C9374" s="0" t="s">
        <v>17950</v>
      </c>
      <c r="D9374" s="0" t="s">
        <v>15564</v>
      </c>
      <c r="E9374" s="10" t="s">
        <v>17951</v>
      </c>
    </row>
    <row r="9375" customFormat="false" ht="15" hidden="false" customHeight="false" outlineLevel="0" collapsed="false">
      <c r="A9375" s="310" t="n">
        <v>39746</v>
      </c>
      <c r="C9375" s="0" t="s">
        <v>17952</v>
      </c>
      <c r="D9375" s="0" t="s">
        <v>15564</v>
      </c>
      <c r="E9375" s="10" t="s">
        <v>17953</v>
      </c>
    </row>
    <row r="9376" customFormat="false" ht="15" hidden="false" customHeight="false" outlineLevel="0" collapsed="false">
      <c r="A9376" s="310" t="n">
        <v>11976</v>
      </c>
      <c r="C9376" s="0" t="s">
        <v>17954</v>
      </c>
      <c r="D9376" s="0" t="s">
        <v>15564</v>
      </c>
      <c r="E9376" s="10" t="s">
        <v>15648</v>
      </c>
    </row>
    <row r="9377" customFormat="false" ht="15" hidden="false" customHeight="false" outlineLevel="0" collapsed="false">
      <c r="A9377" s="310" t="n">
        <v>1368</v>
      </c>
      <c r="C9377" s="0" t="s">
        <v>17955</v>
      </c>
      <c r="D9377" s="0" t="s">
        <v>15564</v>
      </c>
      <c r="E9377" s="10" t="s">
        <v>17956</v>
      </c>
    </row>
    <row r="9378" customFormat="false" ht="15" hidden="false" customHeight="false" outlineLevel="0" collapsed="false">
      <c r="A9378" s="310" t="n">
        <v>1367</v>
      </c>
      <c r="C9378" s="0" t="s">
        <v>17957</v>
      </c>
      <c r="D9378" s="0" t="s">
        <v>15564</v>
      </c>
      <c r="E9378" s="10" t="s">
        <v>17958</v>
      </c>
    </row>
    <row r="9379" customFormat="false" ht="15" hidden="false" customHeight="false" outlineLevel="0" collapsed="false">
      <c r="A9379" s="310" t="n">
        <v>7608</v>
      </c>
      <c r="C9379" s="0" t="s">
        <v>17959</v>
      </c>
      <c r="D9379" s="0" t="s">
        <v>15564</v>
      </c>
      <c r="E9379" s="10" t="s">
        <v>17960</v>
      </c>
    </row>
    <row r="9380" customFormat="false" ht="15" hidden="false" customHeight="false" outlineLevel="0" collapsed="false">
      <c r="A9380" s="310" t="n">
        <v>41900</v>
      </c>
      <c r="C9380" s="0" t="s">
        <v>17961</v>
      </c>
      <c r="D9380" s="0" t="s">
        <v>15561</v>
      </c>
      <c r="E9380" s="10" t="s">
        <v>17962</v>
      </c>
    </row>
    <row r="9381" customFormat="false" ht="15" hidden="false" customHeight="false" outlineLevel="0" collapsed="false">
      <c r="A9381" s="310" t="n">
        <v>41899</v>
      </c>
      <c r="C9381" s="0" t="s">
        <v>17963</v>
      </c>
      <c r="D9381" s="0" t="s">
        <v>17726</v>
      </c>
      <c r="E9381" s="10" t="s">
        <v>17964</v>
      </c>
    </row>
    <row r="9382" customFormat="false" ht="15" hidden="false" customHeight="false" outlineLevel="0" collapsed="false">
      <c r="A9382" s="310" t="n">
        <v>1380</v>
      </c>
      <c r="C9382" s="0" t="s">
        <v>17965</v>
      </c>
      <c r="D9382" s="0" t="s">
        <v>15561</v>
      </c>
      <c r="E9382" s="10" t="s">
        <v>15979</v>
      </c>
    </row>
    <row r="9383" customFormat="false" ht="15" hidden="false" customHeight="false" outlineLevel="0" collapsed="false">
      <c r="A9383" s="310" t="n">
        <v>1375</v>
      </c>
      <c r="C9383" s="0" t="s">
        <v>17966</v>
      </c>
      <c r="D9383" s="0" t="s">
        <v>15561</v>
      </c>
      <c r="E9383" s="10" t="s">
        <v>17967</v>
      </c>
    </row>
    <row r="9384" customFormat="false" ht="15" hidden="false" customHeight="false" outlineLevel="0" collapsed="false">
      <c r="A9384" s="310" t="n">
        <v>1379</v>
      </c>
      <c r="C9384" s="0" t="s">
        <v>17968</v>
      </c>
      <c r="D9384" s="0" t="s">
        <v>15561</v>
      </c>
      <c r="E9384" s="10" t="s">
        <v>17969</v>
      </c>
    </row>
    <row r="9385" customFormat="false" ht="15" hidden="false" customHeight="false" outlineLevel="0" collapsed="false">
      <c r="A9385" s="310" t="n">
        <v>10511</v>
      </c>
      <c r="C9385" s="0" t="s">
        <v>17970</v>
      </c>
      <c r="D9385" s="0" t="s">
        <v>17971</v>
      </c>
      <c r="E9385" s="10" t="s">
        <v>17972</v>
      </c>
    </row>
    <row r="9386" customFormat="false" ht="15" hidden="false" customHeight="false" outlineLevel="0" collapsed="false">
      <c r="A9386" s="310" t="n">
        <v>13284</v>
      </c>
      <c r="C9386" s="0" t="s">
        <v>17973</v>
      </c>
      <c r="D9386" s="0" t="s">
        <v>15561</v>
      </c>
      <c r="E9386" s="10" t="s">
        <v>15681</v>
      </c>
    </row>
    <row r="9387" customFormat="false" ht="15" hidden="false" customHeight="false" outlineLevel="0" collapsed="false">
      <c r="A9387" s="310" t="n">
        <v>25974</v>
      </c>
      <c r="C9387" s="0" t="s">
        <v>17974</v>
      </c>
      <c r="D9387" s="0" t="s">
        <v>15561</v>
      </c>
      <c r="E9387" s="10" t="s">
        <v>17975</v>
      </c>
    </row>
    <row r="9388" customFormat="false" ht="15" hidden="false" customHeight="false" outlineLevel="0" collapsed="false">
      <c r="A9388" s="310" t="n">
        <v>1382</v>
      </c>
      <c r="C9388" s="0" t="s">
        <v>17976</v>
      </c>
      <c r="D9388" s="0" t="s">
        <v>17971</v>
      </c>
      <c r="E9388" s="10" t="s">
        <v>17977</v>
      </c>
    </row>
    <row r="9389" customFormat="false" ht="15" hidden="false" customHeight="false" outlineLevel="0" collapsed="false">
      <c r="A9389" s="310" t="n">
        <v>34753</v>
      </c>
      <c r="C9389" s="0" t="s">
        <v>17978</v>
      </c>
      <c r="D9389" s="0" t="s">
        <v>15561</v>
      </c>
      <c r="E9389" s="10" t="s">
        <v>16782</v>
      </c>
    </row>
    <row r="9390" customFormat="false" ht="15" hidden="false" customHeight="false" outlineLevel="0" collapsed="false">
      <c r="A9390" s="310" t="n">
        <v>420</v>
      </c>
      <c r="C9390" s="0" t="s">
        <v>17979</v>
      </c>
      <c r="D9390" s="0" t="s">
        <v>15564</v>
      </c>
      <c r="E9390" s="10" t="s">
        <v>17824</v>
      </c>
    </row>
    <row r="9391" customFormat="false" ht="15" hidden="false" customHeight="false" outlineLevel="0" collapsed="false">
      <c r="A9391" s="310" t="n">
        <v>12327</v>
      </c>
      <c r="C9391" s="0" t="s">
        <v>17980</v>
      </c>
      <c r="D9391" s="0" t="s">
        <v>15564</v>
      </c>
      <c r="E9391" s="10" t="s">
        <v>17981</v>
      </c>
    </row>
    <row r="9392" customFormat="false" ht="15" hidden="false" customHeight="false" outlineLevel="0" collapsed="false">
      <c r="A9392" s="310" t="n">
        <v>36148</v>
      </c>
      <c r="C9392" s="0" t="s">
        <v>17982</v>
      </c>
      <c r="D9392" s="0" t="s">
        <v>15564</v>
      </c>
      <c r="E9392" s="10" t="s">
        <v>16769</v>
      </c>
    </row>
    <row r="9393" customFormat="false" ht="15" hidden="false" customHeight="false" outlineLevel="0" collapsed="false">
      <c r="A9393" s="310" t="n">
        <v>12329</v>
      </c>
      <c r="C9393" s="0" t="s">
        <v>17983</v>
      </c>
      <c r="D9393" s="0" t="s">
        <v>15561</v>
      </c>
      <c r="E9393" s="10" t="s">
        <v>17984</v>
      </c>
    </row>
    <row r="9394" customFormat="false" ht="15" hidden="false" customHeight="false" outlineLevel="0" collapsed="false">
      <c r="A9394" s="310" t="n">
        <v>1339</v>
      </c>
      <c r="C9394" s="0" t="s">
        <v>17985</v>
      </c>
      <c r="D9394" s="0" t="s">
        <v>15561</v>
      </c>
      <c r="E9394" s="10" t="s">
        <v>17986</v>
      </c>
    </row>
    <row r="9395" customFormat="false" ht="15" hidden="false" customHeight="false" outlineLevel="0" collapsed="false">
      <c r="A9395" s="310" t="n">
        <v>11849</v>
      </c>
      <c r="C9395" s="0" t="s">
        <v>17987</v>
      </c>
      <c r="D9395" s="0" t="s">
        <v>15714</v>
      </c>
      <c r="E9395" s="10" t="s">
        <v>17947</v>
      </c>
    </row>
    <row r="9396" customFormat="false" ht="15" hidden="false" customHeight="false" outlineLevel="0" collapsed="false">
      <c r="A9396" s="310" t="n">
        <v>37418</v>
      </c>
      <c r="C9396" s="0" t="s">
        <v>17988</v>
      </c>
      <c r="D9396" s="0" t="s">
        <v>15564</v>
      </c>
      <c r="E9396" s="10" t="s">
        <v>17989</v>
      </c>
    </row>
    <row r="9397" customFormat="false" ht="15" hidden="false" customHeight="false" outlineLevel="0" collapsed="false">
      <c r="A9397" s="310" t="n">
        <v>37419</v>
      </c>
      <c r="C9397" s="0" t="s">
        <v>17990</v>
      </c>
      <c r="D9397" s="0" t="s">
        <v>15564</v>
      </c>
      <c r="E9397" s="10" t="s">
        <v>17991</v>
      </c>
    </row>
    <row r="9398" customFormat="false" ht="15" hidden="false" customHeight="false" outlineLevel="0" collapsed="false">
      <c r="A9398" s="310" t="n">
        <v>1427</v>
      </c>
      <c r="C9398" s="0" t="s">
        <v>17992</v>
      </c>
      <c r="D9398" s="0" t="s">
        <v>15564</v>
      </c>
      <c r="E9398" s="10" t="s">
        <v>17993</v>
      </c>
    </row>
    <row r="9399" customFormat="false" ht="15" hidden="false" customHeight="false" outlineLevel="0" collapsed="false">
      <c r="A9399" s="310" t="n">
        <v>1402</v>
      </c>
      <c r="C9399" s="0" t="s">
        <v>17994</v>
      </c>
      <c r="D9399" s="0" t="s">
        <v>15564</v>
      </c>
      <c r="E9399" s="10" t="s">
        <v>16431</v>
      </c>
    </row>
    <row r="9400" customFormat="false" ht="15" hidden="false" customHeight="false" outlineLevel="0" collapsed="false">
      <c r="A9400" s="310" t="n">
        <v>1420</v>
      </c>
      <c r="C9400" s="0" t="s">
        <v>17995</v>
      </c>
      <c r="D9400" s="0" t="s">
        <v>15564</v>
      </c>
      <c r="E9400" s="10" t="s">
        <v>17996</v>
      </c>
    </row>
    <row r="9401" customFormat="false" ht="15" hidden="false" customHeight="false" outlineLevel="0" collapsed="false">
      <c r="A9401" s="310" t="n">
        <v>1419</v>
      </c>
      <c r="C9401" s="0" t="s">
        <v>17997</v>
      </c>
      <c r="D9401" s="0" t="s">
        <v>15564</v>
      </c>
      <c r="E9401" s="10" t="s">
        <v>17998</v>
      </c>
    </row>
    <row r="9402" customFormat="false" ht="15" hidden="false" customHeight="false" outlineLevel="0" collapsed="false">
      <c r="A9402" s="310" t="n">
        <v>1414</v>
      </c>
      <c r="C9402" s="0" t="s">
        <v>17999</v>
      </c>
      <c r="D9402" s="0" t="s">
        <v>15564</v>
      </c>
      <c r="E9402" s="10" t="s">
        <v>18000</v>
      </c>
    </row>
    <row r="9403" customFormat="false" ht="15" hidden="false" customHeight="false" outlineLevel="0" collapsed="false">
      <c r="A9403" s="310" t="n">
        <v>1413</v>
      </c>
      <c r="C9403" s="0" t="s">
        <v>18001</v>
      </c>
      <c r="D9403" s="0" t="s">
        <v>15564</v>
      </c>
      <c r="E9403" s="10" t="s">
        <v>18002</v>
      </c>
    </row>
    <row r="9404" customFormat="false" ht="15" hidden="false" customHeight="false" outlineLevel="0" collapsed="false">
      <c r="A9404" s="310" t="n">
        <v>1412</v>
      </c>
      <c r="C9404" s="0" t="s">
        <v>18003</v>
      </c>
      <c r="D9404" s="0" t="s">
        <v>15564</v>
      </c>
      <c r="E9404" s="10" t="s">
        <v>18004</v>
      </c>
    </row>
    <row r="9405" customFormat="false" ht="15" hidden="false" customHeight="false" outlineLevel="0" collapsed="false">
      <c r="A9405" s="310" t="n">
        <v>1411</v>
      </c>
      <c r="C9405" s="0" t="s">
        <v>18005</v>
      </c>
      <c r="D9405" s="0" t="s">
        <v>15564</v>
      </c>
      <c r="E9405" s="10" t="s">
        <v>18006</v>
      </c>
    </row>
    <row r="9406" customFormat="false" ht="15" hidden="false" customHeight="false" outlineLevel="0" collapsed="false">
      <c r="A9406" s="310" t="n">
        <v>1406</v>
      </c>
      <c r="C9406" s="0" t="s">
        <v>18007</v>
      </c>
      <c r="D9406" s="0" t="s">
        <v>15564</v>
      </c>
      <c r="E9406" s="10" t="s">
        <v>15961</v>
      </c>
    </row>
    <row r="9407" customFormat="false" ht="15" hidden="false" customHeight="false" outlineLevel="0" collapsed="false">
      <c r="A9407" s="310" t="n">
        <v>1407</v>
      </c>
      <c r="C9407" s="0" t="s">
        <v>18008</v>
      </c>
      <c r="D9407" s="0" t="s">
        <v>15564</v>
      </c>
      <c r="E9407" s="10" t="s">
        <v>18009</v>
      </c>
    </row>
    <row r="9408" customFormat="false" ht="15" hidden="false" customHeight="false" outlineLevel="0" collapsed="false">
      <c r="A9408" s="310" t="n">
        <v>1404</v>
      </c>
      <c r="C9408" s="0" t="s">
        <v>18010</v>
      </c>
      <c r="D9408" s="0" t="s">
        <v>15564</v>
      </c>
      <c r="E9408" s="10" t="s">
        <v>18011</v>
      </c>
    </row>
    <row r="9409" customFormat="false" ht="15" hidden="false" customHeight="false" outlineLevel="0" collapsed="false">
      <c r="A9409" s="310" t="n">
        <v>11281</v>
      </c>
      <c r="C9409" s="0" t="s">
        <v>18012</v>
      </c>
      <c r="D9409" s="0" t="s">
        <v>15564</v>
      </c>
      <c r="E9409" s="10" t="s">
        <v>18013</v>
      </c>
    </row>
    <row r="9410" customFormat="false" ht="15" hidden="false" customHeight="false" outlineLevel="0" collapsed="false">
      <c r="A9410" s="310" t="n">
        <v>1442</v>
      </c>
      <c r="C9410" s="0" t="s">
        <v>18014</v>
      </c>
      <c r="D9410" s="0" t="s">
        <v>15564</v>
      </c>
      <c r="E9410" s="10" t="s">
        <v>18015</v>
      </c>
    </row>
    <row r="9411" customFormat="false" ht="15" hidden="false" customHeight="false" outlineLevel="0" collapsed="false">
      <c r="A9411" s="310" t="n">
        <v>13457</v>
      </c>
      <c r="C9411" s="0" t="s">
        <v>18016</v>
      </c>
      <c r="D9411" s="0" t="s">
        <v>15564</v>
      </c>
      <c r="E9411" s="10" t="s">
        <v>18017</v>
      </c>
    </row>
    <row r="9412" customFormat="false" ht="15" hidden="false" customHeight="false" outlineLevel="0" collapsed="false">
      <c r="A9412" s="310" t="n">
        <v>40699</v>
      </c>
      <c r="C9412" s="0" t="s">
        <v>18018</v>
      </c>
      <c r="D9412" s="0" t="s">
        <v>15564</v>
      </c>
      <c r="E9412" s="10" t="s">
        <v>18019</v>
      </c>
    </row>
    <row r="9413" customFormat="false" ht="15" hidden="false" customHeight="false" outlineLevel="0" collapsed="false">
      <c r="A9413" s="310" t="n">
        <v>40701</v>
      </c>
      <c r="C9413" s="0" t="s">
        <v>18020</v>
      </c>
      <c r="D9413" s="0" t="s">
        <v>15564</v>
      </c>
      <c r="E9413" s="10" t="s">
        <v>18021</v>
      </c>
    </row>
    <row r="9414" customFormat="false" ht="15" hidden="false" customHeight="false" outlineLevel="0" collapsed="false">
      <c r="A9414" s="310" t="n">
        <v>40700</v>
      </c>
      <c r="C9414" s="0" t="s">
        <v>18022</v>
      </c>
      <c r="D9414" s="0" t="s">
        <v>15564</v>
      </c>
      <c r="E9414" s="10" t="s">
        <v>18023</v>
      </c>
    </row>
    <row r="9415" customFormat="false" ht="15" hidden="false" customHeight="false" outlineLevel="0" collapsed="false">
      <c r="A9415" s="310" t="n">
        <v>13458</v>
      </c>
      <c r="C9415" s="0" t="s">
        <v>18024</v>
      </c>
      <c r="D9415" s="0" t="s">
        <v>15564</v>
      </c>
      <c r="E9415" s="10" t="s">
        <v>18025</v>
      </c>
    </row>
    <row r="9416" customFormat="false" ht="15" hidden="false" customHeight="false" outlineLevel="0" collapsed="false">
      <c r="A9416" s="310" t="n">
        <v>36524</v>
      </c>
      <c r="C9416" s="0" t="s">
        <v>18026</v>
      </c>
      <c r="D9416" s="0" t="s">
        <v>15564</v>
      </c>
      <c r="E9416" s="10" t="s">
        <v>18027</v>
      </c>
    </row>
    <row r="9417" customFormat="false" ht="15" hidden="false" customHeight="false" outlineLevel="0" collapsed="false">
      <c r="A9417" s="310" t="n">
        <v>36526</v>
      </c>
      <c r="C9417" s="0" t="s">
        <v>18028</v>
      </c>
      <c r="D9417" s="0" t="s">
        <v>15564</v>
      </c>
      <c r="E9417" s="10" t="s">
        <v>18029</v>
      </c>
    </row>
    <row r="9418" customFormat="false" ht="15" hidden="false" customHeight="false" outlineLevel="0" collapsed="false">
      <c r="A9418" s="310" t="n">
        <v>36523</v>
      </c>
      <c r="C9418" s="0" t="s">
        <v>18030</v>
      </c>
      <c r="D9418" s="0" t="s">
        <v>15564</v>
      </c>
      <c r="E9418" s="10" t="s">
        <v>18031</v>
      </c>
    </row>
    <row r="9419" customFormat="false" ht="15" hidden="false" customHeight="false" outlineLevel="0" collapsed="false">
      <c r="A9419" s="310" t="n">
        <v>36527</v>
      </c>
      <c r="C9419" s="0" t="s">
        <v>18032</v>
      </c>
      <c r="D9419" s="0" t="s">
        <v>15564</v>
      </c>
      <c r="E9419" s="10" t="s">
        <v>18033</v>
      </c>
    </row>
    <row r="9420" customFormat="false" ht="15" hidden="false" customHeight="false" outlineLevel="0" collapsed="false">
      <c r="A9420" s="310" t="n">
        <v>13803</v>
      </c>
      <c r="C9420" s="0" t="s">
        <v>18034</v>
      </c>
      <c r="D9420" s="0" t="s">
        <v>15564</v>
      </c>
      <c r="E9420" s="10" t="s">
        <v>18035</v>
      </c>
    </row>
    <row r="9421" customFormat="false" ht="15" hidden="false" customHeight="false" outlineLevel="0" collapsed="false">
      <c r="A9421" s="310" t="n">
        <v>38642</v>
      </c>
      <c r="C9421" s="0" t="s">
        <v>18036</v>
      </c>
      <c r="D9421" s="0" t="s">
        <v>15564</v>
      </c>
      <c r="E9421" s="10" t="s">
        <v>18037</v>
      </c>
    </row>
    <row r="9422" customFormat="false" ht="15" hidden="false" customHeight="false" outlineLevel="0" collapsed="false">
      <c r="A9422" s="310" t="n">
        <v>36522</v>
      </c>
      <c r="C9422" s="0" t="s">
        <v>18038</v>
      </c>
      <c r="D9422" s="0" t="s">
        <v>15564</v>
      </c>
      <c r="E9422" s="10" t="s">
        <v>18039</v>
      </c>
    </row>
    <row r="9423" customFormat="false" ht="15" hidden="false" customHeight="false" outlineLevel="0" collapsed="false">
      <c r="A9423" s="310" t="n">
        <v>36525</v>
      </c>
      <c r="C9423" s="0" t="s">
        <v>18040</v>
      </c>
      <c r="D9423" s="0" t="s">
        <v>15564</v>
      </c>
      <c r="E9423" s="10" t="s">
        <v>18041</v>
      </c>
    </row>
    <row r="9424" customFormat="false" ht="15" hidden="false" customHeight="false" outlineLevel="0" collapsed="false">
      <c r="A9424" s="310" t="n">
        <v>41991</v>
      </c>
      <c r="C9424" s="0" t="s">
        <v>18042</v>
      </c>
      <c r="D9424" s="0" t="s">
        <v>15564</v>
      </c>
      <c r="E9424" s="10" t="s">
        <v>18043</v>
      </c>
    </row>
    <row r="9425" customFormat="false" ht="15" hidden="false" customHeight="false" outlineLevel="0" collapsed="false">
      <c r="A9425" s="310" t="n">
        <v>34348</v>
      </c>
      <c r="C9425" s="0" t="s">
        <v>18044</v>
      </c>
      <c r="D9425" s="0" t="s">
        <v>15613</v>
      </c>
      <c r="E9425" s="10" t="s">
        <v>18045</v>
      </c>
    </row>
    <row r="9426" customFormat="false" ht="15" hidden="false" customHeight="false" outlineLevel="0" collapsed="false">
      <c r="A9426" s="310" t="n">
        <v>34347</v>
      </c>
      <c r="C9426" s="0" t="s">
        <v>18046</v>
      </c>
      <c r="D9426" s="0" t="s">
        <v>15613</v>
      </c>
      <c r="E9426" s="10" t="s">
        <v>18047</v>
      </c>
    </row>
    <row r="9427" customFormat="false" ht="15" hidden="false" customHeight="false" outlineLevel="0" collapsed="false">
      <c r="A9427" s="310" t="n">
        <v>11146</v>
      </c>
      <c r="C9427" s="0" t="s">
        <v>18048</v>
      </c>
      <c r="D9427" s="0" t="s">
        <v>15943</v>
      </c>
      <c r="E9427" s="10" t="s">
        <v>18049</v>
      </c>
    </row>
    <row r="9428" customFormat="false" ht="15" hidden="false" customHeight="false" outlineLevel="0" collapsed="false">
      <c r="A9428" s="310" t="n">
        <v>11147</v>
      </c>
      <c r="C9428" s="0" t="s">
        <v>18050</v>
      </c>
      <c r="D9428" s="0" t="s">
        <v>15943</v>
      </c>
      <c r="E9428" s="10" t="s">
        <v>18051</v>
      </c>
    </row>
    <row r="9429" customFormat="false" ht="15" hidden="false" customHeight="false" outlineLevel="0" collapsed="false">
      <c r="A9429" s="310" t="n">
        <v>34872</v>
      </c>
      <c r="C9429" s="0" t="s">
        <v>18052</v>
      </c>
      <c r="D9429" s="0" t="s">
        <v>15943</v>
      </c>
      <c r="E9429" s="10" t="s">
        <v>18053</v>
      </c>
    </row>
    <row r="9430" customFormat="false" ht="15" hidden="false" customHeight="false" outlineLevel="0" collapsed="false">
      <c r="A9430" s="310" t="n">
        <v>34491</v>
      </c>
      <c r="C9430" s="0" t="s">
        <v>18054</v>
      </c>
      <c r="D9430" s="0" t="s">
        <v>15943</v>
      </c>
      <c r="E9430" s="10" t="s">
        <v>18055</v>
      </c>
    </row>
    <row r="9431" customFormat="false" ht="15" hidden="false" customHeight="false" outlineLevel="0" collapsed="false">
      <c r="A9431" s="310" t="n">
        <v>34770</v>
      </c>
      <c r="C9431" s="0" t="s">
        <v>18056</v>
      </c>
      <c r="D9431" s="0" t="s">
        <v>17726</v>
      </c>
      <c r="E9431" s="10" t="s">
        <v>18057</v>
      </c>
    </row>
    <row r="9432" customFormat="false" ht="15" hidden="false" customHeight="false" outlineLevel="0" collapsed="false">
      <c r="A9432" s="310" t="n">
        <v>1518</v>
      </c>
      <c r="C9432" s="0" t="s">
        <v>18058</v>
      </c>
      <c r="D9432" s="0" t="s">
        <v>17726</v>
      </c>
      <c r="E9432" s="10" t="s">
        <v>18059</v>
      </c>
    </row>
    <row r="9433" customFormat="false" ht="15" hidden="false" customHeight="false" outlineLevel="0" collapsed="false">
      <c r="A9433" s="310" t="n">
        <v>41965</v>
      </c>
      <c r="C9433" s="0" t="s">
        <v>18060</v>
      </c>
      <c r="D9433" s="0" t="s">
        <v>17726</v>
      </c>
      <c r="E9433" s="10" t="s">
        <v>18061</v>
      </c>
    </row>
    <row r="9434" customFormat="false" ht="15" hidden="false" customHeight="false" outlineLevel="0" collapsed="false">
      <c r="A9434" s="310" t="n">
        <v>34492</v>
      </c>
      <c r="C9434" s="0" t="s">
        <v>18062</v>
      </c>
      <c r="D9434" s="0" t="s">
        <v>15943</v>
      </c>
      <c r="E9434" s="10" t="s">
        <v>18063</v>
      </c>
    </row>
    <row r="9435" customFormat="false" ht="15" hidden="false" customHeight="false" outlineLevel="0" collapsed="false">
      <c r="A9435" s="310" t="n">
        <v>1524</v>
      </c>
      <c r="C9435" s="0" t="s">
        <v>18064</v>
      </c>
      <c r="D9435" s="0" t="s">
        <v>15943</v>
      </c>
      <c r="E9435" s="10" t="s">
        <v>18065</v>
      </c>
    </row>
    <row r="9436" customFormat="false" ht="15" hidden="false" customHeight="false" outlineLevel="0" collapsed="false">
      <c r="A9436" s="310" t="n">
        <v>38404</v>
      </c>
      <c r="C9436" s="0" t="s">
        <v>18066</v>
      </c>
      <c r="D9436" s="0" t="s">
        <v>15943</v>
      </c>
      <c r="E9436" s="10" t="s">
        <v>18067</v>
      </c>
    </row>
    <row r="9437" customFormat="false" ht="15" hidden="false" customHeight="false" outlineLevel="0" collapsed="false">
      <c r="A9437" s="310" t="n">
        <v>39849</v>
      </c>
      <c r="C9437" s="0" t="s">
        <v>18068</v>
      </c>
      <c r="D9437" s="0" t="s">
        <v>15943</v>
      </c>
      <c r="E9437" s="10" t="s">
        <v>18069</v>
      </c>
    </row>
    <row r="9438" customFormat="false" ht="15" hidden="false" customHeight="false" outlineLevel="0" collapsed="false">
      <c r="A9438" s="310" t="n">
        <v>38464</v>
      </c>
      <c r="C9438" s="0" t="s">
        <v>18070</v>
      </c>
      <c r="D9438" s="0" t="s">
        <v>15943</v>
      </c>
      <c r="E9438" s="10" t="s">
        <v>18071</v>
      </c>
    </row>
    <row r="9439" customFormat="false" ht="15" hidden="false" customHeight="false" outlineLevel="0" collapsed="false">
      <c r="A9439" s="310" t="n">
        <v>34493</v>
      </c>
      <c r="C9439" s="0" t="s">
        <v>18072</v>
      </c>
      <c r="D9439" s="0" t="s">
        <v>15943</v>
      </c>
      <c r="E9439" s="10" t="s">
        <v>18073</v>
      </c>
    </row>
    <row r="9440" customFormat="false" ht="15" hidden="false" customHeight="false" outlineLevel="0" collapsed="false">
      <c r="A9440" s="310" t="n">
        <v>1527</v>
      </c>
      <c r="C9440" s="0" t="s">
        <v>18074</v>
      </c>
      <c r="D9440" s="0" t="s">
        <v>15943</v>
      </c>
      <c r="E9440" s="10" t="s">
        <v>18075</v>
      </c>
    </row>
    <row r="9441" customFormat="false" ht="15" hidden="false" customHeight="false" outlineLevel="0" collapsed="false">
      <c r="A9441" s="310" t="n">
        <v>38405</v>
      </c>
      <c r="C9441" s="0" t="s">
        <v>18076</v>
      </c>
      <c r="D9441" s="0" t="s">
        <v>15943</v>
      </c>
      <c r="E9441" s="10" t="s">
        <v>18077</v>
      </c>
    </row>
    <row r="9442" customFormat="false" ht="15" hidden="false" customHeight="false" outlineLevel="0" collapsed="false">
      <c r="A9442" s="310" t="n">
        <v>38408</v>
      </c>
      <c r="C9442" s="0" t="s">
        <v>18078</v>
      </c>
      <c r="D9442" s="0" t="s">
        <v>15943</v>
      </c>
      <c r="E9442" s="10" t="s">
        <v>18079</v>
      </c>
    </row>
    <row r="9443" customFormat="false" ht="15" hidden="false" customHeight="false" outlineLevel="0" collapsed="false">
      <c r="A9443" s="310" t="n">
        <v>34494</v>
      </c>
      <c r="C9443" s="0" t="s">
        <v>18080</v>
      </c>
      <c r="D9443" s="0" t="s">
        <v>15943</v>
      </c>
      <c r="E9443" s="10" t="s">
        <v>18081</v>
      </c>
    </row>
    <row r="9444" customFormat="false" ht="15" hidden="false" customHeight="false" outlineLevel="0" collapsed="false">
      <c r="A9444" s="310" t="n">
        <v>1525</v>
      </c>
      <c r="C9444" s="0" t="s">
        <v>18082</v>
      </c>
      <c r="D9444" s="0" t="s">
        <v>15943</v>
      </c>
      <c r="E9444" s="10" t="s">
        <v>18083</v>
      </c>
    </row>
    <row r="9445" customFormat="false" ht="15" hidden="false" customHeight="false" outlineLevel="0" collapsed="false">
      <c r="A9445" s="310" t="n">
        <v>38406</v>
      </c>
      <c r="C9445" s="0" t="s">
        <v>18084</v>
      </c>
      <c r="D9445" s="0" t="s">
        <v>15943</v>
      </c>
      <c r="E9445" s="10" t="s">
        <v>18085</v>
      </c>
    </row>
    <row r="9446" customFormat="false" ht="15" hidden="false" customHeight="false" outlineLevel="0" collapsed="false">
      <c r="A9446" s="310" t="n">
        <v>38409</v>
      </c>
      <c r="C9446" s="0" t="s">
        <v>18086</v>
      </c>
      <c r="D9446" s="0" t="s">
        <v>15943</v>
      </c>
      <c r="E9446" s="10" t="s">
        <v>18087</v>
      </c>
    </row>
    <row r="9447" customFormat="false" ht="15" hidden="false" customHeight="false" outlineLevel="0" collapsed="false">
      <c r="A9447" s="310" t="n">
        <v>34495</v>
      </c>
      <c r="C9447" s="0" t="s">
        <v>18088</v>
      </c>
      <c r="D9447" s="0" t="s">
        <v>15943</v>
      </c>
      <c r="E9447" s="10" t="s">
        <v>18089</v>
      </c>
    </row>
    <row r="9448" customFormat="false" ht="15" hidden="false" customHeight="false" outlineLevel="0" collapsed="false">
      <c r="A9448" s="310" t="n">
        <v>11145</v>
      </c>
      <c r="C9448" s="0" t="s">
        <v>18090</v>
      </c>
      <c r="D9448" s="0" t="s">
        <v>15943</v>
      </c>
      <c r="E9448" s="10" t="s">
        <v>18091</v>
      </c>
    </row>
    <row r="9449" customFormat="false" ht="15" hidden="false" customHeight="false" outlineLevel="0" collapsed="false">
      <c r="A9449" s="310" t="n">
        <v>34496</v>
      </c>
      <c r="C9449" s="0" t="s">
        <v>18092</v>
      </c>
      <c r="D9449" s="0" t="s">
        <v>15943</v>
      </c>
      <c r="E9449" s="10" t="s">
        <v>18093</v>
      </c>
    </row>
    <row r="9450" customFormat="false" ht="15" hidden="false" customHeight="false" outlineLevel="0" collapsed="false">
      <c r="A9450" s="310" t="n">
        <v>34479</v>
      </c>
      <c r="C9450" s="0" t="s">
        <v>18094</v>
      </c>
      <c r="D9450" s="0" t="s">
        <v>15943</v>
      </c>
      <c r="E9450" s="10" t="s">
        <v>18095</v>
      </c>
    </row>
    <row r="9451" customFormat="false" ht="15" hidden="false" customHeight="false" outlineLevel="0" collapsed="false">
      <c r="A9451" s="310" t="n">
        <v>34481</v>
      </c>
      <c r="C9451" s="0" t="s">
        <v>18096</v>
      </c>
      <c r="D9451" s="0" t="s">
        <v>15943</v>
      </c>
      <c r="E9451" s="10" t="s">
        <v>18097</v>
      </c>
    </row>
    <row r="9452" customFormat="false" ht="15" hidden="false" customHeight="false" outlineLevel="0" collapsed="false">
      <c r="A9452" s="310" t="n">
        <v>34483</v>
      </c>
      <c r="C9452" s="0" t="s">
        <v>18098</v>
      </c>
      <c r="D9452" s="0" t="s">
        <v>15943</v>
      </c>
      <c r="E9452" s="10" t="s">
        <v>18099</v>
      </c>
    </row>
    <row r="9453" customFormat="false" ht="15" hidden="false" customHeight="false" outlineLevel="0" collapsed="false">
      <c r="A9453" s="310" t="n">
        <v>34485</v>
      </c>
      <c r="C9453" s="0" t="s">
        <v>18100</v>
      </c>
      <c r="D9453" s="0" t="s">
        <v>15943</v>
      </c>
      <c r="E9453" s="10" t="s">
        <v>18101</v>
      </c>
    </row>
    <row r="9454" customFormat="false" ht="15" hidden="false" customHeight="false" outlineLevel="0" collapsed="false">
      <c r="A9454" s="310" t="n">
        <v>34497</v>
      </c>
      <c r="C9454" s="0" t="s">
        <v>18102</v>
      </c>
      <c r="D9454" s="0" t="s">
        <v>15943</v>
      </c>
      <c r="E9454" s="10" t="s">
        <v>18103</v>
      </c>
    </row>
    <row r="9455" customFormat="false" ht="15" hidden="false" customHeight="false" outlineLevel="0" collapsed="false">
      <c r="A9455" s="310" t="n">
        <v>14041</v>
      </c>
      <c r="C9455" s="0" t="s">
        <v>18104</v>
      </c>
      <c r="D9455" s="0" t="s">
        <v>15943</v>
      </c>
      <c r="E9455" s="10" t="s">
        <v>18105</v>
      </c>
    </row>
    <row r="9456" customFormat="false" ht="15" hidden="false" customHeight="false" outlineLevel="0" collapsed="false">
      <c r="A9456" s="310" t="n">
        <v>1523</v>
      </c>
      <c r="C9456" s="0" t="s">
        <v>18106</v>
      </c>
      <c r="D9456" s="0" t="s">
        <v>15943</v>
      </c>
      <c r="E9456" s="10" t="s">
        <v>18107</v>
      </c>
    </row>
    <row r="9457" customFormat="false" ht="15" hidden="false" customHeight="false" outlineLevel="0" collapsed="false">
      <c r="A9457" s="310" t="n">
        <v>14052</v>
      </c>
      <c r="C9457" s="0" t="s">
        <v>18108</v>
      </c>
      <c r="D9457" s="0" t="s">
        <v>15564</v>
      </c>
      <c r="E9457" s="10" t="s">
        <v>18109</v>
      </c>
    </row>
    <row r="9458" customFormat="false" ht="15" hidden="false" customHeight="false" outlineLevel="0" collapsed="false">
      <c r="A9458" s="310" t="n">
        <v>14054</v>
      </c>
      <c r="C9458" s="0" t="s">
        <v>18110</v>
      </c>
      <c r="D9458" s="0" t="s">
        <v>15564</v>
      </c>
      <c r="E9458" s="10" t="s">
        <v>18111</v>
      </c>
    </row>
    <row r="9459" customFormat="false" ht="15" hidden="false" customHeight="false" outlineLevel="0" collapsed="false">
      <c r="A9459" s="310" t="n">
        <v>14053</v>
      </c>
      <c r="C9459" s="0" t="s">
        <v>18112</v>
      </c>
      <c r="D9459" s="0" t="s">
        <v>15564</v>
      </c>
      <c r="E9459" s="10" t="s">
        <v>18113</v>
      </c>
    </row>
    <row r="9460" customFormat="false" ht="15" hidden="false" customHeight="false" outlineLevel="0" collapsed="false">
      <c r="A9460" s="310" t="n">
        <v>2558</v>
      </c>
      <c r="C9460" s="0" t="s">
        <v>18114</v>
      </c>
      <c r="D9460" s="0" t="s">
        <v>15564</v>
      </c>
      <c r="E9460" s="10" t="s">
        <v>18115</v>
      </c>
    </row>
    <row r="9461" customFormat="false" ht="15" hidden="false" customHeight="false" outlineLevel="0" collapsed="false">
      <c r="A9461" s="310" t="n">
        <v>2560</v>
      </c>
      <c r="C9461" s="0" t="s">
        <v>18116</v>
      </c>
      <c r="D9461" s="0" t="s">
        <v>15564</v>
      </c>
      <c r="E9461" s="10" t="s">
        <v>18117</v>
      </c>
    </row>
    <row r="9462" customFormat="false" ht="15" hidden="false" customHeight="false" outlineLevel="0" collapsed="false">
      <c r="A9462" s="310" t="n">
        <v>2559</v>
      </c>
      <c r="C9462" s="0" t="s">
        <v>18118</v>
      </c>
      <c r="D9462" s="0" t="s">
        <v>15564</v>
      </c>
      <c r="E9462" s="10" t="s">
        <v>18119</v>
      </c>
    </row>
    <row r="9463" customFormat="false" ht="15" hidden="false" customHeight="false" outlineLevel="0" collapsed="false">
      <c r="A9463" s="310" t="n">
        <v>2592</v>
      </c>
      <c r="C9463" s="0" t="s">
        <v>18120</v>
      </c>
      <c r="D9463" s="0" t="s">
        <v>15564</v>
      </c>
      <c r="E9463" s="10" t="s">
        <v>18121</v>
      </c>
    </row>
    <row r="9464" customFormat="false" ht="15" hidden="false" customHeight="false" outlineLevel="0" collapsed="false">
      <c r="A9464" s="310" t="n">
        <v>2566</v>
      </c>
      <c r="C9464" s="0" t="s">
        <v>18122</v>
      </c>
      <c r="D9464" s="0" t="s">
        <v>15564</v>
      </c>
      <c r="E9464" s="10" t="s">
        <v>18123</v>
      </c>
    </row>
    <row r="9465" customFormat="false" ht="15" hidden="false" customHeight="false" outlineLevel="0" collapsed="false">
      <c r="A9465" s="310" t="n">
        <v>2589</v>
      </c>
      <c r="C9465" s="0" t="s">
        <v>18124</v>
      </c>
      <c r="D9465" s="0" t="s">
        <v>15564</v>
      </c>
      <c r="E9465" s="10" t="s">
        <v>18125</v>
      </c>
    </row>
    <row r="9466" customFormat="false" ht="15" hidden="false" customHeight="false" outlineLevel="0" collapsed="false">
      <c r="A9466" s="310" t="n">
        <v>2591</v>
      </c>
      <c r="C9466" s="0" t="s">
        <v>18126</v>
      </c>
      <c r="D9466" s="0" t="s">
        <v>15564</v>
      </c>
      <c r="E9466" s="10" t="s">
        <v>18127</v>
      </c>
    </row>
    <row r="9467" customFormat="false" ht="15" hidden="false" customHeight="false" outlineLevel="0" collapsed="false">
      <c r="A9467" s="310" t="n">
        <v>2590</v>
      </c>
      <c r="C9467" s="0" t="s">
        <v>18128</v>
      </c>
      <c r="D9467" s="0" t="s">
        <v>15564</v>
      </c>
      <c r="E9467" s="10" t="s">
        <v>18129</v>
      </c>
    </row>
    <row r="9468" customFormat="false" ht="15" hidden="false" customHeight="false" outlineLevel="0" collapsed="false">
      <c r="A9468" s="310" t="n">
        <v>2567</v>
      </c>
      <c r="C9468" s="0" t="s">
        <v>18130</v>
      </c>
      <c r="D9468" s="0" t="s">
        <v>15564</v>
      </c>
      <c r="E9468" s="10" t="s">
        <v>18131</v>
      </c>
    </row>
    <row r="9469" customFormat="false" ht="15" hidden="false" customHeight="false" outlineLevel="0" collapsed="false">
      <c r="A9469" s="310" t="n">
        <v>2565</v>
      </c>
      <c r="C9469" s="0" t="s">
        <v>18132</v>
      </c>
      <c r="D9469" s="0" t="s">
        <v>15564</v>
      </c>
      <c r="E9469" s="10" t="s">
        <v>18133</v>
      </c>
    </row>
    <row r="9470" customFormat="false" ht="15" hidden="false" customHeight="false" outlineLevel="0" collapsed="false">
      <c r="A9470" s="310" t="n">
        <v>2568</v>
      </c>
      <c r="C9470" s="0" t="s">
        <v>18134</v>
      </c>
      <c r="D9470" s="0" t="s">
        <v>15564</v>
      </c>
      <c r="E9470" s="10" t="s">
        <v>18135</v>
      </c>
    </row>
    <row r="9471" customFormat="false" ht="15" hidden="false" customHeight="false" outlineLevel="0" collapsed="false">
      <c r="A9471" s="310" t="n">
        <v>2594</v>
      </c>
      <c r="C9471" s="0" t="s">
        <v>18136</v>
      </c>
      <c r="D9471" s="0" t="s">
        <v>15564</v>
      </c>
      <c r="E9471" s="10" t="s">
        <v>18137</v>
      </c>
    </row>
    <row r="9472" customFormat="false" ht="15" hidden="false" customHeight="false" outlineLevel="0" collapsed="false">
      <c r="A9472" s="310" t="n">
        <v>2587</v>
      </c>
      <c r="C9472" s="0" t="s">
        <v>18138</v>
      </c>
      <c r="D9472" s="0" t="s">
        <v>15564</v>
      </c>
      <c r="E9472" s="10" t="s">
        <v>18139</v>
      </c>
    </row>
    <row r="9473" customFormat="false" ht="15" hidden="false" customHeight="false" outlineLevel="0" collapsed="false">
      <c r="A9473" s="310" t="n">
        <v>2588</v>
      </c>
      <c r="C9473" s="0" t="s">
        <v>18140</v>
      </c>
      <c r="D9473" s="0" t="s">
        <v>15564</v>
      </c>
      <c r="E9473" s="10" t="s">
        <v>18141</v>
      </c>
    </row>
    <row r="9474" customFormat="false" ht="15" hidden="false" customHeight="false" outlineLevel="0" collapsed="false">
      <c r="A9474" s="310" t="n">
        <v>2569</v>
      </c>
      <c r="C9474" s="0" t="s">
        <v>18142</v>
      </c>
      <c r="D9474" s="0" t="s">
        <v>15564</v>
      </c>
      <c r="E9474" s="10" t="s">
        <v>18143</v>
      </c>
    </row>
    <row r="9475" customFormat="false" ht="15" hidden="false" customHeight="false" outlineLevel="0" collapsed="false">
      <c r="A9475" s="310" t="n">
        <v>2570</v>
      </c>
      <c r="C9475" s="0" t="s">
        <v>18144</v>
      </c>
      <c r="D9475" s="0" t="s">
        <v>15564</v>
      </c>
      <c r="E9475" s="10" t="s">
        <v>18145</v>
      </c>
    </row>
    <row r="9476" customFormat="false" ht="15" hidden="false" customHeight="false" outlineLevel="0" collapsed="false">
      <c r="A9476" s="310" t="n">
        <v>2571</v>
      </c>
      <c r="C9476" s="0" t="s">
        <v>18146</v>
      </c>
      <c r="D9476" s="0" t="s">
        <v>15564</v>
      </c>
      <c r="E9476" s="10" t="s">
        <v>18147</v>
      </c>
    </row>
    <row r="9477" customFormat="false" ht="15" hidden="false" customHeight="false" outlineLevel="0" collapsed="false">
      <c r="A9477" s="310" t="n">
        <v>2593</v>
      </c>
      <c r="C9477" s="0" t="s">
        <v>18148</v>
      </c>
      <c r="D9477" s="0" t="s">
        <v>15564</v>
      </c>
      <c r="E9477" s="10" t="s">
        <v>18149</v>
      </c>
    </row>
    <row r="9478" customFormat="false" ht="15" hidden="false" customHeight="false" outlineLevel="0" collapsed="false">
      <c r="A9478" s="310" t="n">
        <v>2572</v>
      </c>
      <c r="C9478" s="0" t="s">
        <v>18150</v>
      </c>
      <c r="D9478" s="0" t="s">
        <v>15564</v>
      </c>
      <c r="E9478" s="10" t="s">
        <v>18151</v>
      </c>
    </row>
    <row r="9479" customFormat="false" ht="15" hidden="false" customHeight="false" outlineLevel="0" collapsed="false">
      <c r="A9479" s="310" t="n">
        <v>2595</v>
      </c>
      <c r="C9479" s="0" t="s">
        <v>18152</v>
      </c>
      <c r="D9479" s="0" t="s">
        <v>15564</v>
      </c>
      <c r="E9479" s="10" t="s">
        <v>18153</v>
      </c>
    </row>
    <row r="9480" customFormat="false" ht="15" hidden="false" customHeight="false" outlineLevel="0" collapsed="false">
      <c r="A9480" s="310" t="n">
        <v>2576</v>
      </c>
      <c r="C9480" s="0" t="s">
        <v>18154</v>
      </c>
      <c r="D9480" s="0" t="s">
        <v>15564</v>
      </c>
      <c r="E9480" s="10" t="s">
        <v>18155</v>
      </c>
    </row>
    <row r="9481" customFormat="false" ht="15" hidden="false" customHeight="false" outlineLevel="0" collapsed="false">
      <c r="A9481" s="310" t="n">
        <v>2575</v>
      </c>
      <c r="C9481" s="0" t="s">
        <v>18156</v>
      </c>
      <c r="D9481" s="0" t="s">
        <v>15564</v>
      </c>
      <c r="E9481" s="10" t="s">
        <v>18157</v>
      </c>
    </row>
    <row r="9482" customFormat="false" ht="15" hidden="false" customHeight="false" outlineLevel="0" collapsed="false">
      <c r="A9482" s="310" t="n">
        <v>2573</v>
      </c>
      <c r="C9482" s="0" t="s">
        <v>18158</v>
      </c>
      <c r="D9482" s="0" t="s">
        <v>15564</v>
      </c>
      <c r="E9482" s="10" t="s">
        <v>18159</v>
      </c>
    </row>
    <row r="9483" customFormat="false" ht="15" hidden="false" customHeight="false" outlineLevel="0" collapsed="false">
      <c r="A9483" s="310" t="n">
        <v>2586</v>
      </c>
      <c r="C9483" s="0" t="s">
        <v>18160</v>
      </c>
      <c r="D9483" s="0" t="s">
        <v>15564</v>
      </c>
      <c r="E9483" s="10" t="s">
        <v>18161</v>
      </c>
    </row>
    <row r="9484" customFormat="false" ht="15" hidden="false" customHeight="false" outlineLevel="0" collapsed="false">
      <c r="A9484" s="310" t="n">
        <v>2577</v>
      </c>
      <c r="C9484" s="0" t="s">
        <v>18162</v>
      </c>
      <c r="D9484" s="0" t="s">
        <v>15564</v>
      </c>
      <c r="E9484" s="10" t="s">
        <v>18163</v>
      </c>
    </row>
    <row r="9485" customFormat="false" ht="15" hidden="false" customHeight="false" outlineLevel="0" collapsed="false">
      <c r="A9485" s="310" t="n">
        <v>2574</v>
      </c>
      <c r="C9485" s="0" t="s">
        <v>18164</v>
      </c>
      <c r="D9485" s="0" t="s">
        <v>15564</v>
      </c>
      <c r="E9485" s="10" t="s">
        <v>16362</v>
      </c>
    </row>
    <row r="9486" customFormat="false" ht="15" hidden="false" customHeight="false" outlineLevel="0" collapsed="false">
      <c r="A9486" s="310" t="n">
        <v>2578</v>
      </c>
      <c r="C9486" s="0" t="s">
        <v>18165</v>
      </c>
      <c r="D9486" s="0" t="s">
        <v>15564</v>
      </c>
      <c r="E9486" s="10" t="s">
        <v>18166</v>
      </c>
    </row>
    <row r="9487" customFormat="false" ht="15" hidden="false" customHeight="false" outlineLevel="0" collapsed="false">
      <c r="A9487" s="310" t="n">
        <v>2585</v>
      </c>
      <c r="C9487" s="0" t="s">
        <v>18167</v>
      </c>
      <c r="D9487" s="0" t="s">
        <v>15564</v>
      </c>
      <c r="E9487" s="10" t="s">
        <v>18168</v>
      </c>
    </row>
    <row r="9488" customFormat="false" ht="15" hidden="false" customHeight="false" outlineLevel="0" collapsed="false">
      <c r="A9488" s="310" t="n">
        <v>12008</v>
      </c>
      <c r="C9488" s="0" t="s">
        <v>18169</v>
      </c>
      <c r="D9488" s="0" t="s">
        <v>15564</v>
      </c>
      <c r="E9488" s="10" t="s">
        <v>18170</v>
      </c>
    </row>
    <row r="9489" customFormat="false" ht="15" hidden="false" customHeight="false" outlineLevel="0" collapsed="false">
      <c r="A9489" s="310" t="n">
        <v>2582</v>
      </c>
      <c r="C9489" s="0" t="s">
        <v>18171</v>
      </c>
      <c r="D9489" s="0" t="s">
        <v>15564</v>
      </c>
      <c r="E9489" s="10" t="s">
        <v>18172</v>
      </c>
    </row>
    <row r="9490" customFormat="false" ht="15" hidden="false" customHeight="false" outlineLevel="0" collapsed="false">
      <c r="A9490" s="310" t="n">
        <v>2597</v>
      </c>
      <c r="C9490" s="0" t="s">
        <v>18173</v>
      </c>
      <c r="D9490" s="0" t="s">
        <v>15564</v>
      </c>
      <c r="E9490" s="10" t="s">
        <v>18174</v>
      </c>
    </row>
    <row r="9491" customFormat="false" ht="15" hidden="false" customHeight="false" outlineLevel="0" collapsed="false">
      <c r="A9491" s="310" t="n">
        <v>2579</v>
      </c>
      <c r="C9491" s="0" t="s">
        <v>18175</v>
      </c>
      <c r="D9491" s="0" t="s">
        <v>15564</v>
      </c>
      <c r="E9491" s="10" t="s">
        <v>18176</v>
      </c>
    </row>
    <row r="9492" customFormat="false" ht="15" hidden="false" customHeight="false" outlineLevel="0" collapsed="false">
      <c r="A9492" s="310" t="n">
        <v>2581</v>
      </c>
      <c r="C9492" s="0" t="s">
        <v>18177</v>
      </c>
      <c r="D9492" s="0" t="s">
        <v>15564</v>
      </c>
      <c r="E9492" s="10" t="s">
        <v>18178</v>
      </c>
    </row>
    <row r="9493" customFormat="false" ht="15" hidden="false" customHeight="false" outlineLevel="0" collapsed="false">
      <c r="A9493" s="310" t="n">
        <v>2596</v>
      </c>
      <c r="C9493" s="0" t="s">
        <v>18179</v>
      </c>
      <c r="D9493" s="0" t="s">
        <v>15564</v>
      </c>
      <c r="E9493" s="10" t="s">
        <v>18180</v>
      </c>
    </row>
    <row r="9494" customFormat="false" ht="15" hidden="false" customHeight="false" outlineLevel="0" collapsed="false">
      <c r="A9494" s="310" t="n">
        <v>2580</v>
      </c>
      <c r="C9494" s="0" t="s">
        <v>18181</v>
      </c>
      <c r="D9494" s="0" t="s">
        <v>15564</v>
      </c>
      <c r="E9494" s="10" t="s">
        <v>18182</v>
      </c>
    </row>
    <row r="9495" customFormat="false" ht="15" hidden="false" customHeight="false" outlineLevel="0" collapsed="false">
      <c r="A9495" s="310" t="n">
        <v>2583</v>
      </c>
      <c r="C9495" s="0" t="s">
        <v>18183</v>
      </c>
      <c r="D9495" s="0" t="s">
        <v>15564</v>
      </c>
      <c r="E9495" s="10" t="s">
        <v>18184</v>
      </c>
    </row>
    <row r="9496" customFormat="false" ht="15" hidden="false" customHeight="false" outlineLevel="0" collapsed="false">
      <c r="A9496" s="310" t="n">
        <v>2584</v>
      </c>
      <c r="C9496" s="0" t="s">
        <v>18185</v>
      </c>
      <c r="D9496" s="0" t="s">
        <v>15564</v>
      </c>
      <c r="E9496" s="10" t="s">
        <v>18186</v>
      </c>
    </row>
    <row r="9497" customFormat="false" ht="15" hidden="false" customHeight="false" outlineLevel="0" collapsed="false">
      <c r="A9497" s="310" t="n">
        <v>12010</v>
      </c>
      <c r="C9497" s="0" t="s">
        <v>18187</v>
      </c>
      <c r="D9497" s="0" t="s">
        <v>15564</v>
      </c>
      <c r="E9497" s="10" t="s">
        <v>18188</v>
      </c>
    </row>
    <row r="9498" customFormat="false" ht="15" hidden="false" customHeight="false" outlineLevel="0" collapsed="false">
      <c r="A9498" s="310" t="n">
        <v>39329</v>
      </c>
      <c r="C9498" s="0" t="s">
        <v>18189</v>
      </c>
      <c r="D9498" s="0" t="s">
        <v>15564</v>
      </c>
      <c r="E9498" s="10" t="s">
        <v>18190</v>
      </c>
    </row>
    <row r="9499" customFormat="false" ht="15" hidden="false" customHeight="false" outlineLevel="0" collapsed="false">
      <c r="A9499" s="310" t="n">
        <v>39330</v>
      </c>
      <c r="C9499" s="0" t="s">
        <v>18191</v>
      </c>
      <c r="D9499" s="0" t="s">
        <v>15564</v>
      </c>
      <c r="E9499" s="10" t="s">
        <v>16047</v>
      </c>
    </row>
    <row r="9500" customFormat="false" ht="15" hidden="false" customHeight="false" outlineLevel="0" collapsed="false">
      <c r="A9500" s="310" t="n">
        <v>39332</v>
      </c>
      <c r="C9500" s="0" t="s">
        <v>18192</v>
      </c>
      <c r="D9500" s="0" t="s">
        <v>15564</v>
      </c>
      <c r="E9500" s="10" t="s">
        <v>18193</v>
      </c>
    </row>
    <row r="9501" customFormat="false" ht="15" hidden="false" customHeight="false" outlineLevel="0" collapsed="false">
      <c r="A9501" s="310" t="n">
        <v>39331</v>
      </c>
      <c r="C9501" s="0" t="s">
        <v>18194</v>
      </c>
      <c r="D9501" s="0" t="s">
        <v>15564</v>
      </c>
      <c r="E9501" s="10" t="s">
        <v>18195</v>
      </c>
    </row>
    <row r="9502" customFormat="false" ht="15" hidden="false" customHeight="false" outlineLevel="0" collapsed="false">
      <c r="A9502" s="310" t="n">
        <v>39333</v>
      </c>
      <c r="C9502" s="0" t="s">
        <v>18196</v>
      </c>
      <c r="D9502" s="0" t="s">
        <v>15564</v>
      </c>
      <c r="E9502" s="10" t="s">
        <v>17134</v>
      </c>
    </row>
    <row r="9503" customFormat="false" ht="15" hidden="false" customHeight="false" outlineLevel="0" collapsed="false">
      <c r="A9503" s="310" t="n">
        <v>39335</v>
      </c>
      <c r="C9503" s="0" t="s">
        <v>18197</v>
      </c>
      <c r="D9503" s="0" t="s">
        <v>15564</v>
      </c>
      <c r="E9503" s="10" t="s">
        <v>18198</v>
      </c>
    </row>
    <row r="9504" customFormat="false" ht="15" hidden="false" customHeight="false" outlineLevel="0" collapsed="false">
      <c r="A9504" s="310" t="n">
        <v>39334</v>
      </c>
      <c r="C9504" s="0" t="s">
        <v>18199</v>
      </c>
      <c r="D9504" s="0" t="s">
        <v>15564</v>
      </c>
      <c r="E9504" s="10" t="s">
        <v>18200</v>
      </c>
    </row>
    <row r="9505" customFormat="false" ht="15" hidden="false" customHeight="false" outlineLevel="0" collapsed="false">
      <c r="A9505" s="310" t="n">
        <v>12016</v>
      </c>
      <c r="C9505" s="0" t="s">
        <v>18201</v>
      </c>
      <c r="D9505" s="0" t="s">
        <v>15564</v>
      </c>
      <c r="E9505" s="10" t="s">
        <v>18202</v>
      </c>
    </row>
    <row r="9506" customFormat="false" ht="15" hidden="false" customHeight="false" outlineLevel="0" collapsed="false">
      <c r="A9506" s="310" t="n">
        <v>12015</v>
      </c>
      <c r="C9506" s="0" t="s">
        <v>18203</v>
      </c>
      <c r="D9506" s="0" t="s">
        <v>15564</v>
      </c>
      <c r="E9506" s="10" t="s">
        <v>18204</v>
      </c>
    </row>
    <row r="9507" customFormat="false" ht="15" hidden="false" customHeight="false" outlineLevel="0" collapsed="false">
      <c r="A9507" s="310" t="n">
        <v>12020</v>
      </c>
      <c r="C9507" s="0" t="s">
        <v>18205</v>
      </c>
      <c r="D9507" s="0" t="s">
        <v>15564</v>
      </c>
      <c r="E9507" s="10" t="s">
        <v>18202</v>
      </c>
    </row>
    <row r="9508" customFormat="false" ht="15" hidden="false" customHeight="false" outlineLevel="0" collapsed="false">
      <c r="A9508" s="310" t="n">
        <v>12019</v>
      </c>
      <c r="C9508" s="0" t="s">
        <v>18206</v>
      </c>
      <c r="D9508" s="0" t="s">
        <v>15564</v>
      </c>
      <c r="E9508" s="10" t="s">
        <v>18204</v>
      </c>
    </row>
    <row r="9509" customFormat="false" ht="15" hidden="false" customHeight="false" outlineLevel="0" collapsed="false">
      <c r="A9509" s="310" t="n">
        <v>39336</v>
      </c>
      <c r="C9509" s="0" t="s">
        <v>18207</v>
      </c>
      <c r="D9509" s="0" t="s">
        <v>15564</v>
      </c>
      <c r="E9509" s="10" t="s">
        <v>16047</v>
      </c>
    </row>
    <row r="9510" customFormat="false" ht="15" hidden="false" customHeight="false" outlineLevel="0" collapsed="false">
      <c r="A9510" s="310" t="n">
        <v>39338</v>
      </c>
      <c r="C9510" s="0" t="s">
        <v>18208</v>
      </c>
      <c r="D9510" s="0" t="s">
        <v>15564</v>
      </c>
      <c r="E9510" s="10" t="s">
        <v>18193</v>
      </c>
    </row>
    <row r="9511" customFormat="false" ht="15" hidden="false" customHeight="false" outlineLevel="0" collapsed="false">
      <c r="A9511" s="310" t="n">
        <v>39337</v>
      </c>
      <c r="C9511" s="0" t="s">
        <v>18209</v>
      </c>
      <c r="D9511" s="0" t="s">
        <v>15564</v>
      </c>
      <c r="E9511" s="10" t="s">
        <v>18195</v>
      </c>
    </row>
    <row r="9512" customFormat="false" ht="15" hidden="false" customHeight="false" outlineLevel="0" collapsed="false">
      <c r="A9512" s="310" t="n">
        <v>39341</v>
      </c>
      <c r="C9512" s="0" t="s">
        <v>18210</v>
      </c>
      <c r="D9512" s="0" t="s">
        <v>15564</v>
      </c>
      <c r="E9512" s="10" t="s">
        <v>17697</v>
      </c>
    </row>
    <row r="9513" customFormat="false" ht="15" hidden="false" customHeight="false" outlineLevel="0" collapsed="false">
      <c r="A9513" s="310" t="n">
        <v>39340</v>
      </c>
      <c r="C9513" s="0" t="s">
        <v>18211</v>
      </c>
      <c r="D9513" s="0" t="s">
        <v>15564</v>
      </c>
      <c r="E9513" s="10" t="s">
        <v>18212</v>
      </c>
    </row>
    <row r="9514" customFormat="false" ht="15" hidden="false" customHeight="false" outlineLevel="0" collapsed="false">
      <c r="A9514" s="310" t="n">
        <v>12025</v>
      </c>
      <c r="C9514" s="0" t="s">
        <v>18213</v>
      </c>
      <c r="D9514" s="0" t="s">
        <v>15564</v>
      </c>
      <c r="E9514" s="10" t="s">
        <v>18214</v>
      </c>
    </row>
    <row r="9515" customFormat="false" ht="15" hidden="false" customHeight="false" outlineLevel="0" collapsed="false">
      <c r="A9515" s="310" t="n">
        <v>39342</v>
      </c>
      <c r="C9515" s="0" t="s">
        <v>18215</v>
      </c>
      <c r="D9515" s="0" t="s">
        <v>15564</v>
      </c>
      <c r="E9515" s="10" t="s">
        <v>17697</v>
      </c>
    </row>
    <row r="9516" customFormat="false" ht="15" hidden="false" customHeight="false" outlineLevel="0" collapsed="false">
      <c r="A9516" s="310" t="n">
        <v>39343</v>
      </c>
      <c r="C9516" s="0" t="s">
        <v>18216</v>
      </c>
      <c r="D9516" s="0" t="s">
        <v>15564</v>
      </c>
      <c r="E9516" s="10" t="s">
        <v>18217</v>
      </c>
    </row>
    <row r="9517" customFormat="false" ht="15" hidden="false" customHeight="false" outlineLevel="0" collapsed="false">
      <c r="A9517" s="310" t="n">
        <v>39345</v>
      </c>
      <c r="C9517" s="0" t="s">
        <v>18218</v>
      </c>
      <c r="D9517" s="0" t="s">
        <v>15564</v>
      </c>
      <c r="E9517" s="10" t="s">
        <v>16230</v>
      </c>
    </row>
    <row r="9518" customFormat="false" ht="15" hidden="false" customHeight="false" outlineLevel="0" collapsed="false">
      <c r="A9518" s="310" t="n">
        <v>39344</v>
      </c>
      <c r="C9518" s="0" t="s">
        <v>18219</v>
      </c>
      <c r="D9518" s="0" t="s">
        <v>15564</v>
      </c>
      <c r="E9518" s="10" t="s">
        <v>18220</v>
      </c>
    </row>
    <row r="9519" customFormat="false" ht="15" hidden="false" customHeight="false" outlineLevel="0" collapsed="false">
      <c r="A9519" s="310" t="n">
        <v>12623</v>
      </c>
      <c r="C9519" s="0" t="s">
        <v>18221</v>
      </c>
      <c r="D9519" s="0" t="s">
        <v>15613</v>
      </c>
      <c r="E9519" s="10" t="s">
        <v>18222</v>
      </c>
    </row>
    <row r="9520" customFormat="false" ht="15" hidden="false" customHeight="false" outlineLevel="0" collapsed="false">
      <c r="A9520" s="310" t="n">
        <v>34498</v>
      </c>
      <c r="C9520" s="0" t="s">
        <v>18223</v>
      </c>
      <c r="D9520" s="0" t="s">
        <v>15564</v>
      </c>
      <c r="E9520" s="10" t="s">
        <v>18224</v>
      </c>
    </row>
    <row r="9521" customFormat="false" ht="15" hidden="false" customHeight="false" outlineLevel="0" collapsed="false">
      <c r="A9521" s="310" t="n">
        <v>13244</v>
      </c>
      <c r="C9521" s="0" t="s">
        <v>18225</v>
      </c>
      <c r="D9521" s="0" t="s">
        <v>15564</v>
      </c>
      <c r="E9521" s="10" t="s">
        <v>18226</v>
      </c>
    </row>
    <row r="9522" customFormat="false" ht="15" hidden="false" customHeight="false" outlineLevel="0" collapsed="false">
      <c r="A9522" s="310" t="n">
        <v>38998</v>
      </c>
      <c r="C9522" s="0" t="s">
        <v>18227</v>
      </c>
      <c r="D9522" s="0" t="s">
        <v>15564</v>
      </c>
      <c r="E9522" s="10" t="s">
        <v>18149</v>
      </c>
    </row>
    <row r="9523" customFormat="false" ht="15" hidden="false" customHeight="false" outlineLevel="0" collapsed="false">
      <c r="A9523" s="310" t="n">
        <v>38999</v>
      </c>
      <c r="C9523" s="0" t="s">
        <v>18228</v>
      </c>
      <c r="D9523" s="0" t="s">
        <v>15564</v>
      </c>
      <c r="E9523" s="10" t="s">
        <v>18229</v>
      </c>
    </row>
    <row r="9524" customFormat="false" ht="15" hidden="false" customHeight="false" outlineLevel="0" collapsed="false">
      <c r="A9524" s="310" t="n">
        <v>38996</v>
      </c>
      <c r="C9524" s="0" t="s">
        <v>18230</v>
      </c>
      <c r="D9524" s="0" t="s">
        <v>15564</v>
      </c>
      <c r="E9524" s="10" t="s">
        <v>18231</v>
      </c>
    </row>
    <row r="9525" customFormat="false" ht="15" hidden="false" customHeight="false" outlineLevel="0" collapsed="false">
      <c r="A9525" s="310" t="n">
        <v>38997</v>
      </c>
      <c r="C9525" s="0" t="s">
        <v>18232</v>
      </c>
      <c r="D9525" s="0" t="s">
        <v>15564</v>
      </c>
      <c r="E9525" s="10" t="s">
        <v>18233</v>
      </c>
    </row>
    <row r="9526" customFormat="false" ht="15" hidden="false" customHeight="false" outlineLevel="0" collapsed="false">
      <c r="A9526" s="310" t="n">
        <v>39862</v>
      </c>
      <c r="C9526" s="0" t="s">
        <v>18234</v>
      </c>
      <c r="D9526" s="0" t="s">
        <v>15564</v>
      </c>
      <c r="E9526" s="10" t="s">
        <v>18235</v>
      </c>
    </row>
    <row r="9527" customFormat="false" ht="15" hidden="false" customHeight="false" outlineLevel="0" collapsed="false">
      <c r="A9527" s="310" t="n">
        <v>39863</v>
      </c>
      <c r="C9527" s="0" t="s">
        <v>18236</v>
      </c>
      <c r="D9527" s="0" t="s">
        <v>15564</v>
      </c>
      <c r="E9527" s="10" t="s">
        <v>18237</v>
      </c>
    </row>
    <row r="9528" customFormat="false" ht="15" hidden="false" customHeight="false" outlineLevel="0" collapsed="false">
      <c r="A9528" s="310" t="n">
        <v>39864</v>
      </c>
      <c r="C9528" s="0" t="s">
        <v>18238</v>
      </c>
      <c r="D9528" s="0" t="s">
        <v>15564</v>
      </c>
      <c r="E9528" s="10" t="s">
        <v>18239</v>
      </c>
    </row>
    <row r="9529" customFormat="false" ht="15" hidden="false" customHeight="false" outlineLevel="0" collapsed="false">
      <c r="A9529" s="310" t="n">
        <v>39865</v>
      </c>
      <c r="C9529" s="0" t="s">
        <v>18240</v>
      </c>
      <c r="D9529" s="0" t="s">
        <v>15564</v>
      </c>
      <c r="E9529" s="10" t="s">
        <v>18241</v>
      </c>
    </row>
    <row r="9530" customFormat="false" ht="15" hidden="false" customHeight="false" outlineLevel="0" collapsed="false">
      <c r="A9530" s="310" t="n">
        <v>2517</v>
      </c>
      <c r="C9530" s="0" t="s">
        <v>18242</v>
      </c>
      <c r="D9530" s="0" t="s">
        <v>15564</v>
      </c>
      <c r="E9530" s="10" t="s">
        <v>15973</v>
      </c>
    </row>
    <row r="9531" customFormat="false" ht="15" hidden="false" customHeight="false" outlineLevel="0" collapsed="false">
      <c r="A9531" s="310" t="n">
        <v>2522</v>
      </c>
      <c r="C9531" s="0" t="s">
        <v>18243</v>
      </c>
      <c r="D9531" s="0" t="s">
        <v>15564</v>
      </c>
      <c r="E9531" s="10" t="s">
        <v>16886</v>
      </c>
    </row>
    <row r="9532" customFormat="false" ht="15" hidden="false" customHeight="false" outlineLevel="0" collapsed="false">
      <c r="A9532" s="310" t="n">
        <v>2548</v>
      </c>
      <c r="C9532" s="0" t="s">
        <v>18244</v>
      </c>
      <c r="D9532" s="0" t="s">
        <v>15564</v>
      </c>
      <c r="E9532" s="10" t="s">
        <v>18245</v>
      </c>
    </row>
    <row r="9533" customFormat="false" ht="15" hidden="false" customHeight="false" outlineLevel="0" collapsed="false">
      <c r="A9533" s="310" t="n">
        <v>2516</v>
      </c>
      <c r="C9533" s="0" t="s">
        <v>18246</v>
      </c>
      <c r="D9533" s="0" t="s">
        <v>15564</v>
      </c>
      <c r="E9533" s="10" t="s">
        <v>18247</v>
      </c>
    </row>
    <row r="9534" customFormat="false" ht="15" hidden="false" customHeight="false" outlineLevel="0" collapsed="false">
      <c r="A9534" s="310" t="n">
        <v>2518</v>
      </c>
      <c r="C9534" s="0" t="s">
        <v>18248</v>
      </c>
      <c r="D9534" s="0" t="s">
        <v>15564</v>
      </c>
      <c r="E9534" s="10" t="s">
        <v>18249</v>
      </c>
    </row>
    <row r="9535" customFormat="false" ht="15" hidden="false" customHeight="false" outlineLevel="0" collapsed="false">
      <c r="A9535" s="310" t="n">
        <v>2521</v>
      </c>
      <c r="C9535" s="0" t="s">
        <v>18250</v>
      </c>
      <c r="D9535" s="0" t="s">
        <v>15564</v>
      </c>
      <c r="E9535" s="10" t="s">
        <v>18251</v>
      </c>
    </row>
    <row r="9536" customFormat="false" ht="15" hidden="false" customHeight="false" outlineLevel="0" collapsed="false">
      <c r="A9536" s="310" t="n">
        <v>2515</v>
      </c>
      <c r="C9536" s="0" t="s">
        <v>18252</v>
      </c>
      <c r="D9536" s="0" t="s">
        <v>15564</v>
      </c>
      <c r="E9536" s="10" t="s">
        <v>17786</v>
      </c>
    </row>
    <row r="9537" customFormat="false" ht="15" hidden="false" customHeight="false" outlineLevel="0" collapsed="false">
      <c r="A9537" s="310" t="n">
        <v>2519</v>
      </c>
      <c r="C9537" s="0" t="s">
        <v>18253</v>
      </c>
      <c r="D9537" s="0" t="s">
        <v>15564</v>
      </c>
      <c r="E9537" s="10" t="s">
        <v>18254</v>
      </c>
    </row>
    <row r="9538" customFormat="false" ht="15" hidden="false" customHeight="false" outlineLevel="0" collapsed="false">
      <c r="A9538" s="310" t="n">
        <v>2520</v>
      </c>
      <c r="C9538" s="0" t="s">
        <v>18255</v>
      </c>
      <c r="D9538" s="0" t="s">
        <v>15564</v>
      </c>
      <c r="E9538" s="10" t="s">
        <v>18256</v>
      </c>
    </row>
    <row r="9539" customFormat="false" ht="15" hidden="false" customHeight="false" outlineLevel="0" collapsed="false">
      <c r="A9539" s="310" t="n">
        <v>1602</v>
      </c>
      <c r="C9539" s="0" t="s">
        <v>18257</v>
      </c>
      <c r="D9539" s="0" t="s">
        <v>15564</v>
      </c>
      <c r="E9539" s="10" t="s">
        <v>18258</v>
      </c>
    </row>
    <row r="9540" customFormat="false" ht="15" hidden="false" customHeight="false" outlineLevel="0" collapsed="false">
      <c r="A9540" s="310" t="n">
        <v>1601</v>
      </c>
      <c r="C9540" s="0" t="s">
        <v>18259</v>
      </c>
      <c r="D9540" s="0" t="s">
        <v>15564</v>
      </c>
      <c r="E9540" s="10" t="s">
        <v>18260</v>
      </c>
    </row>
    <row r="9541" customFormat="false" ht="15" hidden="false" customHeight="false" outlineLevel="0" collapsed="false">
      <c r="A9541" s="310" t="n">
        <v>1598</v>
      </c>
      <c r="C9541" s="0" t="s">
        <v>18261</v>
      </c>
      <c r="D9541" s="0" t="s">
        <v>15564</v>
      </c>
      <c r="E9541" s="10" t="s">
        <v>18262</v>
      </c>
    </row>
    <row r="9542" customFormat="false" ht="15" hidden="false" customHeight="false" outlineLevel="0" collapsed="false">
      <c r="A9542" s="310" t="n">
        <v>1600</v>
      </c>
      <c r="C9542" s="0" t="s">
        <v>18263</v>
      </c>
      <c r="D9542" s="0" t="s">
        <v>15564</v>
      </c>
      <c r="E9542" s="10" t="s">
        <v>18264</v>
      </c>
    </row>
    <row r="9543" customFormat="false" ht="15" hidden="false" customHeight="false" outlineLevel="0" collapsed="false">
      <c r="A9543" s="310" t="n">
        <v>1603</v>
      </c>
      <c r="C9543" s="0" t="s">
        <v>18265</v>
      </c>
      <c r="D9543" s="0" t="s">
        <v>15564</v>
      </c>
      <c r="E9543" s="10" t="s">
        <v>18266</v>
      </c>
    </row>
    <row r="9544" customFormat="false" ht="15" hidden="false" customHeight="false" outlineLevel="0" collapsed="false">
      <c r="A9544" s="310" t="n">
        <v>1599</v>
      </c>
      <c r="C9544" s="0" t="s">
        <v>18267</v>
      </c>
      <c r="D9544" s="0" t="s">
        <v>15564</v>
      </c>
      <c r="E9544" s="10" t="s">
        <v>16246</v>
      </c>
    </row>
    <row r="9545" customFormat="false" ht="15" hidden="false" customHeight="false" outlineLevel="0" collapsed="false">
      <c r="A9545" s="310" t="n">
        <v>1597</v>
      </c>
      <c r="C9545" s="0" t="s">
        <v>18268</v>
      </c>
      <c r="D9545" s="0" t="s">
        <v>15564</v>
      </c>
      <c r="E9545" s="10" t="s">
        <v>18269</v>
      </c>
    </row>
    <row r="9546" customFormat="false" ht="15" hidden="false" customHeight="false" outlineLevel="0" collapsed="false">
      <c r="A9546" s="310" t="n">
        <v>39600</v>
      </c>
      <c r="C9546" s="0" t="s">
        <v>18270</v>
      </c>
      <c r="D9546" s="0" t="s">
        <v>15564</v>
      </c>
      <c r="E9546" s="10" t="s">
        <v>18271</v>
      </c>
    </row>
    <row r="9547" customFormat="false" ht="15" hidden="false" customHeight="false" outlineLevel="0" collapsed="false">
      <c r="A9547" s="310" t="n">
        <v>39601</v>
      </c>
      <c r="C9547" s="0" t="s">
        <v>18272</v>
      </c>
      <c r="D9547" s="0" t="s">
        <v>15564</v>
      </c>
      <c r="E9547" s="10" t="s">
        <v>18273</v>
      </c>
    </row>
    <row r="9548" customFormat="false" ht="15" hidden="false" customHeight="false" outlineLevel="0" collapsed="false">
      <c r="A9548" s="310" t="n">
        <v>39602</v>
      </c>
      <c r="C9548" s="0" t="s">
        <v>18274</v>
      </c>
      <c r="D9548" s="0" t="s">
        <v>15564</v>
      </c>
      <c r="E9548" s="10" t="s">
        <v>18275</v>
      </c>
    </row>
    <row r="9549" customFormat="false" ht="15" hidden="false" customHeight="false" outlineLevel="0" collapsed="false">
      <c r="A9549" s="310" t="n">
        <v>39603</v>
      </c>
      <c r="C9549" s="0" t="s">
        <v>18276</v>
      </c>
      <c r="D9549" s="0" t="s">
        <v>15564</v>
      </c>
      <c r="E9549" s="10" t="s">
        <v>18277</v>
      </c>
    </row>
    <row r="9550" customFormat="false" ht="15" hidden="false" customHeight="false" outlineLevel="0" collapsed="false">
      <c r="A9550" s="310" t="n">
        <v>11821</v>
      </c>
      <c r="C9550" s="0" t="s">
        <v>18278</v>
      </c>
      <c r="D9550" s="0" t="s">
        <v>15564</v>
      </c>
      <c r="E9550" s="10" t="s">
        <v>18279</v>
      </c>
    </row>
    <row r="9551" customFormat="false" ht="15" hidden="false" customHeight="false" outlineLevel="0" collapsed="false">
      <c r="A9551" s="310" t="n">
        <v>1562</v>
      </c>
      <c r="C9551" s="0" t="s">
        <v>18280</v>
      </c>
      <c r="D9551" s="0" t="s">
        <v>15564</v>
      </c>
      <c r="E9551" s="10" t="s">
        <v>18281</v>
      </c>
    </row>
    <row r="9552" customFormat="false" ht="15" hidden="false" customHeight="false" outlineLevel="0" collapsed="false">
      <c r="A9552" s="310" t="n">
        <v>1563</v>
      </c>
      <c r="C9552" s="0" t="s">
        <v>18282</v>
      </c>
      <c r="D9552" s="0" t="s">
        <v>15564</v>
      </c>
      <c r="E9552" s="10" t="s">
        <v>18283</v>
      </c>
    </row>
    <row r="9553" customFormat="false" ht="15" hidden="false" customHeight="false" outlineLevel="0" collapsed="false">
      <c r="A9553" s="310" t="n">
        <v>11856</v>
      </c>
      <c r="C9553" s="0" t="s">
        <v>18284</v>
      </c>
      <c r="D9553" s="0" t="s">
        <v>15564</v>
      </c>
      <c r="E9553" s="10" t="s">
        <v>18285</v>
      </c>
    </row>
    <row r="9554" customFormat="false" ht="15" hidden="false" customHeight="false" outlineLevel="0" collapsed="false">
      <c r="A9554" s="310" t="n">
        <v>11857</v>
      </c>
      <c r="C9554" s="0" t="s">
        <v>18286</v>
      </c>
      <c r="D9554" s="0" t="s">
        <v>15564</v>
      </c>
      <c r="E9554" s="10" t="s">
        <v>18287</v>
      </c>
    </row>
    <row r="9555" customFormat="false" ht="15" hidden="false" customHeight="false" outlineLevel="0" collapsed="false">
      <c r="A9555" s="310" t="n">
        <v>11858</v>
      </c>
      <c r="C9555" s="0" t="s">
        <v>18288</v>
      </c>
      <c r="D9555" s="0" t="s">
        <v>15564</v>
      </c>
      <c r="E9555" s="10" t="s">
        <v>18289</v>
      </c>
    </row>
    <row r="9556" customFormat="false" ht="15" hidden="false" customHeight="false" outlineLevel="0" collapsed="false">
      <c r="A9556" s="310" t="n">
        <v>1539</v>
      </c>
      <c r="C9556" s="0" t="s">
        <v>18290</v>
      </c>
      <c r="D9556" s="0" t="s">
        <v>15564</v>
      </c>
      <c r="E9556" s="10" t="s">
        <v>18291</v>
      </c>
    </row>
    <row r="9557" customFormat="false" ht="15" hidden="false" customHeight="false" outlineLevel="0" collapsed="false">
      <c r="A9557" s="310" t="n">
        <v>11859</v>
      </c>
      <c r="C9557" s="0" t="s">
        <v>18292</v>
      </c>
      <c r="D9557" s="0" t="s">
        <v>15564</v>
      </c>
      <c r="E9557" s="10" t="s">
        <v>18293</v>
      </c>
    </row>
    <row r="9558" customFormat="false" ht="15" hidden="false" customHeight="false" outlineLevel="0" collapsed="false">
      <c r="A9558" s="310" t="n">
        <v>1550</v>
      </c>
      <c r="C9558" s="0" t="s">
        <v>18294</v>
      </c>
      <c r="D9558" s="0" t="s">
        <v>15564</v>
      </c>
      <c r="E9558" s="10" t="s">
        <v>18295</v>
      </c>
    </row>
    <row r="9559" customFormat="false" ht="15" hidden="false" customHeight="false" outlineLevel="0" collapsed="false">
      <c r="A9559" s="310" t="n">
        <v>11854</v>
      </c>
      <c r="C9559" s="0" t="s">
        <v>18296</v>
      </c>
      <c r="D9559" s="0" t="s">
        <v>15564</v>
      </c>
      <c r="E9559" s="10" t="s">
        <v>17668</v>
      </c>
    </row>
    <row r="9560" customFormat="false" ht="15" hidden="false" customHeight="false" outlineLevel="0" collapsed="false">
      <c r="A9560" s="310" t="n">
        <v>11862</v>
      </c>
      <c r="C9560" s="0" t="s">
        <v>18297</v>
      </c>
      <c r="D9560" s="0" t="s">
        <v>15564</v>
      </c>
      <c r="E9560" s="10" t="s">
        <v>18298</v>
      </c>
    </row>
    <row r="9561" customFormat="false" ht="15" hidden="false" customHeight="false" outlineLevel="0" collapsed="false">
      <c r="A9561" s="310" t="n">
        <v>11863</v>
      </c>
      <c r="C9561" s="0" t="s">
        <v>18299</v>
      </c>
      <c r="D9561" s="0" t="s">
        <v>15564</v>
      </c>
      <c r="E9561" s="10" t="s">
        <v>18300</v>
      </c>
    </row>
    <row r="9562" customFormat="false" ht="15" hidden="false" customHeight="false" outlineLevel="0" collapsed="false">
      <c r="A9562" s="310" t="n">
        <v>11855</v>
      </c>
      <c r="C9562" s="0" t="s">
        <v>18301</v>
      </c>
      <c r="D9562" s="0" t="s">
        <v>15564</v>
      </c>
      <c r="E9562" s="10" t="s">
        <v>17298</v>
      </c>
    </row>
    <row r="9563" customFormat="false" ht="15" hidden="false" customHeight="false" outlineLevel="0" collapsed="false">
      <c r="A9563" s="310" t="n">
        <v>11864</v>
      </c>
      <c r="C9563" s="0" t="s">
        <v>18302</v>
      </c>
      <c r="D9563" s="0" t="s">
        <v>15564</v>
      </c>
      <c r="E9563" s="10" t="s">
        <v>18303</v>
      </c>
    </row>
    <row r="9564" customFormat="false" ht="15" hidden="false" customHeight="false" outlineLevel="0" collapsed="false">
      <c r="A9564" s="310" t="n">
        <v>2527</v>
      </c>
      <c r="C9564" s="0" t="s">
        <v>18304</v>
      </c>
      <c r="D9564" s="0" t="s">
        <v>15564</v>
      </c>
      <c r="E9564" s="10" t="s">
        <v>18305</v>
      </c>
    </row>
    <row r="9565" customFormat="false" ht="15" hidden="false" customHeight="false" outlineLevel="0" collapsed="false">
      <c r="A9565" s="310" t="n">
        <v>2526</v>
      </c>
      <c r="C9565" s="0" t="s">
        <v>18306</v>
      </c>
      <c r="D9565" s="0" t="s">
        <v>15564</v>
      </c>
      <c r="E9565" s="10" t="s">
        <v>18307</v>
      </c>
    </row>
    <row r="9566" customFormat="false" ht="15" hidden="false" customHeight="false" outlineLevel="0" collapsed="false">
      <c r="A9566" s="310" t="n">
        <v>2487</v>
      </c>
      <c r="C9566" s="0" t="s">
        <v>18308</v>
      </c>
      <c r="D9566" s="0" t="s">
        <v>15564</v>
      </c>
      <c r="E9566" s="10" t="s">
        <v>18309</v>
      </c>
    </row>
    <row r="9567" customFormat="false" ht="15" hidden="false" customHeight="false" outlineLevel="0" collapsed="false">
      <c r="A9567" s="310" t="n">
        <v>2483</v>
      </c>
      <c r="C9567" s="0" t="s">
        <v>18310</v>
      </c>
      <c r="D9567" s="0" t="s">
        <v>15564</v>
      </c>
      <c r="E9567" s="10" t="s">
        <v>18311</v>
      </c>
    </row>
    <row r="9568" customFormat="false" ht="15" hidden="false" customHeight="false" outlineLevel="0" collapsed="false">
      <c r="A9568" s="310" t="n">
        <v>2528</v>
      </c>
      <c r="C9568" s="0" t="s">
        <v>18312</v>
      </c>
      <c r="D9568" s="0" t="s">
        <v>15564</v>
      </c>
      <c r="E9568" s="10" t="s">
        <v>18313</v>
      </c>
    </row>
    <row r="9569" customFormat="false" ht="15" hidden="false" customHeight="false" outlineLevel="0" collapsed="false">
      <c r="A9569" s="310" t="n">
        <v>2489</v>
      </c>
      <c r="C9569" s="0" t="s">
        <v>18314</v>
      </c>
      <c r="D9569" s="0" t="s">
        <v>15564</v>
      </c>
      <c r="E9569" s="10" t="s">
        <v>18315</v>
      </c>
    </row>
    <row r="9570" customFormat="false" ht="15" hidden="false" customHeight="false" outlineLevel="0" collapsed="false">
      <c r="A9570" s="310" t="n">
        <v>2488</v>
      </c>
      <c r="C9570" s="0" t="s">
        <v>18316</v>
      </c>
      <c r="D9570" s="0" t="s">
        <v>15564</v>
      </c>
      <c r="E9570" s="10" t="s">
        <v>18317</v>
      </c>
    </row>
    <row r="9571" customFormat="false" ht="15" hidden="false" customHeight="false" outlineLevel="0" collapsed="false">
      <c r="A9571" s="310" t="n">
        <v>2484</v>
      </c>
      <c r="C9571" s="0" t="s">
        <v>18318</v>
      </c>
      <c r="D9571" s="0" t="s">
        <v>15564</v>
      </c>
      <c r="E9571" s="10" t="s">
        <v>18319</v>
      </c>
    </row>
    <row r="9572" customFormat="false" ht="15" hidden="false" customHeight="false" outlineLevel="0" collapsed="false">
      <c r="A9572" s="310" t="n">
        <v>2485</v>
      </c>
      <c r="C9572" s="0" t="s">
        <v>18320</v>
      </c>
      <c r="D9572" s="0" t="s">
        <v>15564</v>
      </c>
      <c r="E9572" s="10" t="s">
        <v>18321</v>
      </c>
    </row>
    <row r="9573" customFormat="false" ht="15" hidden="false" customHeight="false" outlineLevel="0" collapsed="false">
      <c r="A9573" s="310" t="n">
        <v>38005</v>
      </c>
      <c r="C9573" s="0" t="s">
        <v>18322</v>
      </c>
      <c r="D9573" s="0" t="s">
        <v>15564</v>
      </c>
      <c r="E9573" s="10" t="s">
        <v>18047</v>
      </c>
    </row>
    <row r="9574" customFormat="false" ht="15" hidden="false" customHeight="false" outlineLevel="0" collapsed="false">
      <c r="A9574" s="310" t="n">
        <v>38006</v>
      </c>
      <c r="C9574" s="0" t="s">
        <v>18323</v>
      </c>
      <c r="D9574" s="0" t="s">
        <v>15564</v>
      </c>
      <c r="E9574" s="10" t="s">
        <v>17947</v>
      </c>
    </row>
    <row r="9575" customFormat="false" ht="15" hidden="false" customHeight="false" outlineLevel="0" collapsed="false">
      <c r="A9575" s="310" t="n">
        <v>38428</v>
      </c>
      <c r="C9575" s="0" t="s">
        <v>18324</v>
      </c>
      <c r="D9575" s="0" t="s">
        <v>15564</v>
      </c>
      <c r="E9575" s="10" t="s">
        <v>18325</v>
      </c>
    </row>
    <row r="9576" customFormat="false" ht="15" hidden="false" customHeight="false" outlineLevel="0" collapsed="false">
      <c r="A9576" s="310" t="n">
        <v>38007</v>
      </c>
      <c r="C9576" s="0" t="s">
        <v>18326</v>
      </c>
      <c r="D9576" s="0" t="s">
        <v>15564</v>
      </c>
      <c r="E9576" s="10" t="s">
        <v>18327</v>
      </c>
    </row>
    <row r="9577" customFormat="false" ht="15" hidden="false" customHeight="false" outlineLevel="0" collapsed="false">
      <c r="A9577" s="310" t="n">
        <v>38008</v>
      </c>
      <c r="C9577" s="0" t="s">
        <v>18328</v>
      </c>
      <c r="D9577" s="0" t="s">
        <v>15564</v>
      </c>
      <c r="E9577" s="10" t="s">
        <v>18329</v>
      </c>
    </row>
    <row r="9578" customFormat="false" ht="15" hidden="false" customHeight="false" outlineLevel="0" collapsed="false">
      <c r="A9578" s="310" t="n">
        <v>38009</v>
      </c>
      <c r="C9578" s="0" t="s">
        <v>18330</v>
      </c>
      <c r="D9578" s="0" t="s">
        <v>15564</v>
      </c>
      <c r="E9578" s="10" t="s">
        <v>18331</v>
      </c>
    </row>
    <row r="9579" customFormat="false" ht="15" hidden="false" customHeight="false" outlineLevel="0" collapsed="false">
      <c r="A9579" s="310" t="n">
        <v>39279</v>
      </c>
      <c r="C9579" s="0" t="s">
        <v>18332</v>
      </c>
      <c r="D9579" s="0" t="s">
        <v>15564</v>
      </c>
      <c r="E9579" s="10" t="s">
        <v>18333</v>
      </c>
    </row>
    <row r="9580" customFormat="false" ht="15" hidden="false" customHeight="false" outlineLevel="0" collapsed="false">
      <c r="A9580" s="310" t="n">
        <v>38845</v>
      </c>
      <c r="C9580" s="0" t="s">
        <v>18334</v>
      </c>
      <c r="D9580" s="0" t="s">
        <v>15564</v>
      </c>
      <c r="E9580" s="10" t="s">
        <v>18335</v>
      </c>
    </row>
    <row r="9581" customFormat="false" ht="15" hidden="false" customHeight="false" outlineLevel="0" collapsed="false">
      <c r="A9581" s="310" t="n">
        <v>39280</v>
      </c>
      <c r="C9581" s="0" t="s">
        <v>18336</v>
      </c>
      <c r="D9581" s="0" t="s">
        <v>15564</v>
      </c>
      <c r="E9581" s="10" t="s">
        <v>18337</v>
      </c>
    </row>
    <row r="9582" customFormat="false" ht="15" hidden="false" customHeight="false" outlineLevel="0" collapsed="false">
      <c r="A9582" s="310" t="n">
        <v>39281</v>
      </c>
      <c r="C9582" s="0" t="s">
        <v>18338</v>
      </c>
      <c r="D9582" s="0" t="s">
        <v>15564</v>
      </c>
      <c r="E9582" s="10" t="s">
        <v>18339</v>
      </c>
    </row>
    <row r="9583" customFormat="false" ht="15" hidden="false" customHeight="false" outlineLevel="0" collapsed="false">
      <c r="A9583" s="310" t="n">
        <v>38849</v>
      </c>
      <c r="C9583" s="0" t="s">
        <v>18340</v>
      </c>
      <c r="D9583" s="0" t="s">
        <v>15564</v>
      </c>
      <c r="E9583" s="10" t="s">
        <v>18178</v>
      </c>
    </row>
    <row r="9584" customFormat="false" ht="15" hidden="false" customHeight="false" outlineLevel="0" collapsed="false">
      <c r="A9584" s="310" t="n">
        <v>39282</v>
      </c>
      <c r="C9584" s="0" t="s">
        <v>18341</v>
      </c>
      <c r="D9584" s="0" t="s">
        <v>15564</v>
      </c>
      <c r="E9584" s="10" t="s">
        <v>18342</v>
      </c>
    </row>
    <row r="9585" customFormat="false" ht="15" hidden="false" customHeight="false" outlineLevel="0" collapsed="false">
      <c r="A9585" s="310" t="n">
        <v>38852</v>
      </c>
      <c r="C9585" s="0" t="s">
        <v>18343</v>
      </c>
      <c r="D9585" s="0" t="s">
        <v>15564</v>
      </c>
      <c r="E9585" s="10" t="s">
        <v>18344</v>
      </c>
    </row>
    <row r="9586" customFormat="false" ht="15" hidden="false" customHeight="false" outlineLevel="0" collapsed="false">
      <c r="A9586" s="310" t="n">
        <v>38844</v>
      </c>
      <c r="C9586" s="0" t="s">
        <v>18345</v>
      </c>
      <c r="D9586" s="0" t="s">
        <v>15564</v>
      </c>
      <c r="E9586" s="10" t="s">
        <v>18346</v>
      </c>
    </row>
    <row r="9587" customFormat="false" ht="15" hidden="false" customHeight="false" outlineLevel="0" collapsed="false">
      <c r="A9587" s="310" t="n">
        <v>38846</v>
      </c>
      <c r="C9587" s="0" t="s">
        <v>18347</v>
      </c>
      <c r="D9587" s="0" t="s">
        <v>15564</v>
      </c>
      <c r="E9587" s="10" t="s">
        <v>18348</v>
      </c>
    </row>
    <row r="9588" customFormat="false" ht="15" hidden="false" customHeight="false" outlineLevel="0" collapsed="false">
      <c r="A9588" s="310" t="n">
        <v>38847</v>
      </c>
      <c r="C9588" s="0" t="s">
        <v>18349</v>
      </c>
      <c r="D9588" s="0" t="s">
        <v>15564</v>
      </c>
      <c r="E9588" s="10" t="s">
        <v>18119</v>
      </c>
    </row>
    <row r="9589" customFormat="false" ht="15" hidden="false" customHeight="false" outlineLevel="0" collapsed="false">
      <c r="A9589" s="310" t="n">
        <v>38850</v>
      </c>
      <c r="C9589" s="0" t="s">
        <v>18350</v>
      </c>
      <c r="D9589" s="0" t="s">
        <v>15564</v>
      </c>
      <c r="E9589" s="10" t="s">
        <v>18351</v>
      </c>
    </row>
    <row r="9590" customFormat="false" ht="15" hidden="false" customHeight="false" outlineLevel="0" collapsed="false">
      <c r="A9590" s="310" t="n">
        <v>38848</v>
      </c>
      <c r="C9590" s="0" t="s">
        <v>18352</v>
      </c>
      <c r="D9590" s="0" t="s">
        <v>15564</v>
      </c>
      <c r="E9590" s="10" t="s">
        <v>18176</v>
      </c>
    </row>
    <row r="9591" customFormat="false" ht="15" hidden="false" customHeight="false" outlineLevel="0" collapsed="false">
      <c r="A9591" s="310" t="n">
        <v>38851</v>
      </c>
      <c r="C9591" s="0" t="s">
        <v>18353</v>
      </c>
      <c r="D9591" s="0" t="s">
        <v>15564</v>
      </c>
      <c r="E9591" s="10" t="s">
        <v>18354</v>
      </c>
    </row>
    <row r="9592" customFormat="false" ht="15" hidden="false" customHeight="false" outlineLevel="0" collapsed="false">
      <c r="A9592" s="310" t="n">
        <v>38860</v>
      </c>
      <c r="C9592" s="0" t="s">
        <v>18355</v>
      </c>
      <c r="D9592" s="0" t="s">
        <v>15564</v>
      </c>
      <c r="E9592" s="10" t="s">
        <v>16945</v>
      </c>
    </row>
    <row r="9593" customFormat="false" ht="15" hidden="false" customHeight="false" outlineLevel="0" collapsed="false">
      <c r="A9593" s="310" t="n">
        <v>38861</v>
      </c>
      <c r="C9593" s="0" t="s">
        <v>18356</v>
      </c>
      <c r="D9593" s="0" t="s">
        <v>15564</v>
      </c>
      <c r="E9593" s="10" t="s">
        <v>16986</v>
      </c>
    </row>
    <row r="9594" customFormat="false" ht="15" hidden="false" customHeight="false" outlineLevel="0" collapsed="false">
      <c r="A9594" s="310" t="n">
        <v>38862</v>
      </c>
      <c r="C9594" s="0" t="s">
        <v>18357</v>
      </c>
      <c r="D9594" s="0" t="s">
        <v>15564</v>
      </c>
      <c r="E9594" s="10" t="s">
        <v>18358</v>
      </c>
    </row>
    <row r="9595" customFormat="false" ht="15" hidden="false" customHeight="false" outlineLevel="0" collapsed="false">
      <c r="A9595" s="310" t="n">
        <v>38863</v>
      </c>
      <c r="C9595" s="0" t="s">
        <v>18359</v>
      </c>
      <c r="D9595" s="0" t="s">
        <v>15564</v>
      </c>
      <c r="E9595" s="10" t="s">
        <v>18360</v>
      </c>
    </row>
    <row r="9596" customFormat="false" ht="15" hidden="false" customHeight="false" outlineLevel="0" collapsed="false">
      <c r="A9596" s="310" t="n">
        <v>38865</v>
      </c>
      <c r="C9596" s="0" t="s">
        <v>18361</v>
      </c>
      <c r="D9596" s="0" t="s">
        <v>15564</v>
      </c>
      <c r="E9596" s="10" t="s">
        <v>18362</v>
      </c>
    </row>
    <row r="9597" customFormat="false" ht="15" hidden="false" customHeight="false" outlineLevel="0" collapsed="false">
      <c r="A9597" s="310" t="n">
        <v>38864</v>
      </c>
      <c r="C9597" s="0" t="s">
        <v>18363</v>
      </c>
      <c r="D9597" s="0" t="s">
        <v>15564</v>
      </c>
      <c r="E9597" s="10" t="s">
        <v>18364</v>
      </c>
    </row>
    <row r="9598" customFormat="false" ht="15" hidden="false" customHeight="false" outlineLevel="0" collapsed="false">
      <c r="A9598" s="310" t="n">
        <v>38866</v>
      </c>
      <c r="C9598" s="0" t="s">
        <v>18365</v>
      </c>
      <c r="D9598" s="0" t="s">
        <v>15564</v>
      </c>
      <c r="E9598" s="10" t="s">
        <v>18366</v>
      </c>
    </row>
    <row r="9599" customFormat="false" ht="15" hidden="false" customHeight="false" outlineLevel="0" collapsed="false">
      <c r="A9599" s="310" t="n">
        <v>38868</v>
      </c>
      <c r="C9599" s="0" t="s">
        <v>18367</v>
      </c>
      <c r="D9599" s="0" t="s">
        <v>15564</v>
      </c>
      <c r="E9599" s="10" t="s">
        <v>15825</v>
      </c>
    </row>
    <row r="9600" customFormat="false" ht="15" hidden="false" customHeight="false" outlineLevel="0" collapsed="false">
      <c r="A9600" s="310" t="n">
        <v>38853</v>
      </c>
      <c r="C9600" s="0" t="s">
        <v>18368</v>
      </c>
      <c r="D9600" s="0" t="s">
        <v>15564</v>
      </c>
      <c r="E9600" s="10" t="s">
        <v>18369</v>
      </c>
    </row>
    <row r="9601" customFormat="false" ht="15" hidden="false" customHeight="false" outlineLevel="0" collapsed="false">
      <c r="A9601" s="310" t="n">
        <v>38854</v>
      </c>
      <c r="C9601" s="0" t="s">
        <v>18370</v>
      </c>
      <c r="D9601" s="0" t="s">
        <v>15564</v>
      </c>
      <c r="E9601" s="10" t="s">
        <v>18149</v>
      </c>
    </row>
    <row r="9602" customFormat="false" ht="15" hidden="false" customHeight="false" outlineLevel="0" collapsed="false">
      <c r="A9602" s="310" t="n">
        <v>38855</v>
      </c>
      <c r="C9602" s="0" t="s">
        <v>18371</v>
      </c>
      <c r="D9602" s="0" t="s">
        <v>15564</v>
      </c>
      <c r="E9602" s="10" t="s">
        <v>18372</v>
      </c>
    </row>
    <row r="9603" customFormat="false" ht="15" hidden="false" customHeight="false" outlineLevel="0" collapsed="false">
      <c r="A9603" s="310" t="n">
        <v>38856</v>
      </c>
      <c r="C9603" s="0" t="s">
        <v>18373</v>
      </c>
      <c r="D9603" s="0" t="s">
        <v>15564</v>
      </c>
      <c r="E9603" s="10" t="s">
        <v>18374</v>
      </c>
    </row>
    <row r="9604" customFormat="false" ht="15" hidden="false" customHeight="false" outlineLevel="0" collapsed="false">
      <c r="A9604" s="310" t="n">
        <v>38857</v>
      </c>
      <c r="C9604" s="0" t="s">
        <v>18375</v>
      </c>
      <c r="D9604" s="0" t="s">
        <v>15564</v>
      </c>
      <c r="E9604" s="10" t="s">
        <v>18337</v>
      </c>
    </row>
    <row r="9605" customFormat="false" ht="15" hidden="false" customHeight="false" outlineLevel="0" collapsed="false">
      <c r="A9605" s="310" t="n">
        <v>38858</v>
      </c>
      <c r="C9605" s="0" t="s">
        <v>18376</v>
      </c>
      <c r="D9605" s="0" t="s">
        <v>15564</v>
      </c>
      <c r="E9605" s="10" t="s">
        <v>18377</v>
      </c>
    </row>
    <row r="9606" customFormat="false" ht="15" hidden="false" customHeight="false" outlineLevel="0" collapsed="false">
      <c r="A9606" s="310" t="n">
        <v>38859</v>
      </c>
      <c r="C9606" s="0" t="s">
        <v>18378</v>
      </c>
      <c r="D9606" s="0" t="s">
        <v>15564</v>
      </c>
      <c r="E9606" s="10" t="s">
        <v>18379</v>
      </c>
    </row>
    <row r="9607" customFormat="false" ht="15" hidden="false" customHeight="false" outlineLevel="0" collapsed="false">
      <c r="A9607" s="310" t="n">
        <v>1607</v>
      </c>
      <c r="C9607" s="0" t="s">
        <v>18380</v>
      </c>
      <c r="D9607" s="0" t="s">
        <v>18381</v>
      </c>
      <c r="E9607" s="10" t="s">
        <v>18382</v>
      </c>
    </row>
    <row r="9608" customFormat="false" ht="15" hidden="false" customHeight="false" outlineLevel="0" collapsed="false">
      <c r="A9608" s="310" t="n">
        <v>11467</v>
      </c>
      <c r="C9608" s="0" t="s">
        <v>18383</v>
      </c>
      <c r="D9608" s="0" t="s">
        <v>15564</v>
      </c>
      <c r="E9608" s="10" t="s">
        <v>18384</v>
      </c>
    </row>
    <row r="9609" customFormat="false" ht="15" hidden="false" customHeight="false" outlineLevel="0" collapsed="false">
      <c r="A9609" s="310" t="n">
        <v>38169</v>
      </c>
      <c r="C9609" s="0" t="s">
        <v>18385</v>
      </c>
      <c r="D9609" s="0" t="s">
        <v>18381</v>
      </c>
      <c r="E9609" s="10" t="s">
        <v>18386</v>
      </c>
    </row>
    <row r="9610" customFormat="false" ht="15" hidden="false" customHeight="false" outlineLevel="0" collapsed="false">
      <c r="A9610" s="310" t="n">
        <v>6142</v>
      </c>
      <c r="C9610" s="0" t="s">
        <v>18387</v>
      </c>
      <c r="D9610" s="0" t="s">
        <v>15564</v>
      </c>
      <c r="E9610" s="10" t="s">
        <v>18388</v>
      </c>
    </row>
    <row r="9611" customFormat="false" ht="15" hidden="false" customHeight="false" outlineLevel="0" collapsed="false">
      <c r="A9611" s="310" t="n">
        <v>11686</v>
      </c>
      <c r="C9611" s="0" t="s">
        <v>18389</v>
      </c>
      <c r="D9611" s="0" t="s">
        <v>15564</v>
      </c>
      <c r="E9611" s="10" t="s">
        <v>18390</v>
      </c>
    </row>
    <row r="9612" customFormat="false" ht="15" hidden="false" customHeight="false" outlineLevel="0" collapsed="false">
      <c r="A9612" s="310" t="n">
        <v>37598</v>
      </c>
      <c r="C9612" s="0" t="s">
        <v>18391</v>
      </c>
      <c r="D9612" s="0" t="s">
        <v>15564</v>
      </c>
      <c r="E9612" s="10" t="s">
        <v>18392</v>
      </c>
    </row>
    <row r="9613" customFormat="false" ht="15" hidden="false" customHeight="false" outlineLevel="0" collapsed="false">
      <c r="A9613" s="310" t="n">
        <v>25398</v>
      </c>
      <c r="C9613" s="0" t="s">
        <v>18393</v>
      </c>
      <c r="D9613" s="0" t="s">
        <v>15564</v>
      </c>
      <c r="E9613" s="10" t="s">
        <v>18394</v>
      </c>
    </row>
    <row r="9614" customFormat="false" ht="15" hidden="false" customHeight="false" outlineLevel="0" collapsed="false">
      <c r="A9614" s="310" t="n">
        <v>25399</v>
      </c>
      <c r="C9614" s="0" t="s">
        <v>18395</v>
      </c>
      <c r="D9614" s="0" t="s">
        <v>15564</v>
      </c>
      <c r="E9614" s="10" t="s">
        <v>18396</v>
      </c>
    </row>
    <row r="9615" customFormat="false" ht="15" hidden="false" customHeight="false" outlineLevel="0" collapsed="false">
      <c r="A9615" s="310" t="n">
        <v>10667</v>
      </c>
      <c r="C9615" s="0" t="s">
        <v>18397</v>
      </c>
      <c r="D9615" s="0" t="s">
        <v>15564</v>
      </c>
      <c r="E9615" s="10" t="s">
        <v>18398</v>
      </c>
    </row>
    <row r="9616" customFormat="false" ht="15" hidden="false" customHeight="false" outlineLevel="0" collapsed="false">
      <c r="A9616" s="310" t="n">
        <v>1613</v>
      </c>
      <c r="C9616" s="0" t="s">
        <v>18399</v>
      </c>
      <c r="D9616" s="0" t="s">
        <v>15564</v>
      </c>
      <c r="E9616" s="10" t="s">
        <v>18400</v>
      </c>
    </row>
    <row r="9617" customFormat="false" ht="15" hidden="false" customHeight="false" outlineLevel="0" collapsed="false">
      <c r="A9617" s="310" t="n">
        <v>1626</v>
      </c>
      <c r="C9617" s="0" t="s">
        <v>18401</v>
      </c>
      <c r="D9617" s="0" t="s">
        <v>15564</v>
      </c>
      <c r="E9617" s="10" t="s">
        <v>18402</v>
      </c>
    </row>
    <row r="9618" customFormat="false" ht="15" hidden="false" customHeight="false" outlineLevel="0" collapsed="false">
      <c r="A9618" s="310" t="n">
        <v>1625</v>
      </c>
      <c r="C9618" s="0" t="s">
        <v>18403</v>
      </c>
      <c r="D9618" s="0" t="s">
        <v>15564</v>
      </c>
      <c r="E9618" s="10" t="s">
        <v>18404</v>
      </c>
    </row>
    <row r="9619" customFormat="false" ht="15" hidden="false" customHeight="false" outlineLevel="0" collapsed="false">
      <c r="A9619" s="310" t="n">
        <v>1622</v>
      </c>
      <c r="C9619" s="0" t="s">
        <v>18405</v>
      </c>
      <c r="D9619" s="0" t="s">
        <v>15564</v>
      </c>
      <c r="E9619" s="10" t="s">
        <v>18406</v>
      </c>
    </row>
    <row r="9620" customFormat="false" ht="15" hidden="false" customHeight="false" outlineLevel="0" collapsed="false">
      <c r="A9620" s="310" t="n">
        <v>1620</v>
      </c>
      <c r="C9620" s="0" t="s">
        <v>18407</v>
      </c>
      <c r="D9620" s="0" t="s">
        <v>15564</v>
      </c>
      <c r="E9620" s="10" t="s">
        <v>18408</v>
      </c>
    </row>
    <row r="9621" customFormat="false" ht="15" hidden="false" customHeight="false" outlineLevel="0" collapsed="false">
      <c r="A9621" s="310" t="n">
        <v>1629</v>
      </c>
      <c r="C9621" s="0" t="s">
        <v>18409</v>
      </c>
      <c r="D9621" s="0" t="s">
        <v>15564</v>
      </c>
      <c r="E9621" s="10" t="s">
        <v>18410</v>
      </c>
    </row>
    <row r="9622" customFormat="false" ht="15" hidden="false" customHeight="false" outlineLevel="0" collapsed="false">
      <c r="A9622" s="310" t="n">
        <v>1627</v>
      </c>
      <c r="C9622" s="0" t="s">
        <v>18411</v>
      </c>
      <c r="D9622" s="0" t="s">
        <v>15564</v>
      </c>
      <c r="E9622" s="10" t="s">
        <v>18412</v>
      </c>
    </row>
    <row r="9623" customFormat="false" ht="15" hidden="false" customHeight="false" outlineLevel="0" collapsed="false">
      <c r="A9623" s="310" t="n">
        <v>1623</v>
      </c>
      <c r="C9623" s="0" t="s">
        <v>18413</v>
      </c>
      <c r="D9623" s="0" t="s">
        <v>15564</v>
      </c>
      <c r="E9623" s="10" t="s">
        <v>18414</v>
      </c>
    </row>
    <row r="9624" customFormat="false" ht="15" hidden="false" customHeight="false" outlineLevel="0" collapsed="false">
      <c r="A9624" s="310" t="n">
        <v>1619</v>
      </c>
      <c r="C9624" s="0" t="s">
        <v>18415</v>
      </c>
      <c r="D9624" s="0" t="s">
        <v>15564</v>
      </c>
      <c r="E9624" s="10" t="s">
        <v>18416</v>
      </c>
    </row>
    <row r="9625" customFormat="false" ht="15" hidden="false" customHeight="false" outlineLevel="0" collapsed="false">
      <c r="A9625" s="310" t="n">
        <v>1630</v>
      </c>
      <c r="C9625" s="0" t="s">
        <v>18417</v>
      </c>
      <c r="D9625" s="0" t="s">
        <v>15564</v>
      </c>
      <c r="E9625" s="10" t="s">
        <v>18418</v>
      </c>
    </row>
    <row r="9626" customFormat="false" ht="15" hidden="false" customHeight="false" outlineLevel="0" collapsed="false">
      <c r="A9626" s="310" t="n">
        <v>1616</v>
      </c>
      <c r="C9626" s="0" t="s">
        <v>18419</v>
      </c>
      <c r="D9626" s="0" t="s">
        <v>15564</v>
      </c>
      <c r="E9626" s="10" t="s">
        <v>18420</v>
      </c>
    </row>
    <row r="9627" customFormat="false" ht="15" hidden="false" customHeight="false" outlineLevel="0" collapsed="false">
      <c r="A9627" s="310" t="n">
        <v>1614</v>
      </c>
      <c r="C9627" s="0" t="s">
        <v>18421</v>
      </c>
      <c r="D9627" s="0" t="s">
        <v>15564</v>
      </c>
      <c r="E9627" s="10" t="s">
        <v>18422</v>
      </c>
    </row>
    <row r="9628" customFormat="false" ht="15" hidden="false" customHeight="false" outlineLevel="0" collapsed="false">
      <c r="A9628" s="310" t="n">
        <v>1617</v>
      </c>
      <c r="C9628" s="0" t="s">
        <v>18423</v>
      </c>
      <c r="D9628" s="0" t="s">
        <v>15564</v>
      </c>
      <c r="E9628" s="10" t="s">
        <v>18424</v>
      </c>
    </row>
    <row r="9629" customFormat="false" ht="15" hidden="false" customHeight="false" outlineLevel="0" collapsed="false">
      <c r="A9629" s="310" t="n">
        <v>1621</v>
      </c>
      <c r="C9629" s="0" t="s">
        <v>18425</v>
      </c>
      <c r="D9629" s="0" t="s">
        <v>15564</v>
      </c>
      <c r="E9629" s="10" t="s">
        <v>18426</v>
      </c>
    </row>
    <row r="9630" customFormat="false" ht="15" hidden="false" customHeight="false" outlineLevel="0" collapsed="false">
      <c r="A9630" s="310" t="n">
        <v>1624</v>
      </c>
      <c r="C9630" s="0" t="s">
        <v>18427</v>
      </c>
      <c r="D9630" s="0" t="s">
        <v>15564</v>
      </c>
      <c r="E9630" s="10" t="s">
        <v>18428</v>
      </c>
    </row>
    <row r="9631" customFormat="false" ht="15" hidden="false" customHeight="false" outlineLevel="0" collapsed="false">
      <c r="A9631" s="310" t="n">
        <v>1615</v>
      </c>
      <c r="C9631" s="0" t="s">
        <v>18429</v>
      </c>
      <c r="D9631" s="0" t="s">
        <v>15564</v>
      </c>
      <c r="E9631" s="10" t="s">
        <v>18430</v>
      </c>
    </row>
    <row r="9632" customFormat="false" ht="15" hidden="false" customHeight="false" outlineLevel="0" collapsed="false">
      <c r="A9632" s="310" t="n">
        <v>1612</v>
      </c>
      <c r="C9632" s="0" t="s">
        <v>18431</v>
      </c>
      <c r="D9632" s="0" t="s">
        <v>15564</v>
      </c>
      <c r="E9632" s="10" t="s">
        <v>18432</v>
      </c>
    </row>
    <row r="9633" customFormat="false" ht="15" hidden="false" customHeight="false" outlineLevel="0" collapsed="false">
      <c r="A9633" s="310" t="n">
        <v>1618</v>
      </c>
      <c r="C9633" s="0" t="s">
        <v>18433</v>
      </c>
      <c r="D9633" s="0" t="s">
        <v>15564</v>
      </c>
      <c r="E9633" s="10" t="s">
        <v>18434</v>
      </c>
    </row>
    <row r="9634" customFormat="false" ht="15" hidden="false" customHeight="false" outlineLevel="0" collapsed="false">
      <c r="A9634" s="310" t="n">
        <v>14211</v>
      </c>
      <c r="C9634" s="0" t="s">
        <v>18435</v>
      </c>
      <c r="D9634" s="0" t="s">
        <v>15564</v>
      </c>
      <c r="E9634" s="10" t="s">
        <v>18436</v>
      </c>
    </row>
    <row r="9635" customFormat="false" ht="15" hidden="false" customHeight="false" outlineLevel="0" collapsed="false">
      <c r="A9635" s="310" t="n">
        <v>34500</v>
      </c>
      <c r="C9635" s="0" t="s">
        <v>18437</v>
      </c>
      <c r="D9635" s="0" t="s">
        <v>15584</v>
      </c>
      <c r="E9635" s="10" t="s">
        <v>18438</v>
      </c>
    </row>
    <row r="9636" customFormat="false" ht="15" hidden="false" customHeight="false" outlineLevel="0" collapsed="false">
      <c r="A9636" s="310" t="n">
        <v>40934</v>
      </c>
      <c r="C9636" s="0" t="s">
        <v>18439</v>
      </c>
      <c r="D9636" s="0" t="s">
        <v>15950</v>
      </c>
      <c r="E9636" s="10" t="s">
        <v>18440</v>
      </c>
    </row>
    <row r="9637" customFormat="false" ht="15" hidden="false" customHeight="false" outlineLevel="0" collapsed="false">
      <c r="A9637" s="310" t="n">
        <v>5328</v>
      </c>
      <c r="C9637" s="0" t="s">
        <v>18441</v>
      </c>
      <c r="D9637" s="0" t="s">
        <v>15564</v>
      </c>
      <c r="E9637" s="10" t="s">
        <v>15767</v>
      </c>
    </row>
    <row r="9638" customFormat="false" ht="15" hidden="false" customHeight="false" outlineLevel="0" collapsed="false">
      <c r="A9638" s="310" t="n">
        <v>38200</v>
      </c>
      <c r="C9638" s="0" t="s">
        <v>18442</v>
      </c>
      <c r="D9638" s="0" t="s">
        <v>18443</v>
      </c>
      <c r="E9638" s="10" t="s">
        <v>18444</v>
      </c>
    </row>
    <row r="9639" customFormat="false" ht="15" hidden="false" customHeight="false" outlineLevel="0" collapsed="false">
      <c r="A9639" s="310" t="n">
        <v>39269</v>
      </c>
      <c r="C9639" s="0" t="s">
        <v>18445</v>
      </c>
      <c r="D9639" s="0" t="s">
        <v>15613</v>
      </c>
      <c r="E9639" s="10" t="s">
        <v>17174</v>
      </c>
    </row>
    <row r="9640" customFormat="false" ht="15" hidden="false" customHeight="false" outlineLevel="0" collapsed="false">
      <c r="A9640" s="310" t="n">
        <v>11889</v>
      </c>
      <c r="C9640" s="0" t="s">
        <v>18446</v>
      </c>
      <c r="D9640" s="0" t="s">
        <v>15613</v>
      </c>
      <c r="E9640" s="10" t="s">
        <v>15650</v>
      </c>
    </row>
    <row r="9641" customFormat="false" ht="15" hidden="false" customHeight="false" outlineLevel="0" collapsed="false">
      <c r="A9641" s="310" t="n">
        <v>39270</v>
      </c>
      <c r="C9641" s="0" t="s">
        <v>18447</v>
      </c>
      <c r="D9641" s="0" t="s">
        <v>15613</v>
      </c>
      <c r="E9641" s="10" t="s">
        <v>16020</v>
      </c>
    </row>
    <row r="9642" customFormat="false" ht="15" hidden="false" customHeight="false" outlineLevel="0" collapsed="false">
      <c r="A9642" s="310" t="n">
        <v>11890</v>
      </c>
      <c r="C9642" s="0" t="s">
        <v>18448</v>
      </c>
      <c r="D9642" s="0" t="s">
        <v>15613</v>
      </c>
      <c r="E9642" s="10" t="s">
        <v>15640</v>
      </c>
    </row>
    <row r="9643" customFormat="false" ht="15" hidden="false" customHeight="false" outlineLevel="0" collapsed="false">
      <c r="A9643" s="310" t="n">
        <v>11891</v>
      </c>
      <c r="C9643" s="0" t="s">
        <v>18449</v>
      </c>
      <c r="D9643" s="0" t="s">
        <v>15613</v>
      </c>
      <c r="E9643" s="10" t="s">
        <v>18450</v>
      </c>
    </row>
    <row r="9644" customFormat="false" ht="15" hidden="false" customHeight="false" outlineLevel="0" collapsed="false">
      <c r="A9644" s="310" t="n">
        <v>11892</v>
      </c>
      <c r="C9644" s="0" t="s">
        <v>18451</v>
      </c>
      <c r="D9644" s="0" t="s">
        <v>15613</v>
      </c>
      <c r="E9644" s="10" t="s">
        <v>15726</v>
      </c>
    </row>
    <row r="9645" customFormat="false" ht="15" hidden="false" customHeight="false" outlineLevel="0" collapsed="false">
      <c r="A9645" s="310" t="n">
        <v>37601</v>
      </c>
      <c r="C9645" s="0" t="s">
        <v>18452</v>
      </c>
      <c r="D9645" s="0" t="s">
        <v>15613</v>
      </c>
      <c r="E9645" s="10" t="s">
        <v>15734</v>
      </c>
    </row>
    <row r="9646" customFormat="false" ht="15" hidden="false" customHeight="false" outlineLevel="0" collapsed="false">
      <c r="A9646" s="310" t="n">
        <v>1634</v>
      </c>
      <c r="C9646" s="0" t="s">
        <v>18453</v>
      </c>
      <c r="D9646" s="0" t="s">
        <v>15613</v>
      </c>
      <c r="E9646" s="10" t="s">
        <v>15765</v>
      </c>
    </row>
    <row r="9647" customFormat="false" ht="15" hidden="false" customHeight="false" outlineLevel="0" collapsed="false">
      <c r="A9647" s="310" t="n">
        <v>5086</v>
      </c>
      <c r="C9647" s="0" t="s">
        <v>18454</v>
      </c>
      <c r="D9647" s="0" t="s">
        <v>15561</v>
      </c>
      <c r="E9647" s="10" t="s">
        <v>18455</v>
      </c>
    </row>
    <row r="9648" customFormat="false" ht="15" hidden="false" customHeight="false" outlineLevel="0" collapsed="false">
      <c r="A9648" s="310" t="n">
        <v>11280</v>
      </c>
      <c r="C9648" s="0" t="s">
        <v>18456</v>
      </c>
      <c r="D9648" s="0" t="s">
        <v>15564</v>
      </c>
      <c r="E9648" s="10" t="s">
        <v>18457</v>
      </c>
    </row>
    <row r="9649" customFormat="false" ht="15" hidden="false" customHeight="false" outlineLevel="0" collapsed="false">
      <c r="A9649" s="310" t="n">
        <v>40519</v>
      </c>
      <c r="C9649" s="0" t="s">
        <v>18458</v>
      </c>
      <c r="D9649" s="0" t="s">
        <v>15564</v>
      </c>
      <c r="E9649" s="10" t="s">
        <v>18459</v>
      </c>
    </row>
    <row r="9650" customFormat="false" ht="15" hidden="false" customHeight="false" outlineLevel="0" collapsed="false">
      <c r="A9650" s="310" t="n">
        <v>39869</v>
      </c>
      <c r="C9650" s="0" t="s">
        <v>18460</v>
      </c>
      <c r="D9650" s="0" t="s">
        <v>15564</v>
      </c>
      <c r="E9650" s="10" t="s">
        <v>18149</v>
      </c>
    </row>
    <row r="9651" customFormat="false" ht="15" hidden="false" customHeight="false" outlineLevel="0" collapsed="false">
      <c r="A9651" s="310" t="n">
        <v>39870</v>
      </c>
      <c r="C9651" s="0" t="s">
        <v>18461</v>
      </c>
      <c r="D9651" s="0" t="s">
        <v>15564</v>
      </c>
      <c r="E9651" s="10" t="s">
        <v>15969</v>
      </c>
    </row>
    <row r="9652" customFormat="false" ht="15" hidden="false" customHeight="false" outlineLevel="0" collapsed="false">
      <c r="A9652" s="310" t="n">
        <v>39871</v>
      </c>
      <c r="C9652" s="0" t="s">
        <v>18462</v>
      </c>
      <c r="D9652" s="0" t="s">
        <v>15564</v>
      </c>
      <c r="E9652" s="10" t="s">
        <v>18283</v>
      </c>
    </row>
    <row r="9653" customFormat="false" ht="15" hidden="false" customHeight="false" outlineLevel="0" collapsed="false">
      <c r="A9653" s="310" t="n">
        <v>12722</v>
      </c>
      <c r="C9653" s="0" t="s">
        <v>18463</v>
      </c>
      <c r="D9653" s="0" t="s">
        <v>15564</v>
      </c>
      <c r="E9653" s="10" t="s">
        <v>18464</v>
      </c>
    </row>
    <row r="9654" customFormat="false" ht="15" hidden="false" customHeight="false" outlineLevel="0" collapsed="false">
      <c r="A9654" s="310" t="n">
        <v>12714</v>
      </c>
      <c r="C9654" s="0" t="s">
        <v>18465</v>
      </c>
      <c r="D9654" s="0" t="s">
        <v>15564</v>
      </c>
      <c r="E9654" s="10" t="s">
        <v>18466</v>
      </c>
    </row>
    <row r="9655" customFormat="false" ht="15" hidden="false" customHeight="false" outlineLevel="0" collapsed="false">
      <c r="A9655" s="310" t="n">
        <v>12715</v>
      </c>
      <c r="C9655" s="0" t="s">
        <v>18467</v>
      </c>
      <c r="D9655" s="0" t="s">
        <v>15564</v>
      </c>
      <c r="E9655" s="10" t="s">
        <v>17802</v>
      </c>
    </row>
    <row r="9656" customFormat="false" ht="15" hidden="false" customHeight="false" outlineLevel="0" collapsed="false">
      <c r="A9656" s="310" t="n">
        <v>12716</v>
      </c>
      <c r="C9656" s="0" t="s">
        <v>18468</v>
      </c>
      <c r="D9656" s="0" t="s">
        <v>15564</v>
      </c>
      <c r="E9656" s="10" t="s">
        <v>17459</v>
      </c>
    </row>
    <row r="9657" customFormat="false" ht="15" hidden="false" customHeight="false" outlineLevel="0" collapsed="false">
      <c r="A9657" s="310" t="n">
        <v>12717</v>
      </c>
      <c r="C9657" s="0" t="s">
        <v>18469</v>
      </c>
      <c r="D9657" s="0" t="s">
        <v>15564</v>
      </c>
      <c r="E9657" s="10" t="s">
        <v>16307</v>
      </c>
    </row>
    <row r="9658" customFormat="false" ht="15" hidden="false" customHeight="false" outlineLevel="0" collapsed="false">
      <c r="A9658" s="310" t="n">
        <v>12718</v>
      </c>
      <c r="C9658" s="0" t="s">
        <v>18470</v>
      </c>
      <c r="D9658" s="0" t="s">
        <v>15564</v>
      </c>
      <c r="E9658" s="10" t="s">
        <v>18471</v>
      </c>
    </row>
    <row r="9659" customFormat="false" ht="15" hidden="false" customHeight="false" outlineLevel="0" collapsed="false">
      <c r="A9659" s="310" t="n">
        <v>12719</v>
      </c>
      <c r="C9659" s="0" t="s">
        <v>18472</v>
      </c>
      <c r="D9659" s="0" t="s">
        <v>15564</v>
      </c>
      <c r="E9659" s="10" t="s">
        <v>18473</v>
      </c>
    </row>
    <row r="9660" customFormat="false" ht="15" hidden="false" customHeight="false" outlineLevel="0" collapsed="false">
      <c r="A9660" s="310" t="n">
        <v>12720</v>
      </c>
      <c r="C9660" s="0" t="s">
        <v>18474</v>
      </c>
      <c r="D9660" s="0" t="s">
        <v>15564</v>
      </c>
      <c r="E9660" s="10" t="s">
        <v>18475</v>
      </c>
    </row>
    <row r="9661" customFormat="false" ht="15" hidden="false" customHeight="false" outlineLevel="0" collapsed="false">
      <c r="A9661" s="310" t="n">
        <v>12721</v>
      </c>
      <c r="C9661" s="0" t="s">
        <v>18476</v>
      </c>
      <c r="D9661" s="0" t="s">
        <v>15564</v>
      </c>
      <c r="E9661" s="10" t="s">
        <v>18477</v>
      </c>
    </row>
    <row r="9662" customFormat="false" ht="15" hidden="false" customHeight="false" outlineLevel="0" collapsed="false">
      <c r="A9662" s="310" t="n">
        <v>3468</v>
      </c>
      <c r="C9662" s="0" t="s">
        <v>18478</v>
      </c>
      <c r="D9662" s="0" t="s">
        <v>15564</v>
      </c>
      <c r="E9662" s="10" t="s">
        <v>18479</v>
      </c>
    </row>
    <row r="9663" customFormat="false" ht="15" hidden="false" customHeight="false" outlineLevel="0" collapsed="false">
      <c r="A9663" s="310" t="n">
        <v>3465</v>
      </c>
      <c r="C9663" s="0" t="s">
        <v>18480</v>
      </c>
      <c r="D9663" s="0" t="s">
        <v>15564</v>
      </c>
      <c r="E9663" s="10" t="s">
        <v>18481</v>
      </c>
    </row>
    <row r="9664" customFormat="false" ht="15" hidden="false" customHeight="false" outlineLevel="0" collapsed="false">
      <c r="A9664" s="310" t="n">
        <v>12403</v>
      </c>
      <c r="C9664" s="0" t="s">
        <v>18482</v>
      </c>
      <c r="D9664" s="0" t="s">
        <v>15564</v>
      </c>
      <c r="E9664" s="10" t="s">
        <v>18483</v>
      </c>
    </row>
    <row r="9665" customFormat="false" ht="15" hidden="false" customHeight="false" outlineLevel="0" collapsed="false">
      <c r="A9665" s="310" t="n">
        <v>3463</v>
      </c>
      <c r="C9665" s="0" t="s">
        <v>18484</v>
      </c>
      <c r="D9665" s="0" t="s">
        <v>15564</v>
      </c>
      <c r="E9665" s="10" t="s">
        <v>18485</v>
      </c>
    </row>
    <row r="9666" customFormat="false" ht="15" hidden="false" customHeight="false" outlineLevel="0" collapsed="false">
      <c r="A9666" s="310" t="n">
        <v>3464</v>
      </c>
      <c r="C9666" s="0" t="s">
        <v>18486</v>
      </c>
      <c r="D9666" s="0" t="s">
        <v>15564</v>
      </c>
      <c r="E9666" s="10" t="s">
        <v>18485</v>
      </c>
    </row>
    <row r="9667" customFormat="false" ht="15" hidden="false" customHeight="false" outlineLevel="0" collapsed="false">
      <c r="A9667" s="310" t="n">
        <v>3466</v>
      </c>
      <c r="C9667" s="0" t="s">
        <v>18487</v>
      </c>
      <c r="D9667" s="0" t="s">
        <v>15564</v>
      </c>
      <c r="E9667" s="10" t="s">
        <v>18488</v>
      </c>
    </row>
    <row r="9668" customFormat="false" ht="15" hidden="false" customHeight="false" outlineLevel="0" collapsed="false">
      <c r="A9668" s="310" t="n">
        <v>3467</v>
      </c>
      <c r="C9668" s="0" t="s">
        <v>18489</v>
      </c>
      <c r="D9668" s="0" t="s">
        <v>15564</v>
      </c>
      <c r="E9668" s="10" t="s">
        <v>18490</v>
      </c>
    </row>
    <row r="9669" customFormat="false" ht="15" hidden="false" customHeight="false" outlineLevel="0" collapsed="false">
      <c r="A9669" s="310" t="n">
        <v>3462</v>
      </c>
      <c r="C9669" s="0" t="s">
        <v>18491</v>
      </c>
      <c r="D9669" s="0" t="s">
        <v>15564</v>
      </c>
      <c r="E9669" s="10" t="s">
        <v>18492</v>
      </c>
    </row>
    <row r="9670" customFormat="false" ht="15" hidden="false" customHeight="false" outlineLevel="0" collapsed="false">
      <c r="A9670" s="310" t="n">
        <v>3446</v>
      </c>
      <c r="C9670" s="0" t="s">
        <v>18493</v>
      </c>
      <c r="D9670" s="0" t="s">
        <v>15564</v>
      </c>
      <c r="E9670" s="10" t="s">
        <v>18494</v>
      </c>
    </row>
    <row r="9671" customFormat="false" ht="15" hidden="false" customHeight="false" outlineLevel="0" collapsed="false">
      <c r="A9671" s="310" t="n">
        <v>3445</v>
      </c>
      <c r="C9671" s="0" t="s">
        <v>18495</v>
      </c>
      <c r="D9671" s="0" t="s">
        <v>15564</v>
      </c>
      <c r="E9671" s="10" t="s">
        <v>18496</v>
      </c>
    </row>
    <row r="9672" customFormat="false" ht="15" hidden="false" customHeight="false" outlineLevel="0" collapsed="false">
      <c r="A9672" s="310" t="n">
        <v>3441</v>
      </c>
      <c r="C9672" s="0" t="s">
        <v>18497</v>
      </c>
      <c r="D9672" s="0" t="s">
        <v>15564</v>
      </c>
      <c r="E9672" s="10" t="s">
        <v>18498</v>
      </c>
    </row>
    <row r="9673" customFormat="false" ht="15" hidden="false" customHeight="false" outlineLevel="0" collapsed="false">
      <c r="A9673" s="310" t="n">
        <v>3444</v>
      </c>
      <c r="C9673" s="0" t="s">
        <v>18499</v>
      </c>
      <c r="D9673" s="0" t="s">
        <v>15564</v>
      </c>
      <c r="E9673" s="10" t="s">
        <v>18500</v>
      </c>
    </row>
    <row r="9674" customFormat="false" ht="15" hidden="false" customHeight="false" outlineLevel="0" collapsed="false">
      <c r="A9674" s="310" t="n">
        <v>12402</v>
      </c>
      <c r="C9674" s="0" t="s">
        <v>18501</v>
      </c>
      <c r="D9674" s="0" t="s">
        <v>15564</v>
      </c>
      <c r="E9674" s="10" t="s">
        <v>18502</v>
      </c>
    </row>
    <row r="9675" customFormat="false" ht="15" hidden="false" customHeight="false" outlineLevel="0" collapsed="false">
      <c r="A9675" s="310" t="n">
        <v>3447</v>
      </c>
      <c r="C9675" s="0" t="s">
        <v>18503</v>
      </c>
      <c r="D9675" s="0" t="s">
        <v>15564</v>
      </c>
      <c r="E9675" s="10" t="s">
        <v>18504</v>
      </c>
    </row>
    <row r="9676" customFormat="false" ht="15" hidden="false" customHeight="false" outlineLevel="0" collapsed="false">
      <c r="A9676" s="310" t="n">
        <v>3442</v>
      </c>
      <c r="C9676" s="0" t="s">
        <v>18505</v>
      </c>
      <c r="D9676" s="0" t="s">
        <v>15564</v>
      </c>
      <c r="E9676" s="10" t="s">
        <v>18506</v>
      </c>
    </row>
    <row r="9677" customFormat="false" ht="15" hidden="false" customHeight="false" outlineLevel="0" collapsed="false">
      <c r="A9677" s="310" t="n">
        <v>3448</v>
      </c>
      <c r="C9677" s="0" t="s">
        <v>18507</v>
      </c>
      <c r="D9677" s="0" t="s">
        <v>15564</v>
      </c>
      <c r="E9677" s="10" t="s">
        <v>18508</v>
      </c>
    </row>
    <row r="9678" customFormat="false" ht="15" hidden="false" customHeight="false" outlineLevel="0" collapsed="false">
      <c r="A9678" s="310" t="n">
        <v>3449</v>
      </c>
      <c r="C9678" s="0" t="s">
        <v>18509</v>
      </c>
      <c r="D9678" s="0" t="s">
        <v>15564</v>
      </c>
      <c r="E9678" s="10" t="s">
        <v>18510</v>
      </c>
    </row>
    <row r="9679" customFormat="false" ht="15" hidden="false" customHeight="false" outlineLevel="0" collapsed="false">
      <c r="A9679" s="310" t="n">
        <v>37438</v>
      </c>
      <c r="C9679" s="0" t="s">
        <v>18511</v>
      </c>
      <c r="D9679" s="0" t="s">
        <v>15564</v>
      </c>
      <c r="E9679" s="10" t="s">
        <v>18512</v>
      </c>
    </row>
    <row r="9680" customFormat="false" ht="15" hidden="false" customHeight="false" outlineLevel="0" collapsed="false">
      <c r="A9680" s="310" t="n">
        <v>37439</v>
      </c>
      <c r="C9680" s="0" t="s">
        <v>18513</v>
      </c>
      <c r="D9680" s="0" t="s">
        <v>15564</v>
      </c>
      <c r="E9680" s="10" t="s">
        <v>18514</v>
      </c>
    </row>
    <row r="9681" customFormat="false" ht="15" hidden="false" customHeight="false" outlineLevel="0" collapsed="false">
      <c r="A9681" s="310" t="n">
        <v>37435</v>
      </c>
      <c r="C9681" s="0" t="s">
        <v>18515</v>
      </c>
      <c r="D9681" s="0" t="s">
        <v>15564</v>
      </c>
      <c r="E9681" s="10" t="s">
        <v>18516</v>
      </c>
    </row>
    <row r="9682" customFormat="false" ht="15" hidden="false" customHeight="false" outlineLevel="0" collapsed="false">
      <c r="A9682" s="310" t="n">
        <v>37436</v>
      </c>
      <c r="C9682" s="0" t="s">
        <v>18517</v>
      </c>
      <c r="D9682" s="0" t="s">
        <v>15564</v>
      </c>
      <c r="E9682" s="10" t="s">
        <v>18518</v>
      </c>
    </row>
    <row r="9683" customFormat="false" ht="15" hidden="false" customHeight="false" outlineLevel="0" collapsed="false">
      <c r="A9683" s="310" t="n">
        <v>37437</v>
      </c>
      <c r="C9683" s="0" t="s">
        <v>18519</v>
      </c>
      <c r="D9683" s="0" t="s">
        <v>15564</v>
      </c>
      <c r="E9683" s="10" t="s">
        <v>18520</v>
      </c>
    </row>
    <row r="9684" customFormat="false" ht="15" hidden="false" customHeight="false" outlineLevel="0" collapsed="false">
      <c r="A9684" s="310" t="n">
        <v>3473</v>
      </c>
      <c r="C9684" s="0" t="s">
        <v>18521</v>
      </c>
      <c r="D9684" s="0" t="s">
        <v>15564</v>
      </c>
      <c r="E9684" s="10" t="s">
        <v>17581</v>
      </c>
    </row>
    <row r="9685" customFormat="false" ht="15" hidden="false" customHeight="false" outlineLevel="0" collapsed="false">
      <c r="A9685" s="310" t="n">
        <v>3474</v>
      </c>
      <c r="C9685" s="0" t="s">
        <v>18522</v>
      </c>
      <c r="D9685" s="0" t="s">
        <v>15564</v>
      </c>
      <c r="E9685" s="10" t="s">
        <v>18523</v>
      </c>
    </row>
    <row r="9686" customFormat="false" ht="15" hidden="false" customHeight="false" outlineLevel="0" collapsed="false">
      <c r="A9686" s="310" t="n">
        <v>3450</v>
      </c>
      <c r="C9686" s="0" t="s">
        <v>18524</v>
      </c>
      <c r="D9686" s="0" t="s">
        <v>15564</v>
      </c>
      <c r="E9686" s="10" t="s">
        <v>18525</v>
      </c>
    </row>
    <row r="9687" customFormat="false" ht="15" hidden="false" customHeight="false" outlineLevel="0" collapsed="false">
      <c r="A9687" s="310" t="n">
        <v>3443</v>
      </c>
      <c r="C9687" s="0" t="s">
        <v>18526</v>
      </c>
      <c r="D9687" s="0" t="s">
        <v>15564</v>
      </c>
      <c r="E9687" s="10" t="s">
        <v>18377</v>
      </c>
    </row>
    <row r="9688" customFormat="false" ht="15" hidden="false" customHeight="false" outlineLevel="0" collapsed="false">
      <c r="A9688" s="310" t="n">
        <v>3453</v>
      </c>
      <c r="C9688" s="0" t="s">
        <v>18527</v>
      </c>
      <c r="D9688" s="0" t="s">
        <v>15564</v>
      </c>
      <c r="E9688" s="10" t="s">
        <v>18528</v>
      </c>
    </row>
    <row r="9689" customFormat="false" ht="15" hidden="false" customHeight="false" outlineLevel="0" collapsed="false">
      <c r="A9689" s="310" t="n">
        <v>3452</v>
      </c>
      <c r="C9689" s="0" t="s">
        <v>18529</v>
      </c>
      <c r="D9689" s="0" t="s">
        <v>15564</v>
      </c>
      <c r="E9689" s="10" t="s">
        <v>17920</v>
      </c>
    </row>
    <row r="9690" customFormat="false" ht="15" hidden="false" customHeight="false" outlineLevel="0" collapsed="false">
      <c r="A9690" s="310" t="n">
        <v>3451</v>
      </c>
      <c r="C9690" s="0" t="s">
        <v>18530</v>
      </c>
      <c r="D9690" s="0" t="s">
        <v>15564</v>
      </c>
      <c r="E9690" s="10" t="s">
        <v>15785</v>
      </c>
    </row>
    <row r="9691" customFormat="false" ht="15" hidden="false" customHeight="false" outlineLevel="0" collapsed="false">
      <c r="A9691" s="310" t="n">
        <v>3454</v>
      </c>
      <c r="C9691" s="0" t="s">
        <v>18531</v>
      </c>
      <c r="D9691" s="0" t="s">
        <v>15564</v>
      </c>
      <c r="E9691" s="10" t="s">
        <v>18532</v>
      </c>
    </row>
    <row r="9692" customFormat="false" ht="15" hidden="false" customHeight="false" outlineLevel="0" collapsed="false">
      <c r="A9692" s="310" t="n">
        <v>3458</v>
      </c>
      <c r="C9692" s="0" t="s">
        <v>18533</v>
      </c>
      <c r="D9692" s="0" t="s">
        <v>15564</v>
      </c>
      <c r="E9692" s="10" t="s">
        <v>16366</v>
      </c>
    </row>
    <row r="9693" customFormat="false" ht="15" hidden="false" customHeight="false" outlineLevel="0" collapsed="false">
      <c r="A9693" s="310" t="n">
        <v>3457</v>
      </c>
      <c r="C9693" s="0" t="s">
        <v>18534</v>
      </c>
      <c r="D9693" s="0" t="s">
        <v>15564</v>
      </c>
      <c r="E9693" s="10" t="s">
        <v>16512</v>
      </c>
    </row>
    <row r="9694" customFormat="false" ht="15" hidden="false" customHeight="false" outlineLevel="0" collapsed="false">
      <c r="A9694" s="310" t="n">
        <v>3455</v>
      </c>
      <c r="C9694" s="0" t="s">
        <v>18535</v>
      </c>
      <c r="D9694" s="0" t="s">
        <v>15564</v>
      </c>
      <c r="E9694" s="10" t="s">
        <v>18536</v>
      </c>
    </row>
    <row r="9695" customFormat="false" ht="15" hidden="false" customHeight="false" outlineLevel="0" collapsed="false">
      <c r="A9695" s="310" t="n">
        <v>3472</v>
      </c>
      <c r="C9695" s="0" t="s">
        <v>18537</v>
      </c>
      <c r="D9695" s="0" t="s">
        <v>15564</v>
      </c>
      <c r="E9695" s="10" t="s">
        <v>18538</v>
      </c>
    </row>
    <row r="9696" customFormat="false" ht="15" hidden="false" customHeight="false" outlineLevel="0" collapsed="false">
      <c r="A9696" s="310" t="n">
        <v>3470</v>
      </c>
      <c r="C9696" s="0" t="s">
        <v>18539</v>
      </c>
      <c r="D9696" s="0" t="s">
        <v>15564</v>
      </c>
      <c r="E9696" s="10" t="s">
        <v>18540</v>
      </c>
    </row>
    <row r="9697" customFormat="false" ht="15" hidden="false" customHeight="false" outlineLevel="0" collapsed="false">
      <c r="A9697" s="310" t="n">
        <v>3471</v>
      </c>
      <c r="C9697" s="0" t="s">
        <v>18541</v>
      </c>
      <c r="D9697" s="0" t="s">
        <v>15564</v>
      </c>
      <c r="E9697" s="10" t="s">
        <v>18542</v>
      </c>
    </row>
    <row r="9698" customFormat="false" ht="15" hidden="false" customHeight="false" outlineLevel="0" collapsed="false">
      <c r="A9698" s="310" t="n">
        <v>3456</v>
      </c>
      <c r="C9698" s="0" t="s">
        <v>18543</v>
      </c>
      <c r="D9698" s="0" t="s">
        <v>15564</v>
      </c>
      <c r="E9698" s="10" t="s">
        <v>18544</v>
      </c>
    </row>
    <row r="9699" customFormat="false" ht="15" hidden="false" customHeight="false" outlineLevel="0" collapsed="false">
      <c r="A9699" s="310" t="n">
        <v>3459</v>
      </c>
      <c r="C9699" s="0" t="s">
        <v>18545</v>
      </c>
      <c r="D9699" s="0" t="s">
        <v>15564</v>
      </c>
      <c r="E9699" s="10" t="s">
        <v>18546</v>
      </c>
    </row>
    <row r="9700" customFormat="false" ht="15" hidden="false" customHeight="false" outlineLevel="0" collapsed="false">
      <c r="A9700" s="310" t="n">
        <v>3469</v>
      </c>
      <c r="C9700" s="0" t="s">
        <v>18547</v>
      </c>
      <c r="D9700" s="0" t="s">
        <v>15564</v>
      </c>
      <c r="E9700" s="10" t="s">
        <v>18548</v>
      </c>
    </row>
    <row r="9701" customFormat="false" ht="15" hidden="false" customHeight="false" outlineLevel="0" collapsed="false">
      <c r="A9701" s="310" t="n">
        <v>3460</v>
      </c>
      <c r="C9701" s="0" t="s">
        <v>18549</v>
      </c>
      <c r="D9701" s="0" t="s">
        <v>15564</v>
      </c>
      <c r="E9701" s="10" t="s">
        <v>18550</v>
      </c>
    </row>
    <row r="9702" customFormat="false" ht="15" hidden="false" customHeight="false" outlineLevel="0" collapsed="false">
      <c r="A9702" s="310" t="n">
        <v>3461</v>
      </c>
      <c r="C9702" s="0" t="s">
        <v>18551</v>
      </c>
      <c r="D9702" s="0" t="s">
        <v>15564</v>
      </c>
      <c r="E9702" s="10" t="s">
        <v>18552</v>
      </c>
    </row>
    <row r="9703" customFormat="false" ht="15" hidden="false" customHeight="false" outlineLevel="0" collapsed="false">
      <c r="A9703" s="310" t="n">
        <v>37433</v>
      </c>
      <c r="C9703" s="0" t="s">
        <v>18553</v>
      </c>
      <c r="D9703" s="0" t="s">
        <v>15564</v>
      </c>
      <c r="E9703" s="10" t="s">
        <v>18512</v>
      </c>
    </row>
    <row r="9704" customFormat="false" ht="15" hidden="false" customHeight="false" outlineLevel="0" collapsed="false">
      <c r="A9704" s="310" t="n">
        <v>37430</v>
      </c>
      <c r="C9704" s="0" t="s">
        <v>18554</v>
      </c>
      <c r="D9704" s="0" t="s">
        <v>15564</v>
      </c>
      <c r="E9704" s="10" t="s">
        <v>18555</v>
      </c>
    </row>
    <row r="9705" customFormat="false" ht="15" hidden="false" customHeight="false" outlineLevel="0" collapsed="false">
      <c r="A9705" s="310" t="n">
        <v>37434</v>
      </c>
      <c r="C9705" s="0" t="s">
        <v>18556</v>
      </c>
      <c r="D9705" s="0" t="s">
        <v>15564</v>
      </c>
      <c r="E9705" s="10" t="s">
        <v>18557</v>
      </c>
    </row>
    <row r="9706" customFormat="false" ht="15" hidden="false" customHeight="false" outlineLevel="0" collapsed="false">
      <c r="A9706" s="310" t="n">
        <v>37431</v>
      </c>
      <c r="C9706" s="0" t="s">
        <v>18558</v>
      </c>
      <c r="D9706" s="0" t="s">
        <v>15564</v>
      </c>
      <c r="E9706" s="10" t="s">
        <v>18559</v>
      </c>
    </row>
    <row r="9707" customFormat="false" ht="15" hidden="false" customHeight="false" outlineLevel="0" collapsed="false">
      <c r="A9707" s="310" t="n">
        <v>37432</v>
      </c>
      <c r="C9707" s="0" t="s">
        <v>18560</v>
      </c>
      <c r="D9707" s="0" t="s">
        <v>15564</v>
      </c>
      <c r="E9707" s="10" t="s">
        <v>18561</v>
      </c>
    </row>
    <row r="9708" customFormat="false" ht="15" hidden="false" customHeight="false" outlineLevel="0" collapsed="false">
      <c r="A9708" s="310" t="n">
        <v>37413</v>
      </c>
      <c r="C9708" s="0" t="s">
        <v>18562</v>
      </c>
      <c r="D9708" s="0" t="s">
        <v>15564</v>
      </c>
      <c r="E9708" s="10" t="s">
        <v>17612</v>
      </c>
    </row>
    <row r="9709" customFormat="false" ht="15" hidden="false" customHeight="false" outlineLevel="0" collapsed="false">
      <c r="A9709" s="310" t="n">
        <v>37414</v>
      </c>
      <c r="C9709" s="0" t="s">
        <v>18563</v>
      </c>
      <c r="D9709" s="0" t="s">
        <v>15564</v>
      </c>
      <c r="E9709" s="10" t="s">
        <v>18564</v>
      </c>
    </row>
    <row r="9710" customFormat="false" ht="15" hidden="false" customHeight="false" outlineLevel="0" collapsed="false">
      <c r="A9710" s="310" t="n">
        <v>37415</v>
      </c>
      <c r="C9710" s="0" t="s">
        <v>18565</v>
      </c>
      <c r="D9710" s="0" t="s">
        <v>15564</v>
      </c>
      <c r="E9710" s="10" t="s">
        <v>18566</v>
      </c>
    </row>
    <row r="9711" customFormat="false" ht="15" hidden="false" customHeight="false" outlineLevel="0" collapsed="false">
      <c r="A9711" s="310" t="n">
        <v>37416</v>
      </c>
      <c r="C9711" s="0" t="s">
        <v>18567</v>
      </c>
      <c r="D9711" s="0" t="s">
        <v>15564</v>
      </c>
      <c r="E9711" s="10" t="s">
        <v>18568</v>
      </c>
    </row>
    <row r="9712" customFormat="false" ht="15" hidden="false" customHeight="false" outlineLevel="0" collapsed="false">
      <c r="A9712" s="310" t="n">
        <v>37417</v>
      </c>
      <c r="C9712" s="0" t="s">
        <v>18569</v>
      </c>
      <c r="D9712" s="0" t="s">
        <v>15564</v>
      </c>
      <c r="E9712" s="10" t="s">
        <v>18570</v>
      </c>
    </row>
    <row r="9713" customFormat="false" ht="15" hidden="false" customHeight="false" outlineLevel="0" collapsed="false">
      <c r="A9713" s="310" t="n">
        <v>3112</v>
      </c>
      <c r="C9713" s="0" t="s">
        <v>18571</v>
      </c>
      <c r="D9713" s="0" t="s">
        <v>18381</v>
      </c>
      <c r="E9713" s="10" t="s">
        <v>18572</v>
      </c>
    </row>
    <row r="9714" customFormat="false" ht="15" hidden="false" customHeight="false" outlineLevel="0" collapsed="false">
      <c r="A9714" s="310" t="n">
        <v>3113</v>
      </c>
      <c r="C9714" s="0" t="s">
        <v>18573</v>
      </c>
      <c r="D9714" s="0" t="s">
        <v>18381</v>
      </c>
      <c r="E9714" s="10" t="s">
        <v>18574</v>
      </c>
    </row>
    <row r="9715" customFormat="false" ht="15" hidden="false" customHeight="false" outlineLevel="0" collapsed="false">
      <c r="A9715" s="310" t="n">
        <v>3114</v>
      </c>
      <c r="C9715" s="0" t="s">
        <v>18575</v>
      </c>
      <c r="D9715" s="0" t="s">
        <v>15564</v>
      </c>
      <c r="E9715" s="10" t="s">
        <v>18576</v>
      </c>
    </row>
    <row r="9716" customFormat="false" ht="15" hidden="false" customHeight="false" outlineLevel="0" collapsed="false">
      <c r="A9716" s="310" t="n">
        <v>34519</v>
      </c>
      <c r="C9716" s="0" t="s">
        <v>18577</v>
      </c>
      <c r="D9716" s="0" t="s">
        <v>15564</v>
      </c>
      <c r="E9716" s="10" t="s">
        <v>18578</v>
      </c>
    </row>
    <row r="9717" customFormat="false" ht="15" hidden="false" customHeight="false" outlineLevel="0" collapsed="false">
      <c r="A9717" s="310" t="n">
        <v>10510</v>
      </c>
      <c r="C9717" s="0" t="s">
        <v>18579</v>
      </c>
      <c r="D9717" s="0" t="s">
        <v>15564</v>
      </c>
      <c r="E9717" s="10" t="s">
        <v>18580</v>
      </c>
    </row>
    <row r="9718" customFormat="false" ht="15" hidden="false" customHeight="false" outlineLevel="0" collapsed="false">
      <c r="A9718" s="310" t="n">
        <v>1649</v>
      </c>
      <c r="C9718" s="0" t="s">
        <v>18581</v>
      </c>
      <c r="D9718" s="0" t="s">
        <v>15564</v>
      </c>
      <c r="E9718" s="10" t="s">
        <v>18582</v>
      </c>
    </row>
    <row r="9719" customFormat="false" ht="15" hidden="false" customHeight="false" outlineLevel="0" collapsed="false">
      <c r="A9719" s="310" t="n">
        <v>1653</v>
      </c>
      <c r="C9719" s="0" t="s">
        <v>18583</v>
      </c>
      <c r="D9719" s="0" t="s">
        <v>15564</v>
      </c>
      <c r="E9719" s="10" t="s">
        <v>18584</v>
      </c>
    </row>
    <row r="9720" customFormat="false" ht="15" hidden="false" customHeight="false" outlineLevel="0" collapsed="false">
      <c r="A9720" s="310" t="n">
        <v>1647</v>
      </c>
      <c r="C9720" s="0" t="s">
        <v>18585</v>
      </c>
      <c r="D9720" s="0" t="s">
        <v>15564</v>
      </c>
      <c r="E9720" s="10" t="s">
        <v>18586</v>
      </c>
    </row>
    <row r="9721" customFormat="false" ht="15" hidden="false" customHeight="false" outlineLevel="0" collapsed="false">
      <c r="A9721" s="310" t="n">
        <v>1648</v>
      </c>
      <c r="C9721" s="0" t="s">
        <v>18587</v>
      </c>
      <c r="D9721" s="0" t="s">
        <v>15564</v>
      </c>
      <c r="E9721" s="10" t="s">
        <v>18588</v>
      </c>
    </row>
    <row r="9722" customFormat="false" ht="15" hidden="false" customHeight="false" outlineLevel="0" collapsed="false">
      <c r="A9722" s="310" t="n">
        <v>1651</v>
      </c>
      <c r="C9722" s="0" t="s">
        <v>18589</v>
      </c>
      <c r="D9722" s="0" t="s">
        <v>15564</v>
      </c>
      <c r="E9722" s="10" t="s">
        <v>18590</v>
      </c>
    </row>
    <row r="9723" customFormat="false" ht="15" hidden="false" customHeight="false" outlineLevel="0" collapsed="false">
      <c r="A9723" s="310" t="n">
        <v>1650</v>
      </c>
      <c r="C9723" s="0" t="s">
        <v>18591</v>
      </c>
      <c r="D9723" s="0" t="s">
        <v>15564</v>
      </c>
      <c r="E9723" s="10" t="s">
        <v>18592</v>
      </c>
    </row>
    <row r="9724" customFormat="false" ht="15" hidden="false" customHeight="false" outlineLevel="0" collapsed="false">
      <c r="A9724" s="310" t="n">
        <v>1654</v>
      </c>
      <c r="C9724" s="0" t="s">
        <v>18593</v>
      </c>
      <c r="D9724" s="0" t="s">
        <v>15564</v>
      </c>
      <c r="E9724" s="10" t="s">
        <v>18594</v>
      </c>
    </row>
    <row r="9725" customFormat="false" ht="15" hidden="false" customHeight="false" outlineLevel="0" collapsed="false">
      <c r="A9725" s="310" t="n">
        <v>1652</v>
      </c>
      <c r="C9725" s="0" t="s">
        <v>18595</v>
      </c>
      <c r="D9725" s="0" t="s">
        <v>15564</v>
      </c>
      <c r="E9725" s="10" t="s">
        <v>18596</v>
      </c>
    </row>
    <row r="9726" customFormat="false" ht="15" hidden="false" customHeight="false" outlineLevel="0" collapsed="false">
      <c r="A9726" s="310" t="n">
        <v>1747</v>
      </c>
      <c r="C9726" s="0" t="s">
        <v>18597</v>
      </c>
      <c r="D9726" s="0" t="s">
        <v>15564</v>
      </c>
      <c r="E9726" s="10" t="s">
        <v>18598</v>
      </c>
    </row>
    <row r="9727" customFormat="false" ht="15" hidden="false" customHeight="false" outlineLevel="0" collapsed="false">
      <c r="A9727" s="310" t="n">
        <v>1744</v>
      </c>
      <c r="C9727" s="0" t="s">
        <v>18599</v>
      </c>
      <c r="D9727" s="0" t="s">
        <v>15564</v>
      </c>
      <c r="E9727" s="10" t="s">
        <v>18600</v>
      </c>
    </row>
    <row r="9728" customFormat="false" ht="15" hidden="false" customHeight="false" outlineLevel="0" collapsed="false">
      <c r="A9728" s="310" t="n">
        <v>1743</v>
      </c>
      <c r="C9728" s="0" t="s">
        <v>18601</v>
      </c>
      <c r="D9728" s="0" t="s">
        <v>15564</v>
      </c>
      <c r="E9728" s="10" t="s">
        <v>18602</v>
      </c>
    </row>
    <row r="9729" customFormat="false" ht="15" hidden="false" customHeight="false" outlineLevel="0" collapsed="false">
      <c r="A9729" s="310" t="n">
        <v>7241</v>
      </c>
      <c r="C9729" s="0" t="s">
        <v>18603</v>
      </c>
      <c r="D9729" s="0" t="s">
        <v>15581</v>
      </c>
      <c r="E9729" s="10" t="s">
        <v>18604</v>
      </c>
    </row>
    <row r="9730" customFormat="false" ht="15" hidden="false" customHeight="false" outlineLevel="0" collapsed="false">
      <c r="A9730" s="310" t="n">
        <v>39640</v>
      </c>
      <c r="C9730" s="0" t="s">
        <v>18605</v>
      </c>
      <c r="D9730" s="0" t="s">
        <v>15564</v>
      </c>
      <c r="E9730" s="10" t="s">
        <v>18606</v>
      </c>
    </row>
    <row r="9731" customFormat="false" ht="15" hidden="false" customHeight="false" outlineLevel="0" collapsed="false">
      <c r="A9731" s="310" t="n">
        <v>11013</v>
      </c>
      <c r="C9731" s="0" t="s">
        <v>18607</v>
      </c>
      <c r="D9731" s="0" t="s">
        <v>15564</v>
      </c>
      <c r="E9731" s="10" t="s">
        <v>18608</v>
      </c>
    </row>
    <row r="9732" customFormat="false" ht="15" hidden="false" customHeight="false" outlineLevel="0" collapsed="false">
      <c r="A9732" s="310" t="n">
        <v>11017</v>
      </c>
      <c r="C9732" s="0" t="s">
        <v>18609</v>
      </c>
      <c r="D9732" s="0" t="s">
        <v>15564</v>
      </c>
      <c r="E9732" s="10" t="s">
        <v>18610</v>
      </c>
    </row>
    <row r="9733" customFormat="false" ht="15" hidden="false" customHeight="false" outlineLevel="0" collapsed="false">
      <c r="A9733" s="310" t="n">
        <v>20236</v>
      </c>
      <c r="C9733" s="0" t="s">
        <v>18611</v>
      </c>
      <c r="D9733" s="0" t="s">
        <v>15564</v>
      </c>
      <c r="E9733" s="10" t="s">
        <v>18612</v>
      </c>
    </row>
    <row r="9734" customFormat="false" ht="15" hidden="false" customHeight="false" outlineLevel="0" collapsed="false">
      <c r="A9734" s="310" t="n">
        <v>7215</v>
      </c>
      <c r="C9734" s="0" t="s">
        <v>18613</v>
      </c>
      <c r="D9734" s="0" t="s">
        <v>15564</v>
      </c>
      <c r="E9734" s="10" t="s">
        <v>18614</v>
      </c>
    </row>
    <row r="9735" customFormat="false" ht="15" hidden="false" customHeight="false" outlineLevel="0" collapsed="false">
      <c r="A9735" s="310" t="n">
        <v>7216</v>
      </c>
      <c r="C9735" s="0" t="s">
        <v>18615</v>
      </c>
      <c r="D9735" s="0" t="s">
        <v>15564</v>
      </c>
      <c r="E9735" s="10" t="s">
        <v>18616</v>
      </c>
    </row>
    <row r="9736" customFormat="false" ht="15" hidden="false" customHeight="false" outlineLevel="0" collapsed="false">
      <c r="A9736" s="310" t="n">
        <v>20235</v>
      </c>
      <c r="C9736" s="0" t="s">
        <v>18617</v>
      </c>
      <c r="D9736" s="0" t="s">
        <v>15564</v>
      </c>
      <c r="E9736" s="10" t="s">
        <v>18618</v>
      </c>
    </row>
    <row r="9737" customFormat="false" ht="15" hidden="false" customHeight="false" outlineLevel="0" collapsed="false">
      <c r="A9737" s="310" t="n">
        <v>7181</v>
      </c>
      <c r="C9737" s="0" t="s">
        <v>18619</v>
      </c>
      <c r="D9737" s="0" t="s">
        <v>15564</v>
      </c>
      <c r="E9737" s="10" t="s">
        <v>18620</v>
      </c>
    </row>
    <row r="9738" customFormat="false" ht="15" hidden="false" customHeight="false" outlineLevel="0" collapsed="false">
      <c r="A9738" s="310" t="n">
        <v>40866</v>
      </c>
      <c r="C9738" s="0" t="s">
        <v>18621</v>
      </c>
      <c r="D9738" s="0" t="s">
        <v>15564</v>
      </c>
      <c r="E9738" s="10" t="s">
        <v>17773</v>
      </c>
    </row>
    <row r="9739" customFormat="false" ht="15" hidden="false" customHeight="false" outlineLevel="0" collapsed="false">
      <c r="A9739" s="310" t="n">
        <v>7214</v>
      </c>
      <c r="C9739" s="0" t="s">
        <v>18622</v>
      </c>
      <c r="D9739" s="0" t="s">
        <v>15564</v>
      </c>
      <c r="E9739" s="10" t="s">
        <v>18623</v>
      </c>
    </row>
    <row r="9740" customFormat="false" ht="15" hidden="false" customHeight="false" outlineLevel="0" collapsed="false">
      <c r="A9740" s="310" t="n">
        <v>7219</v>
      </c>
      <c r="C9740" s="0" t="s">
        <v>18624</v>
      </c>
      <c r="D9740" s="0" t="s">
        <v>15564</v>
      </c>
      <c r="E9740" s="10" t="s">
        <v>18625</v>
      </c>
    </row>
    <row r="9741" customFormat="false" ht="15" hidden="false" customHeight="false" outlineLevel="0" collapsed="false">
      <c r="A9741" s="310" t="n">
        <v>37972</v>
      </c>
      <c r="C9741" s="0" t="s">
        <v>18626</v>
      </c>
      <c r="D9741" s="0" t="s">
        <v>15564</v>
      </c>
      <c r="E9741" s="10" t="s">
        <v>18627</v>
      </c>
    </row>
    <row r="9742" customFormat="false" ht="15" hidden="false" customHeight="false" outlineLevel="0" collapsed="false">
      <c r="A9742" s="310" t="n">
        <v>37973</v>
      </c>
      <c r="C9742" s="0" t="s">
        <v>18628</v>
      </c>
      <c r="D9742" s="0" t="s">
        <v>15564</v>
      </c>
      <c r="E9742" s="10" t="s">
        <v>15981</v>
      </c>
    </row>
    <row r="9743" customFormat="false" ht="15" hidden="false" customHeight="false" outlineLevel="0" collapsed="false">
      <c r="A9743" s="310" t="n">
        <v>37971</v>
      </c>
      <c r="C9743" s="0" t="s">
        <v>18629</v>
      </c>
      <c r="D9743" s="0" t="s">
        <v>15564</v>
      </c>
      <c r="E9743" s="10" t="s">
        <v>16520</v>
      </c>
    </row>
    <row r="9744" customFormat="false" ht="15" hidden="false" customHeight="false" outlineLevel="0" collapsed="false">
      <c r="A9744" s="310" t="n">
        <v>20094</v>
      </c>
      <c r="C9744" s="0" t="s">
        <v>18630</v>
      </c>
      <c r="D9744" s="0" t="s">
        <v>15564</v>
      </c>
      <c r="E9744" s="10" t="s">
        <v>18631</v>
      </c>
    </row>
    <row r="9745" customFormat="false" ht="15" hidden="false" customHeight="false" outlineLevel="0" collapsed="false">
      <c r="A9745" s="310" t="n">
        <v>20095</v>
      </c>
      <c r="C9745" s="0" t="s">
        <v>18632</v>
      </c>
      <c r="D9745" s="0" t="s">
        <v>15564</v>
      </c>
      <c r="E9745" s="10" t="s">
        <v>18633</v>
      </c>
    </row>
    <row r="9746" customFormat="false" ht="15" hidden="false" customHeight="false" outlineLevel="0" collapsed="false">
      <c r="A9746" s="310" t="n">
        <v>1954</v>
      </c>
      <c r="C9746" s="0" t="s">
        <v>18634</v>
      </c>
      <c r="D9746" s="0" t="s">
        <v>15564</v>
      </c>
      <c r="E9746" s="10" t="s">
        <v>18635</v>
      </c>
    </row>
    <row r="9747" customFormat="false" ht="15" hidden="false" customHeight="false" outlineLevel="0" collapsed="false">
      <c r="A9747" s="310" t="n">
        <v>1926</v>
      </c>
      <c r="C9747" s="0" t="s">
        <v>18636</v>
      </c>
      <c r="D9747" s="0" t="s">
        <v>15564</v>
      </c>
      <c r="E9747" s="10" t="s">
        <v>16065</v>
      </c>
    </row>
    <row r="9748" customFormat="false" ht="15" hidden="false" customHeight="false" outlineLevel="0" collapsed="false">
      <c r="A9748" s="310" t="n">
        <v>1927</v>
      </c>
      <c r="C9748" s="0" t="s">
        <v>18637</v>
      </c>
      <c r="D9748" s="0" t="s">
        <v>15564</v>
      </c>
      <c r="E9748" s="10" t="s">
        <v>15658</v>
      </c>
    </row>
    <row r="9749" customFormat="false" ht="15" hidden="false" customHeight="false" outlineLevel="0" collapsed="false">
      <c r="A9749" s="310" t="n">
        <v>1923</v>
      </c>
      <c r="C9749" s="0" t="s">
        <v>18638</v>
      </c>
      <c r="D9749" s="0" t="s">
        <v>15564</v>
      </c>
      <c r="E9749" s="10" t="s">
        <v>18639</v>
      </c>
    </row>
    <row r="9750" customFormat="false" ht="15" hidden="false" customHeight="false" outlineLevel="0" collapsed="false">
      <c r="A9750" s="310" t="n">
        <v>1929</v>
      </c>
      <c r="C9750" s="0" t="s">
        <v>18640</v>
      </c>
      <c r="D9750" s="0" t="s">
        <v>15564</v>
      </c>
      <c r="E9750" s="10" t="s">
        <v>18641</v>
      </c>
    </row>
    <row r="9751" customFormat="false" ht="15" hidden="false" customHeight="false" outlineLevel="0" collapsed="false">
      <c r="A9751" s="310" t="n">
        <v>1930</v>
      </c>
      <c r="C9751" s="0" t="s">
        <v>18642</v>
      </c>
      <c r="D9751" s="0" t="s">
        <v>15564</v>
      </c>
      <c r="E9751" s="10" t="s">
        <v>18643</v>
      </c>
    </row>
    <row r="9752" customFormat="false" ht="15" hidden="false" customHeight="false" outlineLevel="0" collapsed="false">
      <c r="A9752" s="310" t="n">
        <v>1924</v>
      </c>
      <c r="C9752" s="0" t="s">
        <v>18644</v>
      </c>
      <c r="D9752" s="0" t="s">
        <v>15564</v>
      </c>
      <c r="E9752" s="10" t="s">
        <v>18645</v>
      </c>
    </row>
    <row r="9753" customFormat="false" ht="15" hidden="false" customHeight="false" outlineLevel="0" collapsed="false">
      <c r="A9753" s="310" t="n">
        <v>1922</v>
      </c>
      <c r="C9753" s="0" t="s">
        <v>18646</v>
      </c>
      <c r="D9753" s="0" t="s">
        <v>15564</v>
      </c>
      <c r="E9753" s="10" t="s">
        <v>18647</v>
      </c>
    </row>
    <row r="9754" customFormat="false" ht="15" hidden="false" customHeight="false" outlineLevel="0" collapsed="false">
      <c r="A9754" s="310" t="n">
        <v>1953</v>
      </c>
      <c r="C9754" s="0" t="s">
        <v>18648</v>
      </c>
      <c r="D9754" s="0" t="s">
        <v>15564</v>
      </c>
      <c r="E9754" s="10" t="s">
        <v>18649</v>
      </c>
    </row>
    <row r="9755" customFormat="false" ht="15" hidden="false" customHeight="false" outlineLevel="0" collapsed="false">
      <c r="A9755" s="310" t="n">
        <v>1962</v>
      </c>
      <c r="C9755" s="0" t="s">
        <v>18650</v>
      </c>
      <c r="D9755" s="0" t="s">
        <v>15564</v>
      </c>
      <c r="E9755" s="10" t="s">
        <v>18651</v>
      </c>
    </row>
    <row r="9756" customFormat="false" ht="15" hidden="false" customHeight="false" outlineLevel="0" collapsed="false">
      <c r="A9756" s="310" t="n">
        <v>1955</v>
      </c>
      <c r="C9756" s="0" t="s">
        <v>18652</v>
      </c>
      <c r="D9756" s="0" t="s">
        <v>15564</v>
      </c>
      <c r="E9756" s="10" t="s">
        <v>16014</v>
      </c>
    </row>
    <row r="9757" customFormat="false" ht="15" hidden="false" customHeight="false" outlineLevel="0" collapsed="false">
      <c r="A9757" s="310" t="n">
        <v>1956</v>
      </c>
      <c r="C9757" s="0" t="s">
        <v>18653</v>
      </c>
      <c r="D9757" s="0" t="s">
        <v>15564</v>
      </c>
      <c r="E9757" s="10" t="s">
        <v>16608</v>
      </c>
    </row>
    <row r="9758" customFormat="false" ht="15" hidden="false" customHeight="false" outlineLevel="0" collapsed="false">
      <c r="A9758" s="310" t="n">
        <v>1957</v>
      </c>
      <c r="C9758" s="0" t="s">
        <v>18654</v>
      </c>
      <c r="D9758" s="0" t="s">
        <v>15564</v>
      </c>
      <c r="E9758" s="10" t="s">
        <v>18655</v>
      </c>
    </row>
    <row r="9759" customFormat="false" ht="15" hidden="false" customHeight="false" outlineLevel="0" collapsed="false">
      <c r="A9759" s="310" t="n">
        <v>1958</v>
      </c>
      <c r="C9759" s="0" t="s">
        <v>18656</v>
      </c>
      <c r="D9759" s="0" t="s">
        <v>15564</v>
      </c>
      <c r="E9759" s="10" t="s">
        <v>18657</v>
      </c>
    </row>
    <row r="9760" customFormat="false" ht="15" hidden="false" customHeight="false" outlineLevel="0" collapsed="false">
      <c r="A9760" s="310" t="n">
        <v>1959</v>
      </c>
      <c r="C9760" s="0" t="s">
        <v>18658</v>
      </c>
      <c r="D9760" s="0" t="s">
        <v>15564</v>
      </c>
      <c r="E9760" s="10" t="s">
        <v>18659</v>
      </c>
    </row>
    <row r="9761" customFormat="false" ht="15" hidden="false" customHeight="false" outlineLevel="0" collapsed="false">
      <c r="A9761" s="310" t="n">
        <v>1925</v>
      </c>
      <c r="C9761" s="0" t="s">
        <v>18660</v>
      </c>
      <c r="D9761" s="0" t="s">
        <v>15564</v>
      </c>
      <c r="E9761" s="10" t="s">
        <v>18661</v>
      </c>
    </row>
    <row r="9762" customFormat="false" ht="15" hidden="false" customHeight="false" outlineLevel="0" collapsed="false">
      <c r="A9762" s="310" t="n">
        <v>1960</v>
      </c>
      <c r="C9762" s="0" t="s">
        <v>18662</v>
      </c>
      <c r="D9762" s="0" t="s">
        <v>15564</v>
      </c>
      <c r="E9762" s="10" t="s">
        <v>18663</v>
      </c>
    </row>
    <row r="9763" customFormat="false" ht="15" hidden="false" customHeight="false" outlineLevel="0" collapsed="false">
      <c r="A9763" s="310" t="n">
        <v>1961</v>
      </c>
      <c r="C9763" s="0" t="s">
        <v>18664</v>
      </c>
      <c r="D9763" s="0" t="s">
        <v>15564</v>
      </c>
      <c r="E9763" s="10" t="s">
        <v>18665</v>
      </c>
    </row>
    <row r="9764" customFormat="false" ht="15" hidden="false" customHeight="false" outlineLevel="0" collapsed="false">
      <c r="A9764" s="310" t="n">
        <v>38426</v>
      </c>
      <c r="C9764" s="0" t="s">
        <v>18666</v>
      </c>
      <c r="D9764" s="0" t="s">
        <v>15564</v>
      </c>
      <c r="E9764" s="10" t="s">
        <v>18667</v>
      </c>
    </row>
    <row r="9765" customFormat="false" ht="15" hidden="false" customHeight="false" outlineLevel="0" collapsed="false">
      <c r="A9765" s="310" t="n">
        <v>38423</v>
      </c>
      <c r="C9765" s="0" t="s">
        <v>18668</v>
      </c>
      <c r="D9765" s="0" t="s">
        <v>15564</v>
      </c>
      <c r="E9765" s="10" t="s">
        <v>18669</v>
      </c>
    </row>
    <row r="9766" customFormat="false" ht="15" hidden="false" customHeight="false" outlineLevel="0" collapsed="false">
      <c r="A9766" s="310" t="n">
        <v>38421</v>
      </c>
      <c r="C9766" s="0" t="s">
        <v>18670</v>
      </c>
      <c r="D9766" s="0" t="s">
        <v>15564</v>
      </c>
      <c r="E9766" s="10" t="s">
        <v>18671</v>
      </c>
    </row>
    <row r="9767" customFormat="false" ht="15" hidden="false" customHeight="false" outlineLevel="0" collapsed="false">
      <c r="A9767" s="310" t="n">
        <v>38422</v>
      </c>
      <c r="C9767" s="0" t="s">
        <v>18672</v>
      </c>
      <c r="D9767" s="0" t="s">
        <v>15564</v>
      </c>
      <c r="E9767" s="10" t="s">
        <v>18673</v>
      </c>
    </row>
    <row r="9768" customFormat="false" ht="15" hidden="false" customHeight="false" outlineLevel="0" collapsed="false">
      <c r="A9768" s="310" t="n">
        <v>39866</v>
      </c>
      <c r="C9768" s="0" t="s">
        <v>18674</v>
      </c>
      <c r="D9768" s="0" t="s">
        <v>15564</v>
      </c>
      <c r="E9768" s="10" t="s">
        <v>18217</v>
      </c>
    </row>
    <row r="9769" customFormat="false" ht="15" hidden="false" customHeight="false" outlineLevel="0" collapsed="false">
      <c r="A9769" s="310" t="n">
        <v>39867</v>
      </c>
      <c r="C9769" s="0" t="s">
        <v>18675</v>
      </c>
      <c r="D9769" s="0" t="s">
        <v>15564</v>
      </c>
      <c r="E9769" s="10" t="s">
        <v>18676</v>
      </c>
    </row>
    <row r="9770" customFormat="false" ht="15" hidden="false" customHeight="false" outlineLevel="0" collapsed="false">
      <c r="A9770" s="310" t="n">
        <v>39868</v>
      </c>
      <c r="C9770" s="0" t="s">
        <v>18677</v>
      </c>
      <c r="D9770" s="0" t="s">
        <v>15564</v>
      </c>
      <c r="E9770" s="10" t="s">
        <v>18678</v>
      </c>
    </row>
    <row r="9771" customFormat="false" ht="15" hidden="false" customHeight="false" outlineLevel="0" collapsed="false">
      <c r="A9771" s="310" t="n">
        <v>37999</v>
      </c>
      <c r="C9771" s="0" t="s">
        <v>18679</v>
      </c>
      <c r="D9771" s="0" t="s">
        <v>15564</v>
      </c>
      <c r="E9771" s="10" t="s">
        <v>18680</v>
      </c>
    </row>
    <row r="9772" customFormat="false" ht="15" hidden="false" customHeight="false" outlineLevel="0" collapsed="false">
      <c r="A9772" s="310" t="n">
        <v>38000</v>
      </c>
      <c r="C9772" s="0" t="s">
        <v>18681</v>
      </c>
      <c r="D9772" s="0" t="s">
        <v>15564</v>
      </c>
      <c r="E9772" s="10" t="s">
        <v>18682</v>
      </c>
    </row>
    <row r="9773" customFormat="false" ht="15" hidden="false" customHeight="false" outlineLevel="0" collapsed="false">
      <c r="A9773" s="310" t="n">
        <v>38129</v>
      </c>
      <c r="C9773" s="0" t="s">
        <v>18683</v>
      </c>
      <c r="D9773" s="0" t="s">
        <v>15564</v>
      </c>
      <c r="E9773" s="10" t="s">
        <v>16818</v>
      </c>
    </row>
    <row r="9774" customFormat="false" ht="15" hidden="false" customHeight="false" outlineLevel="0" collapsed="false">
      <c r="A9774" s="310" t="n">
        <v>38025</v>
      </c>
      <c r="C9774" s="0" t="s">
        <v>18684</v>
      </c>
      <c r="D9774" s="0" t="s">
        <v>15564</v>
      </c>
      <c r="E9774" s="10" t="s">
        <v>17089</v>
      </c>
    </row>
    <row r="9775" customFormat="false" ht="15" hidden="false" customHeight="false" outlineLevel="0" collapsed="false">
      <c r="A9775" s="310" t="n">
        <v>38026</v>
      </c>
      <c r="C9775" s="0" t="s">
        <v>18685</v>
      </c>
      <c r="D9775" s="0" t="s">
        <v>15564</v>
      </c>
      <c r="E9775" s="10" t="s">
        <v>18686</v>
      </c>
    </row>
    <row r="9776" customFormat="false" ht="15" hidden="false" customHeight="false" outlineLevel="0" collapsed="false">
      <c r="A9776" s="310" t="n">
        <v>1858</v>
      </c>
      <c r="C9776" s="0" t="s">
        <v>18687</v>
      </c>
      <c r="D9776" s="0" t="s">
        <v>15564</v>
      </c>
      <c r="E9776" s="10" t="s">
        <v>18688</v>
      </c>
    </row>
    <row r="9777" customFormat="false" ht="15" hidden="false" customHeight="false" outlineLevel="0" collapsed="false">
      <c r="A9777" s="310" t="n">
        <v>1844</v>
      </c>
      <c r="C9777" s="0" t="s">
        <v>18689</v>
      </c>
      <c r="D9777" s="0" t="s">
        <v>15564</v>
      </c>
      <c r="E9777" s="10" t="s">
        <v>18690</v>
      </c>
    </row>
    <row r="9778" customFormat="false" ht="15" hidden="false" customHeight="false" outlineLevel="0" collapsed="false">
      <c r="A9778" s="310" t="n">
        <v>1863</v>
      </c>
      <c r="C9778" s="0" t="s">
        <v>18691</v>
      </c>
      <c r="D9778" s="0" t="s">
        <v>15564</v>
      </c>
      <c r="E9778" s="10" t="s">
        <v>18692</v>
      </c>
    </row>
    <row r="9779" customFormat="false" ht="15" hidden="false" customHeight="false" outlineLevel="0" collapsed="false">
      <c r="A9779" s="310" t="n">
        <v>1865</v>
      </c>
      <c r="C9779" s="0" t="s">
        <v>18693</v>
      </c>
      <c r="D9779" s="0" t="s">
        <v>15564</v>
      </c>
      <c r="E9779" s="10" t="s">
        <v>18694</v>
      </c>
    </row>
    <row r="9780" customFormat="false" ht="15" hidden="false" customHeight="false" outlineLevel="0" collapsed="false">
      <c r="A9780" s="310" t="n">
        <v>36355</v>
      </c>
      <c r="C9780" s="0" t="s">
        <v>18695</v>
      </c>
      <c r="D9780" s="0" t="s">
        <v>15564</v>
      </c>
      <c r="E9780" s="10" t="s">
        <v>18696</v>
      </c>
    </row>
    <row r="9781" customFormat="false" ht="15" hidden="false" customHeight="false" outlineLevel="0" collapsed="false">
      <c r="A9781" s="310" t="n">
        <v>36356</v>
      </c>
      <c r="C9781" s="0" t="s">
        <v>18697</v>
      </c>
      <c r="D9781" s="0" t="s">
        <v>15564</v>
      </c>
      <c r="E9781" s="10" t="s">
        <v>18360</v>
      </c>
    </row>
    <row r="9782" customFormat="false" ht="15" hidden="false" customHeight="false" outlineLevel="0" collapsed="false">
      <c r="A9782" s="310" t="n">
        <v>1932</v>
      </c>
      <c r="C9782" s="0" t="s">
        <v>18698</v>
      </c>
      <c r="D9782" s="0" t="s">
        <v>15564</v>
      </c>
      <c r="E9782" s="10" t="s">
        <v>17245</v>
      </c>
    </row>
    <row r="9783" customFormat="false" ht="15" hidden="false" customHeight="false" outlineLevel="0" collapsed="false">
      <c r="A9783" s="310" t="n">
        <v>1933</v>
      </c>
      <c r="C9783" s="0" t="s">
        <v>18699</v>
      </c>
      <c r="D9783" s="0" t="s">
        <v>15564</v>
      </c>
      <c r="E9783" s="10" t="s">
        <v>18700</v>
      </c>
    </row>
    <row r="9784" customFormat="false" ht="15" hidden="false" customHeight="false" outlineLevel="0" collapsed="false">
      <c r="A9784" s="310" t="n">
        <v>1951</v>
      </c>
      <c r="C9784" s="0" t="s">
        <v>18701</v>
      </c>
      <c r="D9784" s="0" t="s">
        <v>15564</v>
      </c>
      <c r="E9784" s="10" t="s">
        <v>18702</v>
      </c>
    </row>
    <row r="9785" customFormat="false" ht="15" hidden="false" customHeight="false" outlineLevel="0" collapsed="false">
      <c r="A9785" s="310" t="n">
        <v>1966</v>
      </c>
      <c r="C9785" s="0" t="s">
        <v>18703</v>
      </c>
      <c r="D9785" s="0" t="s">
        <v>15564</v>
      </c>
      <c r="E9785" s="10" t="s">
        <v>18704</v>
      </c>
    </row>
    <row r="9786" customFormat="false" ht="15" hidden="false" customHeight="false" outlineLevel="0" collapsed="false">
      <c r="A9786" s="310" t="n">
        <v>1952</v>
      </c>
      <c r="C9786" s="0" t="s">
        <v>18705</v>
      </c>
      <c r="D9786" s="0" t="s">
        <v>15564</v>
      </c>
      <c r="E9786" s="10" t="s">
        <v>18706</v>
      </c>
    </row>
    <row r="9787" customFormat="false" ht="15" hidden="false" customHeight="false" outlineLevel="0" collapsed="false">
      <c r="A9787" s="310" t="n">
        <v>20104</v>
      </c>
      <c r="C9787" s="0" t="s">
        <v>18707</v>
      </c>
      <c r="D9787" s="0" t="s">
        <v>15564</v>
      </c>
      <c r="E9787" s="10" t="s">
        <v>18708</v>
      </c>
    </row>
    <row r="9788" customFormat="false" ht="15" hidden="false" customHeight="false" outlineLevel="0" collapsed="false">
      <c r="A9788" s="310" t="n">
        <v>20105</v>
      </c>
      <c r="C9788" s="0" t="s">
        <v>18709</v>
      </c>
      <c r="D9788" s="0" t="s">
        <v>15564</v>
      </c>
      <c r="E9788" s="10" t="s">
        <v>18710</v>
      </c>
    </row>
    <row r="9789" customFormat="false" ht="15" hidden="false" customHeight="false" outlineLevel="0" collapsed="false">
      <c r="A9789" s="310" t="n">
        <v>1965</v>
      </c>
      <c r="C9789" s="0" t="s">
        <v>18711</v>
      </c>
      <c r="D9789" s="0" t="s">
        <v>15564</v>
      </c>
      <c r="E9789" s="10" t="s">
        <v>18712</v>
      </c>
    </row>
    <row r="9790" customFormat="false" ht="15" hidden="false" customHeight="false" outlineLevel="0" collapsed="false">
      <c r="A9790" s="310" t="n">
        <v>10765</v>
      </c>
      <c r="C9790" s="0" t="s">
        <v>18713</v>
      </c>
      <c r="D9790" s="0" t="s">
        <v>15564</v>
      </c>
      <c r="E9790" s="10" t="s">
        <v>17179</v>
      </c>
    </row>
    <row r="9791" customFormat="false" ht="15" hidden="false" customHeight="false" outlineLevel="0" collapsed="false">
      <c r="A9791" s="310" t="n">
        <v>10767</v>
      </c>
      <c r="C9791" s="0" t="s">
        <v>18714</v>
      </c>
      <c r="D9791" s="0" t="s">
        <v>15564</v>
      </c>
      <c r="E9791" s="10" t="s">
        <v>18715</v>
      </c>
    </row>
    <row r="9792" customFormat="false" ht="15" hidden="false" customHeight="false" outlineLevel="0" collapsed="false">
      <c r="A9792" s="310" t="n">
        <v>1970</v>
      </c>
      <c r="C9792" s="0" t="s">
        <v>18716</v>
      </c>
      <c r="D9792" s="0" t="s">
        <v>15564</v>
      </c>
      <c r="E9792" s="10" t="s">
        <v>18717</v>
      </c>
    </row>
    <row r="9793" customFormat="false" ht="15" hidden="false" customHeight="false" outlineLevel="0" collapsed="false">
      <c r="A9793" s="310" t="n">
        <v>1967</v>
      </c>
      <c r="C9793" s="0" t="s">
        <v>18718</v>
      </c>
      <c r="D9793" s="0" t="s">
        <v>15564</v>
      </c>
      <c r="E9793" s="10" t="s">
        <v>18719</v>
      </c>
    </row>
    <row r="9794" customFormat="false" ht="15" hidden="false" customHeight="false" outlineLevel="0" collapsed="false">
      <c r="A9794" s="310" t="n">
        <v>1968</v>
      </c>
      <c r="C9794" s="0" t="s">
        <v>18720</v>
      </c>
      <c r="D9794" s="0" t="s">
        <v>15564</v>
      </c>
      <c r="E9794" s="10" t="s">
        <v>18721</v>
      </c>
    </row>
    <row r="9795" customFormat="false" ht="15" hidden="false" customHeight="false" outlineLevel="0" collapsed="false">
      <c r="A9795" s="310" t="n">
        <v>1969</v>
      </c>
      <c r="C9795" s="0" t="s">
        <v>18722</v>
      </c>
      <c r="D9795" s="0" t="s">
        <v>15564</v>
      </c>
      <c r="E9795" s="10" t="s">
        <v>17844</v>
      </c>
    </row>
    <row r="9796" customFormat="false" ht="15" hidden="false" customHeight="false" outlineLevel="0" collapsed="false">
      <c r="A9796" s="310" t="n">
        <v>1839</v>
      </c>
      <c r="C9796" s="0" t="s">
        <v>18723</v>
      </c>
      <c r="D9796" s="0" t="s">
        <v>15564</v>
      </c>
      <c r="E9796" s="10" t="s">
        <v>18724</v>
      </c>
    </row>
    <row r="9797" customFormat="false" ht="15" hidden="false" customHeight="false" outlineLevel="0" collapsed="false">
      <c r="A9797" s="310" t="n">
        <v>1835</v>
      </c>
      <c r="C9797" s="0" t="s">
        <v>18725</v>
      </c>
      <c r="D9797" s="0" t="s">
        <v>15564</v>
      </c>
      <c r="E9797" s="10" t="s">
        <v>18726</v>
      </c>
    </row>
    <row r="9798" customFormat="false" ht="15" hidden="false" customHeight="false" outlineLevel="0" collapsed="false">
      <c r="A9798" s="310" t="n">
        <v>1823</v>
      </c>
      <c r="C9798" s="0" t="s">
        <v>18727</v>
      </c>
      <c r="D9798" s="0" t="s">
        <v>15564</v>
      </c>
      <c r="E9798" s="10" t="s">
        <v>18728</v>
      </c>
    </row>
    <row r="9799" customFormat="false" ht="15" hidden="false" customHeight="false" outlineLevel="0" collapsed="false">
      <c r="A9799" s="310" t="n">
        <v>1827</v>
      </c>
      <c r="C9799" s="0" t="s">
        <v>18729</v>
      </c>
      <c r="D9799" s="0" t="s">
        <v>15564</v>
      </c>
      <c r="E9799" s="10" t="s">
        <v>18730</v>
      </c>
    </row>
    <row r="9800" customFormat="false" ht="15" hidden="false" customHeight="false" outlineLevel="0" collapsed="false">
      <c r="A9800" s="310" t="n">
        <v>1831</v>
      </c>
      <c r="C9800" s="0" t="s">
        <v>18731</v>
      </c>
      <c r="D9800" s="0" t="s">
        <v>15564</v>
      </c>
      <c r="E9800" s="10" t="s">
        <v>18732</v>
      </c>
    </row>
    <row r="9801" customFormat="false" ht="15" hidden="false" customHeight="false" outlineLevel="0" collapsed="false">
      <c r="A9801" s="310" t="n">
        <v>1825</v>
      </c>
      <c r="C9801" s="0" t="s">
        <v>18733</v>
      </c>
      <c r="D9801" s="0" t="s">
        <v>15564</v>
      </c>
      <c r="E9801" s="10" t="s">
        <v>18734</v>
      </c>
    </row>
    <row r="9802" customFormat="false" ht="15" hidden="false" customHeight="false" outlineLevel="0" collapsed="false">
      <c r="A9802" s="310" t="n">
        <v>1828</v>
      </c>
      <c r="C9802" s="0" t="s">
        <v>18735</v>
      </c>
      <c r="D9802" s="0" t="s">
        <v>15564</v>
      </c>
      <c r="E9802" s="10" t="s">
        <v>18736</v>
      </c>
    </row>
    <row r="9803" customFormat="false" ht="15" hidden="false" customHeight="false" outlineLevel="0" collapsed="false">
      <c r="A9803" s="310" t="n">
        <v>1845</v>
      </c>
      <c r="C9803" s="0" t="s">
        <v>18737</v>
      </c>
      <c r="D9803" s="0" t="s">
        <v>15564</v>
      </c>
      <c r="E9803" s="10" t="s">
        <v>18738</v>
      </c>
    </row>
    <row r="9804" customFormat="false" ht="15" hidden="false" customHeight="false" outlineLevel="0" collapsed="false">
      <c r="A9804" s="310" t="n">
        <v>1824</v>
      </c>
      <c r="C9804" s="0" t="s">
        <v>18739</v>
      </c>
      <c r="D9804" s="0" t="s">
        <v>15564</v>
      </c>
      <c r="E9804" s="10" t="s">
        <v>18740</v>
      </c>
    </row>
    <row r="9805" customFormat="false" ht="15" hidden="false" customHeight="false" outlineLevel="0" collapsed="false">
      <c r="A9805" s="310" t="n">
        <v>1941</v>
      </c>
      <c r="C9805" s="0" t="s">
        <v>18741</v>
      </c>
      <c r="D9805" s="0" t="s">
        <v>15564</v>
      </c>
      <c r="E9805" s="10" t="s">
        <v>18742</v>
      </c>
    </row>
    <row r="9806" customFormat="false" ht="15" hidden="false" customHeight="false" outlineLevel="0" collapsed="false">
      <c r="A9806" s="310" t="n">
        <v>1940</v>
      </c>
      <c r="C9806" s="0" t="s">
        <v>18743</v>
      </c>
      <c r="D9806" s="0" t="s">
        <v>15564</v>
      </c>
      <c r="E9806" s="10" t="s">
        <v>18744</v>
      </c>
    </row>
    <row r="9807" customFormat="false" ht="15" hidden="false" customHeight="false" outlineLevel="0" collapsed="false">
      <c r="A9807" s="310" t="n">
        <v>1937</v>
      </c>
      <c r="C9807" s="0" t="s">
        <v>18745</v>
      </c>
      <c r="D9807" s="0" t="s">
        <v>15564</v>
      </c>
      <c r="E9807" s="10" t="s">
        <v>18746</v>
      </c>
    </row>
    <row r="9808" customFormat="false" ht="15" hidden="false" customHeight="false" outlineLevel="0" collapsed="false">
      <c r="A9808" s="310" t="n">
        <v>1939</v>
      </c>
      <c r="C9808" s="0" t="s">
        <v>18747</v>
      </c>
      <c r="D9808" s="0" t="s">
        <v>15564</v>
      </c>
      <c r="E9808" s="10" t="s">
        <v>17274</v>
      </c>
    </row>
    <row r="9809" customFormat="false" ht="15" hidden="false" customHeight="false" outlineLevel="0" collapsed="false">
      <c r="A9809" s="310" t="n">
        <v>1942</v>
      </c>
      <c r="C9809" s="0" t="s">
        <v>18748</v>
      </c>
      <c r="D9809" s="0" t="s">
        <v>15564</v>
      </c>
      <c r="E9809" s="10" t="s">
        <v>18749</v>
      </c>
    </row>
    <row r="9810" customFormat="false" ht="15" hidden="false" customHeight="false" outlineLevel="0" collapsed="false">
      <c r="A9810" s="310" t="n">
        <v>1938</v>
      </c>
      <c r="C9810" s="0" t="s">
        <v>18750</v>
      </c>
      <c r="D9810" s="0" t="s">
        <v>15564</v>
      </c>
      <c r="E9810" s="10" t="s">
        <v>16907</v>
      </c>
    </row>
    <row r="9811" customFormat="false" ht="15" hidden="false" customHeight="false" outlineLevel="0" collapsed="false">
      <c r="A9811" s="310" t="n">
        <v>42692</v>
      </c>
      <c r="C9811" s="0" t="s">
        <v>18751</v>
      </c>
      <c r="D9811" s="0" t="s">
        <v>15564</v>
      </c>
      <c r="E9811" s="10" t="s">
        <v>18752</v>
      </c>
    </row>
    <row r="9812" customFormat="false" ht="15" hidden="false" customHeight="false" outlineLevel="0" collapsed="false">
      <c r="A9812" s="310" t="n">
        <v>42693</v>
      </c>
      <c r="C9812" s="0" t="s">
        <v>18753</v>
      </c>
      <c r="D9812" s="0" t="s">
        <v>15564</v>
      </c>
      <c r="E9812" s="10" t="s">
        <v>18754</v>
      </c>
    </row>
    <row r="9813" customFormat="false" ht="15" hidden="false" customHeight="false" outlineLevel="0" collapsed="false">
      <c r="A9813" s="310" t="n">
        <v>42695</v>
      </c>
      <c r="C9813" s="0" t="s">
        <v>18755</v>
      </c>
      <c r="D9813" s="0" t="s">
        <v>15564</v>
      </c>
      <c r="E9813" s="10" t="s">
        <v>18756</v>
      </c>
    </row>
    <row r="9814" customFormat="false" ht="15" hidden="false" customHeight="false" outlineLevel="0" collapsed="false">
      <c r="A9814" s="310" t="n">
        <v>42694</v>
      </c>
      <c r="C9814" s="0" t="s">
        <v>18757</v>
      </c>
      <c r="D9814" s="0" t="s">
        <v>15564</v>
      </c>
      <c r="E9814" s="10" t="s">
        <v>18758</v>
      </c>
    </row>
    <row r="9815" customFormat="false" ht="15" hidden="false" customHeight="false" outlineLevel="0" collapsed="false">
      <c r="A9815" s="310" t="n">
        <v>20097</v>
      </c>
      <c r="C9815" s="0" t="s">
        <v>18759</v>
      </c>
      <c r="D9815" s="0" t="s">
        <v>15564</v>
      </c>
      <c r="E9815" s="10" t="s">
        <v>18760</v>
      </c>
    </row>
    <row r="9816" customFormat="false" ht="15" hidden="false" customHeight="false" outlineLevel="0" collapsed="false">
      <c r="A9816" s="310" t="n">
        <v>20098</v>
      </c>
      <c r="C9816" s="0" t="s">
        <v>18761</v>
      </c>
      <c r="D9816" s="0" t="s">
        <v>15564</v>
      </c>
      <c r="E9816" s="10" t="s">
        <v>18762</v>
      </c>
    </row>
    <row r="9817" customFormat="false" ht="15" hidden="false" customHeight="false" outlineLevel="0" collapsed="false">
      <c r="A9817" s="310" t="n">
        <v>20096</v>
      </c>
      <c r="C9817" s="0" t="s">
        <v>18763</v>
      </c>
      <c r="D9817" s="0" t="s">
        <v>15564</v>
      </c>
      <c r="E9817" s="10" t="s">
        <v>18764</v>
      </c>
    </row>
    <row r="9818" customFormat="false" ht="15" hidden="false" customHeight="false" outlineLevel="0" collapsed="false">
      <c r="A9818" s="310" t="n">
        <v>1964</v>
      </c>
      <c r="C9818" s="0" t="s">
        <v>18765</v>
      </c>
      <c r="D9818" s="0" t="s">
        <v>15564</v>
      </c>
      <c r="E9818" s="10" t="s">
        <v>18766</v>
      </c>
    </row>
    <row r="9819" customFormat="false" ht="15" hidden="false" customHeight="false" outlineLevel="0" collapsed="false">
      <c r="A9819" s="310" t="n">
        <v>1880</v>
      </c>
      <c r="C9819" s="0" t="s">
        <v>18767</v>
      </c>
      <c r="D9819" s="0" t="s">
        <v>15564</v>
      </c>
      <c r="E9819" s="10" t="s">
        <v>18768</v>
      </c>
    </row>
    <row r="9820" customFormat="false" ht="15" hidden="false" customHeight="false" outlineLevel="0" collapsed="false">
      <c r="A9820" s="310" t="n">
        <v>39274</v>
      </c>
      <c r="C9820" s="0" t="s">
        <v>18769</v>
      </c>
      <c r="D9820" s="0" t="s">
        <v>15564</v>
      </c>
      <c r="E9820" s="10" t="s">
        <v>18770</v>
      </c>
    </row>
    <row r="9821" customFormat="false" ht="15" hidden="false" customHeight="false" outlineLevel="0" collapsed="false">
      <c r="A9821" s="310" t="n">
        <v>2628</v>
      </c>
      <c r="C9821" s="0" t="s">
        <v>18771</v>
      </c>
      <c r="D9821" s="0" t="s">
        <v>15564</v>
      </c>
      <c r="E9821" s="10" t="s">
        <v>18772</v>
      </c>
    </row>
    <row r="9822" customFormat="false" ht="15" hidden="false" customHeight="false" outlineLevel="0" collapsed="false">
      <c r="A9822" s="310" t="n">
        <v>2622</v>
      </c>
      <c r="C9822" s="0" t="s">
        <v>18773</v>
      </c>
      <c r="D9822" s="0" t="s">
        <v>15564</v>
      </c>
      <c r="E9822" s="10" t="s">
        <v>16971</v>
      </c>
    </row>
    <row r="9823" customFormat="false" ht="15" hidden="false" customHeight="false" outlineLevel="0" collapsed="false">
      <c r="A9823" s="310" t="n">
        <v>2623</v>
      </c>
      <c r="C9823" s="0" t="s">
        <v>18774</v>
      </c>
      <c r="D9823" s="0" t="s">
        <v>15564</v>
      </c>
      <c r="E9823" s="10" t="s">
        <v>18775</v>
      </c>
    </row>
    <row r="9824" customFormat="false" ht="15" hidden="false" customHeight="false" outlineLevel="0" collapsed="false">
      <c r="A9824" s="310" t="n">
        <v>2624</v>
      </c>
      <c r="C9824" s="0" t="s">
        <v>18776</v>
      </c>
      <c r="D9824" s="0" t="s">
        <v>15564</v>
      </c>
      <c r="E9824" s="10" t="s">
        <v>18159</v>
      </c>
    </row>
    <row r="9825" customFormat="false" ht="15" hidden="false" customHeight="false" outlineLevel="0" collapsed="false">
      <c r="A9825" s="310" t="n">
        <v>2625</v>
      </c>
      <c r="C9825" s="0" t="s">
        <v>18777</v>
      </c>
      <c r="D9825" s="0" t="s">
        <v>15564</v>
      </c>
      <c r="E9825" s="10" t="s">
        <v>18778</v>
      </c>
    </row>
    <row r="9826" customFormat="false" ht="15" hidden="false" customHeight="false" outlineLevel="0" collapsed="false">
      <c r="A9826" s="310" t="n">
        <v>2626</v>
      </c>
      <c r="C9826" s="0" t="s">
        <v>18779</v>
      </c>
      <c r="D9826" s="0" t="s">
        <v>15564</v>
      </c>
      <c r="E9826" s="10" t="s">
        <v>18780</v>
      </c>
    </row>
    <row r="9827" customFormat="false" ht="15" hidden="false" customHeight="false" outlineLevel="0" collapsed="false">
      <c r="A9827" s="310" t="n">
        <v>2630</v>
      </c>
      <c r="C9827" s="0" t="s">
        <v>18781</v>
      </c>
      <c r="D9827" s="0" t="s">
        <v>15564</v>
      </c>
      <c r="E9827" s="10" t="s">
        <v>18782</v>
      </c>
    </row>
    <row r="9828" customFormat="false" ht="15" hidden="false" customHeight="false" outlineLevel="0" collapsed="false">
      <c r="A9828" s="310" t="n">
        <v>2627</v>
      </c>
      <c r="C9828" s="0" t="s">
        <v>18783</v>
      </c>
      <c r="D9828" s="0" t="s">
        <v>15564</v>
      </c>
      <c r="E9828" s="10" t="s">
        <v>18784</v>
      </c>
    </row>
    <row r="9829" customFormat="false" ht="15" hidden="false" customHeight="false" outlineLevel="0" collapsed="false">
      <c r="A9829" s="310" t="n">
        <v>2629</v>
      </c>
      <c r="C9829" s="0" t="s">
        <v>18785</v>
      </c>
      <c r="D9829" s="0" t="s">
        <v>15564</v>
      </c>
      <c r="E9829" s="10" t="s">
        <v>18786</v>
      </c>
    </row>
    <row r="9830" customFormat="false" ht="15" hidden="false" customHeight="false" outlineLevel="0" collapsed="false">
      <c r="A9830" s="310" t="n">
        <v>12033</v>
      </c>
      <c r="C9830" s="0" t="s">
        <v>18787</v>
      </c>
      <c r="D9830" s="0" t="s">
        <v>15564</v>
      </c>
      <c r="E9830" s="10" t="s">
        <v>18788</v>
      </c>
    </row>
    <row r="9831" customFormat="false" ht="15" hidden="false" customHeight="false" outlineLevel="0" collapsed="false">
      <c r="A9831" s="310" t="n">
        <v>40408</v>
      </c>
      <c r="C9831" s="0" t="s">
        <v>18789</v>
      </c>
      <c r="D9831" s="0" t="s">
        <v>15564</v>
      </c>
      <c r="E9831" s="10" t="s">
        <v>18790</v>
      </c>
    </row>
    <row r="9832" customFormat="false" ht="15" hidden="false" customHeight="false" outlineLevel="0" collapsed="false">
      <c r="A9832" s="310" t="n">
        <v>40409</v>
      </c>
      <c r="C9832" s="0" t="s">
        <v>18791</v>
      </c>
      <c r="D9832" s="0" t="s">
        <v>15564</v>
      </c>
      <c r="E9832" s="10" t="s">
        <v>17629</v>
      </c>
    </row>
    <row r="9833" customFormat="false" ht="15" hidden="false" customHeight="false" outlineLevel="0" collapsed="false">
      <c r="A9833" s="310" t="n">
        <v>39276</v>
      </c>
      <c r="C9833" s="0" t="s">
        <v>18792</v>
      </c>
      <c r="D9833" s="0" t="s">
        <v>15564</v>
      </c>
      <c r="E9833" s="10" t="s">
        <v>18793</v>
      </c>
    </row>
    <row r="9834" customFormat="false" ht="15" hidden="false" customHeight="false" outlineLevel="0" collapsed="false">
      <c r="A9834" s="310" t="n">
        <v>39277</v>
      </c>
      <c r="C9834" s="0" t="s">
        <v>18794</v>
      </c>
      <c r="D9834" s="0" t="s">
        <v>15564</v>
      </c>
      <c r="E9834" s="10" t="s">
        <v>18795</v>
      </c>
    </row>
    <row r="9835" customFormat="false" ht="15" hidden="false" customHeight="false" outlineLevel="0" collapsed="false">
      <c r="A9835" s="310" t="n">
        <v>12034</v>
      </c>
      <c r="C9835" s="0" t="s">
        <v>18796</v>
      </c>
      <c r="D9835" s="0" t="s">
        <v>15564</v>
      </c>
      <c r="E9835" s="10" t="s">
        <v>17405</v>
      </c>
    </row>
    <row r="9836" customFormat="false" ht="15" hidden="false" customHeight="false" outlineLevel="0" collapsed="false">
      <c r="A9836" s="310" t="n">
        <v>39879</v>
      </c>
      <c r="C9836" s="0" t="s">
        <v>18797</v>
      </c>
      <c r="D9836" s="0" t="s">
        <v>15564</v>
      </c>
      <c r="E9836" s="10" t="s">
        <v>17612</v>
      </c>
    </row>
    <row r="9837" customFormat="false" ht="15" hidden="false" customHeight="false" outlineLevel="0" collapsed="false">
      <c r="A9837" s="310" t="n">
        <v>39880</v>
      </c>
      <c r="C9837" s="0" t="s">
        <v>18798</v>
      </c>
      <c r="D9837" s="0" t="s">
        <v>15564</v>
      </c>
      <c r="E9837" s="10" t="s">
        <v>18799</v>
      </c>
    </row>
    <row r="9838" customFormat="false" ht="15" hidden="false" customHeight="false" outlineLevel="0" collapsed="false">
      <c r="A9838" s="310" t="n">
        <v>39881</v>
      </c>
      <c r="C9838" s="0" t="s">
        <v>18800</v>
      </c>
      <c r="D9838" s="0" t="s">
        <v>15564</v>
      </c>
      <c r="E9838" s="10" t="s">
        <v>18801</v>
      </c>
    </row>
    <row r="9839" customFormat="false" ht="15" hidden="false" customHeight="false" outlineLevel="0" collapsed="false">
      <c r="A9839" s="310" t="n">
        <v>39882</v>
      </c>
      <c r="C9839" s="0" t="s">
        <v>18802</v>
      </c>
      <c r="D9839" s="0" t="s">
        <v>15564</v>
      </c>
      <c r="E9839" s="10" t="s">
        <v>18803</v>
      </c>
    </row>
    <row r="9840" customFormat="false" ht="15" hidden="false" customHeight="false" outlineLevel="0" collapsed="false">
      <c r="A9840" s="310" t="n">
        <v>39883</v>
      </c>
      <c r="C9840" s="0" t="s">
        <v>18804</v>
      </c>
      <c r="D9840" s="0" t="s">
        <v>15564</v>
      </c>
      <c r="E9840" s="10" t="s">
        <v>18805</v>
      </c>
    </row>
    <row r="9841" customFormat="false" ht="15" hidden="false" customHeight="false" outlineLevel="0" collapsed="false">
      <c r="A9841" s="310" t="n">
        <v>39884</v>
      </c>
      <c r="C9841" s="0" t="s">
        <v>18806</v>
      </c>
      <c r="D9841" s="0" t="s">
        <v>15564</v>
      </c>
      <c r="E9841" s="10" t="s">
        <v>18807</v>
      </c>
    </row>
    <row r="9842" customFormat="false" ht="15" hidden="false" customHeight="false" outlineLevel="0" collapsed="false">
      <c r="A9842" s="310" t="n">
        <v>39885</v>
      </c>
      <c r="C9842" s="0" t="s">
        <v>18808</v>
      </c>
      <c r="D9842" s="0" t="s">
        <v>15564</v>
      </c>
      <c r="E9842" s="10" t="s">
        <v>18809</v>
      </c>
    </row>
    <row r="9843" customFormat="false" ht="15" hidden="false" customHeight="false" outlineLevel="0" collapsed="false">
      <c r="A9843" s="310" t="n">
        <v>1777</v>
      </c>
      <c r="C9843" s="0" t="s">
        <v>18810</v>
      </c>
      <c r="D9843" s="0" t="s">
        <v>15564</v>
      </c>
      <c r="E9843" s="10" t="s">
        <v>18811</v>
      </c>
    </row>
    <row r="9844" customFormat="false" ht="15" hidden="false" customHeight="false" outlineLevel="0" collapsed="false">
      <c r="A9844" s="310" t="n">
        <v>1819</v>
      </c>
      <c r="C9844" s="0" t="s">
        <v>18812</v>
      </c>
      <c r="D9844" s="0" t="s">
        <v>15564</v>
      </c>
      <c r="E9844" s="10" t="s">
        <v>18813</v>
      </c>
    </row>
    <row r="9845" customFormat="false" ht="15" hidden="false" customHeight="false" outlineLevel="0" collapsed="false">
      <c r="A9845" s="310" t="n">
        <v>1775</v>
      </c>
      <c r="C9845" s="0" t="s">
        <v>18814</v>
      </c>
      <c r="D9845" s="0" t="s">
        <v>15564</v>
      </c>
      <c r="E9845" s="10" t="s">
        <v>18815</v>
      </c>
    </row>
    <row r="9846" customFormat="false" ht="15" hidden="false" customHeight="false" outlineLevel="0" collapsed="false">
      <c r="A9846" s="310" t="n">
        <v>1776</v>
      </c>
      <c r="C9846" s="0" t="s">
        <v>18816</v>
      </c>
      <c r="D9846" s="0" t="s">
        <v>15564</v>
      </c>
      <c r="E9846" s="10" t="s">
        <v>18817</v>
      </c>
    </row>
    <row r="9847" customFormat="false" ht="15" hidden="false" customHeight="false" outlineLevel="0" collapsed="false">
      <c r="A9847" s="310" t="n">
        <v>1778</v>
      </c>
      <c r="C9847" s="0" t="s">
        <v>18818</v>
      </c>
      <c r="D9847" s="0" t="s">
        <v>15564</v>
      </c>
      <c r="E9847" s="10" t="s">
        <v>18819</v>
      </c>
    </row>
    <row r="9848" customFormat="false" ht="15" hidden="false" customHeight="false" outlineLevel="0" collapsed="false">
      <c r="A9848" s="310" t="n">
        <v>1818</v>
      </c>
      <c r="C9848" s="0" t="s">
        <v>18820</v>
      </c>
      <c r="D9848" s="0" t="s">
        <v>15564</v>
      </c>
      <c r="E9848" s="10" t="s">
        <v>18821</v>
      </c>
    </row>
    <row r="9849" customFormat="false" ht="15" hidden="false" customHeight="false" outlineLevel="0" collapsed="false">
      <c r="A9849" s="310" t="n">
        <v>1820</v>
      </c>
      <c r="C9849" s="0" t="s">
        <v>18822</v>
      </c>
      <c r="D9849" s="0" t="s">
        <v>15564</v>
      </c>
      <c r="E9849" s="10" t="s">
        <v>18823</v>
      </c>
    </row>
    <row r="9850" customFormat="false" ht="15" hidden="false" customHeight="false" outlineLevel="0" collapsed="false">
      <c r="A9850" s="310" t="n">
        <v>1779</v>
      </c>
      <c r="C9850" s="0" t="s">
        <v>18824</v>
      </c>
      <c r="D9850" s="0" t="s">
        <v>15564</v>
      </c>
      <c r="E9850" s="10" t="s">
        <v>18825</v>
      </c>
    </row>
    <row r="9851" customFormat="false" ht="15" hidden="false" customHeight="false" outlineLevel="0" collapsed="false">
      <c r="A9851" s="310" t="n">
        <v>1780</v>
      </c>
      <c r="C9851" s="0" t="s">
        <v>18826</v>
      </c>
      <c r="D9851" s="0" t="s">
        <v>15564</v>
      </c>
      <c r="E9851" s="10" t="s">
        <v>18827</v>
      </c>
    </row>
    <row r="9852" customFormat="false" ht="15" hidden="false" customHeight="false" outlineLevel="0" collapsed="false">
      <c r="A9852" s="310" t="n">
        <v>1783</v>
      </c>
      <c r="C9852" s="0" t="s">
        <v>18828</v>
      </c>
      <c r="D9852" s="0" t="s">
        <v>15564</v>
      </c>
      <c r="E9852" s="10" t="s">
        <v>18829</v>
      </c>
    </row>
    <row r="9853" customFormat="false" ht="15" hidden="false" customHeight="false" outlineLevel="0" collapsed="false">
      <c r="A9853" s="310" t="n">
        <v>1782</v>
      </c>
      <c r="C9853" s="0" t="s">
        <v>18830</v>
      </c>
      <c r="D9853" s="0" t="s">
        <v>15564</v>
      </c>
      <c r="E9853" s="10" t="s">
        <v>18831</v>
      </c>
    </row>
    <row r="9854" customFormat="false" ht="15" hidden="false" customHeight="false" outlineLevel="0" collapsed="false">
      <c r="A9854" s="310" t="n">
        <v>1817</v>
      </c>
      <c r="C9854" s="0" t="s">
        <v>18832</v>
      </c>
      <c r="D9854" s="0" t="s">
        <v>15564</v>
      </c>
      <c r="E9854" s="10" t="s">
        <v>18833</v>
      </c>
    </row>
    <row r="9855" customFormat="false" ht="15" hidden="false" customHeight="false" outlineLevel="0" collapsed="false">
      <c r="A9855" s="310" t="n">
        <v>1781</v>
      </c>
      <c r="C9855" s="0" t="s">
        <v>18834</v>
      </c>
      <c r="D9855" s="0" t="s">
        <v>15564</v>
      </c>
      <c r="E9855" s="10" t="s">
        <v>18835</v>
      </c>
    </row>
    <row r="9856" customFormat="false" ht="15" hidden="false" customHeight="false" outlineLevel="0" collapsed="false">
      <c r="A9856" s="310" t="n">
        <v>1784</v>
      </c>
      <c r="C9856" s="0" t="s">
        <v>18836</v>
      </c>
      <c r="D9856" s="0" t="s">
        <v>15564</v>
      </c>
      <c r="E9856" s="10" t="s">
        <v>18837</v>
      </c>
    </row>
    <row r="9857" customFormat="false" ht="15" hidden="false" customHeight="false" outlineLevel="0" collapsed="false">
      <c r="A9857" s="310" t="n">
        <v>1810</v>
      </c>
      <c r="C9857" s="0" t="s">
        <v>18838</v>
      </c>
      <c r="D9857" s="0" t="s">
        <v>15564</v>
      </c>
      <c r="E9857" s="10" t="s">
        <v>17890</v>
      </c>
    </row>
    <row r="9858" customFormat="false" ht="15" hidden="false" customHeight="false" outlineLevel="0" collapsed="false">
      <c r="A9858" s="310" t="n">
        <v>1811</v>
      </c>
      <c r="C9858" s="0" t="s">
        <v>18839</v>
      </c>
      <c r="D9858" s="0" t="s">
        <v>15564</v>
      </c>
      <c r="E9858" s="10" t="s">
        <v>18840</v>
      </c>
    </row>
    <row r="9859" customFormat="false" ht="15" hidden="false" customHeight="false" outlineLevel="0" collapsed="false">
      <c r="A9859" s="310" t="n">
        <v>1812</v>
      </c>
      <c r="C9859" s="0" t="s">
        <v>18841</v>
      </c>
      <c r="D9859" s="0" t="s">
        <v>15564</v>
      </c>
      <c r="E9859" s="10" t="s">
        <v>18842</v>
      </c>
    </row>
    <row r="9860" customFormat="false" ht="15" hidden="false" customHeight="false" outlineLevel="0" collapsed="false">
      <c r="A9860" s="310" t="n">
        <v>40386</v>
      </c>
      <c r="C9860" s="0" t="s">
        <v>18843</v>
      </c>
      <c r="D9860" s="0" t="s">
        <v>15564</v>
      </c>
      <c r="E9860" s="10" t="s">
        <v>18844</v>
      </c>
    </row>
    <row r="9861" customFormat="false" ht="15" hidden="false" customHeight="false" outlineLevel="0" collapsed="false">
      <c r="A9861" s="310" t="n">
        <v>40384</v>
      </c>
      <c r="C9861" s="0" t="s">
        <v>18845</v>
      </c>
      <c r="D9861" s="0" t="s">
        <v>15564</v>
      </c>
      <c r="E9861" s="10" t="s">
        <v>16075</v>
      </c>
    </row>
    <row r="9862" customFormat="false" ht="15" hidden="false" customHeight="false" outlineLevel="0" collapsed="false">
      <c r="A9862" s="310" t="n">
        <v>40379</v>
      </c>
      <c r="C9862" s="0" t="s">
        <v>18846</v>
      </c>
      <c r="D9862" s="0" t="s">
        <v>15564</v>
      </c>
      <c r="E9862" s="10" t="s">
        <v>18847</v>
      </c>
    </row>
    <row r="9863" customFormat="false" ht="15" hidden="false" customHeight="false" outlineLevel="0" collapsed="false">
      <c r="A9863" s="310" t="n">
        <v>40423</v>
      </c>
      <c r="C9863" s="0" t="s">
        <v>18848</v>
      </c>
      <c r="D9863" s="0" t="s">
        <v>15564</v>
      </c>
      <c r="E9863" s="10" t="s">
        <v>17600</v>
      </c>
    </row>
    <row r="9864" customFormat="false" ht="15" hidden="false" customHeight="false" outlineLevel="0" collapsed="false">
      <c r="A9864" s="310" t="n">
        <v>40389</v>
      </c>
      <c r="C9864" s="0" t="s">
        <v>18849</v>
      </c>
      <c r="D9864" s="0" t="s">
        <v>15564</v>
      </c>
      <c r="E9864" s="10" t="s">
        <v>18850</v>
      </c>
    </row>
    <row r="9865" customFormat="false" ht="15" hidden="false" customHeight="false" outlineLevel="0" collapsed="false">
      <c r="A9865" s="310" t="n">
        <v>40388</v>
      </c>
      <c r="C9865" s="0" t="s">
        <v>18851</v>
      </c>
      <c r="D9865" s="0" t="s">
        <v>15564</v>
      </c>
      <c r="E9865" s="10" t="s">
        <v>18852</v>
      </c>
    </row>
    <row r="9866" customFormat="false" ht="15" hidden="false" customHeight="false" outlineLevel="0" collapsed="false">
      <c r="A9866" s="310" t="n">
        <v>40381</v>
      </c>
      <c r="C9866" s="0" t="s">
        <v>18853</v>
      </c>
      <c r="D9866" s="0" t="s">
        <v>15564</v>
      </c>
      <c r="E9866" s="10" t="s">
        <v>18854</v>
      </c>
    </row>
    <row r="9867" customFormat="false" ht="15" hidden="false" customHeight="false" outlineLevel="0" collapsed="false">
      <c r="A9867" s="310" t="n">
        <v>40391</v>
      </c>
      <c r="C9867" s="0" t="s">
        <v>18855</v>
      </c>
      <c r="D9867" s="0" t="s">
        <v>15564</v>
      </c>
      <c r="E9867" s="10" t="s">
        <v>18856</v>
      </c>
    </row>
    <row r="9868" customFormat="false" ht="15" hidden="false" customHeight="false" outlineLevel="0" collapsed="false">
      <c r="A9868" s="310" t="n">
        <v>40414</v>
      </c>
      <c r="C9868" s="0" t="s">
        <v>18857</v>
      </c>
      <c r="D9868" s="0" t="s">
        <v>15564</v>
      </c>
      <c r="E9868" s="10" t="s">
        <v>18858</v>
      </c>
    </row>
    <row r="9869" customFormat="false" ht="15" hidden="false" customHeight="false" outlineLevel="0" collapsed="false">
      <c r="A9869" s="310" t="n">
        <v>40416</v>
      </c>
      <c r="C9869" s="0" t="s">
        <v>18859</v>
      </c>
      <c r="D9869" s="0" t="s">
        <v>15564</v>
      </c>
      <c r="E9869" s="10" t="s">
        <v>18860</v>
      </c>
    </row>
    <row r="9870" customFormat="false" ht="15" hidden="false" customHeight="false" outlineLevel="0" collapsed="false">
      <c r="A9870" s="310" t="n">
        <v>40418</v>
      </c>
      <c r="C9870" s="0" t="s">
        <v>18861</v>
      </c>
      <c r="D9870" s="0" t="s">
        <v>15564</v>
      </c>
      <c r="E9870" s="10" t="s">
        <v>17972</v>
      </c>
    </row>
    <row r="9871" customFormat="false" ht="15" hidden="false" customHeight="false" outlineLevel="0" collapsed="false">
      <c r="A9871" s="310" t="n">
        <v>2615</v>
      </c>
      <c r="C9871" s="0" t="s">
        <v>18862</v>
      </c>
      <c r="D9871" s="0" t="s">
        <v>15564</v>
      </c>
      <c r="E9871" s="10" t="s">
        <v>18863</v>
      </c>
    </row>
    <row r="9872" customFormat="false" ht="15" hidden="false" customHeight="false" outlineLevel="0" collapsed="false">
      <c r="A9872" s="310" t="n">
        <v>2635</v>
      </c>
      <c r="C9872" s="0" t="s">
        <v>18864</v>
      </c>
      <c r="D9872" s="0" t="s">
        <v>15564</v>
      </c>
      <c r="E9872" s="10" t="s">
        <v>18570</v>
      </c>
    </row>
    <row r="9873" customFormat="false" ht="15" hidden="false" customHeight="false" outlineLevel="0" collapsed="false">
      <c r="A9873" s="310" t="n">
        <v>2609</v>
      </c>
      <c r="C9873" s="0" t="s">
        <v>18865</v>
      </c>
      <c r="D9873" s="0" t="s">
        <v>15564</v>
      </c>
      <c r="E9873" s="10" t="s">
        <v>18866</v>
      </c>
    </row>
    <row r="9874" customFormat="false" ht="15" hidden="false" customHeight="false" outlineLevel="0" collapsed="false">
      <c r="A9874" s="310" t="n">
        <v>2634</v>
      </c>
      <c r="C9874" s="0" t="s">
        <v>18867</v>
      </c>
      <c r="D9874" s="0" t="s">
        <v>15564</v>
      </c>
      <c r="E9874" s="10" t="s">
        <v>18868</v>
      </c>
    </row>
    <row r="9875" customFormat="false" ht="15" hidden="false" customHeight="false" outlineLevel="0" collapsed="false">
      <c r="A9875" s="310" t="n">
        <v>2611</v>
      </c>
      <c r="C9875" s="0" t="s">
        <v>18869</v>
      </c>
      <c r="D9875" s="0" t="s">
        <v>15564</v>
      </c>
      <c r="E9875" s="10" t="s">
        <v>18870</v>
      </c>
    </row>
    <row r="9876" customFormat="false" ht="15" hidden="false" customHeight="false" outlineLevel="0" collapsed="false">
      <c r="A9876" s="310" t="n">
        <v>2612</v>
      </c>
      <c r="C9876" s="0" t="s">
        <v>18871</v>
      </c>
      <c r="D9876" s="0" t="s">
        <v>15564</v>
      </c>
      <c r="E9876" s="10" t="s">
        <v>18872</v>
      </c>
    </row>
    <row r="9877" customFormat="false" ht="15" hidden="false" customHeight="false" outlineLevel="0" collapsed="false">
      <c r="A9877" s="310" t="n">
        <v>2613</v>
      </c>
      <c r="C9877" s="0" t="s">
        <v>18873</v>
      </c>
      <c r="D9877" s="0" t="s">
        <v>15564</v>
      </c>
      <c r="E9877" s="10" t="s">
        <v>18874</v>
      </c>
    </row>
    <row r="9878" customFormat="false" ht="15" hidden="false" customHeight="false" outlineLevel="0" collapsed="false">
      <c r="A9878" s="310" t="n">
        <v>2614</v>
      </c>
      <c r="C9878" s="0" t="s">
        <v>18875</v>
      </c>
      <c r="D9878" s="0" t="s">
        <v>15564</v>
      </c>
      <c r="E9878" s="10" t="s">
        <v>18876</v>
      </c>
    </row>
    <row r="9879" customFormat="false" ht="15" hidden="false" customHeight="false" outlineLevel="0" collapsed="false">
      <c r="A9879" s="310" t="n">
        <v>34359</v>
      </c>
      <c r="C9879" s="0" t="s">
        <v>18877</v>
      </c>
      <c r="D9879" s="0" t="s">
        <v>15564</v>
      </c>
      <c r="E9879" s="10" t="s">
        <v>18346</v>
      </c>
    </row>
    <row r="9880" customFormat="false" ht="15" hidden="false" customHeight="false" outlineLevel="0" collapsed="false">
      <c r="A9880" s="310" t="n">
        <v>1789</v>
      </c>
      <c r="C9880" s="0" t="s">
        <v>18878</v>
      </c>
      <c r="D9880" s="0" t="s">
        <v>15564</v>
      </c>
      <c r="E9880" s="10" t="s">
        <v>18879</v>
      </c>
    </row>
    <row r="9881" customFormat="false" ht="15" hidden="false" customHeight="false" outlineLevel="0" collapsed="false">
      <c r="A9881" s="310" t="n">
        <v>1788</v>
      </c>
      <c r="C9881" s="0" t="s">
        <v>18880</v>
      </c>
      <c r="D9881" s="0" t="s">
        <v>15564</v>
      </c>
      <c r="E9881" s="10" t="s">
        <v>18881</v>
      </c>
    </row>
    <row r="9882" customFormat="false" ht="15" hidden="false" customHeight="false" outlineLevel="0" collapsed="false">
      <c r="A9882" s="310" t="n">
        <v>1786</v>
      </c>
      <c r="C9882" s="0" t="s">
        <v>18882</v>
      </c>
      <c r="D9882" s="0" t="s">
        <v>15564</v>
      </c>
      <c r="E9882" s="10" t="s">
        <v>18883</v>
      </c>
    </row>
    <row r="9883" customFormat="false" ht="15" hidden="false" customHeight="false" outlineLevel="0" collapsed="false">
      <c r="A9883" s="310" t="n">
        <v>1787</v>
      </c>
      <c r="C9883" s="0" t="s">
        <v>18884</v>
      </c>
      <c r="D9883" s="0" t="s">
        <v>15564</v>
      </c>
      <c r="E9883" s="10" t="s">
        <v>18885</v>
      </c>
    </row>
    <row r="9884" customFormat="false" ht="15" hidden="false" customHeight="false" outlineLevel="0" collapsed="false">
      <c r="A9884" s="310" t="n">
        <v>1791</v>
      </c>
      <c r="C9884" s="0" t="s">
        <v>18886</v>
      </c>
      <c r="D9884" s="0" t="s">
        <v>15564</v>
      </c>
      <c r="E9884" s="10" t="s">
        <v>18887</v>
      </c>
    </row>
    <row r="9885" customFormat="false" ht="15" hidden="false" customHeight="false" outlineLevel="0" collapsed="false">
      <c r="A9885" s="310" t="n">
        <v>1790</v>
      </c>
      <c r="C9885" s="0" t="s">
        <v>18888</v>
      </c>
      <c r="D9885" s="0" t="s">
        <v>15564</v>
      </c>
      <c r="E9885" s="10" t="s">
        <v>18889</v>
      </c>
    </row>
    <row r="9886" customFormat="false" ht="15" hidden="false" customHeight="false" outlineLevel="0" collapsed="false">
      <c r="A9886" s="310" t="n">
        <v>1813</v>
      </c>
      <c r="C9886" s="0" t="s">
        <v>18890</v>
      </c>
      <c r="D9886" s="0" t="s">
        <v>15564</v>
      </c>
      <c r="E9886" s="10" t="s">
        <v>18891</v>
      </c>
    </row>
    <row r="9887" customFormat="false" ht="15" hidden="false" customHeight="false" outlineLevel="0" collapsed="false">
      <c r="A9887" s="310" t="n">
        <v>1792</v>
      </c>
      <c r="C9887" s="0" t="s">
        <v>18892</v>
      </c>
      <c r="D9887" s="0" t="s">
        <v>15564</v>
      </c>
      <c r="E9887" s="10" t="s">
        <v>18893</v>
      </c>
    </row>
    <row r="9888" customFormat="false" ht="15" hidden="false" customHeight="false" outlineLevel="0" collapsed="false">
      <c r="A9888" s="310" t="n">
        <v>1793</v>
      </c>
      <c r="C9888" s="0" t="s">
        <v>18894</v>
      </c>
      <c r="D9888" s="0" t="s">
        <v>15564</v>
      </c>
      <c r="E9888" s="10" t="s">
        <v>18895</v>
      </c>
    </row>
    <row r="9889" customFormat="false" ht="15" hidden="false" customHeight="false" outlineLevel="0" collapsed="false">
      <c r="A9889" s="310" t="n">
        <v>1809</v>
      </c>
      <c r="C9889" s="0" t="s">
        <v>18896</v>
      </c>
      <c r="D9889" s="0" t="s">
        <v>15564</v>
      </c>
      <c r="E9889" s="10" t="s">
        <v>18897</v>
      </c>
    </row>
    <row r="9890" customFormat="false" ht="15" hidden="false" customHeight="false" outlineLevel="0" collapsed="false">
      <c r="A9890" s="310" t="n">
        <v>1814</v>
      </c>
      <c r="C9890" s="0" t="s">
        <v>18898</v>
      </c>
      <c r="D9890" s="0" t="s">
        <v>15564</v>
      </c>
      <c r="E9890" s="10" t="s">
        <v>18899</v>
      </c>
    </row>
    <row r="9891" customFormat="false" ht="15" hidden="false" customHeight="false" outlineLevel="0" collapsed="false">
      <c r="A9891" s="310" t="n">
        <v>1803</v>
      </c>
      <c r="C9891" s="0" t="s">
        <v>18900</v>
      </c>
      <c r="D9891" s="0" t="s">
        <v>15564</v>
      </c>
      <c r="E9891" s="10" t="s">
        <v>18901</v>
      </c>
    </row>
    <row r="9892" customFormat="false" ht="15" hidden="false" customHeight="false" outlineLevel="0" collapsed="false">
      <c r="A9892" s="310" t="n">
        <v>1805</v>
      </c>
      <c r="C9892" s="0" t="s">
        <v>18902</v>
      </c>
      <c r="D9892" s="0" t="s">
        <v>15564</v>
      </c>
      <c r="E9892" s="10" t="s">
        <v>18903</v>
      </c>
    </row>
    <row r="9893" customFormat="false" ht="15" hidden="false" customHeight="false" outlineLevel="0" collapsed="false">
      <c r="A9893" s="310" t="n">
        <v>1821</v>
      </c>
      <c r="C9893" s="0" t="s">
        <v>18904</v>
      </c>
      <c r="D9893" s="0" t="s">
        <v>15564</v>
      </c>
      <c r="E9893" s="10" t="s">
        <v>18905</v>
      </c>
    </row>
    <row r="9894" customFormat="false" ht="15" hidden="false" customHeight="false" outlineLevel="0" collapsed="false">
      <c r="A9894" s="310" t="n">
        <v>1806</v>
      </c>
      <c r="C9894" s="0" t="s">
        <v>18906</v>
      </c>
      <c r="D9894" s="0" t="s">
        <v>15564</v>
      </c>
      <c r="E9894" s="10" t="s">
        <v>18907</v>
      </c>
    </row>
    <row r="9895" customFormat="false" ht="15" hidden="false" customHeight="false" outlineLevel="0" collapsed="false">
      <c r="A9895" s="310" t="n">
        <v>1804</v>
      </c>
      <c r="C9895" s="0" t="s">
        <v>18908</v>
      </c>
      <c r="D9895" s="0" t="s">
        <v>15564</v>
      </c>
      <c r="E9895" s="10" t="s">
        <v>18909</v>
      </c>
    </row>
    <row r="9896" customFormat="false" ht="15" hidden="false" customHeight="false" outlineLevel="0" collapsed="false">
      <c r="A9896" s="310" t="n">
        <v>1807</v>
      </c>
      <c r="C9896" s="0" t="s">
        <v>18910</v>
      </c>
      <c r="D9896" s="0" t="s">
        <v>15564</v>
      </c>
      <c r="E9896" s="10" t="s">
        <v>18911</v>
      </c>
    </row>
    <row r="9897" customFormat="false" ht="15" hidden="false" customHeight="false" outlineLevel="0" collapsed="false">
      <c r="A9897" s="310" t="n">
        <v>1808</v>
      </c>
      <c r="C9897" s="0" t="s">
        <v>18912</v>
      </c>
      <c r="D9897" s="0" t="s">
        <v>15564</v>
      </c>
      <c r="E9897" s="10" t="s">
        <v>18913</v>
      </c>
    </row>
    <row r="9898" customFormat="false" ht="15" hidden="false" customHeight="false" outlineLevel="0" collapsed="false">
      <c r="A9898" s="310" t="n">
        <v>1797</v>
      </c>
      <c r="C9898" s="0" t="s">
        <v>18914</v>
      </c>
      <c r="D9898" s="0" t="s">
        <v>15564</v>
      </c>
      <c r="E9898" s="10" t="s">
        <v>18915</v>
      </c>
    </row>
    <row r="9899" customFormat="false" ht="15" hidden="false" customHeight="false" outlineLevel="0" collapsed="false">
      <c r="A9899" s="310" t="n">
        <v>1796</v>
      </c>
      <c r="C9899" s="0" t="s">
        <v>18916</v>
      </c>
      <c r="D9899" s="0" t="s">
        <v>15564</v>
      </c>
      <c r="E9899" s="10" t="s">
        <v>18917</v>
      </c>
    </row>
    <row r="9900" customFormat="false" ht="15" hidden="false" customHeight="false" outlineLevel="0" collapsed="false">
      <c r="A9900" s="310" t="n">
        <v>1794</v>
      </c>
      <c r="C9900" s="0" t="s">
        <v>18918</v>
      </c>
      <c r="D9900" s="0" t="s">
        <v>15564</v>
      </c>
      <c r="E9900" s="10" t="s">
        <v>18919</v>
      </c>
    </row>
    <row r="9901" customFormat="false" ht="15" hidden="false" customHeight="false" outlineLevel="0" collapsed="false">
      <c r="A9901" s="310" t="n">
        <v>1816</v>
      </c>
      <c r="C9901" s="0" t="s">
        <v>18920</v>
      </c>
      <c r="D9901" s="0" t="s">
        <v>15564</v>
      </c>
      <c r="E9901" s="10" t="s">
        <v>18921</v>
      </c>
    </row>
    <row r="9902" customFormat="false" ht="15" hidden="false" customHeight="false" outlineLevel="0" collapsed="false">
      <c r="A9902" s="310" t="n">
        <v>1815</v>
      </c>
      <c r="C9902" s="0" t="s">
        <v>18922</v>
      </c>
      <c r="D9902" s="0" t="s">
        <v>15564</v>
      </c>
      <c r="E9902" s="10" t="s">
        <v>18923</v>
      </c>
    </row>
    <row r="9903" customFormat="false" ht="15" hidden="false" customHeight="false" outlineLevel="0" collapsed="false">
      <c r="A9903" s="310" t="n">
        <v>1798</v>
      </c>
      <c r="C9903" s="0" t="s">
        <v>18924</v>
      </c>
      <c r="D9903" s="0" t="s">
        <v>15564</v>
      </c>
      <c r="E9903" s="10" t="s">
        <v>18925</v>
      </c>
    </row>
    <row r="9904" customFormat="false" ht="15" hidden="false" customHeight="false" outlineLevel="0" collapsed="false">
      <c r="A9904" s="310" t="n">
        <v>1795</v>
      </c>
      <c r="C9904" s="0" t="s">
        <v>18926</v>
      </c>
      <c r="D9904" s="0" t="s">
        <v>15564</v>
      </c>
      <c r="E9904" s="10" t="s">
        <v>18927</v>
      </c>
    </row>
    <row r="9905" customFormat="false" ht="15" hidden="false" customHeight="false" outlineLevel="0" collapsed="false">
      <c r="A9905" s="310" t="n">
        <v>1799</v>
      </c>
      <c r="C9905" s="0" t="s">
        <v>18928</v>
      </c>
      <c r="D9905" s="0" t="s">
        <v>15564</v>
      </c>
      <c r="E9905" s="10" t="s">
        <v>18929</v>
      </c>
    </row>
    <row r="9906" customFormat="false" ht="15" hidden="false" customHeight="false" outlineLevel="0" collapsed="false">
      <c r="A9906" s="310" t="n">
        <v>1800</v>
      </c>
      <c r="C9906" s="0" t="s">
        <v>18930</v>
      </c>
      <c r="D9906" s="0" t="s">
        <v>15564</v>
      </c>
      <c r="E9906" s="10" t="s">
        <v>18931</v>
      </c>
    </row>
    <row r="9907" customFormat="false" ht="15" hidden="false" customHeight="false" outlineLevel="0" collapsed="false">
      <c r="A9907" s="310" t="n">
        <v>1802</v>
      </c>
      <c r="C9907" s="0" t="s">
        <v>18932</v>
      </c>
      <c r="D9907" s="0" t="s">
        <v>15564</v>
      </c>
      <c r="E9907" s="10" t="s">
        <v>18933</v>
      </c>
    </row>
    <row r="9908" customFormat="false" ht="15" hidden="false" customHeight="false" outlineLevel="0" collapsed="false">
      <c r="A9908" s="310" t="n">
        <v>40385</v>
      </c>
      <c r="C9908" s="0" t="s">
        <v>18934</v>
      </c>
      <c r="D9908" s="0" t="s">
        <v>15564</v>
      </c>
      <c r="E9908" s="10" t="s">
        <v>18844</v>
      </c>
    </row>
    <row r="9909" customFormat="false" ht="15" hidden="false" customHeight="false" outlineLevel="0" collapsed="false">
      <c r="A9909" s="310" t="n">
        <v>40383</v>
      </c>
      <c r="C9909" s="0" t="s">
        <v>18935</v>
      </c>
      <c r="D9909" s="0" t="s">
        <v>15564</v>
      </c>
      <c r="E9909" s="10" t="s">
        <v>16075</v>
      </c>
    </row>
    <row r="9910" customFormat="false" ht="15" hidden="false" customHeight="false" outlineLevel="0" collapsed="false">
      <c r="A9910" s="310" t="n">
        <v>40378</v>
      </c>
      <c r="C9910" s="0" t="s">
        <v>18936</v>
      </c>
      <c r="D9910" s="0" t="s">
        <v>15564</v>
      </c>
      <c r="E9910" s="10" t="s">
        <v>18847</v>
      </c>
    </row>
    <row r="9911" customFormat="false" ht="15" hidden="false" customHeight="false" outlineLevel="0" collapsed="false">
      <c r="A9911" s="310" t="n">
        <v>40382</v>
      </c>
      <c r="C9911" s="0" t="s">
        <v>18937</v>
      </c>
      <c r="D9911" s="0" t="s">
        <v>15564</v>
      </c>
      <c r="E9911" s="10" t="s">
        <v>17600</v>
      </c>
    </row>
    <row r="9912" customFormat="false" ht="15" hidden="false" customHeight="false" outlineLevel="0" collapsed="false">
      <c r="A9912" s="310" t="n">
        <v>40422</v>
      </c>
      <c r="C9912" s="0" t="s">
        <v>18938</v>
      </c>
      <c r="D9912" s="0" t="s">
        <v>15564</v>
      </c>
      <c r="E9912" s="10" t="s">
        <v>18939</v>
      </c>
    </row>
    <row r="9913" customFormat="false" ht="15" hidden="false" customHeight="false" outlineLevel="0" collapsed="false">
      <c r="A9913" s="310" t="n">
        <v>40387</v>
      </c>
      <c r="C9913" s="0" t="s">
        <v>18940</v>
      </c>
      <c r="D9913" s="0" t="s">
        <v>15564</v>
      </c>
      <c r="E9913" s="10" t="s">
        <v>18941</v>
      </c>
    </row>
    <row r="9914" customFormat="false" ht="15" hidden="false" customHeight="false" outlineLevel="0" collapsed="false">
      <c r="A9914" s="310" t="n">
        <v>40380</v>
      </c>
      <c r="C9914" s="0" t="s">
        <v>18942</v>
      </c>
      <c r="D9914" s="0" t="s">
        <v>15564</v>
      </c>
      <c r="E9914" s="10" t="s">
        <v>18854</v>
      </c>
    </row>
    <row r="9915" customFormat="false" ht="15" hidden="false" customHeight="false" outlineLevel="0" collapsed="false">
      <c r="A9915" s="310" t="n">
        <v>40390</v>
      </c>
      <c r="C9915" s="0" t="s">
        <v>18943</v>
      </c>
      <c r="D9915" s="0" t="s">
        <v>15564</v>
      </c>
      <c r="E9915" s="10" t="s">
        <v>18944</v>
      </c>
    </row>
    <row r="9916" customFormat="false" ht="15" hidden="false" customHeight="false" outlineLevel="0" collapsed="false">
      <c r="A9916" s="310" t="n">
        <v>40413</v>
      </c>
      <c r="C9916" s="0" t="s">
        <v>18945</v>
      </c>
      <c r="D9916" s="0" t="s">
        <v>15564</v>
      </c>
      <c r="E9916" s="10" t="s">
        <v>18946</v>
      </c>
    </row>
    <row r="9917" customFormat="false" ht="15" hidden="false" customHeight="false" outlineLevel="0" collapsed="false">
      <c r="A9917" s="310" t="n">
        <v>40415</v>
      </c>
      <c r="C9917" s="0" t="s">
        <v>18947</v>
      </c>
      <c r="D9917" s="0" t="s">
        <v>15564</v>
      </c>
      <c r="E9917" s="10" t="s">
        <v>18948</v>
      </c>
    </row>
    <row r="9918" customFormat="false" ht="15" hidden="false" customHeight="false" outlineLevel="0" collapsed="false">
      <c r="A9918" s="310" t="n">
        <v>40417</v>
      </c>
      <c r="C9918" s="0" t="s">
        <v>18949</v>
      </c>
      <c r="D9918" s="0" t="s">
        <v>15564</v>
      </c>
      <c r="E9918" s="10" t="s">
        <v>16390</v>
      </c>
    </row>
    <row r="9919" customFormat="false" ht="15" hidden="false" customHeight="false" outlineLevel="0" collapsed="false">
      <c r="A9919" s="310" t="n">
        <v>39271</v>
      </c>
      <c r="C9919" s="0" t="s">
        <v>18950</v>
      </c>
      <c r="D9919" s="0" t="s">
        <v>15564</v>
      </c>
      <c r="E9919" s="10" t="s">
        <v>17572</v>
      </c>
    </row>
    <row r="9920" customFormat="false" ht="15" hidden="false" customHeight="false" outlineLevel="0" collapsed="false">
      <c r="A9920" s="310" t="n">
        <v>39273</v>
      </c>
      <c r="C9920" s="0" t="s">
        <v>18951</v>
      </c>
      <c r="D9920" s="0" t="s">
        <v>15564</v>
      </c>
      <c r="E9920" s="10" t="s">
        <v>15946</v>
      </c>
    </row>
    <row r="9921" customFormat="false" ht="15" hidden="false" customHeight="false" outlineLevel="0" collapsed="false">
      <c r="A9921" s="310" t="n">
        <v>39272</v>
      </c>
      <c r="C9921" s="0" t="s">
        <v>18952</v>
      </c>
      <c r="D9921" s="0" t="s">
        <v>15564</v>
      </c>
      <c r="E9921" s="10" t="s">
        <v>16024</v>
      </c>
    </row>
    <row r="9922" customFormat="false" ht="15" hidden="false" customHeight="false" outlineLevel="0" collapsed="false">
      <c r="A9922" s="310" t="n">
        <v>1875</v>
      </c>
      <c r="C9922" s="0" t="s">
        <v>18953</v>
      </c>
      <c r="D9922" s="0" t="s">
        <v>15564</v>
      </c>
      <c r="E9922" s="10" t="s">
        <v>18954</v>
      </c>
    </row>
    <row r="9923" customFormat="false" ht="15" hidden="false" customHeight="false" outlineLevel="0" collapsed="false">
      <c r="A9923" s="310" t="n">
        <v>1874</v>
      </c>
      <c r="C9923" s="0" t="s">
        <v>18955</v>
      </c>
      <c r="D9923" s="0" t="s">
        <v>15564</v>
      </c>
      <c r="E9923" s="10" t="s">
        <v>18956</v>
      </c>
    </row>
    <row r="9924" customFormat="false" ht="15" hidden="false" customHeight="false" outlineLevel="0" collapsed="false">
      <c r="A9924" s="310" t="n">
        <v>1870</v>
      </c>
      <c r="C9924" s="0" t="s">
        <v>18957</v>
      </c>
      <c r="D9924" s="0" t="s">
        <v>15564</v>
      </c>
      <c r="E9924" s="10" t="s">
        <v>18958</v>
      </c>
    </row>
    <row r="9925" customFormat="false" ht="15" hidden="false" customHeight="false" outlineLevel="0" collapsed="false">
      <c r="A9925" s="310" t="n">
        <v>1884</v>
      </c>
      <c r="C9925" s="0" t="s">
        <v>18959</v>
      </c>
      <c r="D9925" s="0" t="s">
        <v>15564</v>
      </c>
      <c r="E9925" s="10" t="s">
        <v>16621</v>
      </c>
    </row>
    <row r="9926" customFormat="false" ht="15" hidden="false" customHeight="false" outlineLevel="0" collapsed="false">
      <c r="A9926" s="310" t="n">
        <v>1887</v>
      </c>
      <c r="C9926" s="0" t="s">
        <v>18960</v>
      </c>
      <c r="D9926" s="0" t="s">
        <v>15564</v>
      </c>
      <c r="E9926" s="10" t="s">
        <v>18961</v>
      </c>
    </row>
    <row r="9927" customFormat="false" ht="15" hidden="false" customHeight="false" outlineLevel="0" collapsed="false">
      <c r="A9927" s="310" t="n">
        <v>1876</v>
      </c>
      <c r="C9927" s="0" t="s">
        <v>18962</v>
      </c>
      <c r="D9927" s="0" t="s">
        <v>15564</v>
      </c>
      <c r="E9927" s="10" t="s">
        <v>18963</v>
      </c>
    </row>
    <row r="9928" customFormat="false" ht="15" hidden="false" customHeight="false" outlineLevel="0" collapsed="false">
      <c r="A9928" s="310" t="n">
        <v>1879</v>
      </c>
      <c r="C9928" s="0" t="s">
        <v>18964</v>
      </c>
      <c r="D9928" s="0" t="s">
        <v>15564</v>
      </c>
      <c r="E9928" s="10" t="s">
        <v>17260</v>
      </c>
    </row>
    <row r="9929" customFormat="false" ht="15" hidden="false" customHeight="false" outlineLevel="0" collapsed="false">
      <c r="A9929" s="310" t="n">
        <v>1877</v>
      </c>
      <c r="C9929" s="0" t="s">
        <v>18965</v>
      </c>
      <c r="D9929" s="0" t="s">
        <v>15564</v>
      </c>
      <c r="E9929" s="10" t="s">
        <v>18966</v>
      </c>
    </row>
    <row r="9930" customFormat="false" ht="15" hidden="false" customHeight="false" outlineLevel="0" collapsed="false">
      <c r="A9930" s="310" t="n">
        <v>1878</v>
      </c>
      <c r="C9930" s="0" t="s">
        <v>18967</v>
      </c>
      <c r="D9930" s="0" t="s">
        <v>15564</v>
      </c>
      <c r="E9930" s="10" t="s">
        <v>18968</v>
      </c>
    </row>
    <row r="9931" customFormat="false" ht="15" hidden="false" customHeight="false" outlineLevel="0" collapsed="false">
      <c r="A9931" s="310" t="n">
        <v>2621</v>
      </c>
      <c r="C9931" s="0" t="s">
        <v>18969</v>
      </c>
      <c r="D9931" s="0" t="s">
        <v>15564</v>
      </c>
      <c r="E9931" s="10" t="s">
        <v>18970</v>
      </c>
    </row>
    <row r="9932" customFormat="false" ht="15" hidden="false" customHeight="false" outlineLevel="0" collapsed="false">
      <c r="A9932" s="310" t="n">
        <v>2616</v>
      </c>
      <c r="C9932" s="0" t="s">
        <v>18971</v>
      </c>
      <c r="D9932" s="0" t="s">
        <v>15564</v>
      </c>
      <c r="E9932" s="10" t="s">
        <v>18972</v>
      </c>
    </row>
    <row r="9933" customFormat="false" ht="15" hidden="false" customHeight="false" outlineLevel="0" collapsed="false">
      <c r="A9933" s="310" t="n">
        <v>2633</v>
      </c>
      <c r="C9933" s="0" t="s">
        <v>18973</v>
      </c>
      <c r="D9933" s="0" t="s">
        <v>15564</v>
      </c>
      <c r="E9933" s="10" t="s">
        <v>18498</v>
      </c>
    </row>
    <row r="9934" customFormat="false" ht="15" hidden="false" customHeight="false" outlineLevel="0" collapsed="false">
      <c r="A9934" s="310" t="n">
        <v>2617</v>
      </c>
      <c r="C9934" s="0" t="s">
        <v>18974</v>
      </c>
      <c r="D9934" s="0" t="s">
        <v>15564</v>
      </c>
      <c r="E9934" s="10" t="s">
        <v>18975</v>
      </c>
    </row>
    <row r="9935" customFormat="false" ht="15" hidden="false" customHeight="false" outlineLevel="0" collapsed="false">
      <c r="A9935" s="310" t="n">
        <v>2618</v>
      </c>
      <c r="C9935" s="0" t="s">
        <v>18976</v>
      </c>
      <c r="D9935" s="0" t="s">
        <v>15564</v>
      </c>
      <c r="E9935" s="10" t="s">
        <v>18977</v>
      </c>
    </row>
    <row r="9936" customFormat="false" ht="15" hidden="false" customHeight="false" outlineLevel="0" collapsed="false">
      <c r="A9936" s="310" t="n">
        <v>2632</v>
      </c>
      <c r="C9936" s="0" t="s">
        <v>18978</v>
      </c>
      <c r="D9936" s="0" t="s">
        <v>15564</v>
      </c>
      <c r="E9936" s="10" t="s">
        <v>18979</v>
      </c>
    </row>
    <row r="9937" customFormat="false" ht="15" hidden="false" customHeight="false" outlineLevel="0" collapsed="false">
      <c r="A9937" s="310" t="n">
        <v>2631</v>
      </c>
      <c r="C9937" s="0" t="s">
        <v>18980</v>
      </c>
      <c r="D9937" s="0" t="s">
        <v>15564</v>
      </c>
      <c r="E9937" s="10" t="s">
        <v>15827</v>
      </c>
    </row>
    <row r="9938" customFormat="false" ht="15" hidden="false" customHeight="false" outlineLevel="0" collapsed="false">
      <c r="A9938" s="310" t="n">
        <v>2619</v>
      </c>
      <c r="C9938" s="0" t="s">
        <v>18981</v>
      </c>
      <c r="D9938" s="0" t="s">
        <v>15564</v>
      </c>
      <c r="E9938" s="10" t="s">
        <v>18982</v>
      </c>
    </row>
    <row r="9939" customFormat="false" ht="15" hidden="false" customHeight="false" outlineLevel="0" collapsed="false">
      <c r="A9939" s="310" t="n">
        <v>2620</v>
      </c>
      <c r="C9939" s="0" t="s">
        <v>18983</v>
      </c>
      <c r="D9939" s="0" t="s">
        <v>15564</v>
      </c>
      <c r="E9939" s="10" t="s">
        <v>18984</v>
      </c>
    </row>
    <row r="9940" customFormat="false" ht="15" hidden="false" customHeight="false" outlineLevel="0" collapsed="false">
      <c r="A9940" s="310" t="n">
        <v>25968</v>
      </c>
      <c r="C9940" s="0" t="s">
        <v>18985</v>
      </c>
      <c r="D9940" s="0" t="s">
        <v>15564</v>
      </c>
      <c r="E9940" s="10" t="s">
        <v>18986</v>
      </c>
    </row>
    <row r="9941" customFormat="false" ht="15" hidden="false" customHeight="false" outlineLevel="0" collapsed="false">
      <c r="A9941" s="310" t="n">
        <v>38369</v>
      </c>
      <c r="C9941" s="0" t="s">
        <v>18987</v>
      </c>
      <c r="D9941" s="0" t="s">
        <v>15564</v>
      </c>
      <c r="E9941" s="10" t="s">
        <v>18988</v>
      </c>
    </row>
    <row r="9942" customFormat="false" ht="15" hidden="false" customHeight="false" outlineLevel="0" collapsed="false">
      <c r="A9942" s="310" t="n">
        <v>38370</v>
      </c>
      <c r="C9942" s="0" t="s">
        <v>18989</v>
      </c>
      <c r="D9942" s="0" t="s">
        <v>15564</v>
      </c>
      <c r="E9942" s="10" t="s">
        <v>18988</v>
      </c>
    </row>
    <row r="9943" customFormat="false" ht="15" hidden="false" customHeight="false" outlineLevel="0" collapsed="false">
      <c r="A9943" s="310" t="n">
        <v>38372</v>
      </c>
      <c r="C9943" s="0" t="s">
        <v>18990</v>
      </c>
      <c r="D9943" s="0" t="s">
        <v>15564</v>
      </c>
      <c r="E9943" s="10" t="s">
        <v>18991</v>
      </c>
    </row>
    <row r="9944" customFormat="false" ht="15" hidden="false" customHeight="false" outlineLevel="0" collapsed="false">
      <c r="A9944" s="310" t="n">
        <v>2357</v>
      </c>
      <c r="C9944" s="0" t="s">
        <v>18992</v>
      </c>
      <c r="D9944" s="0" t="s">
        <v>15584</v>
      </c>
      <c r="E9944" s="10" t="s">
        <v>18993</v>
      </c>
    </row>
    <row r="9945" customFormat="false" ht="15" hidden="false" customHeight="false" outlineLevel="0" collapsed="false">
      <c r="A9945" s="310" t="n">
        <v>40806</v>
      </c>
      <c r="C9945" s="0" t="s">
        <v>18994</v>
      </c>
      <c r="D9945" s="0" t="s">
        <v>15950</v>
      </c>
      <c r="E9945" s="10" t="s">
        <v>18995</v>
      </c>
    </row>
    <row r="9946" customFormat="false" ht="15" hidden="false" customHeight="false" outlineLevel="0" collapsed="false">
      <c r="A9946" s="310" t="n">
        <v>2355</v>
      </c>
      <c r="C9946" s="0" t="s">
        <v>18996</v>
      </c>
      <c r="D9946" s="0" t="s">
        <v>15584</v>
      </c>
      <c r="E9946" s="10" t="s">
        <v>18997</v>
      </c>
    </row>
    <row r="9947" customFormat="false" ht="15" hidden="false" customHeight="false" outlineLevel="0" collapsed="false">
      <c r="A9947" s="310" t="n">
        <v>40805</v>
      </c>
      <c r="C9947" s="0" t="s">
        <v>18998</v>
      </c>
      <c r="D9947" s="0" t="s">
        <v>15950</v>
      </c>
      <c r="E9947" s="10" t="s">
        <v>18999</v>
      </c>
    </row>
    <row r="9948" customFormat="false" ht="15" hidden="false" customHeight="false" outlineLevel="0" collapsed="false">
      <c r="A9948" s="310" t="n">
        <v>2358</v>
      </c>
      <c r="C9948" s="0" t="s">
        <v>19000</v>
      </c>
      <c r="D9948" s="0" t="s">
        <v>15584</v>
      </c>
      <c r="E9948" s="10" t="s">
        <v>19001</v>
      </c>
    </row>
    <row r="9949" customFormat="false" ht="15" hidden="false" customHeight="false" outlineLevel="0" collapsed="false">
      <c r="A9949" s="310" t="n">
        <v>40807</v>
      </c>
      <c r="C9949" s="0" t="s">
        <v>19002</v>
      </c>
      <c r="D9949" s="0" t="s">
        <v>15950</v>
      </c>
      <c r="E9949" s="10" t="s">
        <v>19003</v>
      </c>
    </row>
    <row r="9950" customFormat="false" ht="15" hidden="false" customHeight="false" outlineLevel="0" collapsed="false">
      <c r="A9950" s="310" t="n">
        <v>2359</v>
      </c>
      <c r="C9950" s="0" t="s">
        <v>19004</v>
      </c>
      <c r="D9950" s="0" t="s">
        <v>15584</v>
      </c>
      <c r="E9950" s="10" t="s">
        <v>19005</v>
      </c>
    </row>
    <row r="9951" customFormat="false" ht="15" hidden="false" customHeight="false" outlineLevel="0" collapsed="false">
      <c r="A9951" s="310" t="n">
        <v>40808</v>
      </c>
      <c r="C9951" s="0" t="s">
        <v>19006</v>
      </c>
      <c r="D9951" s="0" t="s">
        <v>15950</v>
      </c>
      <c r="E9951" s="10" t="s">
        <v>19007</v>
      </c>
    </row>
    <row r="9952" customFormat="false" ht="15" hidden="false" customHeight="false" outlineLevel="0" collapsed="false">
      <c r="A9952" s="310" t="n">
        <v>39397</v>
      </c>
      <c r="C9952" s="0" t="s">
        <v>19008</v>
      </c>
      <c r="D9952" s="0" t="s">
        <v>15714</v>
      </c>
      <c r="E9952" s="10" t="s">
        <v>19009</v>
      </c>
    </row>
    <row r="9953" customFormat="false" ht="15" hidden="false" customHeight="false" outlineLevel="0" collapsed="false">
      <c r="A9953" s="310" t="n">
        <v>2692</v>
      </c>
      <c r="C9953" s="0" t="s">
        <v>19010</v>
      </c>
      <c r="D9953" s="0" t="s">
        <v>15714</v>
      </c>
      <c r="E9953" s="10" t="s">
        <v>15724</v>
      </c>
    </row>
    <row r="9954" customFormat="false" ht="15" hidden="false" customHeight="false" outlineLevel="0" collapsed="false">
      <c r="A9954" s="310" t="n">
        <v>6</v>
      </c>
      <c r="C9954" s="0" t="s">
        <v>19011</v>
      </c>
      <c r="D9954" s="0" t="s">
        <v>15714</v>
      </c>
      <c r="E9954" s="10" t="s">
        <v>15719</v>
      </c>
    </row>
    <row r="9955" customFormat="false" ht="15" hidden="false" customHeight="false" outlineLevel="0" collapsed="false">
      <c r="A9955" s="310" t="n">
        <v>5330</v>
      </c>
      <c r="C9955" s="0" t="s">
        <v>19012</v>
      </c>
      <c r="D9955" s="0" t="s">
        <v>15714</v>
      </c>
      <c r="E9955" s="10" t="s">
        <v>16685</v>
      </c>
    </row>
    <row r="9956" customFormat="false" ht="15" hidden="false" customHeight="false" outlineLevel="0" collapsed="false">
      <c r="A9956" s="310" t="n">
        <v>26017</v>
      </c>
      <c r="C9956" s="0" t="s">
        <v>19013</v>
      </c>
      <c r="D9956" s="0" t="s">
        <v>15564</v>
      </c>
      <c r="E9956" s="10" t="s">
        <v>19014</v>
      </c>
    </row>
    <row r="9957" customFormat="false" ht="15" hidden="false" customHeight="false" outlineLevel="0" collapsed="false">
      <c r="A9957" s="310" t="n">
        <v>25931</v>
      </c>
      <c r="C9957" s="0" t="s">
        <v>19015</v>
      </c>
      <c r="D9957" s="0" t="s">
        <v>15564</v>
      </c>
      <c r="E9957" s="10" t="s">
        <v>19016</v>
      </c>
    </row>
    <row r="9958" customFormat="false" ht="15" hidden="false" customHeight="false" outlineLevel="0" collapsed="false">
      <c r="A9958" s="310" t="n">
        <v>38140</v>
      </c>
      <c r="C9958" s="0" t="s">
        <v>19017</v>
      </c>
      <c r="D9958" s="0" t="s">
        <v>15564</v>
      </c>
      <c r="E9958" s="10" t="s">
        <v>19018</v>
      </c>
    </row>
    <row r="9959" customFormat="false" ht="15" hidden="false" customHeight="false" outlineLevel="0" collapsed="false">
      <c r="A9959" s="310" t="n">
        <v>13887</v>
      </c>
      <c r="C9959" s="0" t="s">
        <v>19019</v>
      </c>
      <c r="D9959" s="0" t="s">
        <v>15564</v>
      </c>
      <c r="E9959" s="10" t="s">
        <v>19020</v>
      </c>
    </row>
    <row r="9960" customFormat="false" ht="15" hidden="false" customHeight="false" outlineLevel="0" collapsed="false">
      <c r="A9960" s="310" t="n">
        <v>26018</v>
      </c>
      <c r="C9960" s="0" t="s">
        <v>19021</v>
      </c>
      <c r="D9960" s="0" t="s">
        <v>15564</v>
      </c>
      <c r="E9960" s="10" t="s">
        <v>19022</v>
      </c>
    </row>
    <row r="9961" customFormat="false" ht="15" hidden="false" customHeight="false" outlineLevel="0" collapsed="false">
      <c r="A9961" s="310" t="n">
        <v>26019</v>
      </c>
      <c r="C9961" s="0" t="s">
        <v>19023</v>
      </c>
      <c r="D9961" s="0" t="s">
        <v>15564</v>
      </c>
      <c r="E9961" s="10" t="s">
        <v>19024</v>
      </c>
    </row>
    <row r="9962" customFormat="false" ht="15" hidden="false" customHeight="false" outlineLevel="0" collapsed="false">
      <c r="A9962" s="310" t="n">
        <v>26020</v>
      </c>
      <c r="C9962" s="0" t="s">
        <v>19025</v>
      </c>
      <c r="D9962" s="0" t="s">
        <v>15564</v>
      </c>
      <c r="E9962" s="10" t="s">
        <v>19026</v>
      </c>
    </row>
    <row r="9963" customFormat="false" ht="15" hidden="false" customHeight="false" outlineLevel="0" collapsed="false">
      <c r="A9963" s="310" t="n">
        <v>34544</v>
      </c>
      <c r="C9963" s="0" t="s">
        <v>19027</v>
      </c>
      <c r="D9963" s="0" t="s">
        <v>15564</v>
      </c>
      <c r="E9963" s="10" t="s">
        <v>19028</v>
      </c>
    </row>
    <row r="9964" customFormat="false" ht="15" hidden="false" customHeight="false" outlineLevel="0" collapsed="false">
      <c r="A9964" s="310" t="n">
        <v>34729</v>
      </c>
      <c r="C9964" s="0" t="s">
        <v>19029</v>
      </c>
      <c r="D9964" s="0" t="s">
        <v>15564</v>
      </c>
      <c r="E9964" s="10" t="s">
        <v>19030</v>
      </c>
    </row>
    <row r="9965" customFormat="false" ht="15" hidden="false" customHeight="false" outlineLevel="0" collapsed="false">
      <c r="A9965" s="310" t="n">
        <v>34734</v>
      </c>
      <c r="C9965" s="0" t="s">
        <v>19031</v>
      </c>
      <c r="D9965" s="0" t="s">
        <v>15564</v>
      </c>
      <c r="E9965" s="10" t="s">
        <v>19032</v>
      </c>
    </row>
    <row r="9966" customFormat="false" ht="15" hidden="false" customHeight="false" outlineLevel="0" collapsed="false">
      <c r="A9966" s="310" t="n">
        <v>34738</v>
      </c>
      <c r="C9966" s="0" t="s">
        <v>19033</v>
      </c>
      <c r="D9966" s="0" t="s">
        <v>15564</v>
      </c>
      <c r="E9966" s="10" t="s">
        <v>19034</v>
      </c>
    </row>
    <row r="9967" customFormat="false" ht="15" hidden="false" customHeight="false" outlineLevel="0" collapsed="false">
      <c r="A9967" s="310" t="n">
        <v>2391</v>
      </c>
      <c r="C9967" s="0" t="s">
        <v>19035</v>
      </c>
      <c r="D9967" s="0" t="s">
        <v>15564</v>
      </c>
      <c r="E9967" s="10" t="s">
        <v>19036</v>
      </c>
    </row>
    <row r="9968" customFormat="false" ht="15" hidden="false" customHeight="false" outlineLevel="0" collapsed="false">
      <c r="A9968" s="310" t="n">
        <v>2374</v>
      </c>
      <c r="C9968" s="0" t="s">
        <v>19037</v>
      </c>
      <c r="D9968" s="0" t="s">
        <v>15564</v>
      </c>
      <c r="E9968" s="10" t="s">
        <v>19038</v>
      </c>
    </row>
    <row r="9969" customFormat="false" ht="15" hidden="false" customHeight="false" outlineLevel="0" collapsed="false">
      <c r="A9969" s="310" t="n">
        <v>2377</v>
      </c>
      <c r="C9969" s="0" t="s">
        <v>19039</v>
      </c>
      <c r="D9969" s="0" t="s">
        <v>15564</v>
      </c>
      <c r="E9969" s="10" t="s">
        <v>19040</v>
      </c>
    </row>
    <row r="9970" customFormat="false" ht="15" hidden="false" customHeight="false" outlineLevel="0" collapsed="false">
      <c r="A9970" s="310" t="n">
        <v>2393</v>
      </c>
      <c r="C9970" s="0" t="s">
        <v>19041</v>
      </c>
      <c r="D9970" s="0" t="s">
        <v>15564</v>
      </c>
      <c r="E9970" s="10" t="s">
        <v>19042</v>
      </c>
    </row>
    <row r="9971" customFormat="false" ht="15" hidden="false" customHeight="false" outlineLevel="0" collapsed="false">
      <c r="A9971" s="310" t="n">
        <v>34705</v>
      </c>
      <c r="C9971" s="0" t="s">
        <v>19043</v>
      </c>
      <c r="D9971" s="0" t="s">
        <v>15564</v>
      </c>
      <c r="E9971" s="10" t="s">
        <v>19044</v>
      </c>
    </row>
    <row r="9972" customFormat="false" ht="15" hidden="false" customHeight="false" outlineLevel="0" collapsed="false">
      <c r="A9972" s="310" t="n">
        <v>34707</v>
      </c>
      <c r="C9972" s="0" t="s">
        <v>19045</v>
      </c>
      <c r="D9972" s="0" t="s">
        <v>15564</v>
      </c>
      <c r="E9972" s="10" t="s">
        <v>19046</v>
      </c>
    </row>
    <row r="9973" customFormat="false" ht="15" hidden="false" customHeight="false" outlineLevel="0" collapsed="false">
      <c r="A9973" s="310" t="n">
        <v>2378</v>
      </c>
      <c r="C9973" s="0" t="s">
        <v>19047</v>
      </c>
      <c r="D9973" s="0" t="s">
        <v>15564</v>
      </c>
      <c r="E9973" s="10" t="s">
        <v>19048</v>
      </c>
    </row>
    <row r="9974" customFormat="false" ht="15" hidden="false" customHeight="false" outlineLevel="0" collapsed="false">
      <c r="A9974" s="310" t="n">
        <v>2379</v>
      </c>
      <c r="C9974" s="0" t="s">
        <v>19049</v>
      </c>
      <c r="D9974" s="0" t="s">
        <v>15564</v>
      </c>
      <c r="E9974" s="10" t="s">
        <v>19048</v>
      </c>
    </row>
    <row r="9975" customFormat="false" ht="15" hidden="false" customHeight="false" outlineLevel="0" collapsed="false">
      <c r="A9975" s="310" t="n">
        <v>2376</v>
      </c>
      <c r="C9975" s="0" t="s">
        <v>19050</v>
      </c>
      <c r="D9975" s="0" t="s">
        <v>15564</v>
      </c>
      <c r="E9975" s="10" t="s">
        <v>19051</v>
      </c>
    </row>
    <row r="9976" customFormat="false" ht="15" hidden="false" customHeight="false" outlineLevel="0" collapsed="false">
      <c r="A9976" s="310" t="n">
        <v>2394</v>
      </c>
      <c r="C9976" s="0" t="s">
        <v>19052</v>
      </c>
      <c r="D9976" s="0" t="s">
        <v>15564</v>
      </c>
      <c r="E9976" s="10" t="s">
        <v>19053</v>
      </c>
    </row>
    <row r="9977" customFormat="false" ht="15" hidden="false" customHeight="false" outlineLevel="0" collapsed="false">
      <c r="A9977" s="310" t="n">
        <v>34686</v>
      </c>
      <c r="C9977" s="0" t="s">
        <v>19054</v>
      </c>
      <c r="D9977" s="0" t="s">
        <v>15564</v>
      </c>
      <c r="E9977" s="10" t="s">
        <v>19055</v>
      </c>
    </row>
    <row r="9978" customFormat="false" ht="15" hidden="false" customHeight="false" outlineLevel="0" collapsed="false">
      <c r="A9978" s="310" t="n">
        <v>34616</v>
      </c>
      <c r="C9978" s="0" t="s">
        <v>19056</v>
      </c>
      <c r="D9978" s="0" t="s">
        <v>15564</v>
      </c>
      <c r="E9978" s="10" t="s">
        <v>19057</v>
      </c>
    </row>
    <row r="9979" customFormat="false" ht="15" hidden="false" customHeight="false" outlineLevel="0" collapsed="false">
      <c r="A9979" s="310" t="n">
        <v>34623</v>
      </c>
      <c r="C9979" s="0" t="s">
        <v>19058</v>
      </c>
      <c r="D9979" s="0" t="s">
        <v>15564</v>
      </c>
      <c r="E9979" s="10" t="s">
        <v>19059</v>
      </c>
    </row>
    <row r="9980" customFormat="false" ht="15" hidden="false" customHeight="false" outlineLevel="0" collapsed="false">
      <c r="A9980" s="310" t="n">
        <v>34628</v>
      </c>
      <c r="C9980" s="0" t="s">
        <v>19060</v>
      </c>
      <c r="D9980" s="0" t="s">
        <v>15564</v>
      </c>
      <c r="E9980" s="10" t="s">
        <v>19061</v>
      </c>
    </row>
    <row r="9981" customFormat="false" ht="15" hidden="false" customHeight="false" outlineLevel="0" collapsed="false">
      <c r="A9981" s="310" t="n">
        <v>34653</v>
      </c>
      <c r="C9981" s="0" t="s">
        <v>19062</v>
      </c>
      <c r="D9981" s="0" t="s">
        <v>15564</v>
      </c>
      <c r="E9981" s="10" t="s">
        <v>19063</v>
      </c>
    </row>
    <row r="9982" customFormat="false" ht="15" hidden="false" customHeight="false" outlineLevel="0" collapsed="false">
      <c r="A9982" s="310" t="n">
        <v>34688</v>
      </c>
      <c r="C9982" s="0" t="s">
        <v>19064</v>
      </c>
      <c r="D9982" s="0" t="s">
        <v>15564</v>
      </c>
      <c r="E9982" s="10" t="s">
        <v>19065</v>
      </c>
    </row>
    <row r="9983" customFormat="false" ht="15" hidden="false" customHeight="false" outlineLevel="0" collapsed="false">
      <c r="A9983" s="310" t="n">
        <v>34709</v>
      </c>
      <c r="C9983" s="0" t="s">
        <v>19066</v>
      </c>
      <c r="D9983" s="0" t="s">
        <v>15564</v>
      </c>
      <c r="E9983" s="10" t="s">
        <v>19067</v>
      </c>
    </row>
    <row r="9984" customFormat="false" ht="15" hidden="false" customHeight="false" outlineLevel="0" collapsed="false">
      <c r="A9984" s="310" t="n">
        <v>34714</v>
      </c>
      <c r="C9984" s="0" t="s">
        <v>19068</v>
      </c>
      <c r="D9984" s="0" t="s">
        <v>15564</v>
      </c>
      <c r="E9984" s="10" t="s">
        <v>19069</v>
      </c>
    </row>
    <row r="9985" customFormat="false" ht="15" hidden="false" customHeight="false" outlineLevel="0" collapsed="false">
      <c r="A9985" s="310" t="n">
        <v>2388</v>
      </c>
      <c r="C9985" s="0" t="s">
        <v>19070</v>
      </c>
      <c r="D9985" s="0" t="s">
        <v>15564</v>
      </c>
      <c r="E9985" s="10" t="s">
        <v>19071</v>
      </c>
    </row>
    <row r="9986" customFormat="false" ht="15" hidden="false" customHeight="false" outlineLevel="0" collapsed="false">
      <c r="A9986" s="310" t="n">
        <v>34606</v>
      </c>
      <c r="C9986" s="0" t="s">
        <v>19072</v>
      </c>
      <c r="D9986" s="0" t="s">
        <v>15564</v>
      </c>
      <c r="E9986" s="10" t="s">
        <v>19073</v>
      </c>
    </row>
    <row r="9987" customFormat="false" ht="15" hidden="false" customHeight="false" outlineLevel="0" collapsed="false">
      <c r="A9987" s="310" t="n">
        <v>34689</v>
      </c>
      <c r="C9987" s="0" t="s">
        <v>19074</v>
      </c>
      <c r="D9987" s="0" t="s">
        <v>15564</v>
      </c>
      <c r="E9987" s="10" t="s">
        <v>19075</v>
      </c>
    </row>
    <row r="9988" customFormat="false" ht="15" hidden="false" customHeight="false" outlineLevel="0" collapsed="false">
      <c r="A9988" s="310" t="n">
        <v>2370</v>
      </c>
      <c r="C9988" s="0" t="s">
        <v>19076</v>
      </c>
      <c r="D9988" s="0" t="s">
        <v>15564</v>
      </c>
      <c r="E9988" s="10" t="s">
        <v>19077</v>
      </c>
    </row>
    <row r="9989" customFormat="false" ht="15" hidden="false" customHeight="false" outlineLevel="0" collapsed="false">
      <c r="A9989" s="310" t="n">
        <v>2386</v>
      </c>
      <c r="C9989" s="0" t="s">
        <v>19078</v>
      </c>
      <c r="D9989" s="0" t="s">
        <v>15564</v>
      </c>
      <c r="E9989" s="10" t="s">
        <v>19079</v>
      </c>
    </row>
    <row r="9990" customFormat="false" ht="15" hidden="false" customHeight="false" outlineLevel="0" collapsed="false">
      <c r="A9990" s="310" t="n">
        <v>2392</v>
      </c>
      <c r="C9990" s="0" t="s">
        <v>19080</v>
      </c>
      <c r="D9990" s="0" t="s">
        <v>15564</v>
      </c>
      <c r="E9990" s="10" t="s">
        <v>19081</v>
      </c>
    </row>
    <row r="9991" customFormat="false" ht="15" hidden="false" customHeight="false" outlineLevel="0" collapsed="false">
      <c r="A9991" s="310" t="n">
        <v>2373</v>
      </c>
      <c r="C9991" s="0" t="s">
        <v>19082</v>
      </c>
      <c r="D9991" s="0" t="s">
        <v>15564</v>
      </c>
      <c r="E9991" s="10" t="s">
        <v>19083</v>
      </c>
    </row>
    <row r="9992" customFormat="false" ht="15" hidden="false" customHeight="false" outlineLevel="0" collapsed="false">
      <c r="A9992" s="310" t="n">
        <v>39465</v>
      </c>
      <c r="C9992" s="0" t="s">
        <v>19084</v>
      </c>
      <c r="D9992" s="0" t="s">
        <v>15564</v>
      </c>
      <c r="E9992" s="10" t="s">
        <v>19085</v>
      </c>
    </row>
    <row r="9993" customFormat="false" ht="15" hidden="false" customHeight="false" outlineLevel="0" collapsed="false">
      <c r="A9993" s="310" t="n">
        <v>39466</v>
      </c>
      <c r="C9993" s="0" t="s">
        <v>19086</v>
      </c>
      <c r="D9993" s="0" t="s">
        <v>15564</v>
      </c>
      <c r="E9993" s="10" t="s">
        <v>19087</v>
      </c>
    </row>
    <row r="9994" customFormat="false" ht="15" hidden="false" customHeight="false" outlineLevel="0" collapsed="false">
      <c r="A9994" s="310" t="n">
        <v>39467</v>
      </c>
      <c r="C9994" s="0" t="s">
        <v>19088</v>
      </c>
      <c r="D9994" s="0" t="s">
        <v>15564</v>
      </c>
      <c r="E9994" s="10" t="s">
        <v>19089</v>
      </c>
    </row>
    <row r="9995" customFormat="false" ht="15" hidden="false" customHeight="false" outlineLevel="0" collapsed="false">
      <c r="A9995" s="310" t="n">
        <v>39468</v>
      </c>
      <c r="C9995" s="0" t="s">
        <v>19090</v>
      </c>
      <c r="D9995" s="0" t="s">
        <v>15564</v>
      </c>
      <c r="E9995" s="10" t="s">
        <v>19091</v>
      </c>
    </row>
    <row r="9996" customFormat="false" ht="15" hidden="false" customHeight="false" outlineLevel="0" collapsed="false">
      <c r="A9996" s="310" t="n">
        <v>39469</v>
      </c>
      <c r="C9996" s="0" t="s">
        <v>19092</v>
      </c>
      <c r="D9996" s="0" t="s">
        <v>15564</v>
      </c>
      <c r="E9996" s="10" t="s">
        <v>19093</v>
      </c>
    </row>
    <row r="9997" customFormat="false" ht="15" hidden="false" customHeight="false" outlineLevel="0" collapsed="false">
      <c r="A9997" s="310" t="n">
        <v>39470</v>
      </c>
      <c r="C9997" s="0" t="s">
        <v>19094</v>
      </c>
      <c r="D9997" s="0" t="s">
        <v>15564</v>
      </c>
      <c r="E9997" s="10" t="s">
        <v>19095</v>
      </c>
    </row>
    <row r="9998" customFormat="false" ht="15" hidden="false" customHeight="false" outlineLevel="0" collapsed="false">
      <c r="A9998" s="310" t="n">
        <v>39471</v>
      </c>
      <c r="C9998" s="0" t="s">
        <v>19096</v>
      </c>
      <c r="D9998" s="0" t="s">
        <v>15564</v>
      </c>
      <c r="E9998" s="10" t="s">
        <v>19097</v>
      </c>
    </row>
    <row r="9999" customFormat="false" ht="15" hidden="false" customHeight="false" outlineLevel="0" collapsed="false">
      <c r="A9999" s="310" t="n">
        <v>39472</v>
      </c>
      <c r="C9999" s="0" t="s">
        <v>19098</v>
      </c>
      <c r="D9999" s="0" t="s">
        <v>15564</v>
      </c>
      <c r="E9999" s="10" t="s">
        <v>19099</v>
      </c>
    </row>
    <row r="10000" customFormat="false" ht="15" hidden="false" customHeight="false" outlineLevel="0" collapsed="false">
      <c r="A10000" s="310" t="n">
        <v>39473</v>
      </c>
      <c r="C10000" s="0" t="s">
        <v>19100</v>
      </c>
      <c r="D10000" s="0" t="s">
        <v>15564</v>
      </c>
      <c r="E10000" s="10" t="s">
        <v>19101</v>
      </c>
    </row>
    <row r="10001" customFormat="false" ht="15" hidden="false" customHeight="false" outlineLevel="0" collapsed="false">
      <c r="A10001" s="310" t="n">
        <v>39474</v>
      </c>
      <c r="C10001" s="0" t="s">
        <v>19102</v>
      </c>
      <c r="D10001" s="0" t="s">
        <v>15564</v>
      </c>
      <c r="E10001" s="10" t="s">
        <v>19103</v>
      </c>
    </row>
    <row r="10002" customFormat="false" ht="15" hidden="false" customHeight="false" outlineLevel="0" collapsed="false">
      <c r="A10002" s="310" t="n">
        <v>39475</v>
      </c>
      <c r="C10002" s="0" t="s">
        <v>19104</v>
      </c>
      <c r="D10002" s="0" t="s">
        <v>15564</v>
      </c>
      <c r="E10002" s="10" t="s">
        <v>19105</v>
      </c>
    </row>
    <row r="10003" customFormat="false" ht="15" hidden="false" customHeight="false" outlineLevel="0" collapsed="false">
      <c r="A10003" s="310" t="n">
        <v>39476</v>
      </c>
      <c r="C10003" s="0" t="s">
        <v>19106</v>
      </c>
      <c r="D10003" s="0" t="s">
        <v>15564</v>
      </c>
      <c r="E10003" s="10" t="s">
        <v>19107</v>
      </c>
    </row>
    <row r="10004" customFormat="false" ht="15" hidden="false" customHeight="false" outlineLevel="0" collapsed="false">
      <c r="A10004" s="310" t="n">
        <v>39477</v>
      </c>
      <c r="C10004" s="0" t="s">
        <v>19108</v>
      </c>
      <c r="D10004" s="0" t="s">
        <v>15564</v>
      </c>
      <c r="E10004" s="10" t="s">
        <v>19109</v>
      </c>
    </row>
    <row r="10005" customFormat="false" ht="15" hidden="false" customHeight="false" outlineLevel="0" collapsed="false">
      <c r="A10005" s="310" t="n">
        <v>39478</v>
      </c>
      <c r="C10005" s="0" t="s">
        <v>19110</v>
      </c>
      <c r="D10005" s="0" t="s">
        <v>15564</v>
      </c>
      <c r="E10005" s="10" t="s">
        <v>19111</v>
      </c>
    </row>
    <row r="10006" customFormat="false" ht="15" hidden="false" customHeight="false" outlineLevel="0" collapsed="false">
      <c r="A10006" s="310" t="n">
        <v>39479</v>
      </c>
      <c r="C10006" s="0" t="s">
        <v>19112</v>
      </c>
      <c r="D10006" s="0" t="s">
        <v>15564</v>
      </c>
      <c r="E10006" s="10" t="s">
        <v>19113</v>
      </c>
    </row>
    <row r="10007" customFormat="false" ht="15" hidden="false" customHeight="false" outlineLevel="0" collapsed="false">
      <c r="A10007" s="310" t="n">
        <v>39480</v>
      </c>
      <c r="C10007" s="0" t="s">
        <v>19114</v>
      </c>
      <c r="D10007" s="0" t="s">
        <v>15564</v>
      </c>
      <c r="E10007" s="10" t="s">
        <v>19115</v>
      </c>
    </row>
    <row r="10008" customFormat="false" ht="15" hidden="false" customHeight="false" outlineLevel="0" collapsed="false">
      <c r="A10008" s="310" t="n">
        <v>39459</v>
      </c>
      <c r="C10008" s="0" t="s">
        <v>19116</v>
      </c>
      <c r="D10008" s="0" t="s">
        <v>15564</v>
      </c>
      <c r="E10008" s="10" t="s">
        <v>19117</v>
      </c>
    </row>
    <row r="10009" customFormat="false" ht="15" hidden="false" customHeight="false" outlineLevel="0" collapsed="false">
      <c r="A10009" s="310" t="n">
        <v>39445</v>
      </c>
      <c r="C10009" s="0" t="s">
        <v>19118</v>
      </c>
      <c r="D10009" s="0" t="s">
        <v>15564</v>
      </c>
      <c r="E10009" s="10" t="s">
        <v>19119</v>
      </c>
    </row>
    <row r="10010" customFormat="false" ht="15" hidden="false" customHeight="false" outlineLevel="0" collapsed="false">
      <c r="A10010" s="310" t="n">
        <v>39446</v>
      </c>
      <c r="C10010" s="0" t="s">
        <v>19120</v>
      </c>
      <c r="D10010" s="0" t="s">
        <v>15564</v>
      </c>
      <c r="E10010" s="10" t="s">
        <v>19121</v>
      </c>
    </row>
    <row r="10011" customFormat="false" ht="15" hidden="false" customHeight="false" outlineLevel="0" collapsed="false">
      <c r="A10011" s="310" t="n">
        <v>39447</v>
      </c>
      <c r="C10011" s="0" t="s">
        <v>19122</v>
      </c>
      <c r="D10011" s="0" t="s">
        <v>15564</v>
      </c>
      <c r="E10011" s="10" t="s">
        <v>19123</v>
      </c>
    </row>
    <row r="10012" customFormat="false" ht="15" hidden="false" customHeight="false" outlineLevel="0" collapsed="false">
      <c r="A10012" s="310" t="n">
        <v>39448</v>
      </c>
      <c r="C10012" s="0" t="s">
        <v>19124</v>
      </c>
      <c r="D10012" s="0" t="s">
        <v>15564</v>
      </c>
      <c r="E10012" s="10" t="s">
        <v>19125</v>
      </c>
    </row>
    <row r="10013" customFormat="false" ht="15" hidden="false" customHeight="false" outlineLevel="0" collapsed="false">
      <c r="A10013" s="310" t="n">
        <v>39450</v>
      </c>
      <c r="C10013" s="0" t="s">
        <v>19126</v>
      </c>
      <c r="D10013" s="0" t="s">
        <v>15564</v>
      </c>
      <c r="E10013" s="10" t="s">
        <v>19127</v>
      </c>
    </row>
    <row r="10014" customFormat="false" ht="15" hidden="false" customHeight="false" outlineLevel="0" collapsed="false">
      <c r="A10014" s="310" t="n">
        <v>39451</v>
      </c>
      <c r="C10014" s="0" t="s">
        <v>19128</v>
      </c>
      <c r="D10014" s="0" t="s">
        <v>15564</v>
      </c>
      <c r="E10014" s="10" t="s">
        <v>19129</v>
      </c>
    </row>
    <row r="10015" customFormat="false" ht="15" hidden="false" customHeight="false" outlineLevel="0" collapsed="false">
      <c r="A10015" s="310" t="n">
        <v>39452</v>
      </c>
      <c r="C10015" s="0" t="s">
        <v>19130</v>
      </c>
      <c r="D10015" s="0" t="s">
        <v>15564</v>
      </c>
      <c r="E10015" s="10" t="s">
        <v>19131</v>
      </c>
    </row>
    <row r="10016" customFormat="false" ht="15" hidden="false" customHeight="false" outlineLevel="0" collapsed="false">
      <c r="A10016" s="310" t="n">
        <v>39523</v>
      </c>
      <c r="C10016" s="0" t="s">
        <v>19132</v>
      </c>
      <c r="D10016" s="0" t="s">
        <v>15564</v>
      </c>
      <c r="E10016" s="10" t="s">
        <v>19133</v>
      </c>
    </row>
    <row r="10017" customFormat="false" ht="15" hidden="false" customHeight="false" outlineLevel="0" collapsed="false">
      <c r="A10017" s="310" t="n">
        <v>39449</v>
      </c>
      <c r="C10017" s="0" t="s">
        <v>19134</v>
      </c>
      <c r="D10017" s="0" t="s">
        <v>15564</v>
      </c>
      <c r="E10017" s="10" t="s">
        <v>19135</v>
      </c>
    </row>
    <row r="10018" customFormat="false" ht="15" hidden="false" customHeight="false" outlineLevel="0" collapsed="false">
      <c r="A10018" s="310" t="n">
        <v>39455</v>
      </c>
      <c r="C10018" s="0" t="s">
        <v>19136</v>
      </c>
      <c r="D10018" s="0" t="s">
        <v>15564</v>
      </c>
      <c r="E10018" s="10" t="s">
        <v>19137</v>
      </c>
    </row>
    <row r="10019" customFormat="false" ht="15" hidden="false" customHeight="false" outlineLevel="0" collapsed="false">
      <c r="A10019" s="310" t="n">
        <v>39456</v>
      </c>
      <c r="C10019" s="0" t="s">
        <v>19138</v>
      </c>
      <c r="D10019" s="0" t="s">
        <v>15564</v>
      </c>
      <c r="E10019" s="10" t="s">
        <v>19139</v>
      </c>
    </row>
    <row r="10020" customFormat="false" ht="15" hidden="false" customHeight="false" outlineLevel="0" collapsed="false">
      <c r="A10020" s="310" t="n">
        <v>39457</v>
      </c>
      <c r="C10020" s="0" t="s">
        <v>19140</v>
      </c>
      <c r="D10020" s="0" t="s">
        <v>15564</v>
      </c>
      <c r="E10020" s="10" t="s">
        <v>19141</v>
      </c>
    </row>
    <row r="10021" customFormat="false" ht="15" hidden="false" customHeight="false" outlineLevel="0" collapsed="false">
      <c r="A10021" s="310" t="n">
        <v>39458</v>
      </c>
      <c r="C10021" s="0" t="s">
        <v>19142</v>
      </c>
      <c r="D10021" s="0" t="s">
        <v>15564</v>
      </c>
      <c r="E10021" s="10" t="s">
        <v>19143</v>
      </c>
    </row>
    <row r="10022" customFormat="false" ht="15" hidden="false" customHeight="false" outlineLevel="0" collapsed="false">
      <c r="A10022" s="310" t="n">
        <v>39464</v>
      </c>
      <c r="C10022" s="0" t="s">
        <v>19144</v>
      </c>
      <c r="D10022" s="0" t="s">
        <v>15564</v>
      </c>
      <c r="E10022" s="10" t="s">
        <v>19145</v>
      </c>
    </row>
    <row r="10023" customFormat="false" ht="15" hidden="false" customHeight="false" outlineLevel="0" collapsed="false">
      <c r="A10023" s="310" t="n">
        <v>39460</v>
      </c>
      <c r="C10023" s="0" t="s">
        <v>19146</v>
      </c>
      <c r="D10023" s="0" t="s">
        <v>15564</v>
      </c>
      <c r="E10023" s="10" t="s">
        <v>19147</v>
      </c>
    </row>
    <row r="10024" customFormat="false" ht="15" hidden="false" customHeight="false" outlineLevel="0" collapsed="false">
      <c r="A10024" s="310" t="n">
        <v>39461</v>
      </c>
      <c r="C10024" s="0" t="s">
        <v>19148</v>
      </c>
      <c r="D10024" s="0" t="s">
        <v>15564</v>
      </c>
      <c r="E10024" s="10" t="s">
        <v>19149</v>
      </c>
    </row>
    <row r="10025" customFormat="false" ht="15" hidden="false" customHeight="false" outlineLevel="0" collapsed="false">
      <c r="A10025" s="310" t="n">
        <v>39462</v>
      </c>
      <c r="C10025" s="0" t="s">
        <v>19150</v>
      </c>
      <c r="D10025" s="0" t="s">
        <v>15564</v>
      </c>
      <c r="E10025" s="10" t="s">
        <v>19151</v>
      </c>
    </row>
    <row r="10026" customFormat="false" ht="15" hidden="false" customHeight="false" outlineLevel="0" collapsed="false">
      <c r="A10026" s="310" t="n">
        <v>39463</v>
      </c>
      <c r="C10026" s="0" t="s">
        <v>19152</v>
      </c>
      <c r="D10026" s="0" t="s">
        <v>15564</v>
      </c>
      <c r="E10026" s="10" t="s">
        <v>19153</v>
      </c>
    </row>
    <row r="10027" customFormat="false" ht="15" hidden="false" customHeight="false" outlineLevel="0" collapsed="false">
      <c r="A10027" s="310" t="n">
        <v>26039</v>
      </c>
      <c r="C10027" s="0" t="s">
        <v>19154</v>
      </c>
      <c r="D10027" s="0" t="s">
        <v>15564</v>
      </c>
      <c r="E10027" s="10" t="s">
        <v>19155</v>
      </c>
    </row>
    <row r="10028" customFormat="false" ht="15" hidden="false" customHeight="false" outlineLevel="0" collapsed="false">
      <c r="A10028" s="310" t="n">
        <v>2401</v>
      </c>
      <c r="C10028" s="0" t="s">
        <v>19156</v>
      </c>
      <c r="D10028" s="0" t="s">
        <v>15564</v>
      </c>
      <c r="E10028" s="10" t="s">
        <v>19157</v>
      </c>
    </row>
    <row r="10029" customFormat="false" ht="15" hidden="false" customHeight="false" outlineLevel="0" collapsed="false">
      <c r="A10029" s="310" t="n">
        <v>38870</v>
      </c>
      <c r="C10029" s="0" t="s">
        <v>19158</v>
      </c>
      <c r="D10029" s="0" t="s">
        <v>15564</v>
      </c>
      <c r="E10029" s="10" t="s">
        <v>19159</v>
      </c>
    </row>
    <row r="10030" customFormat="false" ht="15" hidden="false" customHeight="false" outlineLevel="0" collapsed="false">
      <c r="A10030" s="310" t="n">
        <v>38869</v>
      </c>
      <c r="C10030" s="0" t="s">
        <v>19160</v>
      </c>
      <c r="D10030" s="0" t="s">
        <v>15564</v>
      </c>
      <c r="E10030" s="10" t="s">
        <v>19161</v>
      </c>
    </row>
    <row r="10031" customFormat="false" ht="15" hidden="false" customHeight="false" outlineLevel="0" collapsed="false">
      <c r="A10031" s="310" t="n">
        <v>38872</v>
      </c>
      <c r="C10031" s="0" t="s">
        <v>19162</v>
      </c>
      <c r="D10031" s="0" t="s">
        <v>15564</v>
      </c>
      <c r="E10031" s="10" t="s">
        <v>19163</v>
      </c>
    </row>
    <row r="10032" customFormat="false" ht="15" hidden="false" customHeight="false" outlineLevel="0" collapsed="false">
      <c r="A10032" s="310" t="n">
        <v>38871</v>
      </c>
      <c r="C10032" s="0" t="s">
        <v>19164</v>
      </c>
      <c r="D10032" s="0" t="s">
        <v>15564</v>
      </c>
      <c r="E10032" s="10" t="s">
        <v>19165</v>
      </c>
    </row>
    <row r="10033" customFormat="false" ht="15" hidden="false" customHeight="false" outlineLevel="0" collapsed="false">
      <c r="A10033" s="310" t="n">
        <v>39283</v>
      </c>
      <c r="C10033" s="0" t="s">
        <v>19166</v>
      </c>
      <c r="D10033" s="0" t="s">
        <v>15564</v>
      </c>
      <c r="E10033" s="10" t="s">
        <v>19167</v>
      </c>
    </row>
    <row r="10034" customFormat="false" ht="15" hidden="false" customHeight="false" outlineLevel="0" collapsed="false">
      <c r="A10034" s="310" t="n">
        <v>39284</v>
      </c>
      <c r="C10034" s="0" t="s">
        <v>19168</v>
      </c>
      <c r="D10034" s="0" t="s">
        <v>15564</v>
      </c>
      <c r="E10034" s="10" t="s">
        <v>19169</v>
      </c>
    </row>
    <row r="10035" customFormat="false" ht="15" hidden="false" customHeight="false" outlineLevel="0" collapsed="false">
      <c r="A10035" s="310" t="n">
        <v>39285</v>
      </c>
      <c r="C10035" s="0" t="s">
        <v>19170</v>
      </c>
      <c r="D10035" s="0" t="s">
        <v>15564</v>
      </c>
      <c r="E10035" s="10" t="s">
        <v>19171</v>
      </c>
    </row>
    <row r="10036" customFormat="false" ht="15" hidden="false" customHeight="false" outlineLevel="0" collapsed="false">
      <c r="A10036" s="310" t="n">
        <v>39286</v>
      </c>
      <c r="C10036" s="0" t="s">
        <v>19172</v>
      </c>
      <c r="D10036" s="0" t="s">
        <v>15564</v>
      </c>
      <c r="E10036" s="10" t="s">
        <v>19173</v>
      </c>
    </row>
    <row r="10037" customFormat="false" ht="15" hidden="false" customHeight="false" outlineLevel="0" collapsed="false">
      <c r="A10037" s="310" t="n">
        <v>39287</v>
      </c>
      <c r="C10037" s="0" t="s">
        <v>19174</v>
      </c>
      <c r="D10037" s="0" t="s">
        <v>15564</v>
      </c>
      <c r="E10037" s="10" t="s">
        <v>19175</v>
      </c>
    </row>
    <row r="10038" customFormat="false" ht="15" hidden="false" customHeight="false" outlineLevel="0" collapsed="false">
      <c r="A10038" s="310" t="n">
        <v>39288</v>
      </c>
      <c r="C10038" s="0" t="s">
        <v>19176</v>
      </c>
      <c r="D10038" s="0" t="s">
        <v>15564</v>
      </c>
      <c r="E10038" s="10" t="s">
        <v>19177</v>
      </c>
    </row>
    <row r="10039" customFormat="false" ht="15" hidden="false" customHeight="false" outlineLevel="0" collapsed="false">
      <c r="A10039" s="310" t="n">
        <v>2414</v>
      </c>
      <c r="C10039" s="0" t="s">
        <v>19178</v>
      </c>
      <c r="D10039" s="0" t="s">
        <v>15581</v>
      </c>
      <c r="E10039" s="10" t="s">
        <v>19179</v>
      </c>
    </row>
    <row r="10040" customFormat="false" ht="15" hidden="false" customHeight="false" outlineLevel="0" collapsed="false">
      <c r="A10040" s="310" t="n">
        <v>2413</v>
      </c>
      <c r="C10040" s="0" t="s">
        <v>19180</v>
      </c>
      <c r="D10040" s="0" t="s">
        <v>15581</v>
      </c>
      <c r="E10040" s="10" t="s">
        <v>19181</v>
      </c>
    </row>
    <row r="10041" customFormat="false" ht="15" hidden="false" customHeight="false" outlineLevel="0" collapsed="false">
      <c r="A10041" s="310" t="n">
        <v>2405</v>
      </c>
      <c r="C10041" s="0" t="s">
        <v>19182</v>
      </c>
      <c r="D10041" s="0" t="s">
        <v>15581</v>
      </c>
      <c r="E10041" s="10" t="s">
        <v>19183</v>
      </c>
    </row>
    <row r="10042" customFormat="false" ht="15" hidden="false" customHeight="false" outlineLevel="0" collapsed="false">
      <c r="A10042" s="310" t="n">
        <v>13361</v>
      </c>
      <c r="C10042" s="0" t="s">
        <v>19184</v>
      </c>
      <c r="D10042" s="0" t="s">
        <v>15581</v>
      </c>
      <c r="E10042" s="10" t="s">
        <v>19185</v>
      </c>
    </row>
    <row r="10043" customFormat="false" ht="15" hidden="false" customHeight="false" outlineLevel="0" collapsed="false">
      <c r="A10043" s="310" t="n">
        <v>11987</v>
      </c>
      <c r="C10043" s="0" t="s">
        <v>19186</v>
      </c>
      <c r="D10043" s="0" t="s">
        <v>15581</v>
      </c>
      <c r="E10043" s="10" t="s">
        <v>19187</v>
      </c>
    </row>
    <row r="10044" customFormat="false" ht="15" hidden="false" customHeight="false" outlineLevel="0" collapsed="false">
      <c r="A10044" s="310" t="n">
        <v>2416</v>
      </c>
      <c r="C10044" s="0" t="s">
        <v>19188</v>
      </c>
      <c r="D10044" s="0" t="s">
        <v>15581</v>
      </c>
      <c r="E10044" s="10" t="s">
        <v>19189</v>
      </c>
    </row>
    <row r="10045" customFormat="false" ht="15" hidden="false" customHeight="false" outlineLevel="0" collapsed="false">
      <c r="A10045" s="310" t="n">
        <v>2412</v>
      </c>
      <c r="C10045" s="0" t="s">
        <v>19190</v>
      </c>
      <c r="D10045" s="0" t="s">
        <v>15581</v>
      </c>
      <c r="E10045" s="10" t="s">
        <v>19191</v>
      </c>
    </row>
    <row r="10046" customFormat="false" ht="15" hidden="false" customHeight="false" outlineLevel="0" collapsed="false">
      <c r="A10046" s="310" t="n">
        <v>2411</v>
      </c>
      <c r="C10046" s="0" t="s">
        <v>19192</v>
      </c>
      <c r="D10046" s="0" t="s">
        <v>15581</v>
      </c>
      <c r="E10046" s="10" t="s">
        <v>19185</v>
      </c>
    </row>
    <row r="10047" customFormat="false" ht="15" hidden="false" customHeight="false" outlineLevel="0" collapsed="false">
      <c r="A10047" s="310" t="n">
        <v>2406</v>
      </c>
      <c r="C10047" s="0" t="s">
        <v>19193</v>
      </c>
      <c r="D10047" s="0" t="s">
        <v>15581</v>
      </c>
      <c r="E10047" s="10" t="s">
        <v>19194</v>
      </c>
    </row>
    <row r="10048" customFormat="false" ht="15" hidden="false" customHeight="false" outlineLevel="0" collapsed="false">
      <c r="A10048" s="310" t="n">
        <v>10571</v>
      </c>
      <c r="C10048" s="0" t="s">
        <v>19195</v>
      </c>
      <c r="D10048" s="0" t="s">
        <v>15581</v>
      </c>
      <c r="E10048" s="10" t="s">
        <v>19196</v>
      </c>
    </row>
    <row r="10049" customFormat="false" ht="15" hidden="false" customHeight="false" outlineLevel="0" collapsed="false">
      <c r="A10049" s="310" t="n">
        <v>11985</v>
      </c>
      <c r="C10049" s="0" t="s">
        <v>19197</v>
      </c>
      <c r="D10049" s="0" t="s">
        <v>15581</v>
      </c>
      <c r="E10049" s="10" t="s">
        <v>19198</v>
      </c>
    </row>
    <row r="10050" customFormat="false" ht="15" hidden="false" customHeight="false" outlineLevel="0" collapsed="false">
      <c r="A10050" s="310" t="n">
        <v>2410</v>
      </c>
      <c r="C10050" s="0" t="s">
        <v>19199</v>
      </c>
      <c r="D10050" s="0" t="s">
        <v>15581</v>
      </c>
      <c r="E10050" s="10" t="s">
        <v>19200</v>
      </c>
    </row>
    <row r="10051" customFormat="false" ht="15" hidden="false" customHeight="false" outlineLevel="0" collapsed="false">
      <c r="A10051" s="310" t="n">
        <v>2417</v>
      </c>
      <c r="C10051" s="0" t="s">
        <v>19201</v>
      </c>
      <c r="D10051" s="0" t="s">
        <v>15581</v>
      </c>
      <c r="E10051" s="10" t="s">
        <v>19202</v>
      </c>
    </row>
    <row r="10052" customFormat="false" ht="15" hidden="false" customHeight="false" outlineLevel="0" collapsed="false">
      <c r="A10052" s="310" t="n">
        <v>2415</v>
      </c>
      <c r="C10052" s="0" t="s">
        <v>19203</v>
      </c>
      <c r="D10052" s="0" t="s">
        <v>15581</v>
      </c>
      <c r="E10052" s="10" t="s">
        <v>19204</v>
      </c>
    </row>
    <row r="10053" customFormat="false" ht="15" hidden="false" customHeight="false" outlineLevel="0" collapsed="false">
      <c r="A10053" s="310" t="n">
        <v>13360</v>
      </c>
      <c r="C10053" s="0" t="s">
        <v>19205</v>
      </c>
      <c r="D10053" s="0" t="s">
        <v>15581</v>
      </c>
      <c r="E10053" s="10" t="s">
        <v>19204</v>
      </c>
    </row>
    <row r="10054" customFormat="false" ht="15" hidden="false" customHeight="false" outlineLevel="0" collapsed="false">
      <c r="A10054" s="310" t="n">
        <v>11983</v>
      </c>
      <c r="C10054" s="0" t="s">
        <v>19206</v>
      </c>
      <c r="D10054" s="0" t="s">
        <v>15581</v>
      </c>
      <c r="E10054" s="10" t="s">
        <v>19207</v>
      </c>
    </row>
    <row r="10055" customFormat="false" ht="15" hidden="false" customHeight="false" outlineLevel="0" collapsed="false">
      <c r="A10055" s="310" t="n">
        <v>11986</v>
      </c>
      <c r="C10055" s="0" t="s">
        <v>19208</v>
      </c>
      <c r="D10055" s="0" t="s">
        <v>15581</v>
      </c>
      <c r="E10055" s="10" t="s">
        <v>19209</v>
      </c>
    </row>
    <row r="10056" customFormat="false" ht="15" hidden="false" customHeight="false" outlineLevel="0" collapsed="false">
      <c r="A10056" s="310" t="n">
        <v>25976</v>
      </c>
      <c r="C10056" s="0" t="s">
        <v>19210</v>
      </c>
      <c r="D10056" s="0" t="s">
        <v>15581</v>
      </c>
      <c r="E10056" s="10" t="s">
        <v>19211</v>
      </c>
    </row>
    <row r="10057" customFormat="false" ht="15" hidden="false" customHeight="false" outlineLevel="0" collapsed="false">
      <c r="A10057" s="310" t="n">
        <v>10629</v>
      </c>
      <c r="C10057" s="0" t="s">
        <v>19212</v>
      </c>
      <c r="D10057" s="0" t="s">
        <v>15581</v>
      </c>
      <c r="E10057" s="10" t="s">
        <v>19213</v>
      </c>
    </row>
    <row r="10058" customFormat="false" ht="15" hidden="false" customHeight="false" outlineLevel="0" collapsed="false">
      <c r="A10058" s="310" t="n">
        <v>10698</v>
      </c>
      <c r="C10058" s="0" t="s">
        <v>19214</v>
      </c>
      <c r="D10058" s="0" t="s">
        <v>15581</v>
      </c>
      <c r="E10058" s="10" t="s">
        <v>19215</v>
      </c>
    </row>
    <row r="10059" customFormat="false" ht="15" hidden="false" customHeight="false" outlineLevel="0" collapsed="false">
      <c r="A10059" s="310" t="n">
        <v>40521</v>
      </c>
      <c r="C10059" s="0" t="s">
        <v>19216</v>
      </c>
      <c r="D10059" s="0" t="s">
        <v>15564</v>
      </c>
      <c r="E10059" s="10" t="s">
        <v>19217</v>
      </c>
    </row>
    <row r="10060" customFormat="false" ht="15" hidden="false" customHeight="false" outlineLevel="0" collapsed="false">
      <c r="A10060" s="310" t="n">
        <v>2432</v>
      </c>
      <c r="C10060" s="0" t="s">
        <v>19218</v>
      </c>
      <c r="D10060" s="0" t="s">
        <v>15564</v>
      </c>
      <c r="E10060" s="10" t="s">
        <v>19219</v>
      </c>
    </row>
    <row r="10061" customFormat="false" ht="15" hidden="false" customHeight="false" outlineLevel="0" collapsed="false">
      <c r="A10061" s="310" t="n">
        <v>2418</v>
      </c>
      <c r="C10061" s="0" t="s">
        <v>19220</v>
      </c>
      <c r="D10061" s="0" t="s">
        <v>15564</v>
      </c>
      <c r="E10061" s="10" t="s">
        <v>19221</v>
      </c>
    </row>
    <row r="10062" customFormat="false" ht="15" hidden="false" customHeight="false" outlineLevel="0" collapsed="false">
      <c r="A10062" s="310" t="n">
        <v>2433</v>
      </c>
      <c r="C10062" s="0" t="s">
        <v>19222</v>
      </c>
      <c r="D10062" s="0" t="s">
        <v>15564</v>
      </c>
      <c r="E10062" s="10" t="s">
        <v>19223</v>
      </c>
    </row>
    <row r="10063" customFormat="false" ht="15" hidden="false" customHeight="false" outlineLevel="0" collapsed="false">
      <c r="A10063" s="310" t="n">
        <v>2420</v>
      </c>
      <c r="C10063" s="0" t="s">
        <v>19224</v>
      </c>
      <c r="D10063" s="0" t="s">
        <v>15564</v>
      </c>
      <c r="E10063" s="10" t="s">
        <v>19225</v>
      </c>
    </row>
    <row r="10064" customFormat="false" ht="15" hidden="false" customHeight="false" outlineLevel="0" collapsed="false">
      <c r="A10064" s="310" t="n">
        <v>2421</v>
      </c>
      <c r="C10064" s="0" t="s">
        <v>19226</v>
      </c>
      <c r="D10064" s="0" t="s">
        <v>15564</v>
      </c>
      <c r="E10064" s="10" t="s">
        <v>19227</v>
      </c>
    </row>
    <row r="10065" customFormat="false" ht="15" hidden="false" customHeight="false" outlineLevel="0" collapsed="false">
      <c r="A10065" s="310" t="n">
        <v>11447</v>
      </c>
      <c r="C10065" s="0" t="s">
        <v>19228</v>
      </c>
      <c r="D10065" s="0" t="s">
        <v>15564</v>
      </c>
      <c r="E10065" s="10" t="s">
        <v>15835</v>
      </c>
    </row>
    <row r="10066" customFormat="false" ht="15" hidden="false" customHeight="false" outlineLevel="0" collapsed="false">
      <c r="A10066" s="310" t="n">
        <v>2429</v>
      </c>
      <c r="C10066" s="0" t="s">
        <v>19229</v>
      </c>
      <c r="D10066" s="0" t="s">
        <v>15564</v>
      </c>
      <c r="E10066" s="10" t="s">
        <v>19230</v>
      </c>
    </row>
    <row r="10067" customFormat="false" ht="15" hidden="false" customHeight="false" outlineLevel="0" collapsed="false">
      <c r="A10067" s="310" t="n">
        <v>11449</v>
      </c>
      <c r="C10067" s="0" t="s">
        <v>19231</v>
      </c>
      <c r="D10067" s="0" t="s">
        <v>15564</v>
      </c>
      <c r="E10067" s="10" t="s">
        <v>19232</v>
      </c>
    </row>
    <row r="10068" customFormat="false" ht="15" hidden="false" customHeight="false" outlineLevel="0" collapsed="false">
      <c r="A10068" s="310" t="n">
        <v>11451</v>
      </c>
      <c r="C10068" s="0" t="s">
        <v>19233</v>
      </c>
      <c r="D10068" s="0" t="s">
        <v>15564</v>
      </c>
      <c r="E10068" s="10" t="s">
        <v>19234</v>
      </c>
    </row>
    <row r="10069" customFormat="false" ht="15" hidden="false" customHeight="false" outlineLevel="0" collapsed="false">
      <c r="A10069" s="310" t="n">
        <v>11116</v>
      </c>
      <c r="C10069" s="0" t="s">
        <v>19235</v>
      </c>
      <c r="D10069" s="0" t="s">
        <v>15564</v>
      </c>
      <c r="E10069" s="10" t="s">
        <v>19236</v>
      </c>
    </row>
    <row r="10070" customFormat="false" ht="15" hidden="false" customHeight="false" outlineLevel="0" collapsed="false">
      <c r="A10070" s="310" t="n">
        <v>38411</v>
      </c>
      <c r="C10070" s="0" t="s">
        <v>19237</v>
      </c>
      <c r="D10070" s="0" t="s">
        <v>15564</v>
      </c>
      <c r="E10070" s="10" t="s">
        <v>19238</v>
      </c>
    </row>
    <row r="10071" customFormat="false" ht="15" hidden="false" customHeight="false" outlineLevel="0" collapsed="false">
      <c r="A10071" s="310" t="n">
        <v>1370</v>
      </c>
      <c r="C10071" s="0" t="s">
        <v>19239</v>
      </c>
      <c r="D10071" s="0" t="s">
        <v>15564</v>
      </c>
      <c r="E10071" s="10" t="s">
        <v>19240</v>
      </c>
    </row>
    <row r="10072" customFormat="false" ht="15" hidden="false" customHeight="false" outlineLevel="0" collapsed="false">
      <c r="A10072" s="310" t="n">
        <v>38189</v>
      </c>
      <c r="C10072" s="0" t="s">
        <v>19241</v>
      </c>
      <c r="D10072" s="0" t="s">
        <v>15564</v>
      </c>
      <c r="E10072" s="10" t="s">
        <v>19242</v>
      </c>
    </row>
    <row r="10073" customFormat="false" ht="15" hidden="false" customHeight="false" outlineLevel="0" collapsed="false">
      <c r="A10073" s="310" t="n">
        <v>38190</v>
      </c>
      <c r="C10073" s="0" t="s">
        <v>19243</v>
      </c>
      <c r="D10073" s="0" t="s">
        <v>15564</v>
      </c>
      <c r="E10073" s="10" t="s">
        <v>19244</v>
      </c>
    </row>
    <row r="10074" customFormat="false" ht="15" hidden="false" customHeight="false" outlineLevel="0" collapsed="false">
      <c r="A10074" s="310" t="n">
        <v>36516</v>
      </c>
      <c r="C10074" s="0" t="s">
        <v>19245</v>
      </c>
      <c r="D10074" s="0" t="s">
        <v>15564</v>
      </c>
      <c r="E10074" s="10" t="s">
        <v>19246</v>
      </c>
    </row>
    <row r="10075" customFormat="false" ht="15" hidden="false" customHeight="false" outlineLevel="0" collapsed="false">
      <c r="A10075" s="310" t="n">
        <v>34777</v>
      </c>
      <c r="C10075" s="0" t="s">
        <v>19247</v>
      </c>
      <c r="D10075" s="0" t="s">
        <v>15564</v>
      </c>
      <c r="E10075" s="10" t="s">
        <v>17975</v>
      </c>
    </row>
    <row r="10076" customFormat="false" ht="15" hidden="false" customHeight="false" outlineLevel="0" collapsed="false">
      <c r="A10076" s="310" t="n">
        <v>7273</v>
      </c>
      <c r="C10076" s="0" t="s">
        <v>19248</v>
      </c>
      <c r="D10076" s="0" t="s">
        <v>15564</v>
      </c>
      <c r="E10076" s="10" t="s">
        <v>19249</v>
      </c>
    </row>
    <row r="10077" customFormat="false" ht="15" hidden="false" customHeight="false" outlineLevel="0" collapsed="false">
      <c r="A10077" s="310" t="n">
        <v>7272</v>
      </c>
      <c r="C10077" s="0" t="s">
        <v>19250</v>
      </c>
      <c r="D10077" s="0" t="s">
        <v>15564</v>
      </c>
      <c r="E10077" s="10" t="s">
        <v>19251</v>
      </c>
    </row>
    <row r="10078" customFormat="false" ht="15" hidden="false" customHeight="false" outlineLevel="0" collapsed="false">
      <c r="A10078" s="310" t="n">
        <v>10605</v>
      </c>
      <c r="C10078" s="0" t="s">
        <v>19252</v>
      </c>
      <c r="D10078" s="0" t="s">
        <v>15564</v>
      </c>
      <c r="E10078" s="10" t="s">
        <v>19253</v>
      </c>
    </row>
    <row r="10079" customFormat="false" ht="15" hidden="false" customHeight="false" outlineLevel="0" collapsed="false">
      <c r="A10079" s="310" t="n">
        <v>10604</v>
      </c>
      <c r="C10079" s="0" t="s">
        <v>19254</v>
      </c>
      <c r="D10079" s="0" t="s">
        <v>15564</v>
      </c>
      <c r="E10079" s="10" t="s">
        <v>19255</v>
      </c>
    </row>
    <row r="10080" customFormat="false" ht="15" hidden="false" customHeight="false" outlineLevel="0" collapsed="false">
      <c r="A10080" s="310" t="n">
        <v>672</v>
      </c>
      <c r="C10080" s="0" t="s">
        <v>19256</v>
      </c>
      <c r="D10080" s="0" t="s">
        <v>15564</v>
      </c>
      <c r="E10080" s="10" t="s">
        <v>19257</v>
      </c>
    </row>
    <row r="10081" customFormat="false" ht="15" hidden="false" customHeight="false" outlineLevel="0" collapsed="false">
      <c r="A10081" s="310" t="n">
        <v>668</v>
      </c>
      <c r="C10081" s="0" t="s">
        <v>19258</v>
      </c>
      <c r="D10081" s="0" t="s">
        <v>15564</v>
      </c>
      <c r="E10081" s="10" t="s">
        <v>15715</v>
      </c>
    </row>
    <row r="10082" customFormat="false" ht="15" hidden="false" customHeight="false" outlineLevel="0" collapsed="false">
      <c r="A10082" s="310" t="n">
        <v>10578</v>
      </c>
      <c r="C10082" s="0" t="s">
        <v>19259</v>
      </c>
      <c r="D10082" s="0" t="s">
        <v>15564</v>
      </c>
      <c r="E10082" s="10" t="s">
        <v>19260</v>
      </c>
    </row>
    <row r="10083" customFormat="false" ht="15" hidden="false" customHeight="false" outlineLevel="0" collapsed="false">
      <c r="A10083" s="310" t="n">
        <v>666</v>
      </c>
      <c r="C10083" s="0" t="s">
        <v>19261</v>
      </c>
      <c r="D10083" s="0" t="s">
        <v>15564</v>
      </c>
      <c r="E10083" s="10" t="s">
        <v>19262</v>
      </c>
    </row>
    <row r="10084" customFormat="false" ht="15" hidden="false" customHeight="false" outlineLevel="0" collapsed="false">
      <c r="A10084" s="310" t="n">
        <v>665</v>
      </c>
      <c r="C10084" s="0" t="s">
        <v>19263</v>
      </c>
      <c r="D10084" s="0" t="s">
        <v>15564</v>
      </c>
      <c r="E10084" s="10" t="s">
        <v>17225</v>
      </c>
    </row>
    <row r="10085" customFormat="false" ht="15" hidden="false" customHeight="false" outlineLevel="0" collapsed="false">
      <c r="A10085" s="310" t="n">
        <v>10577</v>
      </c>
      <c r="C10085" s="0" t="s">
        <v>19264</v>
      </c>
      <c r="D10085" s="0" t="s">
        <v>15564</v>
      </c>
      <c r="E10085" s="10" t="s">
        <v>19265</v>
      </c>
    </row>
    <row r="10086" customFormat="false" ht="15" hidden="false" customHeight="false" outlineLevel="0" collapsed="false">
      <c r="A10086" s="310" t="n">
        <v>10583</v>
      </c>
      <c r="C10086" s="0" t="s">
        <v>19266</v>
      </c>
      <c r="D10086" s="0" t="s">
        <v>15564</v>
      </c>
      <c r="E10086" s="10" t="s">
        <v>19267</v>
      </c>
    </row>
    <row r="10087" customFormat="false" ht="15" hidden="false" customHeight="false" outlineLevel="0" collapsed="false">
      <c r="A10087" s="310" t="n">
        <v>10579</v>
      </c>
      <c r="C10087" s="0" t="s">
        <v>19268</v>
      </c>
      <c r="D10087" s="0" t="s">
        <v>15564</v>
      </c>
      <c r="E10087" s="10" t="s">
        <v>18946</v>
      </c>
    </row>
    <row r="10088" customFormat="false" ht="15" hidden="false" customHeight="false" outlineLevel="0" collapsed="false">
      <c r="A10088" s="310" t="n">
        <v>10582</v>
      </c>
      <c r="C10088" s="0" t="s">
        <v>19269</v>
      </c>
      <c r="D10088" s="0" t="s">
        <v>15564</v>
      </c>
      <c r="E10088" s="10" t="s">
        <v>19270</v>
      </c>
    </row>
    <row r="10089" customFormat="false" ht="15" hidden="false" customHeight="false" outlineLevel="0" collapsed="false">
      <c r="A10089" s="310" t="n">
        <v>2436</v>
      </c>
      <c r="C10089" s="0" t="s">
        <v>19271</v>
      </c>
      <c r="D10089" s="0" t="s">
        <v>15584</v>
      </c>
      <c r="E10089" s="10" t="s">
        <v>19272</v>
      </c>
    </row>
    <row r="10090" customFormat="false" ht="15" hidden="false" customHeight="false" outlineLevel="0" collapsed="false">
      <c r="A10090" s="310" t="n">
        <v>40918</v>
      </c>
      <c r="C10090" s="0" t="s">
        <v>19273</v>
      </c>
      <c r="D10090" s="0" t="s">
        <v>15950</v>
      </c>
      <c r="E10090" s="10" t="s">
        <v>19274</v>
      </c>
    </row>
    <row r="10091" customFormat="false" ht="15" hidden="false" customHeight="false" outlineLevel="0" collapsed="false">
      <c r="A10091" s="310" t="n">
        <v>2439</v>
      </c>
      <c r="C10091" s="0" t="s">
        <v>19275</v>
      </c>
      <c r="D10091" s="0" t="s">
        <v>15584</v>
      </c>
      <c r="E10091" s="10" t="s">
        <v>17600</v>
      </c>
    </row>
    <row r="10092" customFormat="false" ht="15" hidden="false" customHeight="false" outlineLevel="0" collapsed="false">
      <c r="A10092" s="310" t="n">
        <v>40923</v>
      </c>
      <c r="C10092" s="0" t="s">
        <v>19276</v>
      </c>
      <c r="D10092" s="0" t="s">
        <v>15950</v>
      </c>
      <c r="E10092" s="10" t="s">
        <v>19277</v>
      </c>
    </row>
    <row r="10093" customFormat="false" ht="15" hidden="false" customHeight="false" outlineLevel="0" collapsed="false">
      <c r="A10093" s="310" t="n">
        <v>10998</v>
      </c>
      <c r="C10093" s="0" t="s">
        <v>19278</v>
      </c>
      <c r="D10093" s="0" t="s">
        <v>15561</v>
      </c>
      <c r="E10093" s="10" t="s">
        <v>19279</v>
      </c>
    </row>
    <row r="10094" customFormat="false" ht="15" hidden="false" customHeight="false" outlineLevel="0" collapsed="false">
      <c r="A10094" s="310" t="n">
        <v>11002</v>
      </c>
      <c r="C10094" s="0" t="s">
        <v>19280</v>
      </c>
      <c r="D10094" s="0" t="s">
        <v>15561</v>
      </c>
      <c r="E10094" s="10" t="s">
        <v>17832</v>
      </c>
    </row>
    <row r="10095" customFormat="false" ht="15" hidden="false" customHeight="false" outlineLevel="0" collapsed="false">
      <c r="A10095" s="310" t="n">
        <v>10999</v>
      </c>
      <c r="C10095" s="0" t="s">
        <v>19281</v>
      </c>
      <c r="D10095" s="0" t="s">
        <v>15561</v>
      </c>
      <c r="E10095" s="10" t="s">
        <v>19282</v>
      </c>
    </row>
    <row r="10096" customFormat="false" ht="15" hidden="false" customHeight="false" outlineLevel="0" collapsed="false">
      <c r="A10096" s="310" t="n">
        <v>10997</v>
      </c>
      <c r="C10096" s="0" t="s">
        <v>19283</v>
      </c>
      <c r="D10096" s="0" t="s">
        <v>15561</v>
      </c>
      <c r="E10096" s="10" t="s">
        <v>19284</v>
      </c>
    </row>
    <row r="10097" customFormat="false" ht="15" hidden="false" customHeight="false" outlineLevel="0" collapsed="false">
      <c r="A10097" s="310" t="n">
        <v>2685</v>
      </c>
      <c r="C10097" s="0" t="s">
        <v>19285</v>
      </c>
      <c r="D10097" s="0" t="s">
        <v>15613</v>
      </c>
      <c r="E10097" s="10" t="s">
        <v>19286</v>
      </c>
    </row>
    <row r="10098" customFormat="false" ht="15" hidden="false" customHeight="false" outlineLevel="0" collapsed="false">
      <c r="A10098" s="310" t="n">
        <v>2680</v>
      </c>
      <c r="C10098" s="0" t="s">
        <v>19287</v>
      </c>
      <c r="D10098" s="0" t="s">
        <v>15613</v>
      </c>
      <c r="E10098" s="10" t="s">
        <v>19288</v>
      </c>
    </row>
    <row r="10099" customFormat="false" ht="15" hidden="false" customHeight="false" outlineLevel="0" collapsed="false">
      <c r="A10099" s="310" t="n">
        <v>2684</v>
      </c>
      <c r="C10099" s="0" t="s">
        <v>19289</v>
      </c>
      <c r="D10099" s="0" t="s">
        <v>15613</v>
      </c>
      <c r="E10099" s="10" t="s">
        <v>19290</v>
      </c>
    </row>
    <row r="10100" customFormat="false" ht="15" hidden="false" customHeight="false" outlineLevel="0" collapsed="false">
      <c r="A10100" s="310" t="n">
        <v>2673</v>
      </c>
      <c r="C10100" s="0" t="s">
        <v>19291</v>
      </c>
      <c r="D10100" s="0" t="s">
        <v>15613</v>
      </c>
      <c r="E10100" s="10" t="s">
        <v>16016</v>
      </c>
    </row>
    <row r="10101" customFormat="false" ht="15" hidden="false" customHeight="false" outlineLevel="0" collapsed="false">
      <c r="A10101" s="310" t="n">
        <v>2681</v>
      </c>
      <c r="C10101" s="0" t="s">
        <v>19292</v>
      </c>
      <c r="D10101" s="0" t="s">
        <v>15613</v>
      </c>
      <c r="E10101" s="10" t="s">
        <v>15819</v>
      </c>
    </row>
    <row r="10102" customFormat="false" ht="15" hidden="false" customHeight="false" outlineLevel="0" collapsed="false">
      <c r="A10102" s="310" t="n">
        <v>2682</v>
      </c>
      <c r="C10102" s="0" t="s">
        <v>19293</v>
      </c>
      <c r="D10102" s="0" t="s">
        <v>15613</v>
      </c>
      <c r="E10102" s="10" t="s">
        <v>19294</v>
      </c>
    </row>
    <row r="10103" customFormat="false" ht="15" hidden="false" customHeight="false" outlineLevel="0" collapsed="false">
      <c r="A10103" s="310" t="n">
        <v>2686</v>
      </c>
      <c r="C10103" s="0" t="s">
        <v>19295</v>
      </c>
      <c r="D10103" s="0" t="s">
        <v>15613</v>
      </c>
      <c r="E10103" s="10" t="s">
        <v>19296</v>
      </c>
    </row>
    <row r="10104" customFormat="false" ht="15" hidden="false" customHeight="false" outlineLevel="0" collapsed="false">
      <c r="A10104" s="310" t="n">
        <v>2674</v>
      </c>
      <c r="C10104" s="0" t="s">
        <v>19297</v>
      </c>
      <c r="D10104" s="0" t="s">
        <v>15613</v>
      </c>
      <c r="E10104" s="10" t="s">
        <v>16599</v>
      </c>
    </row>
    <row r="10105" customFormat="false" ht="15" hidden="false" customHeight="false" outlineLevel="0" collapsed="false">
      <c r="A10105" s="310" t="n">
        <v>2683</v>
      </c>
      <c r="C10105" s="0" t="s">
        <v>19298</v>
      </c>
      <c r="D10105" s="0" t="s">
        <v>15613</v>
      </c>
      <c r="E10105" s="10" t="s">
        <v>19299</v>
      </c>
    </row>
    <row r="10106" customFormat="false" ht="15" hidden="false" customHeight="false" outlineLevel="0" collapsed="false">
      <c r="A10106" s="310" t="n">
        <v>2676</v>
      </c>
      <c r="C10106" s="0" t="s">
        <v>19300</v>
      </c>
      <c r="D10106" s="0" t="s">
        <v>15613</v>
      </c>
      <c r="E10106" s="10" t="s">
        <v>19301</v>
      </c>
    </row>
    <row r="10107" customFormat="false" ht="15" hidden="false" customHeight="false" outlineLevel="0" collapsed="false">
      <c r="A10107" s="310" t="n">
        <v>2678</v>
      </c>
      <c r="C10107" s="0" t="s">
        <v>19302</v>
      </c>
      <c r="D10107" s="0" t="s">
        <v>15613</v>
      </c>
      <c r="E10107" s="10" t="s">
        <v>17975</v>
      </c>
    </row>
    <row r="10108" customFormat="false" ht="15" hidden="false" customHeight="false" outlineLevel="0" collapsed="false">
      <c r="A10108" s="310" t="n">
        <v>2679</v>
      </c>
      <c r="C10108" s="0" t="s">
        <v>19303</v>
      </c>
      <c r="D10108" s="0" t="s">
        <v>15613</v>
      </c>
      <c r="E10108" s="10" t="s">
        <v>19304</v>
      </c>
    </row>
    <row r="10109" customFormat="false" ht="15" hidden="false" customHeight="false" outlineLevel="0" collapsed="false">
      <c r="A10109" s="310" t="n">
        <v>12070</v>
      </c>
      <c r="C10109" s="0" t="s">
        <v>19305</v>
      </c>
      <c r="D10109" s="0" t="s">
        <v>15613</v>
      </c>
      <c r="E10109" s="10" t="s">
        <v>19306</v>
      </c>
    </row>
    <row r="10110" customFormat="false" ht="15" hidden="false" customHeight="false" outlineLevel="0" collapsed="false">
      <c r="A10110" s="310" t="n">
        <v>2675</v>
      </c>
      <c r="C10110" s="0" t="s">
        <v>19307</v>
      </c>
      <c r="D10110" s="0" t="s">
        <v>15613</v>
      </c>
      <c r="E10110" s="10" t="s">
        <v>19308</v>
      </c>
    </row>
    <row r="10111" customFormat="false" ht="15" hidden="false" customHeight="false" outlineLevel="0" collapsed="false">
      <c r="A10111" s="310" t="n">
        <v>12067</v>
      </c>
      <c r="C10111" s="0" t="s">
        <v>19309</v>
      </c>
      <c r="D10111" s="0" t="s">
        <v>15613</v>
      </c>
      <c r="E10111" s="10" t="s">
        <v>17598</v>
      </c>
    </row>
    <row r="10112" customFormat="false" ht="15" hidden="false" customHeight="false" outlineLevel="0" collapsed="false">
      <c r="A10112" s="310" t="n">
        <v>40401</v>
      </c>
      <c r="C10112" s="0" t="s">
        <v>19310</v>
      </c>
      <c r="D10112" s="0" t="s">
        <v>15613</v>
      </c>
      <c r="E10112" s="10" t="s">
        <v>16274</v>
      </c>
    </row>
    <row r="10113" customFormat="false" ht="15" hidden="false" customHeight="false" outlineLevel="0" collapsed="false">
      <c r="A10113" s="310" t="n">
        <v>40402</v>
      </c>
      <c r="C10113" s="0" t="s">
        <v>19311</v>
      </c>
      <c r="D10113" s="0" t="s">
        <v>15613</v>
      </c>
      <c r="E10113" s="10" t="s">
        <v>19312</v>
      </c>
    </row>
    <row r="10114" customFormat="false" ht="15" hidden="false" customHeight="false" outlineLevel="0" collapsed="false">
      <c r="A10114" s="310" t="n">
        <v>40400</v>
      </c>
      <c r="C10114" s="0" t="s">
        <v>19313</v>
      </c>
      <c r="D10114" s="0" t="s">
        <v>15613</v>
      </c>
      <c r="E10114" s="10" t="s">
        <v>19314</v>
      </c>
    </row>
    <row r="10115" customFormat="false" ht="15" hidden="false" customHeight="false" outlineLevel="0" collapsed="false">
      <c r="A10115" s="310" t="n">
        <v>2504</v>
      </c>
      <c r="C10115" s="0" t="s">
        <v>19315</v>
      </c>
      <c r="D10115" s="0" t="s">
        <v>15613</v>
      </c>
      <c r="E10115" s="10" t="s">
        <v>19316</v>
      </c>
    </row>
    <row r="10116" customFormat="false" ht="15" hidden="false" customHeight="false" outlineLevel="0" collapsed="false">
      <c r="A10116" s="310" t="n">
        <v>2501</v>
      </c>
      <c r="C10116" s="0" t="s">
        <v>19317</v>
      </c>
      <c r="D10116" s="0" t="s">
        <v>15613</v>
      </c>
      <c r="E10116" s="10" t="s">
        <v>15965</v>
      </c>
    </row>
    <row r="10117" customFormat="false" ht="15" hidden="false" customHeight="false" outlineLevel="0" collapsed="false">
      <c r="A10117" s="310" t="n">
        <v>2502</v>
      </c>
      <c r="C10117" s="0" t="s">
        <v>19318</v>
      </c>
      <c r="D10117" s="0" t="s">
        <v>15613</v>
      </c>
      <c r="E10117" s="10" t="s">
        <v>18921</v>
      </c>
    </row>
    <row r="10118" customFormat="false" ht="15" hidden="false" customHeight="false" outlineLevel="0" collapsed="false">
      <c r="A10118" s="310" t="n">
        <v>2503</v>
      </c>
      <c r="C10118" s="0" t="s">
        <v>19319</v>
      </c>
      <c r="D10118" s="0" t="s">
        <v>15613</v>
      </c>
      <c r="E10118" s="10" t="s">
        <v>19320</v>
      </c>
    </row>
    <row r="10119" customFormat="false" ht="15" hidden="false" customHeight="false" outlineLevel="0" collapsed="false">
      <c r="A10119" s="310" t="n">
        <v>2500</v>
      </c>
      <c r="C10119" s="0" t="s">
        <v>19321</v>
      </c>
      <c r="D10119" s="0" t="s">
        <v>15613</v>
      </c>
      <c r="E10119" s="10" t="s">
        <v>19322</v>
      </c>
    </row>
    <row r="10120" customFormat="false" ht="15" hidden="false" customHeight="false" outlineLevel="0" collapsed="false">
      <c r="A10120" s="310" t="n">
        <v>2505</v>
      </c>
      <c r="C10120" s="0" t="s">
        <v>19323</v>
      </c>
      <c r="D10120" s="0" t="s">
        <v>15613</v>
      </c>
      <c r="E10120" s="10" t="s">
        <v>17890</v>
      </c>
    </row>
    <row r="10121" customFormat="false" ht="15" hidden="false" customHeight="false" outlineLevel="0" collapsed="false">
      <c r="A10121" s="310" t="n">
        <v>12056</v>
      </c>
      <c r="C10121" s="0" t="s">
        <v>19324</v>
      </c>
      <c r="D10121" s="0" t="s">
        <v>15613</v>
      </c>
      <c r="E10121" s="10" t="s">
        <v>16390</v>
      </c>
    </row>
    <row r="10122" customFormat="false" ht="15" hidden="false" customHeight="false" outlineLevel="0" collapsed="false">
      <c r="A10122" s="310" t="n">
        <v>12057</v>
      </c>
      <c r="C10122" s="0" t="s">
        <v>19325</v>
      </c>
      <c r="D10122" s="0" t="s">
        <v>15613</v>
      </c>
      <c r="E10122" s="10" t="s">
        <v>19326</v>
      </c>
    </row>
    <row r="10123" customFormat="false" ht="15" hidden="false" customHeight="false" outlineLevel="0" collapsed="false">
      <c r="A10123" s="310" t="n">
        <v>12059</v>
      </c>
      <c r="C10123" s="0" t="s">
        <v>19327</v>
      </c>
      <c r="D10123" s="0" t="s">
        <v>15613</v>
      </c>
      <c r="E10123" s="10" t="s">
        <v>18799</v>
      </c>
    </row>
    <row r="10124" customFormat="false" ht="15" hidden="false" customHeight="false" outlineLevel="0" collapsed="false">
      <c r="A10124" s="310" t="n">
        <v>12058</v>
      </c>
      <c r="C10124" s="0" t="s">
        <v>19328</v>
      </c>
      <c r="D10124" s="0" t="s">
        <v>15613</v>
      </c>
      <c r="E10124" s="10" t="s">
        <v>19329</v>
      </c>
    </row>
    <row r="10125" customFormat="false" ht="15" hidden="false" customHeight="false" outlineLevel="0" collapsed="false">
      <c r="A10125" s="310" t="n">
        <v>12060</v>
      </c>
      <c r="C10125" s="0" t="s">
        <v>19330</v>
      </c>
      <c r="D10125" s="0" t="s">
        <v>15613</v>
      </c>
      <c r="E10125" s="10" t="s">
        <v>19331</v>
      </c>
    </row>
    <row r="10126" customFormat="false" ht="15" hidden="false" customHeight="false" outlineLevel="0" collapsed="false">
      <c r="A10126" s="310" t="n">
        <v>12061</v>
      </c>
      <c r="C10126" s="0" t="s">
        <v>19332</v>
      </c>
      <c r="D10126" s="0" t="s">
        <v>15613</v>
      </c>
      <c r="E10126" s="10" t="s">
        <v>19333</v>
      </c>
    </row>
    <row r="10127" customFormat="false" ht="15" hidden="false" customHeight="false" outlineLevel="0" collapsed="false">
      <c r="A10127" s="310" t="n">
        <v>12062</v>
      </c>
      <c r="C10127" s="0" t="s">
        <v>19334</v>
      </c>
      <c r="D10127" s="0" t="s">
        <v>15613</v>
      </c>
      <c r="E10127" s="10" t="s">
        <v>19335</v>
      </c>
    </row>
    <row r="10128" customFormat="false" ht="15" hidden="false" customHeight="false" outlineLevel="0" collapsed="false">
      <c r="A10128" s="310" t="n">
        <v>21137</v>
      </c>
      <c r="C10128" s="0" t="s">
        <v>19336</v>
      </c>
      <c r="D10128" s="0" t="s">
        <v>15613</v>
      </c>
      <c r="E10128" s="10" t="s">
        <v>19337</v>
      </c>
    </row>
    <row r="10129" customFormat="false" ht="15" hidden="false" customHeight="false" outlineLevel="0" collapsed="false">
      <c r="A10129" s="310" t="n">
        <v>2687</v>
      </c>
      <c r="C10129" s="0" t="s">
        <v>19338</v>
      </c>
      <c r="D10129" s="0" t="s">
        <v>15613</v>
      </c>
      <c r="E10129" s="10" t="s">
        <v>19339</v>
      </c>
    </row>
    <row r="10130" customFormat="false" ht="15" hidden="false" customHeight="false" outlineLevel="0" collapsed="false">
      <c r="A10130" s="310" t="n">
        <v>2689</v>
      </c>
      <c r="C10130" s="0" t="s">
        <v>19340</v>
      </c>
      <c r="D10130" s="0" t="s">
        <v>15613</v>
      </c>
      <c r="E10130" s="10" t="s">
        <v>16584</v>
      </c>
    </row>
    <row r="10131" customFormat="false" ht="15" hidden="false" customHeight="false" outlineLevel="0" collapsed="false">
      <c r="A10131" s="310" t="n">
        <v>2688</v>
      </c>
      <c r="C10131" s="0" t="s">
        <v>19341</v>
      </c>
      <c r="D10131" s="0" t="s">
        <v>15613</v>
      </c>
      <c r="E10131" s="10" t="s">
        <v>19342</v>
      </c>
    </row>
    <row r="10132" customFormat="false" ht="15" hidden="false" customHeight="false" outlineLevel="0" collapsed="false">
      <c r="A10132" s="310" t="n">
        <v>2690</v>
      </c>
      <c r="C10132" s="0" t="s">
        <v>19343</v>
      </c>
      <c r="D10132" s="0" t="s">
        <v>15613</v>
      </c>
      <c r="E10132" s="10" t="s">
        <v>19344</v>
      </c>
    </row>
    <row r="10133" customFormat="false" ht="15" hidden="false" customHeight="false" outlineLevel="0" collapsed="false">
      <c r="A10133" s="310" t="n">
        <v>39243</v>
      </c>
      <c r="C10133" s="0" t="s">
        <v>19345</v>
      </c>
      <c r="D10133" s="0" t="s">
        <v>15613</v>
      </c>
      <c r="E10133" s="10" t="s">
        <v>16974</v>
      </c>
    </row>
    <row r="10134" customFormat="false" ht="15" hidden="false" customHeight="false" outlineLevel="0" collapsed="false">
      <c r="A10134" s="310" t="n">
        <v>39244</v>
      </c>
      <c r="C10134" s="0" t="s">
        <v>19346</v>
      </c>
      <c r="D10134" s="0" t="s">
        <v>15613</v>
      </c>
      <c r="E10134" s="10" t="s">
        <v>16014</v>
      </c>
    </row>
    <row r="10135" customFormat="false" ht="15" hidden="false" customHeight="false" outlineLevel="0" collapsed="false">
      <c r="A10135" s="310" t="n">
        <v>39245</v>
      </c>
      <c r="C10135" s="0" t="s">
        <v>19347</v>
      </c>
      <c r="D10135" s="0" t="s">
        <v>15613</v>
      </c>
      <c r="E10135" s="10" t="s">
        <v>18620</v>
      </c>
    </row>
    <row r="10136" customFormat="false" ht="15" hidden="false" customHeight="false" outlineLevel="0" collapsed="false">
      <c r="A10136" s="310" t="n">
        <v>39254</v>
      </c>
      <c r="C10136" s="0" t="s">
        <v>19348</v>
      </c>
      <c r="D10136" s="0" t="s">
        <v>15613</v>
      </c>
      <c r="E10136" s="10" t="s">
        <v>16055</v>
      </c>
    </row>
    <row r="10137" customFormat="false" ht="15" hidden="false" customHeight="false" outlineLevel="0" collapsed="false">
      <c r="A10137" s="310" t="n">
        <v>39255</v>
      </c>
      <c r="C10137" s="0" t="s">
        <v>19349</v>
      </c>
      <c r="D10137" s="0" t="s">
        <v>15613</v>
      </c>
      <c r="E10137" s="10" t="s">
        <v>19350</v>
      </c>
    </row>
    <row r="10138" customFormat="false" ht="15" hidden="false" customHeight="false" outlineLevel="0" collapsed="false">
      <c r="A10138" s="310" t="n">
        <v>39253</v>
      </c>
      <c r="C10138" s="0" t="s">
        <v>19351</v>
      </c>
      <c r="D10138" s="0" t="s">
        <v>15613</v>
      </c>
      <c r="E10138" s="10" t="s">
        <v>19352</v>
      </c>
    </row>
    <row r="10139" customFormat="false" ht="15" hidden="false" customHeight="false" outlineLevel="0" collapsed="false">
      <c r="A10139" s="310" t="n">
        <v>2446</v>
      </c>
      <c r="C10139" s="0" t="s">
        <v>19353</v>
      </c>
      <c r="D10139" s="0" t="s">
        <v>15613</v>
      </c>
      <c r="E10139" s="10" t="s">
        <v>19354</v>
      </c>
    </row>
    <row r="10140" customFormat="false" ht="15" hidden="false" customHeight="false" outlineLevel="0" collapsed="false">
      <c r="A10140" s="310" t="n">
        <v>2442</v>
      </c>
      <c r="C10140" s="0" t="s">
        <v>19355</v>
      </c>
      <c r="D10140" s="0" t="s">
        <v>15613</v>
      </c>
      <c r="E10140" s="10" t="s">
        <v>19356</v>
      </c>
    </row>
    <row r="10141" customFormat="false" ht="15" hidden="false" customHeight="false" outlineLevel="0" collapsed="false">
      <c r="A10141" s="310" t="n">
        <v>39246</v>
      </c>
      <c r="C10141" s="0" t="s">
        <v>19357</v>
      </c>
      <c r="D10141" s="0" t="s">
        <v>15613</v>
      </c>
      <c r="E10141" s="10" t="s">
        <v>18719</v>
      </c>
    </row>
    <row r="10142" customFormat="false" ht="15" hidden="false" customHeight="false" outlineLevel="0" collapsed="false">
      <c r="A10142" s="310" t="n">
        <v>39247</v>
      </c>
      <c r="C10142" s="0" t="s">
        <v>19358</v>
      </c>
      <c r="D10142" s="0" t="s">
        <v>15613</v>
      </c>
      <c r="E10142" s="10" t="s">
        <v>19359</v>
      </c>
    </row>
    <row r="10143" customFormat="false" ht="15" hidden="false" customHeight="false" outlineLevel="0" collapsed="false">
      <c r="A10143" s="310" t="n">
        <v>39248</v>
      </c>
      <c r="C10143" s="0" t="s">
        <v>19360</v>
      </c>
      <c r="D10143" s="0" t="s">
        <v>15613</v>
      </c>
      <c r="E10143" s="10" t="s">
        <v>19361</v>
      </c>
    </row>
    <row r="10144" customFormat="false" ht="15" hidden="false" customHeight="false" outlineLevel="0" collapsed="false">
      <c r="A10144" s="310" t="n">
        <v>2438</v>
      </c>
      <c r="C10144" s="0" t="s">
        <v>19362</v>
      </c>
      <c r="D10144" s="0" t="s">
        <v>15584</v>
      </c>
      <c r="E10144" s="10" t="s">
        <v>18576</v>
      </c>
    </row>
    <row r="10145" customFormat="false" ht="15" hidden="false" customHeight="false" outlineLevel="0" collapsed="false">
      <c r="A10145" s="310" t="n">
        <v>40922</v>
      </c>
      <c r="C10145" s="0" t="s">
        <v>19363</v>
      </c>
      <c r="D10145" s="0" t="s">
        <v>15950</v>
      </c>
      <c r="E10145" s="10" t="s">
        <v>19364</v>
      </c>
    </row>
    <row r="10146" customFormat="false" ht="15" hidden="false" customHeight="false" outlineLevel="0" collapsed="false">
      <c r="A10146" s="310" t="n">
        <v>36486</v>
      </c>
      <c r="C10146" s="0" t="s">
        <v>19365</v>
      </c>
      <c r="D10146" s="0" t="s">
        <v>15564</v>
      </c>
      <c r="E10146" s="10" t="s">
        <v>19366</v>
      </c>
    </row>
    <row r="10147" customFormat="false" ht="15" hidden="false" customHeight="false" outlineLevel="0" collapsed="false">
      <c r="A10147" s="310" t="n">
        <v>37777</v>
      </c>
      <c r="C10147" s="0" t="s">
        <v>19367</v>
      </c>
      <c r="D10147" s="0" t="s">
        <v>15564</v>
      </c>
      <c r="E10147" s="10" t="s">
        <v>19368</v>
      </c>
    </row>
    <row r="10148" customFormat="false" ht="15" hidden="false" customHeight="false" outlineLevel="0" collapsed="false">
      <c r="A10148" s="310" t="n">
        <v>12624</v>
      </c>
      <c r="C10148" s="0" t="s">
        <v>19369</v>
      </c>
      <c r="D10148" s="0" t="s">
        <v>15564</v>
      </c>
      <c r="E10148" s="10" t="s">
        <v>19370</v>
      </c>
    </row>
    <row r="10149" customFormat="false" ht="15" hidden="false" customHeight="false" outlineLevel="0" collapsed="false">
      <c r="A10149" s="310" t="n">
        <v>10638</v>
      </c>
      <c r="C10149" s="0" t="s">
        <v>19371</v>
      </c>
      <c r="D10149" s="0" t="s">
        <v>15564</v>
      </c>
      <c r="E10149" s="10" t="s">
        <v>19372</v>
      </c>
    </row>
    <row r="10150" customFormat="false" ht="15" hidden="false" customHeight="false" outlineLevel="0" collapsed="false">
      <c r="A10150" s="310" t="n">
        <v>10635</v>
      </c>
      <c r="C10150" s="0" t="s">
        <v>19373</v>
      </c>
      <c r="D10150" s="0" t="s">
        <v>15564</v>
      </c>
      <c r="E10150" s="10" t="s">
        <v>19374</v>
      </c>
    </row>
    <row r="10151" customFormat="false" ht="15" hidden="false" customHeight="false" outlineLevel="0" collapsed="false">
      <c r="A10151" s="310" t="n">
        <v>10634</v>
      </c>
      <c r="C10151" s="0" t="s">
        <v>19375</v>
      </c>
      <c r="D10151" s="0" t="s">
        <v>15564</v>
      </c>
      <c r="E10151" s="10" t="s">
        <v>19376</v>
      </c>
    </row>
    <row r="10152" customFormat="false" ht="15" hidden="false" customHeight="false" outlineLevel="0" collapsed="false">
      <c r="A10152" s="310" t="n">
        <v>10636</v>
      </c>
      <c r="C10152" s="0" t="s">
        <v>19377</v>
      </c>
      <c r="D10152" s="0" t="s">
        <v>15564</v>
      </c>
      <c r="E10152" s="10" t="s">
        <v>19378</v>
      </c>
    </row>
    <row r="10153" customFormat="false" ht="15" hidden="false" customHeight="false" outlineLevel="0" collapsed="false">
      <c r="A10153" s="310" t="n">
        <v>10637</v>
      </c>
      <c r="C10153" s="0" t="s">
        <v>19379</v>
      </c>
      <c r="D10153" s="0" t="s">
        <v>15564</v>
      </c>
      <c r="E10153" s="10" t="s">
        <v>19380</v>
      </c>
    </row>
    <row r="10154" customFormat="false" ht="15" hidden="false" customHeight="false" outlineLevel="0" collapsed="false">
      <c r="A10154" s="310" t="n">
        <v>517</v>
      </c>
      <c r="C10154" s="0" t="s">
        <v>19381</v>
      </c>
      <c r="D10154" s="0" t="s">
        <v>15714</v>
      </c>
      <c r="E10154" s="10" t="s">
        <v>19382</v>
      </c>
    </row>
    <row r="10155" customFormat="false" ht="15" hidden="false" customHeight="false" outlineLevel="0" collapsed="false">
      <c r="A10155" s="310" t="n">
        <v>41904</v>
      </c>
      <c r="C10155" s="0" t="s">
        <v>19383</v>
      </c>
      <c r="D10155" s="0" t="s">
        <v>17726</v>
      </c>
      <c r="E10155" s="10" t="s">
        <v>19384</v>
      </c>
    </row>
    <row r="10156" customFormat="false" ht="15" hidden="false" customHeight="false" outlineLevel="0" collapsed="false">
      <c r="A10156" s="310" t="n">
        <v>41905</v>
      </c>
      <c r="C10156" s="0" t="s">
        <v>19385</v>
      </c>
      <c r="D10156" s="0" t="s">
        <v>15561</v>
      </c>
      <c r="E10156" s="10" t="s">
        <v>19386</v>
      </c>
    </row>
    <row r="10157" customFormat="false" ht="15" hidden="false" customHeight="false" outlineLevel="0" collapsed="false">
      <c r="A10157" s="310" t="n">
        <v>41903</v>
      </c>
      <c r="C10157" s="0" t="s">
        <v>19387</v>
      </c>
      <c r="D10157" s="0" t="s">
        <v>15561</v>
      </c>
      <c r="E10157" s="10" t="s">
        <v>19388</v>
      </c>
    </row>
    <row r="10158" customFormat="false" ht="15" hidden="false" customHeight="false" outlineLevel="0" collapsed="false">
      <c r="A10158" s="310" t="n">
        <v>37534</v>
      </c>
      <c r="C10158" s="0" t="s">
        <v>19389</v>
      </c>
      <c r="D10158" s="0" t="s">
        <v>15561</v>
      </c>
      <c r="E10158" s="10" t="s">
        <v>19390</v>
      </c>
    </row>
    <row r="10159" customFormat="false" ht="15" hidden="false" customHeight="false" outlineLevel="0" collapsed="false">
      <c r="A10159" s="310" t="n">
        <v>37535</v>
      </c>
      <c r="C10159" s="0" t="s">
        <v>19391</v>
      </c>
      <c r="D10159" s="0" t="s">
        <v>15561</v>
      </c>
      <c r="E10159" s="10" t="s">
        <v>19390</v>
      </c>
    </row>
    <row r="10160" customFormat="false" ht="15" hidden="false" customHeight="false" outlineLevel="0" collapsed="false">
      <c r="A10160" s="310" t="n">
        <v>37533</v>
      </c>
      <c r="C10160" s="0" t="s">
        <v>19392</v>
      </c>
      <c r="D10160" s="0" t="s">
        <v>15561</v>
      </c>
      <c r="E10160" s="10" t="s">
        <v>19390</v>
      </c>
    </row>
    <row r="10161" customFormat="false" ht="15" hidden="false" customHeight="false" outlineLevel="0" collapsed="false">
      <c r="A10161" s="310" t="n">
        <v>37537</v>
      </c>
      <c r="C10161" s="0" t="s">
        <v>19393</v>
      </c>
      <c r="D10161" s="0" t="s">
        <v>15561</v>
      </c>
      <c r="E10161" s="10" t="s">
        <v>19394</v>
      </c>
    </row>
    <row r="10162" customFormat="false" ht="15" hidden="false" customHeight="false" outlineLevel="0" collapsed="false">
      <c r="A10162" s="310" t="n">
        <v>37536</v>
      </c>
      <c r="C10162" s="0" t="s">
        <v>19395</v>
      </c>
      <c r="D10162" s="0" t="s">
        <v>15561</v>
      </c>
      <c r="E10162" s="10" t="s">
        <v>19394</v>
      </c>
    </row>
    <row r="10163" customFormat="false" ht="15" hidden="false" customHeight="false" outlineLevel="0" collapsed="false">
      <c r="A10163" s="310" t="n">
        <v>37532</v>
      </c>
      <c r="C10163" s="0" t="s">
        <v>19396</v>
      </c>
      <c r="D10163" s="0" t="s">
        <v>15561</v>
      </c>
      <c r="E10163" s="10" t="s">
        <v>19394</v>
      </c>
    </row>
    <row r="10164" customFormat="false" ht="15" hidden="false" customHeight="false" outlineLevel="0" collapsed="false">
      <c r="A10164" s="310" t="n">
        <v>2696</v>
      </c>
      <c r="C10164" s="0" t="s">
        <v>19397</v>
      </c>
      <c r="D10164" s="0" t="s">
        <v>15584</v>
      </c>
      <c r="E10164" s="10" t="s">
        <v>19398</v>
      </c>
    </row>
    <row r="10165" customFormat="false" ht="15" hidden="false" customHeight="false" outlineLevel="0" collapsed="false">
      <c r="A10165" s="310" t="n">
        <v>40928</v>
      </c>
      <c r="C10165" s="0" t="s">
        <v>19399</v>
      </c>
      <c r="D10165" s="0" t="s">
        <v>15950</v>
      </c>
      <c r="E10165" s="10" t="s">
        <v>19400</v>
      </c>
    </row>
    <row r="10166" customFormat="false" ht="15" hidden="false" customHeight="false" outlineLevel="0" collapsed="false">
      <c r="A10166" s="310" t="n">
        <v>4083</v>
      </c>
      <c r="C10166" s="0" t="s">
        <v>19401</v>
      </c>
      <c r="D10166" s="0" t="s">
        <v>15584</v>
      </c>
      <c r="E10166" s="10" t="s">
        <v>19402</v>
      </c>
    </row>
    <row r="10167" customFormat="false" ht="15" hidden="false" customHeight="false" outlineLevel="0" collapsed="false">
      <c r="A10167" s="310" t="n">
        <v>40818</v>
      </c>
      <c r="C10167" s="0" t="s">
        <v>19403</v>
      </c>
      <c r="D10167" s="0" t="s">
        <v>15950</v>
      </c>
      <c r="E10167" s="10" t="s">
        <v>19404</v>
      </c>
    </row>
    <row r="10168" customFormat="false" ht="15" hidden="false" customHeight="false" outlineLevel="0" collapsed="false">
      <c r="A10168" s="310" t="n">
        <v>2705</v>
      </c>
      <c r="C10168" s="0" t="s">
        <v>19405</v>
      </c>
      <c r="D10168" s="0" t="s">
        <v>19406</v>
      </c>
      <c r="E10168" s="10" t="s">
        <v>16576</v>
      </c>
    </row>
    <row r="10169" customFormat="false" ht="15" hidden="false" customHeight="false" outlineLevel="0" collapsed="false">
      <c r="A10169" s="310" t="n">
        <v>14250</v>
      </c>
      <c r="C10169" s="0" t="s">
        <v>19407</v>
      </c>
      <c r="D10169" s="0" t="s">
        <v>19406</v>
      </c>
      <c r="E10169" s="10" t="s">
        <v>15677</v>
      </c>
    </row>
    <row r="10170" customFormat="false" ht="15" hidden="false" customHeight="false" outlineLevel="0" collapsed="false">
      <c r="A10170" s="310" t="n">
        <v>11683</v>
      </c>
      <c r="C10170" s="0" t="s">
        <v>19408</v>
      </c>
      <c r="D10170" s="0" t="s">
        <v>15564</v>
      </c>
      <c r="E10170" s="10" t="s">
        <v>18344</v>
      </c>
    </row>
    <row r="10171" customFormat="false" ht="15" hidden="false" customHeight="false" outlineLevel="0" collapsed="false">
      <c r="A10171" s="310" t="n">
        <v>11684</v>
      </c>
      <c r="C10171" s="0" t="s">
        <v>19409</v>
      </c>
      <c r="D10171" s="0" t="s">
        <v>15564</v>
      </c>
      <c r="E10171" s="10" t="s">
        <v>19410</v>
      </c>
    </row>
    <row r="10172" customFormat="false" ht="15" hidden="false" customHeight="false" outlineLevel="0" collapsed="false">
      <c r="A10172" s="310" t="n">
        <v>6141</v>
      </c>
      <c r="C10172" s="0" t="s">
        <v>19411</v>
      </c>
      <c r="D10172" s="0" t="s">
        <v>15564</v>
      </c>
      <c r="E10172" s="10" t="s">
        <v>19412</v>
      </c>
    </row>
    <row r="10173" customFormat="false" ht="15" hidden="false" customHeight="false" outlineLevel="0" collapsed="false">
      <c r="A10173" s="310" t="n">
        <v>11681</v>
      </c>
      <c r="C10173" s="0" t="s">
        <v>19413</v>
      </c>
      <c r="D10173" s="0" t="s">
        <v>15564</v>
      </c>
      <c r="E10173" s="10" t="s">
        <v>19414</v>
      </c>
    </row>
    <row r="10174" customFormat="false" ht="15" hidden="false" customHeight="false" outlineLevel="0" collapsed="false">
      <c r="A10174" s="310" t="n">
        <v>2706</v>
      </c>
      <c r="C10174" s="0" t="s">
        <v>19415</v>
      </c>
      <c r="D10174" s="0" t="s">
        <v>15584</v>
      </c>
      <c r="E10174" s="10" t="s">
        <v>19416</v>
      </c>
    </row>
    <row r="10175" customFormat="false" ht="15" hidden="false" customHeight="false" outlineLevel="0" collapsed="false">
      <c r="A10175" s="310" t="n">
        <v>40811</v>
      </c>
      <c r="C10175" s="0" t="s">
        <v>19417</v>
      </c>
      <c r="D10175" s="0" t="s">
        <v>15950</v>
      </c>
      <c r="E10175" s="10" t="s">
        <v>19418</v>
      </c>
    </row>
    <row r="10176" customFormat="false" ht="15" hidden="false" customHeight="false" outlineLevel="0" collapsed="false">
      <c r="A10176" s="310" t="n">
        <v>2707</v>
      </c>
      <c r="C10176" s="0" t="s">
        <v>19419</v>
      </c>
      <c r="D10176" s="0" t="s">
        <v>15584</v>
      </c>
      <c r="E10176" s="10" t="s">
        <v>19420</v>
      </c>
    </row>
    <row r="10177" customFormat="false" ht="15" hidden="false" customHeight="false" outlineLevel="0" collapsed="false">
      <c r="A10177" s="310" t="n">
        <v>40813</v>
      </c>
      <c r="C10177" s="0" t="s">
        <v>19421</v>
      </c>
      <c r="D10177" s="0" t="s">
        <v>15950</v>
      </c>
      <c r="E10177" s="10" t="s">
        <v>19422</v>
      </c>
    </row>
    <row r="10178" customFormat="false" ht="15" hidden="false" customHeight="false" outlineLevel="0" collapsed="false">
      <c r="A10178" s="310" t="n">
        <v>2708</v>
      </c>
      <c r="C10178" s="0" t="s">
        <v>19423</v>
      </c>
      <c r="D10178" s="0" t="s">
        <v>15584</v>
      </c>
      <c r="E10178" s="10" t="s">
        <v>19424</v>
      </c>
    </row>
    <row r="10179" customFormat="false" ht="15" hidden="false" customHeight="false" outlineLevel="0" collapsed="false">
      <c r="A10179" s="310" t="n">
        <v>40814</v>
      </c>
      <c r="C10179" s="0" t="s">
        <v>19425</v>
      </c>
      <c r="D10179" s="0" t="s">
        <v>15950</v>
      </c>
      <c r="E10179" s="10" t="s">
        <v>19426</v>
      </c>
    </row>
    <row r="10180" customFormat="false" ht="15" hidden="false" customHeight="false" outlineLevel="0" collapsed="false">
      <c r="A10180" s="310" t="n">
        <v>34779</v>
      </c>
      <c r="C10180" s="0" t="s">
        <v>19427</v>
      </c>
      <c r="D10180" s="0" t="s">
        <v>15584</v>
      </c>
      <c r="E10180" s="10" t="s">
        <v>19428</v>
      </c>
    </row>
    <row r="10181" customFormat="false" ht="15" hidden="false" customHeight="false" outlineLevel="0" collapsed="false">
      <c r="A10181" s="310" t="n">
        <v>40936</v>
      </c>
      <c r="C10181" s="0" t="s">
        <v>19429</v>
      </c>
      <c r="D10181" s="0" t="s">
        <v>15950</v>
      </c>
      <c r="E10181" s="10" t="s">
        <v>19430</v>
      </c>
    </row>
    <row r="10182" customFormat="false" ht="15" hidden="false" customHeight="false" outlineLevel="0" collapsed="false">
      <c r="A10182" s="310" t="n">
        <v>34780</v>
      </c>
      <c r="C10182" s="0" t="s">
        <v>19431</v>
      </c>
      <c r="D10182" s="0" t="s">
        <v>15584</v>
      </c>
      <c r="E10182" s="10" t="s">
        <v>19432</v>
      </c>
    </row>
    <row r="10183" customFormat="false" ht="15" hidden="false" customHeight="false" outlineLevel="0" collapsed="false">
      <c r="A10183" s="310" t="n">
        <v>40937</v>
      </c>
      <c r="C10183" s="0" t="s">
        <v>19433</v>
      </c>
      <c r="D10183" s="0" t="s">
        <v>15950</v>
      </c>
      <c r="E10183" s="10" t="s">
        <v>19434</v>
      </c>
    </row>
    <row r="10184" customFormat="false" ht="15" hidden="false" customHeight="false" outlineLevel="0" collapsed="false">
      <c r="A10184" s="310" t="n">
        <v>34782</v>
      </c>
      <c r="C10184" s="0" t="s">
        <v>19435</v>
      </c>
      <c r="D10184" s="0" t="s">
        <v>15584</v>
      </c>
      <c r="E10184" s="10" t="s">
        <v>19171</v>
      </c>
    </row>
    <row r="10185" customFormat="false" ht="15" hidden="false" customHeight="false" outlineLevel="0" collapsed="false">
      <c r="A10185" s="310" t="n">
        <v>40938</v>
      </c>
      <c r="C10185" s="0" t="s">
        <v>19436</v>
      </c>
      <c r="D10185" s="0" t="s">
        <v>15950</v>
      </c>
      <c r="E10185" s="10" t="s">
        <v>19437</v>
      </c>
    </row>
    <row r="10186" customFormat="false" ht="15" hidden="false" customHeight="false" outlineLevel="0" collapsed="false">
      <c r="A10186" s="310" t="n">
        <v>34783</v>
      </c>
      <c r="C10186" s="0" t="s">
        <v>19438</v>
      </c>
      <c r="D10186" s="0" t="s">
        <v>15584</v>
      </c>
      <c r="E10186" s="10" t="s">
        <v>19439</v>
      </c>
    </row>
    <row r="10187" customFormat="false" ht="15" hidden="false" customHeight="false" outlineLevel="0" collapsed="false">
      <c r="A10187" s="310" t="n">
        <v>40939</v>
      </c>
      <c r="C10187" s="0" t="s">
        <v>19440</v>
      </c>
      <c r="D10187" s="0" t="s">
        <v>15950</v>
      </c>
      <c r="E10187" s="10" t="s">
        <v>19441</v>
      </c>
    </row>
    <row r="10188" customFormat="false" ht="15" hidden="false" customHeight="false" outlineLevel="0" collapsed="false">
      <c r="A10188" s="310" t="n">
        <v>34785</v>
      </c>
      <c r="C10188" s="0" t="s">
        <v>19442</v>
      </c>
      <c r="D10188" s="0" t="s">
        <v>15584</v>
      </c>
      <c r="E10188" s="10" t="s">
        <v>19097</v>
      </c>
    </row>
    <row r="10189" customFormat="false" ht="15" hidden="false" customHeight="false" outlineLevel="0" collapsed="false">
      <c r="A10189" s="310" t="n">
        <v>40940</v>
      </c>
      <c r="C10189" s="0" t="s">
        <v>19443</v>
      </c>
      <c r="D10189" s="0" t="s">
        <v>15950</v>
      </c>
      <c r="E10189" s="10" t="s">
        <v>19444</v>
      </c>
    </row>
    <row r="10190" customFormat="false" ht="15" hidden="false" customHeight="false" outlineLevel="0" collapsed="false">
      <c r="A10190" s="310" t="n">
        <v>38403</v>
      </c>
      <c r="C10190" s="0" t="s">
        <v>19445</v>
      </c>
      <c r="D10190" s="0" t="s">
        <v>15564</v>
      </c>
      <c r="E10190" s="10" t="s">
        <v>17830</v>
      </c>
    </row>
    <row r="10191" customFormat="false" ht="15" hidden="false" customHeight="false" outlineLevel="0" collapsed="false">
      <c r="A10191" s="310" t="n">
        <v>43494</v>
      </c>
      <c r="C10191" s="0" t="s">
        <v>19446</v>
      </c>
      <c r="D10191" s="0" t="s">
        <v>15950</v>
      </c>
      <c r="E10191" s="10" t="s">
        <v>19447</v>
      </c>
    </row>
    <row r="10192" customFormat="false" ht="15" hidden="false" customHeight="false" outlineLevel="0" collapsed="false">
      <c r="A10192" s="310" t="n">
        <v>43482</v>
      </c>
      <c r="C10192" s="0" t="s">
        <v>19446</v>
      </c>
      <c r="D10192" s="0" t="s">
        <v>15584</v>
      </c>
      <c r="E10192" s="10" t="s">
        <v>19448</v>
      </c>
    </row>
    <row r="10193" customFormat="false" ht="15" hidden="false" customHeight="false" outlineLevel="0" collapsed="false">
      <c r="A10193" s="310" t="n">
        <v>43483</v>
      </c>
      <c r="C10193" s="0" t="s">
        <v>19449</v>
      </c>
      <c r="D10193" s="0" t="s">
        <v>15584</v>
      </c>
      <c r="E10193" s="10" t="s">
        <v>16584</v>
      </c>
    </row>
    <row r="10194" customFormat="false" ht="15" hidden="false" customHeight="false" outlineLevel="0" collapsed="false">
      <c r="A10194" s="310" t="n">
        <v>43495</v>
      </c>
      <c r="C10194" s="0" t="s">
        <v>19450</v>
      </c>
      <c r="D10194" s="0" t="s">
        <v>15950</v>
      </c>
      <c r="E10194" s="10" t="s">
        <v>19451</v>
      </c>
    </row>
    <row r="10195" customFormat="false" ht="15" hidden="false" customHeight="false" outlineLevel="0" collapsed="false">
      <c r="A10195" s="310" t="n">
        <v>43484</v>
      </c>
      <c r="C10195" s="0" t="s">
        <v>19452</v>
      </c>
      <c r="D10195" s="0" t="s">
        <v>15584</v>
      </c>
      <c r="E10195" s="10" t="s">
        <v>15650</v>
      </c>
    </row>
    <row r="10196" customFormat="false" ht="15" hidden="false" customHeight="false" outlineLevel="0" collapsed="false">
      <c r="A10196" s="310" t="n">
        <v>43496</v>
      </c>
      <c r="C10196" s="0" t="s">
        <v>19453</v>
      </c>
      <c r="D10196" s="0" t="s">
        <v>15950</v>
      </c>
      <c r="E10196" s="10" t="s">
        <v>19454</v>
      </c>
    </row>
    <row r="10197" customFormat="false" ht="15" hidden="false" customHeight="false" outlineLevel="0" collapsed="false">
      <c r="A10197" s="310" t="n">
        <v>43485</v>
      </c>
      <c r="C10197" s="0" t="s">
        <v>19455</v>
      </c>
      <c r="D10197" s="0" t="s">
        <v>15584</v>
      </c>
      <c r="E10197" s="10" t="s">
        <v>15662</v>
      </c>
    </row>
    <row r="10198" customFormat="false" ht="15" hidden="false" customHeight="false" outlineLevel="0" collapsed="false">
      <c r="A10198" s="310" t="n">
        <v>43497</v>
      </c>
      <c r="C10198" s="0" t="s">
        <v>19456</v>
      </c>
      <c r="D10198" s="0" t="s">
        <v>15950</v>
      </c>
      <c r="E10198" s="10" t="s">
        <v>19457</v>
      </c>
    </row>
    <row r="10199" customFormat="false" ht="15" hidden="false" customHeight="false" outlineLevel="0" collapsed="false">
      <c r="A10199" s="310" t="n">
        <v>43499</v>
      </c>
      <c r="C10199" s="0" t="s">
        <v>19458</v>
      </c>
      <c r="D10199" s="0" t="s">
        <v>15950</v>
      </c>
      <c r="E10199" s="10" t="s">
        <v>19459</v>
      </c>
    </row>
    <row r="10200" customFormat="false" ht="15" hidden="false" customHeight="false" outlineLevel="0" collapsed="false">
      <c r="A10200" s="310" t="n">
        <v>43487</v>
      </c>
      <c r="C10200" s="0" t="s">
        <v>19458</v>
      </c>
      <c r="D10200" s="0" t="s">
        <v>15584</v>
      </c>
      <c r="E10200" s="10" t="s">
        <v>19460</v>
      </c>
    </row>
    <row r="10201" customFormat="false" ht="15" hidden="false" customHeight="false" outlineLevel="0" collapsed="false">
      <c r="A10201" s="310" t="n">
        <v>43486</v>
      </c>
      <c r="C10201" s="0" t="s">
        <v>19461</v>
      </c>
      <c r="D10201" s="0" t="s">
        <v>15584</v>
      </c>
      <c r="E10201" s="10" t="s">
        <v>19462</v>
      </c>
    </row>
    <row r="10202" customFormat="false" ht="15" hidden="false" customHeight="false" outlineLevel="0" collapsed="false">
      <c r="A10202" s="310" t="n">
        <v>43498</v>
      </c>
      <c r="C10202" s="0" t="s">
        <v>19463</v>
      </c>
      <c r="D10202" s="0" t="s">
        <v>15950</v>
      </c>
      <c r="E10202" s="10" t="s">
        <v>19464</v>
      </c>
    </row>
    <row r="10203" customFormat="false" ht="15" hidden="false" customHeight="false" outlineLevel="0" collapsed="false">
      <c r="A10203" s="310" t="n">
        <v>43488</v>
      </c>
      <c r="C10203" s="0" t="s">
        <v>19465</v>
      </c>
      <c r="D10203" s="0" t="s">
        <v>15584</v>
      </c>
      <c r="E10203" s="10" t="s">
        <v>15801</v>
      </c>
    </row>
    <row r="10204" customFormat="false" ht="15" hidden="false" customHeight="false" outlineLevel="0" collapsed="false">
      <c r="A10204" s="310" t="n">
        <v>43500</v>
      </c>
      <c r="C10204" s="0" t="s">
        <v>19466</v>
      </c>
      <c r="D10204" s="0" t="s">
        <v>15950</v>
      </c>
      <c r="E10204" s="10" t="s">
        <v>19467</v>
      </c>
    </row>
    <row r="10205" customFormat="false" ht="15" hidden="false" customHeight="false" outlineLevel="0" collapsed="false">
      <c r="A10205" s="310" t="n">
        <v>43489</v>
      </c>
      <c r="C10205" s="0" t="s">
        <v>19468</v>
      </c>
      <c r="D10205" s="0" t="s">
        <v>15584</v>
      </c>
      <c r="E10205" s="10" t="s">
        <v>19469</v>
      </c>
    </row>
    <row r="10206" customFormat="false" ht="15" hidden="false" customHeight="false" outlineLevel="0" collapsed="false">
      <c r="A10206" s="310" t="n">
        <v>43501</v>
      </c>
      <c r="C10206" s="0" t="s">
        <v>19470</v>
      </c>
      <c r="D10206" s="0" t="s">
        <v>15950</v>
      </c>
      <c r="E10206" s="10" t="s">
        <v>19471</v>
      </c>
    </row>
    <row r="10207" customFormat="false" ht="15" hidden="false" customHeight="false" outlineLevel="0" collapsed="false">
      <c r="A10207" s="310" t="n">
        <v>43490</v>
      </c>
      <c r="C10207" s="0" t="s">
        <v>19472</v>
      </c>
      <c r="D10207" s="0" t="s">
        <v>15584</v>
      </c>
      <c r="E10207" s="10" t="s">
        <v>19473</v>
      </c>
    </row>
    <row r="10208" customFormat="false" ht="15" hidden="false" customHeight="false" outlineLevel="0" collapsed="false">
      <c r="A10208" s="310" t="n">
        <v>43502</v>
      </c>
      <c r="C10208" s="0" t="s">
        <v>19474</v>
      </c>
      <c r="D10208" s="0" t="s">
        <v>15950</v>
      </c>
      <c r="E10208" s="10" t="s">
        <v>19475</v>
      </c>
    </row>
    <row r="10209" customFormat="false" ht="15" hidden="false" customHeight="false" outlineLevel="0" collapsed="false">
      <c r="A10209" s="310" t="n">
        <v>43491</v>
      </c>
      <c r="C10209" s="0" t="s">
        <v>19476</v>
      </c>
      <c r="D10209" s="0" t="s">
        <v>15584</v>
      </c>
      <c r="E10209" s="10" t="s">
        <v>19477</v>
      </c>
    </row>
    <row r="10210" customFormat="false" ht="15" hidden="false" customHeight="false" outlineLevel="0" collapsed="false">
      <c r="A10210" s="310" t="n">
        <v>43503</v>
      </c>
      <c r="C10210" s="0" t="s">
        <v>19478</v>
      </c>
      <c r="D10210" s="0" t="s">
        <v>15950</v>
      </c>
      <c r="E10210" s="10" t="s">
        <v>19479</v>
      </c>
    </row>
    <row r="10211" customFormat="false" ht="15" hidden="false" customHeight="false" outlineLevel="0" collapsed="false">
      <c r="A10211" s="310" t="n">
        <v>43492</v>
      </c>
      <c r="C10211" s="0" t="s">
        <v>19480</v>
      </c>
      <c r="D10211" s="0" t="s">
        <v>15584</v>
      </c>
      <c r="E10211" s="10" t="s">
        <v>19481</v>
      </c>
    </row>
    <row r="10212" customFormat="false" ht="15" hidden="false" customHeight="false" outlineLevel="0" collapsed="false">
      <c r="A10212" s="310" t="n">
        <v>43504</v>
      </c>
      <c r="C10212" s="0" t="s">
        <v>19482</v>
      </c>
      <c r="D10212" s="0" t="s">
        <v>15950</v>
      </c>
      <c r="E10212" s="10" t="s">
        <v>19483</v>
      </c>
    </row>
    <row r="10213" customFormat="false" ht="15" hidden="false" customHeight="false" outlineLevel="0" collapsed="false">
      <c r="A10213" s="310" t="n">
        <v>43493</v>
      </c>
      <c r="C10213" s="0" t="s">
        <v>19484</v>
      </c>
      <c r="D10213" s="0" t="s">
        <v>15584</v>
      </c>
      <c r="E10213" s="10" t="s">
        <v>16226</v>
      </c>
    </row>
    <row r="10214" customFormat="false" ht="15" hidden="false" customHeight="false" outlineLevel="0" collapsed="false">
      <c r="A10214" s="310" t="n">
        <v>43505</v>
      </c>
      <c r="C10214" s="0" t="s">
        <v>19485</v>
      </c>
      <c r="D10214" s="0" t="s">
        <v>15950</v>
      </c>
      <c r="E10214" s="10" t="s">
        <v>19486</v>
      </c>
    </row>
    <row r="10215" customFormat="false" ht="15" hidden="false" customHeight="false" outlineLevel="0" collapsed="false">
      <c r="A10215" s="310" t="n">
        <v>37774</v>
      </c>
      <c r="C10215" s="0" t="s">
        <v>19487</v>
      </c>
      <c r="D10215" s="0" t="s">
        <v>15564</v>
      </c>
      <c r="E10215" s="10" t="s">
        <v>19488</v>
      </c>
    </row>
    <row r="10216" customFormat="false" ht="15" hidden="false" customHeight="false" outlineLevel="0" collapsed="false">
      <c r="A10216" s="310" t="n">
        <v>38630</v>
      </c>
      <c r="C10216" s="0" t="s">
        <v>19489</v>
      </c>
      <c r="D10216" s="0" t="s">
        <v>15564</v>
      </c>
      <c r="E10216" s="10" t="s">
        <v>19490</v>
      </c>
    </row>
    <row r="10217" customFormat="false" ht="15" hidden="false" customHeight="false" outlineLevel="0" collapsed="false">
      <c r="A10217" s="310" t="n">
        <v>38629</v>
      </c>
      <c r="C10217" s="0" t="s">
        <v>19491</v>
      </c>
      <c r="D10217" s="0" t="s">
        <v>15564</v>
      </c>
      <c r="E10217" s="10" t="s">
        <v>19492</v>
      </c>
    </row>
    <row r="10218" customFormat="false" ht="15" hidden="false" customHeight="false" outlineLevel="0" collapsed="false">
      <c r="A10218" s="310" t="n">
        <v>38476</v>
      </c>
      <c r="C10218" s="0" t="s">
        <v>19493</v>
      </c>
      <c r="D10218" s="0" t="s">
        <v>15564</v>
      </c>
      <c r="E10218" s="10" t="s">
        <v>17344</v>
      </c>
    </row>
    <row r="10219" customFormat="false" ht="15" hidden="false" customHeight="false" outlineLevel="0" collapsed="false">
      <c r="A10219" s="310" t="n">
        <v>38477</v>
      </c>
      <c r="C10219" s="0" t="s">
        <v>19494</v>
      </c>
      <c r="D10219" s="0" t="s">
        <v>15564</v>
      </c>
      <c r="E10219" s="10" t="s">
        <v>19495</v>
      </c>
    </row>
    <row r="10220" customFormat="false" ht="15" hidden="false" customHeight="false" outlineLevel="0" collapsed="false">
      <c r="A10220" s="310" t="n">
        <v>40635</v>
      </c>
      <c r="C10220" s="0" t="s">
        <v>19496</v>
      </c>
      <c r="D10220" s="0" t="s">
        <v>15564</v>
      </c>
      <c r="E10220" s="10" t="s">
        <v>19497</v>
      </c>
    </row>
    <row r="10221" customFormat="false" ht="15" hidden="false" customHeight="false" outlineLevel="0" collapsed="false">
      <c r="A10221" s="310" t="n">
        <v>36483</v>
      </c>
      <c r="C10221" s="0" t="s">
        <v>19498</v>
      </c>
      <c r="D10221" s="0" t="s">
        <v>15564</v>
      </c>
      <c r="E10221" s="10" t="s">
        <v>19499</v>
      </c>
    </row>
    <row r="10222" customFormat="false" ht="15" hidden="false" customHeight="false" outlineLevel="0" collapsed="false">
      <c r="A10222" s="310" t="n">
        <v>14525</v>
      </c>
      <c r="C10222" s="0" t="s">
        <v>19500</v>
      </c>
      <c r="D10222" s="0" t="s">
        <v>15564</v>
      </c>
      <c r="E10222" s="10" t="s">
        <v>19501</v>
      </c>
    </row>
    <row r="10223" customFormat="false" ht="15" hidden="false" customHeight="false" outlineLevel="0" collapsed="false">
      <c r="A10223" s="310" t="n">
        <v>36482</v>
      </c>
      <c r="C10223" s="0" t="s">
        <v>19502</v>
      </c>
      <c r="D10223" s="0" t="s">
        <v>15564</v>
      </c>
      <c r="E10223" s="10" t="s">
        <v>19503</v>
      </c>
    </row>
    <row r="10224" customFormat="false" ht="15" hidden="false" customHeight="false" outlineLevel="0" collapsed="false">
      <c r="A10224" s="310" t="n">
        <v>36408</v>
      </c>
      <c r="C10224" s="0" t="s">
        <v>19504</v>
      </c>
      <c r="D10224" s="0" t="s">
        <v>15564</v>
      </c>
      <c r="E10224" s="10" t="s">
        <v>19505</v>
      </c>
    </row>
    <row r="10225" customFormat="false" ht="15" hidden="false" customHeight="false" outlineLevel="0" collapsed="false">
      <c r="A10225" s="310" t="n">
        <v>2723</v>
      </c>
      <c r="C10225" s="0" t="s">
        <v>19506</v>
      </c>
      <c r="D10225" s="0" t="s">
        <v>15564</v>
      </c>
      <c r="E10225" s="10" t="s">
        <v>19507</v>
      </c>
    </row>
    <row r="10226" customFormat="false" ht="15" hidden="false" customHeight="false" outlineLevel="0" collapsed="false">
      <c r="A10226" s="310" t="n">
        <v>36481</v>
      </c>
      <c r="C10226" s="0" t="s">
        <v>19508</v>
      </c>
      <c r="D10226" s="0" t="s">
        <v>15564</v>
      </c>
      <c r="E10226" s="10" t="s">
        <v>19509</v>
      </c>
    </row>
    <row r="10227" customFormat="false" ht="15" hidden="false" customHeight="false" outlineLevel="0" collapsed="false">
      <c r="A10227" s="310" t="n">
        <v>10685</v>
      </c>
      <c r="C10227" s="0" t="s">
        <v>19510</v>
      </c>
      <c r="D10227" s="0" t="s">
        <v>15564</v>
      </c>
      <c r="E10227" s="10" t="s">
        <v>19511</v>
      </c>
    </row>
    <row r="10228" customFormat="false" ht="15" hidden="false" customHeight="false" outlineLevel="0" collapsed="false">
      <c r="A10228" s="310" t="n">
        <v>40636</v>
      </c>
      <c r="C10228" s="0" t="s">
        <v>19512</v>
      </c>
      <c r="D10228" s="0" t="s">
        <v>15564</v>
      </c>
      <c r="E10228" s="10" t="s">
        <v>19513</v>
      </c>
    </row>
    <row r="10229" customFormat="false" ht="15" hidden="false" customHeight="false" outlineLevel="0" collapsed="false">
      <c r="A10229" s="310" t="n">
        <v>4111</v>
      </c>
      <c r="C10229" s="0" t="s">
        <v>19514</v>
      </c>
      <c r="D10229" s="0" t="s">
        <v>15564</v>
      </c>
      <c r="E10229" s="10" t="s">
        <v>19018</v>
      </c>
    </row>
    <row r="10230" customFormat="false" ht="15" hidden="false" customHeight="false" outlineLevel="0" collapsed="false">
      <c r="A10230" s="310" t="n">
        <v>26021</v>
      </c>
      <c r="C10230" s="0" t="s">
        <v>19515</v>
      </c>
      <c r="D10230" s="0" t="s">
        <v>15564</v>
      </c>
      <c r="E10230" s="10" t="s">
        <v>19516</v>
      </c>
    </row>
    <row r="10231" customFormat="false" ht="15" hidden="false" customHeight="false" outlineLevel="0" collapsed="false">
      <c r="A10231" s="310" t="n">
        <v>12</v>
      </c>
      <c r="C10231" s="0" t="s">
        <v>19517</v>
      </c>
      <c r="D10231" s="0" t="s">
        <v>15564</v>
      </c>
      <c r="E10231" s="10" t="s">
        <v>16821</v>
      </c>
    </row>
    <row r="10232" customFormat="false" ht="15" hidden="false" customHeight="false" outlineLevel="0" collapsed="false">
      <c r="A10232" s="310" t="n">
        <v>37554</v>
      </c>
      <c r="C10232" s="0" t="s">
        <v>19518</v>
      </c>
      <c r="D10232" s="0" t="s">
        <v>15564</v>
      </c>
      <c r="E10232" s="10" t="s">
        <v>19519</v>
      </c>
    </row>
    <row r="10233" customFormat="false" ht="15" hidden="false" customHeight="false" outlineLevel="0" collapsed="false">
      <c r="A10233" s="310" t="n">
        <v>37555</v>
      </c>
      <c r="C10233" s="0" t="s">
        <v>19520</v>
      </c>
      <c r="D10233" s="0" t="s">
        <v>15564</v>
      </c>
      <c r="E10233" s="10" t="s">
        <v>19521</v>
      </c>
    </row>
    <row r="10234" customFormat="false" ht="15" hidden="false" customHeight="false" outlineLevel="0" collapsed="false">
      <c r="A10234" s="310" t="n">
        <v>10902</v>
      </c>
      <c r="C10234" s="0" t="s">
        <v>19522</v>
      </c>
      <c r="D10234" s="0" t="s">
        <v>15564</v>
      </c>
      <c r="E10234" s="10" t="s">
        <v>19523</v>
      </c>
    </row>
    <row r="10235" customFormat="false" ht="15" hidden="false" customHeight="false" outlineLevel="0" collapsed="false">
      <c r="A10235" s="310" t="n">
        <v>20965</v>
      </c>
      <c r="C10235" s="0" t="s">
        <v>19524</v>
      </c>
      <c r="D10235" s="0" t="s">
        <v>15564</v>
      </c>
      <c r="E10235" s="10" t="s">
        <v>19525</v>
      </c>
    </row>
    <row r="10236" customFormat="false" ht="15" hidden="false" customHeight="false" outlineLevel="0" collapsed="false">
      <c r="A10236" s="310" t="n">
        <v>20966</v>
      </c>
      <c r="C10236" s="0" t="s">
        <v>19526</v>
      </c>
      <c r="D10236" s="0" t="s">
        <v>15564</v>
      </c>
      <c r="E10236" s="10" t="s">
        <v>19527</v>
      </c>
    </row>
    <row r="10237" customFormat="false" ht="15" hidden="false" customHeight="false" outlineLevel="0" collapsed="false">
      <c r="A10237" s="310" t="n">
        <v>10903</v>
      </c>
      <c r="C10237" s="0" t="s">
        <v>19528</v>
      </c>
      <c r="D10237" s="0" t="s">
        <v>15564</v>
      </c>
      <c r="E10237" s="10" t="s">
        <v>19529</v>
      </c>
    </row>
    <row r="10238" customFormat="false" ht="15" hidden="false" customHeight="false" outlineLevel="0" collapsed="false">
      <c r="A10238" s="310" t="n">
        <v>20967</v>
      </c>
      <c r="C10238" s="0" t="s">
        <v>19530</v>
      </c>
      <c r="D10238" s="0" t="s">
        <v>15564</v>
      </c>
      <c r="E10238" s="10" t="s">
        <v>19529</v>
      </c>
    </row>
    <row r="10239" customFormat="false" ht="15" hidden="false" customHeight="false" outlineLevel="0" collapsed="false">
      <c r="A10239" s="310" t="n">
        <v>20968</v>
      </c>
      <c r="C10239" s="0" t="s">
        <v>19531</v>
      </c>
      <c r="D10239" s="0" t="s">
        <v>15564</v>
      </c>
      <c r="E10239" s="10" t="s">
        <v>19532</v>
      </c>
    </row>
    <row r="10240" customFormat="false" ht="15" hidden="false" customHeight="false" outlineLevel="0" collapsed="false">
      <c r="A10240" s="310" t="n">
        <v>11359</v>
      </c>
      <c r="C10240" s="0" t="s">
        <v>19533</v>
      </c>
      <c r="D10240" s="0" t="s">
        <v>15564</v>
      </c>
      <c r="E10240" s="10" t="s">
        <v>19534</v>
      </c>
    </row>
    <row r="10241" customFormat="false" ht="15" hidden="false" customHeight="false" outlineLevel="0" collapsed="false">
      <c r="A10241" s="310" t="n">
        <v>39017</v>
      </c>
      <c r="C10241" s="0" t="s">
        <v>19535</v>
      </c>
      <c r="D10241" s="0" t="s">
        <v>15564</v>
      </c>
      <c r="E10241" s="10" t="s">
        <v>15632</v>
      </c>
    </row>
    <row r="10242" customFormat="false" ht="15" hidden="false" customHeight="false" outlineLevel="0" collapsed="false">
      <c r="A10242" s="310" t="n">
        <v>39315</v>
      </c>
      <c r="C10242" s="0" t="s">
        <v>19536</v>
      </c>
      <c r="D10242" s="0" t="s">
        <v>15564</v>
      </c>
      <c r="E10242" s="10" t="s">
        <v>15691</v>
      </c>
    </row>
    <row r="10243" customFormat="false" ht="15" hidden="false" customHeight="false" outlineLevel="0" collapsed="false">
      <c r="A10243" s="310" t="n">
        <v>39016</v>
      </c>
      <c r="C10243" s="0" t="s">
        <v>19537</v>
      </c>
      <c r="D10243" s="0" t="s">
        <v>15564</v>
      </c>
      <c r="E10243" s="10" t="s">
        <v>15691</v>
      </c>
    </row>
    <row r="10244" customFormat="false" ht="15" hidden="false" customHeight="false" outlineLevel="0" collapsed="false">
      <c r="A10244" s="310" t="n">
        <v>40432</v>
      </c>
      <c r="C10244" s="0" t="s">
        <v>19538</v>
      </c>
      <c r="D10244" s="0" t="s">
        <v>15564</v>
      </c>
      <c r="E10244" s="10" t="s">
        <v>17403</v>
      </c>
    </row>
    <row r="10245" customFormat="false" ht="15" hidden="false" customHeight="false" outlineLevel="0" collapsed="false">
      <c r="A10245" s="310" t="n">
        <v>39481</v>
      </c>
      <c r="C10245" s="0" t="s">
        <v>19539</v>
      </c>
      <c r="D10245" s="0" t="s">
        <v>15564</v>
      </c>
      <c r="E10245" s="10" t="s">
        <v>19540</v>
      </c>
    </row>
    <row r="10246" customFormat="false" ht="15" hidden="false" customHeight="false" outlineLevel="0" collapsed="false">
      <c r="A10246" s="310" t="n">
        <v>40433</v>
      </c>
      <c r="C10246" s="0" t="s">
        <v>19541</v>
      </c>
      <c r="D10246" s="0" t="s">
        <v>15564</v>
      </c>
      <c r="E10246" s="10" t="s">
        <v>19542</v>
      </c>
    </row>
    <row r="10247" customFormat="false" ht="15" hidden="false" customHeight="false" outlineLevel="0" collapsed="false">
      <c r="A10247" s="310" t="n">
        <v>20219</v>
      </c>
      <c r="C10247" s="0" t="s">
        <v>19543</v>
      </c>
      <c r="D10247" s="0" t="s">
        <v>15564</v>
      </c>
      <c r="E10247" s="10" t="s">
        <v>19544</v>
      </c>
    </row>
    <row r="10248" customFormat="false" ht="15" hidden="false" customHeight="false" outlineLevel="0" collapsed="false">
      <c r="A10248" s="310" t="n">
        <v>36484</v>
      </c>
      <c r="C10248" s="0" t="s">
        <v>19545</v>
      </c>
      <c r="D10248" s="0" t="s">
        <v>15564</v>
      </c>
      <c r="E10248" s="10" t="s">
        <v>19546</v>
      </c>
    </row>
    <row r="10249" customFormat="false" ht="15" hidden="false" customHeight="false" outlineLevel="0" collapsed="false">
      <c r="A10249" s="310" t="n">
        <v>38367</v>
      </c>
      <c r="C10249" s="0" t="s">
        <v>19547</v>
      </c>
      <c r="D10249" s="0" t="s">
        <v>15564</v>
      </c>
      <c r="E10249" s="10" t="s">
        <v>18988</v>
      </c>
    </row>
    <row r="10250" customFormat="false" ht="15" hidden="false" customHeight="false" outlineLevel="0" collapsed="false">
      <c r="A10250" s="310" t="n">
        <v>38368</v>
      </c>
      <c r="C10250" s="0" t="s">
        <v>19548</v>
      </c>
      <c r="D10250" s="0" t="s">
        <v>15564</v>
      </c>
      <c r="E10250" s="10" t="s">
        <v>18000</v>
      </c>
    </row>
    <row r="10251" customFormat="false" ht="15" hidden="false" customHeight="false" outlineLevel="0" collapsed="false">
      <c r="A10251" s="310" t="n">
        <v>38091</v>
      </c>
      <c r="C10251" s="0" t="s">
        <v>19549</v>
      </c>
      <c r="D10251" s="0" t="s">
        <v>15564</v>
      </c>
      <c r="E10251" s="10" t="s">
        <v>16594</v>
      </c>
    </row>
    <row r="10252" customFormat="false" ht="15" hidden="false" customHeight="false" outlineLevel="0" collapsed="false">
      <c r="A10252" s="310" t="n">
        <v>38095</v>
      </c>
      <c r="C10252" s="0" t="s">
        <v>19550</v>
      </c>
      <c r="D10252" s="0" t="s">
        <v>15564</v>
      </c>
      <c r="E10252" s="10" t="s">
        <v>19551</v>
      </c>
    </row>
    <row r="10253" customFormat="false" ht="15" hidden="false" customHeight="false" outlineLevel="0" collapsed="false">
      <c r="A10253" s="310" t="n">
        <v>38092</v>
      </c>
      <c r="C10253" s="0" t="s">
        <v>19552</v>
      </c>
      <c r="D10253" s="0" t="s">
        <v>15564</v>
      </c>
      <c r="E10253" s="10" t="s">
        <v>19553</v>
      </c>
    </row>
    <row r="10254" customFormat="false" ht="15" hidden="false" customHeight="false" outlineLevel="0" collapsed="false">
      <c r="A10254" s="310" t="n">
        <v>38093</v>
      </c>
      <c r="C10254" s="0" t="s">
        <v>19554</v>
      </c>
      <c r="D10254" s="0" t="s">
        <v>15564</v>
      </c>
      <c r="E10254" s="10" t="s">
        <v>16653</v>
      </c>
    </row>
    <row r="10255" customFormat="false" ht="15" hidden="false" customHeight="false" outlineLevel="0" collapsed="false">
      <c r="A10255" s="310" t="n">
        <v>38096</v>
      </c>
      <c r="C10255" s="0" t="s">
        <v>19555</v>
      </c>
      <c r="D10255" s="0" t="s">
        <v>15564</v>
      </c>
      <c r="E10255" s="10" t="s">
        <v>17239</v>
      </c>
    </row>
    <row r="10256" customFormat="false" ht="15" hidden="false" customHeight="false" outlineLevel="0" collapsed="false">
      <c r="A10256" s="310" t="n">
        <v>38094</v>
      </c>
      <c r="C10256" s="0" t="s">
        <v>19556</v>
      </c>
      <c r="D10256" s="0" t="s">
        <v>15564</v>
      </c>
      <c r="E10256" s="10" t="s">
        <v>17108</v>
      </c>
    </row>
    <row r="10257" customFormat="false" ht="15" hidden="false" customHeight="false" outlineLevel="0" collapsed="false">
      <c r="A10257" s="310" t="n">
        <v>38097</v>
      </c>
      <c r="C10257" s="0" t="s">
        <v>19557</v>
      </c>
      <c r="D10257" s="0" t="s">
        <v>15564</v>
      </c>
      <c r="E10257" s="10" t="s">
        <v>15767</v>
      </c>
    </row>
    <row r="10258" customFormat="false" ht="15" hidden="false" customHeight="false" outlineLevel="0" collapsed="false">
      <c r="A10258" s="310" t="n">
        <v>38098</v>
      </c>
      <c r="C10258" s="0" t="s">
        <v>19558</v>
      </c>
      <c r="D10258" s="0" t="s">
        <v>15564</v>
      </c>
      <c r="E10258" s="10" t="s">
        <v>15767</v>
      </c>
    </row>
    <row r="10259" customFormat="false" ht="15" hidden="false" customHeight="false" outlineLevel="0" collapsed="false">
      <c r="A10259" s="310" t="n">
        <v>11186</v>
      </c>
      <c r="C10259" s="0" t="s">
        <v>19559</v>
      </c>
      <c r="D10259" s="0" t="s">
        <v>15581</v>
      </c>
      <c r="E10259" s="10" t="s">
        <v>19560</v>
      </c>
    </row>
    <row r="10260" customFormat="false" ht="15" hidden="false" customHeight="false" outlineLevel="0" collapsed="false">
      <c r="A10260" s="310" t="n">
        <v>11558</v>
      </c>
      <c r="C10260" s="0" t="s">
        <v>19561</v>
      </c>
      <c r="D10260" s="0" t="s">
        <v>16467</v>
      </c>
      <c r="E10260" s="10" t="s">
        <v>19562</v>
      </c>
    </row>
    <row r="10261" customFormat="false" ht="15" hidden="false" customHeight="false" outlineLevel="0" collapsed="false">
      <c r="A10261" s="310" t="n">
        <v>11557</v>
      </c>
      <c r="C10261" s="0" t="s">
        <v>19563</v>
      </c>
      <c r="D10261" s="0" t="s">
        <v>16467</v>
      </c>
      <c r="E10261" s="10" t="s">
        <v>19564</v>
      </c>
    </row>
    <row r="10262" customFormat="false" ht="15" hidden="false" customHeight="false" outlineLevel="0" collapsed="false">
      <c r="A10262" s="310" t="n">
        <v>2759</v>
      </c>
      <c r="C10262" s="0" t="s">
        <v>19565</v>
      </c>
      <c r="D10262" s="0" t="s">
        <v>15564</v>
      </c>
      <c r="E10262" s="10" t="s">
        <v>19566</v>
      </c>
    </row>
    <row r="10263" customFormat="false" ht="15" hidden="false" customHeight="false" outlineLevel="0" collapsed="false">
      <c r="A10263" s="310" t="n">
        <v>38124</v>
      </c>
      <c r="C10263" s="0" t="s">
        <v>19567</v>
      </c>
      <c r="D10263" s="0" t="s">
        <v>15564</v>
      </c>
      <c r="E10263" s="10" t="s">
        <v>19568</v>
      </c>
    </row>
    <row r="10264" customFormat="false" ht="15" hidden="false" customHeight="false" outlineLevel="0" collapsed="false">
      <c r="A10264" s="310" t="n">
        <v>38380</v>
      </c>
      <c r="C10264" s="0" t="s">
        <v>19569</v>
      </c>
      <c r="D10264" s="0" t="s">
        <v>15564</v>
      </c>
      <c r="E10264" s="10" t="s">
        <v>19570</v>
      </c>
    </row>
    <row r="10265" customFormat="false" ht="15" hidden="false" customHeight="false" outlineLevel="0" collapsed="false">
      <c r="A10265" s="310" t="n">
        <v>20059</v>
      </c>
      <c r="C10265" s="0" t="s">
        <v>19571</v>
      </c>
      <c r="D10265" s="0" t="s">
        <v>15564</v>
      </c>
      <c r="E10265" s="10" t="s">
        <v>19572</v>
      </c>
    </row>
    <row r="10266" customFormat="false" ht="15" hidden="false" customHeight="false" outlineLevel="0" collapsed="false">
      <c r="A10266" s="310" t="n">
        <v>42429</v>
      </c>
      <c r="C10266" s="0" t="s">
        <v>19573</v>
      </c>
      <c r="D10266" s="0" t="s">
        <v>15564</v>
      </c>
      <c r="E10266" s="10" t="s">
        <v>19574</v>
      </c>
    </row>
    <row r="10267" customFormat="false" ht="15" hidden="false" customHeight="false" outlineLevel="0" collapsed="false">
      <c r="A10267" s="310" t="n">
        <v>38538</v>
      </c>
      <c r="C10267" s="0" t="s">
        <v>19575</v>
      </c>
      <c r="D10267" s="0" t="s">
        <v>15613</v>
      </c>
      <c r="E10267" s="10" t="s">
        <v>19576</v>
      </c>
    </row>
    <row r="10268" customFormat="false" ht="15" hidden="false" customHeight="false" outlineLevel="0" collapsed="false">
      <c r="A10268" s="310" t="n">
        <v>38539</v>
      </c>
      <c r="C10268" s="0" t="s">
        <v>19577</v>
      </c>
      <c r="D10268" s="0" t="s">
        <v>15613</v>
      </c>
      <c r="E10268" s="10" t="s">
        <v>19578</v>
      </c>
    </row>
    <row r="10269" customFormat="false" ht="15" hidden="false" customHeight="false" outlineLevel="0" collapsed="false">
      <c r="A10269" s="310" t="n">
        <v>38540</v>
      </c>
      <c r="C10269" s="0" t="s">
        <v>19579</v>
      </c>
      <c r="D10269" s="0" t="s">
        <v>15613</v>
      </c>
      <c r="E10269" s="10" t="s">
        <v>19580</v>
      </c>
    </row>
    <row r="10270" customFormat="false" ht="15" hidden="false" customHeight="false" outlineLevel="0" collapsed="false">
      <c r="A10270" s="310" t="n">
        <v>38384</v>
      </c>
      <c r="C10270" s="0" t="s">
        <v>19581</v>
      </c>
      <c r="D10270" s="0" t="s">
        <v>15564</v>
      </c>
      <c r="E10270" s="10" t="s">
        <v>19582</v>
      </c>
    </row>
    <row r="10271" customFormat="false" ht="15" hidden="false" customHeight="false" outlineLevel="0" collapsed="false">
      <c r="A10271" s="310" t="n">
        <v>13</v>
      </c>
      <c r="C10271" s="0" t="s">
        <v>19583</v>
      </c>
      <c r="D10271" s="0" t="s">
        <v>15561</v>
      </c>
      <c r="E10271" s="10" t="s">
        <v>19584</v>
      </c>
    </row>
    <row r="10272" customFormat="false" ht="15" hidden="false" customHeight="false" outlineLevel="0" collapsed="false">
      <c r="A10272" s="310" t="n">
        <v>2762</v>
      </c>
      <c r="C10272" s="0" t="s">
        <v>19585</v>
      </c>
      <c r="D10272" s="0" t="s">
        <v>15613</v>
      </c>
      <c r="E10272" s="10" t="s">
        <v>19586</v>
      </c>
    </row>
    <row r="10273" customFormat="false" ht="15" hidden="false" customHeight="false" outlineLevel="0" collapsed="false">
      <c r="A10273" s="310" t="n">
        <v>21142</v>
      </c>
      <c r="C10273" s="0" t="s">
        <v>19587</v>
      </c>
      <c r="D10273" s="0" t="s">
        <v>15564</v>
      </c>
      <c r="E10273" s="10" t="s">
        <v>18608</v>
      </c>
    </row>
    <row r="10274" customFormat="false" ht="15" hidden="false" customHeight="false" outlineLevel="0" collapsed="false">
      <c r="A10274" s="310" t="n">
        <v>12865</v>
      </c>
      <c r="C10274" s="0" t="s">
        <v>19588</v>
      </c>
      <c r="D10274" s="0" t="s">
        <v>15584</v>
      </c>
      <c r="E10274" s="10" t="s">
        <v>19589</v>
      </c>
    </row>
    <row r="10275" customFormat="false" ht="15" hidden="false" customHeight="false" outlineLevel="0" collapsed="false">
      <c r="A10275" s="310" t="n">
        <v>41074</v>
      </c>
      <c r="C10275" s="0" t="s">
        <v>19590</v>
      </c>
      <c r="D10275" s="0" t="s">
        <v>15950</v>
      </c>
      <c r="E10275" s="10" t="s">
        <v>19591</v>
      </c>
    </row>
    <row r="10276" customFormat="false" ht="15" hidden="false" customHeight="false" outlineLevel="0" collapsed="false">
      <c r="A10276" s="310" t="n">
        <v>4223</v>
      </c>
      <c r="C10276" s="0" t="s">
        <v>19592</v>
      </c>
      <c r="D10276" s="0" t="s">
        <v>15714</v>
      </c>
      <c r="E10276" s="10" t="s">
        <v>16041</v>
      </c>
    </row>
    <row r="10277" customFormat="false" ht="15" hidden="false" customHeight="false" outlineLevel="0" collapsed="false">
      <c r="A10277" s="310" t="n">
        <v>37372</v>
      </c>
      <c r="C10277" s="0" t="s">
        <v>19593</v>
      </c>
      <c r="D10277" s="0" t="s">
        <v>15584</v>
      </c>
      <c r="E10277" s="10" t="s">
        <v>15689</v>
      </c>
    </row>
    <row r="10278" customFormat="false" ht="15" hidden="false" customHeight="false" outlineLevel="0" collapsed="false">
      <c r="A10278" s="310" t="n">
        <v>40863</v>
      </c>
      <c r="C10278" s="0" t="s">
        <v>19594</v>
      </c>
      <c r="D10278" s="0" t="s">
        <v>15950</v>
      </c>
      <c r="E10278" s="10" t="s">
        <v>19595</v>
      </c>
    </row>
    <row r="10279" customFormat="false" ht="15" hidden="false" customHeight="false" outlineLevel="0" collapsed="false">
      <c r="A10279" s="310" t="n">
        <v>38475</v>
      </c>
      <c r="C10279" s="0" t="s">
        <v>19596</v>
      </c>
      <c r="D10279" s="0" t="s">
        <v>15564</v>
      </c>
      <c r="E10279" s="10" t="s">
        <v>19597</v>
      </c>
    </row>
    <row r="10280" customFormat="false" ht="15" hidden="false" customHeight="false" outlineLevel="0" collapsed="false">
      <c r="A10280" s="310" t="n">
        <v>38474</v>
      </c>
      <c r="C10280" s="0" t="s">
        <v>19598</v>
      </c>
      <c r="D10280" s="0" t="s">
        <v>15564</v>
      </c>
      <c r="E10280" s="10" t="s">
        <v>19599</v>
      </c>
    </row>
    <row r="10281" customFormat="false" ht="15" hidden="false" customHeight="false" outlineLevel="0" collapsed="false">
      <c r="A10281" s="310" t="n">
        <v>10886</v>
      </c>
      <c r="C10281" s="0" t="s">
        <v>19600</v>
      </c>
      <c r="D10281" s="0" t="s">
        <v>15564</v>
      </c>
      <c r="E10281" s="10" t="s">
        <v>19601</v>
      </c>
    </row>
    <row r="10282" customFormat="false" ht="15" hidden="false" customHeight="false" outlineLevel="0" collapsed="false">
      <c r="A10282" s="310" t="n">
        <v>10888</v>
      </c>
      <c r="C10282" s="0" t="s">
        <v>19602</v>
      </c>
      <c r="D10282" s="0" t="s">
        <v>15564</v>
      </c>
      <c r="E10282" s="10" t="s">
        <v>19603</v>
      </c>
    </row>
    <row r="10283" customFormat="false" ht="15" hidden="false" customHeight="false" outlineLevel="0" collapsed="false">
      <c r="A10283" s="310" t="n">
        <v>10889</v>
      </c>
      <c r="C10283" s="0" t="s">
        <v>19604</v>
      </c>
      <c r="D10283" s="0" t="s">
        <v>15564</v>
      </c>
      <c r="E10283" s="10" t="s">
        <v>19605</v>
      </c>
    </row>
    <row r="10284" customFormat="false" ht="15" hidden="false" customHeight="false" outlineLevel="0" collapsed="false">
      <c r="A10284" s="310" t="n">
        <v>10890</v>
      </c>
      <c r="C10284" s="0" t="s">
        <v>19606</v>
      </c>
      <c r="D10284" s="0" t="s">
        <v>15564</v>
      </c>
      <c r="E10284" s="10" t="s">
        <v>19607</v>
      </c>
    </row>
    <row r="10285" customFormat="false" ht="15" hidden="false" customHeight="false" outlineLevel="0" collapsed="false">
      <c r="A10285" s="310" t="n">
        <v>10891</v>
      </c>
      <c r="C10285" s="0" t="s">
        <v>19608</v>
      </c>
      <c r="D10285" s="0" t="s">
        <v>15564</v>
      </c>
      <c r="E10285" s="10" t="s">
        <v>19183</v>
      </c>
    </row>
    <row r="10286" customFormat="false" ht="15" hidden="false" customHeight="false" outlineLevel="0" collapsed="false">
      <c r="A10286" s="310" t="n">
        <v>10892</v>
      </c>
      <c r="C10286" s="0" t="s">
        <v>19609</v>
      </c>
      <c r="D10286" s="0" t="s">
        <v>15564</v>
      </c>
      <c r="E10286" s="10" t="s">
        <v>19610</v>
      </c>
    </row>
    <row r="10287" customFormat="false" ht="15" hidden="false" customHeight="false" outlineLevel="0" collapsed="false">
      <c r="A10287" s="310" t="n">
        <v>20977</v>
      </c>
      <c r="C10287" s="0" t="s">
        <v>19611</v>
      </c>
      <c r="D10287" s="0" t="s">
        <v>15564</v>
      </c>
      <c r="E10287" s="10" t="s">
        <v>19612</v>
      </c>
    </row>
    <row r="10288" customFormat="false" ht="15" hidden="false" customHeight="false" outlineLevel="0" collapsed="false">
      <c r="A10288" s="310" t="n">
        <v>3073</v>
      </c>
      <c r="C10288" s="0" t="s">
        <v>19613</v>
      </c>
      <c r="D10288" s="0" t="s">
        <v>15564</v>
      </c>
      <c r="E10288" s="10" t="s">
        <v>19614</v>
      </c>
    </row>
    <row r="10289" customFormat="false" ht="15" hidden="false" customHeight="false" outlineLevel="0" collapsed="false">
      <c r="A10289" s="310" t="n">
        <v>3068</v>
      </c>
      <c r="C10289" s="0" t="s">
        <v>19615</v>
      </c>
      <c r="D10289" s="0" t="s">
        <v>15564</v>
      </c>
      <c r="E10289" s="10" t="s">
        <v>19616</v>
      </c>
    </row>
    <row r="10290" customFormat="false" ht="15" hidden="false" customHeight="false" outlineLevel="0" collapsed="false">
      <c r="A10290" s="310" t="n">
        <v>3074</v>
      </c>
      <c r="C10290" s="0" t="s">
        <v>19617</v>
      </c>
      <c r="D10290" s="0" t="s">
        <v>15564</v>
      </c>
      <c r="E10290" s="10" t="s">
        <v>19618</v>
      </c>
    </row>
    <row r="10291" customFormat="false" ht="15" hidden="false" customHeight="false" outlineLevel="0" collapsed="false">
      <c r="A10291" s="310" t="n">
        <v>3076</v>
      </c>
      <c r="C10291" s="0" t="s">
        <v>19619</v>
      </c>
      <c r="D10291" s="0" t="s">
        <v>15564</v>
      </c>
      <c r="E10291" s="10" t="s">
        <v>19620</v>
      </c>
    </row>
    <row r="10292" customFormat="false" ht="15" hidden="false" customHeight="false" outlineLevel="0" collapsed="false">
      <c r="A10292" s="310" t="n">
        <v>3072</v>
      </c>
      <c r="C10292" s="0" t="s">
        <v>19621</v>
      </c>
      <c r="D10292" s="0" t="s">
        <v>15564</v>
      </c>
      <c r="E10292" s="10" t="s">
        <v>19622</v>
      </c>
    </row>
    <row r="10293" customFormat="false" ht="15" hidden="false" customHeight="false" outlineLevel="0" collapsed="false">
      <c r="A10293" s="310" t="n">
        <v>3075</v>
      </c>
      <c r="C10293" s="0" t="s">
        <v>19623</v>
      </c>
      <c r="D10293" s="0" t="s">
        <v>15564</v>
      </c>
      <c r="E10293" s="10" t="s">
        <v>19624</v>
      </c>
    </row>
    <row r="10294" customFormat="false" ht="15" hidden="false" customHeight="false" outlineLevel="0" collapsed="false">
      <c r="A10294" s="310" t="n">
        <v>10780</v>
      </c>
      <c r="C10294" s="0" t="s">
        <v>19625</v>
      </c>
      <c r="D10294" s="0" t="s">
        <v>15564</v>
      </c>
      <c r="E10294" s="10" t="s">
        <v>18506</v>
      </c>
    </row>
    <row r="10295" customFormat="false" ht="15" hidden="false" customHeight="false" outlineLevel="0" collapsed="false">
      <c r="A10295" s="310" t="n">
        <v>10781</v>
      </c>
      <c r="C10295" s="0" t="s">
        <v>19626</v>
      </c>
      <c r="D10295" s="0" t="s">
        <v>15564</v>
      </c>
      <c r="E10295" s="10" t="s">
        <v>16238</v>
      </c>
    </row>
    <row r="10296" customFormat="false" ht="15" hidden="false" customHeight="false" outlineLevel="0" collapsed="false">
      <c r="A10296" s="310" t="n">
        <v>20106</v>
      </c>
      <c r="C10296" s="0" t="s">
        <v>19627</v>
      </c>
      <c r="D10296" s="0" t="s">
        <v>15564</v>
      </c>
      <c r="E10296" s="10" t="s">
        <v>19257</v>
      </c>
    </row>
    <row r="10297" customFormat="false" ht="15" hidden="false" customHeight="false" outlineLevel="0" collapsed="false">
      <c r="A10297" s="310" t="n">
        <v>20107</v>
      </c>
      <c r="C10297" s="0" t="s">
        <v>19628</v>
      </c>
      <c r="D10297" s="0" t="s">
        <v>15564</v>
      </c>
      <c r="E10297" s="10" t="s">
        <v>19629</v>
      </c>
    </row>
    <row r="10298" customFormat="false" ht="15" hidden="false" customHeight="false" outlineLevel="0" collapsed="false">
      <c r="A10298" s="310" t="n">
        <v>20108</v>
      </c>
      <c r="C10298" s="0" t="s">
        <v>19630</v>
      </c>
      <c r="D10298" s="0" t="s">
        <v>15564</v>
      </c>
      <c r="E10298" s="10" t="s">
        <v>19631</v>
      </c>
    </row>
    <row r="10299" customFormat="false" ht="15" hidden="false" customHeight="false" outlineLevel="0" collapsed="false">
      <c r="A10299" s="310" t="n">
        <v>20109</v>
      </c>
      <c r="C10299" s="0" t="s">
        <v>19632</v>
      </c>
      <c r="D10299" s="0" t="s">
        <v>15564</v>
      </c>
      <c r="E10299" s="10" t="s">
        <v>18506</v>
      </c>
    </row>
    <row r="10300" customFormat="false" ht="15" hidden="false" customHeight="false" outlineLevel="0" collapsed="false">
      <c r="A10300" s="310" t="n">
        <v>34795</v>
      </c>
      <c r="C10300" s="0" t="s">
        <v>19633</v>
      </c>
      <c r="D10300" s="0" t="s">
        <v>15581</v>
      </c>
      <c r="E10300" s="10" t="s">
        <v>19634</v>
      </c>
    </row>
    <row r="10301" customFormat="false" ht="15" hidden="false" customHeight="false" outlineLevel="0" collapsed="false">
      <c r="A10301" s="310" t="n">
        <v>34796</v>
      </c>
      <c r="C10301" s="0" t="s">
        <v>19635</v>
      </c>
      <c r="D10301" s="0" t="s">
        <v>15613</v>
      </c>
      <c r="E10301" s="10" t="s">
        <v>19636</v>
      </c>
    </row>
    <row r="10302" customFormat="false" ht="15" hidden="false" customHeight="false" outlineLevel="0" collapsed="false">
      <c r="A10302" s="310" t="n">
        <v>11474</v>
      </c>
      <c r="C10302" s="0" t="s">
        <v>19637</v>
      </c>
      <c r="D10302" s="0" t="s">
        <v>15564</v>
      </c>
      <c r="E10302" s="10" t="s">
        <v>19638</v>
      </c>
    </row>
    <row r="10303" customFormat="false" ht="15" hidden="false" customHeight="false" outlineLevel="0" collapsed="false">
      <c r="A10303" s="310" t="n">
        <v>11470</v>
      </c>
      <c r="C10303" s="0" t="s">
        <v>19639</v>
      </c>
      <c r="D10303" s="0" t="s">
        <v>15564</v>
      </c>
      <c r="E10303" s="10" t="s">
        <v>15837</v>
      </c>
    </row>
    <row r="10304" customFormat="false" ht="15" hidden="false" customHeight="false" outlineLevel="0" collapsed="false">
      <c r="A10304" s="310" t="n">
        <v>11480</v>
      </c>
      <c r="C10304" s="0" t="s">
        <v>19640</v>
      </c>
      <c r="D10304" s="0" t="s">
        <v>18381</v>
      </c>
      <c r="E10304" s="10" t="s">
        <v>19641</v>
      </c>
    </row>
    <row r="10305" customFormat="false" ht="15" hidden="false" customHeight="false" outlineLevel="0" collapsed="false">
      <c r="A10305" s="310" t="n">
        <v>38154</v>
      </c>
      <c r="C10305" s="0" t="s">
        <v>19642</v>
      </c>
      <c r="D10305" s="0" t="s">
        <v>18381</v>
      </c>
      <c r="E10305" s="10" t="s">
        <v>19643</v>
      </c>
    </row>
    <row r="10306" customFormat="false" ht="15" hidden="false" customHeight="false" outlineLevel="0" collapsed="false">
      <c r="A10306" s="310" t="n">
        <v>11482</v>
      </c>
      <c r="C10306" s="0" t="s">
        <v>19644</v>
      </c>
      <c r="D10306" s="0" t="s">
        <v>18381</v>
      </c>
      <c r="E10306" s="10" t="s">
        <v>19645</v>
      </c>
    </row>
    <row r="10307" customFormat="false" ht="15" hidden="false" customHeight="false" outlineLevel="0" collapsed="false">
      <c r="A10307" s="310" t="n">
        <v>3084</v>
      </c>
      <c r="C10307" s="0" t="s">
        <v>19646</v>
      </c>
      <c r="D10307" s="0" t="s">
        <v>18381</v>
      </c>
      <c r="E10307" s="10" t="s">
        <v>19647</v>
      </c>
    </row>
    <row r="10308" customFormat="false" ht="15" hidden="false" customHeight="false" outlineLevel="0" collapsed="false">
      <c r="A10308" s="310" t="n">
        <v>3103</v>
      </c>
      <c r="C10308" s="0" t="s">
        <v>19648</v>
      </c>
      <c r="D10308" s="0" t="s">
        <v>15564</v>
      </c>
      <c r="E10308" s="10" t="s">
        <v>19649</v>
      </c>
    </row>
    <row r="10309" customFormat="false" ht="15" hidden="false" customHeight="false" outlineLevel="0" collapsed="false">
      <c r="A10309" s="310" t="n">
        <v>11481</v>
      </c>
      <c r="C10309" s="0" t="s">
        <v>19650</v>
      </c>
      <c r="D10309" s="0" t="s">
        <v>15564</v>
      </c>
      <c r="E10309" s="10" t="s">
        <v>19651</v>
      </c>
    </row>
    <row r="10310" customFormat="false" ht="15" hidden="false" customHeight="false" outlineLevel="0" collapsed="false">
      <c r="A10310" s="310" t="n">
        <v>3097</v>
      </c>
      <c r="C10310" s="0" t="s">
        <v>19652</v>
      </c>
      <c r="D10310" s="0" t="s">
        <v>18381</v>
      </c>
      <c r="E10310" s="10" t="s">
        <v>19653</v>
      </c>
    </row>
    <row r="10311" customFormat="false" ht="15" hidden="false" customHeight="false" outlineLevel="0" collapsed="false">
      <c r="A10311" s="310" t="n">
        <v>38153</v>
      </c>
      <c r="C10311" s="0" t="s">
        <v>19654</v>
      </c>
      <c r="D10311" s="0" t="s">
        <v>18381</v>
      </c>
      <c r="E10311" s="10" t="s">
        <v>19655</v>
      </c>
    </row>
    <row r="10312" customFormat="false" ht="15" hidden="false" customHeight="false" outlineLevel="0" collapsed="false">
      <c r="A10312" s="310" t="n">
        <v>3099</v>
      </c>
      <c r="C10312" s="0" t="s">
        <v>19656</v>
      </c>
      <c r="D10312" s="0" t="s">
        <v>18381</v>
      </c>
      <c r="E10312" s="10" t="s">
        <v>19657</v>
      </c>
    </row>
    <row r="10313" customFormat="false" ht="15" hidden="false" customHeight="false" outlineLevel="0" collapsed="false">
      <c r="A10313" s="310" t="n">
        <v>3080</v>
      </c>
      <c r="C10313" s="0" t="s">
        <v>19658</v>
      </c>
      <c r="D10313" s="0" t="s">
        <v>18381</v>
      </c>
      <c r="E10313" s="10" t="s">
        <v>19659</v>
      </c>
    </row>
    <row r="10314" customFormat="false" ht="15" hidden="false" customHeight="false" outlineLevel="0" collapsed="false">
      <c r="A10314" s="310" t="n">
        <v>3081</v>
      </c>
      <c r="C10314" s="0" t="s">
        <v>19660</v>
      </c>
      <c r="D10314" s="0" t="s">
        <v>18381</v>
      </c>
      <c r="E10314" s="10" t="s">
        <v>19661</v>
      </c>
    </row>
    <row r="10315" customFormat="false" ht="15" hidden="false" customHeight="false" outlineLevel="0" collapsed="false">
      <c r="A10315" s="310" t="n">
        <v>38151</v>
      </c>
      <c r="C10315" s="0" t="s">
        <v>19662</v>
      </c>
      <c r="D10315" s="0" t="s">
        <v>18381</v>
      </c>
      <c r="E10315" s="10" t="s">
        <v>19663</v>
      </c>
    </row>
    <row r="10316" customFormat="false" ht="15" hidden="false" customHeight="false" outlineLevel="0" collapsed="false">
      <c r="A10316" s="310" t="n">
        <v>11479</v>
      </c>
      <c r="C10316" s="0" t="s">
        <v>19664</v>
      </c>
      <c r="D10316" s="0" t="s">
        <v>15564</v>
      </c>
      <c r="E10316" s="10" t="s">
        <v>19665</v>
      </c>
    </row>
    <row r="10317" customFormat="false" ht="15" hidden="false" customHeight="false" outlineLevel="0" collapsed="false">
      <c r="A10317" s="310" t="n">
        <v>38152</v>
      </c>
      <c r="C10317" s="0" t="s">
        <v>19666</v>
      </c>
      <c r="D10317" s="0" t="s">
        <v>18381</v>
      </c>
      <c r="E10317" s="10" t="s">
        <v>19667</v>
      </c>
    </row>
    <row r="10318" customFormat="false" ht="15" hidden="false" customHeight="false" outlineLevel="0" collapsed="false">
      <c r="A10318" s="310" t="n">
        <v>11478</v>
      </c>
      <c r="C10318" s="0" t="s">
        <v>19668</v>
      </c>
      <c r="D10318" s="0" t="s">
        <v>15564</v>
      </c>
      <c r="E10318" s="10" t="s">
        <v>16851</v>
      </c>
    </row>
    <row r="10319" customFormat="false" ht="15" hidden="false" customHeight="false" outlineLevel="0" collapsed="false">
      <c r="A10319" s="310" t="n">
        <v>3090</v>
      </c>
      <c r="C10319" s="0" t="s">
        <v>19669</v>
      </c>
      <c r="D10319" s="0" t="s">
        <v>18381</v>
      </c>
      <c r="E10319" s="10" t="s">
        <v>19670</v>
      </c>
    </row>
    <row r="10320" customFormat="false" ht="15" hidden="false" customHeight="false" outlineLevel="0" collapsed="false">
      <c r="A10320" s="310" t="n">
        <v>3093</v>
      </c>
      <c r="C10320" s="0" t="s">
        <v>19671</v>
      </c>
      <c r="D10320" s="0" t="s">
        <v>18381</v>
      </c>
      <c r="E10320" s="10" t="s">
        <v>19672</v>
      </c>
    </row>
    <row r="10321" customFormat="false" ht="15" hidden="false" customHeight="false" outlineLevel="0" collapsed="false">
      <c r="A10321" s="310" t="n">
        <v>11476</v>
      </c>
      <c r="C10321" s="0" t="s">
        <v>19673</v>
      </c>
      <c r="D10321" s="0" t="s">
        <v>15564</v>
      </c>
      <c r="E10321" s="10" t="s">
        <v>19674</v>
      </c>
    </row>
    <row r="10322" customFormat="false" ht="15" hidden="false" customHeight="false" outlineLevel="0" collapsed="false">
      <c r="A10322" s="310" t="n">
        <v>3082</v>
      </c>
      <c r="C10322" s="0" t="s">
        <v>19675</v>
      </c>
      <c r="D10322" s="0" t="s">
        <v>18381</v>
      </c>
      <c r="E10322" s="10" t="s">
        <v>19676</v>
      </c>
    </row>
    <row r="10323" customFormat="false" ht="15" hidden="false" customHeight="false" outlineLevel="0" collapsed="false">
      <c r="A10323" s="310" t="n">
        <v>11484</v>
      </c>
      <c r="C10323" s="0" t="s">
        <v>19677</v>
      </c>
      <c r="D10323" s="0" t="s">
        <v>15564</v>
      </c>
      <c r="E10323" s="10" t="s">
        <v>19678</v>
      </c>
    </row>
    <row r="10324" customFormat="false" ht="15" hidden="false" customHeight="false" outlineLevel="0" collapsed="false">
      <c r="A10324" s="310" t="n">
        <v>38155</v>
      </c>
      <c r="C10324" s="0" t="s">
        <v>19679</v>
      </c>
      <c r="D10324" s="0" t="s">
        <v>15564</v>
      </c>
      <c r="E10324" s="10" t="s">
        <v>19680</v>
      </c>
    </row>
    <row r="10325" customFormat="false" ht="15" hidden="false" customHeight="false" outlineLevel="0" collapsed="false">
      <c r="A10325" s="310" t="n">
        <v>11468</v>
      </c>
      <c r="C10325" s="0" t="s">
        <v>19681</v>
      </c>
      <c r="D10325" s="0" t="s">
        <v>15564</v>
      </c>
      <c r="E10325" s="10" t="s">
        <v>15614</v>
      </c>
    </row>
    <row r="10326" customFormat="false" ht="15" hidden="false" customHeight="false" outlineLevel="0" collapsed="false">
      <c r="A10326" s="310" t="n">
        <v>11469</v>
      </c>
      <c r="C10326" s="0" t="s">
        <v>19682</v>
      </c>
      <c r="D10326" s="0" t="s">
        <v>15564</v>
      </c>
      <c r="E10326" s="10" t="s">
        <v>19683</v>
      </c>
    </row>
    <row r="10327" customFormat="false" ht="15" hidden="false" customHeight="false" outlineLevel="0" collapsed="false">
      <c r="A10327" s="310" t="n">
        <v>11477</v>
      </c>
      <c r="C10327" s="0" t="s">
        <v>19684</v>
      </c>
      <c r="D10327" s="0" t="s">
        <v>18381</v>
      </c>
      <c r="E10327" s="10" t="s">
        <v>17880</v>
      </c>
    </row>
    <row r="10328" customFormat="false" ht="15" hidden="false" customHeight="false" outlineLevel="0" collapsed="false">
      <c r="A10328" s="310" t="n">
        <v>40311</v>
      </c>
      <c r="C10328" s="0" t="s">
        <v>19685</v>
      </c>
      <c r="D10328" s="0" t="s">
        <v>18381</v>
      </c>
      <c r="E10328" s="10" t="s">
        <v>19686</v>
      </c>
    </row>
    <row r="10329" customFormat="false" ht="15" hidden="false" customHeight="false" outlineLevel="0" collapsed="false">
      <c r="A10329" s="310" t="n">
        <v>38165</v>
      </c>
      <c r="C10329" s="0" t="s">
        <v>19687</v>
      </c>
      <c r="D10329" s="0" t="s">
        <v>18381</v>
      </c>
      <c r="E10329" s="10" t="s">
        <v>19688</v>
      </c>
    </row>
    <row r="10330" customFormat="false" ht="15" hidden="false" customHeight="false" outlineLevel="0" collapsed="false">
      <c r="A10330" s="310" t="n">
        <v>3096</v>
      </c>
      <c r="C10330" s="0" t="s">
        <v>19689</v>
      </c>
      <c r="D10330" s="0" t="s">
        <v>18381</v>
      </c>
      <c r="E10330" s="10" t="s">
        <v>19690</v>
      </c>
    </row>
    <row r="10331" customFormat="false" ht="15" hidden="false" customHeight="false" outlineLevel="0" collapsed="false">
      <c r="A10331" s="310" t="n">
        <v>11456</v>
      </c>
      <c r="C10331" s="0" t="s">
        <v>19691</v>
      </c>
      <c r="D10331" s="0" t="s">
        <v>15564</v>
      </c>
      <c r="E10331" s="10" t="s">
        <v>16808</v>
      </c>
    </row>
    <row r="10332" customFormat="false" ht="15" hidden="false" customHeight="false" outlineLevel="0" collapsed="false">
      <c r="A10332" s="310" t="n">
        <v>3119</v>
      </c>
      <c r="C10332" s="0" t="s">
        <v>19692</v>
      </c>
      <c r="D10332" s="0" t="s">
        <v>15564</v>
      </c>
      <c r="E10332" s="10" t="s">
        <v>15656</v>
      </c>
    </row>
    <row r="10333" customFormat="false" ht="15" hidden="false" customHeight="false" outlineLevel="0" collapsed="false">
      <c r="A10333" s="310" t="n">
        <v>3122</v>
      </c>
      <c r="C10333" s="0" t="s">
        <v>19693</v>
      </c>
      <c r="D10333" s="0" t="s">
        <v>15564</v>
      </c>
      <c r="E10333" s="10" t="s">
        <v>19694</v>
      </c>
    </row>
    <row r="10334" customFormat="false" ht="15" hidden="false" customHeight="false" outlineLevel="0" collapsed="false">
      <c r="A10334" s="310" t="n">
        <v>3121</v>
      </c>
      <c r="C10334" s="0" t="s">
        <v>19695</v>
      </c>
      <c r="D10334" s="0" t="s">
        <v>15564</v>
      </c>
      <c r="E10334" s="10" t="s">
        <v>17405</v>
      </c>
    </row>
    <row r="10335" customFormat="false" ht="15" hidden="false" customHeight="false" outlineLevel="0" collapsed="false">
      <c r="A10335" s="310" t="n">
        <v>3120</v>
      </c>
      <c r="C10335" s="0" t="s">
        <v>19696</v>
      </c>
      <c r="D10335" s="0" t="s">
        <v>15564</v>
      </c>
      <c r="E10335" s="10" t="s">
        <v>18606</v>
      </c>
    </row>
    <row r="10336" customFormat="false" ht="15" hidden="false" customHeight="false" outlineLevel="0" collapsed="false">
      <c r="A10336" s="310" t="n">
        <v>11455</v>
      </c>
      <c r="C10336" s="0" t="s">
        <v>19697</v>
      </c>
      <c r="D10336" s="0" t="s">
        <v>15564</v>
      </c>
      <c r="E10336" s="10" t="s">
        <v>18788</v>
      </c>
    </row>
    <row r="10337" customFormat="false" ht="15" hidden="false" customHeight="false" outlineLevel="0" collapsed="false">
      <c r="A10337" s="310" t="n">
        <v>3111</v>
      </c>
      <c r="C10337" s="0" t="s">
        <v>19698</v>
      </c>
      <c r="D10337" s="0" t="s">
        <v>15564</v>
      </c>
      <c r="E10337" s="10" t="s">
        <v>19699</v>
      </c>
    </row>
    <row r="10338" customFormat="false" ht="15" hidden="false" customHeight="false" outlineLevel="0" collapsed="false">
      <c r="A10338" s="310" t="n">
        <v>3108</v>
      </c>
      <c r="C10338" s="0" t="s">
        <v>19700</v>
      </c>
      <c r="D10338" s="0" t="s">
        <v>15564</v>
      </c>
      <c r="E10338" s="10" t="s">
        <v>19701</v>
      </c>
    </row>
    <row r="10339" customFormat="false" ht="15" hidden="false" customHeight="false" outlineLevel="0" collapsed="false">
      <c r="A10339" s="310" t="n">
        <v>3105</v>
      </c>
      <c r="C10339" s="0" t="s">
        <v>19702</v>
      </c>
      <c r="D10339" s="0" t="s">
        <v>15564</v>
      </c>
      <c r="E10339" s="10" t="s">
        <v>19703</v>
      </c>
    </row>
    <row r="10340" customFormat="false" ht="15" hidden="false" customHeight="false" outlineLevel="0" collapsed="false">
      <c r="A10340" s="310" t="n">
        <v>38178</v>
      </c>
      <c r="C10340" s="0" t="s">
        <v>19704</v>
      </c>
      <c r="D10340" s="0" t="s">
        <v>15564</v>
      </c>
      <c r="E10340" s="10" t="s">
        <v>19705</v>
      </c>
    </row>
    <row r="10341" customFormat="false" ht="15" hidden="false" customHeight="false" outlineLevel="0" collapsed="false">
      <c r="A10341" s="310" t="n">
        <v>11458</v>
      </c>
      <c r="C10341" s="0" t="s">
        <v>19706</v>
      </c>
      <c r="D10341" s="0" t="s">
        <v>15564</v>
      </c>
      <c r="E10341" s="10" t="s">
        <v>19707</v>
      </c>
    </row>
    <row r="10342" customFormat="false" ht="15" hidden="false" customHeight="false" outlineLevel="0" collapsed="false">
      <c r="A10342" s="310" t="n">
        <v>42481</v>
      </c>
      <c r="C10342" s="0" t="s">
        <v>19708</v>
      </c>
      <c r="D10342" s="0" t="s">
        <v>15581</v>
      </c>
      <c r="E10342" s="10" t="s">
        <v>19709</v>
      </c>
    </row>
    <row r="10343" customFormat="false" ht="15" hidden="false" customHeight="false" outlineLevel="0" collapsed="false">
      <c r="A10343" s="310" t="n">
        <v>43458</v>
      </c>
      <c r="C10343" s="0" t="s">
        <v>19710</v>
      </c>
      <c r="D10343" s="0" t="s">
        <v>15584</v>
      </c>
      <c r="E10343" s="10" t="s">
        <v>15628</v>
      </c>
    </row>
    <row r="10344" customFormat="false" ht="15" hidden="false" customHeight="false" outlineLevel="0" collapsed="false">
      <c r="A10344" s="310" t="n">
        <v>43470</v>
      </c>
      <c r="C10344" s="0" t="s">
        <v>19711</v>
      </c>
      <c r="D10344" s="0" t="s">
        <v>15950</v>
      </c>
      <c r="E10344" s="10" t="s">
        <v>19712</v>
      </c>
    </row>
    <row r="10345" customFormat="false" ht="15" hidden="false" customHeight="false" outlineLevel="0" collapsed="false">
      <c r="A10345" s="310" t="n">
        <v>43459</v>
      </c>
      <c r="C10345" s="0" t="s">
        <v>19713</v>
      </c>
      <c r="D10345" s="0" t="s">
        <v>15584</v>
      </c>
      <c r="E10345" s="10" t="s">
        <v>19714</v>
      </c>
    </row>
    <row r="10346" customFormat="false" ht="15" hidden="false" customHeight="false" outlineLevel="0" collapsed="false">
      <c r="A10346" s="310" t="n">
        <v>43471</v>
      </c>
      <c r="C10346" s="0" t="s">
        <v>19715</v>
      </c>
      <c r="D10346" s="0" t="s">
        <v>15950</v>
      </c>
      <c r="E10346" s="10" t="s">
        <v>19716</v>
      </c>
    </row>
    <row r="10347" customFormat="false" ht="15" hidden="false" customHeight="false" outlineLevel="0" collapsed="false">
      <c r="A10347" s="310" t="n">
        <v>43460</v>
      </c>
      <c r="C10347" s="0" t="s">
        <v>19717</v>
      </c>
      <c r="D10347" s="0" t="s">
        <v>15584</v>
      </c>
      <c r="E10347" s="10" t="s">
        <v>16579</v>
      </c>
    </row>
    <row r="10348" customFormat="false" ht="15" hidden="false" customHeight="false" outlineLevel="0" collapsed="false">
      <c r="A10348" s="310" t="n">
        <v>43472</v>
      </c>
      <c r="C10348" s="0" t="s">
        <v>19718</v>
      </c>
      <c r="D10348" s="0" t="s">
        <v>15950</v>
      </c>
      <c r="E10348" s="10" t="s">
        <v>19719</v>
      </c>
    </row>
    <row r="10349" customFormat="false" ht="15" hidden="false" customHeight="false" outlineLevel="0" collapsed="false">
      <c r="A10349" s="310" t="n">
        <v>43461</v>
      </c>
      <c r="C10349" s="0" t="s">
        <v>19720</v>
      </c>
      <c r="D10349" s="0" t="s">
        <v>15584</v>
      </c>
      <c r="E10349" s="10" t="s">
        <v>16780</v>
      </c>
    </row>
    <row r="10350" customFormat="false" ht="15" hidden="false" customHeight="false" outlineLevel="0" collapsed="false">
      <c r="A10350" s="310" t="n">
        <v>43473</v>
      </c>
      <c r="C10350" s="0" t="s">
        <v>19721</v>
      </c>
      <c r="D10350" s="0" t="s">
        <v>15950</v>
      </c>
      <c r="E10350" s="10" t="s">
        <v>19722</v>
      </c>
    </row>
    <row r="10351" customFormat="false" ht="15" hidden="false" customHeight="false" outlineLevel="0" collapsed="false">
      <c r="A10351" s="310" t="n">
        <v>43475</v>
      </c>
      <c r="C10351" s="0" t="s">
        <v>19723</v>
      </c>
      <c r="D10351" s="0" t="s">
        <v>15950</v>
      </c>
      <c r="E10351" s="10" t="s">
        <v>19724</v>
      </c>
    </row>
    <row r="10352" customFormat="false" ht="15" hidden="false" customHeight="false" outlineLevel="0" collapsed="false">
      <c r="A10352" s="310" t="n">
        <v>43463</v>
      </c>
      <c r="C10352" s="0" t="s">
        <v>19723</v>
      </c>
      <c r="D10352" s="0" t="s">
        <v>15584</v>
      </c>
      <c r="E10352" s="10" t="s">
        <v>16788</v>
      </c>
    </row>
    <row r="10353" customFormat="false" ht="15" hidden="false" customHeight="false" outlineLevel="0" collapsed="false">
      <c r="A10353" s="310" t="n">
        <v>43462</v>
      </c>
      <c r="C10353" s="0" t="s">
        <v>19725</v>
      </c>
      <c r="D10353" s="0" t="s">
        <v>15584</v>
      </c>
      <c r="E10353" s="10" t="s">
        <v>19726</v>
      </c>
    </row>
    <row r="10354" customFormat="false" ht="15" hidden="false" customHeight="false" outlineLevel="0" collapsed="false">
      <c r="A10354" s="310" t="n">
        <v>43474</v>
      </c>
      <c r="C10354" s="0" t="s">
        <v>19727</v>
      </c>
      <c r="D10354" s="0" t="s">
        <v>15950</v>
      </c>
      <c r="E10354" s="10" t="s">
        <v>16581</v>
      </c>
    </row>
    <row r="10355" customFormat="false" ht="15" hidden="false" customHeight="false" outlineLevel="0" collapsed="false">
      <c r="A10355" s="310" t="n">
        <v>43464</v>
      </c>
      <c r="C10355" s="0" t="s">
        <v>19728</v>
      </c>
      <c r="D10355" s="0" t="s">
        <v>15584</v>
      </c>
      <c r="E10355" s="10" t="s">
        <v>19726</v>
      </c>
    </row>
    <row r="10356" customFormat="false" ht="15" hidden="false" customHeight="false" outlineLevel="0" collapsed="false">
      <c r="A10356" s="310" t="n">
        <v>43476</v>
      </c>
      <c r="C10356" s="0" t="s">
        <v>19729</v>
      </c>
      <c r="D10356" s="0" t="s">
        <v>15950</v>
      </c>
      <c r="E10356" s="10" t="s">
        <v>19726</v>
      </c>
    </row>
    <row r="10357" customFormat="false" ht="15" hidden="false" customHeight="false" outlineLevel="0" collapsed="false">
      <c r="A10357" s="310" t="n">
        <v>43465</v>
      </c>
      <c r="C10357" s="0" t="s">
        <v>19730</v>
      </c>
      <c r="D10357" s="0" t="s">
        <v>15584</v>
      </c>
      <c r="E10357" s="10" t="s">
        <v>19731</v>
      </c>
    </row>
    <row r="10358" customFormat="false" ht="15" hidden="false" customHeight="false" outlineLevel="0" collapsed="false">
      <c r="A10358" s="310" t="n">
        <v>43477</v>
      </c>
      <c r="C10358" s="0" t="s">
        <v>19732</v>
      </c>
      <c r="D10358" s="0" t="s">
        <v>15950</v>
      </c>
      <c r="E10358" s="10" t="s">
        <v>19733</v>
      </c>
    </row>
    <row r="10359" customFormat="false" ht="15" hidden="false" customHeight="false" outlineLevel="0" collapsed="false">
      <c r="A10359" s="310" t="n">
        <v>43466</v>
      </c>
      <c r="C10359" s="0" t="s">
        <v>19734</v>
      </c>
      <c r="D10359" s="0" t="s">
        <v>15584</v>
      </c>
      <c r="E10359" s="10" t="s">
        <v>19342</v>
      </c>
    </row>
    <row r="10360" customFormat="false" ht="15" hidden="false" customHeight="false" outlineLevel="0" collapsed="false">
      <c r="A10360" s="310" t="n">
        <v>43478</v>
      </c>
      <c r="C10360" s="0" t="s">
        <v>19735</v>
      </c>
      <c r="D10360" s="0" t="s">
        <v>15950</v>
      </c>
      <c r="E10360" s="10" t="s">
        <v>19736</v>
      </c>
    </row>
    <row r="10361" customFormat="false" ht="15" hidden="false" customHeight="false" outlineLevel="0" collapsed="false">
      <c r="A10361" s="310" t="n">
        <v>43467</v>
      </c>
      <c r="C10361" s="0" t="s">
        <v>19737</v>
      </c>
      <c r="D10361" s="0" t="s">
        <v>15584</v>
      </c>
      <c r="E10361" s="10" t="s">
        <v>19738</v>
      </c>
    </row>
    <row r="10362" customFormat="false" ht="15" hidden="false" customHeight="false" outlineLevel="0" collapsed="false">
      <c r="A10362" s="310" t="n">
        <v>43479</v>
      </c>
      <c r="C10362" s="0" t="s">
        <v>19739</v>
      </c>
      <c r="D10362" s="0" t="s">
        <v>15950</v>
      </c>
      <c r="E10362" s="10" t="s">
        <v>19740</v>
      </c>
    </row>
    <row r="10363" customFormat="false" ht="15" hidden="false" customHeight="false" outlineLevel="0" collapsed="false">
      <c r="A10363" s="310" t="n">
        <v>43468</v>
      </c>
      <c r="C10363" s="0" t="s">
        <v>19741</v>
      </c>
      <c r="D10363" s="0" t="s">
        <v>15584</v>
      </c>
      <c r="E10363" s="10" t="s">
        <v>16337</v>
      </c>
    </row>
    <row r="10364" customFormat="false" ht="15" hidden="false" customHeight="false" outlineLevel="0" collapsed="false">
      <c r="A10364" s="310" t="n">
        <v>43480</v>
      </c>
      <c r="C10364" s="0" t="s">
        <v>19742</v>
      </c>
      <c r="D10364" s="0" t="s">
        <v>15950</v>
      </c>
      <c r="E10364" s="10" t="s">
        <v>19743</v>
      </c>
    </row>
    <row r="10365" customFormat="false" ht="15" hidden="false" customHeight="false" outlineLevel="0" collapsed="false">
      <c r="A10365" s="310" t="n">
        <v>43469</v>
      </c>
      <c r="C10365" s="0" t="s">
        <v>19744</v>
      </c>
      <c r="D10365" s="0" t="s">
        <v>15584</v>
      </c>
      <c r="E10365" s="10" t="s">
        <v>19745</v>
      </c>
    </row>
    <row r="10366" customFormat="false" ht="15" hidden="false" customHeight="false" outlineLevel="0" collapsed="false">
      <c r="A10366" s="310" t="n">
        <v>43481</v>
      </c>
      <c r="C10366" s="0" t="s">
        <v>19746</v>
      </c>
      <c r="D10366" s="0" t="s">
        <v>15950</v>
      </c>
      <c r="E10366" s="10" t="s">
        <v>18281</v>
      </c>
    </row>
    <row r="10367" customFormat="false" ht="15" hidden="false" customHeight="false" outlineLevel="0" collapsed="false">
      <c r="A10367" s="310" t="n">
        <v>11461</v>
      </c>
      <c r="C10367" s="0" t="s">
        <v>19747</v>
      </c>
      <c r="D10367" s="0" t="s">
        <v>15564</v>
      </c>
      <c r="E10367" s="10" t="s">
        <v>19748</v>
      </c>
    </row>
    <row r="10368" customFormat="false" ht="15" hidden="false" customHeight="false" outlineLevel="0" collapsed="false">
      <c r="A10368" s="310" t="n">
        <v>3106</v>
      </c>
      <c r="C10368" s="0" t="s">
        <v>19749</v>
      </c>
      <c r="D10368" s="0" t="s">
        <v>15564</v>
      </c>
      <c r="E10368" s="10" t="s">
        <v>18620</v>
      </c>
    </row>
    <row r="10369" customFormat="false" ht="15" hidden="false" customHeight="false" outlineLevel="0" collapsed="false">
      <c r="A10369" s="310" t="n">
        <v>3107</v>
      </c>
      <c r="C10369" s="0" t="s">
        <v>19750</v>
      </c>
      <c r="D10369" s="0" t="s">
        <v>15564</v>
      </c>
      <c r="E10369" s="10" t="s">
        <v>18639</v>
      </c>
    </row>
    <row r="10370" customFormat="false" ht="15" hidden="false" customHeight="false" outlineLevel="0" collapsed="false">
      <c r="A10370" s="310" t="n">
        <v>25951</v>
      </c>
      <c r="C10370" s="0" t="s">
        <v>19751</v>
      </c>
      <c r="D10370" s="0" t="s">
        <v>15561</v>
      </c>
      <c r="E10370" s="10" t="s">
        <v>19752</v>
      </c>
    </row>
    <row r="10371" customFormat="false" ht="15" hidden="false" customHeight="false" outlineLevel="0" collapsed="false">
      <c r="A10371" s="310" t="n">
        <v>3123</v>
      </c>
      <c r="C10371" s="0" t="s">
        <v>19753</v>
      </c>
      <c r="D10371" s="0" t="s">
        <v>15561</v>
      </c>
      <c r="E10371" s="10" t="s">
        <v>16664</v>
      </c>
    </row>
    <row r="10372" customFormat="false" ht="15" hidden="false" customHeight="false" outlineLevel="0" collapsed="false">
      <c r="A10372" s="310" t="n">
        <v>38125</v>
      </c>
      <c r="C10372" s="0" t="s">
        <v>19754</v>
      </c>
      <c r="D10372" s="0" t="s">
        <v>15561</v>
      </c>
      <c r="E10372" s="10" t="s">
        <v>16355</v>
      </c>
    </row>
    <row r="10373" customFormat="false" ht="15" hidden="false" customHeight="false" outlineLevel="0" collapsed="false">
      <c r="A10373" s="310" t="n">
        <v>39014</v>
      </c>
      <c r="C10373" s="0" t="s">
        <v>19755</v>
      </c>
      <c r="D10373" s="0" t="s">
        <v>15561</v>
      </c>
      <c r="E10373" s="10" t="s">
        <v>19756</v>
      </c>
    </row>
    <row r="10374" customFormat="false" ht="15" hidden="false" customHeight="false" outlineLevel="0" collapsed="false">
      <c r="A10374" s="310" t="n">
        <v>11894</v>
      </c>
      <c r="C10374" s="0" t="s">
        <v>19757</v>
      </c>
      <c r="D10374" s="0" t="s">
        <v>15564</v>
      </c>
      <c r="E10374" s="10" t="s">
        <v>19758</v>
      </c>
    </row>
    <row r="10375" customFormat="false" ht="15" hidden="false" customHeight="false" outlineLevel="0" collapsed="false">
      <c r="A10375" s="310" t="n">
        <v>39365</v>
      </c>
      <c r="C10375" s="0" t="s">
        <v>19759</v>
      </c>
      <c r="D10375" s="0" t="s">
        <v>15564</v>
      </c>
      <c r="E10375" s="10" t="s">
        <v>19760</v>
      </c>
    </row>
    <row r="10376" customFormat="false" ht="15" hidden="false" customHeight="false" outlineLevel="0" collapsed="false">
      <c r="A10376" s="310" t="n">
        <v>39366</v>
      </c>
      <c r="C10376" s="0" t="s">
        <v>19761</v>
      </c>
      <c r="D10376" s="0" t="s">
        <v>15564</v>
      </c>
      <c r="E10376" s="10" t="s">
        <v>19762</v>
      </c>
    </row>
    <row r="10377" customFormat="false" ht="15" hidden="false" customHeight="false" outlineLevel="0" collapsed="false">
      <c r="A10377" s="310" t="n">
        <v>39367</v>
      </c>
      <c r="C10377" s="0" t="s">
        <v>19763</v>
      </c>
      <c r="D10377" s="0" t="s">
        <v>15564</v>
      </c>
      <c r="E10377" s="10" t="s">
        <v>19764</v>
      </c>
    </row>
    <row r="10378" customFormat="false" ht="15" hidden="false" customHeight="false" outlineLevel="0" collapsed="false">
      <c r="A10378" s="310" t="n">
        <v>37394</v>
      </c>
      <c r="C10378" s="0" t="s">
        <v>19765</v>
      </c>
      <c r="D10378" s="0" t="s">
        <v>19766</v>
      </c>
      <c r="E10378" s="10" t="s">
        <v>17896</v>
      </c>
    </row>
    <row r="10379" customFormat="false" ht="15" hidden="false" customHeight="false" outlineLevel="0" collapsed="false">
      <c r="A10379" s="310" t="n">
        <v>14146</v>
      </c>
      <c r="C10379" s="0" t="s">
        <v>19767</v>
      </c>
      <c r="D10379" s="0" t="s">
        <v>19766</v>
      </c>
      <c r="E10379" s="10" t="s">
        <v>19768</v>
      </c>
    </row>
    <row r="10380" customFormat="false" ht="15" hidden="false" customHeight="false" outlineLevel="0" collapsed="false">
      <c r="A10380" s="310" t="n">
        <v>38134</v>
      </c>
      <c r="C10380" s="0" t="s">
        <v>19769</v>
      </c>
      <c r="D10380" s="0" t="s">
        <v>15561</v>
      </c>
      <c r="E10380" s="10" t="s">
        <v>19770</v>
      </c>
    </row>
    <row r="10381" customFormat="false" ht="15" hidden="false" customHeight="false" outlineLevel="0" collapsed="false">
      <c r="A10381" s="310" t="n">
        <v>38132</v>
      </c>
      <c r="C10381" s="0" t="s">
        <v>19771</v>
      </c>
      <c r="D10381" s="0" t="s">
        <v>15561</v>
      </c>
      <c r="E10381" s="10" t="s">
        <v>19772</v>
      </c>
    </row>
    <row r="10382" customFormat="false" ht="15" hidden="false" customHeight="false" outlineLevel="0" collapsed="false">
      <c r="A10382" s="310" t="n">
        <v>38133</v>
      </c>
      <c r="C10382" s="0" t="s">
        <v>19773</v>
      </c>
      <c r="D10382" s="0" t="s">
        <v>15561</v>
      </c>
      <c r="E10382" s="10" t="s">
        <v>19774</v>
      </c>
    </row>
    <row r="10383" customFormat="false" ht="15" hidden="false" customHeight="false" outlineLevel="0" collapsed="false">
      <c r="A10383" s="310" t="n">
        <v>938</v>
      </c>
      <c r="C10383" s="0" t="s">
        <v>19775</v>
      </c>
      <c r="D10383" s="0" t="s">
        <v>15613</v>
      </c>
      <c r="E10383" s="10" t="s">
        <v>19776</v>
      </c>
    </row>
    <row r="10384" customFormat="false" ht="15" hidden="false" customHeight="false" outlineLevel="0" collapsed="false">
      <c r="A10384" s="310" t="n">
        <v>937</v>
      </c>
      <c r="C10384" s="0" t="s">
        <v>19777</v>
      </c>
      <c r="D10384" s="0" t="s">
        <v>15613</v>
      </c>
      <c r="E10384" s="10" t="s">
        <v>19778</v>
      </c>
    </row>
    <row r="10385" customFormat="false" ht="15" hidden="false" customHeight="false" outlineLevel="0" collapsed="false">
      <c r="A10385" s="310" t="n">
        <v>939</v>
      </c>
      <c r="C10385" s="0" t="s">
        <v>19779</v>
      </c>
      <c r="D10385" s="0" t="s">
        <v>15613</v>
      </c>
      <c r="E10385" s="10" t="s">
        <v>19780</v>
      </c>
    </row>
    <row r="10386" customFormat="false" ht="15" hidden="false" customHeight="false" outlineLevel="0" collapsed="false">
      <c r="A10386" s="310" t="n">
        <v>944</v>
      </c>
      <c r="C10386" s="0" t="s">
        <v>19781</v>
      </c>
      <c r="D10386" s="0" t="s">
        <v>15613</v>
      </c>
      <c r="E10386" s="10" t="s">
        <v>18770</v>
      </c>
    </row>
    <row r="10387" customFormat="false" ht="15" hidden="false" customHeight="false" outlineLevel="0" collapsed="false">
      <c r="A10387" s="310" t="n">
        <v>940</v>
      </c>
      <c r="C10387" s="0" t="s">
        <v>19782</v>
      </c>
      <c r="D10387" s="0" t="s">
        <v>15613</v>
      </c>
      <c r="E10387" s="10" t="s">
        <v>16601</v>
      </c>
    </row>
    <row r="10388" customFormat="false" ht="15" hidden="false" customHeight="false" outlineLevel="0" collapsed="false">
      <c r="A10388" s="310" t="n">
        <v>936</v>
      </c>
      <c r="C10388" s="0" t="s">
        <v>19783</v>
      </c>
      <c r="D10388" s="0" t="s">
        <v>15613</v>
      </c>
      <c r="E10388" s="10" t="s">
        <v>17752</v>
      </c>
    </row>
    <row r="10389" customFormat="false" ht="15" hidden="false" customHeight="false" outlineLevel="0" collapsed="false">
      <c r="A10389" s="310" t="n">
        <v>935</v>
      </c>
      <c r="C10389" s="0" t="s">
        <v>19784</v>
      </c>
      <c r="D10389" s="0" t="s">
        <v>15613</v>
      </c>
      <c r="E10389" s="10" t="s">
        <v>19785</v>
      </c>
    </row>
    <row r="10390" customFormat="false" ht="15" hidden="false" customHeight="false" outlineLevel="0" collapsed="false">
      <c r="A10390" s="310" t="n">
        <v>406</v>
      </c>
      <c r="C10390" s="0" t="s">
        <v>19786</v>
      </c>
      <c r="D10390" s="0" t="s">
        <v>15564</v>
      </c>
      <c r="E10390" s="10" t="s">
        <v>19787</v>
      </c>
    </row>
    <row r="10391" customFormat="false" ht="15" hidden="false" customHeight="false" outlineLevel="0" collapsed="false">
      <c r="A10391" s="310" t="n">
        <v>42529</v>
      </c>
      <c r="C10391" s="0" t="s">
        <v>19788</v>
      </c>
      <c r="D10391" s="0" t="s">
        <v>15613</v>
      </c>
      <c r="E10391" s="10" t="s">
        <v>15789</v>
      </c>
    </row>
    <row r="10392" customFormat="false" ht="15" hidden="false" customHeight="false" outlineLevel="0" collapsed="false">
      <c r="A10392" s="310" t="n">
        <v>39634</v>
      </c>
      <c r="C10392" s="0" t="s">
        <v>19789</v>
      </c>
      <c r="D10392" s="0" t="s">
        <v>15613</v>
      </c>
      <c r="E10392" s="10" t="s">
        <v>18680</v>
      </c>
    </row>
    <row r="10393" customFormat="false" ht="15" hidden="false" customHeight="false" outlineLevel="0" collapsed="false">
      <c r="A10393" s="310" t="n">
        <v>39701</v>
      </c>
      <c r="C10393" s="0" t="s">
        <v>19790</v>
      </c>
      <c r="D10393" s="0" t="s">
        <v>15564</v>
      </c>
      <c r="E10393" s="10" t="s">
        <v>19791</v>
      </c>
    </row>
    <row r="10394" customFormat="false" ht="15" hidden="false" customHeight="false" outlineLevel="0" collapsed="false">
      <c r="A10394" s="310" t="n">
        <v>12815</v>
      </c>
      <c r="C10394" s="0" t="s">
        <v>19792</v>
      </c>
      <c r="D10394" s="0" t="s">
        <v>15564</v>
      </c>
      <c r="E10394" s="10" t="s">
        <v>19793</v>
      </c>
    </row>
    <row r="10395" customFormat="false" ht="15" hidden="false" customHeight="false" outlineLevel="0" collapsed="false">
      <c r="A10395" s="310" t="n">
        <v>407</v>
      </c>
      <c r="C10395" s="0" t="s">
        <v>19794</v>
      </c>
      <c r="D10395" s="0" t="s">
        <v>15561</v>
      </c>
      <c r="E10395" s="10" t="s">
        <v>19795</v>
      </c>
    </row>
    <row r="10396" customFormat="false" ht="15" hidden="false" customHeight="false" outlineLevel="0" collapsed="false">
      <c r="A10396" s="310" t="n">
        <v>39431</v>
      </c>
      <c r="C10396" s="0" t="s">
        <v>19796</v>
      </c>
      <c r="D10396" s="0" t="s">
        <v>15613</v>
      </c>
      <c r="E10396" s="10" t="s">
        <v>15691</v>
      </c>
    </row>
    <row r="10397" customFormat="false" ht="15" hidden="false" customHeight="false" outlineLevel="0" collapsed="false">
      <c r="A10397" s="310" t="n">
        <v>39432</v>
      </c>
      <c r="C10397" s="0" t="s">
        <v>19797</v>
      </c>
      <c r="D10397" s="0" t="s">
        <v>15613</v>
      </c>
      <c r="E10397" s="10" t="s">
        <v>18700</v>
      </c>
    </row>
    <row r="10398" customFormat="false" ht="15" hidden="false" customHeight="false" outlineLevel="0" collapsed="false">
      <c r="A10398" s="310" t="n">
        <v>20111</v>
      </c>
      <c r="C10398" s="0" t="s">
        <v>19798</v>
      </c>
      <c r="D10398" s="0" t="s">
        <v>15564</v>
      </c>
      <c r="E10398" s="10" t="s">
        <v>19799</v>
      </c>
    </row>
    <row r="10399" customFormat="false" ht="15" hidden="false" customHeight="false" outlineLevel="0" collapsed="false">
      <c r="A10399" s="310" t="n">
        <v>21127</v>
      </c>
      <c r="C10399" s="0" t="s">
        <v>19800</v>
      </c>
      <c r="D10399" s="0" t="s">
        <v>15564</v>
      </c>
      <c r="E10399" s="10" t="s">
        <v>15669</v>
      </c>
    </row>
    <row r="10400" customFormat="false" ht="15" hidden="false" customHeight="false" outlineLevel="0" collapsed="false">
      <c r="A10400" s="310" t="n">
        <v>404</v>
      </c>
      <c r="C10400" s="0" t="s">
        <v>19801</v>
      </c>
      <c r="D10400" s="0" t="s">
        <v>15613</v>
      </c>
      <c r="E10400" s="10" t="s">
        <v>16270</v>
      </c>
    </row>
    <row r="10401" customFormat="false" ht="15" hidden="false" customHeight="false" outlineLevel="0" collapsed="false">
      <c r="A10401" s="310" t="n">
        <v>14151</v>
      </c>
      <c r="C10401" s="0" t="s">
        <v>19802</v>
      </c>
      <c r="D10401" s="0" t="s">
        <v>15564</v>
      </c>
      <c r="E10401" s="10" t="s">
        <v>19803</v>
      </c>
    </row>
    <row r="10402" customFormat="false" ht="15" hidden="false" customHeight="false" outlineLevel="0" collapsed="false">
      <c r="A10402" s="310" t="n">
        <v>14153</v>
      </c>
      <c r="C10402" s="0" t="s">
        <v>19804</v>
      </c>
      <c r="D10402" s="0" t="s">
        <v>15564</v>
      </c>
      <c r="E10402" s="10" t="s">
        <v>19805</v>
      </c>
    </row>
    <row r="10403" customFormat="false" ht="15" hidden="false" customHeight="false" outlineLevel="0" collapsed="false">
      <c r="A10403" s="310" t="n">
        <v>14152</v>
      </c>
      <c r="C10403" s="0" t="s">
        <v>19806</v>
      </c>
      <c r="D10403" s="0" t="s">
        <v>15564</v>
      </c>
      <c r="E10403" s="10" t="s">
        <v>19807</v>
      </c>
    </row>
    <row r="10404" customFormat="false" ht="15" hidden="false" customHeight="false" outlineLevel="0" collapsed="false">
      <c r="A10404" s="310" t="n">
        <v>14154</v>
      </c>
      <c r="C10404" s="0" t="s">
        <v>19808</v>
      </c>
      <c r="D10404" s="0" t="s">
        <v>15564</v>
      </c>
      <c r="E10404" s="10" t="s">
        <v>19809</v>
      </c>
    </row>
    <row r="10405" customFormat="false" ht="15" hidden="false" customHeight="false" outlineLevel="0" collapsed="false">
      <c r="A10405" s="310" t="n">
        <v>42015</v>
      </c>
      <c r="C10405" s="0" t="s">
        <v>19810</v>
      </c>
      <c r="D10405" s="0" t="s">
        <v>15613</v>
      </c>
      <c r="E10405" s="10" t="s">
        <v>16788</v>
      </c>
    </row>
    <row r="10406" customFormat="false" ht="15" hidden="false" customHeight="false" outlineLevel="0" collapsed="false">
      <c r="A10406" s="310" t="n">
        <v>3146</v>
      </c>
      <c r="C10406" s="0" t="s">
        <v>19811</v>
      </c>
      <c r="D10406" s="0" t="s">
        <v>15564</v>
      </c>
      <c r="E10406" s="10" t="s">
        <v>19386</v>
      </c>
    </row>
    <row r="10407" customFormat="false" ht="15" hidden="false" customHeight="false" outlineLevel="0" collapsed="false">
      <c r="A10407" s="310" t="n">
        <v>3143</v>
      </c>
      <c r="C10407" s="0" t="s">
        <v>19812</v>
      </c>
      <c r="D10407" s="0" t="s">
        <v>15564</v>
      </c>
      <c r="E10407" s="10" t="s">
        <v>19813</v>
      </c>
    </row>
    <row r="10408" customFormat="false" ht="15" hidden="false" customHeight="false" outlineLevel="0" collapsed="false">
      <c r="A10408" s="310" t="n">
        <v>3148</v>
      </c>
      <c r="C10408" s="0" t="s">
        <v>19814</v>
      </c>
      <c r="D10408" s="0" t="s">
        <v>15564</v>
      </c>
      <c r="E10408" s="10" t="s">
        <v>19815</v>
      </c>
    </row>
    <row r="10409" customFormat="false" ht="15" hidden="false" customHeight="false" outlineLevel="0" collapsed="false">
      <c r="A10409" s="310" t="n">
        <v>4310</v>
      </c>
      <c r="C10409" s="0" t="s">
        <v>19816</v>
      </c>
      <c r="D10409" s="0" t="s">
        <v>15564</v>
      </c>
      <c r="E10409" s="10" t="s">
        <v>17634</v>
      </c>
    </row>
    <row r="10410" customFormat="false" ht="15" hidden="false" customHeight="false" outlineLevel="0" collapsed="false">
      <c r="A10410" s="310" t="n">
        <v>4311</v>
      </c>
      <c r="C10410" s="0" t="s">
        <v>19817</v>
      </c>
      <c r="D10410" s="0" t="s">
        <v>15564</v>
      </c>
      <c r="E10410" s="10" t="s">
        <v>19818</v>
      </c>
    </row>
    <row r="10411" customFormat="false" ht="15" hidden="false" customHeight="false" outlineLevel="0" collapsed="false">
      <c r="A10411" s="310" t="n">
        <v>4312</v>
      </c>
      <c r="C10411" s="0" t="s">
        <v>19819</v>
      </c>
      <c r="D10411" s="0" t="s">
        <v>15564</v>
      </c>
      <c r="E10411" s="10" t="s">
        <v>16020</v>
      </c>
    </row>
    <row r="10412" customFormat="false" ht="15" hidden="false" customHeight="false" outlineLevel="0" collapsed="false">
      <c r="A10412" s="310" t="n">
        <v>11162</v>
      </c>
      <c r="C10412" s="0" t="s">
        <v>19820</v>
      </c>
      <c r="D10412" s="0" t="s">
        <v>15564</v>
      </c>
      <c r="E10412" s="10" t="s">
        <v>19540</v>
      </c>
    </row>
    <row r="10413" customFormat="false" ht="15" hidden="false" customHeight="false" outlineLevel="0" collapsed="false">
      <c r="A10413" s="310" t="n">
        <v>13261</v>
      </c>
      <c r="C10413" s="0" t="s">
        <v>19821</v>
      </c>
      <c r="D10413" s="0" t="s">
        <v>15564</v>
      </c>
      <c r="E10413" s="10" t="s">
        <v>19822</v>
      </c>
    </row>
    <row r="10414" customFormat="false" ht="15" hidden="false" customHeight="false" outlineLevel="0" collapsed="false">
      <c r="A10414" s="310" t="n">
        <v>3255</v>
      </c>
      <c r="C10414" s="0" t="s">
        <v>19823</v>
      </c>
      <c r="D10414" s="0" t="s">
        <v>15564</v>
      </c>
      <c r="E10414" s="10" t="s">
        <v>19824</v>
      </c>
    </row>
    <row r="10415" customFormat="false" ht="15" hidden="false" customHeight="false" outlineLevel="0" collapsed="false">
      <c r="A10415" s="310" t="n">
        <v>3254</v>
      </c>
      <c r="C10415" s="0" t="s">
        <v>19825</v>
      </c>
      <c r="D10415" s="0" t="s">
        <v>15564</v>
      </c>
      <c r="E10415" s="10" t="s">
        <v>19826</v>
      </c>
    </row>
    <row r="10416" customFormat="false" ht="15" hidden="false" customHeight="false" outlineLevel="0" collapsed="false">
      <c r="A10416" s="310" t="n">
        <v>3259</v>
      </c>
      <c r="C10416" s="0" t="s">
        <v>19827</v>
      </c>
      <c r="D10416" s="0" t="s">
        <v>15564</v>
      </c>
      <c r="E10416" s="10" t="s">
        <v>19828</v>
      </c>
    </row>
    <row r="10417" customFormat="false" ht="15" hidden="false" customHeight="false" outlineLevel="0" collapsed="false">
      <c r="A10417" s="310" t="n">
        <v>3258</v>
      </c>
      <c r="C10417" s="0" t="s">
        <v>19829</v>
      </c>
      <c r="D10417" s="0" t="s">
        <v>15564</v>
      </c>
      <c r="E10417" s="10" t="s">
        <v>17804</v>
      </c>
    </row>
    <row r="10418" customFormat="false" ht="15" hidden="false" customHeight="false" outlineLevel="0" collapsed="false">
      <c r="A10418" s="310" t="n">
        <v>3251</v>
      </c>
      <c r="C10418" s="0" t="s">
        <v>19830</v>
      </c>
      <c r="D10418" s="0" t="s">
        <v>15564</v>
      </c>
      <c r="E10418" s="10" t="s">
        <v>16878</v>
      </c>
    </row>
    <row r="10419" customFormat="false" ht="15" hidden="false" customHeight="false" outlineLevel="0" collapsed="false">
      <c r="A10419" s="310" t="n">
        <v>3256</v>
      </c>
      <c r="C10419" s="0" t="s">
        <v>19831</v>
      </c>
      <c r="D10419" s="0" t="s">
        <v>15564</v>
      </c>
      <c r="E10419" s="10" t="s">
        <v>19832</v>
      </c>
    </row>
    <row r="10420" customFormat="false" ht="15" hidden="false" customHeight="false" outlineLevel="0" collapsed="false">
      <c r="A10420" s="310" t="n">
        <v>3261</v>
      </c>
      <c r="C10420" s="0" t="s">
        <v>19833</v>
      </c>
      <c r="D10420" s="0" t="s">
        <v>15564</v>
      </c>
      <c r="E10420" s="10" t="s">
        <v>19834</v>
      </c>
    </row>
    <row r="10421" customFormat="false" ht="15" hidden="false" customHeight="false" outlineLevel="0" collapsed="false">
      <c r="A10421" s="310" t="n">
        <v>3260</v>
      </c>
      <c r="C10421" s="0" t="s">
        <v>19835</v>
      </c>
      <c r="D10421" s="0" t="s">
        <v>15564</v>
      </c>
      <c r="E10421" s="10" t="s">
        <v>19836</v>
      </c>
    </row>
    <row r="10422" customFormat="false" ht="15" hidden="false" customHeight="false" outlineLevel="0" collapsed="false">
      <c r="A10422" s="310" t="n">
        <v>3272</v>
      </c>
      <c r="C10422" s="0" t="s">
        <v>19837</v>
      </c>
      <c r="D10422" s="0" t="s">
        <v>15564</v>
      </c>
      <c r="E10422" s="10" t="s">
        <v>19838</v>
      </c>
    </row>
    <row r="10423" customFormat="false" ht="15" hidden="false" customHeight="false" outlineLevel="0" collapsed="false">
      <c r="A10423" s="310" t="n">
        <v>3265</v>
      </c>
      <c r="C10423" s="0" t="s">
        <v>19839</v>
      </c>
      <c r="D10423" s="0" t="s">
        <v>15564</v>
      </c>
      <c r="E10423" s="10" t="s">
        <v>17587</v>
      </c>
    </row>
    <row r="10424" customFormat="false" ht="15" hidden="false" customHeight="false" outlineLevel="0" collapsed="false">
      <c r="A10424" s="310" t="n">
        <v>3262</v>
      </c>
      <c r="C10424" s="0" t="s">
        <v>19840</v>
      </c>
      <c r="D10424" s="0" t="s">
        <v>15564</v>
      </c>
      <c r="E10424" s="10" t="s">
        <v>18239</v>
      </c>
    </row>
    <row r="10425" customFormat="false" ht="15" hidden="false" customHeight="false" outlineLevel="0" collapsed="false">
      <c r="A10425" s="310" t="n">
        <v>3264</v>
      </c>
      <c r="C10425" s="0" t="s">
        <v>19841</v>
      </c>
      <c r="D10425" s="0" t="s">
        <v>15564</v>
      </c>
      <c r="E10425" s="10" t="s">
        <v>17294</v>
      </c>
    </row>
    <row r="10426" customFormat="false" ht="15" hidden="false" customHeight="false" outlineLevel="0" collapsed="false">
      <c r="A10426" s="310" t="n">
        <v>3267</v>
      </c>
      <c r="C10426" s="0" t="s">
        <v>19842</v>
      </c>
      <c r="D10426" s="0" t="s">
        <v>15564</v>
      </c>
      <c r="E10426" s="10" t="s">
        <v>19843</v>
      </c>
    </row>
    <row r="10427" customFormat="false" ht="15" hidden="false" customHeight="false" outlineLevel="0" collapsed="false">
      <c r="A10427" s="310" t="n">
        <v>3266</v>
      </c>
      <c r="C10427" s="0" t="s">
        <v>19844</v>
      </c>
      <c r="D10427" s="0" t="s">
        <v>15564</v>
      </c>
      <c r="E10427" s="10" t="s">
        <v>19845</v>
      </c>
    </row>
    <row r="10428" customFormat="false" ht="15" hidden="false" customHeight="false" outlineLevel="0" collapsed="false">
      <c r="A10428" s="310" t="n">
        <v>3263</v>
      </c>
      <c r="C10428" s="0" t="s">
        <v>19846</v>
      </c>
      <c r="D10428" s="0" t="s">
        <v>15564</v>
      </c>
      <c r="E10428" s="10" t="s">
        <v>15771</v>
      </c>
    </row>
    <row r="10429" customFormat="false" ht="15" hidden="false" customHeight="false" outlineLevel="0" collapsed="false">
      <c r="A10429" s="310" t="n">
        <v>3268</v>
      </c>
      <c r="C10429" s="0" t="s">
        <v>19847</v>
      </c>
      <c r="D10429" s="0" t="s">
        <v>15564</v>
      </c>
      <c r="E10429" s="10" t="s">
        <v>19848</v>
      </c>
    </row>
    <row r="10430" customFormat="false" ht="15" hidden="false" customHeight="false" outlineLevel="0" collapsed="false">
      <c r="A10430" s="310" t="n">
        <v>3271</v>
      </c>
      <c r="C10430" s="0" t="s">
        <v>19849</v>
      </c>
      <c r="D10430" s="0" t="s">
        <v>15564</v>
      </c>
      <c r="E10430" s="10" t="s">
        <v>19850</v>
      </c>
    </row>
    <row r="10431" customFormat="false" ht="15" hidden="false" customHeight="false" outlineLevel="0" collapsed="false">
      <c r="A10431" s="310" t="n">
        <v>3270</v>
      </c>
      <c r="C10431" s="0" t="s">
        <v>19851</v>
      </c>
      <c r="D10431" s="0" t="s">
        <v>15564</v>
      </c>
      <c r="E10431" s="10" t="s">
        <v>19852</v>
      </c>
    </row>
    <row r="10432" customFormat="false" ht="15" hidden="false" customHeight="false" outlineLevel="0" collapsed="false">
      <c r="A10432" s="310" t="n">
        <v>3275</v>
      </c>
      <c r="C10432" s="0" t="s">
        <v>19853</v>
      </c>
      <c r="D10432" s="0" t="s">
        <v>15581</v>
      </c>
      <c r="E10432" s="10" t="s">
        <v>19854</v>
      </c>
    </row>
    <row r="10433" customFormat="false" ht="15" hidden="false" customHeight="false" outlineLevel="0" collapsed="false">
      <c r="A10433" s="310" t="n">
        <v>39512</v>
      </c>
      <c r="C10433" s="0" t="s">
        <v>19855</v>
      </c>
      <c r="D10433" s="0" t="s">
        <v>15581</v>
      </c>
      <c r="E10433" s="10" t="s">
        <v>19856</v>
      </c>
    </row>
    <row r="10434" customFormat="false" ht="15" hidden="false" customHeight="false" outlineLevel="0" collapsed="false">
      <c r="A10434" s="310" t="n">
        <v>39511</v>
      </c>
      <c r="C10434" s="0" t="s">
        <v>19857</v>
      </c>
      <c r="D10434" s="0" t="s">
        <v>15581</v>
      </c>
      <c r="E10434" s="10" t="s">
        <v>19858</v>
      </c>
    </row>
    <row r="10435" customFormat="false" ht="15" hidden="false" customHeight="false" outlineLevel="0" collapsed="false">
      <c r="A10435" s="310" t="n">
        <v>39513</v>
      </c>
      <c r="C10435" s="0" t="s">
        <v>19859</v>
      </c>
      <c r="D10435" s="0" t="s">
        <v>15581</v>
      </c>
      <c r="E10435" s="10" t="s">
        <v>19860</v>
      </c>
    </row>
    <row r="10436" customFormat="false" ht="15" hidden="false" customHeight="false" outlineLevel="0" collapsed="false">
      <c r="A10436" s="310" t="n">
        <v>3286</v>
      </c>
      <c r="C10436" s="0" t="s">
        <v>19861</v>
      </c>
      <c r="D10436" s="0" t="s">
        <v>15581</v>
      </c>
      <c r="E10436" s="10" t="s">
        <v>19862</v>
      </c>
    </row>
    <row r="10437" customFormat="false" ht="15" hidden="false" customHeight="false" outlineLevel="0" collapsed="false">
      <c r="A10437" s="310" t="n">
        <v>3287</v>
      </c>
      <c r="C10437" s="0" t="s">
        <v>19863</v>
      </c>
      <c r="D10437" s="0" t="s">
        <v>15581</v>
      </c>
      <c r="E10437" s="10" t="s">
        <v>19864</v>
      </c>
    </row>
    <row r="10438" customFormat="false" ht="15" hidden="false" customHeight="false" outlineLevel="0" collapsed="false">
      <c r="A10438" s="310" t="n">
        <v>3283</v>
      </c>
      <c r="C10438" s="0" t="s">
        <v>19865</v>
      </c>
      <c r="D10438" s="0" t="s">
        <v>15581</v>
      </c>
      <c r="E10438" s="10" t="s">
        <v>19866</v>
      </c>
    </row>
    <row r="10439" customFormat="false" ht="15" hidden="false" customHeight="false" outlineLevel="0" collapsed="false">
      <c r="A10439" s="310" t="n">
        <v>11587</v>
      </c>
      <c r="C10439" s="0" t="s">
        <v>19867</v>
      </c>
      <c r="D10439" s="0" t="s">
        <v>15581</v>
      </c>
      <c r="E10439" s="10" t="s">
        <v>19868</v>
      </c>
    </row>
    <row r="10440" customFormat="false" ht="15" hidden="false" customHeight="false" outlineLevel="0" collapsed="false">
      <c r="A10440" s="310" t="n">
        <v>36225</v>
      </c>
      <c r="C10440" s="0" t="s">
        <v>19869</v>
      </c>
      <c r="D10440" s="0" t="s">
        <v>15581</v>
      </c>
      <c r="E10440" s="10" t="s">
        <v>19870</v>
      </c>
    </row>
    <row r="10441" customFormat="false" ht="15" hidden="false" customHeight="false" outlineLevel="0" collapsed="false">
      <c r="A10441" s="310" t="n">
        <v>36230</v>
      </c>
      <c r="C10441" s="0" t="s">
        <v>19871</v>
      </c>
      <c r="D10441" s="0" t="s">
        <v>15581</v>
      </c>
      <c r="E10441" s="10" t="s">
        <v>19872</v>
      </c>
    </row>
    <row r="10442" customFormat="false" ht="15" hidden="false" customHeight="false" outlineLevel="0" collapsed="false">
      <c r="A10442" s="310" t="n">
        <v>36238</v>
      </c>
      <c r="C10442" s="0" t="s">
        <v>19873</v>
      </c>
      <c r="D10442" s="0" t="s">
        <v>15581</v>
      </c>
      <c r="E10442" s="10" t="s">
        <v>17292</v>
      </c>
    </row>
    <row r="10443" customFormat="false" ht="15" hidden="false" customHeight="false" outlineLevel="0" collapsed="false">
      <c r="A10443" s="310" t="n">
        <v>11887</v>
      </c>
      <c r="C10443" s="0" t="s">
        <v>19874</v>
      </c>
      <c r="D10443" s="0" t="s">
        <v>15564</v>
      </c>
      <c r="E10443" s="10" t="s">
        <v>19875</v>
      </c>
    </row>
    <row r="10444" customFormat="false" ht="15" hidden="false" customHeight="false" outlineLevel="0" collapsed="false">
      <c r="A10444" s="310" t="n">
        <v>11883</v>
      </c>
      <c r="C10444" s="0" t="s">
        <v>19876</v>
      </c>
      <c r="D10444" s="0" t="s">
        <v>15564</v>
      </c>
      <c r="E10444" s="10" t="s">
        <v>19877</v>
      </c>
    </row>
    <row r="10445" customFormat="false" ht="15" hidden="false" customHeight="false" outlineLevel="0" collapsed="false">
      <c r="A10445" s="310" t="n">
        <v>11884</v>
      </c>
      <c r="C10445" s="0" t="s">
        <v>19878</v>
      </c>
      <c r="D10445" s="0" t="s">
        <v>15564</v>
      </c>
      <c r="E10445" s="10" t="s">
        <v>19879</v>
      </c>
    </row>
    <row r="10446" customFormat="false" ht="15" hidden="false" customHeight="false" outlineLevel="0" collapsed="false">
      <c r="A10446" s="310" t="n">
        <v>11885</v>
      </c>
      <c r="C10446" s="0" t="s">
        <v>19880</v>
      </c>
      <c r="D10446" s="0" t="s">
        <v>15564</v>
      </c>
      <c r="E10446" s="10" t="s">
        <v>19881</v>
      </c>
    </row>
    <row r="10447" customFormat="false" ht="15" hidden="false" customHeight="false" outlineLevel="0" collapsed="false">
      <c r="A10447" s="310" t="n">
        <v>11886</v>
      </c>
      <c r="C10447" s="0" t="s">
        <v>19882</v>
      </c>
      <c r="D10447" s="0" t="s">
        <v>15564</v>
      </c>
      <c r="E10447" s="10" t="s">
        <v>19883</v>
      </c>
    </row>
    <row r="10448" customFormat="false" ht="15" hidden="false" customHeight="false" outlineLevel="0" collapsed="false">
      <c r="A10448" s="310" t="n">
        <v>11888</v>
      </c>
      <c r="C10448" s="0" t="s">
        <v>19884</v>
      </c>
      <c r="D10448" s="0" t="s">
        <v>15564</v>
      </c>
      <c r="E10448" s="10" t="s">
        <v>19885</v>
      </c>
    </row>
    <row r="10449" customFormat="false" ht="15" hidden="false" customHeight="false" outlineLevel="0" collapsed="false">
      <c r="A10449" s="310" t="n">
        <v>3277</v>
      </c>
      <c r="C10449" s="0" t="s">
        <v>19886</v>
      </c>
      <c r="D10449" s="0" t="s">
        <v>15564</v>
      </c>
      <c r="E10449" s="10" t="s">
        <v>19887</v>
      </c>
    </row>
    <row r="10450" customFormat="false" ht="15" hidden="false" customHeight="false" outlineLevel="0" collapsed="false">
      <c r="A10450" s="310" t="n">
        <v>3281</v>
      </c>
      <c r="C10450" s="0" t="s">
        <v>19888</v>
      </c>
      <c r="D10450" s="0" t="s">
        <v>15564</v>
      </c>
      <c r="E10450" s="10" t="s">
        <v>19889</v>
      </c>
    </row>
    <row r="10451" customFormat="false" ht="15" hidden="false" customHeight="false" outlineLevel="0" collapsed="false">
      <c r="A10451" s="310" t="n">
        <v>39363</v>
      </c>
      <c r="C10451" s="0" t="s">
        <v>19890</v>
      </c>
      <c r="D10451" s="0" t="s">
        <v>15564</v>
      </c>
      <c r="E10451" s="10" t="s">
        <v>19891</v>
      </c>
    </row>
    <row r="10452" customFormat="false" ht="15" hidden="false" customHeight="false" outlineLevel="0" collapsed="false">
      <c r="A10452" s="310" t="n">
        <v>39361</v>
      </c>
      <c r="C10452" s="0" t="s">
        <v>19892</v>
      </c>
      <c r="D10452" s="0" t="s">
        <v>15564</v>
      </c>
      <c r="E10452" s="10" t="s">
        <v>19893</v>
      </c>
    </row>
    <row r="10453" customFormat="false" ht="15" hidden="false" customHeight="false" outlineLevel="0" collapsed="false">
      <c r="A10453" s="310" t="n">
        <v>39362</v>
      </c>
      <c r="C10453" s="0" t="s">
        <v>19894</v>
      </c>
      <c r="D10453" s="0" t="s">
        <v>15564</v>
      </c>
      <c r="E10453" s="10" t="s">
        <v>19895</v>
      </c>
    </row>
    <row r="10454" customFormat="false" ht="15" hidden="false" customHeight="false" outlineLevel="0" collapsed="false">
      <c r="A10454" s="310" t="n">
        <v>39364</v>
      </c>
      <c r="C10454" s="0" t="s">
        <v>19896</v>
      </c>
      <c r="D10454" s="0" t="s">
        <v>15564</v>
      </c>
      <c r="E10454" s="10" t="s">
        <v>19897</v>
      </c>
    </row>
    <row r="10455" customFormat="false" ht="15" hidden="false" customHeight="false" outlineLevel="0" collapsed="false">
      <c r="A10455" s="310" t="n">
        <v>14576</v>
      </c>
      <c r="C10455" s="0" t="s">
        <v>19898</v>
      </c>
      <c r="D10455" s="0" t="s">
        <v>15564</v>
      </c>
      <c r="E10455" s="10" t="s">
        <v>19899</v>
      </c>
    </row>
    <row r="10456" customFormat="false" ht="15" hidden="false" customHeight="false" outlineLevel="0" collapsed="false">
      <c r="A10456" s="310" t="n">
        <v>13877</v>
      </c>
      <c r="C10456" s="0" t="s">
        <v>19900</v>
      </c>
      <c r="D10456" s="0" t="s">
        <v>15564</v>
      </c>
      <c r="E10456" s="10" t="s">
        <v>19901</v>
      </c>
    </row>
    <row r="10457" customFormat="false" ht="15" hidden="false" customHeight="false" outlineLevel="0" collapsed="false">
      <c r="A10457" s="310" t="n">
        <v>7307</v>
      </c>
      <c r="C10457" s="0" t="s">
        <v>19902</v>
      </c>
      <c r="D10457" s="0" t="s">
        <v>15714</v>
      </c>
      <c r="E10457" s="10" t="s">
        <v>19903</v>
      </c>
    </row>
    <row r="10458" customFormat="false" ht="15" hidden="false" customHeight="false" outlineLevel="0" collapsed="false">
      <c r="A10458" s="310" t="n">
        <v>38122</v>
      </c>
      <c r="C10458" s="0" t="s">
        <v>19904</v>
      </c>
      <c r="D10458" s="0" t="s">
        <v>15714</v>
      </c>
      <c r="E10458" s="10" t="s">
        <v>18840</v>
      </c>
    </row>
    <row r="10459" customFormat="false" ht="15" hidden="false" customHeight="false" outlineLevel="0" collapsed="false">
      <c r="A10459" s="310" t="n">
        <v>6086</v>
      </c>
      <c r="C10459" s="0" t="s">
        <v>19905</v>
      </c>
      <c r="D10459" s="0" t="s">
        <v>19906</v>
      </c>
      <c r="E10459" s="10" t="s">
        <v>19907</v>
      </c>
    </row>
    <row r="10460" customFormat="false" ht="15" hidden="false" customHeight="false" outlineLevel="0" collapsed="false">
      <c r="A10460" s="310" t="n">
        <v>38633</v>
      </c>
      <c r="C10460" s="0" t="s">
        <v>19908</v>
      </c>
      <c r="D10460" s="0" t="s">
        <v>15564</v>
      </c>
      <c r="E10460" s="10" t="s">
        <v>19909</v>
      </c>
    </row>
    <row r="10461" customFormat="false" ht="15" hidden="false" customHeight="false" outlineLevel="0" collapsed="false">
      <c r="A10461" s="310" t="n">
        <v>12344</v>
      </c>
      <c r="C10461" s="0" t="s">
        <v>19910</v>
      </c>
      <c r="D10461" s="0" t="s">
        <v>15564</v>
      </c>
      <c r="E10461" s="10" t="s">
        <v>19911</v>
      </c>
    </row>
    <row r="10462" customFormat="false" ht="15" hidden="false" customHeight="false" outlineLevel="0" collapsed="false">
      <c r="A10462" s="310" t="n">
        <v>12343</v>
      </c>
      <c r="C10462" s="0" t="s">
        <v>19912</v>
      </c>
      <c r="D10462" s="0" t="s">
        <v>15564</v>
      </c>
      <c r="E10462" s="10" t="s">
        <v>16068</v>
      </c>
    </row>
    <row r="10463" customFormat="false" ht="15" hidden="false" customHeight="false" outlineLevel="0" collapsed="false">
      <c r="A10463" s="310" t="n">
        <v>3295</v>
      </c>
      <c r="C10463" s="0" t="s">
        <v>19913</v>
      </c>
      <c r="D10463" s="0" t="s">
        <v>15564</v>
      </c>
      <c r="E10463" s="10" t="s">
        <v>19914</v>
      </c>
    </row>
    <row r="10464" customFormat="false" ht="15" hidden="false" customHeight="false" outlineLevel="0" collapsed="false">
      <c r="A10464" s="310" t="n">
        <v>3302</v>
      </c>
      <c r="C10464" s="0" t="s">
        <v>19915</v>
      </c>
      <c r="D10464" s="0" t="s">
        <v>15564</v>
      </c>
      <c r="E10464" s="10" t="s">
        <v>19916</v>
      </c>
    </row>
    <row r="10465" customFormat="false" ht="15" hidden="false" customHeight="false" outlineLevel="0" collapsed="false">
      <c r="A10465" s="310" t="n">
        <v>3297</v>
      </c>
      <c r="C10465" s="0" t="s">
        <v>19917</v>
      </c>
      <c r="D10465" s="0" t="s">
        <v>15564</v>
      </c>
      <c r="E10465" s="10" t="s">
        <v>17280</v>
      </c>
    </row>
    <row r="10466" customFormat="false" ht="15" hidden="false" customHeight="false" outlineLevel="0" collapsed="false">
      <c r="A10466" s="310" t="n">
        <v>3294</v>
      </c>
      <c r="C10466" s="0" t="s">
        <v>19918</v>
      </c>
      <c r="D10466" s="0" t="s">
        <v>15564</v>
      </c>
      <c r="E10466" s="10" t="s">
        <v>19919</v>
      </c>
    </row>
    <row r="10467" customFormat="false" ht="15" hidden="false" customHeight="false" outlineLevel="0" collapsed="false">
      <c r="A10467" s="310" t="n">
        <v>3292</v>
      </c>
      <c r="C10467" s="0" t="s">
        <v>19920</v>
      </c>
      <c r="D10467" s="0" t="s">
        <v>15564</v>
      </c>
      <c r="E10467" s="10" t="s">
        <v>19921</v>
      </c>
    </row>
    <row r="10468" customFormat="false" ht="15" hidden="false" customHeight="false" outlineLevel="0" collapsed="false">
      <c r="A10468" s="310" t="n">
        <v>3298</v>
      </c>
      <c r="C10468" s="0" t="s">
        <v>19922</v>
      </c>
      <c r="D10468" s="0" t="s">
        <v>15564</v>
      </c>
      <c r="E10468" s="10" t="s">
        <v>19923</v>
      </c>
    </row>
    <row r="10469" customFormat="false" ht="15" hidden="false" customHeight="false" outlineLevel="0" collapsed="false">
      <c r="A10469" s="310" t="n">
        <v>11596</v>
      </c>
      <c r="C10469" s="0" t="s">
        <v>19924</v>
      </c>
      <c r="D10469" s="0" t="s">
        <v>15564</v>
      </c>
      <c r="E10469" s="10" t="s">
        <v>19925</v>
      </c>
    </row>
    <row r="10470" customFormat="false" ht="15" hidden="false" customHeight="false" outlineLevel="0" collapsed="false">
      <c r="A10470" s="310" t="n">
        <v>34802</v>
      </c>
      <c r="C10470" s="0" t="s">
        <v>19926</v>
      </c>
      <c r="D10470" s="0" t="s">
        <v>15564</v>
      </c>
      <c r="E10470" s="10" t="s">
        <v>19927</v>
      </c>
    </row>
    <row r="10471" customFormat="false" ht="15" hidden="false" customHeight="false" outlineLevel="0" collapsed="false">
      <c r="A10471" s="310" t="n">
        <v>11588</v>
      </c>
      <c r="C10471" s="0" t="s">
        <v>19928</v>
      </c>
      <c r="D10471" s="0" t="s">
        <v>15564</v>
      </c>
      <c r="E10471" s="10" t="s">
        <v>19929</v>
      </c>
    </row>
    <row r="10472" customFormat="false" ht="15" hidden="false" customHeight="false" outlineLevel="0" collapsed="false">
      <c r="A10472" s="310" t="n">
        <v>34383</v>
      </c>
      <c r="C10472" s="0" t="s">
        <v>19930</v>
      </c>
      <c r="D10472" s="0" t="s">
        <v>15564</v>
      </c>
      <c r="E10472" s="10" t="s">
        <v>19931</v>
      </c>
    </row>
    <row r="10473" customFormat="false" ht="15" hidden="false" customHeight="false" outlineLevel="0" collapsed="false">
      <c r="A10473" s="310" t="n">
        <v>40451</v>
      </c>
      <c r="C10473" s="0" t="s">
        <v>19932</v>
      </c>
      <c r="D10473" s="0" t="s">
        <v>15581</v>
      </c>
      <c r="E10473" s="10" t="s">
        <v>19933</v>
      </c>
    </row>
    <row r="10474" customFormat="false" ht="15" hidden="false" customHeight="false" outlineLevel="0" collapsed="false">
      <c r="A10474" s="310" t="n">
        <v>40453</v>
      </c>
      <c r="C10474" s="0" t="s">
        <v>19934</v>
      </c>
      <c r="D10474" s="0" t="s">
        <v>15581</v>
      </c>
      <c r="E10474" s="10" t="s">
        <v>19935</v>
      </c>
    </row>
    <row r="10475" customFormat="false" ht="15" hidden="false" customHeight="false" outlineLevel="0" collapsed="false">
      <c r="A10475" s="310" t="n">
        <v>40452</v>
      </c>
      <c r="C10475" s="0" t="s">
        <v>19936</v>
      </c>
      <c r="D10475" s="0" t="s">
        <v>15581</v>
      </c>
      <c r="E10475" s="10" t="s">
        <v>19937</v>
      </c>
    </row>
    <row r="10476" customFormat="false" ht="15" hidden="false" customHeight="false" outlineLevel="0" collapsed="false">
      <c r="A10476" s="310" t="n">
        <v>11594</v>
      </c>
      <c r="C10476" s="0" t="s">
        <v>19938</v>
      </c>
      <c r="D10476" s="0" t="s">
        <v>15564</v>
      </c>
      <c r="E10476" s="10" t="s">
        <v>19939</v>
      </c>
    </row>
    <row r="10477" customFormat="false" ht="15" hidden="false" customHeight="false" outlineLevel="0" collapsed="false">
      <c r="A10477" s="310" t="n">
        <v>3311</v>
      </c>
      <c r="C10477" s="0" t="s">
        <v>19940</v>
      </c>
      <c r="D10477" s="0" t="s">
        <v>15943</v>
      </c>
      <c r="E10477" s="10" t="s">
        <v>19939</v>
      </c>
    </row>
    <row r="10478" customFormat="false" ht="15" hidden="false" customHeight="false" outlineLevel="0" collapsed="false">
      <c r="A10478" s="310" t="n">
        <v>11599</v>
      </c>
      <c r="C10478" s="0" t="s">
        <v>19941</v>
      </c>
      <c r="D10478" s="0" t="s">
        <v>15564</v>
      </c>
      <c r="E10478" s="10" t="s">
        <v>19942</v>
      </c>
    </row>
    <row r="10479" customFormat="false" ht="15" hidden="false" customHeight="false" outlineLevel="0" collapsed="false">
      <c r="A10479" s="310" t="n">
        <v>11593</v>
      </c>
      <c r="C10479" s="0" t="s">
        <v>19943</v>
      </c>
      <c r="D10479" s="0" t="s">
        <v>15564</v>
      </c>
      <c r="E10479" s="10" t="s">
        <v>19944</v>
      </c>
    </row>
    <row r="10480" customFormat="false" ht="15" hidden="false" customHeight="false" outlineLevel="0" collapsed="false">
      <c r="A10480" s="310" t="n">
        <v>3314</v>
      </c>
      <c r="C10480" s="0" t="s">
        <v>19945</v>
      </c>
      <c r="D10480" s="0" t="s">
        <v>15943</v>
      </c>
      <c r="E10480" s="10" t="s">
        <v>19946</v>
      </c>
    </row>
    <row r="10481" customFormat="false" ht="15" hidden="false" customHeight="false" outlineLevel="0" collapsed="false">
      <c r="A10481" s="310" t="n">
        <v>11597</v>
      </c>
      <c r="C10481" s="0" t="s">
        <v>19947</v>
      </c>
      <c r="D10481" s="0" t="s">
        <v>15564</v>
      </c>
      <c r="E10481" s="10" t="s">
        <v>19948</v>
      </c>
    </row>
    <row r="10482" customFormat="false" ht="15" hidden="false" customHeight="false" outlineLevel="0" collapsed="false">
      <c r="A10482" s="310" t="n">
        <v>3309</v>
      </c>
      <c r="C10482" s="0" t="s">
        <v>19949</v>
      </c>
      <c r="D10482" s="0" t="s">
        <v>15943</v>
      </c>
      <c r="E10482" s="10" t="s">
        <v>19925</v>
      </c>
    </row>
    <row r="10483" customFormat="false" ht="15" hidden="false" customHeight="false" outlineLevel="0" collapsed="false">
      <c r="A10483" s="310" t="n">
        <v>34612</v>
      </c>
      <c r="C10483" s="0" t="s">
        <v>19950</v>
      </c>
      <c r="D10483" s="0" t="s">
        <v>15564</v>
      </c>
      <c r="E10483" s="10" t="s">
        <v>19951</v>
      </c>
    </row>
    <row r="10484" customFormat="false" ht="15" hidden="false" customHeight="false" outlineLevel="0" collapsed="false">
      <c r="A10484" s="310" t="n">
        <v>34635</v>
      </c>
      <c r="C10484" s="0" t="s">
        <v>19952</v>
      </c>
      <c r="D10484" s="0" t="s">
        <v>15564</v>
      </c>
      <c r="E10484" s="10" t="s">
        <v>19953</v>
      </c>
    </row>
    <row r="10485" customFormat="false" ht="15" hidden="false" customHeight="false" outlineLevel="0" collapsed="false">
      <c r="A10485" s="310" t="n">
        <v>34633</v>
      </c>
      <c r="C10485" s="0" t="s">
        <v>19954</v>
      </c>
      <c r="D10485" s="0" t="s">
        <v>15564</v>
      </c>
      <c r="E10485" s="10" t="s">
        <v>19955</v>
      </c>
    </row>
    <row r="10486" customFormat="false" ht="15" hidden="false" customHeight="false" outlineLevel="0" collapsed="false">
      <c r="A10486" s="310" t="n">
        <v>40440</v>
      </c>
      <c r="C10486" s="0" t="s">
        <v>19956</v>
      </c>
      <c r="D10486" s="0" t="s">
        <v>15943</v>
      </c>
      <c r="E10486" s="10" t="s">
        <v>19957</v>
      </c>
    </row>
    <row r="10487" customFormat="false" ht="15" hidden="false" customHeight="false" outlineLevel="0" collapsed="false">
      <c r="A10487" s="310" t="n">
        <v>40441</v>
      </c>
      <c r="C10487" s="0" t="s">
        <v>19958</v>
      </c>
      <c r="D10487" s="0" t="s">
        <v>15943</v>
      </c>
      <c r="E10487" s="10" t="s">
        <v>19959</v>
      </c>
    </row>
    <row r="10488" customFormat="false" ht="15" hidden="false" customHeight="false" outlineLevel="0" collapsed="false">
      <c r="A10488" s="310" t="n">
        <v>40449</v>
      </c>
      <c r="C10488" s="0" t="s">
        <v>19960</v>
      </c>
      <c r="D10488" s="0" t="s">
        <v>15943</v>
      </c>
      <c r="E10488" s="10" t="s">
        <v>19961</v>
      </c>
    </row>
    <row r="10489" customFormat="false" ht="15" hidden="false" customHeight="false" outlineLevel="0" collapsed="false">
      <c r="A10489" s="310" t="n">
        <v>34800</v>
      </c>
      <c r="C10489" s="0" t="s">
        <v>19962</v>
      </c>
      <c r="D10489" s="0" t="s">
        <v>15943</v>
      </c>
      <c r="E10489" s="10" t="s">
        <v>19963</v>
      </c>
    </row>
    <row r="10490" customFormat="false" ht="15" hidden="false" customHeight="false" outlineLevel="0" collapsed="false">
      <c r="A10490" s="310" t="n">
        <v>11592</v>
      </c>
      <c r="C10490" s="0" t="s">
        <v>19964</v>
      </c>
      <c r="D10490" s="0" t="s">
        <v>15564</v>
      </c>
      <c r="E10490" s="10" t="s">
        <v>19946</v>
      </c>
    </row>
    <row r="10491" customFormat="false" ht="15" hidden="false" customHeight="false" outlineLevel="0" collapsed="false">
      <c r="A10491" s="310" t="n">
        <v>40438</v>
      </c>
      <c r="C10491" s="0" t="s">
        <v>19965</v>
      </c>
      <c r="D10491" s="0" t="s">
        <v>15943</v>
      </c>
      <c r="E10491" s="10" t="s">
        <v>19966</v>
      </c>
    </row>
    <row r="10492" customFormat="false" ht="15" hidden="false" customHeight="false" outlineLevel="0" collapsed="false">
      <c r="A10492" s="310" t="n">
        <v>40436</v>
      </c>
      <c r="C10492" s="0" t="s">
        <v>19967</v>
      </c>
      <c r="D10492" s="0" t="s">
        <v>15943</v>
      </c>
      <c r="E10492" s="10" t="s">
        <v>19968</v>
      </c>
    </row>
    <row r="10493" customFormat="false" ht="15" hidden="false" customHeight="false" outlineLevel="0" collapsed="false">
      <c r="A10493" s="310" t="n">
        <v>4315</v>
      </c>
      <c r="C10493" s="0" t="s">
        <v>19969</v>
      </c>
      <c r="D10493" s="0" t="s">
        <v>15564</v>
      </c>
      <c r="E10493" s="10" t="s">
        <v>15664</v>
      </c>
    </row>
    <row r="10494" customFormat="false" ht="15" hidden="false" customHeight="false" outlineLevel="0" collapsed="false">
      <c r="A10494" s="310" t="n">
        <v>42482</v>
      </c>
      <c r="C10494" s="0" t="s">
        <v>19970</v>
      </c>
      <c r="D10494" s="0" t="s">
        <v>15564</v>
      </c>
      <c r="E10494" s="10" t="s">
        <v>16584</v>
      </c>
    </row>
    <row r="10495" customFormat="false" ht="15" hidden="false" customHeight="false" outlineLevel="0" collapsed="false">
      <c r="A10495" s="310" t="n">
        <v>402</v>
      </c>
      <c r="C10495" s="0" t="s">
        <v>19971</v>
      </c>
      <c r="D10495" s="0" t="s">
        <v>15564</v>
      </c>
      <c r="E10495" s="10" t="s">
        <v>19972</v>
      </c>
    </row>
    <row r="10496" customFormat="false" ht="15" hidden="false" customHeight="false" outlineLevel="0" collapsed="false">
      <c r="A10496" s="310" t="n">
        <v>4226</v>
      </c>
      <c r="C10496" s="0" t="s">
        <v>19973</v>
      </c>
      <c r="D10496" s="0" t="s">
        <v>15561</v>
      </c>
      <c r="E10496" s="10" t="s">
        <v>16055</v>
      </c>
    </row>
    <row r="10497" customFormat="false" ht="15" hidden="false" customHeight="false" outlineLevel="0" collapsed="false">
      <c r="A10497" s="310" t="n">
        <v>4222</v>
      </c>
      <c r="C10497" s="0" t="s">
        <v>19974</v>
      </c>
      <c r="D10497" s="0" t="s">
        <v>15714</v>
      </c>
      <c r="E10497" s="10" t="s">
        <v>15730</v>
      </c>
    </row>
    <row r="10498" customFormat="false" ht="15" hidden="false" customHeight="false" outlineLevel="0" collapsed="false">
      <c r="A10498" s="310" t="n">
        <v>34804</v>
      </c>
      <c r="C10498" s="0" t="s">
        <v>19975</v>
      </c>
      <c r="D10498" s="0" t="s">
        <v>15581</v>
      </c>
      <c r="E10498" s="10" t="s">
        <v>19976</v>
      </c>
    </row>
    <row r="10499" customFormat="false" ht="15" hidden="false" customHeight="false" outlineLevel="0" collapsed="false">
      <c r="A10499" s="310" t="n">
        <v>4013</v>
      </c>
      <c r="C10499" s="0" t="s">
        <v>19977</v>
      </c>
      <c r="D10499" s="0" t="s">
        <v>15581</v>
      </c>
      <c r="E10499" s="10" t="s">
        <v>17806</v>
      </c>
    </row>
    <row r="10500" customFormat="false" ht="15" hidden="false" customHeight="false" outlineLevel="0" collapsed="false">
      <c r="A10500" s="310" t="n">
        <v>4011</v>
      </c>
      <c r="C10500" s="0" t="s">
        <v>19978</v>
      </c>
      <c r="D10500" s="0" t="s">
        <v>15581</v>
      </c>
      <c r="E10500" s="10" t="s">
        <v>16945</v>
      </c>
    </row>
    <row r="10501" customFormat="false" ht="15" hidden="false" customHeight="false" outlineLevel="0" collapsed="false">
      <c r="A10501" s="310" t="n">
        <v>4021</v>
      </c>
      <c r="C10501" s="0" t="s">
        <v>19979</v>
      </c>
      <c r="D10501" s="0" t="s">
        <v>15581</v>
      </c>
      <c r="E10501" s="10" t="s">
        <v>19980</v>
      </c>
    </row>
    <row r="10502" customFormat="false" ht="15" hidden="false" customHeight="false" outlineLevel="0" collapsed="false">
      <c r="A10502" s="310" t="n">
        <v>4019</v>
      </c>
      <c r="C10502" s="0" t="s">
        <v>19981</v>
      </c>
      <c r="D10502" s="0" t="s">
        <v>15581</v>
      </c>
      <c r="E10502" s="10" t="s">
        <v>15791</v>
      </c>
    </row>
    <row r="10503" customFormat="false" ht="15" hidden="false" customHeight="false" outlineLevel="0" collapsed="false">
      <c r="A10503" s="310" t="n">
        <v>4012</v>
      </c>
      <c r="C10503" s="0" t="s">
        <v>19982</v>
      </c>
      <c r="D10503" s="0" t="s">
        <v>15581</v>
      </c>
      <c r="E10503" s="10" t="s">
        <v>19983</v>
      </c>
    </row>
    <row r="10504" customFormat="false" ht="15" hidden="false" customHeight="false" outlineLevel="0" collapsed="false">
      <c r="A10504" s="310" t="n">
        <v>4020</v>
      </c>
      <c r="C10504" s="0" t="s">
        <v>19984</v>
      </c>
      <c r="D10504" s="0" t="s">
        <v>15581</v>
      </c>
      <c r="E10504" s="10" t="s">
        <v>19985</v>
      </c>
    </row>
    <row r="10505" customFormat="false" ht="15" hidden="false" customHeight="false" outlineLevel="0" collapsed="false">
      <c r="A10505" s="310" t="n">
        <v>4018</v>
      </c>
      <c r="C10505" s="0" t="s">
        <v>19986</v>
      </c>
      <c r="D10505" s="0" t="s">
        <v>15581</v>
      </c>
      <c r="E10505" s="10" t="s">
        <v>19987</v>
      </c>
    </row>
    <row r="10506" customFormat="false" ht="15" hidden="false" customHeight="false" outlineLevel="0" collapsed="false">
      <c r="A10506" s="310" t="n">
        <v>36498</v>
      </c>
      <c r="C10506" s="0" t="s">
        <v>19988</v>
      </c>
      <c r="D10506" s="0" t="s">
        <v>15564</v>
      </c>
      <c r="E10506" s="10" t="s">
        <v>19989</v>
      </c>
    </row>
    <row r="10507" customFormat="false" ht="15" hidden="false" customHeight="false" outlineLevel="0" collapsed="false">
      <c r="A10507" s="310" t="n">
        <v>12872</v>
      </c>
      <c r="C10507" s="0" t="s">
        <v>19990</v>
      </c>
      <c r="D10507" s="0" t="s">
        <v>15584</v>
      </c>
      <c r="E10507" s="10" t="s">
        <v>16317</v>
      </c>
    </row>
    <row r="10508" customFormat="false" ht="15" hidden="false" customHeight="false" outlineLevel="0" collapsed="false">
      <c r="A10508" s="310" t="n">
        <v>41075</v>
      </c>
      <c r="C10508" s="0" t="s">
        <v>19991</v>
      </c>
      <c r="D10508" s="0" t="s">
        <v>15950</v>
      </c>
      <c r="E10508" s="10" t="s">
        <v>16416</v>
      </c>
    </row>
    <row r="10509" customFormat="false" ht="15" hidden="false" customHeight="false" outlineLevel="0" collapsed="false">
      <c r="A10509" s="310" t="n">
        <v>3315</v>
      </c>
      <c r="C10509" s="0" t="s">
        <v>19992</v>
      </c>
      <c r="D10509" s="0" t="s">
        <v>15561</v>
      </c>
      <c r="E10509" s="10" t="s">
        <v>19993</v>
      </c>
    </row>
    <row r="10510" customFormat="false" ht="15" hidden="false" customHeight="false" outlineLevel="0" collapsed="false">
      <c r="A10510" s="310" t="n">
        <v>36870</v>
      </c>
      <c r="C10510" s="0" t="s">
        <v>19994</v>
      </c>
      <c r="D10510" s="0" t="s">
        <v>15561</v>
      </c>
      <c r="E10510" s="10" t="s">
        <v>15679</v>
      </c>
    </row>
    <row r="10511" customFormat="false" ht="15" hidden="false" customHeight="false" outlineLevel="0" collapsed="false">
      <c r="A10511" s="310" t="n">
        <v>5092</v>
      </c>
      <c r="C10511" s="0" t="s">
        <v>19995</v>
      </c>
      <c r="D10511" s="0" t="s">
        <v>16467</v>
      </c>
      <c r="E10511" s="10" t="s">
        <v>19996</v>
      </c>
    </row>
    <row r="10512" customFormat="false" ht="15" hidden="false" customHeight="false" outlineLevel="0" collapsed="false">
      <c r="A10512" s="310" t="n">
        <v>11462</v>
      </c>
      <c r="C10512" s="0" t="s">
        <v>19997</v>
      </c>
      <c r="D10512" s="0" t="s">
        <v>16467</v>
      </c>
      <c r="E10512" s="10" t="s">
        <v>19998</v>
      </c>
    </row>
    <row r="10513" customFormat="false" ht="15" hidden="false" customHeight="false" outlineLevel="0" collapsed="false">
      <c r="A10513" s="310" t="n">
        <v>36529</v>
      </c>
      <c r="C10513" s="0" t="s">
        <v>19999</v>
      </c>
      <c r="D10513" s="0" t="s">
        <v>15564</v>
      </c>
      <c r="E10513" s="10" t="s">
        <v>20000</v>
      </c>
    </row>
    <row r="10514" customFormat="false" ht="15" hidden="false" customHeight="false" outlineLevel="0" collapsed="false">
      <c r="A10514" s="310" t="n">
        <v>3318</v>
      </c>
      <c r="C10514" s="0" t="s">
        <v>20001</v>
      </c>
      <c r="D10514" s="0" t="s">
        <v>15564</v>
      </c>
      <c r="E10514" s="10" t="s">
        <v>20002</v>
      </c>
    </row>
    <row r="10515" customFormat="false" ht="15" hidden="false" customHeight="false" outlineLevel="0" collapsed="false">
      <c r="A10515" s="310" t="n">
        <v>38968</v>
      </c>
      <c r="C10515" s="0" t="s">
        <v>20003</v>
      </c>
      <c r="D10515" s="0" t="s">
        <v>15581</v>
      </c>
      <c r="E10515" s="10" t="s">
        <v>20004</v>
      </c>
    </row>
    <row r="10516" customFormat="false" ht="15" hidden="false" customHeight="false" outlineLevel="0" collapsed="false">
      <c r="A10516" s="310" t="n">
        <v>3324</v>
      </c>
      <c r="C10516" s="0" t="s">
        <v>20005</v>
      </c>
      <c r="D10516" s="0" t="s">
        <v>15581</v>
      </c>
      <c r="E10516" s="10" t="s">
        <v>20006</v>
      </c>
    </row>
    <row r="10517" customFormat="false" ht="15" hidden="false" customHeight="false" outlineLevel="0" collapsed="false">
      <c r="A10517" s="310" t="n">
        <v>3322</v>
      </c>
      <c r="C10517" s="0" t="s">
        <v>20007</v>
      </c>
      <c r="D10517" s="0" t="s">
        <v>15581</v>
      </c>
      <c r="E10517" s="10" t="s">
        <v>20008</v>
      </c>
    </row>
    <row r="10518" customFormat="false" ht="15" hidden="false" customHeight="false" outlineLevel="0" collapsed="false">
      <c r="A10518" s="310" t="n">
        <v>43390</v>
      </c>
      <c r="C10518" s="0" t="s">
        <v>20009</v>
      </c>
      <c r="D10518" s="0" t="s">
        <v>15581</v>
      </c>
      <c r="E10518" s="10" t="s">
        <v>20010</v>
      </c>
    </row>
    <row r="10519" customFormat="false" ht="15" hidden="false" customHeight="false" outlineLevel="0" collapsed="false">
      <c r="A10519" s="310" t="n">
        <v>5076</v>
      </c>
      <c r="C10519" s="0" t="s">
        <v>20011</v>
      </c>
      <c r="D10519" s="0" t="s">
        <v>15561</v>
      </c>
      <c r="E10519" s="10" t="s">
        <v>20012</v>
      </c>
    </row>
    <row r="10520" customFormat="false" ht="15" hidden="false" customHeight="false" outlineLevel="0" collapsed="false">
      <c r="A10520" s="310" t="n">
        <v>5077</v>
      </c>
      <c r="C10520" s="0" t="s">
        <v>20013</v>
      </c>
      <c r="D10520" s="0" t="s">
        <v>15561</v>
      </c>
      <c r="E10520" s="10" t="s">
        <v>20014</v>
      </c>
    </row>
    <row r="10521" customFormat="false" ht="15" hidden="false" customHeight="false" outlineLevel="0" collapsed="false">
      <c r="A10521" s="310" t="n">
        <v>11837</v>
      </c>
      <c r="C10521" s="0" t="s">
        <v>20015</v>
      </c>
      <c r="D10521" s="0" t="s">
        <v>15564</v>
      </c>
      <c r="E10521" s="10" t="s">
        <v>20016</v>
      </c>
    </row>
    <row r="10522" customFormat="false" ht="15" hidden="false" customHeight="false" outlineLevel="0" collapsed="false">
      <c r="A10522" s="310" t="n">
        <v>38055</v>
      </c>
      <c r="C10522" s="0" t="s">
        <v>20017</v>
      </c>
      <c r="D10522" s="0" t="s">
        <v>15564</v>
      </c>
      <c r="E10522" s="10" t="s">
        <v>20018</v>
      </c>
    </row>
    <row r="10523" customFormat="false" ht="15" hidden="false" customHeight="false" outlineLevel="0" collapsed="false">
      <c r="A10523" s="310" t="n">
        <v>415</v>
      </c>
      <c r="C10523" s="0" t="s">
        <v>20019</v>
      </c>
      <c r="D10523" s="0" t="s">
        <v>15564</v>
      </c>
      <c r="E10523" s="10" t="s">
        <v>20020</v>
      </c>
    </row>
    <row r="10524" customFormat="false" ht="15" hidden="false" customHeight="false" outlineLevel="0" collapsed="false">
      <c r="A10524" s="310" t="n">
        <v>416</v>
      </c>
      <c r="C10524" s="0" t="s">
        <v>20021</v>
      </c>
      <c r="D10524" s="0" t="s">
        <v>15564</v>
      </c>
      <c r="E10524" s="10" t="s">
        <v>20022</v>
      </c>
    </row>
    <row r="10525" customFormat="false" ht="15" hidden="false" customHeight="false" outlineLevel="0" collapsed="false">
      <c r="A10525" s="310" t="n">
        <v>425</v>
      </c>
      <c r="C10525" s="0" t="s">
        <v>20023</v>
      </c>
      <c r="D10525" s="0" t="s">
        <v>15564</v>
      </c>
      <c r="E10525" s="10" t="s">
        <v>20024</v>
      </c>
    </row>
    <row r="10526" customFormat="false" ht="15" hidden="false" customHeight="false" outlineLevel="0" collapsed="false">
      <c r="A10526" s="310" t="n">
        <v>426</v>
      </c>
      <c r="C10526" s="0" t="s">
        <v>20025</v>
      </c>
      <c r="D10526" s="0" t="s">
        <v>15564</v>
      </c>
      <c r="E10526" s="10" t="s">
        <v>20026</v>
      </c>
    </row>
    <row r="10527" customFormat="false" ht="15" hidden="false" customHeight="false" outlineLevel="0" collapsed="false">
      <c r="A10527" s="310" t="n">
        <v>38056</v>
      </c>
      <c r="C10527" s="0" t="s">
        <v>20027</v>
      </c>
      <c r="D10527" s="0" t="s">
        <v>15564</v>
      </c>
      <c r="E10527" s="10" t="s">
        <v>20028</v>
      </c>
    </row>
    <row r="10528" customFormat="false" ht="15" hidden="false" customHeight="false" outlineLevel="0" collapsed="false">
      <c r="A10528" s="310" t="n">
        <v>1564</v>
      </c>
      <c r="C10528" s="0" t="s">
        <v>20029</v>
      </c>
      <c r="D10528" s="0" t="s">
        <v>15564</v>
      </c>
      <c r="E10528" s="10" t="s">
        <v>20030</v>
      </c>
    </row>
    <row r="10529" customFormat="false" ht="15" hidden="false" customHeight="false" outlineLevel="0" collapsed="false">
      <c r="A10529" s="310" t="n">
        <v>11032</v>
      </c>
      <c r="C10529" s="0" t="s">
        <v>20031</v>
      </c>
      <c r="D10529" s="0" t="s">
        <v>15564</v>
      </c>
      <c r="E10529" s="10" t="s">
        <v>20032</v>
      </c>
    </row>
    <row r="10530" customFormat="false" ht="15" hidden="false" customHeight="false" outlineLevel="0" collapsed="false">
      <c r="A10530" s="310" t="n">
        <v>36786</v>
      </c>
      <c r="C10530" s="0" t="s">
        <v>20033</v>
      </c>
      <c r="D10530" s="0" t="s">
        <v>20034</v>
      </c>
      <c r="E10530" s="10" t="s">
        <v>20035</v>
      </c>
    </row>
    <row r="10531" customFormat="false" ht="15" hidden="false" customHeight="false" outlineLevel="0" collapsed="false">
      <c r="A10531" s="310" t="n">
        <v>36785</v>
      </c>
      <c r="C10531" s="0" t="s">
        <v>20036</v>
      </c>
      <c r="D10531" s="0" t="s">
        <v>20034</v>
      </c>
      <c r="E10531" s="10" t="s">
        <v>20037</v>
      </c>
    </row>
    <row r="10532" customFormat="false" ht="15" hidden="false" customHeight="false" outlineLevel="0" collapsed="false">
      <c r="A10532" s="310" t="n">
        <v>36782</v>
      </c>
      <c r="C10532" s="0" t="s">
        <v>20038</v>
      </c>
      <c r="D10532" s="0" t="s">
        <v>20034</v>
      </c>
      <c r="E10532" s="10" t="s">
        <v>20039</v>
      </c>
    </row>
    <row r="10533" customFormat="false" ht="15" hidden="false" customHeight="false" outlineLevel="0" collapsed="false">
      <c r="A10533" s="310" t="n">
        <v>25930</v>
      </c>
      <c r="C10533" s="0" t="s">
        <v>20040</v>
      </c>
      <c r="D10533" s="0" t="s">
        <v>20034</v>
      </c>
      <c r="E10533" s="10" t="s">
        <v>20041</v>
      </c>
    </row>
    <row r="10534" customFormat="false" ht="15" hidden="false" customHeight="false" outlineLevel="0" collapsed="false">
      <c r="A10534" s="310" t="n">
        <v>4824</v>
      </c>
      <c r="C10534" s="0" t="s">
        <v>20042</v>
      </c>
      <c r="D10534" s="0" t="s">
        <v>15561</v>
      </c>
      <c r="E10534" s="10" t="s">
        <v>19738</v>
      </c>
    </row>
    <row r="10535" customFormat="false" ht="15" hidden="false" customHeight="false" outlineLevel="0" collapsed="false">
      <c r="A10535" s="310" t="n">
        <v>11795</v>
      </c>
      <c r="C10535" s="0" t="s">
        <v>20043</v>
      </c>
      <c r="D10535" s="0" t="s">
        <v>15581</v>
      </c>
      <c r="E10535" s="10" t="s">
        <v>20044</v>
      </c>
    </row>
    <row r="10536" customFormat="false" ht="15" hidden="false" customHeight="false" outlineLevel="0" collapsed="false">
      <c r="A10536" s="310" t="n">
        <v>134</v>
      </c>
      <c r="C10536" s="0" t="s">
        <v>20045</v>
      </c>
      <c r="D10536" s="0" t="s">
        <v>15561</v>
      </c>
      <c r="E10536" s="10" t="s">
        <v>16022</v>
      </c>
    </row>
    <row r="10537" customFormat="false" ht="15" hidden="false" customHeight="false" outlineLevel="0" collapsed="false">
      <c r="A10537" s="310" t="n">
        <v>4229</v>
      </c>
      <c r="C10537" s="0" t="s">
        <v>20046</v>
      </c>
      <c r="D10537" s="0" t="s">
        <v>15561</v>
      </c>
      <c r="E10537" s="10" t="s">
        <v>20047</v>
      </c>
    </row>
    <row r="10538" customFormat="false" ht="15" hidden="false" customHeight="false" outlineLevel="0" collapsed="false">
      <c r="A10538" s="310" t="n">
        <v>11244</v>
      </c>
      <c r="C10538" s="0" t="s">
        <v>20048</v>
      </c>
      <c r="D10538" s="0" t="s">
        <v>15564</v>
      </c>
      <c r="E10538" s="10" t="s">
        <v>20049</v>
      </c>
    </row>
    <row r="10539" customFormat="false" ht="15" hidden="false" customHeight="false" outlineLevel="0" collapsed="false">
      <c r="A10539" s="310" t="n">
        <v>11245</v>
      </c>
      <c r="C10539" s="0" t="s">
        <v>20050</v>
      </c>
      <c r="D10539" s="0" t="s">
        <v>15564</v>
      </c>
      <c r="E10539" s="10" t="s">
        <v>20051</v>
      </c>
    </row>
    <row r="10540" customFormat="false" ht="15" hidden="false" customHeight="false" outlineLevel="0" collapsed="false">
      <c r="A10540" s="310" t="n">
        <v>11235</v>
      </c>
      <c r="C10540" s="0" t="s">
        <v>20052</v>
      </c>
      <c r="D10540" s="0" t="s">
        <v>15564</v>
      </c>
      <c r="E10540" s="10" t="s">
        <v>20053</v>
      </c>
    </row>
    <row r="10541" customFormat="false" ht="15" hidden="false" customHeight="false" outlineLevel="0" collapsed="false">
      <c r="A10541" s="310" t="n">
        <v>11236</v>
      </c>
      <c r="C10541" s="0" t="s">
        <v>20054</v>
      </c>
      <c r="D10541" s="0" t="s">
        <v>15564</v>
      </c>
      <c r="E10541" s="10" t="s">
        <v>20055</v>
      </c>
    </row>
    <row r="10542" customFormat="false" ht="15" hidden="false" customHeight="false" outlineLevel="0" collapsed="false">
      <c r="A10542" s="310" t="n">
        <v>11731</v>
      </c>
      <c r="C10542" s="0" t="s">
        <v>20056</v>
      </c>
      <c r="D10542" s="0" t="s">
        <v>15564</v>
      </c>
      <c r="E10542" s="10" t="s">
        <v>15765</v>
      </c>
    </row>
    <row r="10543" customFormat="false" ht="15" hidden="false" customHeight="false" outlineLevel="0" collapsed="false">
      <c r="A10543" s="310" t="n">
        <v>11732</v>
      </c>
      <c r="C10543" s="0" t="s">
        <v>20057</v>
      </c>
      <c r="D10543" s="0" t="s">
        <v>15564</v>
      </c>
      <c r="E10543" s="10" t="s">
        <v>20058</v>
      </c>
    </row>
    <row r="10544" customFormat="false" ht="15" hidden="false" customHeight="false" outlineLevel="0" collapsed="false">
      <c r="A10544" s="310" t="n">
        <v>36494</v>
      </c>
      <c r="C10544" s="0" t="s">
        <v>20059</v>
      </c>
      <c r="D10544" s="0" t="s">
        <v>15564</v>
      </c>
      <c r="E10544" s="10" t="s">
        <v>20060</v>
      </c>
    </row>
    <row r="10545" customFormat="false" ht="15" hidden="false" customHeight="false" outlineLevel="0" collapsed="false">
      <c r="A10545" s="310" t="n">
        <v>36493</v>
      </c>
      <c r="C10545" s="0" t="s">
        <v>20061</v>
      </c>
      <c r="D10545" s="0" t="s">
        <v>15564</v>
      </c>
      <c r="E10545" s="10" t="s">
        <v>20062</v>
      </c>
    </row>
    <row r="10546" customFormat="false" ht="15" hidden="false" customHeight="false" outlineLevel="0" collapsed="false">
      <c r="A10546" s="310" t="n">
        <v>36492</v>
      </c>
      <c r="C10546" s="0" t="s">
        <v>20063</v>
      </c>
      <c r="D10546" s="0" t="s">
        <v>15564</v>
      </c>
      <c r="E10546" s="10" t="s">
        <v>20064</v>
      </c>
    </row>
    <row r="10547" customFormat="false" ht="15" hidden="false" customHeight="false" outlineLevel="0" collapsed="false">
      <c r="A10547" s="310" t="n">
        <v>13333</v>
      </c>
      <c r="C10547" s="0" t="s">
        <v>20065</v>
      </c>
      <c r="D10547" s="0" t="s">
        <v>15564</v>
      </c>
      <c r="E10547" s="10" t="s">
        <v>20066</v>
      </c>
    </row>
    <row r="10548" customFormat="false" ht="15" hidden="false" customHeight="false" outlineLevel="0" collapsed="false">
      <c r="A10548" s="310" t="n">
        <v>13533</v>
      </c>
      <c r="C10548" s="0" t="s">
        <v>20067</v>
      </c>
      <c r="D10548" s="0" t="s">
        <v>15564</v>
      </c>
      <c r="E10548" s="10" t="s">
        <v>20068</v>
      </c>
    </row>
    <row r="10549" customFormat="false" ht="15" hidden="false" customHeight="false" outlineLevel="0" collapsed="false">
      <c r="A10549" s="310" t="n">
        <v>36499</v>
      </c>
      <c r="C10549" s="0" t="s">
        <v>20069</v>
      </c>
      <c r="D10549" s="0" t="s">
        <v>15564</v>
      </c>
      <c r="E10549" s="10" t="s">
        <v>20070</v>
      </c>
    </row>
    <row r="10550" customFormat="false" ht="15" hidden="false" customHeight="false" outlineLevel="0" collapsed="false">
      <c r="A10550" s="310" t="n">
        <v>39585</v>
      </c>
      <c r="C10550" s="0" t="s">
        <v>20071</v>
      </c>
      <c r="D10550" s="0" t="s">
        <v>15564</v>
      </c>
      <c r="E10550" s="10" t="s">
        <v>20072</v>
      </c>
    </row>
    <row r="10551" customFormat="false" ht="15" hidden="false" customHeight="false" outlineLevel="0" collapsed="false">
      <c r="A10551" s="310" t="n">
        <v>39586</v>
      </c>
      <c r="C10551" s="0" t="s">
        <v>20073</v>
      </c>
      <c r="D10551" s="0" t="s">
        <v>15564</v>
      </c>
      <c r="E10551" s="10" t="s">
        <v>20074</v>
      </c>
    </row>
    <row r="10552" customFormat="false" ht="15" hidden="false" customHeight="false" outlineLevel="0" collapsed="false">
      <c r="A10552" s="310" t="n">
        <v>39587</v>
      </c>
      <c r="C10552" s="0" t="s">
        <v>20075</v>
      </c>
      <c r="D10552" s="0" t="s">
        <v>15564</v>
      </c>
      <c r="E10552" s="10" t="s">
        <v>20076</v>
      </c>
    </row>
    <row r="10553" customFormat="false" ht="15" hidden="false" customHeight="false" outlineLevel="0" collapsed="false">
      <c r="A10553" s="310" t="n">
        <v>39588</v>
      </c>
      <c r="C10553" s="0" t="s">
        <v>20077</v>
      </c>
      <c r="D10553" s="0" t="s">
        <v>15564</v>
      </c>
      <c r="E10553" s="10" t="s">
        <v>20078</v>
      </c>
    </row>
    <row r="10554" customFormat="false" ht="15" hidden="false" customHeight="false" outlineLevel="0" collapsed="false">
      <c r="A10554" s="310" t="n">
        <v>39584</v>
      </c>
      <c r="C10554" s="0" t="s">
        <v>20079</v>
      </c>
      <c r="D10554" s="0" t="s">
        <v>15564</v>
      </c>
      <c r="E10554" s="10" t="s">
        <v>20080</v>
      </c>
    </row>
    <row r="10555" customFormat="false" ht="15" hidden="false" customHeight="false" outlineLevel="0" collapsed="false">
      <c r="A10555" s="310" t="n">
        <v>39590</v>
      </c>
      <c r="C10555" s="0" t="s">
        <v>20081</v>
      </c>
      <c r="D10555" s="0" t="s">
        <v>15564</v>
      </c>
      <c r="E10555" s="10" t="s">
        <v>20082</v>
      </c>
    </row>
    <row r="10556" customFormat="false" ht="15" hidden="false" customHeight="false" outlineLevel="0" collapsed="false">
      <c r="A10556" s="310" t="n">
        <v>39592</v>
      </c>
      <c r="C10556" s="0" t="s">
        <v>20083</v>
      </c>
      <c r="D10556" s="0" t="s">
        <v>15564</v>
      </c>
      <c r="E10556" s="10" t="s">
        <v>20084</v>
      </c>
    </row>
    <row r="10557" customFormat="false" ht="15" hidden="false" customHeight="false" outlineLevel="0" collapsed="false">
      <c r="A10557" s="310" t="n">
        <v>39593</v>
      </c>
      <c r="C10557" s="0" t="s">
        <v>20085</v>
      </c>
      <c r="D10557" s="0" t="s">
        <v>15564</v>
      </c>
      <c r="E10557" s="10" t="s">
        <v>20076</v>
      </c>
    </row>
    <row r="10558" customFormat="false" ht="15" hidden="false" customHeight="false" outlineLevel="0" collapsed="false">
      <c r="A10558" s="310" t="n">
        <v>14254</v>
      </c>
      <c r="C10558" s="0" t="s">
        <v>20086</v>
      </c>
      <c r="D10558" s="0" t="s">
        <v>15564</v>
      </c>
      <c r="E10558" s="10" t="s">
        <v>20087</v>
      </c>
    </row>
    <row r="10559" customFormat="false" ht="15" hidden="false" customHeight="false" outlineLevel="0" collapsed="false">
      <c r="A10559" s="310" t="n">
        <v>25987</v>
      </c>
      <c r="C10559" s="0" t="s">
        <v>20088</v>
      </c>
      <c r="D10559" s="0" t="s">
        <v>15564</v>
      </c>
      <c r="E10559" s="10" t="s">
        <v>20089</v>
      </c>
    </row>
    <row r="10560" customFormat="false" ht="15" hidden="false" customHeight="false" outlineLevel="0" collapsed="false">
      <c r="A10560" s="310" t="n">
        <v>25019</v>
      </c>
      <c r="C10560" s="0" t="s">
        <v>20090</v>
      </c>
      <c r="D10560" s="0" t="s">
        <v>15564</v>
      </c>
      <c r="E10560" s="10" t="s">
        <v>20091</v>
      </c>
    </row>
    <row r="10561" customFormat="false" ht="15" hidden="false" customHeight="false" outlineLevel="0" collapsed="false">
      <c r="A10561" s="310" t="n">
        <v>36501</v>
      </c>
      <c r="C10561" s="0" t="s">
        <v>20092</v>
      </c>
      <c r="D10561" s="0" t="s">
        <v>15564</v>
      </c>
      <c r="E10561" s="10" t="s">
        <v>20093</v>
      </c>
    </row>
    <row r="10562" customFormat="false" ht="15" hidden="false" customHeight="false" outlineLevel="0" collapsed="false">
      <c r="A10562" s="310" t="n">
        <v>25986</v>
      </c>
      <c r="C10562" s="0" t="s">
        <v>20094</v>
      </c>
      <c r="D10562" s="0" t="s">
        <v>15564</v>
      </c>
      <c r="E10562" s="10" t="s">
        <v>20095</v>
      </c>
    </row>
    <row r="10563" customFormat="false" ht="15" hidden="false" customHeight="false" outlineLevel="0" collapsed="false">
      <c r="A10563" s="310" t="n">
        <v>36500</v>
      </c>
      <c r="C10563" s="0" t="s">
        <v>20096</v>
      </c>
      <c r="D10563" s="0" t="s">
        <v>15564</v>
      </c>
      <c r="E10563" s="10" t="s">
        <v>20097</v>
      </c>
    </row>
    <row r="10564" customFormat="false" ht="15" hidden="false" customHeight="false" outlineLevel="0" collapsed="false">
      <c r="A10564" s="310" t="n">
        <v>20017</v>
      </c>
      <c r="C10564" s="0" t="s">
        <v>20098</v>
      </c>
      <c r="D10564" s="0" t="s">
        <v>15613</v>
      </c>
      <c r="E10564" s="10" t="s">
        <v>20099</v>
      </c>
    </row>
    <row r="10565" customFormat="false" ht="15" hidden="false" customHeight="false" outlineLevel="0" collapsed="false">
      <c r="A10565" s="310" t="n">
        <v>20007</v>
      </c>
      <c r="C10565" s="0" t="s">
        <v>20100</v>
      </c>
      <c r="D10565" s="0" t="s">
        <v>15613</v>
      </c>
      <c r="E10565" s="10" t="s">
        <v>19911</v>
      </c>
    </row>
    <row r="10566" customFormat="false" ht="15" hidden="false" customHeight="false" outlineLevel="0" collapsed="false">
      <c r="A10566" s="310" t="n">
        <v>39836</v>
      </c>
      <c r="C10566" s="0" t="s">
        <v>20101</v>
      </c>
      <c r="D10566" s="0" t="s">
        <v>16536</v>
      </c>
      <c r="E10566" s="10" t="s">
        <v>20102</v>
      </c>
    </row>
    <row r="10567" customFormat="false" ht="15" hidden="false" customHeight="false" outlineLevel="0" collapsed="false">
      <c r="A10567" s="310" t="n">
        <v>39830</v>
      </c>
      <c r="C10567" s="0" t="s">
        <v>20103</v>
      </c>
      <c r="D10567" s="0" t="s">
        <v>16536</v>
      </c>
      <c r="E10567" s="10" t="s">
        <v>20104</v>
      </c>
    </row>
    <row r="10568" customFormat="false" ht="15" hidden="false" customHeight="false" outlineLevel="0" collapsed="false">
      <c r="A10568" s="310" t="n">
        <v>39831</v>
      </c>
      <c r="C10568" s="0" t="s">
        <v>20105</v>
      </c>
      <c r="D10568" s="0" t="s">
        <v>16536</v>
      </c>
      <c r="E10568" s="10" t="s">
        <v>20106</v>
      </c>
    </row>
    <row r="10569" customFormat="false" ht="15" hidden="false" customHeight="false" outlineLevel="0" collapsed="false">
      <c r="A10569" s="310" t="n">
        <v>36888</v>
      </c>
      <c r="C10569" s="0" t="s">
        <v>20107</v>
      </c>
      <c r="D10569" s="0" t="s">
        <v>15613</v>
      </c>
      <c r="E10569" s="10" t="s">
        <v>20108</v>
      </c>
    </row>
    <row r="10570" customFormat="false" ht="15" hidden="false" customHeight="false" outlineLevel="0" collapsed="false">
      <c r="A10570" s="310" t="n">
        <v>40527</v>
      </c>
      <c r="C10570" s="0" t="s">
        <v>20109</v>
      </c>
      <c r="D10570" s="0" t="s">
        <v>15564</v>
      </c>
      <c r="E10570" s="10" t="s">
        <v>20110</v>
      </c>
    </row>
    <row r="10571" customFormat="false" ht="15" hidden="false" customHeight="false" outlineLevel="0" collapsed="false">
      <c r="A10571" s="310" t="n">
        <v>36497</v>
      </c>
      <c r="C10571" s="0" t="s">
        <v>20111</v>
      </c>
      <c r="D10571" s="0" t="s">
        <v>15564</v>
      </c>
      <c r="E10571" s="10" t="s">
        <v>20112</v>
      </c>
    </row>
    <row r="10572" customFormat="false" ht="15" hidden="false" customHeight="false" outlineLevel="0" collapsed="false">
      <c r="A10572" s="310" t="n">
        <v>36487</v>
      </c>
      <c r="C10572" s="0" t="s">
        <v>20113</v>
      </c>
      <c r="D10572" s="0" t="s">
        <v>15564</v>
      </c>
      <c r="E10572" s="10" t="s">
        <v>20114</v>
      </c>
    </row>
    <row r="10573" customFormat="false" ht="15" hidden="false" customHeight="false" outlineLevel="0" collapsed="false">
      <c r="A10573" s="310" t="n">
        <v>25952</v>
      </c>
      <c r="C10573" s="0" t="s">
        <v>20115</v>
      </c>
      <c r="D10573" s="0" t="s">
        <v>15564</v>
      </c>
      <c r="E10573" s="10" t="s">
        <v>20116</v>
      </c>
    </row>
    <row r="10574" customFormat="false" ht="15" hidden="false" customHeight="false" outlineLevel="0" collapsed="false">
      <c r="A10574" s="310" t="n">
        <v>25954</v>
      </c>
      <c r="C10574" s="0" t="s">
        <v>20117</v>
      </c>
      <c r="D10574" s="0" t="s">
        <v>15564</v>
      </c>
      <c r="E10574" s="10" t="s">
        <v>20118</v>
      </c>
    </row>
    <row r="10575" customFormat="false" ht="15" hidden="false" customHeight="false" outlineLevel="0" collapsed="false">
      <c r="A10575" s="310" t="n">
        <v>25953</v>
      </c>
      <c r="C10575" s="0" t="s">
        <v>20119</v>
      </c>
      <c r="D10575" s="0" t="s">
        <v>15564</v>
      </c>
      <c r="E10575" s="10" t="s">
        <v>20120</v>
      </c>
    </row>
    <row r="10576" customFormat="false" ht="15" hidden="false" customHeight="false" outlineLevel="0" collapsed="false">
      <c r="A10576" s="310" t="n">
        <v>37776</v>
      </c>
      <c r="C10576" s="0" t="s">
        <v>20121</v>
      </c>
      <c r="D10576" s="0" t="s">
        <v>15564</v>
      </c>
      <c r="E10576" s="10" t="s">
        <v>20122</v>
      </c>
    </row>
    <row r="10577" customFormat="false" ht="15" hidden="false" customHeight="false" outlineLevel="0" collapsed="false">
      <c r="A10577" s="310" t="n">
        <v>37775</v>
      </c>
      <c r="C10577" s="0" t="s">
        <v>20123</v>
      </c>
      <c r="D10577" s="0" t="s">
        <v>15564</v>
      </c>
      <c r="E10577" s="10" t="s">
        <v>20124</v>
      </c>
    </row>
    <row r="10578" customFormat="false" ht="15" hidden="false" customHeight="false" outlineLevel="0" collapsed="false">
      <c r="A10578" s="310" t="n">
        <v>36491</v>
      </c>
      <c r="C10578" s="0" t="s">
        <v>20125</v>
      </c>
      <c r="D10578" s="0" t="s">
        <v>15564</v>
      </c>
      <c r="E10578" s="10" t="s">
        <v>20126</v>
      </c>
    </row>
    <row r="10579" customFormat="false" ht="15" hidden="false" customHeight="false" outlineLevel="0" collapsed="false">
      <c r="A10579" s="310" t="n">
        <v>10712</v>
      </c>
      <c r="C10579" s="0" t="s">
        <v>20127</v>
      </c>
      <c r="D10579" s="0" t="s">
        <v>15564</v>
      </c>
      <c r="E10579" s="10" t="s">
        <v>20128</v>
      </c>
    </row>
    <row r="10580" customFormat="false" ht="15" hidden="false" customHeight="false" outlineLevel="0" collapsed="false">
      <c r="A10580" s="310" t="n">
        <v>3363</v>
      </c>
      <c r="C10580" s="0" t="s">
        <v>20129</v>
      </c>
      <c r="D10580" s="0" t="s">
        <v>15564</v>
      </c>
      <c r="E10580" s="10" t="s">
        <v>20130</v>
      </c>
    </row>
    <row r="10581" customFormat="false" ht="15" hidden="false" customHeight="false" outlineLevel="0" collapsed="false">
      <c r="A10581" s="310" t="n">
        <v>3365</v>
      </c>
      <c r="C10581" s="0" t="s">
        <v>20131</v>
      </c>
      <c r="D10581" s="0" t="s">
        <v>15564</v>
      </c>
      <c r="E10581" s="10" t="s">
        <v>20132</v>
      </c>
    </row>
    <row r="10582" customFormat="false" ht="15" hidden="false" customHeight="false" outlineLevel="0" collapsed="false">
      <c r="A10582" s="310" t="n">
        <v>7569</v>
      </c>
      <c r="C10582" s="0" t="s">
        <v>20133</v>
      </c>
      <c r="D10582" s="0" t="s">
        <v>15564</v>
      </c>
      <c r="E10582" s="10" t="s">
        <v>20134</v>
      </c>
    </row>
    <row r="10583" customFormat="false" ht="15" hidden="false" customHeight="false" outlineLevel="0" collapsed="false">
      <c r="A10583" s="310" t="n">
        <v>34349</v>
      </c>
      <c r="C10583" s="0" t="s">
        <v>20135</v>
      </c>
      <c r="D10583" s="0" t="s">
        <v>15564</v>
      </c>
      <c r="E10583" s="10" t="s">
        <v>20136</v>
      </c>
    </row>
    <row r="10584" customFormat="false" ht="15" hidden="false" customHeight="false" outlineLevel="0" collapsed="false">
      <c r="A10584" s="310" t="n">
        <v>11991</v>
      </c>
      <c r="C10584" s="0" t="s">
        <v>20137</v>
      </c>
      <c r="D10584" s="0" t="s">
        <v>15564</v>
      </c>
      <c r="E10584" s="10" t="s">
        <v>20138</v>
      </c>
    </row>
    <row r="10585" customFormat="false" ht="15" hidden="false" customHeight="false" outlineLevel="0" collapsed="false">
      <c r="A10585" s="310" t="n">
        <v>20062</v>
      </c>
      <c r="C10585" s="0" t="s">
        <v>20139</v>
      </c>
      <c r="D10585" s="0" t="s">
        <v>15564</v>
      </c>
      <c r="E10585" s="10" t="s">
        <v>20140</v>
      </c>
    </row>
    <row r="10586" customFormat="false" ht="15" hidden="false" customHeight="false" outlineLevel="0" collapsed="false">
      <c r="A10586" s="310" t="n">
        <v>11029</v>
      </c>
      <c r="C10586" s="0" t="s">
        <v>20141</v>
      </c>
      <c r="D10586" s="0" t="s">
        <v>18381</v>
      </c>
      <c r="E10586" s="10" t="s">
        <v>17127</v>
      </c>
    </row>
    <row r="10587" customFormat="false" ht="15" hidden="false" customHeight="false" outlineLevel="0" collapsed="false">
      <c r="A10587" s="310" t="n">
        <v>4316</v>
      </c>
      <c r="C10587" s="0" t="s">
        <v>20142</v>
      </c>
      <c r="D10587" s="0" t="s">
        <v>15564</v>
      </c>
      <c r="E10587" s="10" t="s">
        <v>19776</v>
      </c>
    </row>
    <row r="10588" customFormat="false" ht="15" hidden="false" customHeight="false" outlineLevel="0" collapsed="false">
      <c r="A10588" s="310" t="n">
        <v>4313</v>
      </c>
      <c r="C10588" s="0" t="s">
        <v>20143</v>
      </c>
      <c r="D10588" s="0" t="s">
        <v>18381</v>
      </c>
      <c r="E10588" s="10" t="s">
        <v>19477</v>
      </c>
    </row>
    <row r="10589" customFormat="false" ht="15" hidden="false" customHeight="false" outlineLevel="0" collapsed="false">
      <c r="A10589" s="310" t="n">
        <v>4317</v>
      </c>
      <c r="C10589" s="0" t="s">
        <v>20144</v>
      </c>
      <c r="D10589" s="0" t="s">
        <v>15564</v>
      </c>
      <c r="E10589" s="10" t="s">
        <v>16339</v>
      </c>
    </row>
    <row r="10590" customFormat="false" ht="15" hidden="false" customHeight="false" outlineLevel="0" collapsed="false">
      <c r="A10590" s="310" t="n">
        <v>4314</v>
      </c>
      <c r="C10590" s="0" t="s">
        <v>20145</v>
      </c>
      <c r="D10590" s="0" t="s">
        <v>18381</v>
      </c>
      <c r="E10590" s="10" t="s">
        <v>19481</v>
      </c>
    </row>
    <row r="10591" customFormat="false" ht="15" hidden="false" customHeight="false" outlineLevel="0" collapsed="false">
      <c r="A10591" s="310" t="n">
        <v>10561</v>
      </c>
      <c r="C10591" s="0" t="s">
        <v>20146</v>
      </c>
      <c r="D10591" s="0" t="s">
        <v>15561</v>
      </c>
      <c r="E10591" s="10" t="s">
        <v>15799</v>
      </c>
    </row>
    <row r="10592" customFormat="false" ht="15" hidden="false" customHeight="false" outlineLevel="0" collapsed="false">
      <c r="A10592" s="310" t="n">
        <v>10921</v>
      </c>
      <c r="C10592" s="0" t="s">
        <v>20147</v>
      </c>
      <c r="D10592" s="0" t="s">
        <v>15564</v>
      </c>
      <c r="E10592" s="10" t="s">
        <v>20148</v>
      </c>
    </row>
    <row r="10593" customFormat="false" ht="15" hidden="false" customHeight="false" outlineLevel="0" collapsed="false">
      <c r="A10593" s="310" t="n">
        <v>10922</v>
      </c>
      <c r="C10593" s="0" t="s">
        <v>20149</v>
      </c>
      <c r="D10593" s="0" t="s">
        <v>15564</v>
      </c>
      <c r="E10593" s="10" t="s">
        <v>20150</v>
      </c>
    </row>
    <row r="10594" customFormat="false" ht="15" hidden="false" customHeight="false" outlineLevel="0" collapsed="false">
      <c r="A10594" s="310" t="n">
        <v>10923</v>
      </c>
      <c r="C10594" s="0" t="s">
        <v>20151</v>
      </c>
      <c r="D10594" s="0" t="s">
        <v>15564</v>
      </c>
      <c r="E10594" s="10" t="s">
        <v>20152</v>
      </c>
    </row>
    <row r="10595" customFormat="false" ht="15" hidden="false" customHeight="false" outlineLevel="0" collapsed="false">
      <c r="A10595" s="310" t="n">
        <v>10924</v>
      </c>
      <c r="C10595" s="0" t="s">
        <v>20153</v>
      </c>
      <c r="D10595" s="0" t="s">
        <v>15564</v>
      </c>
      <c r="E10595" s="10" t="s">
        <v>20154</v>
      </c>
    </row>
    <row r="10596" customFormat="false" ht="15" hidden="false" customHeight="false" outlineLevel="0" collapsed="false">
      <c r="A10596" s="310" t="n">
        <v>37772</v>
      </c>
      <c r="C10596" s="0" t="s">
        <v>20155</v>
      </c>
      <c r="D10596" s="0" t="s">
        <v>15564</v>
      </c>
      <c r="E10596" s="10" t="s">
        <v>20156</v>
      </c>
    </row>
    <row r="10597" customFormat="false" ht="15" hidden="false" customHeight="false" outlineLevel="0" collapsed="false">
      <c r="A10597" s="310" t="n">
        <v>37771</v>
      </c>
      <c r="C10597" s="0" t="s">
        <v>20157</v>
      </c>
      <c r="D10597" s="0" t="s">
        <v>15564</v>
      </c>
      <c r="E10597" s="10" t="s">
        <v>20158</v>
      </c>
    </row>
    <row r="10598" customFormat="false" ht="15" hidden="false" customHeight="false" outlineLevel="0" collapsed="false">
      <c r="A10598" s="310" t="n">
        <v>12770</v>
      </c>
      <c r="C10598" s="0" t="s">
        <v>20159</v>
      </c>
      <c r="D10598" s="0" t="s">
        <v>15564</v>
      </c>
      <c r="E10598" s="10" t="s">
        <v>20160</v>
      </c>
    </row>
    <row r="10599" customFormat="false" ht="15" hidden="false" customHeight="false" outlineLevel="0" collapsed="false">
      <c r="A10599" s="310" t="n">
        <v>12772</v>
      </c>
      <c r="C10599" s="0" t="s">
        <v>20161</v>
      </c>
      <c r="D10599" s="0" t="s">
        <v>15564</v>
      </c>
      <c r="E10599" s="10" t="s">
        <v>20162</v>
      </c>
    </row>
    <row r="10600" customFormat="false" ht="15" hidden="false" customHeight="false" outlineLevel="0" collapsed="false">
      <c r="A10600" s="310" t="n">
        <v>12768</v>
      </c>
      <c r="C10600" s="0" t="s">
        <v>20163</v>
      </c>
      <c r="D10600" s="0" t="s">
        <v>15564</v>
      </c>
      <c r="E10600" s="10" t="s">
        <v>20164</v>
      </c>
    </row>
    <row r="10601" customFormat="false" ht="15" hidden="false" customHeight="false" outlineLevel="0" collapsed="false">
      <c r="A10601" s="310" t="n">
        <v>12775</v>
      </c>
      <c r="C10601" s="0" t="s">
        <v>20165</v>
      </c>
      <c r="D10601" s="0" t="s">
        <v>15564</v>
      </c>
      <c r="E10601" s="10" t="s">
        <v>20166</v>
      </c>
    </row>
    <row r="10602" customFormat="false" ht="15" hidden="false" customHeight="false" outlineLevel="0" collapsed="false">
      <c r="A10602" s="310" t="n">
        <v>12769</v>
      </c>
      <c r="C10602" s="0" t="s">
        <v>20167</v>
      </c>
      <c r="D10602" s="0" t="s">
        <v>15564</v>
      </c>
      <c r="E10602" s="10" t="s">
        <v>20168</v>
      </c>
    </row>
    <row r="10603" customFormat="false" ht="15" hidden="false" customHeight="false" outlineLevel="0" collapsed="false">
      <c r="A10603" s="310" t="n">
        <v>12773</v>
      </c>
      <c r="C10603" s="0" t="s">
        <v>20169</v>
      </c>
      <c r="D10603" s="0" t="s">
        <v>15564</v>
      </c>
      <c r="E10603" s="10" t="s">
        <v>20170</v>
      </c>
    </row>
    <row r="10604" customFormat="false" ht="15" hidden="false" customHeight="false" outlineLevel="0" collapsed="false">
      <c r="A10604" s="310" t="n">
        <v>12774</v>
      </c>
      <c r="C10604" s="0" t="s">
        <v>20171</v>
      </c>
      <c r="D10604" s="0" t="s">
        <v>15564</v>
      </c>
      <c r="E10604" s="10" t="s">
        <v>20172</v>
      </c>
    </row>
    <row r="10605" customFormat="false" ht="15" hidden="false" customHeight="false" outlineLevel="0" collapsed="false">
      <c r="A10605" s="310" t="n">
        <v>12776</v>
      </c>
      <c r="C10605" s="0" t="s">
        <v>20173</v>
      </c>
      <c r="D10605" s="0" t="s">
        <v>15564</v>
      </c>
      <c r="E10605" s="10" t="s">
        <v>20174</v>
      </c>
    </row>
    <row r="10606" customFormat="false" ht="15" hidden="false" customHeight="false" outlineLevel="0" collapsed="false">
      <c r="A10606" s="310" t="n">
        <v>12777</v>
      </c>
      <c r="C10606" s="0" t="s">
        <v>20175</v>
      </c>
      <c r="D10606" s="0" t="s">
        <v>15564</v>
      </c>
      <c r="E10606" s="10" t="s">
        <v>20176</v>
      </c>
    </row>
    <row r="10607" customFormat="false" ht="15" hidden="false" customHeight="false" outlineLevel="0" collapsed="false">
      <c r="A10607" s="310" t="n">
        <v>3391</v>
      </c>
      <c r="C10607" s="0" t="s">
        <v>20177</v>
      </c>
      <c r="D10607" s="0" t="s">
        <v>15564</v>
      </c>
      <c r="E10607" s="10" t="s">
        <v>20178</v>
      </c>
    </row>
    <row r="10608" customFormat="false" ht="15" hidden="false" customHeight="false" outlineLevel="0" collapsed="false">
      <c r="A10608" s="310" t="n">
        <v>3389</v>
      </c>
      <c r="C10608" s="0" t="s">
        <v>20179</v>
      </c>
      <c r="D10608" s="0" t="s">
        <v>15564</v>
      </c>
      <c r="E10608" s="10" t="s">
        <v>20180</v>
      </c>
    </row>
    <row r="10609" customFormat="false" ht="15" hidden="false" customHeight="false" outlineLevel="0" collapsed="false">
      <c r="A10609" s="310" t="n">
        <v>3390</v>
      </c>
      <c r="C10609" s="0" t="s">
        <v>20181</v>
      </c>
      <c r="D10609" s="0" t="s">
        <v>15564</v>
      </c>
      <c r="E10609" s="10" t="s">
        <v>17981</v>
      </c>
    </row>
    <row r="10610" customFormat="false" ht="15" hidden="false" customHeight="false" outlineLevel="0" collapsed="false">
      <c r="A10610" s="310" t="n">
        <v>12873</v>
      </c>
      <c r="C10610" s="0" t="s">
        <v>20182</v>
      </c>
      <c r="D10610" s="0" t="s">
        <v>15584</v>
      </c>
      <c r="E10610" s="10" t="s">
        <v>16317</v>
      </c>
    </row>
    <row r="10611" customFormat="false" ht="15" hidden="false" customHeight="false" outlineLevel="0" collapsed="false">
      <c r="A10611" s="310" t="n">
        <v>41076</v>
      </c>
      <c r="C10611" s="0" t="s">
        <v>20183</v>
      </c>
      <c r="D10611" s="0" t="s">
        <v>15950</v>
      </c>
      <c r="E10611" s="10" t="s">
        <v>17483</v>
      </c>
    </row>
    <row r="10612" customFormat="false" ht="15" hidden="false" customHeight="false" outlineLevel="0" collapsed="false">
      <c r="A10612" s="310" t="n">
        <v>140</v>
      </c>
      <c r="C10612" s="0" t="s">
        <v>20184</v>
      </c>
      <c r="D10612" s="0" t="s">
        <v>15561</v>
      </c>
      <c r="E10612" s="10" t="s">
        <v>20185</v>
      </c>
    </row>
    <row r="10613" customFormat="false" ht="15" hidden="false" customHeight="false" outlineLevel="0" collapsed="false">
      <c r="A10613" s="310" t="n">
        <v>151</v>
      </c>
      <c r="C10613" s="0" t="s">
        <v>20186</v>
      </c>
      <c r="D10613" s="0" t="s">
        <v>15714</v>
      </c>
      <c r="E10613" s="10" t="s">
        <v>20187</v>
      </c>
    </row>
    <row r="10614" customFormat="false" ht="15" hidden="false" customHeight="false" outlineLevel="0" collapsed="false">
      <c r="A10614" s="310" t="n">
        <v>7340</v>
      </c>
      <c r="C10614" s="0" t="s">
        <v>20188</v>
      </c>
      <c r="D10614" s="0" t="s">
        <v>15714</v>
      </c>
      <c r="E10614" s="10" t="s">
        <v>20189</v>
      </c>
    </row>
    <row r="10615" customFormat="false" ht="15" hidden="false" customHeight="false" outlineLevel="0" collapsed="false">
      <c r="A10615" s="310" t="n">
        <v>2701</v>
      </c>
      <c r="C10615" s="0" t="s">
        <v>20190</v>
      </c>
      <c r="D10615" s="0" t="s">
        <v>15584</v>
      </c>
      <c r="E10615" s="10" t="s">
        <v>20191</v>
      </c>
    </row>
    <row r="10616" customFormat="false" ht="15" hidden="false" customHeight="false" outlineLevel="0" collapsed="false">
      <c r="A10616" s="310" t="n">
        <v>40929</v>
      </c>
      <c r="C10616" s="0" t="s">
        <v>20192</v>
      </c>
      <c r="D10616" s="0" t="s">
        <v>15950</v>
      </c>
      <c r="E10616" s="10" t="s">
        <v>20193</v>
      </c>
    </row>
    <row r="10617" customFormat="false" ht="15" hidden="false" customHeight="false" outlineLevel="0" collapsed="false">
      <c r="A10617" s="310" t="n">
        <v>38114</v>
      </c>
      <c r="C10617" s="0" t="s">
        <v>20194</v>
      </c>
      <c r="D10617" s="0" t="s">
        <v>15564</v>
      </c>
      <c r="E10617" s="10" t="s">
        <v>20195</v>
      </c>
    </row>
    <row r="10618" customFormat="false" ht="15" hidden="false" customHeight="false" outlineLevel="0" collapsed="false">
      <c r="A10618" s="310" t="n">
        <v>38064</v>
      </c>
      <c r="C10618" s="0" t="s">
        <v>20196</v>
      </c>
      <c r="D10618" s="0" t="s">
        <v>15564</v>
      </c>
      <c r="E10618" s="10" t="s">
        <v>20197</v>
      </c>
    </row>
    <row r="10619" customFormat="false" ht="15" hidden="false" customHeight="false" outlineLevel="0" collapsed="false">
      <c r="A10619" s="310" t="n">
        <v>38115</v>
      </c>
      <c r="C10619" s="0" t="s">
        <v>20198</v>
      </c>
      <c r="D10619" s="0" t="s">
        <v>15564</v>
      </c>
      <c r="E10619" s="10" t="s">
        <v>17502</v>
      </c>
    </row>
    <row r="10620" customFormat="false" ht="15" hidden="false" customHeight="false" outlineLevel="0" collapsed="false">
      <c r="A10620" s="310" t="n">
        <v>38065</v>
      </c>
      <c r="C10620" s="0" t="s">
        <v>20199</v>
      </c>
      <c r="D10620" s="0" t="s">
        <v>15564</v>
      </c>
      <c r="E10620" s="10" t="s">
        <v>20200</v>
      </c>
    </row>
    <row r="10621" customFormat="false" ht="15" hidden="false" customHeight="false" outlineLevel="0" collapsed="false">
      <c r="A10621" s="310" t="n">
        <v>38078</v>
      </c>
      <c r="C10621" s="0" t="s">
        <v>20201</v>
      </c>
      <c r="D10621" s="0" t="s">
        <v>15564</v>
      </c>
      <c r="E10621" s="10" t="s">
        <v>20202</v>
      </c>
    </row>
    <row r="10622" customFormat="false" ht="15" hidden="false" customHeight="false" outlineLevel="0" collapsed="false">
      <c r="A10622" s="310" t="n">
        <v>38113</v>
      </c>
      <c r="C10622" s="0" t="s">
        <v>20203</v>
      </c>
      <c r="D10622" s="0" t="s">
        <v>15564</v>
      </c>
      <c r="E10622" s="10" t="s">
        <v>20204</v>
      </c>
    </row>
    <row r="10623" customFormat="false" ht="15" hidden="false" customHeight="false" outlineLevel="0" collapsed="false">
      <c r="A10623" s="310" t="n">
        <v>38063</v>
      </c>
      <c r="C10623" s="0" t="s">
        <v>20205</v>
      </c>
      <c r="D10623" s="0" t="s">
        <v>15564</v>
      </c>
      <c r="E10623" s="10" t="s">
        <v>17998</v>
      </c>
    </row>
    <row r="10624" customFormat="false" ht="15" hidden="false" customHeight="false" outlineLevel="0" collapsed="false">
      <c r="A10624" s="310" t="n">
        <v>38080</v>
      </c>
      <c r="C10624" s="0" t="s">
        <v>20206</v>
      </c>
      <c r="D10624" s="0" t="s">
        <v>15564</v>
      </c>
      <c r="E10624" s="10" t="s">
        <v>20207</v>
      </c>
    </row>
    <row r="10625" customFormat="false" ht="15" hidden="false" customHeight="false" outlineLevel="0" collapsed="false">
      <c r="A10625" s="310" t="n">
        <v>38069</v>
      </c>
      <c r="C10625" s="0" t="s">
        <v>20208</v>
      </c>
      <c r="D10625" s="0" t="s">
        <v>15564</v>
      </c>
      <c r="E10625" s="10" t="s">
        <v>20209</v>
      </c>
    </row>
    <row r="10626" customFormat="false" ht="15" hidden="false" customHeight="false" outlineLevel="0" collapsed="false">
      <c r="A10626" s="310" t="n">
        <v>38077</v>
      </c>
      <c r="C10626" s="0" t="s">
        <v>20210</v>
      </c>
      <c r="D10626" s="0" t="s">
        <v>15564</v>
      </c>
      <c r="E10626" s="10" t="s">
        <v>18047</v>
      </c>
    </row>
    <row r="10627" customFormat="false" ht="15" hidden="false" customHeight="false" outlineLevel="0" collapsed="false">
      <c r="A10627" s="310" t="n">
        <v>38073</v>
      </c>
      <c r="C10627" s="0" t="s">
        <v>20211</v>
      </c>
      <c r="D10627" s="0" t="s">
        <v>15564</v>
      </c>
      <c r="E10627" s="10" t="s">
        <v>18778</v>
      </c>
    </row>
    <row r="10628" customFormat="false" ht="15" hidden="false" customHeight="false" outlineLevel="0" collapsed="false">
      <c r="A10628" s="310" t="n">
        <v>38112</v>
      </c>
      <c r="C10628" s="0" t="s">
        <v>20212</v>
      </c>
      <c r="D10628" s="0" t="s">
        <v>15564</v>
      </c>
      <c r="E10628" s="10" t="s">
        <v>16945</v>
      </c>
    </row>
    <row r="10629" customFormat="false" ht="15" hidden="false" customHeight="false" outlineLevel="0" collapsed="false">
      <c r="A10629" s="310" t="n">
        <v>38062</v>
      </c>
      <c r="C10629" s="0" t="s">
        <v>20213</v>
      </c>
      <c r="D10629" s="0" t="s">
        <v>15564</v>
      </c>
      <c r="E10629" s="10" t="s">
        <v>20214</v>
      </c>
    </row>
    <row r="10630" customFormat="false" ht="15" hidden="false" customHeight="false" outlineLevel="0" collapsed="false">
      <c r="A10630" s="310" t="n">
        <v>12128</v>
      </c>
      <c r="C10630" s="0" t="s">
        <v>20215</v>
      </c>
      <c r="D10630" s="0" t="s">
        <v>15564</v>
      </c>
      <c r="E10630" s="10" t="s">
        <v>18188</v>
      </c>
    </row>
    <row r="10631" customFormat="false" ht="15" hidden="false" customHeight="false" outlineLevel="0" collapsed="false">
      <c r="A10631" s="310" t="n">
        <v>12129</v>
      </c>
      <c r="C10631" s="0" t="s">
        <v>20216</v>
      </c>
      <c r="D10631" s="0" t="s">
        <v>15564</v>
      </c>
      <c r="E10631" s="10" t="s">
        <v>19316</v>
      </c>
    </row>
    <row r="10632" customFormat="false" ht="15" hidden="false" customHeight="false" outlineLevel="0" collapsed="false">
      <c r="A10632" s="310" t="n">
        <v>38081</v>
      </c>
      <c r="C10632" s="0" t="s">
        <v>20217</v>
      </c>
      <c r="D10632" s="0" t="s">
        <v>15564</v>
      </c>
      <c r="E10632" s="10" t="s">
        <v>16516</v>
      </c>
    </row>
    <row r="10633" customFormat="false" ht="15" hidden="false" customHeight="false" outlineLevel="0" collapsed="false">
      <c r="A10633" s="310" t="n">
        <v>38070</v>
      </c>
      <c r="C10633" s="0" t="s">
        <v>20218</v>
      </c>
      <c r="D10633" s="0" t="s">
        <v>15564</v>
      </c>
      <c r="E10633" s="10" t="s">
        <v>20219</v>
      </c>
    </row>
    <row r="10634" customFormat="false" ht="15" hidden="false" customHeight="false" outlineLevel="0" collapsed="false">
      <c r="A10634" s="310" t="n">
        <v>38074</v>
      </c>
      <c r="C10634" s="0" t="s">
        <v>20220</v>
      </c>
      <c r="D10634" s="0" t="s">
        <v>15564</v>
      </c>
      <c r="E10634" s="10" t="s">
        <v>20221</v>
      </c>
    </row>
    <row r="10635" customFormat="false" ht="15" hidden="false" customHeight="false" outlineLevel="0" collapsed="false">
      <c r="A10635" s="310" t="n">
        <v>38079</v>
      </c>
      <c r="C10635" s="0" t="s">
        <v>20222</v>
      </c>
      <c r="D10635" s="0" t="s">
        <v>15564</v>
      </c>
      <c r="E10635" s="10" t="s">
        <v>20223</v>
      </c>
    </row>
    <row r="10636" customFormat="false" ht="15" hidden="false" customHeight="false" outlineLevel="0" collapsed="false">
      <c r="A10636" s="310" t="n">
        <v>38072</v>
      </c>
      <c r="C10636" s="0" t="s">
        <v>20224</v>
      </c>
      <c r="D10636" s="0" t="s">
        <v>15564</v>
      </c>
      <c r="E10636" s="10" t="s">
        <v>20020</v>
      </c>
    </row>
    <row r="10637" customFormat="false" ht="15" hidden="false" customHeight="false" outlineLevel="0" collapsed="false">
      <c r="A10637" s="310" t="n">
        <v>38068</v>
      </c>
      <c r="C10637" s="0" t="s">
        <v>20225</v>
      </c>
      <c r="D10637" s="0" t="s">
        <v>15564</v>
      </c>
      <c r="E10637" s="10" t="s">
        <v>20226</v>
      </c>
    </row>
    <row r="10638" customFormat="false" ht="15" hidden="false" customHeight="false" outlineLevel="0" collapsed="false">
      <c r="A10638" s="310" t="n">
        <v>38071</v>
      </c>
      <c r="C10638" s="0" t="s">
        <v>20227</v>
      </c>
      <c r="D10638" s="0" t="s">
        <v>15564</v>
      </c>
      <c r="E10638" s="10" t="s">
        <v>20228</v>
      </c>
    </row>
    <row r="10639" customFormat="false" ht="15" hidden="false" customHeight="false" outlineLevel="0" collapsed="false">
      <c r="A10639" s="310" t="n">
        <v>38412</v>
      </c>
      <c r="C10639" s="0" t="s">
        <v>20229</v>
      </c>
      <c r="D10639" s="0" t="s">
        <v>15564</v>
      </c>
      <c r="E10639" s="10" t="s">
        <v>20230</v>
      </c>
    </row>
    <row r="10640" customFormat="false" ht="15" hidden="false" customHeight="false" outlineLevel="0" collapsed="false">
      <c r="A10640" s="310" t="n">
        <v>3405</v>
      </c>
      <c r="C10640" s="0" t="s">
        <v>20231</v>
      </c>
      <c r="D10640" s="0" t="s">
        <v>15564</v>
      </c>
      <c r="E10640" s="10" t="s">
        <v>20232</v>
      </c>
    </row>
    <row r="10641" customFormat="false" ht="15" hidden="false" customHeight="false" outlineLevel="0" collapsed="false">
      <c r="A10641" s="310" t="n">
        <v>3394</v>
      </c>
      <c r="C10641" s="0" t="s">
        <v>20233</v>
      </c>
      <c r="D10641" s="0" t="s">
        <v>15564</v>
      </c>
      <c r="E10641" s="10" t="s">
        <v>20234</v>
      </c>
    </row>
    <row r="10642" customFormat="false" ht="15" hidden="false" customHeight="false" outlineLevel="0" collapsed="false">
      <c r="A10642" s="310" t="n">
        <v>3393</v>
      </c>
      <c r="C10642" s="0" t="s">
        <v>20235</v>
      </c>
      <c r="D10642" s="0" t="s">
        <v>15564</v>
      </c>
      <c r="E10642" s="10" t="s">
        <v>20236</v>
      </c>
    </row>
    <row r="10643" customFormat="false" ht="15" hidden="false" customHeight="false" outlineLevel="0" collapsed="false">
      <c r="A10643" s="310" t="n">
        <v>3406</v>
      </c>
      <c r="C10643" s="0" t="s">
        <v>20237</v>
      </c>
      <c r="D10643" s="0" t="s">
        <v>15564</v>
      </c>
      <c r="E10643" s="10" t="s">
        <v>17926</v>
      </c>
    </row>
    <row r="10644" customFormat="false" ht="15" hidden="false" customHeight="false" outlineLevel="0" collapsed="false">
      <c r="A10644" s="310" t="n">
        <v>3395</v>
      </c>
      <c r="C10644" s="0" t="s">
        <v>20238</v>
      </c>
      <c r="D10644" s="0" t="s">
        <v>15564</v>
      </c>
      <c r="E10644" s="10" t="s">
        <v>20239</v>
      </c>
    </row>
    <row r="10645" customFormat="false" ht="15" hidden="false" customHeight="false" outlineLevel="0" collapsed="false">
      <c r="A10645" s="310" t="n">
        <v>3398</v>
      </c>
      <c r="C10645" s="0" t="s">
        <v>20240</v>
      </c>
      <c r="D10645" s="0" t="s">
        <v>15564</v>
      </c>
      <c r="E10645" s="10" t="s">
        <v>20024</v>
      </c>
    </row>
    <row r="10646" customFormat="false" ht="15" hidden="false" customHeight="false" outlineLevel="0" collapsed="false">
      <c r="A10646" s="310" t="n">
        <v>34379</v>
      </c>
      <c r="C10646" s="0" t="s">
        <v>20241</v>
      </c>
      <c r="D10646" s="0" t="s">
        <v>15564</v>
      </c>
      <c r="E10646" s="10" t="s">
        <v>20242</v>
      </c>
    </row>
    <row r="10647" customFormat="false" ht="15" hidden="false" customHeight="false" outlineLevel="0" collapsed="false">
      <c r="A10647" s="310" t="n">
        <v>34378</v>
      </c>
      <c r="C10647" s="0" t="s">
        <v>20243</v>
      </c>
      <c r="D10647" s="0" t="s">
        <v>15564</v>
      </c>
      <c r="E10647" s="10" t="s">
        <v>20244</v>
      </c>
    </row>
    <row r="10648" customFormat="false" ht="15" hidden="false" customHeight="false" outlineLevel="0" collapsed="false">
      <c r="A10648" s="310" t="n">
        <v>34377</v>
      </c>
      <c r="C10648" s="0" t="s">
        <v>20245</v>
      </c>
      <c r="D10648" s="0" t="s">
        <v>15564</v>
      </c>
      <c r="E10648" s="10" t="s">
        <v>20246</v>
      </c>
    </row>
    <row r="10649" customFormat="false" ht="15" hidden="false" customHeight="false" outlineLevel="0" collapsed="false">
      <c r="A10649" s="310" t="n">
        <v>581</v>
      </c>
      <c r="C10649" s="0" t="s">
        <v>20247</v>
      </c>
      <c r="D10649" s="0" t="s">
        <v>15581</v>
      </c>
      <c r="E10649" s="10" t="s">
        <v>20248</v>
      </c>
    </row>
    <row r="10650" customFormat="false" ht="15" hidden="false" customHeight="false" outlineLevel="0" collapsed="false">
      <c r="A10650" s="310" t="n">
        <v>40662</v>
      </c>
      <c r="C10650" s="0" t="s">
        <v>20249</v>
      </c>
      <c r="D10650" s="0" t="s">
        <v>15564</v>
      </c>
      <c r="E10650" s="10" t="s">
        <v>20250</v>
      </c>
    </row>
    <row r="10651" customFormat="false" ht="15" hidden="false" customHeight="false" outlineLevel="0" collapsed="false">
      <c r="A10651" s="310" t="n">
        <v>3437</v>
      </c>
      <c r="C10651" s="0" t="s">
        <v>20251</v>
      </c>
      <c r="D10651" s="0" t="s">
        <v>15581</v>
      </c>
      <c r="E10651" s="10" t="s">
        <v>20252</v>
      </c>
    </row>
    <row r="10652" customFormat="false" ht="15" hidden="false" customHeight="false" outlineLevel="0" collapsed="false">
      <c r="A10652" s="310" t="n">
        <v>11183</v>
      </c>
      <c r="C10652" s="0" t="s">
        <v>20253</v>
      </c>
      <c r="D10652" s="0" t="s">
        <v>15564</v>
      </c>
      <c r="E10652" s="10" t="s">
        <v>20254</v>
      </c>
    </row>
    <row r="10653" customFormat="false" ht="15" hidden="false" customHeight="false" outlineLevel="0" collapsed="false">
      <c r="A10653" s="310" t="n">
        <v>11190</v>
      </c>
      <c r="C10653" s="0" t="s">
        <v>20255</v>
      </c>
      <c r="D10653" s="0" t="s">
        <v>15564</v>
      </c>
      <c r="E10653" s="10" t="s">
        <v>20256</v>
      </c>
    </row>
    <row r="10654" customFormat="false" ht="15" hidden="false" customHeight="false" outlineLevel="0" collapsed="false">
      <c r="A10654" s="310" t="n">
        <v>616</v>
      </c>
      <c r="C10654" s="0" t="s">
        <v>20257</v>
      </c>
      <c r="D10654" s="0" t="s">
        <v>15564</v>
      </c>
      <c r="E10654" s="10" t="s">
        <v>20258</v>
      </c>
    </row>
    <row r="10655" customFormat="false" ht="15" hidden="false" customHeight="false" outlineLevel="0" collapsed="false">
      <c r="A10655" s="310" t="n">
        <v>615</v>
      </c>
      <c r="C10655" s="0" t="s">
        <v>20257</v>
      </c>
      <c r="D10655" s="0" t="s">
        <v>15581</v>
      </c>
      <c r="E10655" s="10" t="s">
        <v>20259</v>
      </c>
    </row>
    <row r="10656" customFormat="false" ht="15" hidden="false" customHeight="false" outlineLevel="0" collapsed="false">
      <c r="A10656" s="310" t="n">
        <v>11192</v>
      </c>
      <c r="C10656" s="0" t="s">
        <v>20260</v>
      </c>
      <c r="D10656" s="0" t="s">
        <v>15564</v>
      </c>
      <c r="E10656" s="10" t="s">
        <v>20261</v>
      </c>
    </row>
    <row r="10657" customFormat="false" ht="15" hidden="false" customHeight="false" outlineLevel="0" collapsed="false">
      <c r="A10657" s="310" t="n">
        <v>11231</v>
      </c>
      <c r="C10657" s="0" t="s">
        <v>20260</v>
      </c>
      <c r="D10657" s="0" t="s">
        <v>15581</v>
      </c>
      <c r="E10657" s="10" t="s">
        <v>20262</v>
      </c>
    </row>
    <row r="10658" customFormat="false" ht="15" hidden="false" customHeight="false" outlineLevel="0" collapsed="false">
      <c r="A10658" s="310" t="n">
        <v>3428</v>
      </c>
      <c r="C10658" s="0" t="s">
        <v>20263</v>
      </c>
      <c r="D10658" s="0" t="s">
        <v>15581</v>
      </c>
      <c r="E10658" s="10" t="s">
        <v>20264</v>
      </c>
    </row>
    <row r="10659" customFormat="false" ht="15" hidden="false" customHeight="false" outlineLevel="0" collapsed="false">
      <c r="A10659" s="310" t="n">
        <v>3429</v>
      </c>
      <c r="C10659" s="0" t="s">
        <v>20265</v>
      </c>
      <c r="D10659" s="0" t="s">
        <v>15581</v>
      </c>
      <c r="E10659" s="10" t="s">
        <v>20266</v>
      </c>
    </row>
    <row r="10660" customFormat="false" ht="15" hidden="false" customHeight="false" outlineLevel="0" collapsed="false">
      <c r="A10660" s="310" t="n">
        <v>34371</v>
      </c>
      <c r="C10660" s="0" t="s">
        <v>20267</v>
      </c>
      <c r="D10660" s="0" t="s">
        <v>15564</v>
      </c>
      <c r="E10660" s="10" t="s">
        <v>20268</v>
      </c>
    </row>
    <row r="10661" customFormat="false" ht="15" hidden="false" customHeight="false" outlineLevel="0" collapsed="false">
      <c r="A10661" s="310" t="n">
        <v>34370</v>
      </c>
      <c r="C10661" s="0" t="s">
        <v>20269</v>
      </c>
      <c r="D10661" s="0" t="s">
        <v>15564</v>
      </c>
      <c r="E10661" s="10" t="s">
        <v>20270</v>
      </c>
    </row>
    <row r="10662" customFormat="false" ht="15" hidden="false" customHeight="false" outlineLevel="0" collapsed="false">
      <c r="A10662" s="310" t="n">
        <v>34372</v>
      </c>
      <c r="C10662" s="0" t="s">
        <v>20271</v>
      </c>
      <c r="D10662" s="0" t="s">
        <v>15564</v>
      </c>
      <c r="E10662" s="10" t="s">
        <v>20272</v>
      </c>
    </row>
    <row r="10663" customFormat="false" ht="15" hidden="false" customHeight="false" outlineLevel="0" collapsed="false">
      <c r="A10663" s="310" t="n">
        <v>34373</v>
      </c>
      <c r="C10663" s="0" t="s">
        <v>20273</v>
      </c>
      <c r="D10663" s="0" t="s">
        <v>15564</v>
      </c>
      <c r="E10663" s="10" t="s">
        <v>20274</v>
      </c>
    </row>
    <row r="10664" customFormat="false" ht="15" hidden="false" customHeight="false" outlineLevel="0" collapsed="false">
      <c r="A10664" s="310" t="n">
        <v>36896</v>
      </c>
      <c r="C10664" s="0" t="s">
        <v>20275</v>
      </c>
      <c r="D10664" s="0" t="s">
        <v>15564</v>
      </c>
      <c r="E10664" s="10" t="s">
        <v>20276</v>
      </c>
    </row>
    <row r="10665" customFormat="false" ht="15" hidden="false" customHeight="false" outlineLevel="0" collapsed="false">
      <c r="A10665" s="310" t="n">
        <v>34367</v>
      </c>
      <c r="C10665" s="0" t="s">
        <v>20277</v>
      </c>
      <c r="D10665" s="0" t="s">
        <v>15564</v>
      </c>
      <c r="E10665" s="10" t="s">
        <v>20278</v>
      </c>
    </row>
    <row r="10666" customFormat="false" ht="15" hidden="false" customHeight="false" outlineLevel="0" collapsed="false">
      <c r="A10666" s="310" t="n">
        <v>36897</v>
      </c>
      <c r="C10666" s="0" t="s">
        <v>20279</v>
      </c>
      <c r="D10666" s="0" t="s">
        <v>15564</v>
      </c>
      <c r="E10666" s="10" t="s">
        <v>20280</v>
      </c>
    </row>
    <row r="10667" customFormat="false" ht="15" hidden="false" customHeight="false" outlineLevel="0" collapsed="false">
      <c r="A10667" s="310" t="n">
        <v>36884</v>
      </c>
      <c r="C10667" s="0" t="s">
        <v>20279</v>
      </c>
      <c r="D10667" s="0" t="s">
        <v>15581</v>
      </c>
      <c r="E10667" s="10" t="s">
        <v>20281</v>
      </c>
    </row>
    <row r="10668" customFormat="false" ht="15" hidden="false" customHeight="false" outlineLevel="0" collapsed="false">
      <c r="A10668" s="310" t="n">
        <v>597</v>
      </c>
      <c r="C10668" s="0" t="s">
        <v>20282</v>
      </c>
      <c r="D10668" s="0" t="s">
        <v>15581</v>
      </c>
      <c r="E10668" s="10" t="s">
        <v>20283</v>
      </c>
    </row>
    <row r="10669" customFormat="false" ht="15" hidden="false" customHeight="false" outlineLevel="0" collapsed="false">
      <c r="A10669" s="310" t="n">
        <v>34369</v>
      </c>
      <c r="C10669" s="0" t="s">
        <v>20284</v>
      </c>
      <c r="D10669" s="0" t="s">
        <v>15564</v>
      </c>
      <c r="E10669" s="10" t="s">
        <v>20285</v>
      </c>
    </row>
    <row r="10670" customFormat="false" ht="15" hidden="false" customHeight="false" outlineLevel="0" collapsed="false">
      <c r="A10670" s="310" t="n">
        <v>34362</v>
      </c>
      <c r="C10670" s="0" t="s">
        <v>20286</v>
      </c>
      <c r="D10670" s="0" t="s">
        <v>15564</v>
      </c>
      <c r="E10670" s="10" t="s">
        <v>20287</v>
      </c>
    </row>
    <row r="10671" customFormat="false" ht="15" hidden="false" customHeight="false" outlineLevel="0" collapsed="false">
      <c r="A10671" s="310" t="n">
        <v>34363</v>
      </c>
      <c r="C10671" s="0" t="s">
        <v>20288</v>
      </c>
      <c r="D10671" s="0" t="s">
        <v>15564</v>
      </c>
      <c r="E10671" s="10" t="s">
        <v>20289</v>
      </c>
    </row>
    <row r="10672" customFormat="false" ht="15" hidden="false" customHeight="false" outlineLevel="0" collapsed="false">
      <c r="A10672" s="310" t="n">
        <v>34364</v>
      </c>
      <c r="C10672" s="0" t="s">
        <v>20290</v>
      </c>
      <c r="D10672" s="0" t="s">
        <v>15564</v>
      </c>
      <c r="E10672" s="10" t="s">
        <v>20291</v>
      </c>
    </row>
    <row r="10673" customFormat="false" ht="15" hidden="false" customHeight="false" outlineLevel="0" collapsed="false">
      <c r="A10673" s="310" t="n">
        <v>34365</v>
      </c>
      <c r="C10673" s="0" t="s">
        <v>20292</v>
      </c>
      <c r="D10673" s="0" t="s">
        <v>15564</v>
      </c>
      <c r="E10673" s="10" t="s">
        <v>20293</v>
      </c>
    </row>
    <row r="10674" customFormat="false" ht="15" hidden="false" customHeight="false" outlineLevel="0" collapsed="false">
      <c r="A10674" s="310" t="n">
        <v>11199</v>
      </c>
      <c r="C10674" s="0" t="s">
        <v>20294</v>
      </c>
      <c r="D10674" s="0" t="s">
        <v>15564</v>
      </c>
      <c r="E10674" s="10" t="s">
        <v>20295</v>
      </c>
    </row>
    <row r="10675" customFormat="false" ht="15" hidden="false" customHeight="false" outlineLevel="0" collapsed="false">
      <c r="A10675" s="310" t="n">
        <v>34801</v>
      </c>
      <c r="C10675" s="0" t="s">
        <v>20296</v>
      </c>
      <c r="D10675" s="0" t="s">
        <v>15564</v>
      </c>
      <c r="E10675" s="10" t="s">
        <v>20297</v>
      </c>
    </row>
    <row r="10676" customFormat="false" ht="15" hidden="false" customHeight="false" outlineLevel="0" collapsed="false">
      <c r="A10676" s="310" t="n">
        <v>34799</v>
      </c>
      <c r="C10676" s="0" t="s">
        <v>20298</v>
      </c>
      <c r="D10676" s="0" t="s">
        <v>15564</v>
      </c>
      <c r="E10676" s="10" t="s">
        <v>20299</v>
      </c>
    </row>
    <row r="10677" customFormat="false" ht="15" hidden="false" customHeight="false" outlineLevel="0" collapsed="false">
      <c r="A10677" s="310" t="n">
        <v>622</v>
      </c>
      <c r="C10677" s="0" t="s">
        <v>20300</v>
      </c>
      <c r="D10677" s="0" t="s">
        <v>15564</v>
      </c>
      <c r="E10677" s="10" t="s">
        <v>20301</v>
      </c>
    </row>
    <row r="10678" customFormat="false" ht="15" hidden="false" customHeight="false" outlineLevel="0" collapsed="false">
      <c r="A10678" s="310" t="n">
        <v>34805</v>
      </c>
      <c r="C10678" s="0" t="s">
        <v>20302</v>
      </c>
      <c r="D10678" s="0" t="s">
        <v>15581</v>
      </c>
      <c r="E10678" s="10" t="s">
        <v>20303</v>
      </c>
    </row>
    <row r="10679" customFormat="false" ht="15" hidden="false" customHeight="false" outlineLevel="0" collapsed="false">
      <c r="A10679" s="310" t="n">
        <v>34803</v>
      </c>
      <c r="C10679" s="0" t="s">
        <v>20304</v>
      </c>
      <c r="D10679" s="0" t="s">
        <v>15564</v>
      </c>
      <c r="E10679" s="10" t="s">
        <v>20305</v>
      </c>
    </row>
    <row r="10680" customFormat="false" ht="15" hidden="false" customHeight="false" outlineLevel="0" collapsed="false">
      <c r="A10680" s="310" t="n">
        <v>606</v>
      </c>
      <c r="C10680" s="0" t="s">
        <v>20306</v>
      </c>
      <c r="D10680" s="0" t="s">
        <v>15581</v>
      </c>
      <c r="E10680" s="10" t="s">
        <v>20307</v>
      </c>
    </row>
    <row r="10681" customFormat="false" ht="15" hidden="false" customHeight="false" outlineLevel="0" collapsed="false">
      <c r="A10681" s="310" t="n">
        <v>11227</v>
      </c>
      <c r="C10681" s="0" t="s">
        <v>20308</v>
      </c>
      <c r="D10681" s="0" t="s">
        <v>15564</v>
      </c>
      <c r="E10681" s="10" t="s">
        <v>20309</v>
      </c>
    </row>
    <row r="10682" customFormat="false" ht="15" hidden="false" customHeight="false" outlineLevel="0" collapsed="false">
      <c r="A10682" s="310" t="n">
        <v>11193</v>
      </c>
      <c r="C10682" s="0" t="s">
        <v>20310</v>
      </c>
      <c r="D10682" s="0" t="s">
        <v>15581</v>
      </c>
      <c r="E10682" s="10" t="s">
        <v>20311</v>
      </c>
    </row>
    <row r="10683" customFormat="false" ht="15" hidden="false" customHeight="false" outlineLevel="0" collapsed="false">
      <c r="A10683" s="310" t="n">
        <v>11194</v>
      </c>
      <c r="C10683" s="0" t="s">
        <v>20312</v>
      </c>
      <c r="D10683" s="0" t="s">
        <v>15581</v>
      </c>
      <c r="E10683" s="10" t="s">
        <v>20313</v>
      </c>
    </row>
    <row r="10684" customFormat="false" ht="15" hidden="false" customHeight="false" outlineLevel="0" collapsed="false">
      <c r="A10684" s="310" t="n">
        <v>605</v>
      </c>
      <c r="C10684" s="0" t="s">
        <v>20314</v>
      </c>
      <c r="D10684" s="0" t="s">
        <v>15581</v>
      </c>
      <c r="E10684" s="10" t="s">
        <v>20315</v>
      </c>
    </row>
    <row r="10685" customFormat="false" ht="15" hidden="false" customHeight="false" outlineLevel="0" collapsed="false">
      <c r="A10685" s="310" t="n">
        <v>11197</v>
      </c>
      <c r="C10685" s="0" t="s">
        <v>20316</v>
      </c>
      <c r="D10685" s="0" t="s">
        <v>15564</v>
      </c>
      <c r="E10685" s="10" t="s">
        <v>20317</v>
      </c>
    </row>
    <row r="10686" customFormat="false" ht="15" hidden="false" customHeight="false" outlineLevel="0" collapsed="false">
      <c r="A10686" s="310" t="n">
        <v>40659</v>
      </c>
      <c r="C10686" s="0" t="s">
        <v>20318</v>
      </c>
      <c r="D10686" s="0" t="s">
        <v>15581</v>
      </c>
      <c r="E10686" s="10" t="s">
        <v>20319</v>
      </c>
    </row>
    <row r="10687" customFormat="false" ht="15" hidden="false" customHeight="false" outlineLevel="0" collapsed="false">
      <c r="A10687" s="310" t="n">
        <v>40660</v>
      </c>
      <c r="C10687" s="0" t="s">
        <v>20320</v>
      </c>
      <c r="D10687" s="0" t="s">
        <v>15581</v>
      </c>
      <c r="E10687" s="10" t="s">
        <v>20321</v>
      </c>
    </row>
    <row r="10688" customFormat="false" ht="15" hidden="false" customHeight="false" outlineLevel="0" collapsed="false">
      <c r="A10688" s="310" t="n">
        <v>40661</v>
      </c>
      <c r="C10688" s="0" t="s">
        <v>20322</v>
      </c>
      <c r="D10688" s="0" t="s">
        <v>15581</v>
      </c>
      <c r="E10688" s="10" t="s">
        <v>20323</v>
      </c>
    </row>
    <row r="10689" customFormat="false" ht="15" hidden="false" customHeight="false" outlineLevel="0" collapsed="false">
      <c r="A10689" s="310" t="n">
        <v>3421</v>
      </c>
      <c r="C10689" s="0" t="s">
        <v>20324</v>
      </c>
      <c r="D10689" s="0" t="s">
        <v>15581</v>
      </c>
      <c r="E10689" s="10" t="s">
        <v>20325</v>
      </c>
    </row>
    <row r="10690" customFormat="false" ht="15" hidden="false" customHeight="false" outlineLevel="0" collapsed="false">
      <c r="A10690" s="310" t="n">
        <v>599</v>
      </c>
      <c r="C10690" s="0" t="s">
        <v>20326</v>
      </c>
      <c r="D10690" s="0" t="s">
        <v>15581</v>
      </c>
      <c r="E10690" s="10" t="s">
        <v>20327</v>
      </c>
    </row>
    <row r="10691" customFormat="false" ht="15" hidden="false" customHeight="false" outlineLevel="0" collapsed="false">
      <c r="A10691" s="310" t="n">
        <v>34380</v>
      </c>
      <c r="C10691" s="0" t="s">
        <v>20328</v>
      </c>
      <c r="D10691" s="0" t="s">
        <v>15564</v>
      </c>
      <c r="E10691" s="10" t="s">
        <v>19169</v>
      </c>
    </row>
    <row r="10692" customFormat="false" ht="15" hidden="false" customHeight="false" outlineLevel="0" collapsed="false">
      <c r="A10692" s="310" t="n">
        <v>34381</v>
      </c>
      <c r="C10692" s="0" t="s">
        <v>20329</v>
      </c>
      <c r="D10692" s="0" t="s">
        <v>15564</v>
      </c>
      <c r="E10692" s="10" t="s">
        <v>20330</v>
      </c>
    </row>
    <row r="10693" customFormat="false" ht="15" hidden="false" customHeight="false" outlineLevel="0" collapsed="false">
      <c r="A10693" s="310" t="n">
        <v>601</v>
      </c>
      <c r="C10693" s="0" t="s">
        <v>20329</v>
      </c>
      <c r="D10693" s="0" t="s">
        <v>15581</v>
      </c>
      <c r="E10693" s="10" t="s">
        <v>20331</v>
      </c>
    </row>
    <row r="10694" customFormat="false" ht="15" hidden="false" customHeight="false" outlineLevel="0" collapsed="false">
      <c r="A10694" s="310" t="n">
        <v>3423</v>
      </c>
      <c r="C10694" s="0" t="s">
        <v>20332</v>
      </c>
      <c r="D10694" s="0" t="s">
        <v>15581</v>
      </c>
      <c r="E10694" s="10" t="s">
        <v>20333</v>
      </c>
    </row>
    <row r="10695" customFormat="false" ht="15" hidden="false" customHeight="false" outlineLevel="0" collapsed="false">
      <c r="A10695" s="310" t="n">
        <v>34797</v>
      </c>
      <c r="C10695" s="0" t="s">
        <v>20334</v>
      </c>
      <c r="D10695" s="0" t="s">
        <v>15564</v>
      </c>
      <c r="E10695" s="10" t="s">
        <v>20335</v>
      </c>
    </row>
    <row r="10696" customFormat="false" ht="15" hidden="false" customHeight="false" outlineLevel="0" collapsed="false">
      <c r="A10696" s="310" t="n">
        <v>624</v>
      </c>
      <c r="C10696" s="0" t="s">
        <v>20336</v>
      </c>
      <c r="D10696" s="0" t="s">
        <v>15581</v>
      </c>
      <c r="E10696" s="10" t="s">
        <v>20337</v>
      </c>
    </row>
    <row r="10697" customFormat="false" ht="15" hidden="false" customHeight="false" outlineLevel="0" collapsed="false">
      <c r="A10697" s="310" t="n">
        <v>623</v>
      </c>
      <c r="C10697" s="0" t="s">
        <v>20338</v>
      </c>
      <c r="D10697" s="0" t="s">
        <v>15581</v>
      </c>
      <c r="E10697" s="10" t="s">
        <v>20339</v>
      </c>
    </row>
    <row r="10698" customFormat="false" ht="15" hidden="false" customHeight="false" outlineLevel="0" collapsed="false">
      <c r="A10698" s="310" t="n">
        <v>25964</v>
      </c>
      <c r="C10698" s="0" t="s">
        <v>20340</v>
      </c>
      <c r="D10698" s="0" t="s">
        <v>15584</v>
      </c>
      <c r="E10698" s="10" t="s">
        <v>20341</v>
      </c>
    </row>
    <row r="10699" customFormat="false" ht="15" hidden="false" customHeight="false" outlineLevel="0" collapsed="false">
      <c r="A10699" s="310" t="n">
        <v>41077</v>
      </c>
      <c r="C10699" s="0" t="s">
        <v>20342</v>
      </c>
      <c r="D10699" s="0" t="s">
        <v>15950</v>
      </c>
      <c r="E10699" s="10" t="s">
        <v>20343</v>
      </c>
    </row>
    <row r="10700" customFormat="false" ht="15" hidden="false" customHeight="false" outlineLevel="0" collapsed="false">
      <c r="A10700" s="310" t="n">
        <v>20159</v>
      </c>
      <c r="C10700" s="0" t="s">
        <v>20344</v>
      </c>
      <c r="D10700" s="0" t="s">
        <v>15564</v>
      </c>
      <c r="E10700" s="10" t="s">
        <v>20345</v>
      </c>
    </row>
    <row r="10701" customFormat="false" ht="15" hidden="false" customHeight="false" outlineLevel="0" collapsed="false">
      <c r="A10701" s="310" t="n">
        <v>37963</v>
      </c>
      <c r="C10701" s="0" t="s">
        <v>20346</v>
      </c>
      <c r="D10701" s="0" t="s">
        <v>15564</v>
      </c>
      <c r="E10701" s="10" t="s">
        <v>16610</v>
      </c>
    </row>
    <row r="10702" customFormat="false" ht="15" hidden="false" customHeight="false" outlineLevel="0" collapsed="false">
      <c r="A10702" s="310" t="n">
        <v>37964</v>
      </c>
      <c r="C10702" s="0" t="s">
        <v>20347</v>
      </c>
      <c r="D10702" s="0" t="s">
        <v>15564</v>
      </c>
      <c r="E10702" s="10" t="s">
        <v>20348</v>
      </c>
    </row>
    <row r="10703" customFormat="false" ht="15" hidden="false" customHeight="false" outlineLevel="0" collapsed="false">
      <c r="A10703" s="310" t="n">
        <v>37965</v>
      </c>
      <c r="C10703" s="0" t="s">
        <v>20349</v>
      </c>
      <c r="D10703" s="0" t="s">
        <v>15564</v>
      </c>
      <c r="E10703" s="10" t="s">
        <v>20350</v>
      </c>
    </row>
    <row r="10704" customFormat="false" ht="15" hidden="false" customHeight="false" outlineLevel="0" collapsed="false">
      <c r="A10704" s="310" t="n">
        <v>37966</v>
      </c>
      <c r="C10704" s="0" t="s">
        <v>20351</v>
      </c>
      <c r="D10704" s="0" t="s">
        <v>15564</v>
      </c>
      <c r="E10704" s="10" t="s">
        <v>16238</v>
      </c>
    </row>
    <row r="10705" customFormat="false" ht="15" hidden="false" customHeight="false" outlineLevel="0" collapsed="false">
      <c r="A10705" s="310" t="n">
        <v>37967</v>
      </c>
      <c r="C10705" s="0" t="s">
        <v>20352</v>
      </c>
      <c r="D10705" s="0" t="s">
        <v>15564</v>
      </c>
      <c r="E10705" s="10" t="s">
        <v>20353</v>
      </c>
    </row>
    <row r="10706" customFormat="false" ht="15" hidden="false" customHeight="false" outlineLevel="0" collapsed="false">
      <c r="A10706" s="310" t="n">
        <v>37968</v>
      </c>
      <c r="C10706" s="0" t="s">
        <v>20354</v>
      </c>
      <c r="D10706" s="0" t="s">
        <v>15564</v>
      </c>
      <c r="E10706" s="10" t="s">
        <v>20355</v>
      </c>
    </row>
    <row r="10707" customFormat="false" ht="15" hidden="false" customHeight="false" outlineLevel="0" collapsed="false">
      <c r="A10707" s="310" t="n">
        <v>37969</v>
      </c>
      <c r="C10707" s="0" t="s">
        <v>20356</v>
      </c>
      <c r="D10707" s="0" t="s">
        <v>15564</v>
      </c>
      <c r="E10707" s="10" t="s">
        <v>20357</v>
      </c>
    </row>
    <row r="10708" customFormat="false" ht="15" hidden="false" customHeight="false" outlineLevel="0" collapsed="false">
      <c r="A10708" s="310" t="n">
        <v>37970</v>
      </c>
      <c r="C10708" s="0" t="s">
        <v>20358</v>
      </c>
      <c r="D10708" s="0" t="s">
        <v>15564</v>
      </c>
      <c r="E10708" s="10" t="s">
        <v>20359</v>
      </c>
    </row>
    <row r="10709" customFormat="false" ht="15" hidden="false" customHeight="false" outlineLevel="0" collapsed="false">
      <c r="A10709" s="310" t="n">
        <v>21118</v>
      </c>
      <c r="C10709" s="0" t="s">
        <v>20360</v>
      </c>
      <c r="D10709" s="0" t="s">
        <v>15564</v>
      </c>
      <c r="E10709" s="10" t="s">
        <v>16596</v>
      </c>
    </row>
    <row r="10710" customFormat="false" ht="15" hidden="false" customHeight="false" outlineLevel="0" collapsed="false">
      <c r="A10710" s="310" t="n">
        <v>37956</v>
      </c>
      <c r="C10710" s="0" t="s">
        <v>20361</v>
      </c>
      <c r="D10710" s="0" t="s">
        <v>15564</v>
      </c>
      <c r="E10710" s="10" t="s">
        <v>20362</v>
      </c>
    </row>
    <row r="10711" customFormat="false" ht="15" hidden="false" customHeight="false" outlineLevel="0" collapsed="false">
      <c r="A10711" s="310" t="n">
        <v>37957</v>
      </c>
      <c r="C10711" s="0" t="s">
        <v>20363</v>
      </c>
      <c r="D10711" s="0" t="s">
        <v>15564</v>
      </c>
      <c r="E10711" s="10" t="s">
        <v>20364</v>
      </c>
    </row>
    <row r="10712" customFormat="false" ht="15" hidden="false" customHeight="false" outlineLevel="0" collapsed="false">
      <c r="A10712" s="310" t="n">
        <v>37958</v>
      </c>
      <c r="C10712" s="0" t="s">
        <v>20365</v>
      </c>
      <c r="D10712" s="0" t="s">
        <v>15564</v>
      </c>
      <c r="E10712" s="10" t="s">
        <v>16238</v>
      </c>
    </row>
    <row r="10713" customFormat="false" ht="15" hidden="false" customHeight="false" outlineLevel="0" collapsed="false">
      <c r="A10713" s="310" t="n">
        <v>37959</v>
      </c>
      <c r="C10713" s="0" t="s">
        <v>20366</v>
      </c>
      <c r="D10713" s="0" t="s">
        <v>15564</v>
      </c>
      <c r="E10713" s="10" t="s">
        <v>20353</v>
      </c>
    </row>
    <row r="10714" customFormat="false" ht="15" hidden="false" customHeight="false" outlineLevel="0" collapsed="false">
      <c r="A10714" s="310" t="n">
        <v>37960</v>
      </c>
      <c r="C10714" s="0" t="s">
        <v>20367</v>
      </c>
      <c r="D10714" s="0" t="s">
        <v>15564</v>
      </c>
      <c r="E10714" s="10" t="s">
        <v>20368</v>
      </c>
    </row>
    <row r="10715" customFormat="false" ht="15" hidden="false" customHeight="false" outlineLevel="0" collapsed="false">
      <c r="A10715" s="310" t="n">
        <v>37961</v>
      </c>
      <c r="C10715" s="0" t="s">
        <v>20369</v>
      </c>
      <c r="D10715" s="0" t="s">
        <v>15564</v>
      </c>
      <c r="E10715" s="10" t="s">
        <v>17690</v>
      </c>
    </row>
    <row r="10716" customFormat="false" ht="15" hidden="false" customHeight="false" outlineLevel="0" collapsed="false">
      <c r="A10716" s="310" t="n">
        <v>37962</v>
      </c>
      <c r="C10716" s="0" t="s">
        <v>20370</v>
      </c>
      <c r="D10716" s="0" t="s">
        <v>15564</v>
      </c>
      <c r="E10716" s="10" t="s">
        <v>20371</v>
      </c>
    </row>
    <row r="10717" customFormat="false" ht="15" hidden="false" customHeight="false" outlineLevel="0" collapsed="false">
      <c r="A10717" s="310" t="n">
        <v>3533</v>
      </c>
      <c r="C10717" s="0" t="s">
        <v>20372</v>
      </c>
      <c r="D10717" s="0" t="s">
        <v>15564</v>
      </c>
      <c r="E10717" s="10" t="s">
        <v>16649</v>
      </c>
    </row>
    <row r="10718" customFormat="false" ht="15" hidden="false" customHeight="false" outlineLevel="0" collapsed="false">
      <c r="A10718" s="310" t="n">
        <v>3538</v>
      </c>
      <c r="C10718" s="0" t="s">
        <v>20373</v>
      </c>
      <c r="D10718" s="0" t="s">
        <v>15564</v>
      </c>
      <c r="E10718" s="10" t="s">
        <v>16590</v>
      </c>
    </row>
    <row r="10719" customFormat="false" ht="15" hidden="false" customHeight="false" outlineLevel="0" collapsed="false">
      <c r="A10719" s="310" t="n">
        <v>3497</v>
      </c>
      <c r="C10719" s="0" t="s">
        <v>20374</v>
      </c>
      <c r="D10719" s="0" t="s">
        <v>15564</v>
      </c>
      <c r="E10719" s="10" t="s">
        <v>20375</v>
      </c>
    </row>
    <row r="10720" customFormat="false" ht="15" hidden="false" customHeight="false" outlineLevel="0" collapsed="false">
      <c r="A10720" s="310" t="n">
        <v>3498</v>
      </c>
      <c r="C10720" s="0" t="s">
        <v>20376</v>
      </c>
      <c r="D10720" s="0" t="s">
        <v>15564</v>
      </c>
      <c r="E10720" s="10" t="s">
        <v>19286</v>
      </c>
    </row>
    <row r="10721" customFormat="false" ht="15" hidden="false" customHeight="false" outlineLevel="0" collapsed="false">
      <c r="A10721" s="310" t="n">
        <v>3496</v>
      </c>
      <c r="C10721" s="0" t="s">
        <v>20377</v>
      </c>
      <c r="D10721" s="0" t="s">
        <v>15564</v>
      </c>
      <c r="E10721" s="10" t="s">
        <v>20378</v>
      </c>
    </row>
    <row r="10722" customFormat="false" ht="15" hidden="false" customHeight="false" outlineLevel="0" collapsed="false">
      <c r="A10722" s="310" t="n">
        <v>38429</v>
      </c>
      <c r="C10722" s="0" t="s">
        <v>20379</v>
      </c>
      <c r="D10722" s="0" t="s">
        <v>15564</v>
      </c>
      <c r="E10722" s="10" t="s">
        <v>20380</v>
      </c>
    </row>
    <row r="10723" customFormat="false" ht="15" hidden="false" customHeight="false" outlineLevel="0" collapsed="false">
      <c r="A10723" s="310" t="n">
        <v>38431</v>
      </c>
      <c r="C10723" s="0" t="s">
        <v>20381</v>
      </c>
      <c r="D10723" s="0" t="s">
        <v>15564</v>
      </c>
      <c r="E10723" s="10" t="s">
        <v>20382</v>
      </c>
    </row>
    <row r="10724" customFormat="false" ht="15" hidden="false" customHeight="false" outlineLevel="0" collapsed="false">
      <c r="A10724" s="310" t="n">
        <v>38430</v>
      </c>
      <c r="C10724" s="0" t="s">
        <v>20383</v>
      </c>
      <c r="D10724" s="0" t="s">
        <v>15564</v>
      </c>
      <c r="E10724" s="10" t="s">
        <v>20384</v>
      </c>
    </row>
    <row r="10725" customFormat="false" ht="15" hidden="false" customHeight="false" outlineLevel="0" collapsed="false">
      <c r="A10725" s="310" t="n">
        <v>36348</v>
      </c>
      <c r="C10725" s="0" t="s">
        <v>20385</v>
      </c>
      <c r="D10725" s="0" t="s">
        <v>15564</v>
      </c>
      <c r="E10725" s="10" t="s">
        <v>17206</v>
      </c>
    </row>
    <row r="10726" customFormat="false" ht="15" hidden="false" customHeight="false" outlineLevel="0" collapsed="false">
      <c r="A10726" s="310" t="n">
        <v>36349</v>
      </c>
      <c r="C10726" s="0" t="s">
        <v>20386</v>
      </c>
      <c r="D10726" s="0" t="s">
        <v>15564</v>
      </c>
      <c r="E10726" s="10" t="s">
        <v>16282</v>
      </c>
    </row>
    <row r="10727" customFormat="false" ht="15" hidden="false" customHeight="false" outlineLevel="0" collapsed="false">
      <c r="A10727" s="310" t="n">
        <v>38433</v>
      </c>
      <c r="C10727" s="0" t="s">
        <v>20387</v>
      </c>
      <c r="D10727" s="0" t="s">
        <v>15564</v>
      </c>
      <c r="E10727" s="10" t="s">
        <v>17650</v>
      </c>
    </row>
    <row r="10728" customFormat="false" ht="15" hidden="false" customHeight="false" outlineLevel="0" collapsed="false">
      <c r="A10728" s="310" t="n">
        <v>38440</v>
      </c>
      <c r="C10728" s="0" t="s">
        <v>20388</v>
      </c>
      <c r="D10728" s="0" t="s">
        <v>15564</v>
      </c>
      <c r="E10728" s="10" t="s">
        <v>20389</v>
      </c>
    </row>
    <row r="10729" customFormat="false" ht="15" hidden="false" customHeight="false" outlineLevel="0" collapsed="false">
      <c r="A10729" s="310" t="n">
        <v>36359</v>
      </c>
      <c r="C10729" s="0" t="s">
        <v>20390</v>
      </c>
      <c r="D10729" s="0" t="s">
        <v>15564</v>
      </c>
      <c r="E10729" s="10" t="s">
        <v>16643</v>
      </c>
    </row>
    <row r="10730" customFormat="false" ht="15" hidden="false" customHeight="false" outlineLevel="0" collapsed="false">
      <c r="A10730" s="310" t="n">
        <v>36360</v>
      </c>
      <c r="C10730" s="0" t="s">
        <v>20391</v>
      </c>
      <c r="D10730" s="0" t="s">
        <v>15564</v>
      </c>
      <c r="E10730" s="10" t="s">
        <v>16125</v>
      </c>
    </row>
    <row r="10731" customFormat="false" ht="15" hidden="false" customHeight="false" outlineLevel="0" collapsed="false">
      <c r="A10731" s="310" t="n">
        <v>38434</v>
      </c>
      <c r="C10731" s="0" t="s">
        <v>20392</v>
      </c>
      <c r="D10731" s="0" t="s">
        <v>15564</v>
      </c>
      <c r="E10731" s="10" t="s">
        <v>18639</v>
      </c>
    </row>
    <row r="10732" customFormat="false" ht="15" hidden="false" customHeight="false" outlineLevel="0" collapsed="false">
      <c r="A10732" s="310" t="n">
        <v>38435</v>
      </c>
      <c r="C10732" s="0" t="s">
        <v>20393</v>
      </c>
      <c r="D10732" s="0" t="s">
        <v>15564</v>
      </c>
      <c r="E10732" s="10" t="s">
        <v>16429</v>
      </c>
    </row>
    <row r="10733" customFormat="false" ht="15" hidden="false" customHeight="false" outlineLevel="0" collapsed="false">
      <c r="A10733" s="310" t="n">
        <v>38436</v>
      </c>
      <c r="C10733" s="0" t="s">
        <v>20394</v>
      </c>
      <c r="D10733" s="0" t="s">
        <v>15564</v>
      </c>
      <c r="E10733" s="10" t="s">
        <v>20395</v>
      </c>
    </row>
    <row r="10734" customFormat="false" ht="15" hidden="false" customHeight="false" outlineLevel="0" collapsed="false">
      <c r="A10734" s="310" t="n">
        <v>38437</v>
      </c>
      <c r="C10734" s="0" t="s">
        <v>20396</v>
      </c>
      <c r="D10734" s="0" t="s">
        <v>15564</v>
      </c>
      <c r="E10734" s="10" t="s">
        <v>20353</v>
      </c>
    </row>
    <row r="10735" customFormat="false" ht="15" hidden="false" customHeight="false" outlineLevel="0" collapsed="false">
      <c r="A10735" s="310" t="n">
        <v>38438</v>
      </c>
      <c r="C10735" s="0" t="s">
        <v>20397</v>
      </c>
      <c r="D10735" s="0" t="s">
        <v>15564</v>
      </c>
      <c r="E10735" s="10" t="s">
        <v>20398</v>
      </c>
    </row>
    <row r="10736" customFormat="false" ht="15" hidden="false" customHeight="false" outlineLevel="0" collapsed="false">
      <c r="A10736" s="310" t="n">
        <v>38439</v>
      </c>
      <c r="C10736" s="0" t="s">
        <v>20399</v>
      </c>
      <c r="D10736" s="0" t="s">
        <v>15564</v>
      </c>
      <c r="E10736" s="10" t="s">
        <v>20400</v>
      </c>
    </row>
    <row r="10737" customFormat="false" ht="15" hidden="false" customHeight="false" outlineLevel="0" collapsed="false">
      <c r="A10737" s="310" t="n">
        <v>10836</v>
      </c>
      <c r="C10737" s="0" t="s">
        <v>20401</v>
      </c>
      <c r="D10737" s="0" t="s">
        <v>15564</v>
      </c>
      <c r="E10737" s="10" t="s">
        <v>20402</v>
      </c>
    </row>
    <row r="10738" customFormat="false" ht="15" hidden="false" customHeight="false" outlineLevel="0" collapsed="false">
      <c r="A10738" s="310" t="n">
        <v>20128</v>
      </c>
      <c r="C10738" s="0" t="s">
        <v>20403</v>
      </c>
      <c r="D10738" s="0" t="s">
        <v>15564</v>
      </c>
      <c r="E10738" s="10" t="s">
        <v>20404</v>
      </c>
    </row>
    <row r="10739" customFormat="false" ht="15" hidden="false" customHeight="false" outlineLevel="0" collapsed="false">
      <c r="A10739" s="310" t="n">
        <v>20131</v>
      </c>
      <c r="C10739" s="0" t="s">
        <v>20405</v>
      </c>
      <c r="D10739" s="0" t="s">
        <v>15564</v>
      </c>
      <c r="E10739" s="10" t="s">
        <v>17065</v>
      </c>
    </row>
    <row r="10740" customFormat="false" ht="15" hidden="false" customHeight="false" outlineLevel="0" collapsed="false">
      <c r="A10740" s="310" t="n">
        <v>3521</v>
      </c>
      <c r="C10740" s="0" t="s">
        <v>20406</v>
      </c>
      <c r="D10740" s="0" t="s">
        <v>15564</v>
      </c>
      <c r="E10740" s="10" t="s">
        <v>20407</v>
      </c>
    </row>
    <row r="10741" customFormat="false" ht="15" hidden="false" customHeight="false" outlineLevel="0" collapsed="false">
      <c r="A10741" s="310" t="n">
        <v>3531</v>
      </c>
      <c r="C10741" s="0" t="s">
        <v>20408</v>
      </c>
      <c r="D10741" s="0" t="s">
        <v>15564</v>
      </c>
      <c r="E10741" s="10" t="s">
        <v>20409</v>
      </c>
    </row>
    <row r="10742" customFormat="false" ht="15" hidden="false" customHeight="false" outlineLevel="0" collapsed="false">
      <c r="A10742" s="310" t="n">
        <v>3522</v>
      </c>
      <c r="C10742" s="0" t="s">
        <v>20410</v>
      </c>
      <c r="D10742" s="0" t="s">
        <v>15564</v>
      </c>
      <c r="E10742" s="10" t="s">
        <v>20411</v>
      </c>
    </row>
    <row r="10743" customFormat="false" ht="15" hidden="false" customHeight="false" outlineLevel="0" collapsed="false">
      <c r="A10743" s="310" t="n">
        <v>3527</v>
      </c>
      <c r="C10743" s="0" t="s">
        <v>20412</v>
      </c>
      <c r="D10743" s="0" t="s">
        <v>15564</v>
      </c>
      <c r="E10743" s="10" t="s">
        <v>20413</v>
      </c>
    </row>
    <row r="10744" customFormat="false" ht="15" hidden="false" customHeight="false" outlineLevel="0" collapsed="false">
      <c r="A10744" s="310" t="n">
        <v>10835</v>
      </c>
      <c r="C10744" s="0" t="s">
        <v>20414</v>
      </c>
      <c r="D10744" s="0" t="s">
        <v>15564</v>
      </c>
      <c r="E10744" s="10" t="s">
        <v>17729</v>
      </c>
    </row>
    <row r="10745" customFormat="false" ht="15" hidden="false" customHeight="false" outlineLevel="0" collapsed="false">
      <c r="A10745" s="310" t="n">
        <v>3475</v>
      </c>
      <c r="C10745" s="0" t="s">
        <v>20415</v>
      </c>
      <c r="D10745" s="0" t="s">
        <v>15564</v>
      </c>
      <c r="E10745" s="10" t="s">
        <v>17200</v>
      </c>
    </row>
    <row r="10746" customFormat="false" ht="15" hidden="false" customHeight="false" outlineLevel="0" collapsed="false">
      <c r="A10746" s="310" t="n">
        <v>3485</v>
      </c>
      <c r="C10746" s="0" t="s">
        <v>20416</v>
      </c>
      <c r="D10746" s="0" t="s">
        <v>15564</v>
      </c>
      <c r="E10746" s="10" t="s">
        <v>16364</v>
      </c>
    </row>
    <row r="10747" customFormat="false" ht="15" hidden="false" customHeight="false" outlineLevel="0" collapsed="false">
      <c r="A10747" s="310" t="n">
        <v>3534</v>
      </c>
      <c r="C10747" s="0" t="s">
        <v>20417</v>
      </c>
      <c r="D10747" s="0" t="s">
        <v>15564</v>
      </c>
      <c r="E10747" s="10" t="s">
        <v>19308</v>
      </c>
    </row>
    <row r="10748" customFormat="false" ht="15" hidden="false" customHeight="false" outlineLevel="0" collapsed="false">
      <c r="A10748" s="310" t="n">
        <v>3543</v>
      </c>
      <c r="C10748" s="0" t="s">
        <v>20418</v>
      </c>
      <c r="D10748" s="0" t="s">
        <v>15564</v>
      </c>
      <c r="E10748" s="10" t="s">
        <v>16869</v>
      </c>
    </row>
    <row r="10749" customFormat="false" ht="15" hidden="false" customHeight="false" outlineLevel="0" collapsed="false">
      <c r="A10749" s="310" t="n">
        <v>3482</v>
      </c>
      <c r="C10749" s="0" t="s">
        <v>20419</v>
      </c>
      <c r="D10749" s="0" t="s">
        <v>15564</v>
      </c>
      <c r="E10749" s="10" t="s">
        <v>20420</v>
      </c>
    </row>
    <row r="10750" customFormat="false" ht="15" hidden="false" customHeight="false" outlineLevel="0" collapsed="false">
      <c r="A10750" s="310" t="n">
        <v>3505</v>
      </c>
      <c r="C10750" s="0" t="s">
        <v>20421</v>
      </c>
      <c r="D10750" s="0" t="s">
        <v>15564</v>
      </c>
      <c r="E10750" s="10" t="s">
        <v>16947</v>
      </c>
    </row>
    <row r="10751" customFormat="false" ht="15" hidden="false" customHeight="false" outlineLevel="0" collapsed="false">
      <c r="A10751" s="310" t="n">
        <v>3516</v>
      </c>
      <c r="C10751" s="0" t="s">
        <v>20422</v>
      </c>
      <c r="D10751" s="0" t="s">
        <v>15564</v>
      </c>
      <c r="E10751" s="10" t="s">
        <v>16355</v>
      </c>
    </row>
    <row r="10752" customFormat="false" ht="15" hidden="false" customHeight="false" outlineLevel="0" collapsed="false">
      <c r="A10752" s="310" t="n">
        <v>3517</v>
      </c>
      <c r="C10752" s="0" t="s">
        <v>20423</v>
      </c>
      <c r="D10752" s="0" t="s">
        <v>15564</v>
      </c>
      <c r="E10752" s="10" t="s">
        <v>20424</v>
      </c>
    </row>
    <row r="10753" customFormat="false" ht="15" hidden="false" customHeight="false" outlineLevel="0" collapsed="false">
      <c r="A10753" s="310" t="n">
        <v>3515</v>
      </c>
      <c r="C10753" s="0" t="s">
        <v>20425</v>
      </c>
      <c r="D10753" s="0" t="s">
        <v>15564</v>
      </c>
      <c r="E10753" s="10" t="s">
        <v>17583</v>
      </c>
    </row>
    <row r="10754" customFormat="false" ht="15" hidden="false" customHeight="false" outlineLevel="0" collapsed="false">
      <c r="A10754" s="310" t="n">
        <v>20147</v>
      </c>
      <c r="C10754" s="0" t="s">
        <v>20426</v>
      </c>
      <c r="D10754" s="0" t="s">
        <v>15564</v>
      </c>
      <c r="E10754" s="10" t="s">
        <v>20427</v>
      </c>
    </row>
    <row r="10755" customFormat="false" ht="15" hidden="false" customHeight="false" outlineLevel="0" collapsed="false">
      <c r="A10755" s="310" t="n">
        <v>3524</v>
      </c>
      <c r="C10755" s="0" t="s">
        <v>20428</v>
      </c>
      <c r="D10755" s="0" t="s">
        <v>15564</v>
      </c>
      <c r="E10755" s="10" t="s">
        <v>20429</v>
      </c>
    </row>
    <row r="10756" customFormat="false" ht="15" hidden="false" customHeight="false" outlineLevel="0" collapsed="false">
      <c r="A10756" s="310" t="n">
        <v>3532</v>
      </c>
      <c r="C10756" s="0" t="s">
        <v>20430</v>
      </c>
      <c r="D10756" s="0" t="s">
        <v>15564</v>
      </c>
      <c r="E10756" s="10" t="s">
        <v>20431</v>
      </c>
    </row>
    <row r="10757" customFormat="false" ht="15" hidden="false" customHeight="false" outlineLevel="0" collapsed="false">
      <c r="A10757" s="310" t="n">
        <v>3528</v>
      </c>
      <c r="C10757" s="0" t="s">
        <v>20432</v>
      </c>
      <c r="D10757" s="0" t="s">
        <v>15564</v>
      </c>
      <c r="E10757" s="10" t="s">
        <v>20433</v>
      </c>
    </row>
    <row r="10758" customFormat="false" ht="15" hidden="false" customHeight="false" outlineLevel="0" collapsed="false">
      <c r="A10758" s="310" t="n">
        <v>37952</v>
      </c>
      <c r="C10758" s="0" t="s">
        <v>20434</v>
      </c>
      <c r="D10758" s="0" t="s">
        <v>15564</v>
      </c>
      <c r="E10758" s="10" t="s">
        <v>20435</v>
      </c>
    </row>
    <row r="10759" customFormat="false" ht="15" hidden="false" customHeight="false" outlineLevel="0" collapsed="false">
      <c r="A10759" s="310" t="n">
        <v>37951</v>
      </c>
      <c r="C10759" s="0" t="s">
        <v>20436</v>
      </c>
      <c r="D10759" s="0" t="s">
        <v>15564</v>
      </c>
      <c r="E10759" s="10" t="s">
        <v>20437</v>
      </c>
    </row>
    <row r="10760" customFormat="false" ht="15" hidden="false" customHeight="false" outlineLevel="0" collapsed="false">
      <c r="A10760" s="310" t="n">
        <v>3518</v>
      </c>
      <c r="C10760" s="0" t="s">
        <v>20438</v>
      </c>
      <c r="D10760" s="0" t="s">
        <v>15564</v>
      </c>
      <c r="E10760" s="10" t="s">
        <v>17577</v>
      </c>
    </row>
    <row r="10761" customFormat="false" ht="15" hidden="false" customHeight="false" outlineLevel="0" collapsed="false">
      <c r="A10761" s="310" t="n">
        <v>3519</v>
      </c>
      <c r="C10761" s="0" t="s">
        <v>20439</v>
      </c>
      <c r="D10761" s="0" t="s">
        <v>15564</v>
      </c>
      <c r="E10761" s="10" t="s">
        <v>19354</v>
      </c>
    </row>
    <row r="10762" customFormat="false" ht="15" hidden="false" customHeight="false" outlineLevel="0" collapsed="false">
      <c r="A10762" s="310" t="n">
        <v>3520</v>
      </c>
      <c r="C10762" s="0" t="s">
        <v>20440</v>
      </c>
      <c r="D10762" s="0" t="s">
        <v>15564</v>
      </c>
      <c r="E10762" s="10" t="s">
        <v>18372</v>
      </c>
    </row>
    <row r="10763" customFormat="false" ht="15" hidden="false" customHeight="false" outlineLevel="0" collapsed="false">
      <c r="A10763" s="310" t="n">
        <v>37950</v>
      </c>
      <c r="C10763" s="0" t="s">
        <v>20441</v>
      </c>
      <c r="D10763" s="0" t="s">
        <v>15564</v>
      </c>
      <c r="E10763" s="10" t="s">
        <v>17065</v>
      </c>
    </row>
    <row r="10764" customFormat="false" ht="15" hidden="false" customHeight="false" outlineLevel="0" collapsed="false">
      <c r="A10764" s="310" t="n">
        <v>37949</v>
      </c>
      <c r="C10764" s="0" t="s">
        <v>20442</v>
      </c>
      <c r="D10764" s="0" t="s">
        <v>15564</v>
      </c>
      <c r="E10764" s="10" t="s">
        <v>17975</v>
      </c>
    </row>
    <row r="10765" customFormat="false" ht="15" hidden="false" customHeight="false" outlineLevel="0" collapsed="false">
      <c r="A10765" s="310" t="n">
        <v>3526</v>
      </c>
      <c r="C10765" s="0" t="s">
        <v>20443</v>
      </c>
      <c r="D10765" s="0" t="s">
        <v>15564</v>
      </c>
      <c r="E10765" s="10" t="s">
        <v>19752</v>
      </c>
    </row>
    <row r="10766" customFormat="false" ht="15" hidden="false" customHeight="false" outlineLevel="0" collapsed="false">
      <c r="A10766" s="310" t="n">
        <v>3509</v>
      </c>
      <c r="C10766" s="0" t="s">
        <v>20444</v>
      </c>
      <c r="D10766" s="0" t="s">
        <v>15564</v>
      </c>
      <c r="E10766" s="10" t="s">
        <v>20445</v>
      </c>
    </row>
    <row r="10767" customFormat="false" ht="15" hidden="false" customHeight="false" outlineLevel="0" collapsed="false">
      <c r="A10767" s="310" t="n">
        <v>3530</v>
      </c>
      <c r="C10767" s="0" t="s">
        <v>20446</v>
      </c>
      <c r="D10767" s="0" t="s">
        <v>15564</v>
      </c>
      <c r="E10767" s="10" t="s">
        <v>20447</v>
      </c>
    </row>
    <row r="10768" customFormat="false" ht="15" hidden="false" customHeight="false" outlineLevel="0" collapsed="false">
      <c r="A10768" s="310" t="n">
        <v>3542</v>
      </c>
      <c r="C10768" s="0" t="s">
        <v>20448</v>
      </c>
      <c r="D10768" s="0" t="s">
        <v>15564</v>
      </c>
      <c r="E10768" s="10" t="s">
        <v>20449</v>
      </c>
    </row>
    <row r="10769" customFormat="false" ht="15" hidden="false" customHeight="false" outlineLevel="0" collapsed="false">
      <c r="A10769" s="310" t="n">
        <v>3529</v>
      </c>
      <c r="C10769" s="0" t="s">
        <v>20450</v>
      </c>
      <c r="D10769" s="0" t="s">
        <v>15564</v>
      </c>
      <c r="E10769" s="10" t="s">
        <v>16579</v>
      </c>
    </row>
    <row r="10770" customFormat="false" ht="15" hidden="false" customHeight="false" outlineLevel="0" collapsed="false">
      <c r="A10770" s="310" t="n">
        <v>3536</v>
      </c>
      <c r="C10770" s="0" t="s">
        <v>20451</v>
      </c>
      <c r="D10770" s="0" t="s">
        <v>15564</v>
      </c>
      <c r="E10770" s="10" t="s">
        <v>16664</v>
      </c>
    </row>
    <row r="10771" customFormat="false" ht="15" hidden="false" customHeight="false" outlineLevel="0" collapsed="false">
      <c r="A10771" s="310" t="n">
        <v>3535</v>
      </c>
      <c r="C10771" s="0" t="s">
        <v>20452</v>
      </c>
      <c r="D10771" s="0" t="s">
        <v>15564</v>
      </c>
      <c r="E10771" s="10" t="s">
        <v>20453</v>
      </c>
    </row>
    <row r="10772" customFormat="false" ht="15" hidden="false" customHeight="false" outlineLevel="0" collapsed="false">
      <c r="A10772" s="310" t="n">
        <v>3540</v>
      </c>
      <c r="C10772" s="0" t="s">
        <v>20454</v>
      </c>
      <c r="D10772" s="0" t="s">
        <v>15564</v>
      </c>
      <c r="E10772" s="10" t="s">
        <v>20455</v>
      </c>
    </row>
    <row r="10773" customFormat="false" ht="15" hidden="false" customHeight="false" outlineLevel="0" collapsed="false">
      <c r="A10773" s="310" t="n">
        <v>3539</v>
      </c>
      <c r="C10773" s="0" t="s">
        <v>20456</v>
      </c>
      <c r="D10773" s="0" t="s">
        <v>15564</v>
      </c>
      <c r="E10773" s="10" t="s">
        <v>20457</v>
      </c>
    </row>
    <row r="10774" customFormat="false" ht="15" hidden="false" customHeight="false" outlineLevel="0" collapsed="false">
      <c r="A10774" s="310" t="n">
        <v>3513</v>
      </c>
      <c r="C10774" s="0" t="s">
        <v>20458</v>
      </c>
      <c r="D10774" s="0" t="s">
        <v>15564</v>
      </c>
      <c r="E10774" s="10" t="s">
        <v>20459</v>
      </c>
    </row>
    <row r="10775" customFormat="false" ht="15" hidden="false" customHeight="false" outlineLevel="0" collapsed="false">
      <c r="A10775" s="310" t="n">
        <v>3492</v>
      </c>
      <c r="C10775" s="0" t="s">
        <v>20460</v>
      </c>
      <c r="D10775" s="0" t="s">
        <v>15564</v>
      </c>
      <c r="E10775" s="10" t="s">
        <v>18123</v>
      </c>
    </row>
    <row r="10776" customFormat="false" ht="15" hidden="false" customHeight="false" outlineLevel="0" collapsed="false">
      <c r="A10776" s="310" t="n">
        <v>3491</v>
      </c>
      <c r="C10776" s="0" t="s">
        <v>20461</v>
      </c>
      <c r="D10776" s="0" t="s">
        <v>15564</v>
      </c>
      <c r="E10776" s="10" t="s">
        <v>18919</v>
      </c>
    </row>
    <row r="10777" customFormat="false" ht="15" hidden="false" customHeight="false" outlineLevel="0" collapsed="false">
      <c r="A10777" s="310" t="n">
        <v>3493</v>
      </c>
      <c r="C10777" s="0" t="s">
        <v>20462</v>
      </c>
      <c r="D10777" s="0" t="s">
        <v>15564</v>
      </c>
      <c r="E10777" s="10" t="s">
        <v>20463</v>
      </c>
    </row>
    <row r="10778" customFormat="false" ht="15" hidden="false" customHeight="false" outlineLevel="0" collapsed="false">
      <c r="A10778" s="310" t="n">
        <v>12628</v>
      </c>
      <c r="C10778" s="0" t="s">
        <v>20464</v>
      </c>
      <c r="D10778" s="0" t="s">
        <v>15564</v>
      </c>
      <c r="E10778" s="10" t="s">
        <v>17771</v>
      </c>
    </row>
    <row r="10779" customFormat="false" ht="15" hidden="false" customHeight="false" outlineLevel="0" collapsed="false">
      <c r="A10779" s="310" t="n">
        <v>12629</v>
      </c>
      <c r="C10779" s="0" t="s">
        <v>20465</v>
      </c>
      <c r="D10779" s="0" t="s">
        <v>15564</v>
      </c>
      <c r="E10779" s="10" t="s">
        <v>20466</v>
      </c>
    </row>
    <row r="10780" customFormat="false" ht="15" hidden="false" customHeight="false" outlineLevel="0" collapsed="false">
      <c r="A10780" s="310" t="n">
        <v>3481</v>
      </c>
      <c r="C10780" s="0" t="s">
        <v>20467</v>
      </c>
      <c r="D10780" s="0" t="s">
        <v>15564</v>
      </c>
      <c r="E10780" s="10" t="s">
        <v>20468</v>
      </c>
    </row>
    <row r="10781" customFormat="false" ht="15" hidden="false" customHeight="false" outlineLevel="0" collapsed="false">
      <c r="A10781" s="310" t="n">
        <v>3510</v>
      </c>
      <c r="C10781" s="0" t="s">
        <v>20469</v>
      </c>
      <c r="D10781" s="0" t="s">
        <v>15564</v>
      </c>
      <c r="E10781" s="10" t="s">
        <v>19361</v>
      </c>
    </row>
    <row r="10782" customFormat="false" ht="15" hidden="false" customHeight="false" outlineLevel="0" collapsed="false">
      <c r="A10782" s="310" t="n">
        <v>3508</v>
      </c>
      <c r="C10782" s="0" t="s">
        <v>20470</v>
      </c>
      <c r="D10782" s="0" t="s">
        <v>15564</v>
      </c>
      <c r="E10782" s="10" t="s">
        <v>20471</v>
      </c>
    </row>
    <row r="10783" customFormat="false" ht="15" hidden="false" customHeight="false" outlineLevel="0" collapsed="false">
      <c r="A10783" s="310" t="n">
        <v>38939</v>
      </c>
      <c r="C10783" s="0" t="s">
        <v>20472</v>
      </c>
      <c r="D10783" s="0" t="s">
        <v>15564</v>
      </c>
      <c r="E10783" s="10" t="s">
        <v>17461</v>
      </c>
    </row>
    <row r="10784" customFormat="false" ht="15" hidden="false" customHeight="false" outlineLevel="0" collapsed="false">
      <c r="A10784" s="310" t="n">
        <v>38940</v>
      </c>
      <c r="C10784" s="0" t="s">
        <v>20473</v>
      </c>
      <c r="D10784" s="0" t="s">
        <v>15564</v>
      </c>
      <c r="E10784" s="10" t="s">
        <v>20474</v>
      </c>
    </row>
    <row r="10785" customFormat="false" ht="15" hidden="false" customHeight="false" outlineLevel="0" collapsed="false">
      <c r="A10785" s="310" t="n">
        <v>38941</v>
      </c>
      <c r="C10785" s="0" t="s">
        <v>20475</v>
      </c>
      <c r="D10785" s="0" t="s">
        <v>15564</v>
      </c>
      <c r="E10785" s="10" t="s">
        <v>20476</v>
      </c>
    </row>
    <row r="10786" customFormat="false" ht="15" hidden="false" customHeight="false" outlineLevel="0" collapsed="false">
      <c r="A10786" s="310" t="n">
        <v>38942</v>
      </c>
      <c r="C10786" s="0" t="s">
        <v>20477</v>
      </c>
      <c r="D10786" s="0" t="s">
        <v>15564</v>
      </c>
      <c r="E10786" s="10" t="s">
        <v>20478</v>
      </c>
    </row>
    <row r="10787" customFormat="false" ht="15" hidden="false" customHeight="false" outlineLevel="0" collapsed="false">
      <c r="A10787" s="310" t="n">
        <v>38987</v>
      </c>
      <c r="C10787" s="0" t="s">
        <v>20479</v>
      </c>
      <c r="D10787" s="0" t="s">
        <v>15564</v>
      </c>
      <c r="E10787" s="10" t="s">
        <v>20480</v>
      </c>
    </row>
    <row r="10788" customFormat="false" ht="15" hidden="false" customHeight="false" outlineLevel="0" collapsed="false">
      <c r="A10788" s="310" t="n">
        <v>38988</v>
      </c>
      <c r="C10788" s="0" t="s">
        <v>20481</v>
      </c>
      <c r="D10788" s="0" t="s">
        <v>15564</v>
      </c>
      <c r="E10788" s="10" t="s">
        <v>20482</v>
      </c>
    </row>
    <row r="10789" customFormat="false" ht="15" hidden="false" customHeight="false" outlineLevel="0" collapsed="false">
      <c r="A10789" s="310" t="n">
        <v>38989</v>
      </c>
      <c r="C10789" s="0" t="s">
        <v>20483</v>
      </c>
      <c r="D10789" s="0" t="s">
        <v>15564</v>
      </c>
      <c r="E10789" s="10" t="s">
        <v>20484</v>
      </c>
    </row>
    <row r="10790" customFormat="false" ht="15" hidden="false" customHeight="false" outlineLevel="0" collapsed="false">
      <c r="A10790" s="310" t="n">
        <v>38990</v>
      </c>
      <c r="C10790" s="0" t="s">
        <v>20485</v>
      </c>
      <c r="D10790" s="0" t="s">
        <v>15564</v>
      </c>
      <c r="E10790" s="10" t="s">
        <v>20486</v>
      </c>
    </row>
    <row r="10791" customFormat="false" ht="15" hidden="false" customHeight="false" outlineLevel="0" collapsed="false">
      <c r="A10791" s="310" t="n">
        <v>38991</v>
      </c>
      <c r="C10791" s="0" t="s">
        <v>20487</v>
      </c>
      <c r="D10791" s="0" t="s">
        <v>15564</v>
      </c>
      <c r="E10791" s="10" t="s">
        <v>20488</v>
      </c>
    </row>
    <row r="10792" customFormat="false" ht="15" hidden="false" customHeight="false" outlineLevel="0" collapsed="false">
      <c r="A10792" s="310" t="n">
        <v>38913</v>
      </c>
      <c r="C10792" s="0" t="s">
        <v>20489</v>
      </c>
      <c r="D10792" s="0" t="s">
        <v>15564</v>
      </c>
      <c r="E10792" s="10" t="s">
        <v>16238</v>
      </c>
    </row>
    <row r="10793" customFormat="false" ht="15" hidden="false" customHeight="false" outlineLevel="0" collapsed="false">
      <c r="A10793" s="310" t="n">
        <v>38914</v>
      </c>
      <c r="C10793" s="0" t="s">
        <v>20490</v>
      </c>
      <c r="D10793" s="0" t="s">
        <v>15564</v>
      </c>
      <c r="E10793" s="10" t="s">
        <v>20491</v>
      </c>
    </row>
    <row r="10794" customFormat="false" ht="15" hidden="false" customHeight="false" outlineLevel="0" collapsed="false">
      <c r="A10794" s="310" t="n">
        <v>38915</v>
      </c>
      <c r="C10794" s="0" t="s">
        <v>20492</v>
      </c>
      <c r="D10794" s="0" t="s">
        <v>15564</v>
      </c>
      <c r="E10794" s="10" t="s">
        <v>20493</v>
      </c>
    </row>
    <row r="10795" customFormat="false" ht="15" hidden="false" customHeight="false" outlineLevel="0" collapsed="false">
      <c r="A10795" s="310" t="n">
        <v>38916</v>
      </c>
      <c r="C10795" s="0" t="s">
        <v>20494</v>
      </c>
      <c r="D10795" s="0" t="s">
        <v>15564</v>
      </c>
      <c r="E10795" s="10" t="s">
        <v>20495</v>
      </c>
    </row>
    <row r="10796" customFormat="false" ht="15" hidden="false" customHeight="false" outlineLevel="0" collapsed="false">
      <c r="A10796" s="310" t="n">
        <v>39300</v>
      </c>
      <c r="C10796" s="0" t="s">
        <v>20496</v>
      </c>
      <c r="D10796" s="0" t="s">
        <v>15564</v>
      </c>
      <c r="E10796" s="10" t="s">
        <v>20497</v>
      </c>
    </row>
    <row r="10797" customFormat="false" ht="15" hidden="false" customHeight="false" outlineLevel="0" collapsed="false">
      <c r="A10797" s="310" t="n">
        <v>39301</v>
      </c>
      <c r="C10797" s="0" t="s">
        <v>20498</v>
      </c>
      <c r="D10797" s="0" t="s">
        <v>15564</v>
      </c>
      <c r="E10797" s="10" t="s">
        <v>20202</v>
      </c>
    </row>
    <row r="10798" customFormat="false" ht="15" hidden="false" customHeight="false" outlineLevel="0" collapsed="false">
      <c r="A10798" s="310" t="n">
        <v>39302</v>
      </c>
      <c r="C10798" s="0" t="s">
        <v>20499</v>
      </c>
      <c r="D10798" s="0" t="s">
        <v>15564</v>
      </c>
      <c r="E10798" s="10" t="s">
        <v>15908</v>
      </c>
    </row>
    <row r="10799" customFormat="false" ht="15" hidden="false" customHeight="false" outlineLevel="0" collapsed="false">
      <c r="A10799" s="310" t="n">
        <v>39303</v>
      </c>
      <c r="C10799" s="0" t="s">
        <v>20500</v>
      </c>
      <c r="D10799" s="0" t="s">
        <v>15564</v>
      </c>
      <c r="E10799" s="10" t="s">
        <v>20501</v>
      </c>
    </row>
    <row r="10800" customFormat="false" ht="15" hidden="false" customHeight="false" outlineLevel="0" collapsed="false">
      <c r="A10800" s="310" t="n">
        <v>38923</v>
      </c>
      <c r="C10800" s="0" t="s">
        <v>20502</v>
      </c>
      <c r="D10800" s="0" t="s">
        <v>15564</v>
      </c>
      <c r="E10800" s="10" t="s">
        <v>20503</v>
      </c>
    </row>
    <row r="10801" customFormat="false" ht="15" hidden="false" customHeight="false" outlineLevel="0" collapsed="false">
      <c r="A10801" s="310" t="n">
        <v>38925</v>
      </c>
      <c r="C10801" s="0" t="s">
        <v>20504</v>
      </c>
      <c r="D10801" s="0" t="s">
        <v>15564</v>
      </c>
      <c r="E10801" s="10" t="s">
        <v>19316</v>
      </c>
    </row>
    <row r="10802" customFormat="false" ht="15" hidden="false" customHeight="false" outlineLevel="0" collapsed="false">
      <c r="A10802" s="310" t="n">
        <v>38926</v>
      </c>
      <c r="C10802" s="0" t="s">
        <v>20505</v>
      </c>
      <c r="D10802" s="0" t="s">
        <v>15564</v>
      </c>
      <c r="E10802" s="10" t="s">
        <v>20195</v>
      </c>
    </row>
    <row r="10803" customFormat="false" ht="15" hidden="false" customHeight="false" outlineLevel="0" collapsed="false">
      <c r="A10803" s="310" t="n">
        <v>38927</v>
      </c>
      <c r="C10803" s="0" t="s">
        <v>20506</v>
      </c>
      <c r="D10803" s="0" t="s">
        <v>15564</v>
      </c>
      <c r="E10803" s="10" t="s">
        <v>20507</v>
      </c>
    </row>
    <row r="10804" customFormat="false" ht="15" hidden="false" customHeight="false" outlineLevel="0" collapsed="false">
      <c r="A10804" s="310" t="n">
        <v>39304</v>
      </c>
      <c r="C10804" s="0" t="s">
        <v>20508</v>
      </c>
      <c r="D10804" s="0" t="s">
        <v>15564</v>
      </c>
      <c r="E10804" s="10" t="s">
        <v>18182</v>
      </c>
    </row>
    <row r="10805" customFormat="false" ht="15" hidden="false" customHeight="false" outlineLevel="0" collapsed="false">
      <c r="A10805" s="310" t="n">
        <v>38924</v>
      </c>
      <c r="C10805" s="0" t="s">
        <v>20509</v>
      </c>
      <c r="D10805" s="0" t="s">
        <v>15564</v>
      </c>
      <c r="E10805" s="10" t="s">
        <v>20510</v>
      </c>
    </row>
    <row r="10806" customFormat="false" ht="15" hidden="false" customHeight="false" outlineLevel="0" collapsed="false">
      <c r="A10806" s="310" t="n">
        <v>39305</v>
      </c>
      <c r="C10806" s="0" t="s">
        <v>20511</v>
      </c>
      <c r="D10806" s="0" t="s">
        <v>15564</v>
      </c>
      <c r="E10806" s="10" t="s">
        <v>18123</v>
      </c>
    </row>
    <row r="10807" customFormat="false" ht="15" hidden="false" customHeight="false" outlineLevel="0" collapsed="false">
      <c r="A10807" s="310" t="n">
        <v>39306</v>
      </c>
      <c r="C10807" s="0" t="s">
        <v>20512</v>
      </c>
      <c r="D10807" s="0" t="s">
        <v>15564</v>
      </c>
      <c r="E10807" s="10" t="s">
        <v>20513</v>
      </c>
    </row>
    <row r="10808" customFormat="false" ht="15" hidden="false" customHeight="false" outlineLevel="0" collapsed="false">
      <c r="A10808" s="310" t="n">
        <v>38928</v>
      </c>
      <c r="C10808" s="0" t="s">
        <v>20514</v>
      </c>
      <c r="D10808" s="0" t="s">
        <v>15564</v>
      </c>
      <c r="E10808" s="10" t="s">
        <v>16698</v>
      </c>
    </row>
    <row r="10809" customFormat="false" ht="15" hidden="false" customHeight="false" outlineLevel="0" collapsed="false">
      <c r="A10809" s="310" t="n">
        <v>38929</v>
      </c>
      <c r="C10809" s="0" t="s">
        <v>20515</v>
      </c>
      <c r="D10809" s="0" t="s">
        <v>15564</v>
      </c>
      <c r="E10809" s="10" t="s">
        <v>20516</v>
      </c>
    </row>
    <row r="10810" customFormat="false" ht="15" hidden="false" customHeight="false" outlineLevel="0" collapsed="false">
      <c r="A10810" s="310" t="n">
        <v>39307</v>
      </c>
      <c r="C10810" s="0" t="s">
        <v>20517</v>
      </c>
      <c r="D10810" s="0" t="s">
        <v>15564</v>
      </c>
      <c r="E10810" s="10" t="s">
        <v>20518</v>
      </c>
    </row>
    <row r="10811" customFormat="false" ht="15" hidden="false" customHeight="false" outlineLevel="0" collapsed="false">
      <c r="A10811" s="310" t="n">
        <v>38930</v>
      </c>
      <c r="C10811" s="0" t="s">
        <v>20519</v>
      </c>
      <c r="D10811" s="0" t="s">
        <v>15564</v>
      </c>
      <c r="E10811" s="10" t="s">
        <v>20520</v>
      </c>
    </row>
    <row r="10812" customFormat="false" ht="15" hidden="false" customHeight="false" outlineLevel="0" collapsed="false">
      <c r="A10812" s="310" t="n">
        <v>38931</v>
      </c>
      <c r="C10812" s="0" t="s">
        <v>20521</v>
      </c>
      <c r="D10812" s="0" t="s">
        <v>15564</v>
      </c>
      <c r="E10812" s="10" t="s">
        <v>20136</v>
      </c>
    </row>
    <row r="10813" customFormat="false" ht="15" hidden="false" customHeight="false" outlineLevel="0" collapsed="false">
      <c r="A10813" s="310" t="n">
        <v>38932</v>
      </c>
      <c r="C10813" s="0" t="s">
        <v>20522</v>
      </c>
      <c r="D10813" s="0" t="s">
        <v>15564</v>
      </c>
      <c r="E10813" s="10" t="s">
        <v>19055</v>
      </c>
    </row>
    <row r="10814" customFormat="false" ht="15" hidden="false" customHeight="false" outlineLevel="0" collapsed="false">
      <c r="A10814" s="310" t="n">
        <v>38934</v>
      </c>
      <c r="C10814" s="0" t="s">
        <v>20523</v>
      </c>
      <c r="D10814" s="0" t="s">
        <v>15564</v>
      </c>
      <c r="E10814" s="10" t="s">
        <v>15833</v>
      </c>
    </row>
    <row r="10815" customFormat="false" ht="15" hidden="false" customHeight="false" outlineLevel="0" collapsed="false">
      <c r="A10815" s="310" t="n">
        <v>38935</v>
      </c>
      <c r="C10815" s="0" t="s">
        <v>20524</v>
      </c>
      <c r="D10815" s="0" t="s">
        <v>15564</v>
      </c>
      <c r="E10815" s="10" t="s">
        <v>18704</v>
      </c>
    </row>
    <row r="10816" customFormat="false" ht="15" hidden="false" customHeight="false" outlineLevel="0" collapsed="false">
      <c r="A10816" s="310" t="n">
        <v>38936</v>
      </c>
      <c r="C10816" s="0" t="s">
        <v>20525</v>
      </c>
      <c r="D10816" s="0" t="s">
        <v>15564</v>
      </c>
      <c r="E10816" s="10" t="s">
        <v>17018</v>
      </c>
    </row>
    <row r="10817" customFormat="false" ht="15" hidden="false" customHeight="false" outlineLevel="0" collapsed="false">
      <c r="A10817" s="310" t="n">
        <v>38937</v>
      </c>
      <c r="C10817" s="0" t="s">
        <v>20526</v>
      </c>
      <c r="D10817" s="0" t="s">
        <v>15564</v>
      </c>
      <c r="E10817" s="10" t="s">
        <v>18921</v>
      </c>
    </row>
    <row r="10818" customFormat="false" ht="15" hidden="false" customHeight="false" outlineLevel="0" collapsed="false">
      <c r="A10818" s="310" t="n">
        <v>38938</v>
      </c>
      <c r="C10818" s="0" t="s">
        <v>20527</v>
      </c>
      <c r="D10818" s="0" t="s">
        <v>15564</v>
      </c>
      <c r="E10818" s="10" t="s">
        <v>20528</v>
      </c>
    </row>
    <row r="10819" customFormat="false" ht="15" hidden="false" customHeight="false" outlineLevel="0" collapsed="false">
      <c r="A10819" s="310" t="n">
        <v>3489</v>
      </c>
      <c r="C10819" s="0" t="s">
        <v>20529</v>
      </c>
      <c r="D10819" s="0" t="s">
        <v>15564</v>
      </c>
      <c r="E10819" s="10" t="s">
        <v>20530</v>
      </c>
    </row>
    <row r="10820" customFormat="false" ht="15" hidden="false" customHeight="false" outlineLevel="0" collapsed="false">
      <c r="A10820" s="310" t="n">
        <v>20151</v>
      </c>
      <c r="C10820" s="0" t="s">
        <v>20531</v>
      </c>
      <c r="D10820" s="0" t="s">
        <v>15564</v>
      </c>
      <c r="E10820" s="10" t="s">
        <v>15597</v>
      </c>
    </row>
    <row r="10821" customFormat="false" ht="15" hidden="false" customHeight="false" outlineLevel="0" collapsed="false">
      <c r="A10821" s="310" t="n">
        <v>20152</v>
      </c>
      <c r="C10821" s="0" t="s">
        <v>20532</v>
      </c>
      <c r="D10821" s="0" t="s">
        <v>15564</v>
      </c>
      <c r="E10821" s="10" t="s">
        <v>20533</v>
      </c>
    </row>
    <row r="10822" customFormat="false" ht="15" hidden="false" customHeight="false" outlineLevel="0" collapsed="false">
      <c r="A10822" s="310" t="n">
        <v>20148</v>
      </c>
      <c r="C10822" s="0" t="s">
        <v>20534</v>
      </c>
      <c r="D10822" s="0" t="s">
        <v>15564</v>
      </c>
      <c r="E10822" s="10" t="s">
        <v>16621</v>
      </c>
    </row>
    <row r="10823" customFormat="false" ht="15" hidden="false" customHeight="false" outlineLevel="0" collapsed="false">
      <c r="A10823" s="310" t="n">
        <v>20149</v>
      </c>
      <c r="C10823" s="0" t="s">
        <v>20535</v>
      </c>
      <c r="D10823" s="0" t="s">
        <v>15564</v>
      </c>
      <c r="E10823" s="10" t="s">
        <v>18295</v>
      </c>
    </row>
    <row r="10824" customFormat="false" ht="15" hidden="false" customHeight="false" outlineLevel="0" collapsed="false">
      <c r="A10824" s="310" t="n">
        <v>20150</v>
      </c>
      <c r="C10824" s="0" t="s">
        <v>20536</v>
      </c>
      <c r="D10824" s="0" t="s">
        <v>15564</v>
      </c>
      <c r="E10824" s="10" t="s">
        <v>16250</v>
      </c>
    </row>
    <row r="10825" customFormat="false" ht="15" hidden="false" customHeight="false" outlineLevel="0" collapsed="false">
      <c r="A10825" s="310" t="n">
        <v>20157</v>
      </c>
      <c r="C10825" s="0" t="s">
        <v>20537</v>
      </c>
      <c r="D10825" s="0" t="s">
        <v>15564</v>
      </c>
      <c r="E10825" s="10" t="s">
        <v>20538</v>
      </c>
    </row>
    <row r="10826" customFormat="false" ht="15" hidden="false" customHeight="false" outlineLevel="0" collapsed="false">
      <c r="A10826" s="310" t="n">
        <v>20158</v>
      </c>
      <c r="C10826" s="0" t="s">
        <v>20539</v>
      </c>
      <c r="D10826" s="0" t="s">
        <v>15564</v>
      </c>
      <c r="E10826" s="10" t="s">
        <v>20540</v>
      </c>
    </row>
    <row r="10827" customFormat="false" ht="15" hidden="false" customHeight="false" outlineLevel="0" collapsed="false">
      <c r="A10827" s="310" t="n">
        <v>20154</v>
      </c>
      <c r="C10827" s="0" t="s">
        <v>20541</v>
      </c>
      <c r="D10827" s="0" t="s">
        <v>15564</v>
      </c>
      <c r="E10827" s="10" t="s">
        <v>20542</v>
      </c>
    </row>
    <row r="10828" customFormat="false" ht="15" hidden="false" customHeight="false" outlineLevel="0" collapsed="false">
      <c r="A10828" s="310" t="n">
        <v>20155</v>
      </c>
      <c r="C10828" s="0" t="s">
        <v>20543</v>
      </c>
      <c r="D10828" s="0" t="s">
        <v>15564</v>
      </c>
      <c r="E10828" s="10" t="s">
        <v>20364</v>
      </c>
    </row>
    <row r="10829" customFormat="false" ht="15" hidden="false" customHeight="false" outlineLevel="0" collapsed="false">
      <c r="A10829" s="310" t="n">
        <v>20156</v>
      </c>
      <c r="C10829" s="0" t="s">
        <v>20544</v>
      </c>
      <c r="D10829" s="0" t="s">
        <v>15564</v>
      </c>
      <c r="E10829" s="10" t="s">
        <v>20545</v>
      </c>
    </row>
    <row r="10830" customFormat="false" ht="15" hidden="false" customHeight="false" outlineLevel="0" collapsed="false">
      <c r="A10830" s="310" t="n">
        <v>3512</v>
      </c>
      <c r="C10830" s="0" t="s">
        <v>20546</v>
      </c>
      <c r="D10830" s="0" t="s">
        <v>15564</v>
      </c>
      <c r="E10830" s="10" t="s">
        <v>20547</v>
      </c>
    </row>
    <row r="10831" customFormat="false" ht="15" hidden="false" customHeight="false" outlineLevel="0" collapsed="false">
      <c r="A10831" s="310" t="n">
        <v>3499</v>
      </c>
      <c r="C10831" s="0" t="s">
        <v>20548</v>
      </c>
      <c r="D10831" s="0" t="s">
        <v>15564</v>
      </c>
      <c r="E10831" s="10" t="s">
        <v>15801</v>
      </c>
    </row>
    <row r="10832" customFormat="false" ht="15" hidden="false" customHeight="false" outlineLevel="0" collapsed="false">
      <c r="A10832" s="310" t="n">
        <v>3500</v>
      </c>
      <c r="C10832" s="0" t="s">
        <v>20549</v>
      </c>
      <c r="D10832" s="0" t="s">
        <v>15564</v>
      </c>
      <c r="E10832" s="10" t="s">
        <v>17634</v>
      </c>
    </row>
    <row r="10833" customFormat="false" ht="15" hidden="false" customHeight="false" outlineLevel="0" collapsed="false">
      <c r="A10833" s="310" t="n">
        <v>3501</v>
      </c>
      <c r="C10833" s="0" t="s">
        <v>20550</v>
      </c>
      <c r="D10833" s="0" t="s">
        <v>15564</v>
      </c>
      <c r="E10833" s="10" t="s">
        <v>20551</v>
      </c>
    </row>
    <row r="10834" customFormat="false" ht="15" hidden="false" customHeight="false" outlineLevel="0" collapsed="false">
      <c r="A10834" s="310" t="n">
        <v>3502</v>
      </c>
      <c r="C10834" s="0" t="s">
        <v>20552</v>
      </c>
      <c r="D10834" s="0" t="s">
        <v>15564</v>
      </c>
      <c r="E10834" s="10" t="s">
        <v>20553</v>
      </c>
    </row>
    <row r="10835" customFormat="false" ht="15" hidden="false" customHeight="false" outlineLevel="0" collapsed="false">
      <c r="A10835" s="310" t="n">
        <v>3503</v>
      </c>
      <c r="C10835" s="0" t="s">
        <v>20554</v>
      </c>
      <c r="D10835" s="0" t="s">
        <v>15564</v>
      </c>
      <c r="E10835" s="10" t="s">
        <v>20555</v>
      </c>
    </row>
    <row r="10836" customFormat="false" ht="15" hidden="false" customHeight="false" outlineLevel="0" collapsed="false">
      <c r="A10836" s="310" t="n">
        <v>3477</v>
      </c>
      <c r="C10836" s="0" t="s">
        <v>20556</v>
      </c>
      <c r="D10836" s="0" t="s">
        <v>15564</v>
      </c>
      <c r="E10836" s="10" t="s">
        <v>20557</v>
      </c>
    </row>
    <row r="10837" customFormat="false" ht="15" hidden="false" customHeight="false" outlineLevel="0" collapsed="false">
      <c r="A10837" s="310" t="n">
        <v>3478</v>
      </c>
      <c r="C10837" s="0" t="s">
        <v>20558</v>
      </c>
      <c r="D10837" s="0" t="s">
        <v>15564</v>
      </c>
      <c r="E10837" s="10" t="s">
        <v>20559</v>
      </c>
    </row>
    <row r="10838" customFormat="false" ht="15" hidden="false" customHeight="false" outlineLevel="0" collapsed="false">
      <c r="A10838" s="310" t="n">
        <v>3525</v>
      </c>
      <c r="C10838" s="0" t="s">
        <v>20560</v>
      </c>
      <c r="D10838" s="0" t="s">
        <v>15564</v>
      </c>
      <c r="E10838" s="10" t="s">
        <v>20561</v>
      </c>
    </row>
    <row r="10839" customFormat="false" ht="15" hidden="false" customHeight="false" outlineLevel="0" collapsed="false">
      <c r="A10839" s="310" t="n">
        <v>3511</v>
      </c>
      <c r="C10839" s="0" t="s">
        <v>20562</v>
      </c>
      <c r="D10839" s="0" t="s">
        <v>15564</v>
      </c>
      <c r="E10839" s="10" t="s">
        <v>20563</v>
      </c>
    </row>
    <row r="10840" customFormat="false" ht="15" hidden="false" customHeight="false" outlineLevel="0" collapsed="false">
      <c r="A10840" s="310" t="n">
        <v>38917</v>
      </c>
      <c r="C10840" s="0" t="s">
        <v>20564</v>
      </c>
      <c r="D10840" s="0" t="s">
        <v>15564</v>
      </c>
      <c r="E10840" s="10" t="s">
        <v>16508</v>
      </c>
    </row>
    <row r="10841" customFormat="false" ht="15" hidden="false" customHeight="false" outlineLevel="0" collapsed="false">
      <c r="A10841" s="310" t="n">
        <v>38919</v>
      </c>
      <c r="C10841" s="0" t="s">
        <v>20565</v>
      </c>
      <c r="D10841" s="0" t="s">
        <v>15564</v>
      </c>
      <c r="E10841" s="10" t="s">
        <v>20566</v>
      </c>
    </row>
    <row r="10842" customFormat="false" ht="15" hidden="false" customHeight="false" outlineLevel="0" collapsed="false">
      <c r="A10842" s="310" t="n">
        <v>38922</v>
      </c>
      <c r="C10842" s="0" t="s">
        <v>20567</v>
      </c>
      <c r="D10842" s="0" t="s">
        <v>15564</v>
      </c>
      <c r="E10842" s="10" t="s">
        <v>20568</v>
      </c>
    </row>
    <row r="10843" customFormat="false" ht="15" hidden="false" customHeight="false" outlineLevel="0" collapsed="false">
      <c r="A10843" s="310" t="n">
        <v>38921</v>
      </c>
      <c r="C10843" s="0" t="s">
        <v>20569</v>
      </c>
      <c r="D10843" s="0" t="s">
        <v>15564</v>
      </c>
      <c r="E10843" s="10" t="s">
        <v>17581</v>
      </c>
    </row>
    <row r="10844" customFormat="false" ht="15" hidden="false" customHeight="false" outlineLevel="0" collapsed="false">
      <c r="A10844" s="310" t="n">
        <v>38918</v>
      </c>
      <c r="C10844" s="0" t="s">
        <v>20570</v>
      </c>
      <c r="D10844" s="0" t="s">
        <v>15564</v>
      </c>
      <c r="E10844" s="10" t="s">
        <v>20571</v>
      </c>
    </row>
    <row r="10845" customFormat="false" ht="15" hidden="false" customHeight="false" outlineLevel="0" collapsed="false">
      <c r="A10845" s="310" t="n">
        <v>38920</v>
      </c>
      <c r="C10845" s="0" t="s">
        <v>20572</v>
      </c>
      <c r="D10845" s="0" t="s">
        <v>15564</v>
      </c>
      <c r="E10845" s="10" t="s">
        <v>20573</v>
      </c>
    </row>
    <row r="10846" customFormat="false" ht="15" hidden="false" customHeight="false" outlineLevel="0" collapsed="false">
      <c r="A10846" s="310" t="n">
        <v>3104</v>
      </c>
      <c r="C10846" s="0" t="s">
        <v>20574</v>
      </c>
      <c r="D10846" s="0" t="s">
        <v>18381</v>
      </c>
      <c r="E10846" s="10" t="s">
        <v>20575</v>
      </c>
    </row>
    <row r="10847" customFormat="false" ht="15" hidden="false" customHeight="false" outlineLevel="0" collapsed="false">
      <c r="A10847" s="310" t="n">
        <v>12032</v>
      </c>
      <c r="C10847" s="0" t="s">
        <v>20576</v>
      </c>
      <c r="D10847" s="0" t="s">
        <v>16536</v>
      </c>
      <c r="E10847" s="10" t="s">
        <v>19576</v>
      </c>
    </row>
    <row r="10848" customFormat="false" ht="15" hidden="false" customHeight="false" outlineLevel="0" collapsed="false">
      <c r="A10848" s="310" t="n">
        <v>12030</v>
      </c>
      <c r="C10848" s="0" t="s">
        <v>20577</v>
      </c>
      <c r="D10848" s="0" t="s">
        <v>16536</v>
      </c>
      <c r="E10848" s="10" t="s">
        <v>20578</v>
      </c>
    </row>
    <row r="10849" customFormat="false" ht="15" hidden="false" customHeight="false" outlineLevel="0" collapsed="false">
      <c r="A10849" s="310" t="n">
        <v>10908</v>
      </c>
      <c r="C10849" s="0" t="s">
        <v>20579</v>
      </c>
      <c r="D10849" s="0" t="s">
        <v>15564</v>
      </c>
      <c r="E10849" s="10" t="s">
        <v>20580</v>
      </c>
    </row>
    <row r="10850" customFormat="false" ht="15" hidden="false" customHeight="false" outlineLevel="0" collapsed="false">
      <c r="A10850" s="310" t="n">
        <v>10909</v>
      </c>
      <c r="C10850" s="0" t="s">
        <v>20581</v>
      </c>
      <c r="D10850" s="0" t="s">
        <v>15564</v>
      </c>
      <c r="E10850" s="10" t="s">
        <v>17892</v>
      </c>
    </row>
    <row r="10851" customFormat="false" ht="15" hidden="false" customHeight="false" outlineLevel="0" collapsed="false">
      <c r="A10851" s="310" t="n">
        <v>3669</v>
      </c>
      <c r="C10851" s="0" t="s">
        <v>20582</v>
      </c>
      <c r="D10851" s="0" t="s">
        <v>15564</v>
      </c>
      <c r="E10851" s="10" t="s">
        <v>20583</v>
      </c>
    </row>
    <row r="10852" customFormat="false" ht="15" hidden="false" customHeight="false" outlineLevel="0" collapsed="false">
      <c r="A10852" s="310" t="n">
        <v>20138</v>
      </c>
      <c r="C10852" s="0" t="s">
        <v>20584</v>
      </c>
      <c r="D10852" s="0" t="s">
        <v>15564</v>
      </c>
      <c r="E10852" s="10" t="s">
        <v>20585</v>
      </c>
    </row>
    <row r="10853" customFormat="false" ht="15" hidden="false" customHeight="false" outlineLevel="0" collapsed="false">
      <c r="A10853" s="310" t="n">
        <v>20139</v>
      </c>
      <c r="C10853" s="0" t="s">
        <v>20586</v>
      </c>
      <c r="D10853" s="0" t="s">
        <v>15564</v>
      </c>
      <c r="E10853" s="10" t="s">
        <v>20587</v>
      </c>
    </row>
    <row r="10854" customFormat="false" ht="15" hidden="false" customHeight="false" outlineLevel="0" collapsed="false">
      <c r="A10854" s="310" t="n">
        <v>3668</v>
      </c>
      <c r="C10854" s="0" t="s">
        <v>20588</v>
      </c>
      <c r="D10854" s="0" t="s">
        <v>15564</v>
      </c>
      <c r="E10854" s="10" t="s">
        <v>20589</v>
      </c>
    </row>
    <row r="10855" customFormat="false" ht="15" hidden="false" customHeight="false" outlineLevel="0" collapsed="false">
      <c r="A10855" s="310" t="n">
        <v>3656</v>
      </c>
      <c r="C10855" s="0" t="s">
        <v>20590</v>
      </c>
      <c r="D10855" s="0" t="s">
        <v>15564</v>
      </c>
      <c r="E10855" s="10" t="s">
        <v>20591</v>
      </c>
    </row>
    <row r="10856" customFormat="false" ht="15" hidden="false" customHeight="false" outlineLevel="0" collapsed="false">
      <c r="A10856" s="310" t="n">
        <v>10911</v>
      </c>
      <c r="C10856" s="0" t="s">
        <v>20592</v>
      </c>
      <c r="D10856" s="0" t="s">
        <v>15564</v>
      </c>
      <c r="E10856" s="10" t="s">
        <v>16963</v>
      </c>
    </row>
    <row r="10857" customFormat="false" ht="15" hidden="false" customHeight="false" outlineLevel="0" collapsed="false">
      <c r="A10857" s="310" t="n">
        <v>3654</v>
      </c>
      <c r="C10857" s="0" t="s">
        <v>20593</v>
      </c>
      <c r="D10857" s="0" t="s">
        <v>15564</v>
      </c>
      <c r="E10857" s="10" t="s">
        <v>20594</v>
      </c>
    </row>
    <row r="10858" customFormat="false" ht="15" hidden="false" customHeight="false" outlineLevel="0" collapsed="false">
      <c r="A10858" s="310" t="n">
        <v>3664</v>
      </c>
      <c r="C10858" s="0" t="s">
        <v>20595</v>
      </c>
      <c r="D10858" s="0" t="s">
        <v>15564</v>
      </c>
      <c r="E10858" s="10" t="s">
        <v>15745</v>
      </c>
    </row>
    <row r="10859" customFormat="false" ht="15" hidden="false" customHeight="false" outlineLevel="0" collapsed="false">
      <c r="A10859" s="310" t="n">
        <v>3657</v>
      </c>
      <c r="C10859" s="0" t="s">
        <v>20596</v>
      </c>
      <c r="D10859" s="0" t="s">
        <v>15564</v>
      </c>
      <c r="E10859" s="10" t="s">
        <v>19290</v>
      </c>
    </row>
    <row r="10860" customFormat="false" ht="15" hidden="false" customHeight="false" outlineLevel="0" collapsed="false">
      <c r="A10860" s="310" t="n">
        <v>12625</v>
      </c>
      <c r="C10860" s="0" t="s">
        <v>20597</v>
      </c>
      <c r="D10860" s="0" t="s">
        <v>15564</v>
      </c>
      <c r="E10860" s="10" t="s">
        <v>20598</v>
      </c>
    </row>
    <row r="10861" customFormat="false" ht="15" hidden="false" customHeight="false" outlineLevel="0" collapsed="false">
      <c r="A10861" s="310" t="n">
        <v>20136</v>
      </c>
      <c r="C10861" s="0" t="s">
        <v>20599</v>
      </c>
      <c r="D10861" s="0" t="s">
        <v>15564</v>
      </c>
      <c r="E10861" s="10" t="s">
        <v>20600</v>
      </c>
    </row>
    <row r="10862" customFormat="false" ht="15" hidden="false" customHeight="false" outlineLevel="0" collapsed="false">
      <c r="A10862" s="310" t="n">
        <v>20144</v>
      </c>
      <c r="C10862" s="0" t="s">
        <v>20601</v>
      </c>
      <c r="D10862" s="0" t="s">
        <v>15564</v>
      </c>
      <c r="E10862" s="10" t="s">
        <v>20602</v>
      </c>
    </row>
    <row r="10863" customFormat="false" ht="15" hidden="false" customHeight="false" outlineLevel="0" collapsed="false">
      <c r="A10863" s="310" t="n">
        <v>20143</v>
      </c>
      <c r="C10863" s="0" t="s">
        <v>20603</v>
      </c>
      <c r="D10863" s="0" t="s">
        <v>15564</v>
      </c>
      <c r="E10863" s="10" t="s">
        <v>20604</v>
      </c>
    </row>
    <row r="10864" customFormat="false" ht="15" hidden="false" customHeight="false" outlineLevel="0" collapsed="false">
      <c r="A10864" s="310" t="n">
        <v>20145</v>
      </c>
      <c r="C10864" s="0" t="s">
        <v>20605</v>
      </c>
      <c r="D10864" s="0" t="s">
        <v>15564</v>
      </c>
      <c r="E10864" s="10" t="s">
        <v>20606</v>
      </c>
    </row>
    <row r="10865" customFormat="false" ht="15" hidden="false" customHeight="false" outlineLevel="0" collapsed="false">
      <c r="A10865" s="310" t="n">
        <v>20146</v>
      </c>
      <c r="C10865" s="0" t="s">
        <v>20607</v>
      </c>
      <c r="D10865" s="0" t="s">
        <v>15564</v>
      </c>
      <c r="E10865" s="10" t="s">
        <v>20608</v>
      </c>
    </row>
    <row r="10866" customFormat="false" ht="15" hidden="false" customHeight="false" outlineLevel="0" collapsed="false">
      <c r="A10866" s="310" t="n">
        <v>20140</v>
      </c>
      <c r="C10866" s="0" t="s">
        <v>20609</v>
      </c>
      <c r="D10866" s="0" t="s">
        <v>15564</v>
      </c>
      <c r="E10866" s="10" t="s">
        <v>20610</v>
      </c>
    </row>
    <row r="10867" customFormat="false" ht="15" hidden="false" customHeight="false" outlineLevel="0" collapsed="false">
      <c r="A10867" s="310" t="n">
        <v>20141</v>
      </c>
      <c r="C10867" s="0" t="s">
        <v>20611</v>
      </c>
      <c r="D10867" s="0" t="s">
        <v>15564</v>
      </c>
      <c r="E10867" s="10" t="s">
        <v>20612</v>
      </c>
    </row>
    <row r="10868" customFormat="false" ht="15" hidden="false" customHeight="false" outlineLevel="0" collapsed="false">
      <c r="A10868" s="310" t="n">
        <v>20142</v>
      </c>
      <c r="C10868" s="0" t="s">
        <v>20613</v>
      </c>
      <c r="D10868" s="0" t="s">
        <v>15564</v>
      </c>
      <c r="E10868" s="10" t="s">
        <v>20614</v>
      </c>
    </row>
    <row r="10869" customFormat="false" ht="15" hidden="false" customHeight="false" outlineLevel="0" collapsed="false">
      <c r="A10869" s="310" t="n">
        <v>3659</v>
      </c>
      <c r="C10869" s="0" t="s">
        <v>20615</v>
      </c>
      <c r="D10869" s="0" t="s">
        <v>15564</v>
      </c>
      <c r="E10869" s="10" t="s">
        <v>17229</v>
      </c>
    </row>
    <row r="10870" customFormat="false" ht="15" hidden="false" customHeight="false" outlineLevel="0" collapsed="false">
      <c r="A10870" s="310" t="n">
        <v>3660</v>
      </c>
      <c r="C10870" s="0" t="s">
        <v>20616</v>
      </c>
      <c r="D10870" s="0" t="s">
        <v>15564</v>
      </c>
      <c r="E10870" s="10" t="s">
        <v>20617</v>
      </c>
    </row>
    <row r="10871" customFormat="false" ht="15" hidden="false" customHeight="false" outlineLevel="0" collapsed="false">
      <c r="A10871" s="310" t="n">
        <v>3662</v>
      </c>
      <c r="C10871" s="0" t="s">
        <v>20618</v>
      </c>
      <c r="D10871" s="0" t="s">
        <v>15564</v>
      </c>
      <c r="E10871" s="10" t="s">
        <v>20619</v>
      </c>
    </row>
    <row r="10872" customFormat="false" ht="15" hidden="false" customHeight="false" outlineLevel="0" collapsed="false">
      <c r="A10872" s="310" t="n">
        <v>3661</v>
      </c>
      <c r="C10872" s="0" t="s">
        <v>20620</v>
      </c>
      <c r="D10872" s="0" t="s">
        <v>15564</v>
      </c>
      <c r="E10872" s="10" t="s">
        <v>20621</v>
      </c>
    </row>
    <row r="10873" customFormat="false" ht="15" hidden="false" customHeight="false" outlineLevel="0" collapsed="false">
      <c r="A10873" s="310" t="n">
        <v>3658</v>
      </c>
      <c r="C10873" s="0" t="s">
        <v>20622</v>
      </c>
      <c r="D10873" s="0" t="s">
        <v>15564</v>
      </c>
      <c r="E10873" s="10" t="s">
        <v>16904</v>
      </c>
    </row>
    <row r="10874" customFormat="false" ht="15" hidden="false" customHeight="false" outlineLevel="0" collapsed="false">
      <c r="A10874" s="310" t="n">
        <v>3670</v>
      </c>
      <c r="C10874" s="0" t="s">
        <v>20623</v>
      </c>
      <c r="D10874" s="0" t="s">
        <v>15564</v>
      </c>
      <c r="E10874" s="10" t="s">
        <v>17857</v>
      </c>
    </row>
    <row r="10875" customFormat="false" ht="15" hidden="false" customHeight="false" outlineLevel="0" collapsed="false">
      <c r="A10875" s="310" t="n">
        <v>3666</v>
      </c>
      <c r="C10875" s="0" t="s">
        <v>20624</v>
      </c>
      <c r="D10875" s="0" t="s">
        <v>15564</v>
      </c>
      <c r="E10875" s="10" t="s">
        <v>20424</v>
      </c>
    </row>
    <row r="10876" customFormat="false" ht="15" hidden="false" customHeight="false" outlineLevel="0" collapsed="false">
      <c r="A10876" s="310" t="n">
        <v>14157</v>
      </c>
      <c r="C10876" s="0" t="s">
        <v>20625</v>
      </c>
      <c r="D10876" s="0" t="s">
        <v>15564</v>
      </c>
      <c r="E10876" s="10" t="s">
        <v>15662</v>
      </c>
    </row>
    <row r="10877" customFormat="false" ht="15" hidden="false" customHeight="false" outlineLevel="0" collapsed="false">
      <c r="A10877" s="310" t="n">
        <v>3653</v>
      </c>
      <c r="C10877" s="0" t="s">
        <v>20626</v>
      </c>
      <c r="D10877" s="0" t="s">
        <v>15564</v>
      </c>
      <c r="E10877" s="10" t="s">
        <v>20627</v>
      </c>
    </row>
    <row r="10878" customFormat="false" ht="15" hidden="false" customHeight="false" outlineLevel="0" collapsed="false">
      <c r="A10878" s="310" t="n">
        <v>3649</v>
      </c>
      <c r="C10878" s="0" t="s">
        <v>20628</v>
      </c>
      <c r="D10878" s="0" t="s">
        <v>15564</v>
      </c>
      <c r="E10878" s="10" t="s">
        <v>20629</v>
      </c>
    </row>
    <row r="10879" customFormat="false" ht="15" hidden="false" customHeight="false" outlineLevel="0" collapsed="false">
      <c r="A10879" s="310" t="n">
        <v>42696</v>
      </c>
      <c r="C10879" s="0" t="s">
        <v>20630</v>
      </c>
      <c r="D10879" s="0" t="s">
        <v>15564</v>
      </c>
      <c r="E10879" s="10" t="s">
        <v>20631</v>
      </c>
    </row>
    <row r="10880" customFormat="false" ht="15" hidden="false" customHeight="false" outlineLevel="0" collapsed="false">
      <c r="A10880" s="310" t="n">
        <v>42697</v>
      </c>
      <c r="C10880" s="0" t="s">
        <v>20632</v>
      </c>
      <c r="D10880" s="0" t="s">
        <v>15564</v>
      </c>
      <c r="E10880" s="10" t="s">
        <v>20633</v>
      </c>
    </row>
    <row r="10881" customFormat="false" ht="15" hidden="false" customHeight="false" outlineLevel="0" collapsed="false">
      <c r="A10881" s="310" t="n">
        <v>42698</v>
      </c>
      <c r="C10881" s="0" t="s">
        <v>20634</v>
      </c>
      <c r="D10881" s="0" t="s">
        <v>15564</v>
      </c>
      <c r="E10881" s="10" t="s">
        <v>20635</v>
      </c>
    </row>
    <row r="10882" customFormat="false" ht="15" hidden="false" customHeight="false" outlineLevel="0" collapsed="false">
      <c r="A10882" s="310" t="n">
        <v>39875</v>
      </c>
      <c r="C10882" s="0" t="s">
        <v>20636</v>
      </c>
      <c r="D10882" s="0" t="s">
        <v>15564</v>
      </c>
      <c r="E10882" s="10" t="s">
        <v>20637</v>
      </c>
    </row>
    <row r="10883" customFormat="false" ht="15" hidden="false" customHeight="false" outlineLevel="0" collapsed="false">
      <c r="A10883" s="310" t="n">
        <v>39876</v>
      </c>
      <c r="C10883" s="0" t="s">
        <v>20638</v>
      </c>
      <c r="D10883" s="0" t="s">
        <v>15564</v>
      </c>
      <c r="E10883" s="10" t="s">
        <v>20639</v>
      </c>
    </row>
    <row r="10884" customFormat="false" ht="15" hidden="false" customHeight="false" outlineLevel="0" collapsed="false">
      <c r="A10884" s="310" t="n">
        <v>39877</v>
      </c>
      <c r="C10884" s="0" t="s">
        <v>20640</v>
      </c>
      <c r="D10884" s="0" t="s">
        <v>15564</v>
      </c>
      <c r="E10884" s="10" t="s">
        <v>20641</v>
      </c>
    </row>
    <row r="10885" customFormat="false" ht="15" hidden="false" customHeight="false" outlineLevel="0" collapsed="false">
      <c r="A10885" s="310" t="n">
        <v>39878</v>
      </c>
      <c r="C10885" s="0" t="s">
        <v>20642</v>
      </c>
      <c r="D10885" s="0" t="s">
        <v>15564</v>
      </c>
      <c r="E10885" s="10" t="s">
        <v>20643</v>
      </c>
    </row>
    <row r="10886" customFormat="false" ht="15" hidden="false" customHeight="false" outlineLevel="0" collapsed="false">
      <c r="A10886" s="310" t="n">
        <v>39872</v>
      </c>
      <c r="C10886" s="0" t="s">
        <v>20644</v>
      </c>
      <c r="D10886" s="0" t="s">
        <v>15564</v>
      </c>
      <c r="E10886" s="10" t="s">
        <v>20645</v>
      </c>
    </row>
    <row r="10887" customFormat="false" ht="15" hidden="false" customHeight="false" outlineLevel="0" collapsed="false">
      <c r="A10887" s="310" t="n">
        <v>39873</v>
      </c>
      <c r="C10887" s="0" t="s">
        <v>20646</v>
      </c>
      <c r="D10887" s="0" t="s">
        <v>15564</v>
      </c>
      <c r="E10887" s="10" t="s">
        <v>20647</v>
      </c>
    </row>
    <row r="10888" customFormat="false" ht="15" hidden="false" customHeight="false" outlineLevel="0" collapsed="false">
      <c r="A10888" s="310" t="n">
        <v>39874</v>
      </c>
      <c r="C10888" s="0" t="s">
        <v>20648</v>
      </c>
      <c r="D10888" s="0" t="s">
        <v>15564</v>
      </c>
      <c r="E10888" s="10" t="s">
        <v>20649</v>
      </c>
    </row>
    <row r="10889" customFormat="false" ht="15" hidden="false" customHeight="false" outlineLevel="0" collapsed="false">
      <c r="A10889" s="310" t="n">
        <v>3674</v>
      </c>
      <c r="C10889" s="0" t="s">
        <v>20650</v>
      </c>
      <c r="D10889" s="0" t="s">
        <v>15613</v>
      </c>
      <c r="E10889" s="10" t="s">
        <v>20651</v>
      </c>
    </row>
    <row r="10890" customFormat="false" ht="15" hidden="false" customHeight="false" outlineLevel="0" collapsed="false">
      <c r="A10890" s="310" t="n">
        <v>3681</v>
      </c>
      <c r="C10890" s="0" t="s">
        <v>20652</v>
      </c>
      <c r="D10890" s="0" t="s">
        <v>15613</v>
      </c>
      <c r="E10890" s="10" t="s">
        <v>20653</v>
      </c>
    </row>
    <row r="10891" customFormat="false" ht="15" hidden="false" customHeight="false" outlineLevel="0" collapsed="false">
      <c r="A10891" s="310" t="n">
        <v>3676</v>
      </c>
      <c r="C10891" s="0" t="s">
        <v>20654</v>
      </c>
      <c r="D10891" s="0" t="s">
        <v>15613</v>
      </c>
      <c r="E10891" s="10" t="s">
        <v>20655</v>
      </c>
    </row>
    <row r="10892" customFormat="false" ht="15" hidden="false" customHeight="false" outlineLevel="0" collapsed="false">
      <c r="A10892" s="310" t="n">
        <v>3679</v>
      </c>
      <c r="C10892" s="0" t="s">
        <v>20656</v>
      </c>
      <c r="D10892" s="0" t="s">
        <v>15613</v>
      </c>
      <c r="E10892" s="10" t="s">
        <v>20657</v>
      </c>
    </row>
    <row r="10893" customFormat="false" ht="15" hidden="false" customHeight="false" outlineLevel="0" collapsed="false">
      <c r="A10893" s="310" t="n">
        <v>3672</v>
      </c>
      <c r="C10893" s="0" t="s">
        <v>20658</v>
      </c>
      <c r="D10893" s="0" t="s">
        <v>15613</v>
      </c>
      <c r="E10893" s="10" t="s">
        <v>15650</v>
      </c>
    </row>
    <row r="10894" customFormat="false" ht="15" hidden="false" customHeight="false" outlineLevel="0" collapsed="false">
      <c r="A10894" s="310" t="n">
        <v>3671</v>
      </c>
      <c r="C10894" s="0" t="s">
        <v>20659</v>
      </c>
      <c r="D10894" s="0" t="s">
        <v>15613</v>
      </c>
      <c r="E10894" s="10" t="s">
        <v>20660</v>
      </c>
    </row>
    <row r="10895" customFormat="false" ht="15" hidden="false" customHeight="false" outlineLevel="0" collapsed="false">
      <c r="A10895" s="310" t="n">
        <v>3673</v>
      </c>
      <c r="C10895" s="0" t="s">
        <v>20661</v>
      </c>
      <c r="D10895" s="0" t="s">
        <v>15613</v>
      </c>
      <c r="E10895" s="10" t="s">
        <v>20662</v>
      </c>
    </row>
    <row r="10896" customFormat="false" ht="15" hidden="false" customHeight="false" outlineLevel="0" collapsed="false">
      <c r="A10896" s="310" t="n">
        <v>38394</v>
      </c>
      <c r="C10896" s="0" t="s">
        <v>20663</v>
      </c>
      <c r="D10896" s="0" t="s">
        <v>15564</v>
      </c>
      <c r="E10896" s="10" t="s">
        <v>20664</v>
      </c>
    </row>
    <row r="10897" customFormat="false" ht="15" hidden="false" customHeight="false" outlineLevel="0" collapsed="false">
      <c r="A10897" s="310" t="n">
        <v>3729</v>
      </c>
      <c r="C10897" s="0" t="s">
        <v>20665</v>
      </c>
      <c r="D10897" s="0" t="s">
        <v>15564</v>
      </c>
      <c r="E10897" s="10" t="s">
        <v>20666</v>
      </c>
    </row>
    <row r="10898" customFormat="false" ht="15" hidden="false" customHeight="false" outlineLevel="0" collapsed="false">
      <c r="A10898" s="310" t="n">
        <v>39357</v>
      </c>
      <c r="C10898" s="0" t="s">
        <v>20667</v>
      </c>
      <c r="D10898" s="0" t="s">
        <v>15564</v>
      </c>
      <c r="E10898" s="10" t="s">
        <v>20668</v>
      </c>
    </row>
    <row r="10899" customFormat="false" ht="15" hidden="false" customHeight="false" outlineLevel="0" collapsed="false">
      <c r="A10899" s="310" t="n">
        <v>39358</v>
      </c>
      <c r="C10899" s="0" t="s">
        <v>20669</v>
      </c>
      <c r="D10899" s="0" t="s">
        <v>15564</v>
      </c>
      <c r="E10899" s="10" t="s">
        <v>20670</v>
      </c>
    </row>
    <row r="10900" customFormat="false" ht="15" hidden="false" customHeight="false" outlineLevel="0" collapsed="false">
      <c r="A10900" s="310" t="n">
        <v>39356</v>
      </c>
      <c r="C10900" s="0" t="s">
        <v>20671</v>
      </c>
      <c r="D10900" s="0" t="s">
        <v>15564</v>
      </c>
      <c r="E10900" s="10" t="s">
        <v>20672</v>
      </c>
    </row>
    <row r="10901" customFormat="false" ht="15" hidden="false" customHeight="false" outlineLevel="0" collapsed="false">
      <c r="A10901" s="310" t="n">
        <v>39355</v>
      </c>
      <c r="C10901" s="0" t="s">
        <v>20673</v>
      </c>
      <c r="D10901" s="0" t="s">
        <v>15564</v>
      </c>
      <c r="E10901" s="10" t="s">
        <v>20674</v>
      </c>
    </row>
    <row r="10902" customFormat="false" ht="15" hidden="false" customHeight="false" outlineLevel="0" collapsed="false">
      <c r="A10902" s="310" t="n">
        <v>39353</v>
      </c>
      <c r="C10902" s="0" t="s">
        <v>20675</v>
      </c>
      <c r="D10902" s="0" t="s">
        <v>15564</v>
      </c>
      <c r="E10902" s="10" t="s">
        <v>20676</v>
      </c>
    </row>
    <row r="10903" customFormat="false" ht="15" hidden="false" customHeight="false" outlineLevel="0" collapsed="false">
      <c r="A10903" s="310" t="n">
        <v>39354</v>
      </c>
      <c r="C10903" s="0" t="s">
        <v>20677</v>
      </c>
      <c r="D10903" s="0" t="s">
        <v>15564</v>
      </c>
      <c r="E10903" s="10" t="s">
        <v>20678</v>
      </c>
    </row>
    <row r="10904" customFormat="false" ht="15" hidden="false" customHeight="false" outlineLevel="0" collapsed="false">
      <c r="A10904" s="310" t="n">
        <v>39398</v>
      </c>
      <c r="C10904" s="0" t="s">
        <v>20679</v>
      </c>
      <c r="D10904" s="0" t="s">
        <v>15564</v>
      </c>
      <c r="E10904" s="10" t="s">
        <v>20680</v>
      </c>
    </row>
    <row r="10905" customFormat="false" ht="15" hidden="false" customHeight="false" outlineLevel="0" collapsed="false">
      <c r="A10905" s="310" t="n">
        <v>13343</v>
      </c>
      <c r="C10905" s="0" t="s">
        <v>20681</v>
      </c>
      <c r="D10905" s="0" t="s">
        <v>15564</v>
      </c>
      <c r="E10905" s="10" t="s">
        <v>20682</v>
      </c>
    </row>
    <row r="10906" customFormat="false" ht="15" hidden="false" customHeight="false" outlineLevel="0" collapsed="false">
      <c r="A10906" s="310" t="n">
        <v>12118</v>
      </c>
      <c r="C10906" s="0" t="s">
        <v>20683</v>
      </c>
      <c r="D10906" s="0" t="s">
        <v>15564</v>
      </c>
      <c r="E10906" s="10" t="s">
        <v>19326</v>
      </c>
    </row>
    <row r="10907" customFormat="false" ht="15" hidden="false" customHeight="false" outlineLevel="0" collapsed="false">
      <c r="A10907" s="310" t="n">
        <v>39482</v>
      </c>
      <c r="C10907" s="0" t="s">
        <v>20684</v>
      </c>
      <c r="D10907" s="0" t="s">
        <v>15564</v>
      </c>
      <c r="E10907" s="10" t="s">
        <v>20685</v>
      </c>
    </row>
    <row r="10908" customFormat="false" ht="15" hidden="false" customHeight="false" outlineLevel="0" collapsed="false">
      <c r="A10908" s="310" t="n">
        <v>39486</v>
      </c>
      <c r="C10908" s="0" t="s">
        <v>20686</v>
      </c>
      <c r="D10908" s="0" t="s">
        <v>15564</v>
      </c>
      <c r="E10908" s="10" t="s">
        <v>20687</v>
      </c>
    </row>
    <row r="10909" customFormat="false" ht="15" hidden="false" customHeight="false" outlineLevel="0" collapsed="false">
      <c r="A10909" s="310" t="n">
        <v>39483</v>
      </c>
      <c r="C10909" s="0" t="s">
        <v>20688</v>
      </c>
      <c r="D10909" s="0" t="s">
        <v>15564</v>
      </c>
      <c r="E10909" s="10" t="s">
        <v>20689</v>
      </c>
    </row>
    <row r="10910" customFormat="false" ht="15" hidden="false" customHeight="false" outlineLevel="0" collapsed="false">
      <c r="A10910" s="310" t="n">
        <v>39487</v>
      </c>
      <c r="C10910" s="0" t="s">
        <v>20690</v>
      </c>
      <c r="D10910" s="0" t="s">
        <v>15564</v>
      </c>
      <c r="E10910" s="10" t="s">
        <v>20691</v>
      </c>
    </row>
    <row r="10911" customFormat="false" ht="15" hidden="false" customHeight="false" outlineLevel="0" collapsed="false">
      <c r="A10911" s="310" t="n">
        <v>39484</v>
      </c>
      <c r="C10911" s="0" t="s">
        <v>20692</v>
      </c>
      <c r="D10911" s="0" t="s">
        <v>15564</v>
      </c>
      <c r="E10911" s="10" t="s">
        <v>20693</v>
      </c>
    </row>
    <row r="10912" customFormat="false" ht="15" hidden="false" customHeight="false" outlineLevel="0" collapsed="false">
      <c r="A10912" s="310" t="n">
        <v>39488</v>
      </c>
      <c r="C10912" s="0" t="s">
        <v>20694</v>
      </c>
      <c r="D10912" s="0" t="s">
        <v>15564</v>
      </c>
      <c r="E10912" s="10" t="s">
        <v>20695</v>
      </c>
    </row>
    <row r="10913" customFormat="false" ht="15" hidden="false" customHeight="false" outlineLevel="0" collapsed="false">
      <c r="A10913" s="310" t="n">
        <v>39485</v>
      </c>
      <c r="C10913" s="0" t="s">
        <v>20696</v>
      </c>
      <c r="D10913" s="0" t="s">
        <v>15564</v>
      </c>
      <c r="E10913" s="10" t="s">
        <v>20697</v>
      </c>
    </row>
    <row r="10914" customFormat="false" ht="15" hidden="false" customHeight="false" outlineLevel="0" collapsed="false">
      <c r="A10914" s="310" t="n">
        <v>39489</v>
      </c>
      <c r="C10914" s="0" t="s">
        <v>20698</v>
      </c>
      <c r="D10914" s="0" t="s">
        <v>15564</v>
      </c>
      <c r="E10914" s="10" t="s">
        <v>20699</v>
      </c>
    </row>
    <row r="10915" customFormat="false" ht="15" hidden="false" customHeight="false" outlineLevel="0" collapsed="false">
      <c r="A10915" s="310" t="n">
        <v>39494</v>
      </c>
      <c r="C10915" s="0" t="s">
        <v>20700</v>
      </c>
      <c r="D10915" s="0" t="s">
        <v>15564</v>
      </c>
      <c r="E10915" s="10" t="s">
        <v>20701</v>
      </c>
    </row>
    <row r="10916" customFormat="false" ht="15" hidden="false" customHeight="false" outlineLevel="0" collapsed="false">
      <c r="A10916" s="310" t="n">
        <v>39490</v>
      </c>
      <c r="C10916" s="0" t="s">
        <v>20702</v>
      </c>
      <c r="D10916" s="0" t="s">
        <v>15564</v>
      </c>
      <c r="E10916" s="10" t="s">
        <v>20703</v>
      </c>
    </row>
    <row r="10917" customFormat="false" ht="15" hidden="false" customHeight="false" outlineLevel="0" collapsed="false">
      <c r="A10917" s="310" t="n">
        <v>39495</v>
      </c>
      <c r="C10917" s="0" t="s">
        <v>20704</v>
      </c>
      <c r="D10917" s="0" t="s">
        <v>15564</v>
      </c>
      <c r="E10917" s="10" t="s">
        <v>20685</v>
      </c>
    </row>
    <row r="10918" customFormat="false" ht="15" hidden="false" customHeight="false" outlineLevel="0" collapsed="false">
      <c r="A10918" s="310" t="n">
        <v>39491</v>
      </c>
      <c r="C10918" s="0" t="s">
        <v>20705</v>
      </c>
      <c r="D10918" s="0" t="s">
        <v>15564</v>
      </c>
      <c r="E10918" s="10" t="s">
        <v>20706</v>
      </c>
    </row>
    <row r="10919" customFormat="false" ht="15" hidden="false" customHeight="false" outlineLevel="0" collapsed="false">
      <c r="A10919" s="310" t="n">
        <v>39496</v>
      </c>
      <c r="C10919" s="0" t="s">
        <v>20707</v>
      </c>
      <c r="D10919" s="0" t="s">
        <v>15564</v>
      </c>
      <c r="E10919" s="10" t="s">
        <v>20708</v>
      </c>
    </row>
    <row r="10920" customFormat="false" ht="15" hidden="false" customHeight="false" outlineLevel="0" collapsed="false">
      <c r="A10920" s="310" t="n">
        <v>39492</v>
      </c>
      <c r="C10920" s="0" t="s">
        <v>20709</v>
      </c>
      <c r="D10920" s="0" t="s">
        <v>15564</v>
      </c>
      <c r="E10920" s="10" t="s">
        <v>20710</v>
      </c>
    </row>
    <row r="10921" customFormat="false" ht="15" hidden="false" customHeight="false" outlineLevel="0" collapsed="false">
      <c r="A10921" s="310" t="n">
        <v>39497</v>
      </c>
      <c r="C10921" s="0" t="s">
        <v>20711</v>
      </c>
      <c r="D10921" s="0" t="s">
        <v>15564</v>
      </c>
      <c r="E10921" s="10" t="s">
        <v>20712</v>
      </c>
    </row>
    <row r="10922" customFormat="false" ht="15" hidden="false" customHeight="false" outlineLevel="0" collapsed="false">
      <c r="A10922" s="310" t="n">
        <v>39493</v>
      </c>
      <c r="C10922" s="0" t="s">
        <v>20713</v>
      </c>
      <c r="D10922" s="0" t="s">
        <v>15564</v>
      </c>
      <c r="E10922" s="10" t="s">
        <v>20714</v>
      </c>
    </row>
    <row r="10923" customFormat="false" ht="15" hidden="false" customHeight="false" outlineLevel="0" collapsed="false">
      <c r="A10923" s="310" t="n">
        <v>39500</v>
      </c>
      <c r="C10923" s="0" t="s">
        <v>20715</v>
      </c>
      <c r="D10923" s="0" t="s">
        <v>15564</v>
      </c>
      <c r="E10923" s="10" t="s">
        <v>20716</v>
      </c>
    </row>
    <row r="10924" customFormat="false" ht="15" hidden="false" customHeight="false" outlineLevel="0" collapsed="false">
      <c r="A10924" s="310" t="n">
        <v>39498</v>
      </c>
      <c r="C10924" s="0" t="s">
        <v>20717</v>
      </c>
      <c r="D10924" s="0" t="s">
        <v>15564</v>
      </c>
      <c r="E10924" s="10" t="s">
        <v>20718</v>
      </c>
    </row>
    <row r="10925" customFormat="false" ht="15" hidden="false" customHeight="false" outlineLevel="0" collapsed="false">
      <c r="A10925" s="310" t="n">
        <v>39501</v>
      </c>
      <c r="C10925" s="0" t="s">
        <v>20719</v>
      </c>
      <c r="D10925" s="0" t="s">
        <v>15564</v>
      </c>
      <c r="E10925" s="10" t="s">
        <v>20720</v>
      </c>
    </row>
    <row r="10926" customFormat="false" ht="15" hidden="false" customHeight="false" outlineLevel="0" collapsed="false">
      <c r="A10926" s="310" t="n">
        <v>39499</v>
      </c>
      <c r="C10926" s="0" t="s">
        <v>20721</v>
      </c>
      <c r="D10926" s="0" t="s">
        <v>15564</v>
      </c>
      <c r="E10926" s="10" t="s">
        <v>20722</v>
      </c>
    </row>
    <row r="10927" customFormat="false" ht="15" hidden="false" customHeight="false" outlineLevel="0" collapsed="false">
      <c r="A10927" s="310" t="n">
        <v>3733</v>
      </c>
      <c r="C10927" s="0" t="s">
        <v>20723</v>
      </c>
      <c r="D10927" s="0" t="s">
        <v>15581</v>
      </c>
      <c r="E10927" s="10" t="s">
        <v>20724</v>
      </c>
    </row>
    <row r="10928" customFormat="false" ht="15" hidden="false" customHeight="false" outlineLevel="0" collapsed="false">
      <c r="A10928" s="310" t="n">
        <v>3731</v>
      </c>
      <c r="C10928" s="0" t="s">
        <v>20725</v>
      </c>
      <c r="D10928" s="0" t="s">
        <v>15581</v>
      </c>
      <c r="E10928" s="10" t="s">
        <v>20726</v>
      </c>
    </row>
    <row r="10929" customFormat="false" ht="15" hidden="false" customHeight="false" outlineLevel="0" collapsed="false">
      <c r="A10929" s="310" t="n">
        <v>38137</v>
      </c>
      <c r="C10929" s="0" t="s">
        <v>20727</v>
      </c>
      <c r="D10929" s="0" t="s">
        <v>15581</v>
      </c>
      <c r="E10929" s="10" t="s">
        <v>20728</v>
      </c>
    </row>
    <row r="10930" customFormat="false" ht="15" hidden="false" customHeight="false" outlineLevel="0" collapsed="false">
      <c r="A10930" s="310" t="n">
        <v>38135</v>
      </c>
      <c r="C10930" s="0" t="s">
        <v>20729</v>
      </c>
      <c r="D10930" s="0" t="s">
        <v>15581</v>
      </c>
      <c r="E10930" s="10" t="s">
        <v>20730</v>
      </c>
    </row>
    <row r="10931" customFormat="false" ht="15" hidden="false" customHeight="false" outlineLevel="0" collapsed="false">
      <c r="A10931" s="310" t="n">
        <v>38138</v>
      </c>
      <c r="C10931" s="0" t="s">
        <v>20731</v>
      </c>
      <c r="D10931" s="0" t="s">
        <v>15581</v>
      </c>
      <c r="E10931" s="10" t="s">
        <v>16931</v>
      </c>
    </row>
    <row r="10932" customFormat="false" ht="15" hidden="false" customHeight="false" outlineLevel="0" collapsed="false">
      <c r="A10932" s="310" t="n">
        <v>3736</v>
      </c>
      <c r="C10932" s="0" t="s">
        <v>20732</v>
      </c>
      <c r="D10932" s="0" t="s">
        <v>15581</v>
      </c>
      <c r="E10932" s="10" t="s">
        <v>20528</v>
      </c>
    </row>
    <row r="10933" customFormat="false" ht="15" hidden="false" customHeight="false" outlineLevel="0" collapsed="false">
      <c r="A10933" s="310" t="n">
        <v>3741</v>
      </c>
      <c r="C10933" s="0" t="s">
        <v>20733</v>
      </c>
      <c r="D10933" s="0" t="s">
        <v>15581</v>
      </c>
      <c r="E10933" s="10" t="s">
        <v>20734</v>
      </c>
    </row>
    <row r="10934" customFormat="false" ht="15" hidden="false" customHeight="false" outlineLevel="0" collapsed="false">
      <c r="A10934" s="310" t="n">
        <v>3745</v>
      </c>
      <c r="C10934" s="0" t="s">
        <v>20735</v>
      </c>
      <c r="D10934" s="0" t="s">
        <v>15581</v>
      </c>
      <c r="E10934" s="10" t="s">
        <v>17848</v>
      </c>
    </row>
    <row r="10935" customFormat="false" ht="15" hidden="false" customHeight="false" outlineLevel="0" collapsed="false">
      <c r="A10935" s="310" t="n">
        <v>3743</v>
      </c>
      <c r="C10935" s="0" t="s">
        <v>20736</v>
      </c>
      <c r="D10935" s="0" t="s">
        <v>15581</v>
      </c>
      <c r="E10935" s="10" t="s">
        <v>17057</v>
      </c>
    </row>
    <row r="10936" customFormat="false" ht="15" hidden="false" customHeight="false" outlineLevel="0" collapsed="false">
      <c r="A10936" s="310" t="n">
        <v>3744</v>
      </c>
      <c r="C10936" s="0" t="s">
        <v>20737</v>
      </c>
      <c r="D10936" s="0" t="s">
        <v>15581</v>
      </c>
      <c r="E10936" s="10" t="s">
        <v>20738</v>
      </c>
    </row>
    <row r="10937" customFormat="false" ht="15" hidden="false" customHeight="false" outlineLevel="0" collapsed="false">
      <c r="A10937" s="310" t="n">
        <v>3739</v>
      </c>
      <c r="C10937" s="0" t="s">
        <v>20739</v>
      </c>
      <c r="D10937" s="0" t="s">
        <v>15581</v>
      </c>
      <c r="E10937" s="10" t="s">
        <v>20740</v>
      </c>
    </row>
    <row r="10938" customFormat="false" ht="15" hidden="false" customHeight="false" outlineLevel="0" collapsed="false">
      <c r="A10938" s="310" t="n">
        <v>3737</v>
      </c>
      <c r="C10938" s="0" t="s">
        <v>20741</v>
      </c>
      <c r="D10938" s="0" t="s">
        <v>15581</v>
      </c>
      <c r="E10938" s="10" t="s">
        <v>19057</v>
      </c>
    </row>
    <row r="10939" customFormat="false" ht="15" hidden="false" customHeight="false" outlineLevel="0" collapsed="false">
      <c r="A10939" s="310" t="n">
        <v>3738</v>
      </c>
      <c r="C10939" s="0" t="s">
        <v>20742</v>
      </c>
      <c r="D10939" s="0" t="s">
        <v>15581</v>
      </c>
      <c r="E10939" s="10" t="s">
        <v>20743</v>
      </c>
    </row>
    <row r="10940" customFormat="false" ht="15" hidden="false" customHeight="false" outlineLevel="0" collapsed="false">
      <c r="A10940" s="310" t="n">
        <v>3747</v>
      </c>
      <c r="C10940" s="0" t="s">
        <v>20744</v>
      </c>
      <c r="D10940" s="0" t="s">
        <v>15581</v>
      </c>
      <c r="E10940" s="10" t="s">
        <v>20738</v>
      </c>
    </row>
    <row r="10941" customFormat="false" ht="15" hidden="false" customHeight="false" outlineLevel="0" collapsed="false">
      <c r="A10941" s="310" t="n">
        <v>11649</v>
      </c>
      <c r="C10941" s="0" t="s">
        <v>20745</v>
      </c>
      <c r="D10941" s="0" t="s">
        <v>15564</v>
      </c>
      <c r="E10941" s="10" t="s">
        <v>20746</v>
      </c>
    </row>
    <row r="10942" customFormat="false" ht="15" hidden="false" customHeight="false" outlineLevel="0" collapsed="false">
      <c r="A10942" s="310" t="n">
        <v>11650</v>
      </c>
      <c r="C10942" s="0" t="s">
        <v>20747</v>
      </c>
      <c r="D10942" s="0" t="s">
        <v>15564</v>
      </c>
      <c r="E10942" s="10" t="s">
        <v>20748</v>
      </c>
    </row>
    <row r="10943" customFormat="false" ht="15" hidden="false" customHeight="false" outlineLevel="0" collapsed="false">
      <c r="A10943" s="310" t="n">
        <v>3742</v>
      </c>
      <c r="C10943" s="0" t="s">
        <v>20749</v>
      </c>
      <c r="D10943" s="0" t="s">
        <v>15581</v>
      </c>
      <c r="E10943" s="10" t="s">
        <v>20750</v>
      </c>
    </row>
    <row r="10944" customFormat="false" ht="15" hidden="false" customHeight="false" outlineLevel="0" collapsed="false">
      <c r="A10944" s="310" t="n">
        <v>3746</v>
      </c>
      <c r="C10944" s="0" t="s">
        <v>20751</v>
      </c>
      <c r="D10944" s="0" t="s">
        <v>15581</v>
      </c>
      <c r="E10944" s="10" t="s">
        <v>20752</v>
      </c>
    </row>
    <row r="10945" customFormat="false" ht="15" hidden="false" customHeight="false" outlineLevel="0" collapsed="false">
      <c r="A10945" s="310" t="n">
        <v>21106</v>
      </c>
      <c r="C10945" s="0" t="s">
        <v>20753</v>
      </c>
      <c r="D10945" s="0" t="s">
        <v>15561</v>
      </c>
      <c r="E10945" s="10" t="s">
        <v>20754</v>
      </c>
    </row>
    <row r="10946" customFormat="false" ht="15" hidden="false" customHeight="false" outlineLevel="0" collapsed="false">
      <c r="A10946" s="310" t="n">
        <v>3755</v>
      </c>
      <c r="C10946" s="0" t="s">
        <v>20755</v>
      </c>
      <c r="D10946" s="0" t="s">
        <v>15564</v>
      </c>
      <c r="E10946" s="10" t="s">
        <v>20756</v>
      </c>
    </row>
    <row r="10947" customFormat="false" ht="15" hidden="false" customHeight="false" outlineLevel="0" collapsed="false">
      <c r="A10947" s="310" t="n">
        <v>3750</v>
      </c>
      <c r="C10947" s="0" t="s">
        <v>20757</v>
      </c>
      <c r="D10947" s="0" t="s">
        <v>15564</v>
      </c>
      <c r="E10947" s="10" t="s">
        <v>20758</v>
      </c>
    </row>
    <row r="10948" customFormat="false" ht="15" hidden="false" customHeight="false" outlineLevel="0" collapsed="false">
      <c r="A10948" s="310" t="n">
        <v>3756</v>
      </c>
      <c r="C10948" s="0" t="s">
        <v>20759</v>
      </c>
      <c r="D10948" s="0" t="s">
        <v>15564</v>
      </c>
      <c r="E10948" s="10" t="s">
        <v>20760</v>
      </c>
    </row>
    <row r="10949" customFormat="false" ht="15" hidden="false" customHeight="false" outlineLevel="0" collapsed="false">
      <c r="A10949" s="310" t="n">
        <v>39377</v>
      </c>
      <c r="C10949" s="0" t="s">
        <v>20761</v>
      </c>
      <c r="D10949" s="0" t="s">
        <v>15564</v>
      </c>
      <c r="E10949" s="10" t="s">
        <v>20762</v>
      </c>
    </row>
    <row r="10950" customFormat="false" ht="15" hidden="false" customHeight="false" outlineLevel="0" collapsed="false">
      <c r="A10950" s="310" t="n">
        <v>38191</v>
      </c>
      <c r="C10950" s="0" t="s">
        <v>20763</v>
      </c>
      <c r="D10950" s="0" t="s">
        <v>15564</v>
      </c>
      <c r="E10950" s="10" t="s">
        <v>20764</v>
      </c>
    </row>
    <row r="10951" customFormat="false" ht="15" hidden="false" customHeight="false" outlineLevel="0" collapsed="false">
      <c r="A10951" s="310" t="n">
        <v>39381</v>
      </c>
      <c r="C10951" s="0" t="s">
        <v>20765</v>
      </c>
      <c r="D10951" s="0" t="s">
        <v>15564</v>
      </c>
      <c r="E10951" s="10" t="s">
        <v>20766</v>
      </c>
    </row>
    <row r="10952" customFormat="false" ht="15" hidden="false" customHeight="false" outlineLevel="0" collapsed="false">
      <c r="A10952" s="310" t="n">
        <v>38780</v>
      </c>
      <c r="C10952" s="0" t="s">
        <v>20767</v>
      </c>
      <c r="D10952" s="0" t="s">
        <v>15564</v>
      </c>
      <c r="E10952" s="10" t="s">
        <v>16902</v>
      </c>
    </row>
    <row r="10953" customFormat="false" ht="15" hidden="false" customHeight="false" outlineLevel="0" collapsed="false">
      <c r="A10953" s="310" t="n">
        <v>38781</v>
      </c>
      <c r="C10953" s="0" t="s">
        <v>20768</v>
      </c>
      <c r="D10953" s="0" t="s">
        <v>15564</v>
      </c>
      <c r="E10953" s="10" t="s">
        <v>17888</v>
      </c>
    </row>
    <row r="10954" customFormat="false" ht="15" hidden="false" customHeight="false" outlineLevel="0" collapsed="false">
      <c r="A10954" s="310" t="n">
        <v>38192</v>
      </c>
      <c r="C10954" s="0" t="s">
        <v>20769</v>
      </c>
      <c r="D10954" s="0" t="s">
        <v>15564</v>
      </c>
      <c r="E10954" s="10" t="s">
        <v>16037</v>
      </c>
    </row>
    <row r="10955" customFormat="false" ht="15" hidden="false" customHeight="false" outlineLevel="0" collapsed="false">
      <c r="A10955" s="310" t="n">
        <v>3753</v>
      </c>
      <c r="C10955" s="0" t="s">
        <v>20770</v>
      </c>
      <c r="D10955" s="0" t="s">
        <v>15564</v>
      </c>
      <c r="E10955" s="10" t="s">
        <v>20771</v>
      </c>
    </row>
    <row r="10956" customFormat="false" ht="15" hidden="false" customHeight="false" outlineLevel="0" collapsed="false">
      <c r="A10956" s="310" t="n">
        <v>38782</v>
      </c>
      <c r="C10956" s="0" t="s">
        <v>20772</v>
      </c>
      <c r="D10956" s="0" t="s">
        <v>15564</v>
      </c>
      <c r="E10956" s="10" t="s">
        <v>20773</v>
      </c>
    </row>
    <row r="10957" customFormat="false" ht="15" hidden="false" customHeight="false" outlineLevel="0" collapsed="false">
      <c r="A10957" s="310" t="n">
        <v>38778</v>
      </c>
      <c r="C10957" s="0" t="s">
        <v>20774</v>
      </c>
      <c r="D10957" s="0" t="s">
        <v>15564</v>
      </c>
      <c r="E10957" s="10" t="s">
        <v>17606</v>
      </c>
    </row>
    <row r="10958" customFormat="false" ht="15" hidden="false" customHeight="false" outlineLevel="0" collapsed="false">
      <c r="A10958" s="310" t="n">
        <v>38779</v>
      </c>
      <c r="C10958" s="0" t="s">
        <v>20775</v>
      </c>
      <c r="D10958" s="0" t="s">
        <v>15564</v>
      </c>
      <c r="E10958" s="10" t="s">
        <v>20776</v>
      </c>
    </row>
    <row r="10959" customFormat="false" ht="15" hidden="false" customHeight="false" outlineLevel="0" collapsed="false">
      <c r="A10959" s="310" t="n">
        <v>39388</v>
      </c>
      <c r="C10959" s="0" t="s">
        <v>20777</v>
      </c>
      <c r="D10959" s="0" t="s">
        <v>15564</v>
      </c>
      <c r="E10959" s="10" t="s">
        <v>20778</v>
      </c>
    </row>
    <row r="10960" customFormat="false" ht="15" hidden="false" customHeight="false" outlineLevel="0" collapsed="false">
      <c r="A10960" s="310" t="n">
        <v>39387</v>
      </c>
      <c r="C10960" s="0" t="s">
        <v>20779</v>
      </c>
      <c r="D10960" s="0" t="s">
        <v>15564</v>
      </c>
      <c r="E10960" s="10" t="s">
        <v>20780</v>
      </c>
    </row>
    <row r="10961" customFormat="false" ht="15" hidden="false" customHeight="false" outlineLevel="0" collapsed="false">
      <c r="A10961" s="310" t="n">
        <v>39386</v>
      </c>
      <c r="C10961" s="0" t="s">
        <v>20781</v>
      </c>
      <c r="D10961" s="0" t="s">
        <v>15564</v>
      </c>
      <c r="E10961" s="10" t="s">
        <v>20782</v>
      </c>
    </row>
    <row r="10962" customFormat="false" ht="15" hidden="false" customHeight="false" outlineLevel="0" collapsed="false">
      <c r="A10962" s="310" t="n">
        <v>38194</v>
      </c>
      <c r="C10962" s="0" t="s">
        <v>20783</v>
      </c>
      <c r="D10962" s="0" t="s">
        <v>15564</v>
      </c>
      <c r="E10962" s="10" t="s">
        <v>20784</v>
      </c>
    </row>
    <row r="10963" customFormat="false" ht="15" hidden="false" customHeight="false" outlineLevel="0" collapsed="false">
      <c r="A10963" s="310" t="n">
        <v>38193</v>
      </c>
      <c r="C10963" s="0" t="s">
        <v>20785</v>
      </c>
      <c r="D10963" s="0" t="s">
        <v>15564</v>
      </c>
      <c r="E10963" s="10" t="s">
        <v>20786</v>
      </c>
    </row>
    <row r="10964" customFormat="false" ht="15" hidden="false" customHeight="false" outlineLevel="0" collapsed="false">
      <c r="A10964" s="310" t="n">
        <v>12216</v>
      </c>
      <c r="C10964" s="0" t="s">
        <v>20787</v>
      </c>
      <c r="D10964" s="0" t="s">
        <v>15564</v>
      </c>
      <c r="E10964" s="10" t="s">
        <v>20788</v>
      </c>
    </row>
    <row r="10965" customFormat="false" ht="15" hidden="false" customHeight="false" outlineLevel="0" collapsed="false">
      <c r="A10965" s="310" t="n">
        <v>3757</v>
      </c>
      <c r="C10965" s="0" t="s">
        <v>20789</v>
      </c>
      <c r="D10965" s="0" t="s">
        <v>15564</v>
      </c>
      <c r="E10965" s="10" t="s">
        <v>17241</v>
      </c>
    </row>
    <row r="10966" customFormat="false" ht="15" hidden="false" customHeight="false" outlineLevel="0" collapsed="false">
      <c r="A10966" s="310" t="n">
        <v>3758</v>
      </c>
      <c r="C10966" s="0" t="s">
        <v>20790</v>
      </c>
      <c r="D10966" s="0" t="s">
        <v>15564</v>
      </c>
      <c r="E10966" s="10" t="s">
        <v>20791</v>
      </c>
    </row>
    <row r="10967" customFormat="false" ht="15" hidden="false" customHeight="false" outlineLevel="0" collapsed="false">
      <c r="A10967" s="310" t="n">
        <v>12214</v>
      </c>
      <c r="C10967" s="0" t="s">
        <v>20792</v>
      </c>
      <c r="D10967" s="0" t="s">
        <v>15564</v>
      </c>
      <c r="E10967" s="10" t="s">
        <v>20793</v>
      </c>
    </row>
    <row r="10968" customFormat="false" ht="15" hidden="false" customHeight="false" outlineLevel="0" collapsed="false">
      <c r="A10968" s="310" t="n">
        <v>3749</v>
      </c>
      <c r="C10968" s="0" t="s">
        <v>20794</v>
      </c>
      <c r="D10968" s="0" t="s">
        <v>15564</v>
      </c>
      <c r="E10968" s="10" t="s">
        <v>20795</v>
      </c>
    </row>
    <row r="10969" customFormat="false" ht="15" hidden="false" customHeight="false" outlineLevel="0" collapsed="false">
      <c r="A10969" s="310" t="n">
        <v>3751</v>
      </c>
      <c r="C10969" s="0" t="s">
        <v>20796</v>
      </c>
      <c r="D10969" s="0" t="s">
        <v>15564</v>
      </c>
      <c r="E10969" s="10" t="s">
        <v>20797</v>
      </c>
    </row>
    <row r="10970" customFormat="false" ht="15" hidden="false" customHeight="false" outlineLevel="0" collapsed="false">
      <c r="A10970" s="310" t="n">
        <v>39376</v>
      </c>
      <c r="C10970" s="0" t="s">
        <v>20798</v>
      </c>
      <c r="D10970" s="0" t="s">
        <v>15564</v>
      </c>
      <c r="E10970" s="10" t="s">
        <v>20799</v>
      </c>
    </row>
    <row r="10971" customFormat="false" ht="15" hidden="false" customHeight="false" outlineLevel="0" collapsed="false">
      <c r="A10971" s="310" t="n">
        <v>3752</v>
      </c>
      <c r="C10971" s="0" t="s">
        <v>20800</v>
      </c>
      <c r="D10971" s="0" t="s">
        <v>15564</v>
      </c>
      <c r="E10971" s="10" t="s">
        <v>20801</v>
      </c>
    </row>
    <row r="10972" customFormat="false" ht="15" hidden="false" customHeight="false" outlineLevel="0" collapsed="false">
      <c r="A10972" s="310" t="n">
        <v>746</v>
      </c>
      <c r="C10972" s="0" t="s">
        <v>20802</v>
      </c>
      <c r="D10972" s="0" t="s">
        <v>15564</v>
      </c>
      <c r="E10972" s="10" t="s">
        <v>20803</v>
      </c>
    </row>
    <row r="10973" customFormat="false" ht="15" hidden="false" customHeight="false" outlineLevel="0" collapsed="false">
      <c r="A10973" s="310" t="n">
        <v>36521</v>
      </c>
      <c r="C10973" s="0" t="s">
        <v>20804</v>
      </c>
      <c r="D10973" s="0" t="s">
        <v>15564</v>
      </c>
      <c r="E10973" s="10" t="s">
        <v>20805</v>
      </c>
    </row>
    <row r="10974" customFormat="false" ht="15" hidden="false" customHeight="false" outlineLevel="0" collapsed="false">
      <c r="A10974" s="310" t="n">
        <v>36794</v>
      </c>
      <c r="C10974" s="0" t="s">
        <v>20806</v>
      </c>
      <c r="D10974" s="0" t="s">
        <v>15564</v>
      </c>
      <c r="E10974" s="10" t="s">
        <v>20807</v>
      </c>
    </row>
    <row r="10975" customFormat="false" ht="15" hidden="false" customHeight="false" outlineLevel="0" collapsed="false">
      <c r="A10975" s="310" t="n">
        <v>10426</v>
      </c>
      <c r="C10975" s="0" t="s">
        <v>20808</v>
      </c>
      <c r="D10975" s="0" t="s">
        <v>15564</v>
      </c>
      <c r="E10975" s="10" t="s">
        <v>18256</v>
      </c>
    </row>
    <row r="10976" customFormat="false" ht="15" hidden="false" customHeight="false" outlineLevel="0" collapsed="false">
      <c r="A10976" s="310" t="n">
        <v>10425</v>
      </c>
      <c r="C10976" s="0" t="s">
        <v>20809</v>
      </c>
      <c r="D10976" s="0" t="s">
        <v>15564</v>
      </c>
      <c r="E10976" s="10" t="s">
        <v>20810</v>
      </c>
    </row>
    <row r="10977" customFormat="false" ht="15" hidden="false" customHeight="false" outlineLevel="0" collapsed="false">
      <c r="A10977" s="310" t="n">
        <v>10431</v>
      </c>
      <c r="C10977" s="0" t="s">
        <v>20811</v>
      </c>
      <c r="D10977" s="0" t="s">
        <v>15564</v>
      </c>
      <c r="E10977" s="10" t="s">
        <v>20812</v>
      </c>
    </row>
    <row r="10978" customFormat="false" ht="15" hidden="false" customHeight="false" outlineLevel="0" collapsed="false">
      <c r="A10978" s="310" t="n">
        <v>10429</v>
      </c>
      <c r="C10978" s="0" t="s">
        <v>20813</v>
      </c>
      <c r="D10978" s="0" t="s">
        <v>15564</v>
      </c>
      <c r="E10978" s="10" t="s">
        <v>20814</v>
      </c>
    </row>
    <row r="10979" customFormat="false" ht="15" hidden="false" customHeight="false" outlineLevel="0" collapsed="false">
      <c r="A10979" s="310" t="n">
        <v>20269</v>
      </c>
      <c r="C10979" s="0" t="s">
        <v>20815</v>
      </c>
      <c r="D10979" s="0" t="s">
        <v>15564</v>
      </c>
      <c r="E10979" s="10" t="s">
        <v>20816</v>
      </c>
    </row>
    <row r="10980" customFormat="false" ht="15" hidden="false" customHeight="false" outlineLevel="0" collapsed="false">
      <c r="A10980" s="310" t="n">
        <v>20270</v>
      </c>
      <c r="C10980" s="0" t="s">
        <v>20817</v>
      </c>
      <c r="D10980" s="0" t="s">
        <v>15564</v>
      </c>
      <c r="E10980" s="10" t="s">
        <v>20818</v>
      </c>
    </row>
    <row r="10981" customFormat="false" ht="15" hidden="false" customHeight="false" outlineLevel="0" collapsed="false">
      <c r="A10981" s="310" t="n">
        <v>11696</v>
      </c>
      <c r="C10981" s="0" t="s">
        <v>20819</v>
      </c>
      <c r="D10981" s="0" t="s">
        <v>15564</v>
      </c>
      <c r="E10981" s="10" t="s">
        <v>20820</v>
      </c>
    </row>
    <row r="10982" customFormat="false" ht="15" hidden="false" customHeight="false" outlineLevel="0" collapsed="false">
      <c r="A10982" s="310" t="n">
        <v>10427</v>
      </c>
      <c r="C10982" s="0" t="s">
        <v>20821</v>
      </c>
      <c r="D10982" s="0" t="s">
        <v>15564</v>
      </c>
      <c r="E10982" s="10" t="s">
        <v>20822</v>
      </c>
    </row>
    <row r="10983" customFormat="false" ht="15" hidden="false" customHeight="false" outlineLevel="0" collapsed="false">
      <c r="A10983" s="310" t="n">
        <v>10428</v>
      </c>
      <c r="C10983" s="0" t="s">
        <v>20823</v>
      </c>
      <c r="D10983" s="0" t="s">
        <v>15564</v>
      </c>
      <c r="E10983" s="10" t="s">
        <v>20824</v>
      </c>
    </row>
    <row r="10984" customFormat="false" ht="15" hidden="false" customHeight="false" outlineLevel="0" collapsed="false">
      <c r="A10984" s="310" t="n">
        <v>2354</v>
      </c>
      <c r="C10984" s="0" t="s">
        <v>20825</v>
      </c>
      <c r="D10984" s="0" t="s">
        <v>15584</v>
      </c>
      <c r="E10984" s="10" t="s">
        <v>16904</v>
      </c>
    </row>
    <row r="10985" customFormat="false" ht="15" hidden="false" customHeight="false" outlineLevel="0" collapsed="false">
      <c r="A10985" s="310" t="n">
        <v>40932</v>
      </c>
      <c r="C10985" s="0" t="s">
        <v>20826</v>
      </c>
      <c r="D10985" s="0" t="s">
        <v>15950</v>
      </c>
      <c r="E10985" s="10" t="s">
        <v>20827</v>
      </c>
    </row>
    <row r="10986" customFormat="false" ht="15" hidden="false" customHeight="false" outlineLevel="0" collapsed="false">
      <c r="A10986" s="310" t="n">
        <v>10853</v>
      </c>
      <c r="C10986" s="0" t="s">
        <v>20828</v>
      </c>
      <c r="D10986" s="0" t="s">
        <v>15564</v>
      </c>
      <c r="E10986" s="10" t="s">
        <v>20829</v>
      </c>
    </row>
    <row r="10987" customFormat="false" ht="15" hidden="false" customHeight="false" outlineLevel="0" collapsed="false">
      <c r="A10987" s="310" t="n">
        <v>5093</v>
      </c>
      <c r="C10987" s="0" t="s">
        <v>20830</v>
      </c>
      <c r="D10987" s="0" t="s">
        <v>16467</v>
      </c>
      <c r="E10987" s="10" t="s">
        <v>20831</v>
      </c>
    </row>
    <row r="10988" customFormat="false" ht="15" hidden="false" customHeight="false" outlineLevel="0" collapsed="false">
      <c r="A10988" s="310" t="n">
        <v>37768</v>
      </c>
      <c r="C10988" s="0" t="s">
        <v>20832</v>
      </c>
      <c r="D10988" s="0" t="s">
        <v>15564</v>
      </c>
      <c r="E10988" s="10" t="s">
        <v>20833</v>
      </c>
    </row>
    <row r="10989" customFormat="false" ht="15" hidden="false" customHeight="false" outlineLevel="0" collapsed="false">
      <c r="A10989" s="310" t="n">
        <v>37773</v>
      </c>
      <c r="C10989" s="0" t="s">
        <v>20834</v>
      </c>
      <c r="D10989" s="0" t="s">
        <v>15564</v>
      </c>
      <c r="E10989" s="10" t="s">
        <v>20835</v>
      </c>
    </row>
    <row r="10990" customFormat="false" ht="15" hidden="false" customHeight="false" outlineLevel="0" collapsed="false">
      <c r="A10990" s="310" t="n">
        <v>37769</v>
      </c>
      <c r="C10990" s="0" t="s">
        <v>20836</v>
      </c>
      <c r="D10990" s="0" t="s">
        <v>15564</v>
      </c>
      <c r="E10990" s="10" t="s">
        <v>20837</v>
      </c>
    </row>
    <row r="10991" customFormat="false" ht="15" hidden="false" customHeight="false" outlineLevel="0" collapsed="false">
      <c r="A10991" s="310" t="n">
        <v>37770</v>
      </c>
      <c r="C10991" s="0" t="s">
        <v>20838</v>
      </c>
      <c r="D10991" s="0" t="s">
        <v>15564</v>
      </c>
      <c r="E10991" s="10" t="s">
        <v>20839</v>
      </c>
    </row>
    <row r="10992" customFormat="false" ht="15" hidden="false" customHeight="false" outlineLevel="0" collapsed="false">
      <c r="A10992" s="310" t="n">
        <v>38382</v>
      </c>
      <c r="C10992" s="0" t="s">
        <v>20840</v>
      </c>
      <c r="D10992" s="0" t="s">
        <v>15564</v>
      </c>
      <c r="E10992" s="10" t="s">
        <v>20841</v>
      </c>
    </row>
    <row r="10993" customFormat="false" ht="15" hidden="false" customHeight="false" outlineLevel="0" collapsed="false">
      <c r="A10993" s="310" t="n">
        <v>6091</v>
      </c>
      <c r="C10993" s="0" t="s">
        <v>20842</v>
      </c>
      <c r="D10993" s="0" t="s">
        <v>15714</v>
      </c>
      <c r="E10993" s="10" t="s">
        <v>20843</v>
      </c>
    </row>
    <row r="10994" customFormat="false" ht="15" hidden="false" customHeight="false" outlineLevel="0" collapsed="false">
      <c r="A10994" s="310" t="n">
        <v>38383</v>
      </c>
      <c r="C10994" s="0" t="s">
        <v>20844</v>
      </c>
      <c r="D10994" s="0" t="s">
        <v>15564</v>
      </c>
      <c r="E10994" s="10" t="s">
        <v>20845</v>
      </c>
    </row>
    <row r="10995" customFormat="false" ht="15" hidden="false" customHeight="false" outlineLevel="0" collapsed="false">
      <c r="A10995" s="310" t="n">
        <v>3768</v>
      </c>
      <c r="C10995" s="0" t="s">
        <v>20846</v>
      </c>
      <c r="D10995" s="0" t="s">
        <v>15564</v>
      </c>
      <c r="E10995" s="10" t="s">
        <v>17216</v>
      </c>
    </row>
    <row r="10996" customFormat="false" ht="15" hidden="false" customHeight="false" outlineLevel="0" collapsed="false">
      <c r="A10996" s="310" t="n">
        <v>3767</v>
      </c>
      <c r="C10996" s="0" t="s">
        <v>20847</v>
      </c>
      <c r="D10996" s="0" t="s">
        <v>15564</v>
      </c>
      <c r="E10996" s="10" t="s">
        <v>16982</v>
      </c>
    </row>
    <row r="10997" customFormat="false" ht="15" hidden="false" customHeight="false" outlineLevel="0" collapsed="false">
      <c r="A10997" s="310" t="n">
        <v>13192</v>
      </c>
      <c r="C10997" s="0" t="s">
        <v>20848</v>
      </c>
      <c r="D10997" s="0" t="s">
        <v>15564</v>
      </c>
      <c r="E10997" s="10" t="s">
        <v>20849</v>
      </c>
    </row>
    <row r="10998" customFormat="false" ht="15" hidden="false" customHeight="false" outlineLevel="0" collapsed="false">
      <c r="A10998" s="310" t="n">
        <v>38413</v>
      </c>
      <c r="C10998" s="0" t="s">
        <v>20850</v>
      </c>
      <c r="D10998" s="0" t="s">
        <v>15564</v>
      </c>
      <c r="E10998" s="10" t="s">
        <v>20851</v>
      </c>
    </row>
    <row r="10999" customFormat="false" ht="15" hidden="false" customHeight="false" outlineLevel="0" collapsed="false">
      <c r="A10999" s="310" t="n">
        <v>42440</v>
      </c>
      <c r="C10999" s="0" t="s">
        <v>20852</v>
      </c>
      <c r="D10999" s="0" t="s">
        <v>15564</v>
      </c>
      <c r="E10999" s="10" t="s">
        <v>20853</v>
      </c>
    </row>
    <row r="11000" customFormat="false" ht="15" hidden="false" customHeight="false" outlineLevel="0" collapsed="false">
      <c r="A11000" s="310" t="n">
        <v>20193</v>
      </c>
      <c r="C11000" s="0" t="s">
        <v>20854</v>
      </c>
      <c r="D11000" s="0" t="s">
        <v>20855</v>
      </c>
      <c r="E11000" s="10" t="s">
        <v>20856</v>
      </c>
    </row>
    <row r="11001" customFormat="false" ht="15" hidden="false" customHeight="false" outlineLevel="0" collapsed="false">
      <c r="A11001" s="310" t="n">
        <v>10527</v>
      </c>
      <c r="C11001" s="0" t="s">
        <v>20857</v>
      </c>
      <c r="D11001" s="0" t="s">
        <v>20858</v>
      </c>
      <c r="E11001" s="10" t="s">
        <v>19872</v>
      </c>
    </row>
    <row r="11002" customFormat="false" ht="15" hidden="false" customHeight="false" outlineLevel="0" collapsed="false">
      <c r="A11002" s="310" t="n">
        <v>41805</v>
      </c>
      <c r="C11002" s="0" t="s">
        <v>20859</v>
      </c>
      <c r="D11002" s="0" t="s">
        <v>15950</v>
      </c>
      <c r="E11002" s="10" t="s">
        <v>20860</v>
      </c>
    </row>
    <row r="11003" customFormat="false" ht="15" hidden="false" customHeight="false" outlineLevel="0" collapsed="false">
      <c r="A11003" s="310" t="n">
        <v>40271</v>
      </c>
      <c r="C11003" s="0" t="s">
        <v>20861</v>
      </c>
      <c r="D11003" s="0" t="s">
        <v>15950</v>
      </c>
      <c r="E11003" s="10" t="s">
        <v>18500</v>
      </c>
    </row>
    <row r="11004" customFormat="false" ht="15" hidden="false" customHeight="false" outlineLevel="0" collapsed="false">
      <c r="A11004" s="310" t="n">
        <v>40287</v>
      </c>
      <c r="C11004" s="0" t="s">
        <v>20862</v>
      </c>
      <c r="D11004" s="0" t="s">
        <v>15950</v>
      </c>
      <c r="E11004" s="10" t="s">
        <v>18536</v>
      </c>
    </row>
    <row r="11005" customFormat="false" ht="15" hidden="false" customHeight="false" outlineLevel="0" collapsed="false">
      <c r="A11005" s="310" t="n">
        <v>40295</v>
      </c>
      <c r="C11005" s="0" t="s">
        <v>20863</v>
      </c>
      <c r="D11005" s="0" t="s">
        <v>15584</v>
      </c>
      <c r="E11005" s="10" t="s">
        <v>16594</v>
      </c>
    </row>
    <row r="11006" customFormat="false" ht="15" hidden="false" customHeight="false" outlineLevel="0" collapsed="false">
      <c r="A11006" s="310" t="n">
        <v>745</v>
      </c>
      <c r="C11006" s="0" t="s">
        <v>20864</v>
      </c>
      <c r="D11006" s="0" t="s">
        <v>15584</v>
      </c>
      <c r="E11006" s="10" t="s">
        <v>18958</v>
      </c>
    </row>
    <row r="11007" customFormat="false" ht="15" hidden="false" customHeight="false" outlineLevel="0" collapsed="false">
      <c r="A11007" s="310" t="n">
        <v>4084</v>
      </c>
      <c r="C11007" s="0" t="s">
        <v>20865</v>
      </c>
      <c r="D11007" s="0" t="s">
        <v>15584</v>
      </c>
      <c r="E11007" s="10" t="s">
        <v>15640</v>
      </c>
    </row>
    <row r="11008" customFormat="false" ht="15" hidden="false" customHeight="false" outlineLevel="0" collapsed="false">
      <c r="A11008" s="310" t="n">
        <v>743</v>
      </c>
      <c r="C11008" s="0" t="s">
        <v>20866</v>
      </c>
      <c r="D11008" s="0" t="s">
        <v>15584</v>
      </c>
      <c r="E11008" s="10" t="s">
        <v>15640</v>
      </c>
    </row>
    <row r="11009" customFormat="false" ht="15" hidden="false" customHeight="false" outlineLevel="0" collapsed="false">
      <c r="A11009" s="310" t="n">
        <v>40293</v>
      </c>
      <c r="C11009" s="0" t="s">
        <v>20867</v>
      </c>
      <c r="D11009" s="0" t="s">
        <v>15584</v>
      </c>
      <c r="E11009" s="10" t="s">
        <v>18277</v>
      </c>
    </row>
    <row r="11010" customFormat="false" ht="15" hidden="false" customHeight="false" outlineLevel="0" collapsed="false">
      <c r="A11010" s="310" t="n">
        <v>40294</v>
      </c>
      <c r="C11010" s="0" t="s">
        <v>20868</v>
      </c>
      <c r="D11010" s="0" t="s">
        <v>15584</v>
      </c>
      <c r="E11010" s="10" t="s">
        <v>15640</v>
      </c>
    </row>
    <row r="11011" customFormat="false" ht="15" hidden="false" customHeight="false" outlineLevel="0" collapsed="false">
      <c r="A11011" s="310" t="n">
        <v>4085</v>
      </c>
      <c r="C11011" s="0" t="s">
        <v>20869</v>
      </c>
      <c r="D11011" s="0" t="s">
        <v>15584</v>
      </c>
      <c r="E11011" s="10" t="s">
        <v>19344</v>
      </c>
    </row>
    <row r="11012" customFormat="false" ht="15" hidden="false" customHeight="false" outlineLevel="0" collapsed="false">
      <c r="A11012" s="310" t="n">
        <v>10775</v>
      </c>
      <c r="C11012" s="0" t="s">
        <v>20870</v>
      </c>
      <c r="D11012" s="0" t="s">
        <v>15950</v>
      </c>
      <c r="E11012" s="10" t="s">
        <v>20871</v>
      </c>
    </row>
    <row r="11013" customFormat="false" ht="15" hidden="false" customHeight="false" outlineLevel="0" collapsed="false">
      <c r="A11013" s="310" t="n">
        <v>10776</v>
      </c>
      <c r="C11013" s="0" t="s">
        <v>20872</v>
      </c>
      <c r="D11013" s="0" t="s">
        <v>15950</v>
      </c>
      <c r="E11013" s="10" t="s">
        <v>20873</v>
      </c>
    </row>
    <row r="11014" customFormat="false" ht="15" hidden="false" customHeight="false" outlineLevel="0" collapsed="false">
      <c r="A11014" s="310" t="n">
        <v>10779</v>
      </c>
      <c r="C11014" s="0" t="s">
        <v>20874</v>
      </c>
      <c r="D11014" s="0" t="s">
        <v>15950</v>
      </c>
      <c r="E11014" s="10" t="s">
        <v>20875</v>
      </c>
    </row>
    <row r="11015" customFormat="false" ht="15" hidden="false" customHeight="false" outlineLevel="0" collapsed="false">
      <c r="A11015" s="310" t="n">
        <v>10777</v>
      </c>
      <c r="C11015" s="0" t="s">
        <v>20876</v>
      </c>
      <c r="D11015" s="0" t="s">
        <v>15950</v>
      </c>
      <c r="E11015" s="10" t="s">
        <v>20877</v>
      </c>
    </row>
    <row r="11016" customFormat="false" ht="15" hidden="false" customHeight="false" outlineLevel="0" collapsed="false">
      <c r="A11016" s="310" t="n">
        <v>10778</v>
      </c>
      <c r="C11016" s="0" t="s">
        <v>20878</v>
      </c>
      <c r="D11016" s="0" t="s">
        <v>15950</v>
      </c>
      <c r="E11016" s="10" t="s">
        <v>20875</v>
      </c>
    </row>
    <row r="11017" customFormat="false" ht="15" hidden="false" customHeight="false" outlineLevel="0" collapsed="false">
      <c r="A11017" s="310" t="n">
        <v>40339</v>
      </c>
      <c r="C11017" s="0" t="s">
        <v>20879</v>
      </c>
      <c r="D11017" s="0" t="s">
        <v>15950</v>
      </c>
      <c r="E11017" s="10" t="s">
        <v>18536</v>
      </c>
    </row>
    <row r="11018" customFormat="false" ht="15" hidden="false" customHeight="false" outlineLevel="0" collapsed="false">
      <c r="A11018" s="310" t="n">
        <v>3355</v>
      </c>
      <c r="C11018" s="0" t="s">
        <v>20880</v>
      </c>
      <c r="D11018" s="0" t="s">
        <v>15584</v>
      </c>
      <c r="E11018" s="10" t="s">
        <v>20881</v>
      </c>
    </row>
    <row r="11019" customFormat="false" ht="15" hidden="false" customHeight="false" outlineLevel="0" collapsed="false">
      <c r="A11019" s="310" t="n">
        <v>39814</v>
      </c>
      <c r="C11019" s="0" t="s">
        <v>20882</v>
      </c>
      <c r="D11019" s="0" t="s">
        <v>15584</v>
      </c>
      <c r="E11019" s="10" t="s">
        <v>15603</v>
      </c>
    </row>
    <row r="11020" customFormat="false" ht="15" hidden="false" customHeight="false" outlineLevel="0" collapsed="false">
      <c r="A11020" s="310" t="n">
        <v>10749</v>
      </c>
      <c r="C11020" s="0" t="s">
        <v>20883</v>
      </c>
      <c r="D11020" s="0" t="s">
        <v>15950</v>
      </c>
      <c r="E11020" s="10" t="s">
        <v>20884</v>
      </c>
    </row>
    <row r="11021" customFormat="false" ht="15" hidden="false" customHeight="false" outlineLevel="0" collapsed="false">
      <c r="A11021" s="310" t="n">
        <v>40290</v>
      </c>
      <c r="C11021" s="0" t="s">
        <v>20885</v>
      </c>
      <c r="D11021" s="0" t="s">
        <v>15950</v>
      </c>
      <c r="E11021" s="10" t="s">
        <v>20382</v>
      </c>
    </row>
    <row r="11022" customFormat="false" ht="15" hidden="false" customHeight="false" outlineLevel="0" collapsed="false">
      <c r="A11022" s="310" t="n">
        <v>7252</v>
      </c>
      <c r="C11022" s="0" t="s">
        <v>20886</v>
      </c>
      <c r="D11022" s="0" t="s">
        <v>15584</v>
      </c>
      <c r="E11022" s="10" t="s">
        <v>17260</v>
      </c>
    </row>
    <row r="11023" customFormat="false" ht="15" hidden="false" customHeight="false" outlineLevel="0" collapsed="false">
      <c r="A11023" s="310" t="n">
        <v>4778</v>
      </c>
      <c r="C11023" s="0" t="s">
        <v>20887</v>
      </c>
      <c r="D11023" s="0" t="s">
        <v>15584</v>
      </c>
      <c r="E11023" s="10" t="s">
        <v>16601</v>
      </c>
    </row>
    <row r="11024" customFormat="false" ht="15" hidden="false" customHeight="false" outlineLevel="0" collapsed="false">
      <c r="A11024" s="310" t="n">
        <v>4780</v>
      </c>
      <c r="C11024" s="0" t="s">
        <v>20888</v>
      </c>
      <c r="D11024" s="0" t="s">
        <v>15584</v>
      </c>
      <c r="E11024" s="10" t="s">
        <v>17612</v>
      </c>
    </row>
    <row r="11025" customFormat="false" ht="15" hidden="false" customHeight="false" outlineLevel="0" collapsed="false">
      <c r="A11025" s="310" t="n">
        <v>10809</v>
      </c>
      <c r="C11025" s="0" t="s">
        <v>20889</v>
      </c>
      <c r="D11025" s="0" t="s">
        <v>15584</v>
      </c>
      <c r="E11025" s="10" t="s">
        <v>16020</v>
      </c>
    </row>
    <row r="11026" customFormat="false" ht="15" hidden="false" customHeight="false" outlineLevel="0" collapsed="false">
      <c r="A11026" s="310" t="n">
        <v>10811</v>
      </c>
      <c r="C11026" s="0" t="s">
        <v>20890</v>
      </c>
      <c r="D11026" s="0" t="s">
        <v>15584</v>
      </c>
      <c r="E11026" s="10" t="s">
        <v>19460</v>
      </c>
    </row>
    <row r="11027" customFormat="false" ht="15" hidden="false" customHeight="false" outlineLevel="0" collapsed="false">
      <c r="A11027" s="310" t="n">
        <v>7247</v>
      </c>
      <c r="C11027" s="0" t="s">
        <v>20891</v>
      </c>
      <c r="D11027" s="0" t="s">
        <v>15584</v>
      </c>
      <c r="E11027" s="10" t="s">
        <v>17260</v>
      </c>
    </row>
    <row r="11028" customFormat="false" ht="15" hidden="false" customHeight="false" outlineLevel="0" collapsed="false">
      <c r="A11028" s="310" t="n">
        <v>40291</v>
      </c>
      <c r="C11028" s="0" t="s">
        <v>20892</v>
      </c>
      <c r="D11028" s="0" t="s">
        <v>15950</v>
      </c>
      <c r="E11028" s="10" t="s">
        <v>20893</v>
      </c>
    </row>
    <row r="11029" customFormat="false" ht="15" hidden="false" customHeight="false" outlineLevel="0" collapsed="false">
      <c r="A11029" s="310" t="n">
        <v>40275</v>
      </c>
      <c r="C11029" s="0" t="s">
        <v>20894</v>
      </c>
      <c r="D11029" s="0" t="s">
        <v>15950</v>
      </c>
      <c r="E11029" s="10" t="s">
        <v>19872</v>
      </c>
    </row>
    <row r="11030" customFormat="false" ht="15" hidden="false" customHeight="false" outlineLevel="0" collapsed="false">
      <c r="A11030" s="310" t="n">
        <v>3777</v>
      </c>
      <c r="C11030" s="0" t="s">
        <v>20895</v>
      </c>
      <c r="D11030" s="0" t="s">
        <v>15581</v>
      </c>
      <c r="E11030" s="10" t="s">
        <v>17752</v>
      </c>
    </row>
    <row r="11031" customFormat="false" ht="15" hidden="false" customHeight="false" outlineLevel="0" collapsed="false">
      <c r="A11031" s="310" t="n">
        <v>43067</v>
      </c>
      <c r="C11031" s="0" t="s">
        <v>20896</v>
      </c>
      <c r="D11031" s="0" t="s">
        <v>15581</v>
      </c>
      <c r="E11031" s="10" t="s">
        <v>19542</v>
      </c>
    </row>
    <row r="11032" customFormat="false" ht="15" hidden="false" customHeight="false" outlineLevel="0" collapsed="false">
      <c r="A11032" s="310" t="n">
        <v>3779</v>
      </c>
      <c r="C11032" s="0" t="s">
        <v>20897</v>
      </c>
      <c r="D11032" s="0" t="s">
        <v>15613</v>
      </c>
      <c r="E11032" s="10" t="s">
        <v>20898</v>
      </c>
    </row>
    <row r="11033" customFormat="false" ht="15" hidden="false" customHeight="false" outlineLevel="0" collapsed="false">
      <c r="A11033" s="310" t="n">
        <v>3798</v>
      </c>
      <c r="C11033" s="0" t="s">
        <v>20899</v>
      </c>
      <c r="D11033" s="0" t="s">
        <v>15564</v>
      </c>
      <c r="E11033" s="10" t="s">
        <v>20900</v>
      </c>
    </row>
    <row r="11034" customFormat="false" ht="15" hidden="false" customHeight="false" outlineLevel="0" collapsed="false">
      <c r="A11034" s="310" t="n">
        <v>38769</v>
      </c>
      <c r="C11034" s="0" t="s">
        <v>20901</v>
      </c>
      <c r="D11034" s="0" t="s">
        <v>15564</v>
      </c>
      <c r="E11034" s="10" t="s">
        <v>20902</v>
      </c>
    </row>
    <row r="11035" customFormat="false" ht="15" hidden="false" customHeight="false" outlineLevel="0" collapsed="false">
      <c r="A11035" s="310" t="n">
        <v>39510</v>
      </c>
      <c r="C11035" s="0" t="s">
        <v>20903</v>
      </c>
      <c r="D11035" s="0" t="s">
        <v>15564</v>
      </c>
      <c r="E11035" s="10" t="s">
        <v>20904</v>
      </c>
    </row>
    <row r="11036" customFormat="false" ht="15" hidden="false" customHeight="false" outlineLevel="0" collapsed="false">
      <c r="A11036" s="310" t="n">
        <v>38776</v>
      </c>
      <c r="C11036" s="0" t="s">
        <v>20905</v>
      </c>
      <c r="D11036" s="0" t="s">
        <v>15564</v>
      </c>
      <c r="E11036" s="10" t="s">
        <v>20906</v>
      </c>
    </row>
    <row r="11037" customFormat="false" ht="15" hidden="false" customHeight="false" outlineLevel="0" collapsed="false">
      <c r="A11037" s="310" t="n">
        <v>38774</v>
      </c>
      <c r="C11037" s="0" t="s">
        <v>20907</v>
      </c>
      <c r="D11037" s="0" t="s">
        <v>15564</v>
      </c>
      <c r="E11037" s="10" t="s">
        <v>20908</v>
      </c>
    </row>
    <row r="11038" customFormat="false" ht="15" hidden="false" customHeight="false" outlineLevel="0" collapsed="false">
      <c r="A11038" s="310" t="n">
        <v>42977</v>
      </c>
      <c r="C11038" s="0" t="s">
        <v>20909</v>
      </c>
      <c r="D11038" s="0" t="s">
        <v>15564</v>
      </c>
      <c r="E11038" s="10" t="s">
        <v>20910</v>
      </c>
    </row>
    <row r="11039" customFormat="false" ht="15" hidden="false" customHeight="false" outlineLevel="0" collapsed="false">
      <c r="A11039" s="310" t="n">
        <v>38889</v>
      </c>
      <c r="C11039" s="0" t="s">
        <v>20911</v>
      </c>
      <c r="D11039" s="0" t="s">
        <v>15564</v>
      </c>
      <c r="E11039" s="10" t="s">
        <v>20912</v>
      </c>
    </row>
    <row r="11040" customFormat="false" ht="15" hidden="false" customHeight="false" outlineLevel="0" collapsed="false">
      <c r="A11040" s="310" t="n">
        <v>38784</v>
      </c>
      <c r="C11040" s="0" t="s">
        <v>20913</v>
      </c>
      <c r="D11040" s="0" t="s">
        <v>15564</v>
      </c>
      <c r="E11040" s="10" t="s">
        <v>20914</v>
      </c>
    </row>
    <row r="11041" customFormat="false" ht="15" hidden="false" customHeight="false" outlineLevel="0" collapsed="false">
      <c r="A11041" s="310" t="n">
        <v>3788</v>
      </c>
      <c r="C11041" s="0" t="s">
        <v>20915</v>
      </c>
      <c r="D11041" s="0" t="s">
        <v>15564</v>
      </c>
      <c r="E11041" s="10" t="s">
        <v>19845</v>
      </c>
    </row>
    <row r="11042" customFormat="false" ht="15" hidden="false" customHeight="false" outlineLevel="0" collapsed="false">
      <c r="A11042" s="310" t="n">
        <v>12230</v>
      </c>
      <c r="C11042" s="0" t="s">
        <v>20916</v>
      </c>
      <c r="D11042" s="0" t="s">
        <v>15564</v>
      </c>
      <c r="E11042" s="10" t="s">
        <v>20917</v>
      </c>
    </row>
    <row r="11043" customFormat="false" ht="15" hidden="false" customHeight="false" outlineLevel="0" collapsed="false">
      <c r="A11043" s="310" t="n">
        <v>3780</v>
      </c>
      <c r="C11043" s="0" t="s">
        <v>20918</v>
      </c>
      <c r="D11043" s="0" t="s">
        <v>15564</v>
      </c>
      <c r="E11043" s="10" t="s">
        <v>20919</v>
      </c>
    </row>
    <row r="11044" customFormat="false" ht="15" hidden="false" customHeight="false" outlineLevel="0" collapsed="false">
      <c r="A11044" s="310" t="n">
        <v>12231</v>
      </c>
      <c r="C11044" s="0" t="s">
        <v>20920</v>
      </c>
      <c r="D11044" s="0" t="s">
        <v>15564</v>
      </c>
      <c r="E11044" s="10" t="s">
        <v>20195</v>
      </c>
    </row>
    <row r="11045" customFormat="false" ht="15" hidden="false" customHeight="false" outlineLevel="0" collapsed="false">
      <c r="A11045" s="310" t="n">
        <v>3811</v>
      </c>
      <c r="C11045" s="0" t="s">
        <v>20921</v>
      </c>
      <c r="D11045" s="0" t="s">
        <v>15564</v>
      </c>
      <c r="E11045" s="10" t="s">
        <v>20922</v>
      </c>
    </row>
    <row r="11046" customFormat="false" ht="15" hidden="false" customHeight="false" outlineLevel="0" collapsed="false">
      <c r="A11046" s="310" t="n">
        <v>12232</v>
      </c>
      <c r="C11046" s="0" t="s">
        <v>20923</v>
      </c>
      <c r="D11046" s="0" t="s">
        <v>15564</v>
      </c>
      <c r="E11046" s="10" t="s">
        <v>20924</v>
      </c>
    </row>
    <row r="11047" customFormat="false" ht="15" hidden="false" customHeight="false" outlineLevel="0" collapsed="false">
      <c r="A11047" s="310" t="n">
        <v>3799</v>
      </c>
      <c r="C11047" s="0" t="s">
        <v>20925</v>
      </c>
      <c r="D11047" s="0" t="s">
        <v>15564</v>
      </c>
      <c r="E11047" s="10" t="s">
        <v>20926</v>
      </c>
    </row>
    <row r="11048" customFormat="false" ht="15" hidden="false" customHeight="false" outlineLevel="0" collapsed="false">
      <c r="A11048" s="310" t="n">
        <v>12239</v>
      </c>
      <c r="C11048" s="0" t="s">
        <v>20927</v>
      </c>
      <c r="D11048" s="0" t="s">
        <v>15564</v>
      </c>
      <c r="E11048" s="10" t="s">
        <v>20928</v>
      </c>
    </row>
    <row r="11049" customFormat="false" ht="15" hidden="false" customHeight="false" outlineLevel="0" collapsed="false">
      <c r="A11049" s="310" t="n">
        <v>38773</v>
      </c>
      <c r="C11049" s="0" t="s">
        <v>20929</v>
      </c>
      <c r="D11049" s="0" t="s">
        <v>15564</v>
      </c>
      <c r="E11049" s="10" t="s">
        <v>16874</v>
      </c>
    </row>
    <row r="11050" customFormat="false" ht="15" hidden="false" customHeight="false" outlineLevel="0" collapsed="false">
      <c r="A11050" s="310" t="n">
        <v>12271</v>
      </c>
      <c r="C11050" s="0" t="s">
        <v>20930</v>
      </c>
      <c r="D11050" s="0" t="s">
        <v>15564</v>
      </c>
      <c r="E11050" s="10" t="s">
        <v>20931</v>
      </c>
    </row>
    <row r="11051" customFormat="false" ht="15" hidden="false" customHeight="false" outlineLevel="0" collapsed="false">
      <c r="A11051" s="310" t="n">
        <v>38785</v>
      </c>
      <c r="C11051" s="0" t="s">
        <v>20932</v>
      </c>
      <c r="D11051" s="0" t="s">
        <v>15564</v>
      </c>
      <c r="E11051" s="10" t="s">
        <v>20933</v>
      </c>
    </row>
    <row r="11052" customFormat="false" ht="15" hidden="false" customHeight="false" outlineLevel="0" collapsed="false">
      <c r="A11052" s="310" t="n">
        <v>38786</v>
      </c>
      <c r="C11052" s="0" t="s">
        <v>20934</v>
      </c>
      <c r="D11052" s="0" t="s">
        <v>15564</v>
      </c>
      <c r="E11052" s="10" t="s">
        <v>20935</v>
      </c>
    </row>
    <row r="11053" customFormat="false" ht="15" hidden="false" customHeight="false" outlineLevel="0" collapsed="false">
      <c r="A11053" s="310" t="n">
        <v>39385</v>
      </c>
      <c r="C11053" s="0" t="s">
        <v>20936</v>
      </c>
      <c r="D11053" s="0" t="s">
        <v>15564</v>
      </c>
      <c r="E11053" s="10" t="s">
        <v>20937</v>
      </c>
    </row>
    <row r="11054" customFormat="false" ht="15" hidden="false" customHeight="false" outlineLevel="0" collapsed="false">
      <c r="A11054" s="310" t="n">
        <v>39389</v>
      </c>
      <c r="C11054" s="0" t="s">
        <v>20938</v>
      </c>
      <c r="D11054" s="0" t="s">
        <v>15564</v>
      </c>
      <c r="E11054" s="10" t="s">
        <v>20939</v>
      </c>
    </row>
    <row r="11055" customFormat="false" ht="15" hidden="false" customHeight="false" outlineLevel="0" collapsed="false">
      <c r="A11055" s="310" t="n">
        <v>39390</v>
      </c>
      <c r="C11055" s="0" t="s">
        <v>20940</v>
      </c>
      <c r="D11055" s="0" t="s">
        <v>15564</v>
      </c>
      <c r="E11055" s="10" t="s">
        <v>18736</v>
      </c>
    </row>
    <row r="11056" customFormat="false" ht="15" hidden="false" customHeight="false" outlineLevel="0" collapsed="false">
      <c r="A11056" s="310" t="n">
        <v>39391</v>
      </c>
      <c r="C11056" s="0" t="s">
        <v>20941</v>
      </c>
      <c r="D11056" s="0" t="s">
        <v>15564</v>
      </c>
      <c r="E11056" s="10" t="s">
        <v>20942</v>
      </c>
    </row>
    <row r="11057" customFormat="false" ht="15" hidden="false" customHeight="false" outlineLevel="0" collapsed="false">
      <c r="A11057" s="310" t="n">
        <v>3803</v>
      </c>
      <c r="C11057" s="0" t="s">
        <v>20943</v>
      </c>
      <c r="D11057" s="0" t="s">
        <v>15564</v>
      </c>
      <c r="E11057" s="10" t="s">
        <v>20944</v>
      </c>
    </row>
    <row r="11058" customFormat="false" ht="15" hidden="false" customHeight="false" outlineLevel="0" collapsed="false">
      <c r="A11058" s="310" t="n">
        <v>38770</v>
      </c>
      <c r="C11058" s="0" t="s">
        <v>20945</v>
      </c>
      <c r="D11058" s="0" t="s">
        <v>15564</v>
      </c>
      <c r="E11058" s="10" t="s">
        <v>20946</v>
      </c>
    </row>
    <row r="11059" customFormat="false" ht="15" hidden="false" customHeight="false" outlineLevel="0" collapsed="false">
      <c r="A11059" s="310" t="n">
        <v>12267</v>
      </c>
      <c r="C11059" s="0" t="s">
        <v>20947</v>
      </c>
      <c r="D11059" s="0" t="s">
        <v>15564</v>
      </c>
      <c r="E11059" s="10" t="s">
        <v>20948</v>
      </c>
    </row>
    <row r="11060" customFormat="false" ht="15" hidden="false" customHeight="false" outlineLevel="0" collapsed="false">
      <c r="A11060" s="310" t="n">
        <v>43068</v>
      </c>
      <c r="C11060" s="0" t="s">
        <v>20949</v>
      </c>
      <c r="D11060" s="0" t="s">
        <v>15564</v>
      </c>
      <c r="E11060" s="10" t="s">
        <v>20950</v>
      </c>
    </row>
    <row r="11061" customFormat="false" ht="15" hidden="false" customHeight="false" outlineLevel="0" collapsed="false">
      <c r="A11061" s="310" t="n">
        <v>12266</v>
      </c>
      <c r="C11061" s="0" t="s">
        <v>20951</v>
      </c>
      <c r="D11061" s="0" t="s">
        <v>15564</v>
      </c>
      <c r="E11061" s="10" t="s">
        <v>20952</v>
      </c>
    </row>
    <row r="11062" customFormat="false" ht="15" hidden="false" customHeight="false" outlineLevel="0" collapsed="false">
      <c r="A11062" s="310" t="n">
        <v>39378</v>
      </c>
      <c r="C11062" s="0" t="s">
        <v>20953</v>
      </c>
      <c r="D11062" s="0" t="s">
        <v>15564</v>
      </c>
      <c r="E11062" s="10" t="s">
        <v>19059</v>
      </c>
    </row>
    <row r="11063" customFormat="false" ht="15" hidden="false" customHeight="false" outlineLevel="0" collapsed="false">
      <c r="A11063" s="310" t="n">
        <v>43543</v>
      </c>
      <c r="C11063" s="0" t="s">
        <v>20954</v>
      </c>
      <c r="D11063" s="0" t="s">
        <v>15564</v>
      </c>
      <c r="E11063" s="10" t="s">
        <v>20955</v>
      </c>
    </row>
    <row r="11064" customFormat="false" ht="15" hidden="false" customHeight="false" outlineLevel="0" collapsed="false">
      <c r="A11064" s="310" t="n">
        <v>38775</v>
      </c>
      <c r="C11064" s="0" t="s">
        <v>20956</v>
      </c>
      <c r="D11064" s="0" t="s">
        <v>15564</v>
      </c>
      <c r="E11064" s="10" t="s">
        <v>20957</v>
      </c>
    </row>
    <row r="11065" customFormat="false" ht="15" hidden="false" customHeight="false" outlineLevel="0" collapsed="false">
      <c r="A11065" s="310" t="n">
        <v>21119</v>
      </c>
      <c r="C11065" s="0" t="s">
        <v>20958</v>
      </c>
      <c r="D11065" s="0" t="s">
        <v>15564</v>
      </c>
      <c r="E11065" s="10" t="s">
        <v>20959</v>
      </c>
    </row>
    <row r="11066" customFormat="false" ht="15" hidden="false" customHeight="false" outlineLevel="0" collapsed="false">
      <c r="A11066" s="310" t="n">
        <v>37974</v>
      </c>
      <c r="C11066" s="0" t="s">
        <v>20960</v>
      </c>
      <c r="D11066" s="0" t="s">
        <v>15564</v>
      </c>
      <c r="E11066" s="10" t="s">
        <v>20961</v>
      </c>
    </row>
    <row r="11067" customFormat="false" ht="15" hidden="false" customHeight="false" outlineLevel="0" collapsed="false">
      <c r="A11067" s="310" t="n">
        <v>37975</v>
      </c>
      <c r="C11067" s="0" t="s">
        <v>20962</v>
      </c>
      <c r="D11067" s="0" t="s">
        <v>15564</v>
      </c>
      <c r="E11067" s="10" t="s">
        <v>18564</v>
      </c>
    </row>
    <row r="11068" customFormat="false" ht="15" hidden="false" customHeight="false" outlineLevel="0" collapsed="false">
      <c r="A11068" s="310" t="n">
        <v>37976</v>
      </c>
      <c r="C11068" s="0" t="s">
        <v>20963</v>
      </c>
      <c r="D11068" s="0" t="s">
        <v>15564</v>
      </c>
      <c r="E11068" s="10" t="s">
        <v>20964</v>
      </c>
    </row>
    <row r="11069" customFormat="false" ht="15" hidden="false" customHeight="false" outlineLevel="0" collapsed="false">
      <c r="A11069" s="310" t="n">
        <v>37977</v>
      </c>
      <c r="C11069" s="0" t="s">
        <v>20965</v>
      </c>
      <c r="D11069" s="0" t="s">
        <v>15564</v>
      </c>
      <c r="E11069" s="10" t="s">
        <v>18374</v>
      </c>
    </row>
    <row r="11070" customFormat="false" ht="15" hidden="false" customHeight="false" outlineLevel="0" collapsed="false">
      <c r="A11070" s="310" t="n">
        <v>37978</v>
      </c>
      <c r="C11070" s="0" t="s">
        <v>20966</v>
      </c>
      <c r="D11070" s="0" t="s">
        <v>15564</v>
      </c>
      <c r="E11070" s="10" t="s">
        <v>20967</v>
      </c>
    </row>
    <row r="11071" customFormat="false" ht="15" hidden="false" customHeight="false" outlineLevel="0" collapsed="false">
      <c r="A11071" s="310" t="n">
        <v>37979</v>
      </c>
      <c r="C11071" s="0" t="s">
        <v>20968</v>
      </c>
      <c r="D11071" s="0" t="s">
        <v>15564</v>
      </c>
      <c r="E11071" s="10" t="s">
        <v>20969</v>
      </c>
    </row>
    <row r="11072" customFormat="false" ht="15" hidden="false" customHeight="false" outlineLevel="0" collapsed="false">
      <c r="A11072" s="310" t="n">
        <v>37980</v>
      </c>
      <c r="C11072" s="0" t="s">
        <v>20970</v>
      </c>
      <c r="D11072" s="0" t="s">
        <v>15564</v>
      </c>
      <c r="E11072" s="10" t="s">
        <v>20971</v>
      </c>
    </row>
    <row r="11073" customFormat="false" ht="15" hidden="false" customHeight="false" outlineLevel="0" collapsed="false">
      <c r="A11073" s="310" t="n">
        <v>36147</v>
      </c>
      <c r="C11073" s="0" t="s">
        <v>20972</v>
      </c>
      <c r="D11073" s="0" t="s">
        <v>16467</v>
      </c>
      <c r="E11073" s="10" t="s">
        <v>20973</v>
      </c>
    </row>
    <row r="11074" customFormat="false" ht="15" hidden="false" customHeight="false" outlineLevel="0" collapsed="false">
      <c r="A11074" s="310" t="n">
        <v>12731</v>
      </c>
      <c r="C11074" s="0" t="s">
        <v>20974</v>
      </c>
      <c r="D11074" s="0" t="s">
        <v>15564</v>
      </c>
      <c r="E11074" s="10" t="s">
        <v>20975</v>
      </c>
    </row>
    <row r="11075" customFormat="false" ht="15" hidden="false" customHeight="false" outlineLevel="0" collapsed="false">
      <c r="A11075" s="310" t="n">
        <v>12723</v>
      </c>
      <c r="C11075" s="0" t="s">
        <v>20976</v>
      </c>
      <c r="D11075" s="0" t="s">
        <v>15564</v>
      </c>
      <c r="E11075" s="10" t="s">
        <v>20961</v>
      </c>
    </row>
    <row r="11076" customFormat="false" ht="15" hidden="false" customHeight="false" outlineLevel="0" collapsed="false">
      <c r="A11076" s="310" t="n">
        <v>12724</v>
      </c>
      <c r="C11076" s="0" t="s">
        <v>20977</v>
      </c>
      <c r="D11076" s="0" t="s">
        <v>15564</v>
      </c>
      <c r="E11076" s="10" t="s">
        <v>18746</v>
      </c>
    </row>
    <row r="11077" customFormat="false" ht="15" hidden="false" customHeight="false" outlineLevel="0" collapsed="false">
      <c r="A11077" s="310" t="n">
        <v>12725</v>
      </c>
      <c r="C11077" s="0" t="s">
        <v>20978</v>
      </c>
      <c r="D11077" s="0" t="s">
        <v>15564</v>
      </c>
      <c r="E11077" s="10" t="s">
        <v>18492</v>
      </c>
    </row>
    <row r="11078" customFormat="false" ht="15" hidden="false" customHeight="false" outlineLevel="0" collapsed="false">
      <c r="A11078" s="310" t="n">
        <v>12726</v>
      </c>
      <c r="C11078" s="0" t="s">
        <v>20979</v>
      </c>
      <c r="D11078" s="0" t="s">
        <v>15564</v>
      </c>
      <c r="E11078" s="10" t="s">
        <v>20545</v>
      </c>
    </row>
    <row r="11079" customFormat="false" ht="15" hidden="false" customHeight="false" outlineLevel="0" collapsed="false">
      <c r="A11079" s="310" t="n">
        <v>12727</v>
      </c>
      <c r="C11079" s="0" t="s">
        <v>20980</v>
      </c>
      <c r="D11079" s="0" t="s">
        <v>15564</v>
      </c>
      <c r="E11079" s="10" t="s">
        <v>20981</v>
      </c>
    </row>
    <row r="11080" customFormat="false" ht="15" hidden="false" customHeight="false" outlineLevel="0" collapsed="false">
      <c r="A11080" s="310" t="n">
        <v>12728</v>
      </c>
      <c r="C11080" s="0" t="s">
        <v>20982</v>
      </c>
      <c r="D11080" s="0" t="s">
        <v>15564</v>
      </c>
      <c r="E11080" s="10" t="s">
        <v>20983</v>
      </c>
    </row>
    <row r="11081" customFormat="false" ht="15" hidden="false" customHeight="false" outlineLevel="0" collapsed="false">
      <c r="A11081" s="310" t="n">
        <v>12729</v>
      </c>
      <c r="C11081" s="0" t="s">
        <v>20984</v>
      </c>
      <c r="D11081" s="0" t="s">
        <v>15564</v>
      </c>
      <c r="E11081" s="10" t="s">
        <v>20985</v>
      </c>
    </row>
    <row r="11082" customFormat="false" ht="15" hidden="false" customHeight="false" outlineLevel="0" collapsed="false">
      <c r="A11082" s="310" t="n">
        <v>12730</v>
      </c>
      <c r="C11082" s="0" t="s">
        <v>20986</v>
      </c>
      <c r="D11082" s="0" t="s">
        <v>15564</v>
      </c>
      <c r="E11082" s="10" t="s">
        <v>20987</v>
      </c>
    </row>
    <row r="11083" customFormat="false" ht="15" hidden="false" customHeight="false" outlineLevel="0" collapsed="false">
      <c r="A11083" s="310" t="n">
        <v>3840</v>
      </c>
      <c r="C11083" s="0" t="s">
        <v>20988</v>
      </c>
      <c r="D11083" s="0" t="s">
        <v>15564</v>
      </c>
      <c r="E11083" s="10" t="s">
        <v>20989</v>
      </c>
    </row>
    <row r="11084" customFormat="false" ht="15" hidden="false" customHeight="false" outlineLevel="0" collapsed="false">
      <c r="A11084" s="310" t="n">
        <v>3838</v>
      </c>
      <c r="C11084" s="0" t="s">
        <v>20990</v>
      </c>
      <c r="D11084" s="0" t="s">
        <v>15564</v>
      </c>
      <c r="E11084" s="10" t="s">
        <v>20991</v>
      </c>
    </row>
    <row r="11085" customFormat="false" ht="15" hidden="false" customHeight="false" outlineLevel="0" collapsed="false">
      <c r="A11085" s="310" t="n">
        <v>3844</v>
      </c>
      <c r="C11085" s="0" t="s">
        <v>20992</v>
      </c>
      <c r="D11085" s="0" t="s">
        <v>15564</v>
      </c>
      <c r="E11085" s="10" t="s">
        <v>20993</v>
      </c>
    </row>
    <row r="11086" customFormat="false" ht="15" hidden="false" customHeight="false" outlineLevel="0" collapsed="false">
      <c r="A11086" s="310" t="n">
        <v>3839</v>
      </c>
      <c r="C11086" s="0" t="s">
        <v>20994</v>
      </c>
      <c r="D11086" s="0" t="s">
        <v>15564</v>
      </c>
      <c r="E11086" s="10" t="s">
        <v>20995</v>
      </c>
    </row>
    <row r="11087" customFormat="false" ht="15" hidden="false" customHeight="false" outlineLevel="0" collapsed="false">
      <c r="A11087" s="310" t="n">
        <v>3843</v>
      </c>
      <c r="C11087" s="0" t="s">
        <v>20996</v>
      </c>
      <c r="D11087" s="0" t="s">
        <v>15564</v>
      </c>
      <c r="E11087" s="10" t="s">
        <v>20997</v>
      </c>
    </row>
    <row r="11088" customFormat="false" ht="15" hidden="false" customHeight="false" outlineLevel="0" collapsed="false">
      <c r="A11088" s="310" t="n">
        <v>3900</v>
      </c>
      <c r="C11088" s="0" t="s">
        <v>20998</v>
      </c>
      <c r="D11088" s="0" t="s">
        <v>15564</v>
      </c>
      <c r="E11088" s="10" t="s">
        <v>20999</v>
      </c>
    </row>
    <row r="11089" customFormat="false" ht="15" hidden="false" customHeight="false" outlineLevel="0" collapsed="false">
      <c r="A11089" s="310" t="n">
        <v>3846</v>
      </c>
      <c r="C11089" s="0" t="s">
        <v>21000</v>
      </c>
      <c r="D11089" s="0" t="s">
        <v>15564</v>
      </c>
      <c r="E11089" s="10" t="s">
        <v>20382</v>
      </c>
    </row>
    <row r="11090" customFormat="false" ht="15" hidden="false" customHeight="false" outlineLevel="0" collapsed="false">
      <c r="A11090" s="310" t="n">
        <v>3886</v>
      </c>
      <c r="C11090" s="0" t="s">
        <v>21001</v>
      </c>
      <c r="D11090" s="0" t="s">
        <v>15564</v>
      </c>
      <c r="E11090" s="10" t="s">
        <v>15599</v>
      </c>
    </row>
    <row r="11091" customFormat="false" ht="15" hidden="false" customHeight="false" outlineLevel="0" collapsed="false">
      <c r="A11091" s="310" t="n">
        <v>3854</v>
      </c>
      <c r="C11091" s="0" t="s">
        <v>21002</v>
      </c>
      <c r="D11091" s="0" t="s">
        <v>15564</v>
      </c>
      <c r="E11091" s="10" t="s">
        <v>17606</v>
      </c>
    </row>
    <row r="11092" customFormat="false" ht="15" hidden="false" customHeight="false" outlineLevel="0" collapsed="false">
      <c r="A11092" s="310" t="n">
        <v>3873</v>
      </c>
      <c r="C11092" s="0" t="s">
        <v>21003</v>
      </c>
      <c r="D11092" s="0" t="s">
        <v>15564</v>
      </c>
      <c r="E11092" s="10" t="s">
        <v>21004</v>
      </c>
    </row>
    <row r="11093" customFormat="false" ht="15" hidden="false" customHeight="false" outlineLevel="0" collapsed="false">
      <c r="A11093" s="310" t="n">
        <v>38021</v>
      </c>
      <c r="C11093" s="0" t="s">
        <v>21005</v>
      </c>
      <c r="D11093" s="0" t="s">
        <v>15564</v>
      </c>
      <c r="E11093" s="10" t="s">
        <v>18233</v>
      </c>
    </row>
    <row r="11094" customFormat="false" ht="15" hidden="false" customHeight="false" outlineLevel="0" collapsed="false">
      <c r="A11094" s="310" t="n">
        <v>3847</v>
      </c>
      <c r="C11094" s="0" t="s">
        <v>21006</v>
      </c>
      <c r="D11094" s="0" t="s">
        <v>15564</v>
      </c>
      <c r="E11094" s="10" t="s">
        <v>20476</v>
      </c>
    </row>
    <row r="11095" customFormat="false" ht="15" hidden="false" customHeight="false" outlineLevel="0" collapsed="false">
      <c r="A11095" s="310" t="n">
        <v>38022</v>
      </c>
      <c r="C11095" s="0" t="s">
        <v>21007</v>
      </c>
      <c r="D11095" s="0" t="s">
        <v>15564</v>
      </c>
      <c r="E11095" s="10" t="s">
        <v>21008</v>
      </c>
    </row>
    <row r="11096" customFormat="false" ht="15" hidden="false" customHeight="false" outlineLevel="0" collapsed="false">
      <c r="A11096" s="310" t="n">
        <v>3833</v>
      </c>
      <c r="C11096" s="0" t="s">
        <v>21009</v>
      </c>
      <c r="D11096" s="0" t="s">
        <v>15564</v>
      </c>
      <c r="E11096" s="10" t="s">
        <v>21010</v>
      </c>
    </row>
    <row r="11097" customFormat="false" ht="15" hidden="false" customHeight="false" outlineLevel="0" collapsed="false">
      <c r="A11097" s="310" t="n">
        <v>3835</v>
      </c>
      <c r="C11097" s="0" t="s">
        <v>21011</v>
      </c>
      <c r="D11097" s="0" t="s">
        <v>15564</v>
      </c>
      <c r="E11097" s="10" t="s">
        <v>21012</v>
      </c>
    </row>
    <row r="11098" customFormat="false" ht="15" hidden="false" customHeight="false" outlineLevel="0" collapsed="false">
      <c r="A11098" s="310" t="n">
        <v>3836</v>
      </c>
      <c r="C11098" s="0" t="s">
        <v>21013</v>
      </c>
      <c r="D11098" s="0" t="s">
        <v>15564</v>
      </c>
      <c r="E11098" s="10" t="s">
        <v>21014</v>
      </c>
    </row>
    <row r="11099" customFormat="false" ht="15" hidden="false" customHeight="false" outlineLevel="0" collapsed="false">
      <c r="A11099" s="310" t="n">
        <v>3830</v>
      </c>
      <c r="C11099" s="0" t="s">
        <v>21015</v>
      </c>
      <c r="D11099" s="0" t="s">
        <v>15564</v>
      </c>
      <c r="E11099" s="10" t="s">
        <v>21016</v>
      </c>
    </row>
    <row r="11100" customFormat="false" ht="15" hidden="false" customHeight="false" outlineLevel="0" collapsed="false">
      <c r="A11100" s="310" t="n">
        <v>3831</v>
      </c>
      <c r="C11100" s="0" t="s">
        <v>21017</v>
      </c>
      <c r="D11100" s="0" t="s">
        <v>15564</v>
      </c>
      <c r="E11100" s="10" t="s">
        <v>21018</v>
      </c>
    </row>
    <row r="11101" customFormat="false" ht="15" hidden="false" customHeight="false" outlineLevel="0" collapsed="false">
      <c r="A11101" s="310" t="n">
        <v>37981</v>
      </c>
      <c r="C11101" s="0" t="s">
        <v>21019</v>
      </c>
      <c r="D11101" s="0" t="s">
        <v>15564</v>
      </c>
      <c r="E11101" s="10" t="s">
        <v>15671</v>
      </c>
    </row>
    <row r="11102" customFormat="false" ht="15" hidden="false" customHeight="false" outlineLevel="0" collapsed="false">
      <c r="A11102" s="310" t="n">
        <v>37982</v>
      </c>
      <c r="C11102" s="0" t="s">
        <v>21020</v>
      </c>
      <c r="D11102" s="0" t="s">
        <v>15564</v>
      </c>
      <c r="E11102" s="10" t="s">
        <v>18682</v>
      </c>
    </row>
    <row r="11103" customFormat="false" ht="15" hidden="false" customHeight="false" outlineLevel="0" collapsed="false">
      <c r="A11103" s="310" t="n">
        <v>37983</v>
      </c>
      <c r="C11103" s="0" t="s">
        <v>21021</v>
      </c>
      <c r="D11103" s="0" t="s">
        <v>15564</v>
      </c>
      <c r="E11103" s="10" t="s">
        <v>17949</v>
      </c>
    </row>
    <row r="11104" customFormat="false" ht="15" hidden="false" customHeight="false" outlineLevel="0" collapsed="false">
      <c r="A11104" s="310" t="n">
        <v>37984</v>
      </c>
      <c r="C11104" s="0" t="s">
        <v>21022</v>
      </c>
      <c r="D11104" s="0" t="s">
        <v>15564</v>
      </c>
      <c r="E11104" s="10" t="s">
        <v>21023</v>
      </c>
    </row>
    <row r="11105" customFormat="false" ht="15" hidden="false" customHeight="false" outlineLevel="0" collapsed="false">
      <c r="A11105" s="310" t="n">
        <v>37985</v>
      </c>
      <c r="C11105" s="0" t="s">
        <v>21024</v>
      </c>
      <c r="D11105" s="0" t="s">
        <v>15564</v>
      </c>
      <c r="E11105" s="10" t="s">
        <v>18903</v>
      </c>
    </row>
    <row r="11106" customFormat="false" ht="15" hidden="false" customHeight="false" outlineLevel="0" collapsed="false">
      <c r="A11106" s="310" t="n">
        <v>3826</v>
      </c>
      <c r="C11106" s="0" t="s">
        <v>21025</v>
      </c>
      <c r="D11106" s="0" t="s">
        <v>15564</v>
      </c>
      <c r="E11106" s="10" t="s">
        <v>21026</v>
      </c>
    </row>
    <row r="11107" customFormat="false" ht="15" hidden="false" customHeight="false" outlineLevel="0" collapsed="false">
      <c r="A11107" s="310" t="n">
        <v>3825</v>
      </c>
      <c r="C11107" s="0" t="s">
        <v>21027</v>
      </c>
      <c r="D11107" s="0" t="s">
        <v>15564</v>
      </c>
      <c r="E11107" s="10" t="s">
        <v>20841</v>
      </c>
    </row>
    <row r="11108" customFormat="false" ht="15" hidden="false" customHeight="false" outlineLevel="0" collapsed="false">
      <c r="A11108" s="310" t="n">
        <v>3827</v>
      </c>
      <c r="C11108" s="0" t="s">
        <v>21028</v>
      </c>
      <c r="D11108" s="0" t="s">
        <v>15564</v>
      </c>
      <c r="E11108" s="10" t="s">
        <v>21029</v>
      </c>
    </row>
    <row r="11109" customFormat="false" ht="15" hidden="false" customHeight="false" outlineLevel="0" collapsed="false">
      <c r="A11109" s="310" t="n">
        <v>20165</v>
      </c>
      <c r="C11109" s="0" t="s">
        <v>21030</v>
      </c>
      <c r="D11109" s="0" t="s">
        <v>15564</v>
      </c>
      <c r="E11109" s="10" t="s">
        <v>21031</v>
      </c>
    </row>
    <row r="11110" customFormat="false" ht="15" hidden="false" customHeight="false" outlineLevel="0" collapsed="false">
      <c r="A11110" s="310" t="n">
        <v>20166</v>
      </c>
      <c r="C11110" s="0" t="s">
        <v>21032</v>
      </c>
      <c r="D11110" s="0" t="s">
        <v>15564</v>
      </c>
      <c r="E11110" s="10" t="s">
        <v>21033</v>
      </c>
    </row>
    <row r="11111" customFormat="false" ht="15" hidden="false" customHeight="false" outlineLevel="0" collapsed="false">
      <c r="A11111" s="310" t="n">
        <v>20164</v>
      </c>
      <c r="C11111" s="0" t="s">
        <v>21034</v>
      </c>
      <c r="D11111" s="0" t="s">
        <v>15564</v>
      </c>
      <c r="E11111" s="10" t="s">
        <v>21035</v>
      </c>
    </row>
    <row r="11112" customFormat="false" ht="15" hidden="false" customHeight="false" outlineLevel="0" collapsed="false">
      <c r="A11112" s="310" t="n">
        <v>3893</v>
      </c>
      <c r="C11112" s="0" t="s">
        <v>21036</v>
      </c>
      <c r="D11112" s="0" t="s">
        <v>15564</v>
      </c>
      <c r="E11112" s="10" t="s">
        <v>21037</v>
      </c>
    </row>
    <row r="11113" customFormat="false" ht="15" hidden="false" customHeight="false" outlineLevel="0" collapsed="false">
      <c r="A11113" s="310" t="n">
        <v>3848</v>
      </c>
      <c r="C11113" s="0" t="s">
        <v>21038</v>
      </c>
      <c r="D11113" s="0" t="s">
        <v>15564</v>
      </c>
      <c r="E11113" s="10" t="s">
        <v>17786</v>
      </c>
    </row>
    <row r="11114" customFormat="false" ht="15" hidden="false" customHeight="false" outlineLevel="0" collapsed="false">
      <c r="A11114" s="310" t="n">
        <v>3895</v>
      </c>
      <c r="C11114" s="0" t="s">
        <v>21039</v>
      </c>
      <c r="D11114" s="0" t="s">
        <v>15564</v>
      </c>
      <c r="E11114" s="10" t="s">
        <v>21040</v>
      </c>
    </row>
    <row r="11115" customFormat="false" ht="15" hidden="false" customHeight="false" outlineLevel="0" collapsed="false">
      <c r="A11115" s="310" t="n">
        <v>12404</v>
      </c>
      <c r="C11115" s="0" t="s">
        <v>21041</v>
      </c>
      <c r="D11115" s="0" t="s">
        <v>15564</v>
      </c>
      <c r="E11115" s="10" t="s">
        <v>18566</v>
      </c>
    </row>
    <row r="11116" customFormat="false" ht="15" hidden="false" customHeight="false" outlineLevel="0" collapsed="false">
      <c r="A11116" s="310" t="n">
        <v>3939</v>
      </c>
      <c r="C11116" s="0" t="s">
        <v>21042</v>
      </c>
      <c r="D11116" s="0" t="s">
        <v>15564</v>
      </c>
      <c r="E11116" s="10" t="s">
        <v>21043</v>
      </c>
    </row>
    <row r="11117" customFormat="false" ht="15" hidden="false" customHeight="false" outlineLevel="0" collapsed="false">
      <c r="A11117" s="310" t="n">
        <v>3911</v>
      </c>
      <c r="C11117" s="0" t="s">
        <v>21044</v>
      </c>
      <c r="D11117" s="0" t="s">
        <v>15564</v>
      </c>
      <c r="E11117" s="10" t="s">
        <v>19361</v>
      </c>
    </row>
    <row r="11118" customFormat="false" ht="15" hidden="false" customHeight="false" outlineLevel="0" collapsed="false">
      <c r="A11118" s="310" t="n">
        <v>3908</v>
      </c>
      <c r="C11118" s="0" t="s">
        <v>21045</v>
      </c>
      <c r="D11118" s="0" t="s">
        <v>15564</v>
      </c>
      <c r="E11118" s="10" t="s">
        <v>17438</v>
      </c>
    </row>
    <row r="11119" customFormat="false" ht="15" hidden="false" customHeight="false" outlineLevel="0" collapsed="false">
      <c r="A11119" s="310" t="n">
        <v>3910</v>
      </c>
      <c r="C11119" s="0" t="s">
        <v>21046</v>
      </c>
      <c r="D11119" s="0" t="s">
        <v>15564</v>
      </c>
      <c r="E11119" s="10" t="s">
        <v>21047</v>
      </c>
    </row>
    <row r="11120" customFormat="false" ht="15" hidden="false" customHeight="false" outlineLevel="0" collapsed="false">
      <c r="A11120" s="310" t="n">
        <v>3913</v>
      </c>
      <c r="C11120" s="0" t="s">
        <v>21048</v>
      </c>
      <c r="D11120" s="0" t="s">
        <v>15564</v>
      </c>
      <c r="E11120" s="10" t="s">
        <v>21049</v>
      </c>
    </row>
    <row r="11121" customFormat="false" ht="15" hidden="false" customHeight="false" outlineLevel="0" collapsed="false">
      <c r="A11121" s="310" t="n">
        <v>3912</v>
      </c>
      <c r="C11121" s="0" t="s">
        <v>21050</v>
      </c>
      <c r="D11121" s="0" t="s">
        <v>15564</v>
      </c>
      <c r="E11121" s="10" t="s">
        <v>18778</v>
      </c>
    </row>
    <row r="11122" customFormat="false" ht="15" hidden="false" customHeight="false" outlineLevel="0" collapsed="false">
      <c r="A11122" s="310" t="n">
        <v>3909</v>
      </c>
      <c r="C11122" s="0" t="s">
        <v>21051</v>
      </c>
      <c r="D11122" s="0" t="s">
        <v>15564</v>
      </c>
      <c r="E11122" s="10" t="s">
        <v>21052</v>
      </c>
    </row>
    <row r="11123" customFormat="false" ht="15" hidden="false" customHeight="false" outlineLevel="0" collapsed="false">
      <c r="A11123" s="310" t="n">
        <v>3914</v>
      </c>
      <c r="C11123" s="0" t="s">
        <v>21053</v>
      </c>
      <c r="D11123" s="0" t="s">
        <v>15564</v>
      </c>
      <c r="E11123" s="10" t="s">
        <v>21054</v>
      </c>
    </row>
    <row r="11124" customFormat="false" ht="15" hidden="false" customHeight="false" outlineLevel="0" collapsed="false">
      <c r="A11124" s="310" t="n">
        <v>3915</v>
      </c>
      <c r="C11124" s="0" t="s">
        <v>21055</v>
      </c>
      <c r="D11124" s="0" t="s">
        <v>15564</v>
      </c>
      <c r="E11124" s="10" t="s">
        <v>21056</v>
      </c>
    </row>
    <row r="11125" customFormat="false" ht="15" hidden="false" customHeight="false" outlineLevel="0" collapsed="false">
      <c r="A11125" s="310" t="n">
        <v>3916</v>
      </c>
      <c r="C11125" s="0" t="s">
        <v>21057</v>
      </c>
      <c r="D11125" s="0" t="s">
        <v>15564</v>
      </c>
      <c r="E11125" s="10" t="s">
        <v>21058</v>
      </c>
    </row>
    <row r="11126" customFormat="false" ht="15" hidden="false" customHeight="false" outlineLevel="0" collapsed="false">
      <c r="A11126" s="310" t="n">
        <v>3917</v>
      </c>
      <c r="C11126" s="0" t="s">
        <v>21059</v>
      </c>
      <c r="D11126" s="0" t="s">
        <v>15564</v>
      </c>
      <c r="E11126" s="10" t="s">
        <v>21060</v>
      </c>
    </row>
    <row r="11127" customFormat="false" ht="15" hidden="false" customHeight="false" outlineLevel="0" collapsed="false">
      <c r="A11127" s="310" t="n">
        <v>1904</v>
      </c>
      <c r="C11127" s="0" t="s">
        <v>21061</v>
      </c>
      <c r="D11127" s="0" t="s">
        <v>15564</v>
      </c>
      <c r="E11127" s="10" t="s">
        <v>15626</v>
      </c>
    </row>
    <row r="11128" customFormat="false" ht="15" hidden="false" customHeight="false" outlineLevel="0" collapsed="false">
      <c r="A11128" s="310" t="n">
        <v>1899</v>
      </c>
      <c r="C11128" s="0" t="s">
        <v>21062</v>
      </c>
      <c r="D11128" s="0" t="s">
        <v>15564</v>
      </c>
      <c r="E11128" s="10" t="s">
        <v>21063</v>
      </c>
    </row>
    <row r="11129" customFormat="false" ht="15" hidden="false" customHeight="false" outlineLevel="0" collapsed="false">
      <c r="A11129" s="310" t="n">
        <v>1900</v>
      </c>
      <c r="C11129" s="0" t="s">
        <v>21064</v>
      </c>
      <c r="D11129" s="0" t="s">
        <v>15564</v>
      </c>
      <c r="E11129" s="10" t="s">
        <v>16974</v>
      </c>
    </row>
    <row r="11130" customFormat="false" ht="15" hidden="false" customHeight="false" outlineLevel="0" collapsed="false">
      <c r="A11130" s="310" t="n">
        <v>12407</v>
      </c>
      <c r="C11130" s="0" t="s">
        <v>21065</v>
      </c>
      <c r="D11130" s="0" t="s">
        <v>15564</v>
      </c>
      <c r="E11130" s="10" t="s">
        <v>21066</v>
      </c>
    </row>
    <row r="11131" customFormat="false" ht="15" hidden="false" customHeight="false" outlineLevel="0" collapsed="false">
      <c r="A11131" s="310" t="n">
        <v>12408</v>
      </c>
      <c r="C11131" s="0" t="s">
        <v>21067</v>
      </c>
      <c r="D11131" s="0" t="s">
        <v>15564</v>
      </c>
      <c r="E11131" s="10" t="s">
        <v>21068</v>
      </c>
    </row>
    <row r="11132" customFormat="false" ht="15" hidden="false" customHeight="false" outlineLevel="0" collapsed="false">
      <c r="A11132" s="310" t="n">
        <v>12409</v>
      </c>
      <c r="C11132" s="0" t="s">
        <v>21069</v>
      </c>
      <c r="D11132" s="0" t="s">
        <v>15564</v>
      </c>
      <c r="E11132" s="10" t="s">
        <v>21068</v>
      </c>
    </row>
    <row r="11133" customFormat="false" ht="15" hidden="false" customHeight="false" outlineLevel="0" collapsed="false">
      <c r="A11133" s="310" t="n">
        <v>12410</v>
      </c>
      <c r="C11133" s="0" t="s">
        <v>21070</v>
      </c>
      <c r="D11133" s="0" t="s">
        <v>15564</v>
      </c>
      <c r="E11133" s="10" t="s">
        <v>20204</v>
      </c>
    </row>
    <row r="11134" customFormat="false" ht="15" hidden="false" customHeight="false" outlineLevel="0" collapsed="false">
      <c r="A11134" s="310" t="n">
        <v>3936</v>
      </c>
      <c r="C11134" s="0" t="s">
        <v>21071</v>
      </c>
      <c r="D11134" s="0" t="s">
        <v>15564</v>
      </c>
      <c r="E11134" s="10" t="s">
        <v>21072</v>
      </c>
    </row>
    <row r="11135" customFormat="false" ht="15" hidden="false" customHeight="false" outlineLevel="0" collapsed="false">
      <c r="A11135" s="310" t="n">
        <v>3922</v>
      </c>
      <c r="C11135" s="0" t="s">
        <v>21073</v>
      </c>
      <c r="D11135" s="0" t="s">
        <v>15564</v>
      </c>
      <c r="E11135" s="10" t="s">
        <v>17103</v>
      </c>
    </row>
    <row r="11136" customFormat="false" ht="15" hidden="false" customHeight="false" outlineLevel="0" collapsed="false">
      <c r="A11136" s="310" t="n">
        <v>3924</v>
      </c>
      <c r="C11136" s="0" t="s">
        <v>21074</v>
      </c>
      <c r="D11136" s="0" t="s">
        <v>15564</v>
      </c>
      <c r="E11136" s="10" t="s">
        <v>21072</v>
      </c>
    </row>
    <row r="11137" customFormat="false" ht="15" hidden="false" customHeight="false" outlineLevel="0" collapsed="false">
      <c r="A11137" s="310" t="n">
        <v>3923</v>
      </c>
      <c r="C11137" s="0" t="s">
        <v>21075</v>
      </c>
      <c r="D11137" s="0" t="s">
        <v>15564</v>
      </c>
      <c r="E11137" s="10" t="s">
        <v>21072</v>
      </c>
    </row>
    <row r="11138" customFormat="false" ht="15" hidden="false" customHeight="false" outlineLevel="0" collapsed="false">
      <c r="A11138" s="310" t="n">
        <v>3937</v>
      </c>
      <c r="C11138" s="0" t="s">
        <v>21076</v>
      </c>
      <c r="D11138" s="0" t="s">
        <v>15564</v>
      </c>
      <c r="E11138" s="10" t="s">
        <v>21077</v>
      </c>
    </row>
    <row r="11139" customFormat="false" ht="15" hidden="false" customHeight="false" outlineLevel="0" collapsed="false">
      <c r="A11139" s="310" t="n">
        <v>3921</v>
      </c>
      <c r="C11139" s="0" t="s">
        <v>21078</v>
      </c>
      <c r="D11139" s="0" t="s">
        <v>15564</v>
      </c>
      <c r="E11139" s="10" t="s">
        <v>15821</v>
      </c>
    </row>
    <row r="11140" customFormat="false" ht="15" hidden="false" customHeight="false" outlineLevel="0" collapsed="false">
      <c r="A11140" s="310" t="n">
        <v>3920</v>
      </c>
      <c r="C11140" s="0" t="s">
        <v>21079</v>
      </c>
      <c r="D11140" s="0" t="s">
        <v>15564</v>
      </c>
      <c r="E11140" s="10" t="s">
        <v>21077</v>
      </c>
    </row>
    <row r="11141" customFormat="false" ht="15" hidden="false" customHeight="false" outlineLevel="0" collapsed="false">
      <c r="A11141" s="310" t="n">
        <v>3938</v>
      </c>
      <c r="C11141" s="0" t="s">
        <v>21080</v>
      </c>
      <c r="D11141" s="0" t="s">
        <v>15564</v>
      </c>
      <c r="E11141" s="10" t="s">
        <v>21081</v>
      </c>
    </row>
    <row r="11142" customFormat="false" ht="15" hidden="false" customHeight="false" outlineLevel="0" collapsed="false">
      <c r="A11142" s="310" t="n">
        <v>3919</v>
      </c>
      <c r="C11142" s="0" t="s">
        <v>21082</v>
      </c>
      <c r="D11142" s="0" t="s">
        <v>15564</v>
      </c>
      <c r="E11142" s="10" t="s">
        <v>18360</v>
      </c>
    </row>
    <row r="11143" customFormat="false" ht="15" hidden="false" customHeight="false" outlineLevel="0" collapsed="false">
      <c r="A11143" s="310" t="n">
        <v>3927</v>
      </c>
      <c r="C11143" s="0" t="s">
        <v>21083</v>
      </c>
      <c r="D11143" s="0" t="s">
        <v>15564</v>
      </c>
      <c r="E11143" s="10" t="s">
        <v>21084</v>
      </c>
    </row>
    <row r="11144" customFormat="false" ht="15" hidden="false" customHeight="false" outlineLevel="0" collapsed="false">
      <c r="A11144" s="310" t="n">
        <v>3928</v>
      </c>
      <c r="C11144" s="0" t="s">
        <v>21085</v>
      </c>
      <c r="D11144" s="0" t="s">
        <v>15564</v>
      </c>
      <c r="E11144" s="10" t="s">
        <v>21084</v>
      </c>
    </row>
    <row r="11145" customFormat="false" ht="15" hidden="false" customHeight="false" outlineLevel="0" collapsed="false">
      <c r="A11145" s="310" t="n">
        <v>3926</v>
      </c>
      <c r="C11145" s="0" t="s">
        <v>21086</v>
      </c>
      <c r="D11145" s="0" t="s">
        <v>15564</v>
      </c>
      <c r="E11145" s="10" t="s">
        <v>21087</v>
      </c>
    </row>
    <row r="11146" customFormat="false" ht="15" hidden="false" customHeight="false" outlineLevel="0" collapsed="false">
      <c r="A11146" s="310" t="n">
        <v>3935</v>
      </c>
      <c r="C11146" s="0" t="s">
        <v>21088</v>
      </c>
      <c r="D11146" s="0" t="s">
        <v>15564</v>
      </c>
      <c r="E11146" s="10" t="s">
        <v>21087</v>
      </c>
    </row>
    <row r="11147" customFormat="false" ht="15" hidden="false" customHeight="false" outlineLevel="0" collapsed="false">
      <c r="A11147" s="310" t="n">
        <v>3925</v>
      </c>
      <c r="C11147" s="0" t="s">
        <v>21089</v>
      </c>
      <c r="D11147" s="0" t="s">
        <v>15564</v>
      </c>
      <c r="E11147" s="10" t="s">
        <v>21087</v>
      </c>
    </row>
    <row r="11148" customFormat="false" ht="15" hidden="false" customHeight="false" outlineLevel="0" collapsed="false">
      <c r="A11148" s="310" t="n">
        <v>12406</v>
      </c>
      <c r="C11148" s="0" t="s">
        <v>21090</v>
      </c>
      <c r="D11148" s="0" t="s">
        <v>15564</v>
      </c>
      <c r="E11148" s="10" t="s">
        <v>17089</v>
      </c>
    </row>
    <row r="11149" customFormat="false" ht="15" hidden="false" customHeight="false" outlineLevel="0" collapsed="false">
      <c r="A11149" s="310" t="n">
        <v>3929</v>
      </c>
      <c r="C11149" s="0" t="s">
        <v>21091</v>
      </c>
      <c r="D11149" s="0" t="s">
        <v>15564</v>
      </c>
      <c r="E11149" s="10" t="s">
        <v>21092</v>
      </c>
    </row>
    <row r="11150" customFormat="false" ht="15" hidden="false" customHeight="false" outlineLevel="0" collapsed="false">
      <c r="A11150" s="310" t="n">
        <v>3931</v>
      </c>
      <c r="C11150" s="0" t="s">
        <v>21093</v>
      </c>
      <c r="D11150" s="0" t="s">
        <v>15564</v>
      </c>
      <c r="E11150" s="10" t="s">
        <v>21092</v>
      </c>
    </row>
    <row r="11151" customFormat="false" ht="15" hidden="false" customHeight="false" outlineLevel="0" collapsed="false">
      <c r="A11151" s="310" t="n">
        <v>3930</v>
      </c>
      <c r="C11151" s="0" t="s">
        <v>21094</v>
      </c>
      <c r="D11151" s="0" t="s">
        <v>15564</v>
      </c>
      <c r="E11151" s="10" t="s">
        <v>21092</v>
      </c>
    </row>
    <row r="11152" customFormat="false" ht="15" hidden="false" customHeight="false" outlineLevel="0" collapsed="false">
      <c r="A11152" s="310" t="n">
        <v>3932</v>
      </c>
      <c r="C11152" s="0" t="s">
        <v>21095</v>
      </c>
      <c r="D11152" s="0" t="s">
        <v>15564</v>
      </c>
      <c r="E11152" s="10" t="s">
        <v>21096</v>
      </c>
    </row>
    <row r="11153" customFormat="false" ht="15" hidden="false" customHeight="false" outlineLevel="0" collapsed="false">
      <c r="A11153" s="310" t="n">
        <v>3933</v>
      </c>
      <c r="C11153" s="0" t="s">
        <v>21097</v>
      </c>
      <c r="D11153" s="0" t="s">
        <v>15564</v>
      </c>
      <c r="E11153" s="10" t="s">
        <v>21096</v>
      </c>
    </row>
    <row r="11154" customFormat="false" ht="15" hidden="false" customHeight="false" outlineLevel="0" collapsed="false">
      <c r="A11154" s="310" t="n">
        <v>3934</v>
      </c>
      <c r="C11154" s="0" t="s">
        <v>21098</v>
      </c>
      <c r="D11154" s="0" t="s">
        <v>15564</v>
      </c>
      <c r="E11154" s="10" t="s">
        <v>21096</v>
      </c>
    </row>
    <row r="11155" customFormat="false" ht="15" hidden="false" customHeight="false" outlineLevel="0" collapsed="false">
      <c r="A11155" s="310" t="n">
        <v>40355</v>
      </c>
      <c r="C11155" s="0" t="s">
        <v>21099</v>
      </c>
      <c r="D11155" s="0" t="s">
        <v>15564</v>
      </c>
      <c r="E11155" s="10" t="s">
        <v>17659</v>
      </c>
    </row>
    <row r="11156" customFormat="false" ht="15" hidden="false" customHeight="false" outlineLevel="0" collapsed="false">
      <c r="A11156" s="310" t="n">
        <v>40364</v>
      </c>
      <c r="C11156" s="0" t="s">
        <v>21100</v>
      </c>
      <c r="D11156" s="0" t="s">
        <v>15564</v>
      </c>
      <c r="E11156" s="10" t="s">
        <v>21101</v>
      </c>
    </row>
    <row r="11157" customFormat="false" ht="15" hidden="false" customHeight="false" outlineLevel="0" collapsed="false">
      <c r="A11157" s="310" t="n">
        <v>40361</v>
      </c>
      <c r="C11157" s="0" t="s">
        <v>21102</v>
      </c>
      <c r="D11157" s="0" t="s">
        <v>15564</v>
      </c>
      <c r="E11157" s="10" t="s">
        <v>21103</v>
      </c>
    </row>
    <row r="11158" customFormat="false" ht="15" hidden="false" customHeight="false" outlineLevel="0" collapsed="false">
      <c r="A11158" s="310" t="n">
        <v>40358</v>
      </c>
      <c r="C11158" s="0" t="s">
        <v>21104</v>
      </c>
      <c r="D11158" s="0" t="s">
        <v>15564</v>
      </c>
      <c r="E11158" s="10" t="s">
        <v>21105</v>
      </c>
    </row>
    <row r="11159" customFormat="false" ht="15" hidden="false" customHeight="false" outlineLevel="0" collapsed="false">
      <c r="A11159" s="310" t="n">
        <v>40370</v>
      </c>
      <c r="C11159" s="0" t="s">
        <v>21106</v>
      </c>
      <c r="D11159" s="0" t="s">
        <v>15564</v>
      </c>
      <c r="E11159" s="10" t="s">
        <v>21107</v>
      </c>
    </row>
    <row r="11160" customFormat="false" ht="15" hidden="false" customHeight="false" outlineLevel="0" collapsed="false">
      <c r="A11160" s="310" t="n">
        <v>40367</v>
      </c>
      <c r="C11160" s="0" t="s">
        <v>21108</v>
      </c>
      <c r="D11160" s="0" t="s">
        <v>15564</v>
      </c>
      <c r="E11160" s="10" t="s">
        <v>19653</v>
      </c>
    </row>
    <row r="11161" customFormat="false" ht="15" hidden="false" customHeight="false" outlineLevel="0" collapsed="false">
      <c r="A11161" s="310" t="n">
        <v>40373</v>
      </c>
      <c r="C11161" s="0" t="s">
        <v>21109</v>
      </c>
      <c r="D11161" s="0" t="s">
        <v>15564</v>
      </c>
      <c r="E11161" s="10" t="s">
        <v>21110</v>
      </c>
    </row>
    <row r="11162" customFormat="false" ht="15" hidden="false" customHeight="false" outlineLevel="0" collapsed="false">
      <c r="A11162" s="310" t="n">
        <v>38947</v>
      </c>
      <c r="C11162" s="0" t="s">
        <v>21111</v>
      </c>
      <c r="D11162" s="0" t="s">
        <v>15564</v>
      </c>
      <c r="E11162" s="10" t="s">
        <v>17764</v>
      </c>
    </row>
    <row r="11163" customFormat="false" ht="15" hidden="false" customHeight="false" outlineLevel="0" collapsed="false">
      <c r="A11163" s="310" t="n">
        <v>38948</v>
      </c>
      <c r="C11163" s="0" t="s">
        <v>21112</v>
      </c>
      <c r="D11163" s="0" t="s">
        <v>15564</v>
      </c>
      <c r="E11163" s="10" t="s">
        <v>21113</v>
      </c>
    </row>
    <row r="11164" customFormat="false" ht="15" hidden="false" customHeight="false" outlineLevel="0" collapsed="false">
      <c r="A11164" s="310" t="n">
        <v>38949</v>
      </c>
      <c r="C11164" s="0" t="s">
        <v>21114</v>
      </c>
      <c r="D11164" s="0" t="s">
        <v>15564</v>
      </c>
      <c r="E11164" s="10" t="s">
        <v>21115</v>
      </c>
    </row>
    <row r="11165" customFormat="false" ht="15" hidden="false" customHeight="false" outlineLevel="0" collapsed="false">
      <c r="A11165" s="310" t="n">
        <v>38951</v>
      </c>
      <c r="C11165" s="0" t="s">
        <v>21116</v>
      </c>
      <c r="D11165" s="0" t="s">
        <v>15564</v>
      </c>
      <c r="E11165" s="10" t="s">
        <v>20924</v>
      </c>
    </row>
    <row r="11166" customFormat="false" ht="15" hidden="false" customHeight="false" outlineLevel="0" collapsed="false">
      <c r="A11166" s="310" t="n">
        <v>39312</v>
      </c>
      <c r="C11166" s="0" t="s">
        <v>21117</v>
      </c>
      <c r="D11166" s="0" t="s">
        <v>15564</v>
      </c>
      <c r="E11166" s="10" t="s">
        <v>21118</v>
      </c>
    </row>
    <row r="11167" customFormat="false" ht="15" hidden="false" customHeight="false" outlineLevel="0" collapsed="false">
      <c r="A11167" s="310" t="n">
        <v>39313</v>
      </c>
      <c r="C11167" s="0" t="s">
        <v>21119</v>
      </c>
      <c r="D11167" s="0" t="s">
        <v>15564</v>
      </c>
      <c r="E11167" s="10" t="s">
        <v>21120</v>
      </c>
    </row>
    <row r="11168" customFormat="false" ht="15" hidden="false" customHeight="false" outlineLevel="0" collapsed="false">
      <c r="A11168" s="310" t="n">
        <v>38950</v>
      </c>
      <c r="C11168" s="0" t="s">
        <v>21121</v>
      </c>
      <c r="D11168" s="0" t="s">
        <v>15564</v>
      </c>
      <c r="E11168" s="10" t="s">
        <v>21122</v>
      </c>
    </row>
    <row r="11169" customFormat="false" ht="15" hidden="false" customHeight="false" outlineLevel="0" collapsed="false">
      <c r="A11169" s="310" t="n">
        <v>39314</v>
      </c>
      <c r="C11169" s="0" t="s">
        <v>21123</v>
      </c>
      <c r="D11169" s="0" t="s">
        <v>15564</v>
      </c>
      <c r="E11169" s="10" t="s">
        <v>21124</v>
      </c>
    </row>
    <row r="11170" customFormat="false" ht="15" hidden="false" customHeight="false" outlineLevel="0" collapsed="false">
      <c r="A11170" s="310" t="n">
        <v>3907</v>
      </c>
      <c r="C11170" s="0" t="s">
        <v>21125</v>
      </c>
      <c r="D11170" s="0" t="s">
        <v>15564</v>
      </c>
      <c r="E11170" s="10" t="s">
        <v>20551</v>
      </c>
    </row>
    <row r="11171" customFormat="false" ht="15" hidden="false" customHeight="false" outlineLevel="0" collapsed="false">
      <c r="A11171" s="310" t="n">
        <v>3889</v>
      </c>
      <c r="C11171" s="0" t="s">
        <v>21126</v>
      </c>
      <c r="D11171" s="0" t="s">
        <v>15564</v>
      </c>
      <c r="E11171" s="10" t="s">
        <v>21127</v>
      </c>
    </row>
    <row r="11172" customFormat="false" ht="15" hidden="false" customHeight="false" outlineLevel="0" collapsed="false">
      <c r="A11172" s="310" t="n">
        <v>3868</v>
      </c>
      <c r="C11172" s="0" t="s">
        <v>21128</v>
      </c>
      <c r="D11172" s="0" t="s">
        <v>15564</v>
      </c>
      <c r="E11172" s="10" t="s">
        <v>19469</v>
      </c>
    </row>
    <row r="11173" customFormat="false" ht="15" hidden="false" customHeight="false" outlineLevel="0" collapsed="false">
      <c r="A11173" s="310" t="n">
        <v>3869</v>
      </c>
      <c r="C11173" s="0" t="s">
        <v>21129</v>
      </c>
      <c r="D11173" s="0" t="s">
        <v>15564</v>
      </c>
      <c r="E11173" s="10" t="s">
        <v>17306</v>
      </c>
    </row>
    <row r="11174" customFormat="false" ht="15" hidden="false" customHeight="false" outlineLevel="0" collapsed="false">
      <c r="A11174" s="310" t="n">
        <v>3872</v>
      </c>
      <c r="C11174" s="0" t="s">
        <v>21130</v>
      </c>
      <c r="D11174" s="0" t="s">
        <v>15564</v>
      </c>
      <c r="E11174" s="10" t="s">
        <v>21131</v>
      </c>
    </row>
    <row r="11175" customFormat="false" ht="15" hidden="false" customHeight="false" outlineLevel="0" collapsed="false">
      <c r="A11175" s="310" t="n">
        <v>3850</v>
      </c>
      <c r="C11175" s="0" t="s">
        <v>21132</v>
      </c>
      <c r="D11175" s="0" t="s">
        <v>15564</v>
      </c>
      <c r="E11175" s="10" t="s">
        <v>21133</v>
      </c>
    </row>
    <row r="11176" customFormat="false" ht="15" hidden="false" customHeight="false" outlineLevel="0" collapsed="false">
      <c r="A11176" s="310" t="n">
        <v>38023</v>
      </c>
      <c r="C11176" s="0" t="s">
        <v>21134</v>
      </c>
      <c r="D11176" s="0" t="s">
        <v>15564</v>
      </c>
      <c r="E11176" s="10" t="s">
        <v>19308</v>
      </c>
    </row>
    <row r="11177" customFormat="false" ht="15" hidden="false" customHeight="false" outlineLevel="0" collapsed="false">
      <c r="A11177" s="310" t="n">
        <v>37986</v>
      </c>
      <c r="C11177" s="0" t="s">
        <v>21135</v>
      </c>
      <c r="D11177" s="0" t="s">
        <v>15564</v>
      </c>
      <c r="E11177" s="10" t="s">
        <v>19822</v>
      </c>
    </row>
    <row r="11178" customFormat="false" ht="15" hidden="false" customHeight="false" outlineLevel="0" collapsed="false">
      <c r="A11178" s="310" t="n">
        <v>37987</v>
      </c>
      <c r="C11178" s="0" t="s">
        <v>21136</v>
      </c>
      <c r="D11178" s="0" t="s">
        <v>15564</v>
      </c>
      <c r="E11178" s="10" t="s">
        <v>21137</v>
      </c>
    </row>
    <row r="11179" customFormat="false" ht="15" hidden="false" customHeight="false" outlineLevel="0" collapsed="false">
      <c r="A11179" s="310" t="n">
        <v>37988</v>
      </c>
      <c r="C11179" s="0" t="s">
        <v>21138</v>
      </c>
      <c r="D11179" s="0" t="s">
        <v>15564</v>
      </c>
      <c r="E11179" s="10" t="s">
        <v>21139</v>
      </c>
    </row>
    <row r="11180" customFormat="false" ht="15" hidden="false" customHeight="false" outlineLevel="0" collapsed="false">
      <c r="A11180" s="310" t="n">
        <v>21120</v>
      </c>
      <c r="C11180" s="0" t="s">
        <v>21140</v>
      </c>
      <c r="D11180" s="0" t="s">
        <v>15564</v>
      </c>
      <c r="E11180" s="10" t="s">
        <v>21141</v>
      </c>
    </row>
    <row r="11181" customFormat="false" ht="15" hidden="false" customHeight="false" outlineLevel="0" collapsed="false">
      <c r="A11181" s="310" t="n">
        <v>39318</v>
      </c>
      <c r="C11181" s="0" t="s">
        <v>21142</v>
      </c>
      <c r="D11181" s="0" t="s">
        <v>15564</v>
      </c>
      <c r="E11181" s="10" t="s">
        <v>21143</v>
      </c>
    </row>
    <row r="11182" customFormat="false" ht="15" hidden="false" customHeight="false" outlineLevel="0" collapsed="false">
      <c r="A11182" s="310" t="n">
        <v>20162</v>
      </c>
      <c r="C11182" s="0" t="s">
        <v>21144</v>
      </c>
      <c r="D11182" s="0" t="s">
        <v>15564</v>
      </c>
      <c r="E11182" s="10" t="s">
        <v>16382</v>
      </c>
    </row>
    <row r="11183" customFormat="false" ht="15" hidden="false" customHeight="false" outlineLevel="0" collapsed="false">
      <c r="A11183" s="310" t="n">
        <v>40366</v>
      </c>
      <c r="C11183" s="0" t="s">
        <v>21145</v>
      </c>
      <c r="D11183" s="0" t="s">
        <v>15564</v>
      </c>
      <c r="E11183" s="10" t="s">
        <v>17684</v>
      </c>
    </row>
    <row r="11184" customFormat="false" ht="15" hidden="false" customHeight="false" outlineLevel="0" collapsed="false">
      <c r="A11184" s="310" t="n">
        <v>40363</v>
      </c>
      <c r="C11184" s="0" t="s">
        <v>21146</v>
      </c>
      <c r="D11184" s="0" t="s">
        <v>15564</v>
      </c>
      <c r="E11184" s="10" t="s">
        <v>21147</v>
      </c>
    </row>
    <row r="11185" customFormat="false" ht="15" hidden="false" customHeight="false" outlineLevel="0" collapsed="false">
      <c r="A11185" s="310" t="n">
        <v>40354</v>
      </c>
      <c r="C11185" s="0" t="s">
        <v>21148</v>
      </c>
      <c r="D11185" s="0" t="s">
        <v>15564</v>
      </c>
      <c r="E11185" s="10" t="s">
        <v>21149</v>
      </c>
    </row>
    <row r="11186" customFormat="false" ht="15" hidden="false" customHeight="false" outlineLevel="0" collapsed="false">
      <c r="A11186" s="310" t="n">
        <v>40360</v>
      </c>
      <c r="C11186" s="0" t="s">
        <v>21150</v>
      </c>
      <c r="D11186" s="0" t="s">
        <v>15564</v>
      </c>
      <c r="E11186" s="10" t="s">
        <v>21151</v>
      </c>
    </row>
    <row r="11187" customFormat="false" ht="15" hidden="false" customHeight="false" outlineLevel="0" collapsed="false">
      <c r="A11187" s="310" t="n">
        <v>40372</v>
      </c>
      <c r="C11187" s="0" t="s">
        <v>21152</v>
      </c>
      <c r="D11187" s="0" t="s">
        <v>15564</v>
      </c>
      <c r="E11187" s="10" t="s">
        <v>21153</v>
      </c>
    </row>
    <row r="11188" customFormat="false" ht="15" hidden="false" customHeight="false" outlineLevel="0" collapsed="false">
      <c r="A11188" s="310" t="n">
        <v>40369</v>
      </c>
      <c r="C11188" s="0" t="s">
        <v>21154</v>
      </c>
      <c r="D11188" s="0" t="s">
        <v>15564</v>
      </c>
      <c r="E11188" s="10" t="s">
        <v>21155</v>
      </c>
    </row>
    <row r="11189" customFormat="false" ht="15" hidden="false" customHeight="false" outlineLevel="0" collapsed="false">
      <c r="A11189" s="310" t="n">
        <v>40357</v>
      </c>
      <c r="C11189" s="0" t="s">
        <v>21156</v>
      </c>
      <c r="D11189" s="0" t="s">
        <v>15564</v>
      </c>
      <c r="E11189" s="10" t="s">
        <v>21105</v>
      </c>
    </row>
    <row r="11190" customFormat="false" ht="15" hidden="false" customHeight="false" outlineLevel="0" collapsed="false">
      <c r="A11190" s="310" t="n">
        <v>40375</v>
      </c>
      <c r="C11190" s="0" t="s">
        <v>21157</v>
      </c>
      <c r="D11190" s="0" t="s">
        <v>15564</v>
      </c>
      <c r="E11190" s="10" t="s">
        <v>21158</v>
      </c>
    </row>
    <row r="11191" customFormat="false" ht="15" hidden="false" customHeight="false" outlineLevel="0" collapsed="false">
      <c r="A11191" s="310" t="n">
        <v>1893</v>
      </c>
      <c r="C11191" s="0" t="s">
        <v>21159</v>
      </c>
      <c r="D11191" s="0" t="s">
        <v>15564</v>
      </c>
      <c r="E11191" s="10" t="s">
        <v>18568</v>
      </c>
    </row>
    <row r="11192" customFormat="false" ht="15" hidden="false" customHeight="false" outlineLevel="0" collapsed="false">
      <c r="A11192" s="310" t="n">
        <v>1902</v>
      </c>
      <c r="C11192" s="0" t="s">
        <v>21160</v>
      </c>
      <c r="D11192" s="0" t="s">
        <v>15564</v>
      </c>
      <c r="E11192" s="10" t="s">
        <v>16280</v>
      </c>
    </row>
    <row r="11193" customFormat="false" ht="15" hidden="false" customHeight="false" outlineLevel="0" collapsed="false">
      <c r="A11193" s="310" t="n">
        <v>1901</v>
      </c>
      <c r="C11193" s="0" t="s">
        <v>21161</v>
      </c>
      <c r="D11193" s="0" t="s">
        <v>15564</v>
      </c>
      <c r="E11193" s="10" t="s">
        <v>16982</v>
      </c>
    </row>
    <row r="11194" customFormat="false" ht="15" hidden="false" customHeight="false" outlineLevel="0" collapsed="false">
      <c r="A11194" s="310" t="n">
        <v>1892</v>
      </c>
      <c r="C11194" s="0" t="s">
        <v>21162</v>
      </c>
      <c r="D11194" s="0" t="s">
        <v>15564</v>
      </c>
      <c r="E11194" s="10" t="s">
        <v>19822</v>
      </c>
    </row>
    <row r="11195" customFormat="false" ht="15" hidden="false" customHeight="false" outlineLevel="0" collapsed="false">
      <c r="A11195" s="310" t="n">
        <v>1907</v>
      </c>
      <c r="C11195" s="0" t="s">
        <v>21163</v>
      </c>
      <c r="D11195" s="0" t="s">
        <v>15564</v>
      </c>
      <c r="E11195" s="10" t="s">
        <v>21164</v>
      </c>
    </row>
    <row r="11196" customFormat="false" ht="15" hidden="false" customHeight="false" outlineLevel="0" collapsed="false">
      <c r="A11196" s="310" t="n">
        <v>1894</v>
      </c>
      <c r="C11196" s="0" t="s">
        <v>21165</v>
      </c>
      <c r="D11196" s="0" t="s">
        <v>15564</v>
      </c>
      <c r="E11196" s="10" t="s">
        <v>16286</v>
      </c>
    </row>
    <row r="11197" customFormat="false" ht="15" hidden="false" customHeight="false" outlineLevel="0" collapsed="false">
      <c r="A11197" s="310" t="n">
        <v>1891</v>
      </c>
      <c r="C11197" s="0" t="s">
        <v>21166</v>
      </c>
      <c r="D11197" s="0" t="s">
        <v>15564</v>
      </c>
      <c r="E11197" s="10" t="s">
        <v>16270</v>
      </c>
    </row>
    <row r="11198" customFormat="false" ht="15" hidden="false" customHeight="false" outlineLevel="0" collapsed="false">
      <c r="A11198" s="310" t="n">
        <v>1896</v>
      </c>
      <c r="C11198" s="0" t="s">
        <v>21167</v>
      </c>
      <c r="D11198" s="0" t="s">
        <v>15564</v>
      </c>
      <c r="E11198" s="10" t="s">
        <v>21168</v>
      </c>
    </row>
    <row r="11199" customFormat="false" ht="15" hidden="false" customHeight="false" outlineLevel="0" collapsed="false">
      <c r="A11199" s="310" t="n">
        <v>1895</v>
      </c>
      <c r="C11199" s="0" t="s">
        <v>21169</v>
      </c>
      <c r="D11199" s="0" t="s">
        <v>15564</v>
      </c>
      <c r="E11199" s="10" t="s">
        <v>21170</v>
      </c>
    </row>
    <row r="11200" customFormat="false" ht="15" hidden="false" customHeight="false" outlineLevel="0" collapsed="false">
      <c r="A11200" s="310" t="n">
        <v>2641</v>
      </c>
      <c r="C11200" s="0" t="s">
        <v>21171</v>
      </c>
      <c r="D11200" s="0" t="s">
        <v>15564</v>
      </c>
      <c r="E11200" s="10" t="s">
        <v>21172</v>
      </c>
    </row>
    <row r="11201" customFormat="false" ht="15" hidden="false" customHeight="false" outlineLevel="0" collapsed="false">
      <c r="A11201" s="310" t="n">
        <v>2636</v>
      </c>
      <c r="C11201" s="0" t="s">
        <v>21173</v>
      </c>
      <c r="D11201" s="0" t="s">
        <v>15564</v>
      </c>
      <c r="E11201" s="10" t="s">
        <v>15636</v>
      </c>
    </row>
    <row r="11202" customFormat="false" ht="15" hidden="false" customHeight="false" outlineLevel="0" collapsed="false">
      <c r="A11202" s="310" t="n">
        <v>2637</v>
      </c>
      <c r="C11202" s="0" t="s">
        <v>21174</v>
      </c>
      <c r="D11202" s="0" t="s">
        <v>15564</v>
      </c>
      <c r="E11202" s="10" t="s">
        <v>20409</v>
      </c>
    </row>
    <row r="11203" customFormat="false" ht="15" hidden="false" customHeight="false" outlineLevel="0" collapsed="false">
      <c r="A11203" s="310" t="n">
        <v>2638</v>
      </c>
      <c r="C11203" s="0" t="s">
        <v>21175</v>
      </c>
      <c r="D11203" s="0" t="s">
        <v>15564</v>
      </c>
      <c r="E11203" s="10" t="s">
        <v>21176</v>
      </c>
    </row>
    <row r="11204" customFormat="false" ht="15" hidden="false" customHeight="false" outlineLevel="0" collapsed="false">
      <c r="A11204" s="310" t="n">
        <v>2639</v>
      </c>
      <c r="C11204" s="0" t="s">
        <v>21177</v>
      </c>
      <c r="D11204" s="0" t="s">
        <v>15564</v>
      </c>
      <c r="E11204" s="10" t="s">
        <v>20594</v>
      </c>
    </row>
    <row r="11205" customFormat="false" ht="15" hidden="false" customHeight="false" outlineLevel="0" collapsed="false">
      <c r="A11205" s="310" t="n">
        <v>2644</v>
      </c>
      <c r="C11205" s="0" t="s">
        <v>21178</v>
      </c>
      <c r="D11205" s="0" t="s">
        <v>15564</v>
      </c>
      <c r="E11205" s="10" t="s">
        <v>18610</v>
      </c>
    </row>
    <row r="11206" customFormat="false" ht="15" hidden="false" customHeight="false" outlineLevel="0" collapsed="false">
      <c r="A11206" s="310" t="n">
        <v>2643</v>
      </c>
      <c r="C11206" s="0" t="s">
        <v>21179</v>
      </c>
      <c r="D11206" s="0" t="s">
        <v>15564</v>
      </c>
      <c r="E11206" s="10" t="s">
        <v>21180</v>
      </c>
    </row>
    <row r="11207" customFormat="false" ht="15" hidden="false" customHeight="false" outlineLevel="0" collapsed="false">
      <c r="A11207" s="310" t="n">
        <v>2640</v>
      </c>
      <c r="C11207" s="0" t="s">
        <v>21181</v>
      </c>
      <c r="D11207" s="0" t="s">
        <v>15564</v>
      </c>
      <c r="E11207" s="10" t="s">
        <v>21182</v>
      </c>
    </row>
    <row r="11208" customFormat="false" ht="15" hidden="false" customHeight="false" outlineLevel="0" collapsed="false">
      <c r="A11208" s="310" t="n">
        <v>2642</v>
      </c>
      <c r="C11208" s="0" t="s">
        <v>21183</v>
      </c>
      <c r="D11208" s="0" t="s">
        <v>15564</v>
      </c>
      <c r="E11208" s="10" t="s">
        <v>17675</v>
      </c>
    </row>
    <row r="11209" customFormat="false" ht="15" hidden="false" customHeight="false" outlineLevel="0" collapsed="false">
      <c r="A11209" s="310" t="n">
        <v>38943</v>
      </c>
      <c r="C11209" s="0" t="s">
        <v>21184</v>
      </c>
      <c r="D11209" s="0" t="s">
        <v>15564</v>
      </c>
      <c r="E11209" s="10" t="s">
        <v>18285</v>
      </c>
    </row>
    <row r="11210" customFormat="false" ht="15" hidden="false" customHeight="false" outlineLevel="0" collapsed="false">
      <c r="A11210" s="310" t="n">
        <v>38944</v>
      </c>
      <c r="C11210" s="0" t="s">
        <v>21185</v>
      </c>
      <c r="D11210" s="0" t="s">
        <v>15564</v>
      </c>
      <c r="E11210" s="10" t="s">
        <v>21186</v>
      </c>
    </row>
    <row r="11211" customFormat="false" ht="15" hidden="false" customHeight="false" outlineLevel="0" collapsed="false">
      <c r="A11211" s="310" t="n">
        <v>38945</v>
      </c>
      <c r="C11211" s="0" t="s">
        <v>21187</v>
      </c>
      <c r="D11211" s="0" t="s">
        <v>15564</v>
      </c>
      <c r="E11211" s="10" t="s">
        <v>21188</v>
      </c>
    </row>
    <row r="11212" customFormat="false" ht="15" hidden="false" customHeight="false" outlineLevel="0" collapsed="false">
      <c r="A11212" s="310" t="n">
        <v>38946</v>
      </c>
      <c r="C11212" s="0" t="s">
        <v>21189</v>
      </c>
      <c r="D11212" s="0" t="s">
        <v>15564</v>
      </c>
      <c r="E11212" s="10" t="s">
        <v>21190</v>
      </c>
    </row>
    <row r="11213" customFormat="false" ht="15" hidden="false" customHeight="false" outlineLevel="0" collapsed="false">
      <c r="A11213" s="310" t="n">
        <v>39308</v>
      </c>
      <c r="C11213" s="0" t="s">
        <v>21191</v>
      </c>
      <c r="D11213" s="0" t="s">
        <v>15564</v>
      </c>
      <c r="E11213" s="10" t="s">
        <v>16882</v>
      </c>
    </row>
    <row r="11214" customFormat="false" ht="15" hidden="false" customHeight="false" outlineLevel="0" collapsed="false">
      <c r="A11214" s="310" t="n">
        <v>39309</v>
      </c>
      <c r="C11214" s="0" t="s">
        <v>21192</v>
      </c>
      <c r="D11214" s="0" t="s">
        <v>15564</v>
      </c>
      <c r="E11214" s="10" t="s">
        <v>21193</v>
      </c>
    </row>
    <row r="11215" customFormat="false" ht="15" hidden="false" customHeight="false" outlineLevel="0" collapsed="false">
      <c r="A11215" s="310" t="n">
        <v>39310</v>
      </c>
      <c r="C11215" s="0" t="s">
        <v>21194</v>
      </c>
      <c r="D11215" s="0" t="s">
        <v>15564</v>
      </c>
      <c r="E11215" s="10" t="s">
        <v>21195</v>
      </c>
    </row>
    <row r="11216" customFormat="false" ht="15" hidden="false" customHeight="false" outlineLevel="0" collapsed="false">
      <c r="A11216" s="310" t="n">
        <v>39311</v>
      </c>
      <c r="C11216" s="0" t="s">
        <v>21196</v>
      </c>
      <c r="D11216" s="0" t="s">
        <v>15564</v>
      </c>
      <c r="E11216" s="10" t="s">
        <v>21197</v>
      </c>
    </row>
    <row r="11217" customFormat="false" ht="15" hidden="false" customHeight="false" outlineLevel="0" collapsed="false">
      <c r="A11217" s="310" t="n">
        <v>39855</v>
      </c>
      <c r="C11217" s="0" t="s">
        <v>21198</v>
      </c>
      <c r="D11217" s="0" t="s">
        <v>15564</v>
      </c>
      <c r="E11217" s="10" t="s">
        <v>17099</v>
      </c>
    </row>
    <row r="11218" customFormat="false" ht="15" hidden="false" customHeight="false" outlineLevel="0" collapsed="false">
      <c r="A11218" s="310" t="n">
        <v>39856</v>
      </c>
      <c r="C11218" s="0" t="s">
        <v>21199</v>
      </c>
      <c r="D11218" s="0" t="s">
        <v>15564</v>
      </c>
      <c r="E11218" s="10" t="s">
        <v>20453</v>
      </c>
    </row>
    <row r="11219" customFormat="false" ht="15" hidden="false" customHeight="false" outlineLevel="0" collapsed="false">
      <c r="A11219" s="310" t="n">
        <v>39857</v>
      </c>
      <c r="C11219" s="0" t="s">
        <v>21200</v>
      </c>
      <c r="D11219" s="0" t="s">
        <v>15564</v>
      </c>
      <c r="E11219" s="10" t="s">
        <v>18492</v>
      </c>
    </row>
    <row r="11220" customFormat="false" ht="15" hidden="false" customHeight="false" outlineLevel="0" collapsed="false">
      <c r="A11220" s="310" t="n">
        <v>39858</v>
      </c>
      <c r="C11220" s="0" t="s">
        <v>21201</v>
      </c>
      <c r="D11220" s="0" t="s">
        <v>15564</v>
      </c>
      <c r="E11220" s="10" t="s">
        <v>21202</v>
      </c>
    </row>
    <row r="11221" customFormat="false" ht="15" hidden="false" customHeight="false" outlineLevel="0" collapsed="false">
      <c r="A11221" s="310" t="n">
        <v>39859</v>
      </c>
      <c r="C11221" s="0" t="s">
        <v>21203</v>
      </c>
      <c r="D11221" s="0" t="s">
        <v>15564</v>
      </c>
      <c r="E11221" s="10" t="s">
        <v>21204</v>
      </c>
    </row>
    <row r="11222" customFormat="false" ht="15" hidden="false" customHeight="false" outlineLevel="0" collapsed="false">
      <c r="A11222" s="310" t="n">
        <v>39860</v>
      </c>
      <c r="C11222" s="0" t="s">
        <v>21205</v>
      </c>
      <c r="D11222" s="0" t="s">
        <v>15564</v>
      </c>
      <c r="E11222" s="10" t="s">
        <v>21206</v>
      </c>
    </row>
    <row r="11223" customFormat="false" ht="15" hidden="false" customHeight="false" outlineLevel="0" collapsed="false">
      <c r="A11223" s="310" t="n">
        <v>39861</v>
      </c>
      <c r="C11223" s="0" t="s">
        <v>21207</v>
      </c>
      <c r="D11223" s="0" t="s">
        <v>15564</v>
      </c>
      <c r="E11223" s="10" t="s">
        <v>20985</v>
      </c>
    </row>
    <row r="11224" customFormat="false" ht="15" hidden="false" customHeight="false" outlineLevel="0" collapsed="false">
      <c r="A11224" s="310" t="n">
        <v>38447</v>
      </c>
      <c r="C11224" s="0" t="s">
        <v>21208</v>
      </c>
      <c r="D11224" s="0" t="s">
        <v>15564</v>
      </c>
      <c r="E11224" s="10" t="s">
        <v>21209</v>
      </c>
    </row>
    <row r="11225" customFormat="false" ht="15" hidden="false" customHeight="false" outlineLevel="0" collapsed="false">
      <c r="A11225" s="310" t="n">
        <v>36320</v>
      </c>
      <c r="C11225" s="0" t="s">
        <v>21210</v>
      </c>
      <c r="D11225" s="0" t="s">
        <v>15564</v>
      </c>
      <c r="E11225" s="10" t="s">
        <v>17206</v>
      </c>
    </row>
    <row r="11226" customFormat="false" ht="15" hidden="false" customHeight="false" outlineLevel="0" collapsed="false">
      <c r="A11226" s="310" t="n">
        <v>36324</v>
      </c>
      <c r="C11226" s="0" t="s">
        <v>21211</v>
      </c>
      <c r="D11226" s="0" t="s">
        <v>15564</v>
      </c>
      <c r="E11226" s="10" t="s">
        <v>16022</v>
      </c>
    </row>
    <row r="11227" customFormat="false" ht="15" hidden="false" customHeight="false" outlineLevel="0" collapsed="false">
      <c r="A11227" s="310" t="n">
        <v>38441</v>
      </c>
      <c r="C11227" s="0" t="s">
        <v>21212</v>
      </c>
      <c r="D11227" s="0" t="s">
        <v>15564</v>
      </c>
      <c r="E11227" s="10" t="s">
        <v>21213</v>
      </c>
    </row>
    <row r="11228" customFormat="false" ht="15" hidden="false" customHeight="false" outlineLevel="0" collapsed="false">
      <c r="A11228" s="310" t="n">
        <v>38442</v>
      </c>
      <c r="C11228" s="0" t="s">
        <v>21214</v>
      </c>
      <c r="D11228" s="0" t="s">
        <v>15564</v>
      </c>
      <c r="E11228" s="10" t="s">
        <v>21215</v>
      </c>
    </row>
    <row r="11229" customFormat="false" ht="15" hidden="false" customHeight="false" outlineLevel="0" collapsed="false">
      <c r="A11229" s="310" t="n">
        <v>38443</v>
      </c>
      <c r="C11229" s="0" t="s">
        <v>21216</v>
      </c>
      <c r="D11229" s="0" t="s">
        <v>15564</v>
      </c>
      <c r="E11229" s="10" t="s">
        <v>19267</v>
      </c>
    </row>
    <row r="11230" customFormat="false" ht="15" hidden="false" customHeight="false" outlineLevel="0" collapsed="false">
      <c r="A11230" s="310" t="n">
        <v>38444</v>
      </c>
      <c r="C11230" s="0" t="s">
        <v>21217</v>
      </c>
      <c r="D11230" s="0" t="s">
        <v>15564</v>
      </c>
      <c r="E11230" s="10" t="s">
        <v>21218</v>
      </c>
    </row>
    <row r="11231" customFormat="false" ht="15" hidden="false" customHeight="false" outlineLevel="0" collapsed="false">
      <c r="A11231" s="310" t="n">
        <v>38445</v>
      </c>
      <c r="C11231" s="0" t="s">
        <v>21219</v>
      </c>
      <c r="D11231" s="0" t="s">
        <v>15564</v>
      </c>
      <c r="E11231" s="10" t="s">
        <v>21220</v>
      </c>
    </row>
    <row r="11232" customFormat="false" ht="15" hidden="false" customHeight="false" outlineLevel="0" collapsed="false">
      <c r="A11232" s="310" t="n">
        <v>38446</v>
      </c>
      <c r="C11232" s="0" t="s">
        <v>21221</v>
      </c>
      <c r="D11232" s="0" t="s">
        <v>15564</v>
      </c>
      <c r="E11232" s="10" t="s">
        <v>21222</v>
      </c>
    </row>
    <row r="11233" customFormat="false" ht="15" hidden="false" customHeight="false" outlineLevel="0" collapsed="false">
      <c r="A11233" s="310" t="n">
        <v>3867</v>
      </c>
      <c r="C11233" s="0" t="s">
        <v>21223</v>
      </c>
      <c r="D11233" s="0" t="s">
        <v>15564</v>
      </c>
      <c r="E11233" s="10" t="s">
        <v>21224</v>
      </c>
    </row>
    <row r="11234" customFormat="false" ht="15" hidden="false" customHeight="false" outlineLevel="0" collapsed="false">
      <c r="A11234" s="310" t="n">
        <v>3861</v>
      </c>
      <c r="C11234" s="0" t="s">
        <v>21225</v>
      </c>
      <c r="D11234" s="0" t="s">
        <v>15564</v>
      </c>
      <c r="E11234" s="10" t="s">
        <v>15683</v>
      </c>
    </row>
    <row r="11235" customFormat="false" ht="15" hidden="false" customHeight="false" outlineLevel="0" collapsed="false">
      <c r="A11235" s="310" t="n">
        <v>3904</v>
      </c>
      <c r="C11235" s="0" t="s">
        <v>21226</v>
      </c>
      <c r="D11235" s="0" t="s">
        <v>15564</v>
      </c>
      <c r="E11235" s="10" t="s">
        <v>19993</v>
      </c>
    </row>
    <row r="11236" customFormat="false" ht="15" hidden="false" customHeight="false" outlineLevel="0" collapsed="false">
      <c r="A11236" s="310" t="n">
        <v>3903</v>
      </c>
      <c r="C11236" s="0" t="s">
        <v>21227</v>
      </c>
      <c r="D11236" s="0" t="s">
        <v>15564</v>
      </c>
      <c r="E11236" s="10" t="s">
        <v>15640</v>
      </c>
    </row>
    <row r="11237" customFormat="false" ht="15" hidden="false" customHeight="false" outlineLevel="0" collapsed="false">
      <c r="A11237" s="310" t="n">
        <v>3862</v>
      </c>
      <c r="C11237" s="0" t="s">
        <v>21228</v>
      </c>
      <c r="D11237" s="0" t="s">
        <v>15564</v>
      </c>
      <c r="E11237" s="10" t="s">
        <v>18466</v>
      </c>
    </row>
    <row r="11238" customFormat="false" ht="15" hidden="false" customHeight="false" outlineLevel="0" collapsed="false">
      <c r="A11238" s="310" t="n">
        <v>3863</v>
      </c>
      <c r="C11238" s="0" t="s">
        <v>21229</v>
      </c>
      <c r="D11238" s="0" t="s">
        <v>15564</v>
      </c>
      <c r="E11238" s="10" t="s">
        <v>18620</v>
      </c>
    </row>
    <row r="11239" customFormat="false" ht="15" hidden="false" customHeight="false" outlineLevel="0" collapsed="false">
      <c r="A11239" s="310" t="n">
        <v>3864</v>
      </c>
      <c r="C11239" s="0" t="s">
        <v>21230</v>
      </c>
      <c r="D11239" s="0" t="s">
        <v>15564</v>
      </c>
      <c r="E11239" s="10" t="s">
        <v>21231</v>
      </c>
    </row>
    <row r="11240" customFormat="false" ht="15" hidden="false" customHeight="false" outlineLevel="0" collapsed="false">
      <c r="A11240" s="310" t="n">
        <v>3865</v>
      </c>
      <c r="C11240" s="0" t="s">
        <v>21232</v>
      </c>
      <c r="D11240" s="0" t="s">
        <v>15564</v>
      </c>
      <c r="E11240" s="10" t="s">
        <v>18123</v>
      </c>
    </row>
    <row r="11241" customFormat="false" ht="15" hidden="false" customHeight="false" outlineLevel="0" collapsed="false">
      <c r="A11241" s="310" t="n">
        <v>3866</v>
      </c>
      <c r="C11241" s="0" t="s">
        <v>21233</v>
      </c>
      <c r="D11241" s="0" t="s">
        <v>15564</v>
      </c>
      <c r="E11241" s="10" t="s">
        <v>21234</v>
      </c>
    </row>
    <row r="11242" customFormat="false" ht="15" hidden="false" customHeight="false" outlineLevel="0" collapsed="false">
      <c r="A11242" s="310" t="n">
        <v>3902</v>
      </c>
      <c r="C11242" s="0" t="s">
        <v>21235</v>
      </c>
      <c r="D11242" s="0" t="s">
        <v>15564</v>
      </c>
      <c r="E11242" s="10" t="s">
        <v>21236</v>
      </c>
    </row>
    <row r="11243" customFormat="false" ht="15" hidden="false" customHeight="false" outlineLevel="0" collapsed="false">
      <c r="A11243" s="310" t="n">
        <v>3878</v>
      </c>
      <c r="C11243" s="0" t="s">
        <v>21237</v>
      </c>
      <c r="D11243" s="0" t="s">
        <v>15564</v>
      </c>
      <c r="E11243" s="10" t="s">
        <v>17616</v>
      </c>
    </row>
    <row r="11244" customFormat="false" ht="15" hidden="false" customHeight="false" outlineLevel="0" collapsed="false">
      <c r="A11244" s="310" t="n">
        <v>3877</v>
      </c>
      <c r="C11244" s="0" t="s">
        <v>21238</v>
      </c>
      <c r="D11244" s="0" t="s">
        <v>15564</v>
      </c>
      <c r="E11244" s="10" t="s">
        <v>18610</v>
      </c>
    </row>
    <row r="11245" customFormat="false" ht="15" hidden="false" customHeight="false" outlineLevel="0" collapsed="false">
      <c r="A11245" s="310" t="n">
        <v>3879</v>
      </c>
      <c r="C11245" s="0" t="s">
        <v>21239</v>
      </c>
      <c r="D11245" s="0" t="s">
        <v>15564</v>
      </c>
      <c r="E11245" s="10" t="s">
        <v>21240</v>
      </c>
    </row>
    <row r="11246" customFormat="false" ht="15" hidden="false" customHeight="false" outlineLevel="0" collapsed="false">
      <c r="A11246" s="310" t="n">
        <v>3880</v>
      </c>
      <c r="C11246" s="0" t="s">
        <v>21241</v>
      </c>
      <c r="D11246" s="0" t="s">
        <v>15564</v>
      </c>
      <c r="E11246" s="10" t="s">
        <v>21242</v>
      </c>
    </row>
    <row r="11247" customFormat="false" ht="15" hidden="false" customHeight="false" outlineLevel="0" collapsed="false">
      <c r="A11247" s="310" t="n">
        <v>12892</v>
      </c>
      <c r="C11247" s="0" t="s">
        <v>21243</v>
      </c>
      <c r="D11247" s="0" t="s">
        <v>16467</v>
      </c>
      <c r="E11247" s="10" t="s">
        <v>19221</v>
      </c>
    </row>
    <row r="11248" customFormat="false" ht="15" hidden="false" customHeight="false" outlineLevel="0" collapsed="false">
      <c r="A11248" s="310" t="n">
        <v>3883</v>
      </c>
      <c r="C11248" s="0" t="s">
        <v>21244</v>
      </c>
      <c r="D11248" s="0" t="s">
        <v>15564</v>
      </c>
      <c r="E11248" s="10" t="s">
        <v>16339</v>
      </c>
    </row>
    <row r="11249" customFormat="false" ht="15" hidden="false" customHeight="false" outlineLevel="0" collapsed="false">
      <c r="A11249" s="310" t="n">
        <v>3876</v>
      </c>
      <c r="C11249" s="0" t="s">
        <v>21245</v>
      </c>
      <c r="D11249" s="0" t="s">
        <v>15564</v>
      </c>
      <c r="E11249" s="10" t="s">
        <v>21246</v>
      </c>
    </row>
    <row r="11250" customFormat="false" ht="15" hidden="false" customHeight="false" outlineLevel="0" collapsed="false">
      <c r="A11250" s="310" t="n">
        <v>3884</v>
      </c>
      <c r="C11250" s="0" t="s">
        <v>21247</v>
      </c>
      <c r="D11250" s="0" t="s">
        <v>15564</v>
      </c>
      <c r="E11250" s="10" t="s">
        <v>15985</v>
      </c>
    </row>
    <row r="11251" customFormat="false" ht="15" hidden="false" customHeight="false" outlineLevel="0" collapsed="false">
      <c r="A11251" s="310" t="n">
        <v>3837</v>
      </c>
      <c r="C11251" s="0" t="s">
        <v>21248</v>
      </c>
      <c r="D11251" s="0" t="s">
        <v>15564</v>
      </c>
      <c r="E11251" s="10" t="s">
        <v>21249</v>
      </c>
    </row>
    <row r="11252" customFormat="false" ht="15" hidden="false" customHeight="false" outlineLevel="0" collapsed="false">
      <c r="A11252" s="310" t="n">
        <v>3845</v>
      </c>
      <c r="C11252" s="0" t="s">
        <v>21250</v>
      </c>
      <c r="D11252" s="0" t="s">
        <v>15564</v>
      </c>
      <c r="E11252" s="10" t="s">
        <v>16888</v>
      </c>
    </row>
    <row r="11253" customFormat="false" ht="15" hidden="false" customHeight="false" outlineLevel="0" collapsed="false">
      <c r="A11253" s="310" t="n">
        <v>11045</v>
      </c>
      <c r="C11253" s="0" t="s">
        <v>21251</v>
      </c>
      <c r="D11253" s="0" t="s">
        <v>15564</v>
      </c>
      <c r="E11253" s="10" t="s">
        <v>21252</v>
      </c>
    </row>
    <row r="11254" customFormat="false" ht="15" hidden="false" customHeight="false" outlineLevel="0" collapsed="false">
      <c r="A11254" s="310" t="n">
        <v>20170</v>
      </c>
      <c r="C11254" s="0" t="s">
        <v>21253</v>
      </c>
      <c r="D11254" s="0" t="s">
        <v>15564</v>
      </c>
      <c r="E11254" s="10" t="s">
        <v>19316</v>
      </c>
    </row>
    <row r="11255" customFormat="false" ht="15" hidden="false" customHeight="false" outlineLevel="0" collapsed="false">
      <c r="A11255" s="310" t="n">
        <v>20171</v>
      </c>
      <c r="C11255" s="0" t="s">
        <v>21254</v>
      </c>
      <c r="D11255" s="0" t="s">
        <v>15564</v>
      </c>
      <c r="E11255" s="10" t="s">
        <v>21255</v>
      </c>
    </row>
    <row r="11256" customFormat="false" ht="15" hidden="false" customHeight="false" outlineLevel="0" collapsed="false">
      <c r="A11256" s="310" t="n">
        <v>20167</v>
      </c>
      <c r="C11256" s="0" t="s">
        <v>21256</v>
      </c>
      <c r="D11256" s="0" t="s">
        <v>15564</v>
      </c>
      <c r="E11256" s="10" t="s">
        <v>17621</v>
      </c>
    </row>
    <row r="11257" customFormat="false" ht="15" hidden="false" customHeight="false" outlineLevel="0" collapsed="false">
      <c r="A11257" s="310" t="n">
        <v>20168</v>
      </c>
      <c r="C11257" s="0" t="s">
        <v>21257</v>
      </c>
      <c r="D11257" s="0" t="s">
        <v>15564</v>
      </c>
      <c r="E11257" s="10" t="s">
        <v>20771</v>
      </c>
    </row>
    <row r="11258" customFormat="false" ht="15" hidden="false" customHeight="false" outlineLevel="0" collapsed="false">
      <c r="A11258" s="310" t="n">
        <v>20169</v>
      </c>
      <c r="C11258" s="0" t="s">
        <v>21258</v>
      </c>
      <c r="D11258" s="0" t="s">
        <v>15564</v>
      </c>
      <c r="E11258" s="10" t="s">
        <v>21259</v>
      </c>
    </row>
    <row r="11259" customFormat="false" ht="15" hidden="false" customHeight="false" outlineLevel="0" collapsed="false">
      <c r="A11259" s="310" t="n">
        <v>3899</v>
      </c>
      <c r="C11259" s="0" t="s">
        <v>21260</v>
      </c>
      <c r="D11259" s="0" t="s">
        <v>15564</v>
      </c>
      <c r="E11259" s="10" t="s">
        <v>17027</v>
      </c>
    </row>
    <row r="11260" customFormat="false" ht="15" hidden="false" customHeight="false" outlineLevel="0" collapsed="false">
      <c r="A11260" s="310" t="n">
        <v>38676</v>
      </c>
      <c r="C11260" s="0" t="s">
        <v>21261</v>
      </c>
      <c r="D11260" s="0" t="s">
        <v>15564</v>
      </c>
      <c r="E11260" s="10" t="s">
        <v>21262</v>
      </c>
    </row>
    <row r="11261" customFormat="false" ht="15" hidden="false" customHeight="false" outlineLevel="0" collapsed="false">
      <c r="A11261" s="310" t="n">
        <v>3897</v>
      </c>
      <c r="C11261" s="0" t="s">
        <v>21263</v>
      </c>
      <c r="D11261" s="0" t="s">
        <v>15564</v>
      </c>
      <c r="E11261" s="10" t="s">
        <v>15650</v>
      </c>
    </row>
    <row r="11262" customFormat="false" ht="15" hidden="false" customHeight="false" outlineLevel="0" collapsed="false">
      <c r="A11262" s="310" t="n">
        <v>3875</v>
      </c>
      <c r="C11262" s="0" t="s">
        <v>21264</v>
      </c>
      <c r="D11262" s="0" t="s">
        <v>15564</v>
      </c>
      <c r="E11262" s="10" t="s">
        <v>19304</v>
      </c>
    </row>
    <row r="11263" customFormat="false" ht="15" hidden="false" customHeight="false" outlineLevel="0" collapsed="false">
      <c r="A11263" s="310" t="n">
        <v>3898</v>
      </c>
      <c r="C11263" s="0" t="s">
        <v>21265</v>
      </c>
      <c r="D11263" s="0" t="s">
        <v>15564</v>
      </c>
      <c r="E11263" s="10" t="s">
        <v>18307</v>
      </c>
    </row>
    <row r="11264" customFormat="false" ht="15" hidden="false" customHeight="false" outlineLevel="0" collapsed="false">
      <c r="A11264" s="310" t="n">
        <v>3855</v>
      </c>
      <c r="C11264" s="0" t="s">
        <v>21266</v>
      </c>
      <c r="D11264" s="0" t="s">
        <v>15564</v>
      </c>
      <c r="E11264" s="10" t="s">
        <v>21267</v>
      </c>
    </row>
    <row r="11265" customFormat="false" ht="15" hidden="false" customHeight="false" outlineLevel="0" collapsed="false">
      <c r="A11265" s="310" t="n">
        <v>3874</v>
      </c>
      <c r="C11265" s="0" t="s">
        <v>21268</v>
      </c>
      <c r="D11265" s="0" t="s">
        <v>15564</v>
      </c>
      <c r="E11265" s="10" t="s">
        <v>20348</v>
      </c>
    </row>
    <row r="11266" customFormat="false" ht="15" hidden="false" customHeight="false" outlineLevel="0" collapsed="false">
      <c r="A11266" s="310" t="n">
        <v>3870</v>
      </c>
      <c r="C11266" s="0" t="s">
        <v>21269</v>
      </c>
      <c r="D11266" s="0" t="s">
        <v>15564</v>
      </c>
      <c r="E11266" s="10" t="s">
        <v>16798</v>
      </c>
    </row>
    <row r="11267" customFormat="false" ht="15" hidden="false" customHeight="false" outlineLevel="0" collapsed="false">
      <c r="A11267" s="310" t="n">
        <v>38678</v>
      </c>
      <c r="C11267" s="0" t="s">
        <v>21270</v>
      </c>
      <c r="D11267" s="0" t="s">
        <v>15564</v>
      </c>
      <c r="E11267" s="10" t="s">
        <v>19756</v>
      </c>
    </row>
    <row r="11268" customFormat="false" ht="15" hidden="false" customHeight="false" outlineLevel="0" collapsed="false">
      <c r="A11268" s="310" t="n">
        <v>3859</v>
      </c>
      <c r="C11268" s="0" t="s">
        <v>21271</v>
      </c>
      <c r="D11268" s="0" t="s">
        <v>15564</v>
      </c>
      <c r="E11268" s="10" t="s">
        <v>19477</v>
      </c>
    </row>
    <row r="11269" customFormat="false" ht="15" hidden="false" customHeight="false" outlineLevel="0" collapsed="false">
      <c r="A11269" s="310" t="n">
        <v>3856</v>
      </c>
      <c r="C11269" s="0" t="s">
        <v>21272</v>
      </c>
      <c r="D11269" s="0" t="s">
        <v>15564</v>
      </c>
      <c r="E11269" s="10" t="s">
        <v>16341</v>
      </c>
    </row>
    <row r="11270" customFormat="false" ht="15" hidden="false" customHeight="false" outlineLevel="0" collapsed="false">
      <c r="A11270" s="310" t="n">
        <v>3906</v>
      </c>
      <c r="C11270" s="0" t="s">
        <v>21273</v>
      </c>
      <c r="D11270" s="0" t="s">
        <v>15564</v>
      </c>
      <c r="E11270" s="10" t="s">
        <v>16641</v>
      </c>
    </row>
    <row r="11271" customFormat="false" ht="15" hidden="false" customHeight="false" outlineLevel="0" collapsed="false">
      <c r="A11271" s="310" t="n">
        <v>3860</v>
      </c>
      <c r="C11271" s="0" t="s">
        <v>21274</v>
      </c>
      <c r="D11271" s="0" t="s">
        <v>15564</v>
      </c>
      <c r="E11271" s="10" t="s">
        <v>18285</v>
      </c>
    </row>
    <row r="11272" customFormat="false" ht="15" hidden="false" customHeight="false" outlineLevel="0" collapsed="false">
      <c r="A11272" s="310" t="n">
        <v>3905</v>
      </c>
      <c r="C11272" s="0" t="s">
        <v>21275</v>
      </c>
      <c r="D11272" s="0" t="s">
        <v>15564</v>
      </c>
      <c r="E11272" s="10" t="s">
        <v>21276</v>
      </c>
    </row>
    <row r="11273" customFormat="false" ht="15" hidden="false" customHeight="false" outlineLevel="0" collapsed="false">
      <c r="A11273" s="310" t="n">
        <v>3871</v>
      </c>
      <c r="C11273" s="0" t="s">
        <v>21277</v>
      </c>
      <c r="D11273" s="0" t="s">
        <v>15564</v>
      </c>
      <c r="E11273" s="10" t="s">
        <v>21278</v>
      </c>
    </row>
    <row r="11274" customFormat="false" ht="15" hidden="false" customHeight="false" outlineLevel="0" collapsed="false">
      <c r="A11274" s="310" t="n">
        <v>37429</v>
      </c>
      <c r="C11274" s="0" t="s">
        <v>21279</v>
      </c>
      <c r="D11274" s="0" t="s">
        <v>15564</v>
      </c>
      <c r="E11274" s="10" t="s">
        <v>21280</v>
      </c>
    </row>
    <row r="11275" customFormat="false" ht="15" hidden="false" customHeight="false" outlineLevel="0" collapsed="false">
      <c r="A11275" s="310" t="n">
        <v>37426</v>
      </c>
      <c r="C11275" s="0" t="s">
        <v>21281</v>
      </c>
      <c r="D11275" s="0" t="s">
        <v>15564</v>
      </c>
      <c r="E11275" s="10" t="s">
        <v>21282</v>
      </c>
    </row>
    <row r="11276" customFormat="false" ht="15" hidden="false" customHeight="false" outlineLevel="0" collapsed="false">
      <c r="A11276" s="310" t="n">
        <v>37427</v>
      </c>
      <c r="C11276" s="0" t="s">
        <v>21283</v>
      </c>
      <c r="D11276" s="0" t="s">
        <v>15564</v>
      </c>
      <c r="E11276" s="10" t="s">
        <v>20404</v>
      </c>
    </row>
    <row r="11277" customFormat="false" ht="15" hidden="false" customHeight="false" outlineLevel="0" collapsed="false">
      <c r="A11277" s="310" t="n">
        <v>37424</v>
      </c>
      <c r="C11277" s="0" t="s">
        <v>21284</v>
      </c>
      <c r="D11277" s="0" t="s">
        <v>15564</v>
      </c>
      <c r="E11277" s="10" t="s">
        <v>21285</v>
      </c>
    </row>
    <row r="11278" customFormat="false" ht="15" hidden="false" customHeight="false" outlineLevel="0" collapsed="false">
      <c r="A11278" s="310" t="n">
        <v>37428</v>
      </c>
      <c r="C11278" s="0" t="s">
        <v>21286</v>
      </c>
      <c r="D11278" s="0" t="s">
        <v>15564</v>
      </c>
      <c r="E11278" s="10" t="s">
        <v>21287</v>
      </c>
    </row>
    <row r="11279" customFormat="false" ht="15" hidden="false" customHeight="false" outlineLevel="0" collapsed="false">
      <c r="A11279" s="310" t="n">
        <v>37425</v>
      </c>
      <c r="C11279" s="0" t="s">
        <v>21288</v>
      </c>
      <c r="D11279" s="0" t="s">
        <v>15564</v>
      </c>
      <c r="E11279" s="10" t="s">
        <v>20898</v>
      </c>
    </row>
    <row r="11280" customFormat="false" ht="15" hidden="false" customHeight="false" outlineLevel="0" collapsed="false">
      <c r="A11280" s="310" t="n">
        <v>11519</v>
      </c>
      <c r="C11280" s="0" t="s">
        <v>21289</v>
      </c>
      <c r="D11280" s="0" t="s">
        <v>16467</v>
      </c>
      <c r="E11280" s="10" t="s">
        <v>21290</v>
      </c>
    </row>
    <row r="11281" customFormat="false" ht="15" hidden="false" customHeight="false" outlineLevel="0" collapsed="false">
      <c r="A11281" s="310" t="n">
        <v>11520</v>
      </c>
      <c r="C11281" s="0" t="s">
        <v>21291</v>
      </c>
      <c r="D11281" s="0" t="s">
        <v>16467</v>
      </c>
      <c r="E11281" s="10" t="s">
        <v>18161</v>
      </c>
    </row>
    <row r="11282" customFormat="false" ht="15" hidden="false" customHeight="false" outlineLevel="0" collapsed="false">
      <c r="A11282" s="310" t="n">
        <v>11518</v>
      </c>
      <c r="C11282" s="0" t="s">
        <v>21292</v>
      </c>
      <c r="D11282" s="0" t="s">
        <v>16467</v>
      </c>
      <c r="E11282" s="10" t="s">
        <v>15988</v>
      </c>
    </row>
    <row r="11283" customFormat="false" ht="15" hidden="false" customHeight="false" outlineLevel="0" collapsed="false">
      <c r="A11283" s="310" t="n">
        <v>38473</v>
      </c>
      <c r="C11283" s="0" t="s">
        <v>21293</v>
      </c>
      <c r="D11283" s="0" t="s">
        <v>15564</v>
      </c>
      <c r="E11283" s="10" t="s">
        <v>21294</v>
      </c>
    </row>
    <row r="11284" customFormat="false" ht="15" hidden="false" customHeight="false" outlineLevel="0" collapsed="false">
      <c r="A11284" s="310" t="n">
        <v>4244</v>
      </c>
      <c r="C11284" s="0" t="s">
        <v>21295</v>
      </c>
      <c r="D11284" s="0" t="s">
        <v>15584</v>
      </c>
      <c r="E11284" s="10" t="s">
        <v>21296</v>
      </c>
    </row>
    <row r="11285" customFormat="false" ht="15" hidden="false" customHeight="false" outlineLevel="0" collapsed="false">
      <c r="A11285" s="310" t="n">
        <v>40977</v>
      </c>
      <c r="C11285" s="0" t="s">
        <v>21297</v>
      </c>
      <c r="D11285" s="0" t="s">
        <v>15950</v>
      </c>
      <c r="E11285" s="10" t="s">
        <v>21298</v>
      </c>
    </row>
    <row r="11286" customFormat="false" ht="15" hidden="false" customHeight="false" outlineLevel="0" collapsed="false">
      <c r="A11286" s="310" t="n">
        <v>2742</v>
      </c>
      <c r="C11286" s="0" t="s">
        <v>21299</v>
      </c>
      <c r="D11286" s="0" t="s">
        <v>15613</v>
      </c>
      <c r="E11286" s="10" t="s">
        <v>21300</v>
      </c>
    </row>
    <row r="11287" customFormat="false" ht="15" hidden="false" customHeight="false" outlineLevel="0" collapsed="false">
      <c r="A11287" s="310" t="n">
        <v>2748</v>
      </c>
      <c r="C11287" s="0" t="s">
        <v>21301</v>
      </c>
      <c r="D11287" s="0" t="s">
        <v>15613</v>
      </c>
      <c r="E11287" s="10" t="s">
        <v>16773</v>
      </c>
    </row>
    <row r="11288" customFormat="false" ht="15" hidden="false" customHeight="false" outlineLevel="0" collapsed="false">
      <c r="A11288" s="310" t="n">
        <v>2736</v>
      </c>
      <c r="C11288" s="0" t="s">
        <v>21302</v>
      </c>
      <c r="D11288" s="0" t="s">
        <v>15613</v>
      </c>
      <c r="E11288" s="10" t="s">
        <v>20621</v>
      </c>
    </row>
    <row r="11289" customFormat="false" ht="15" hidden="false" customHeight="false" outlineLevel="0" collapsed="false">
      <c r="A11289" s="310" t="n">
        <v>2745</v>
      </c>
      <c r="C11289" s="0" t="s">
        <v>21303</v>
      </c>
      <c r="D11289" s="0" t="s">
        <v>15613</v>
      </c>
      <c r="E11289" s="10" t="s">
        <v>21304</v>
      </c>
    </row>
    <row r="11290" customFormat="false" ht="15" hidden="false" customHeight="false" outlineLevel="0" collapsed="false">
      <c r="A11290" s="310" t="n">
        <v>2751</v>
      </c>
      <c r="C11290" s="0" t="s">
        <v>21305</v>
      </c>
      <c r="D11290" s="0" t="s">
        <v>15613</v>
      </c>
      <c r="E11290" s="10" t="s">
        <v>21306</v>
      </c>
    </row>
    <row r="11291" customFormat="false" ht="15" hidden="false" customHeight="false" outlineLevel="0" collapsed="false">
      <c r="A11291" s="310" t="n">
        <v>14439</v>
      </c>
      <c r="C11291" s="0" t="s">
        <v>21307</v>
      </c>
      <c r="D11291" s="0" t="s">
        <v>15613</v>
      </c>
      <c r="E11291" s="10" t="s">
        <v>16274</v>
      </c>
    </row>
    <row r="11292" customFormat="false" ht="15" hidden="false" customHeight="false" outlineLevel="0" collapsed="false">
      <c r="A11292" s="310" t="n">
        <v>2731</v>
      </c>
      <c r="C11292" s="0" t="s">
        <v>21308</v>
      </c>
      <c r="D11292" s="0" t="s">
        <v>15613</v>
      </c>
      <c r="E11292" s="10" t="s">
        <v>21309</v>
      </c>
    </row>
    <row r="11293" customFormat="false" ht="15" hidden="false" customHeight="false" outlineLevel="0" collapsed="false">
      <c r="A11293" s="310" t="n">
        <v>21138</v>
      </c>
      <c r="C11293" s="0" t="s">
        <v>21310</v>
      </c>
      <c r="D11293" s="0" t="s">
        <v>15613</v>
      </c>
      <c r="E11293" s="10" t="s">
        <v>15906</v>
      </c>
    </row>
    <row r="11294" customFormat="false" ht="15" hidden="false" customHeight="false" outlineLevel="0" collapsed="false">
      <c r="A11294" s="310" t="n">
        <v>2747</v>
      </c>
      <c r="C11294" s="0" t="s">
        <v>21311</v>
      </c>
      <c r="D11294" s="0" t="s">
        <v>15613</v>
      </c>
      <c r="E11294" s="10" t="s">
        <v>21312</v>
      </c>
    </row>
    <row r="11295" customFormat="false" ht="15" hidden="false" customHeight="false" outlineLevel="0" collapsed="false">
      <c r="A11295" s="310" t="n">
        <v>4115</v>
      </c>
      <c r="C11295" s="0" t="s">
        <v>21313</v>
      </c>
      <c r="D11295" s="0" t="s">
        <v>15613</v>
      </c>
      <c r="E11295" s="10" t="s">
        <v>21314</v>
      </c>
    </row>
    <row r="11296" customFormat="false" ht="15" hidden="false" customHeight="false" outlineLevel="0" collapsed="false">
      <c r="A11296" s="310" t="n">
        <v>2729</v>
      </c>
      <c r="C11296" s="0" t="s">
        <v>21315</v>
      </c>
      <c r="D11296" s="0" t="s">
        <v>15564</v>
      </c>
      <c r="E11296" s="10" t="s">
        <v>21316</v>
      </c>
    </row>
    <row r="11297" customFormat="false" ht="15" hidden="false" customHeight="false" outlineLevel="0" collapsed="false">
      <c r="A11297" s="310" t="n">
        <v>4119</v>
      </c>
      <c r="C11297" s="0" t="s">
        <v>21317</v>
      </c>
      <c r="D11297" s="0" t="s">
        <v>15613</v>
      </c>
      <c r="E11297" s="10" t="s">
        <v>21318</v>
      </c>
    </row>
    <row r="11298" customFormat="false" ht="15" hidden="false" customHeight="false" outlineLevel="0" collapsed="false">
      <c r="A11298" s="310" t="n">
        <v>2794</v>
      </c>
      <c r="C11298" s="0" t="s">
        <v>21319</v>
      </c>
      <c r="D11298" s="0" t="s">
        <v>15613</v>
      </c>
      <c r="E11298" s="10" t="s">
        <v>21320</v>
      </c>
    </row>
    <row r="11299" customFormat="false" ht="15" hidden="false" customHeight="false" outlineLevel="0" collapsed="false">
      <c r="A11299" s="310" t="n">
        <v>2788</v>
      </c>
      <c r="C11299" s="0" t="s">
        <v>21321</v>
      </c>
      <c r="D11299" s="0" t="s">
        <v>15613</v>
      </c>
      <c r="E11299" s="10" t="s">
        <v>21322</v>
      </c>
    </row>
    <row r="11300" customFormat="false" ht="15" hidden="false" customHeight="false" outlineLevel="0" collapsed="false">
      <c r="A11300" s="310" t="n">
        <v>4006</v>
      </c>
      <c r="C11300" s="0" t="s">
        <v>21323</v>
      </c>
      <c r="D11300" s="0" t="s">
        <v>15943</v>
      </c>
      <c r="E11300" s="10" t="s">
        <v>21324</v>
      </c>
    </row>
    <row r="11301" customFormat="false" ht="15" hidden="false" customHeight="false" outlineLevel="0" collapsed="false">
      <c r="A11301" s="310" t="n">
        <v>36151</v>
      </c>
      <c r="C11301" s="0" t="s">
        <v>21325</v>
      </c>
      <c r="D11301" s="0" t="s">
        <v>15564</v>
      </c>
      <c r="E11301" s="10" t="s">
        <v>21326</v>
      </c>
    </row>
    <row r="11302" customFormat="false" ht="15" hidden="false" customHeight="false" outlineLevel="0" collapsed="false">
      <c r="A11302" s="310" t="n">
        <v>37457</v>
      </c>
      <c r="C11302" s="0" t="s">
        <v>21327</v>
      </c>
      <c r="D11302" s="0" t="s">
        <v>15613</v>
      </c>
      <c r="E11302" s="10" t="s">
        <v>21328</v>
      </c>
    </row>
    <row r="11303" customFormat="false" ht="15" hidden="false" customHeight="false" outlineLevel="0" collapsed="false">
      <c r="A11303" s="310" t="n">
        <v>37456</v>
      </c>
      <c r="C11303" s="0" t="s">
        <v>21329</v>
      </c>
      <c r="D11303" s="0" t="s">
        <v>15613</v>
      </c>
      <c r="E11303" s="10" t="s">
        <v>19460</v>
      </c>
    </row>
    <row r="11304" customFormat="false" ht="15" hidden="false" customHeight="false" outlineLevel="0" collapsed="false">
      <c r="A11304" s="310" t="n">
        <v>37461</v>
      </c>
      <c r="C11304" s="0" t="s">
        <v>21330</v>
      </c>
      <c r="D11304" s="0" t="s">
        <v>15613</v>
      </c>
      <c r="E11304" s="10" t="s">
        <v>18200</v>
      </c>
    </row>
    <row r="11305" customFormat="false" ht="15" hidden="false" customHeight="false" outlineLevel="0" collapsed="false">
      <c r="A11305" s="310" t="n">
        <v>37460</v>
      </c>
      <c r="C11305" s="0" t="s">
        <v>21331</v>
      </c>
      <c r="D11305" s="0" t="s">
        <v>15613</v>
      </c>
      <c r="E11305" s="10" t="s">
        <v>15916</v>
      </c>
    </row>
    <row r="11306" customFormat="false" ht="15" hidden="false" customHeight="false" outlineLevel="0" collapsed="false">
      <c r="A11306" s="310" t="n">
        <v>37458</v>
      </c>
      <c r="C11306" s="0" t="s">
        <v>21332</v>
      </c>
      <c r="D11306" s="0" t="s">
        <v>15613</v>
      </c>
      <c r="E11306" s="10" t="s">
        <v>16601</v>
      </c>
    </row>
    <row r="11307" customFormat="false" ht="15" hidden="false" customHeight="false" outlineLevel="0" collapsed="false">
      <c r="A11307" s="310" t="n">
        <v>37454</v>
      </c>
      <c r="C11307" s="0" t="s">
        <v>21333</v>
      </c>
      <c r="D11307" s="0" t="s">
        <v>15613</v>
      </c>
      <c r="E11307" s="10" t="s">
        <v>17127</v>
      </c>
    </row>
    <row r="11308" customFormat="false" ht="15" hidden="false" customHeight="false" outlineLevel="0" collapsed="false">
      <c r="A11308" s="310" t="n">
        <v>37455</v>
      </c>
      <c r="C11308" s="0" t="s">
        <v>21334</v>
      </c>
      <c r="D11308" s="0" t="s">
        <v>15613</v>
      </c>
      <c r="E11308" s="10" t="s">
        <v>17087</v>
      </c>
    </row>
    <row r="11309" customFormat="false" ht="15" hidden="false" customHeight="false" outlineLevel="0" collapsed="false">
      <c r="A11309" s="310" t="n">
        <v>37459</v>
      </c>
      <c r="C11309" s="0" t="s">
        <v>21335</v>
      </c>
      <c r="D11309" s="0" t="s">
        <v>15613</v>
      </c>
      <c r="E11309" s="10" t="s">
        <v>21336</v>
      </c>
    </row>
    <row r="11310" customFormat="false" ht="15" hidden="false" customHeight="false" outlineLevel="0" collapsed="false">
      <c r="A11310" s="310" t="n">
        <v>21029</v>
      </c>
      <c r="C11310" s="0" t="s">
        <v>21337</v>
      </c>
      <c r="D11310" s="0" t="s">
        <v>15564</v>
      </c>
      <c r="E11310" s="10" t="s">
        <v>21338</v>
      </c>
    </row>
    <row r="11311" customFormat="false" ht="15" hidden="false" customHeight="false" outlineLevel="0" collapsed="false">
      <c r="A11311" s="310" t="n">
        <v>21030</v>
      </c>
      <c r="C11311" s="0" t="s">
        <v>21339</v>
      </c>
      <c r="D11311" s="0" t="s">
        <v>15564</v>
      </c>
      <c r="E11311" s="10" t="s">
        <v>21340</v>
      </c>
    </row>
    <row r="11312" customFormat="false" ht="15" hidden="false" customHeight="false" outlineLevel="0" collapsed="false">
      <c r="A11312" s="310" t="n">
        <v>21031</v>
      </c>
      <c r="C11312" s="0" t="s">
        <v>21341</v>
      </c>
      <c r="D11312" s="0" t="s">
        <v>15564</v>
      </c>
      <c r="E11312" s="10" t="s">
        <v>21342</v>
      </c>
    </row>
    <row r="11313" customFormat="false" ht="15" hidden="false" customHeight="false" outlineLevel="0" collapsed="false">
      <c r="A11313" s="310" t="n">
        <v>21032</v>
      </c>
      <c r="C11313" s="0" t="s">
        <v>21343</v>
      </c>
      <c r="D11313" s="0" t="s">
        <v>15564</v>
      </c>
      <c r="E11313" s="10" t="s">
        <v>21344</v>
      </c>
    </row>
    <row r="11314" customFormat="false" ht="15" hidden="false" customHeight="false" outlineLevel="0" collapsed="false">
      <c r="A11314" s="310" t="n">
        <v>37527</v>
      </c>
      <c r="C11314" s="0" t="s">
        <v>21345</v>
      </c>
      <c r="D11314" s="0" t="s">
        <v>15564</v>
      </c>
      <c r="E11314" s="10" t="s">
        <v>21346</v>
      </c>
    </row>
    <row r="11315" customFormat="false" ht="15" hidden="false" customHeight="false" outlineLevel="0" collapsed="false">
      <c r="A11315" s="310" t="n">
        <v>37528</v>
      </c>
      <c r="C11315" s="0" t="s">
        <v>21347</v>
      </c>
      <c r="D11315" s="0" t="s">
        <v>15564</v>
      </c>
      <c r="E11315" s="10" t="s">
        <v>21348</v>
      </c>
    </row>
    <row r="11316" customFormat="false" ht="15" hidden="false" customHeight="false" outlineLevel="0" collapsed="false">
      <c r="A11316" s="310" t="n">
        <v>37529</v>
      </c>
      <c r="C11316" s="0" t="s">
        <v>21349</v>
      </c>
      <c r="D11316" s="0" t="s">
        <v>15564</v>
      </c>
      <c r="E11316" s="10" t="s">
        <v>21350</v>
      </c>
    </row>
    <row r="11317" customFormat="false" ht="15" hidden="false" customHeight="false" outlineLevel="0" collapsed="false">
      <c r="A11317" s="310" t="n">
        <v>37530</v>
      </c>
      <c r="C11317" s="0" t="s">
        <v>21351</v>
      </c>
      <c r="D11317" s="0" t="s">
        <v>15564</v>
      </c>
      <c r="E11317" s="10" t="s">
        <v>21352</v>
      </c>
    </row>
    <row r="11318" customFormat="false" ht="15" hidden="false" customHeight="false" outlineLevel="0" collapsed="false">
      <c r="A11318" s="310" t="n">
        <v>21034</v>
      </c>
      <c r="C11318" s="0" t="s">
        <v>21353</v>
      </c>
      <c r="D11318" s="0" t="s">
        <v>15564</v>
      </c>
      <c r="E11318" s="10" t="s">
        <v>21354</v>
      </c>
    </row>
    <row r="11319" customFormat="false" ht="15" hidden="false" customHeight="false" outlineLevel="0" collapsed="false">
      <c r="A11319" s="310" t="n">
        <v>37531</v>
      </c>
      <c r="C11319" s="0" t="s">
        <v>21355</v>
      </c>
      <c r="D11319" s="0" t="s">
        <v>15564</v>
      </c>
      <c r="E11319" s="10" t="s">
        <v>21356</v>
      </c>
    </row>
    <row r="11320" customFormat="false" ht="15" hidden="false" customHeight="false" outlineLevel="0" collapsed="false">
      <c r="A11320" s="310" t="n">
        <v>21036</v>
      </c>
      <c r="C11320" s="0" t="s">
        <v>21357</v>
      </c>
      <c r="D11320" s="0" t="s">
        <v>15564</v>
      </c>
      <c r="E11320" s="10" t="s">
        <v>21358</v>
      </c>
    </row>
    <row r="11321" customFormat="false" ht="15" hidden="false" customHeight="false" outlineLevel="0" collapsed="false">
      <c r="A11321" s="310" t="n">
        <v>21037</v>
      </c>
      <c r="C11321" s="0" t="s">
        <v>21359</v>
      </c>
      <c r="D11321" s="0" t="s">
        <v>15564</v>
      </c>
      <c r="E11321" s="10" t="s">
        <v>21360</v>
      </c>
    </row>
    <row r="11322" customFormat="false" ht="15" hidden="false" customHeight="false" outlineLevel="0" collapsed="false">
      <c r="A11322" s="310" t="n">
        <v>20185</v>
      </c>
      <c r="C11322" s="0" t="s">
        <v>21361</v>
      </c>
      <c r="D11322" s="0" t="s">
        <v>15613</v>
      </c>
      <c r="E11322" s="10" t="s">
        <v>21362</v>
      </c>
    </row>
    <row r="11323" customFormat="false" ht="15" hidden="false" customHeight="false" outlineLevel="0" collapsed="false">
      <c r="A11323" s="310" t="n">
        <v>20260</v>
      </c>
      <c r="C11323" s="0" t="s">
        <v>21363</v>
      </c>
      <c r="D11323" s="0" t="s">
        <v>15564</v>
      </c>
      <c r="E11323" s="10" t="s">
        <v>21364</v>
      </c>
    </row>
    <row r="11324" customFormat="false" ht="15" hidden="false" customHeight="false" outlineLevel="0" collapsed="false">
      <c r="A11324" s="310" t="n">
        <v>37523</v>
      </c>
      <c r="C11324" s="0" t="s">
        <v>21365</v>
      </c>
      <c r="D11324" s="0" t="s">
        <v>15564</v>
      </c>
      <c r="E11324" s="10" t="s">
        <v>21366</v>
      </c>
    </row>
    <row r="11325" customFormat="false" ht="15" hidden="false" customHeight="false" outlineLevel="0" collapsed="false">
      <c r="A11325" s="310" t="n">
        <v>37515</v>
      </c>
      <c r="C11325" s="0" t="s">
        <v>21367</v>
      </c>
      <c r="D11325" s="0" t="s">
        <v>15564</v>
      </c>
      <c r="E11325" s="10" t="s">
        <v>21368</v>
      </c>
    </row>
    <row r="11326" customFormat="false" ht="15" hidden="false" customHeight="false" outlineLevel="0" collapsed="false">
      <c r="A11326" s="310" t="n">
        <v>12899</v>
      </c>
      <c r="C11326" s="0" t="s">
        <v>21369</v>
      </c>
      <c r="D11326" s="0" t="s">
        <v>15564</v>
      </c>
      <c r="E11326" s="10" t="s">
        <v>21370</v>
      </c>
    </row>
    <row r="11327" customFormat="false" ht="15" hidden="false" customHeight="false" outlineLevel="0" collapsed="false">
      <c r="A11327" s="310" t="n">
        <v>12898</v>
      </c>
      <c r="C11327" s="0" t="s">
        <v>21371</v>
      </c>
      <c r="D11327" s="0" t="s">
        <v>15564</v>
      </c>
      <c r="E11327" s="10" t="s">
        <v>21372</v>
      </c>
    </row>
    <row r="11328" customFormat="false" ht="15" hidden="false" customHeight="false" outlineLevel="0" collapsed="false">
      <c r="A11328" s="310" t="n">
        <v>42528</v>
      </c>
      <c r="C11328" s="0" t="s">
        <v>21373</v>
      </c>
      <c r="D11328" s="0" t="s">
        <v>15581</v>
      </c>
      <c r="E11328" s="10" t="s">
        <v>21374</v>
      </c>
    </row>
    <row r="11329" customFormat="false" ht="15" hidden="false" customHeight="false" outlineLevel="0" collapsed="false">
      <c r="A11329" s="310" t="n">
        <v>39696</v>
      </c>
      <c r="C11329" s="0" t="s">
        <v>21375</v>
      </c>
      <c r="D11329" s="0" t="s">
        <v>15581</v>
      </c>
      <c r="E11329" s="10" t="s">
        <v>15861</v>
      </c>
    </row>
    <row r="11330" customFormat="false" ht="15" hidden="false" customHeight="false" outlineLevel="0" collapsed="false">
      <c r="A11330" s="310" t="n">
        <v>39700</v>
      </c>
      <c r="C11330" s="0" t="s">
        <v>21376</v>
      </c>
      <c r="D11330" s="0" t="s">
        <v>15581</v>
      </c>
      <c r="E11330" s="10" t="s">
        <v>21377</v>
      </c>
    </row>
    <row r="11331" customFormat="false" ht="15" hidden="false" customHeight="false" outlineLevel="0" collapsed="false">
      <c r="A11331" s="310" t="n">
        <v>11621</v>
      </c>
      <c r="C11331" s="0" t="s">
        <v>21378</v>
      </c>
      <c r="D11331" s="0" t="s">
        <v>15581</v>
      </c>
      <c r="E11331" s="10" t="s">
        <v>21379</v>
      </c>
    </row>
    <row r="11332" customFormat="false" ht="15" hidden="false" customHeight="false" outlineLevel="0" collapsed="false">
      <c r="A11332" s="310" t="n">
        <v>4014</v>
      </c>
      <c r="C11332" s="0" t="s">
        <v>21380</v>
      </c>
      <c r="D11332" s="0" t="s">
        <v>15581</v>
      </c>
      <c r="E11332" s="10" t="s">
        <v>21381</v>
      </c>
    </row>
    <row r="11333" customFormat="false" ht="15" hidden="false" customHeight="false" outlineLevel="0" collapsed="false">
      <c r="A11333" s="310" t="n">
        <v>4015</v>
      </c>
      <c r="C11333" s="0" t="s">
        <v>21382</v>
      </c>
      <c r="D11333" s="0" t="s">
        <v>15581</v>
      </c>
      <c r="E11333" s="10" t="s">
        <v>18915</v>
      </c>
    </row>
    <row r="11334" customFormat="false" ht="15" hidden="false" customHeight="false" outlineLevel="0" collapsed="false">
      <c r="A11334" s="310" t="n">
        <v>4017</v>
      </c>
      <c r="C11334" s="0" t="s">
        <v>21383</v>
      </c>
      <c r="D11334" s="0" t="s">
        <v>15581</v>
      </c>
      <c r="E11334" s="10" t="s">
        <v>21384</v>
      </c>
    </row>
    <row r="11335" customFormat="false" ht="15" hidden="false" customHeight="false" outlineLevel="0" collapsed="false">
      <c r="A11335" s="310" t="n">
        <v>4016</v>
      </c>
      <c r="C11335" s="0" t="s">
        <v>21385</v>
      </c>
      <c r="D11335" s="0" t="s">
        <v>15581</v>
      </c>
      <c r="E11335" s="10" t="s">
        <v>19568</v>
      </c>
    </row>
    <row r="11336" customFormat="false" ht="15" hidden="false" customHeight="false" outlineLevel="0" collapsed="false">
      <c r="A11336" s="310" t="n">
        <v>39699</v>
      </c>
      <c r="C11336" s="0" t="s">
        <v>21386</v>
      </c>
      <c r="D11336" s="0" t="s">
        <v>15581</v>
      </c>
      <c r="E11336" s="10" t="s">
        <v>21387</v>
      </c>
    </row>
    <row r="11337" customFormat="false" ht="15" hidden="false" customHeight="false" outlineLevel="0" collapsed="false">
      <c r="A11337" s="310" t="n">
        <v>38544</v>
      </c>
      <c r="C11337" s="0" t="s">
        <v>21388</v>
      </c>
      <c r="D11337" s="0" t="s">
        <v>15581</v>
      </c>
      <c r="E11337" s="10" t="s">
        <v>21389</v>
      </c>
    </row>
    <row r="11338" customFormat="false" ht="15" hidden="false" customHeight="false" outlineLevel="0" collapsed="false">
      <c r="A11338" s="310" t="n">
        <v>38545</v>
      </c>
      <c r="C11338" s="0" t="s">
        <v>21390</v>
      </c>
      <c r="D11338" s="0" t="s">
        <v>15581</v>
      </c>
      <c r="E11338" s="10" t="s">
        <v>21391</v>
      </c>
    </row>
    <row r="11339" customFormat="false" ht="15" hidden="false" customHeight="false" outlineLevel="0" collapsed="false">
      <c r="A11339" s="310" t="n">
        <v>42527</v>
      </c>
      <c r="C11339" s="0" t="s">
        <v>21392</v>
      </c>
      <c r="D11339" s="0" t="s">
        <v>15581</v>
      </c>
      <c r="E11339" s="10" t="s">
        <v>20185</v>
      </c>
    </row>
    <row r="11340" customFormat="false" ht="15" hidden="false" customHeight="false" outlineLevel="0" collapsed="false">
      <c r="A11340" s="310" t="n">
        <v>39323</v>
      </c>
      <c r="C11340" s="0" t="s">
        <v>21393</v>
      </c>
      <c r="D11340" s="0" t="s">
        <v>15581</v>
      </c>
      <c r="E11340" s="10" t="s">
        <v>21394</v>
      </c>
    </row>
    <row r="11341" customFormat="false" ht="15" hidden="false" customHeight="false" outlineLevel="0" collapsed="false">
      <c r="A11341" s="310" t="n">
        <v>626</v>
      </c>
      <c r="C11341" s="0" t="s">
        <v>21395</v>
      </c>
      <c r="D11341" s="0" t="s">
        <v>15561</v>
      </c>
      <c r="E11341" s="10" t="s">
        <v>21396</v>
      </c>
    </row>
    <row r="11342" customFormat="false" ht="15" hidden="false" customHeight="false" outlineLevel="0" collapsed="false">
      <c r="A11342" s="310" t="n">
        <v>25860</v>
      </c>
      <c r="C11342" s="0" t="s">
        <v>21397</v>
      </c>
      <c r="D11342" s="0" t="s">
        <v>15581</v>
      </c>
      <c r="E11342" s="10" t="s">
        <v>18247</v>
      </c>
    </row>
    <row r="11343" customFormat="false" ht="15" hidden="false" customHeight="false" outlineLevel="0" collapsed="false">
      <c r="A11343" s="310" t="n">
        <v>25861</v>
      </c>
      <c r="C11343" s="0" t="s">
        <v>21398</v>
      </c>
      <c r="D11343" s="0" t="s">
        <v>15581</v>
      </c>
      <c r="E11343" s="10" t="s">
        <v>18351</v>
      </c>
    </row>
    <row r="11344" customFormat="false" ht="15" hidden="false" customHeight="false" outlineLevel="0" collapsed="false">
      <c r="A11344" s="310" t="n">
        <v>25862</v>
      </c>
      <c r="C11344" s="0" t="s">
        <v>21399</v>
      </c>
      <c r="D11344" s="0" t="s">
        <v>15581</v>
      </c>
      <c r="E11344" s="10" t="s">
        <v>21400</v>
      </c>
    </row>
    <row r="11345" customFormat="false" ht="15" hidden="false" customHeight="false" outlineLevel="0" collapsed="false">
      <c r="A11345" s="310" t="n">
        <v>25863</v>
      </c>
      <c r="C11345" s="0" t="s">
        <v>21401</v>
      </c>
      <c r="D11345" s="0" t="s">
        <v>15581</v>
      </c>
      <c r="E11345" s="10" t="s">
        <v>17918</v>
      </c>
    </row>
    <row r="11346" customFormat="false" ht="15" hidden="false" customHeight="false" outlineLevel="0" collapsed="false">
      <c r="A11346" s="310" t="n">
        <v>25864</v>
      </c>
      <c r="C11346" s="0" t="s">
        <v>21402</v>
      </c>
      <c r="D11346" s="0" t="s">
        <v>15581</v>
      </c>
      <c r="E11346" s="10" t="s">
        <v>21403</v>
      </c>
    </row>
    <row r="11347" customFormat="false" ht="15" hidden="false" customHeight="false" outlineLevel="0" collapsed="false">
      <c r="A11347" s="310" t="n">
        <v>25865</v>
      </c>
      <c r="C11347" s="0" t="s">
        <v>21404</v>
      </c>
      <c r="D11347" s="0" t="s">
        <v>15581</v>
      </c>
      <c r="E11347" s="10" t="s">
        <v>21405</v>
      </c>
    </row>
    <row r="11348" customFormat="false" ht="15" hidden="false" customHeight="false" outlineLevel="0" collapsed="false">
      <c r="A11348" s="310" t="n">
        <v>25866</v>
      </c>
      <c r="C11348" s="0" t="s">
        <v>21406</v>
      </c>
      <c r="D11348" s="0" t="s">
        <v>15581</v>
      </c>
      <c r="E11348" s="10" t="s">
        <v>21407</v>
      </c>
    </row>
    <row r="11349" customFormat="false" ht="15" hidden="false" customHeight="false" outlineLevel="0" collapsed="false">
      <c r="A11349" s="310" t="n">
        <v>25868</v>
      </c>
      <c r="C11349" s="0" t="s">
        <v>21408</v>
      </c>
      <c r="D11349" s="0" t="s">
        <v>15581</v>
      </c>
      <c r="E11349" s="10" t="s">
        <v>19262</v>
      </c>
    </row>
    <row r="11350" customFormat="false" ht="15" hidden="false" customHeight="false" outlineLevel="0" collapsed="false">
      <c r="A11350" s="310" t="n">
        <v>25869</v>
      </c>
      <c r="C11350" s="0" t="s">
        <v>21409</v>
      </c>
      <c r="D11350" s="0" t="s">
        <v>15581</v>
      </c>
      <c r="E11350" s="10" t="s">
        <v>21410</v>
      </c>
    </row>
    <row r="11351" customFormat="false" ht="15" hidden="false" customHeight="false" outlineLevel="0" collapsed="false">
      <c r="A11351" s="310" t="n">
        <v>25870</v>
      </c>
      <c r="C11351" s="0" t="s">
        <v>21411</v>
      </c>
      <c r="D11351" s="0" t="s">
        <v>15581</v>
      </c>
      <c r="E11351" s="10" t="s">
        <v>18704</v>
      </c>
    </row>
    <row r="11352" customFormat="false" ht="15" hidden="false" customHeight="false" outlineLevel="0" collapsed="false">
      <c r="A11352" s="310" t="n">
        <v>25871</v>
      </c>
      <c r="C11352" s="0" t="s">
        <v>21412</v>
      </c>
      <c r="D11352" s="0" t="s">
        <v>15581</v>
      </c>
      <c r="E11352" s="10" t="s">
        <v>18384</v>
      </c>
    </row>
    <row r="11353" customFormat="false" ht="15" hidden="false" customHeight="false" outlineLevel="0" collapsed="false">
      <c r="A11353" s="310" t="n">
        <v>25867</v>
      </c>
      <c r="C11353" s="0" t="s">
        <v>21413</v>
      </c>
      <c r="D11353" s="0" t="s">
        <v>15581</v>
      </c>
      <c r="E11353" s="10" t="s">
        <v>21414</v>
      </c>
    </row>
    <row r="11354" customFormat="false" ht="15" hidden="false" customHeight="false" outlineLevel="0" collapsed="false">
      <c r="A11354" s="310" t="n">
        <v>25872</v>
      </c>
      <c r="C11354" s="0" t="s">
        <v>21415</v>
      </c>
      <c r="D11354" s="0" t="s">
        <v>15581</v>
      </c>
      <c r="E11354" s="10" t="s">
        <v>21416</v>
      </c>
    </row>
    <row r="11355" customFormat="false" ht="15" hidden="false" customHeight="false" outlineLevel="0" collapsed="false">
      <c r="A11355" s="310" t="n">
        <v>25873</v>
      </c>
      <c r="C11355" s="0" t="s">
        <v>21417</v>
      </c>
      <c r="D11355" s="0" t="s">
        <v>15581</v>
      </c>
      <c r="E11355" s="10" t="s">
        <v>21418</v>
      </c>
    </row>
    <row r="11356" customFormat="false" ht="15" hidden="false" customHeight="false" outlineLevel="0" collapsed="false">
      <c r="A11356" s="310" t="n">
        <v>40637</v>
      </c>
      <c r="C11356" s="0" t="s">
        <v>21419</v>
      </c>
      <c r="D11356" s="0" t="s">
        <v>15564</v>
      </c>
      <c r="E11356" s="10" t="s">
        <v>21420</v>
      </c>
    </row>
    <row r="11357" customFormat="false" ht="15" hidden="false" customHeight="false" outlineLevel="0" collapsed="false">
      <c r="A11357" s="310" t="n">
        <v>13836</v>
      </c>
      <c r="C11357" s="0" t="s">
        <v>21421</v>
      </c>
      <c r="D11357" s="0" t="s">
        <v>15564</v>
      </c>
      <c r="E11357" s="10" t="s">
        <v>21422</v>
      </c>
    </row>
    <row r="11358" customFormat="false" ht="15" hidden="false" customHeight="false" outlineLevel="0" collapsed="false">
      <c r="A11358" s="310" t="n">
        <v>14534</v>
      </c>
      <c r="C11358" s="0" t="s">
        <v>21423</v>
      </c>
      <c r="D11358" s="0" t="s">
        <v>15564</v>
      </c>
      <c r="E11358" s="10" t="s">
        <v>21424</v>
      </c>
    </row>
    <row r="11359" customFormat="false" ht="15" hidden="false" customHeight="false" outlineLevel="0" collapsed="false">
      <c r="A11359" s="310" t="n">
        <v>14619</v>
      </c>
      <c r="C11359" s="0" t="s">
        <v>21425</v>
      </c>
      <c r="D11359" s="0" t="s">
        <v>15564</v>
      </c>
      <c r="E11359" s="10" t="s">
        <v>21426</v>
      </c>
    </row>
    <row r="11360" customFormat="false" ht="15" hidden="false" customHeight="false" outlineLevel="0" collapsed="false">
      <c r="A11360" s="310" t="n">
        <v>14535</v>
      </c>
      <c r="C11360" s="0" t="s">
        <v>21427</v>
      </c>
      <c r="D11360" s="0" t="s">
        <v>15564</v>
      </c>
      <c r="E11360" s="10" t="s">
        <v>21428</v>
      </c>
    </row>
    <row r="11361" customFormat="false" ht="15" hidden="false" customHeight="false" outlineLevel="0" collapsed="false">
      <c r="A11361" s="310" t="n">
        <v>39813</v>
      </c>
      <c r="C11361" s="0" t="s">
        <v>21429</v>
      </c>
      <c r="D11361" s="0" t="s">
        <v>15564</v>
      </c>
      <c r="E11361" s="10" t="s">
        <v>21430</v>
      </c>
    </row>
    <row r="11362" customFormat="false" ht="15" hidden="false" customHeight="false" outlineLevel="0" collapsed="false">
      <c r="A11362" s="310" t="n">
        <v>40403</v>
      </c>
      <c r="C11362" s="0" t="s">
        <v>21431</v>
      </c>
      <c r="D11362" s="0" t="s">
        <v>15564</v>
      </c>
      <c r="E11362" s="10" t="s">
        <v>21432</v>
      </c>
    </row>
    <row r="11363" customFormat="false" ht="15" hidden="false" customHeight="false" outlineLevel="0" collapsed="false">
      <c r="A11363" s="310" t="n">
        <v>12868</v>
      </c>
      <c r="C11363" s="0" t="s">
        <v>21433</v>
      </c>
      <c r="D11363" s="0" t="s">
        <v>15584</v>
      </c>
      <c r="E11363" s="10" t="s">
        <v>18594</v>
      </c>
    </row>
    <row r="11364" customFormat="false" ht="15" hidden="false" customHeight="false" outlineLevel="0" collapsed="false">
      <c r="A11364" s="310" t="n">
        <v>40916</v>
      </c>
      <c r="C11364" s="0" t="s">
        <v>21434</v>
      </c>
      <c r="D11364" s="0" t="s">
        <v>15950</v>
      </c>
      <c r="E11364" s="10" t="s">
        <v>21435</v>
      </c>
    </row>
    <row r="11365" customFormat="false" ht="15" hidden="false" customHeight="false" outlineLevel="0" collapsed="false">
      <c r="A11365" s="310" t="n">
        <v>4755</v>
      </c>
      <c r="C11365" s="0" t="s">
        <v>21436</v>
      </c>
      <c r="D11365" s="0" t="s">
        <v>15584</v>
      </c>
      <c r="E11365" s="10" t="s">
        <v>16317</v>
      </c>
    </row>
    <row r="11366" customFormat="false" ht="15" hidden="false" customHeight="false" outlineLevel="0" collapsed="false">
      <c r="A11366" s="310" t="n">
        <v>41067</v>
      </c>
      <c r="C11366" s="0" t="s">
        <v>21437</v>
      </c>
      <c r="D11366" s="0" t="s">
        <v>15950</v>
      </c>
      <c r="E11366" s="10" t="s">
        <v>16416</v>
      </c>
    </row>
    <row r="11367" customFormat="false" ht="15" hidden="false" customHeight="false" outlineLevel="0" collapsed="false">
      <c r="A11367" s="310" t="n">
        <v>38463</v>
      </c>
      <c r="C11367" s="0" t="s">
        <v>21438</v>
      </c>
      <c r="D11367" s="0" t="s">
        <v>15564</v>
      </c>
      <c r="E11367" s="10" t="s">
        <v>21439</v>
      </c>
    </row>
    <row r="11368" customFormat="false" ht="15" hidden="false" customHeight="false" outlineLevel="0" collapsed="false">
      <c r="A11368" s="310" t="n">
        <v>40703</v>
      </c>
      <c r="C11368" s="0" t="s">
        <v>21440</v>
      </c>
      <c r="D11368" s="0" t="s">
        <v>15564</v>
      </c>
      <c r="E11368" s="10" t="s">
        <v>21441</v>
      </c>
    </row>
    <row r="11369" customFormat="false" ht="15" hidden="false" customHeight="false" outlineLevel="0" collapsed="false">
      <c r="A11369" s="310" t="n">
        <v>14531</v>
      </c>
      <c r="C11369" s="0" t="s">
        <v>21442</v>
      </c>
      <c r="D11369" s="0" t="s">
        <v>15564</v>
      </c>
      <c r="E11369" s="10" t="s">
        <v>21443</v>
      </c>
    </row>
    <row r="11370" customFormat="false" ht="15" hidden="false" customHeight="false" outlineLevel="0" collapsed="false">
      <c r="A11370" s="310" t="n">
        <v>36533</v>
      </c>
      <c r="C11370" s="0" t="s">
        <v>21444</v>
      </c>
      <c r="D11370" s="0" t="s">
        <v>15564</v>
      </c>
      <c r="E11370" s="10" t="s">
        <v>21445</v>
      </c>
    </row>
    <row r="11371" customFormat="false" ht="15" hidden="false" customHeight="false" outlineLevel="0" collapsed="false">
      <c r="A11371" s="310" t="n">
        <v>11616</v>
      </c>
      <c r="C11371" s="0" t="s">
        <v>21446</v>
      </c>
      <c r="D11371" s="0" t="s">
        <v>15564</v>
      </c>
      <c r="E11371" s="10" t="s">
        <v>21447</v>
      </c>
    </row>
    <row r="11372" customFormat="false" ht="15" hidden="false" customHeight="false" outlineLevel="0" collapsed="false">
      <c r="A11372" s="310" t="n">
        <v>41898</v>
      </c>
      <c r="C11372" s="0" t="s">
        <v>21448</v>
      </c>
      <c r="D11372" s="0" t="s">
        <v>15564</v>
      </c>
      <c r="E11372" s="10" t="s">
        <v>21449</v>
      </c>
    </row>
    <row r="11373" customFormat="false" ht="15" hidden="false" customHeight="false" outlineLevel="0" collapsed="false">
      <c r="A11373" s="310" t="n">
        <v>13447</v>
      </c>
      <c r="C11373" s="0" t="s">
        <v>21450</v>
      </c>
      <c r="D11373" s="0" t="s">
        <v>15564</v>
      </c>
      <c r="E11373" s="10" t="s">
        <v>21451</v>
      </c>
    </row>
    <row r="11374" customFormat="false" ht="15" hidden="false" customHeight="false" outlineLevel="0" collapsed="false">
      <c r="A11374" s="310" t="n">
        <v>14529</v>
      </c>
      <c r="C11374" s="0" t="s">
        <v>21452</v>
      </c>
      <c r="D11374" s="0" t="s">
        <v>15564</v>
      </c>
      <c r="E11374" s="10" t="s">
        <v>21453</v>
      </c>
    </row>
    <row r="11375" customFormat="false" ht="15" hidden="false" customHeight="false" outlineLevel="0" collapsed="false">
      <c r="A11375" s="310" t="n">
        <v>10747</v>
      </c>
      <c r="C11375" s="0" t="s">
        <v>21454</v>
      </c>
      <c r="D11375" s="0" t="s">
        <v>15564</v>
      </c>
      <c r="E11375" s="10" t="s">
        <v>21455</v>
      </c>
    </row>
    <row r="11376" customFormat="false" ht="15" hidden="false" customHeight="false" outlineLevel="0" collapsed="false">
      <c r="A11376" s="310" t="n">
        <v>36141</v>
      </c>
      <c r="C11376" s="0" t="s">
        <v>21456</v>
      </c>
      <c r="D11376" s="0" t="s">
        <v>15564</v>
      </c>
      <c r="E11376" s="10" t="s">
        <v>21457</v>
      </c>
    </row>
    <row r="11377" customFormat="false" ht="15" hidden="false" customHeight="false" outlineLevel="0" collapsed="false">
      <c r="A11377" s="310" t="n">
        <v>4053</v>
      </c>
      <c r="C11377" s="0" t="s">
        <v>21458</v>
      </c>
      <c r="D11377" s="0" t="s">
        <v>19906</v>
      </c>
      <c r="E11377" s="10" t="s">
        <v>19578</v>
      </c>
    </row>
    <row r="11378" customFormat="false" ht="15" hidden="false" customHeight="false" outlineLevel="0" collapsed="false">
      <c r="A11378" s="310" t="n">
        <v>4052</v>
      </c>
      <c r="C11378" s="0" t="s">
        <v>21459</v>
      </c>
      <c r="D11378" s="0" t="s">
        <v>15924</v>
      </c>
      <c r="E11378" s="10" t="s">
        <v>21460</v>
      </c>
    </row>
    <row r="11379" customFormat="false" ht="15" hidden="false" customHeight="false" outlineLevel="0" collapsed="false">
      <c r="A11379" s="310" t="n">
        <v>4056</v>
      </c>
      <c r="C11379" s="0" t="s">
        <v>21461</v>
      </c>
      <c r="D11379" s="0" t="s">
        <v>19906</v>
      </c>
      <c r="E11379" s="10" t="s">
        <v>21462</v>
      </c>
    </row>
    <row r="11380" customFormat="false" ht="15" hidden="false" customHeight="false" outlineLevel="0" collapsed="false">
      <c r="A11380" s="310" t="n">
        <v>4051</v>
      </c>
      <c r="C11380" s="0" t="s">
        <v>21463</v>
      </c>
      <c r="D11380" s="0" t="s">
        <v>15924</v>
      </c>
      <c r="E11380" s="10" t="s">
        <v>21464</v>
      </c>
    </row>
    <row r="11381" customFormat="false" ht="15" hidden="false" customHeight="false" outlineLevel="0" collapsed="false">
      <c r="A11381" s="310" t="n">
        <v>4048</v>
      </c>
      <c r="C11381" s="0" t="s">
        <v>21463</v>
      </c>
      <c r="D11381" s="0" t="s">
        <v>15714</v>
      </c>
      <c r="E11381" s="10" t="s">
        <v>16286</v>
      </c>
    </row>
    <row r="11382" customFormat="false" ht="15" hidden="false" customHeight="false" outlineLevel="0" collapsed="false">
      <c r="A11382" s="310" t="n">
        <v>4047</v>
      </c>
      <c r="C11382" s="0" t="s">
        <v>21463</v>
      </c>
      <c r="D11382" s="0" t="s">
        <v>19906</v>
      </c>
      <c r="E11382" s="10" t="s">
        <v>21465</v>
      </c>
    </row>
    <row r="11383" customFormat="false" ht="15" hidden="false" customHeight="false" outlineLevel="0" collapsed="false">
      <c r="A11383" s="310" t="n">
        <v>39434</v>
      </c>
      <c r="C11383" s="0" t="s">
        <v>21466</v>
      </c>
      <c r="D11383" s="0" t="s">
        <v>15561</v>
      </c>
      <c r="E11383" s="10" t="s">
        <v>19629</v>
      </c>
    </row>
    <row r="11384" customFormat="false" ht="15" hidden="false" customHeight="false" outlineLevel="0" collapsed="false">
      <c r="A11384" s="310" t="n">
        <v>39433</v>
      </c>
      <c r="C11384" s="0" t="s">
        <v>21467</v>
      </c>
      <c r="D11384" s="0" t="s">
        <v>15561</v>
      </c>
      <c r="E11384" s="10" t="s">
        <v>21246</v>
      </c>
    </row>
    <row r="11385" customFormat="false" ht="15" hidden="false" customHeight="false" outlineLevel="0" collapsed="false">
      <c r="A11385" s="310" t="n">
        <v>4049</v>
      </c>
      <c r="C11385" s="0" t="s">
        <v>21468</v>
      </c>
      <c r="D11385" s="0" t="s">
        <v>15714</v>
      </c>
      <c r="E11385" s="10" t="s">
        <v>21469</v>
      </c>
    </row>
    <row r="11386" customFormat="false" ht="15" hidden="false" customHeight="false" outlineLevel="0" collapsed="false">
      <c r="A11386" s="310" t="n">
        <v>38120</v>
      </c>
      <c r="C11386" s="0" t="s">
        <v>21470</v>
      </c>
      <c r="D11386" s="0" t="s">
        <v>15561</v>
      </c>
      <c r="E11386" s="10" t="s">
        <v>21471</v>
      </c>
    </row>
    <row r="11387" customFormat="false" ht="15" hidden="false" customHeight="false" outlineLevel="0" collapsed="false">
      <c r="A11387" s="310" t="n">
        <v>38877</v>
      </c>
      <c r="C11387" s="0" t="s">
        <v>21472</v>
      </c>
      <c r="D11387" s="0" t="s">
        <v>15561</v>
      </c>
      <c r="E11387" s="10" t="s">
        <v>21473</v>
      </c>
    </row>
    <row r="11388" customFormat="false" ht="15" hidden="false" customHeight="false" outlineLevel="0" collapsed="false">
      <c r="A11388" s="310" t="n">
        <v>34546</v>
      </c>
      <c r="C11388" s="0" t="s">
        <v>21474</v>
      </c>
      <c r="D11388" s="0" t="s">
        <v>15561</v>
      </c>
      <c r="E11388" s="10" t="s">
        <v>17766</v>
      </c>
    </row>
    <row r="11389" customFormat="false" ht="15" hidden="false" customHeight="false" outlineLevel="0" collapsed="false">
      <c r="A11389" s="310" t="n">
        <v>10498</v>
      </c>
      <c r="C11389" s="0" t="s">
        <v>21475</v>
      </c>
      <c r="D11389" s="0" t="s">
        <v>15561</v>
      </c>
      <c r="E11389" s="10" t="s">
        <v>21476</v>
      </c>
    </row>
    <row r="11390" customFormat="false" ht="15" hidden="false" customHeight="false" outlineLevel="0" collapsed="false">
      <c r="A11390" s="310" t="n">
        <v>4823</v>
      </c>
      <c r="C11390" s="0" t="s">
        <v>21477</v>
      </c>
      <c r="D11390" s="0" t="s">
        <v>15561</v>
      </c>
      <c r="E11390" s="10" t="s">
        <v>21478</v>
      </c>
    </row>
    <row r="11391" customFormat="false" ht="15" hidden="false" customHeight="false" outlineLevel="0" collapsed="false">
      <c r="A11391" s="310" t="n">
        <v>12357</v>
      </c>
      <c r="C11391" s="0" t="s">
        <v>21479</v>
      </c>
      <c r="D11391" s="0" t="s">
        <v>15564</v>
      </c>
      <c r="E11391" s="10" t="s">
        <v>21480</v>
      </c>
    </row>
    <row r="11392" customFormat="false" ht="15" hidden="false" customHeight="false" outlineLevel="0" collapsed="false">
      <c r="A11392" s="310" t="n">
        <v>12358</v>
      </c>
      <c r="C11392" s="0" t="s">
        <v>21481</v>
      </c>
      <c r="D11392" s="0" t="s">
        <v>15564</v>
      </c>
      <c r="E11392" s="10" t="s">
        <v>21482</v>
      </c>
    </row>
    <row r="11393" customFormat="false" ht="15" hidden="false" customHeight="false" outlineLevel="0" collapsed="false">
      <c r="A11393" s="310" t="n">
        <v>11079</v>
      </c>
      <c r="C11393" s="0" t="s">
        <v>21483</v>
      </c>
      <c r="D11393" s="0" t="s">
        <v>15943</v>
      </c>
      <c r="E11393" s="10" t="s">
        <v>21484</v>
      </c>
    </row>
    <row r="11394" customFormat="false" ht="15" hidden="false" customHeight="false" outlineLevel="0" collapsed="false">
      <c r="A11394" s="310" t="n">
        <v>11082</v>
      </c>
      <c r="C11394" s="0" t="s">
        <v>21485</v>
      </c>
      <c r="D11394" s="0" t="s">
        <v>15943</v>
      </c>
      <c r="E11394" s="10" t="s">
        <v>21486</v>
      </c>
    </row>
    <row r="11395" customFormat="false" ht="15" hidden="false" customHeight="false" outlineLevel="0" collapsed="false">
      <c r="A11395" s="310" t="n">
        <v>4058</v>
      </c>
      <c r="C11395" s="0" t="s">
        <v>21487</v>
      </c>
      <c r="D11395" s="0" t="s">
        <v>15584</v>
      </c>
      <c r="E11395" s="10" t="s">
        <v>21488</v>
      </c>
    </row>
    <row r="11396" customFormat="false" ht="15" hidden="false" customHeight="false" outlineLevel="0" collapsed="false">
      <c r="A11396" s="310" t="n">
        <v>40974</v>
      </c>
      <c r="C11396" s="0" t="s">
        <v>21489</v>
      </c>
      <c r="D11396" s="0" t="s">
        <v>15950</v>
      </c>
      <c r="E11396" s="10" t="s">
        <v>21490</v>
      </c>
    </row>
    <row r="11397" customFormat="false" ht="15" hidden="false" customHeight="false" outlineLevel="0" collapsed="false">
      <c r="A11397" s="310" t="n">
        <v>34794</v>
      </c>
      <c r="C11397" s="0" t="s">
        <v>21491</v>
      </c>
      <c r="D11397" s="0" t="s">
        <v>15584</v>
      </c>
      <c r="E11397" s="10" t="s">
        <v>21492</v>
      </c>
    </row>
    <row r="11398" customFormat="false" ht="15" hidden="false" customHeight="false" outlineLevel="0" collapsed="false">
      <c r="A11398" s="310" t="n">
        <v>40925</v>
      </c>
      <c r="C11398" s="0" t="s">
        <v>21493</v>
      </c>
      <c r="D11398" s="0" t="s">
        <v>15950</v>
      </c>
      <c r="E11398" s="10" t="s">
        <v>21494</v>
      </c>
    </row>
    <row r="11399" customFormat="false" ht="15" hidden="false" customHeight="false" outlineLevel="0" collapsed="false">
      <c r="A11399" s="310" t="n">
        <v>13741</v>
      </c>
      <c r="C11399" s="0" t="s">
        <v>21495</v>
      </c>
      <c r="D11399" s="0" t="s">
        <v>15564</v>
      </c>
      <c r="E11399" s="10" t="s">
        <v>21496</v>
      </c>
    </row>
    <row r="11400" customFormat="false" ht="15" hidden="false" customHeight="false" outlineLevel="0" collapsed="false">
      <c r="A11400" s="310" t="n">
        <v>3288</v>
      </c>
      <c r="C11400" s="0" t="s">
        <v>21497</v>
      </c>
      <c r="D11400" s="0" t="s">
        <v>15613</v>
      </c>
      <c r="E11400" s="10" t="s">
        <v>18680</v>
      </c>
    </row>
    <row r="11401" customFormat="false" ht="15" hidden="false" customHeight="false" outlineLevel="0" collapsed="false">
      <c r="A11401" s="310" t="n">
        <v>13587</v>
      </c>
      <c r="C11401" s="0" t="s">
        <v>21498</v>
      </c>
      <c r="D11401" s="0" t="s">
        <v>15613</v>
      </c>
      <c r="E11401" s="10" t="s">
        <v>21499</v>
      </c>
    </row>
    <row r="11402" customFormat="false" ht="15" hidden="false" customHeight="false" outlineLevel="0" collapsed="false">
      <c r="A11402" s="310" t="n">
        <v>38598</v>
      </c>
      <c r="C11402" s="0" t="s">
        <v>21500</v>
      </c>
      <c r="D11402" s="0" t="s">
        <v>15564</v>
      </c>
      <c r="E11402" s="10" t="s">
        <v>16280</v>
      </c>
    </row>
    <row r="11403" customFormat="false" ht="15" hidden="false" customHeight="false" outlineLevel="0" collapsed="false">
      <c r="A11403" s="310" t="n">
        <v>38595</v>
      </c>
      <c r="C11403" s="0" t="s">
        <v>21501</v>
      </c>
      <c r="D11403" s="0" t="s">
        <v>15564</v>
      </c>
      <c r="E11403" s="10" t="s">
        <v>15803</v>
      </c>
    </row>
    <row r="11404" customFormat="false" ht="15" hidden="false" customHeight="false" outlineLevel="0" collapsed="false">
      <c r="A11404" s="310" t="n">
        <v>38592</v>
      </c>
      <c r="C11404" s="0" t="s">
        <v>21502</v>
      </c>
      <c r="D11404" s="0" t="s">
        <v>15564</v>
      </c>
      <c r="E11404" s="10" t="s">
        <v>16014</v>
      </c>
    </row>
    <row r="11405" customFormat="false" ht="15" hidden="false" customHeight="false" outlineLevel="0" collapsed="false">
      <c r="A11405" s="310" t="n">
        <v>38588</v>
      </c>
      <c r="C11405" s="0" t="s">
        <v>21503</v>
      </c>
      <c r="D11405" s="0" t="s">
        <v>15564</v>
      </c>
      <c r="E11405" s="10" t="s">
        <v>21504</v>
      </c>
    </row>
    <row r="11406" customFormat="false" ht="15" hidden="false" customHeight="false" outlineLevel="0" collapsed="false">
      <c r="A11406" s="310" t="n">
        <v>38593</v>
      </c>
      <c r="C11406" s="0" t="s">
        <v>21505</v>
      </c>
      <c r="D11406" s="0" t="s">
        <v>15564</v>
      </c>
      <c r="E11406" s="10" t="s">
        <v>16653</v>
      </c>
    </row>
    <row r="11407" customFormat="false" ht="15" hidden="false" customHeight="false" outlineLevel="0" collapsed="false">
      <c r="A11407" s="310" t="n">
        <v>38589</v>
      </c>
      <c r="C11407" s="0" t="s">
        <v>21506</v>
      </c>
      <c r="D11407" s="0" t="s">
        <v>15564</v>
      </c>
      <c r="E11407" s="10" t="s">
        <v>20662</v>
      </c>
    </row>
    <row r="11408" customFormat="false" ht="15" hidden="false" customHeight="false" outlineLevel="0" collapsed="false">
      <c r="A11408" s="310" t="n">
        <v>38594</v>
      </c>
      <c r="C11408" s="0" t="s">
        <v>21507</v>
      </c>
      <c r="D11408" s="0" t="s">
        <v>15564</v>
      </c>
      <c r="E11408" s="10" t="s">
        <v>16872</v>
      </c>
    </row>
    <row r="11409" customFormat="false" ht="15" hidden="false" customHeight="false" outlineLevel="0" collapsed="false">
      <c r="A11409" s="310" t="n">
        <v>34787</v>
      </c>
      <c r="C11409" s="0" t="s">
        <v>21508</v>
      </c>
      <c r="D11409" s="0" t="s">
        <v>15564</v>
      </c>
      <c r="E11409" s="10" t="s">
        <v>19785</v>
      </c>
    </row>
    <row r="11410" customFormat="false" ht="15" hidden="false" customHeight="false" outlineLevel="0" collapsed="false">
      <c r="A11410" s="310" t="n">
        <v>34788</v>
      </c>
      <c r="C11410" s="0" t="s">
        <v>21509</v>
      </c>
      <c r="D11410" s="0" t="s">
        <v>15564</v>
      </c>
      <c r="E11410" s="10" t="s">
        <v>15644</v>
      </c>
    </row>
    <row r="11411" customFormat="false" ht="15" hidden="false" customHeight="false" outlineLevel="0" collapsed="false">
      <c r="A11411" s="310" t="n">
        <v>34784</v>
      </c>
      <c r="C11411" s="0" t="s">
        <v>21510</v>
      </c>
      <c r="D11411" s="0" t="s">
        <v>15564</v>
      </c>
      <c r="E11411" s="10" t="s">
        <v>15662</v>
      </c>
    </row>
    <row r="11412" customFormat="false" ht="15" hidden="false" customHeight="false" outlineLevel="0" collapsed="false">
      <c r="A11412" s="310" t="n">
        <v>34781</v>
      </c>
      <c r="C11412" s="0" t="s">
        <v>21511</v>
      </c>
      <c r="D11412" s="0" t="s">
        <v>15564</v>
      </c>
      <c r="E11412" s="10" t="s">
        <v>19460</v>
      </c>
    </row>
    <row r="11413" customFormat="false" ht="15" hidden="false" customHeight="false" outlineLevel="0" collapsed="false">
      <c r="A11413" s="310" t="n">
        <v>34773</v>
      </c>
      <c r="C11413" s="0" t="s">
        <v>21512</v>
      </c>
      <c r="D11413" s="0" t="s">
        <v>15564</v>
      </c>
      <c r="E11413" s="10" t="s">
        <v>16645</v>
      </c>
    </row>
    <row r="11414" customFormat="false" ht="15" hidden="false" customHeight="false" outlineLevel="0" collapsed="false">
      <c r="A11414" s="310" t="n">
        <v>34769</v>
      </c>
      <c r="C11414" s="0" t="s">
        <v>21513</v>
      </c>
      <c r="D11414" s="0" t="s">
        <v>15564</v>
      </c>
      <c r="E11414" s="10" t="s">
        <v>17099</v>
      </c>
    </row>
    <row r="11415" customFormat="false" ht="15" hidden="false" customHeight="false" outlineLevel="0" collapsed="false">
      <c r="A11415" s="310" t="n">
        <v>34763</v>
      </c>
      <c r="C11415" s="0" t="s">
        <v>21514</v>
      </c>
      <c r="D11415" s="0" t="s">
        <v>15564</v>
      </c>
      <c r="E11415" s="10" t="s">
        <v>19469</v>
      </c>
    </row>
    <row r="11416" customFormat="false" ht="15" hidden="false" customHeight="false" outlineLevel="0" collapsed="false">
      <c r="A11416" s="310" t="n">
        <v>34774</v>
      </c>
      <c r="C11416" s="0" t="s">
        <v>21515</v>
      </c>
      <c r="D11416" s="0" t="s">
        <v>15564</v>
      </c>
      <c r="E11416" s="10" t="s">
        <v>19822</v>
      </c>
    </row>
    <row r="11417" customFormat="false" ht="15" hidden="false" customHeight="false" outlineLevel="0" collapsed="false">
      <c r="A11417" s="310" t="n">
        <v>34771</v>
      </c>
      <c r="C11417" s="0" t="s">
        <v>21516</v>
      </c>
      <c r="D11417" s="0" t="s">
        <v>15564</v>
      </c>
      <c r="E11417" s="10" t="s">
        <v>16857</v>
      </c>
    </row>
    <row r="11418" customFormat="false" ht="15" hidden="false" customHeight="false" outlineLevel="0" collapsed="false">
      <c r="A11418" s="310" t="n">
        <v>34764</v>
      </c>
      <c r="C11418" s="0" t="s">
        <v>21517</v>
      </c>
      <c r="D11418" s="0" t="s">
        <v>15564</v>
      </c>
      <c r="E11418" s="10" t="s">
        <v>15648</v>
      </c>
    </row>
    <row r="11419" customFormat="false" ht="15" hidden="false" customHeight="false" outlineLevel="0" collapsed="false">
      <c r="A11419" s="310" t="n">
        <v>4062</v>
      </c>
      <c r="C11419" s="0" t="s">
        <v>21518</v>
      </c>
      <c r="D11419" s="0" t="s">
        <v>15564</v>
      </c>
      <c r="E11419" s="10" t="s">
        <v>16144</v>
      </c>
    </row>
    <row r="11420" customFormat="false" ht="15" hidden="false" customHeight="false" outlineLevel="0" collapsed="false">
      <c r="A11420" s="310" t="n">
        <v>4059</v>
      </c>
      <c r="C11420" s="0" t="s">
        <v>21519</v>
      </c>
      <c r="D11420" s="0" t="s">
        <v>15613</v>
      </c>
      <c r="E11420" s="10" t="s">
        <v>18688</v>
      </c>
    </row>
    <row r="11421" customFormat="false" ht="15" hidden="false" customHeight="false" outlineLevel="0" collapsed="false">
      <c r="A11421" s="310" t="n">
        <v>4061</v>
      </c>
      <c r="C11421" s="0" t="s">
        <v>21520</v>
      </c>
      <c r="D11421" s="0" t="s">
        <v>15564</v>
      </c>
      <c r="E11421" s="10" t="s">
        <v>21521</v>
      </c>
    </row>
    <row r="11422" customFormat="false" ht="15" hidden="false" customHeight="false" outlineLevel="0" collapsed="false">
      <c r="A11422" s="310" t="n">
        <v>10608</v>
      </c>
      <c r="C11422" s="0" t="s">
        <v>21522</v>
      </c>
      <c r="D11422" s="0" t="s">
        <v>15564</v>
      </c>
      <c r="E11422" s="10" t="s">
        <v>21523</v>
      </c>
    </row>
    <row r="11423" customFormat="false" ht="15" hidden="false" customHeight="false" outlineLevel="0" collapsed="false">
      <c r="A11423" s="310" t="n">
        <v>4069</v>
      </c>
      <c r="C11423" s="0" t="s">
        <v>21524</v>
      </c>
      <c r="D11423" s="0" t="s">
        <v>15584</v>
      </c>
      <c r="E11423" s="10" t="s">
        <v>21525</v>
      </c>
    </row>
    <row r="11424" customFormat="false" ht="15" hidden="false" customHeight="false" outlineLevel="0" collapsed="false">
      <c r="A11424" s="310" t="n">
        <v>40819</v>
      </c>
      <c r="C11424" s="0" t="s">
        <v>21526</v>
      </c>
      <c r="D11424" s="0" t="s">
        <v>15950</v>
      </c>
      <c r="E11424" s="10" t="s">
        <v>21527</v>
      </c>
    </row>
    <row r="11425" customFormat="false" ht="15" hidden="false" customHeight="false" outlineLevel="0" collapsed="false">
      <c r="A11425" s="310" t="n">
        <v>34361</v>
      </c>
      <c r="C11425" s="0" t="s">
        <v>21528</v>
      </c>
      <c r="D11425" s="0" t="s">
        <v>15561</v>
      </c>
      <c r="E11425" s="10" t="s">
        <v>16869</v>
      </c>
    </row>
    <row r="11426" customFormat="false" ht="15" hidden="false" customHeight="false" outlineLevel="0" collapsed="false">
      <c r="A11426" s="310" t="n">
        <v>36512</v>
      </c>
      <c r="C11426" s="0" t="s">
        <v>21529</v>
      </c>
      <c r="D11426" s="0" t="s">
        <v>15564</v>
      </c>
      <c r="E11426" s="10" t="s">
        <v>21530</v>
      </c>
    </row>
    <row r="11427" customFormat="false" ht="15" hidden="false" customHeight="false" outlineLevel="0" collapsed="false">
      <c r="A11427" s="310" t="n">
        <v>25972</v>
      </c>
      <c r="C11427" s="0" t="s">
        <v>21531</v>
      </c>
      <c r="D11427" s="0" t="s">
        <v>15561</v>
      </c>
      <c r="E11427" s="10" t="s">
        <v>20612</v>
      </c>
    </row>
    <row r="11428" customFormat="false" ht="15" hidden="false" customHeight="false" outlineLevel="0" collapsed="false">
      <c r="A11428" s="310" t="n">
        <v>25973</v>
      </c>
      <c r="C11428" s="0" t="s">
        <v>21532</v>
      </c>
      <c r="D11428" s="0" t="s">
        <v>15561</v>
      </c>
      <c r="E11428" s="10" t="s">
        <v>20612</v>
      </c>
    </row>
    <row r="11429" customFormat="false" ht="15" hidden="false" customHeight="false" outlineLevel="0" collapsed="false">
      <c r="A11429" s="310" t="n">
        <v>11697</v>
      </c>
      <c r="C11429" s="0" t="s">
        <v>21533</v>
      </c>
      <c r="D11429" s="0" t="s">
        <v>15564</v>
      </c>
      <c r="E11429" s="10" t="s">
        <v>21534</v>
      </c>
    </row>
    <row r="11430" customFormat="false" ht="15" hidden="false" customHeight="false" outlineLevel="0" collapsed="false">
      <c r="A11430" s="310" t="n">
        <v>11698</v>
      </c>
      <c r="C11430" s="0" t="s">
        <v>21535</v>
      </c>
      <c r="D11430" s="0" t="s">
        <v>15564</v>
      </c>
      <c r="E11430" s="10" t="s">
        <v>21536</v>
      </c>
    </row>
    <row r="11431" customFormat="false" ht="15" hidden="false" customHeight="false" outlineLevel="0" collapsed="false">
      <c r="A11431" s="310" t="n">
        <v>11699</v>
      </c>
      <c r="C11431" s="0" t="s">
        <v>21537</v>
      </c>
      <c r="D11431" s="0" t="s">
        <v>15564</v>
      </c>
      <c r="E11431" s="10" t="s">
        <v>21538</v>
      </c>
    </row>
    <row r="11432" customFormat="false" ht="15" hidden="false" customHeight="false" outlineLevel="0" collapsed="false">
      <c r="A11432" s="310" t="n">
        <v>10432</v>
      </c>
      <c r="C11432" s="0" t="s">
        <v>21539</v>
      </c>
      <c r="D11432" s="0" t="s">
        <v>15564</v>
      </c>
      <c r="E11432" s="10" t="s">
        <v>21540</v>
      </c>
    </row>
    <row r="11433" customFormat="false" ht="15" hidden="false" customHeight="false" outlineLevel="0" collapsed="false">
      <c r="A11433" s="310" t="n">
        <v>10430</v>
      </c>
      <c r="C11433" s="0" t="s">
        <v>21541</v>
      </c>
      <c r="D11433" s="0" t="s">
        <v>15564</v>
      </c>
      <c r="E11433" s="10" t="s">
        <v>21542</v>
      </c>
    </row>
    <row r="11434" customFormat="false" ht="15" hidden="false" customHeight="false" outlineLevel="0" collapsed="false">
      <c r="A11434" s="310" t="n">
        <v>37514</v>
      </c>
      <c r="C11434" s="0" t="s">
        <v>21543</v>
      </c>
      <c r="D11434" s="0" t="s">
        <v>15564</v>
      </c>
      <c r="E11434" s="10" t="s">
        <v>21544</v>
      </c>
    </row>
    <row r="11435" customFormat="false" ht="15" hidden="false" customHeight="false" outlineLevel="0" collapsed="false">
      <c r="A11435" s="310" t="n">
        <v>37519</v>
      </c>
      <c r="C11435" s="0" t="s">
        <v>21545</v>
      </c>
      <c r="D11435" s="0" t="s">
        <v>15564</v>
      </c>
      <c r="E11435" s="10" t="s">
        <v>21546</v>
      </c>
    </row>
    <row r="11436" customFormat="false" ht="15" hidden="false" customHeight="false" outlineLevel="0" collapsed="false">
      <c r="A11436" s="310" t="n">
        <v>37520</v>
      </c>
      <c r="C11436" s="0" t="s">
        <v>21547</v>
      </c>
      <c r="D11436" s="0" t="s">
        <v>15564</v>
      </c>
      <c r="E11436" s="10" t="s">
        <v>21548</v>
      </c>
    </row>
    <row r="11437" customFormat="false" ht="15" hidden="false" customHeight="false" outlineLevel="0" collapsed="false">
      <c r="A11437" s="310" t="n">
        <v>37521</v>
      </c>
      <c r="C11437" s="0" t="s">
        <v>21549</v>
      </c>
      <c r="D11437" s="0" t="s">
        <v>15564</v>
      </c>
      <c r="E11437" s="10" t="s">
        <v>21550</v>
      </c>
    </row>
    <row r="11438" customFormat="false" ht="15" hidden="false" customHeight="false" outlineLevel="0" collapsed="false">
      <c r="A11438" s="310" t="n">
        <v>37522</v>
      </c>
      <c r="C11438" s="0" t="s">
        <v>21551</v>
      </c>
      <c r="D11438" s="0" t="s">
        <v>15564</v>
      </c>
      <c r="E11438" s="10" t="s">
        <v>21552</v>
      </c>
    </row>
    <row r="11439" customFormat="false" ht="15" hidden="false" customHeight="false" outlineLevel="0" collapsed="false">
      <c r="A11439" s="310" t="n">
        <v>21109</v>
      </c>
      <c r="C11439" s="0" t="s">
        <v>21553</v>
      </c>
      <c r="D11439" s="0" t="s">
        <v>15564</v>
      </c>
      <c r="E11439" s="10" t="s">
        <v>21554</v>
      </c>
    </row>
    <row r="11440" customFormat="false" ht="15" hidden="false" customHeight="false" outlineLevel="0" collapsed="false">
      <c r="A11440" s="310" t="n">
        <v>36800</v>
      </c>
      <c r="C11440" s="0" t="s">
        <v>21555</v>
      </c>
      <c r="D11440" s="0" t="s">
        <v>15564</v>
      </c>
      <c r="E11440" s="10" t="s">
        <v>17085</v>
      </c>
    </row>
    <row r="11441" customFormat="false" ht="15" hidden="false" customHeight="false" outlineLevel="0" collapsed="false">
      <c r="A11441" s="310" t="n">
        <v>11769</v>
      </c>
      <c r="C11441" s="0" t="s">
        <v>21556</v>
      </c>
      <c r="D11441" s="0" t="s">
        <v>15564</v>
      </c>
      <c r="E11441" s="10" t="s">
        <v>21557</v>
      </c>
    </row>
    <row r="11442" customFormat="false" ht="15" hidden="false" customHeight="false" outlineLevel="0" collapsed="false">
      <c r="A11442" s="310" t="n">
        <v>36793</v>
      </c>
      <c r="C11442" s="0" t="s">
        <v>21558</v>
      </c>
      <c r="D11442" s="0" t="s">
        <v>15564</v>
      </c>
      <c r="E11442" s="10" t="s">
        <v>21559</v>
      </c>
    </row>
    <row r="11443" customFormat="false" ht="15" hidden="false" customHeight="false" outlineLevel="0" collapsed="false">
      <c r="A11443" s="310" t="n">
        <v>37546</v>
      </c>
      <c r="C11443" s="0" t="s">
        <v>21560</v>
      </c>
      <c r="D11443" s="0" t="s">
        <v>15564</v>
      </c>
      <c r="E11443" s="10" t="s">
        <v>21561</v>
      </c>
    </row>
    <row r="11444" customFormat="false" ht="15" hidden="false" customHeight="false" outlineLevel="0" collapsed="false">
      <c r="A11444" s="310" t="n">
        <v>37544</v>
      </c>
      <c r="C11444" s="0" t="s">
        <v>21562</v>
      </c>
      <c r="D11444" s="0" t="s">
        <v>15564</v>
      </c>
      <c r="E11444" s="10" t="s">
        <v>21563</v>
      </c>
    </row>
    <row r="11445" customFormat="false" ht="15" hidden="false" customHeight="false" outlineLevel="0" collapsed="false">
      <c r="A11445" s="310" t="n">
        <v>37545</v>
      </c>
      <c r="C11445" s="0" t="s">
        <v>21564</v>
      </c>
      <c r="D11445" s="0" t="s">
        <v>15564</v>
      </c>
      <c r="E11445" s="10" t="s">
        <v>21565</v>
      </c>
    </row>
    <row r="11446" customFormat="false" ht="15" hidden="false" customHeight="false" outlineLevel="0" collapsed="false">
      <c r="A11446" s="310" t="n">
        <v>11771</v>
      </c>
      <c r="C11446" s="0" t="s">
        <v>21566</v>
      </c>
      <c r="D11446" s="0" t="s">
        <v>15564</v>
      </c>
      <c r="E11446" s="10" t="s">
        <v>21567</v>
      </c>
    </row>
    <row r="11447" customFormat="false" ht="15" hidden="false" customHeight="false" outlineLevel="0" collapsed="false">
      <c r="A11447" s="310" t="n">
        <v>39919</v>
      </c>
      <c r="C11447" s="0" t="s">
        <v>21568</v>
      </c>
      <c r="D11447" s="0" t="s">
        <v>15564</v>
      </c>
      <c r="E11447" s="10" t="s">
        <v>21569</v>
      </c>
    </row>
    <row r="11448" customFormat="false" ht="15" hidden="false" customHeight="false" outlineLevel="0" collapsed="false">
      <c r="A11448" s="310" t="n">
        <v>38385</v>
      </c>
      <c r="C11448" s="0" t="s">
        <v>21570</v>
      </c>
      <c r="D11448" s="0" t="s">
        <v>15564</v>
      </c>
      <c r="E11448" s="10" t="s">
        <v>21571</v>
      </c>
    </row>
    <row r="11449" customFormat="false" ht="15" hidden="false" customHeight="false" outlineLevel="0" collapsed="false">
      <c r="A11449" s="310" t="n">
        <v>37587</v>
      </c>
      <c r="C11449" s="0" t="s">
        <v>21572</v>
      </c>
      <c r="D11449" s="0" t="s">
        <v>15564</v>
      </c>
      <c r="E11449" s="10" t="s">
        <v>21573</v>
      </c>
    </row>
    <row r="11450" customFormat="false" ht="15" hidden="false" customHeight="false" outlineLevel="0" collapsed="false">
      <c r="A11450" s="310" t="n">
        <v>11571</v>
      </c>
      <c r="C11450" s="0" t="s">
        <v>21574</v>
      </c>
      <c r="D11450" s="0" t="s">
        <v>15564</v>
      </c>
      <c r="E11450" s="10" t="s">
        <v>21575</v>
      </c>
    </row>
    <row r="11451" customFormat="false" ht="15" hidden="false" customHeight="false" outlineLevel="0" collapsed="false">
      <c r="A11451" s="310" t="n">
        <v>11561</v>
      </c>
      <c r="C11451" s="0" t="s">
        <v>21576</v>
      </c>
      <c r="D11451" s="0" t="s">
        <v>15564</v>
      </c>
      <c r="E11451" s="10" t="s">
        <v>21577</v>
      </c>
    </row>
    <row r="11452" customFormat="false" ht="15" hidden="false" customHeight="false" outlineLevel="0" collapsed="false">
      <c r="A11452" s="310" t="n">
        <v>11560</v>
      </c>
      <c r="C11452" s="0" t="s">
        <v>21578</v>
      </c>
      <c r="D11452" s="0" t="s">
        <v>15564</v>
      </c>
      <c r="E11452" s="10" t="s">
        <v>21579</v>
      </c>
    </row>
    <row r="11453" customFormat="false" ht="15" hidden="false" customHeight="false" outlineLevel="0" collapsed="false">
      <c r="A11453" s="310" t="n">
        <v>11499</v>
      </c>
      <c r="C11453" s="0" t="s">
        <v>21580</v>
      </c>
      <c r="D11453" s="0" t="s">
        <v>15564</v>
      </c>
      <c r="E11453" s="10" t="s">
        <v>21581</v>
      </c>
    </row>
    <row r="11454" customFormat="false" ht="15" hidden="false" customHeight="false" outlineLevel="0" collapsed="false">
      <c r="A11454" s="310" t="n">
        <v>34761</v>
      </c>
      <c r="C11454" s="0" t="s">
        <v>21582</v>
      </c>
      <c r="D11454" s="0" t="s">
        <v>15584</v>
      </c>
      <c r="E11454" s="10" t="s">
        <v>18823</v>
      </c>
    </row>
    <row r="11455" customFormat="false" ht="15" hidden="false" customHeight="false" outlineLevel="0" collapsed="false">
      <c r="A11455" s="310" t="n">
        <v>40924</v>
      </c>
      <c r="C11455" s="0" t="s">
        <v>21583</v>
      </c>
      <c r="D11455" s="0" t="s">
        <v>15950</v>
      </c>
      <c r="E11455" s="10" t="s">
        <v>21584</v>
      </c>
    </row>
    <row r="11456" customFormat="false" ht="15" hidden="false" customHeight="false" outlineLevel="0" collapsed="false">
      <c r="A11456" s="310" t="n">
        <v>25957</v>
      </c>
      <c r="C11456" s="0" t="s">
        <v>21585</v>
      </c>
      <c r="D11456" s="0" t="s">
        <v>15584</v>
      </c>
      <c r="E11456" s="10" t="s">
        <v>21586</v>
      </c>
    </row>
    <row r="11457" customFormat="false" ht="15" hidden="false" customHeight="false" outlineLevel="0" collapsed="false">
      <c r="A11457" s="310" t="n">
        <v>40983</v>
      </c>
      <c r="C11457" s="0" t="s">
        <v>21587</v>
      </c>
      <c r="D11457" s="0" t="s">
        <v>15950</v>
      </c>
      <c r="E11457" s="10" t="s">
        <v>21588</v>
      </c>
    </row>
    <row r="11458" customFormat="false" ht="15" hidden="false" customHeight="false" outlineLevel="0" collapsed="false">
      <c r="A11458" s="310" t="n">
        <v>2437</v>
      </c>
      <c r="C11458" s="0" t="s">
        <v>21589</v>
      </c>
      <c r="D11458" s="0" t="s">
        <v>15584</v>
      </c>
      <c r="E11458" s="10" t="s">
        <v>21590</v>
      </c>
    </row>
    <row r="11459" customFormat="false" ht="15" hidden="false" customHeight="false" outlineLevel="0" collapsed="false">
      <c r="A11459" s="310" t="n">
        <v>40921</v>
      </c>
      <c r="C11459" s="0" t="s">
        <v>21591</v>
      </c>
      <c r="D11459" s="0" t="s">
        <v>15950</v>
      </c>
      <c r="E11459" s="10" t="s">
        <v>21592</v>
      </c>
    </row>
    <row r="11460" customFormat="false" ht="15" hidden="false" customHeight="false" outlineLevel="0" collapsed="false">
      <c r="A11460" s="310" t="n">
        <v>40534</v>
      </c>
      <c r="C11460" s="0" t="s">
        <v>21593</v>
      </c>
      <c r="D11460" s="0" t="s">
        <v>15564</v>
      </c>
      <c r="E11460" s="10" t="s">
        <v>21594</v>
      </c>
    </row>
    <row r="11461" customFormat="false" ht="15" hidden="false" customHeight="false" outlineLevel="0" collapsed="false">
      <c r="A11461" s="310" t="n">
        <v>14252</v>
      </c>
      <c r="C11461" s="0" t="s">
        <v>21595</v>
      </c>
      <c r="D11461" s="0" t="s">
        <v>15564</v>
      </c>
      <c r="E11461" s="10" t="s">
        <v>21596</v>
      </c>
    </row>
    <row r="11462" customFormat="false" ht="15" hidden="false" customHeight="false" outlineLevel="0" collapsed="false">
      <c r="A11462" s="310" t="n">
        <v>730</v>
      </c>
      <c r="C11462" s="0" t="s">
        <v>21597</v>
      </c>
      <c r="D11462" s="0" t="s">
        <v>15564</v>
      </c>
      <c r="E11462" s="10" t="s">
        <v>21598</v>
      </c>
    </row>
    <row r="11463" customFormat="false" ht="15" hidden="false" customHeight="false" outlineLevel="0" collapsed="false">
      <c r="A11463" s="310" t="n">
        <v>723</v>
      </c>
      <c r="C11463" s="0" t="s">
        <v>21599</v>
      </c>
      <c r="D11463" s="0" t="s">
        <v>15564</v>
      </c>
      <c r="E11463" s="10" t="s">
        <v>21600</v>
      </c>
    </row>
    <row r="11464" customFormat="false" ht="15" hidden="false" customHeight="false" outlineLevel="0" collapsed="false">
      <c r="A11464" s="310" t="n">
        <v>36502</v>
      </c>
      <c r="C11464" s="0" t="s">
        <v>21601</v>
      </c>
      <c r="D11464" s="0" t="s">
        <v>15564</v>
      </c>
      <c r="E11464" s="10" t="s">
        <v>21602</v>
      </c>
    </row>
    <row r="11465" customFormat="false" ht="15" hidden="false" customHeight="false" outlineLevel="0" collapsed="false">
      <c r="A11465" s="310" t="n">
        <v>36503</v>
      </c>
      <c r="C11465" s="0" t="s">
        <v>21603</v>
      </c>
      <c r="D11465" s="0" t="s">
        <v>15564</v>
      </c>
      <c r="E11465" s="10" t="s">
        <v>21604</v>
      </c>
    </row>
    <row r="11466" customFormat="false" ht="15" hidden="false" customHeight="false" outlineLevel="0" collapsed="false">
      <c r="A11466" s="310" t="n">
        <v>4090</v>
      </c>
      <c r="C11466" s="0" t="s">
        <v>21605</v>
      </c>
      <c r="D11466" s="0" t="s">
        <v>15564</v>
      </c>
      <c r="E11466" s="10" t="s">
        <v>21606</v>
      </c>
    </row>
    <row r="11467" customFormat="false" ht="15" hidden="false" customHeight="false" outlineLevel="0" collapsed="false">
      <c r="A11467" s="310" t="n">
        <v>13227</v>
      </c>
      <c r="C11467" s="0" t="s">
        <v>21607</v>
      </c>
      <c r="D11467" s="0" t="s">
        <v>15564</v>
      </c>
      <c r="E11467" s="10" t="s">
        <v>21608</v>
      </c>
    </row>
    <row r="11468" customFormat="false" ht="15" hidden="false" customHeight="false" outlineLevel="0" collapsed="false">
      <c r="A11468" s="310" t="n">
        <v>10597</v>
      </c>
      <c r="C11468" s="0" t="s">
        <v>21609</v>
      </c>
      <c r="D11468" s="0" t="s">
        <v>15564</v>
      </c>
      <c r="E11468" s="10" t="s">
        <v>21610</v>
      </c>
    </row>
    <row r="11469" customFormat="false" ht="15" hidden="false" customHeight="false" outlineLevel="0" collapsed="false">
      <c r="A11469" s="310" t="n">
        <v>39628</v>
      </c>
      <c r="C11469" s="0" t="s">
        <v>21611</v>
      </c>
      <c r="D11469" s="0" t="s">
        <v>15564</v>
      </c>
      <c r="E11469" s="10" t="s">
        <v>21612</v>
      </c>
    </row>
    <row r="11470" customFormat="false" ht="15" hidden="false" customHeight="false" outlineLevel="0" collapsed="false">
      <c r="A11470" s="310" t="n">
        <v>39404</v>
      </c>
      <c r="C11470" s="0" t="s">
        <v>21613</v>
      </c>
      <c r="D11470" s="0" t="s">
        <v>15564</v>
      </c>
      <c r="E11470" s="10" t="s">
        <v>21614</v>
      </c>
    </row>
    <row r="11471" customFormat="false" ht="15" hidden="false" customHeight="false" outlineLevel="0" collapsed="false">
      <c r="A11471" s="310" t="n">
        <v>39402</v>
      </c>
      <c r="C11471" s="0" t="s">
        <v>21615</v>
      </c>
      <c r="D11471" s="0" t="s">
        <v>15564</v>
      </c>
      <c r="E11471" s="10" t="s">
        <v>21616</v>
      </c>
    </row>
    <row r="11472" customFormat="false" ht="15" hidden="false" customHeight="false" outlineLevel="0" collapsed="false">
      <c r="A11472" s="310" t="n">
        <v>39403</v>
      </c>
      <c r="C11472" s="0" t="s">
        <v>21617</v>
      </c>
      <c r="D11472" s="0" t="s">
        <v>15564</v>
      </c>
      <c r="E11472" s="10" t="s">
        <v>21618</v>
      </c>
    </row>
    <row r="11473" customFormat="false" ht="15" hidden="false" customHeight="false" outlineLevel="0" collapsed="false">
      <c r="A11473" s="310" t="n">
        <v>4093</v>
      </c>
      <c r="C11473" s="0" t="s">
        <v>21619</v>
      </c>
      <c r="D11473" s="0" t="s">
        <v>15584</v>
      </c>
      <c r="E11473" s="10" t="s">
        <v>21620</v>
      </c>
    </row>
    <row r="11474" customFormat="false" ht="15" hidden="false" customHeight="false" outlineLevel="0" collapsed="false">
      <c r="A11474" s="310" t="n">
        <v>10512</v>
      </c>
      <c r="C11474" s="0" t="s">
        <v>21621</v>
      </c>
      <c r="D11474" s="0" t="s">
        <v>15950</v>
      </c>
      <c r="E11474" s="10" t="s">
        <v>21622</v>
      </c>
    </row>
    <row r="11475" customFormat="false" ht="15" hidden="false" customHeight="false" outlineLevel="0" collapsed="false">
      <c r="A11475" s="310" t="n">
        <v>20020</v>
      </c>
      <c r="C11475" s="0" t="s">
        <v>21623</v>
      </c>
      <c r="D11475" s="0" t="s">
        <v>15584</v>
      </c>
      <c r="E11475" s="10" t="s">
        <v>21624</v>
      </c>
    </row>
    <row r="11476" customFormat="false" ht="15" hidden="false" customHeight="false" outlineLevel="0" collapsed="false">
      <c r="A11476" s="310" t="n">
        <v>41038</v>
      </c>
      <c r="C11476" s="0" t="s">
        <v>21625</v>
      </c>
      <c r="D11476" s="0" t="s">
        <v>15950</v>
      </c>
      <c r="E11476" s="10" t="s">
        <v>21626</v>
      </c>
    </row>
    <row r="11477" customFormat="false" ht="15" hidden="false" customHeight="false" outlineLevel="0" collapsed="false">
      <c r="A11477" s="310" t="n">
        <v>4094</v>
      </c>
      <c r="C11477" s="0" t="s">
        <v>21627</v>
      </c>
      <c r="D11477" s="0" t="s">
        <v>15584</v>
      </c>
      <c r="E11477" s="10" t="s">
        <v>21628</v>
      </c>
    </row>
    <row r="11478" customFormat="false" ht="15" hidden="false" customHeight="false" outlineLevel="0" collapsed="false">
      <c r="A11478" s="310" t="n">
        <v>40988</v>
      </c>
      <c r="C11478" s="0" t="s">
        <v>21629</v>
      </c>
      <c r="D11478" s="0" t="s">
        <v>15950</v>
      </c>
      <c r="E11478" s="10" t="s">
        <v>21630</v>
      </c>
    </row>
    <row r="11479" customFormat="false" ht="15" hidden="false" customHeight="false" outlineLevel="0" collapsed="false">
      <c r="A11479" s="310" t="n">
        <v>4095</v>
      </c>
      <c r="C11479" s="0" t="s">
        <v>21631</v>
      </c>
      <c r="D11479" s="0" t="s">
        <v>15584</v>
      </c>
      <c r="E11479" s="10" t="s">
        <v>21632</v>
      </c>
    </row>
    <row r="11480" customFormat="false" ht="15" hidden="false" customHeight="false" outlineLevel="0" collapsed="false">
      <c r="A11480" s="310" t="n">
        <v>40990</v>
      </c>
      <c r="C11480" s="0" t="s">
        <v>21633</v>
      </c>
      <c r="D11480" s="0" t="s">
        <v>15950</v>
      </c>
      <c r="E11480" s="10" t="s">
        <v>21634</v>
      </c>
    </row>
    <row r="11481" customFormat="false" ht="15" hidden="false" customHeight="false" outlineLevel="0" collapsed="false">
      <c r="A11481" s="310" t="n">
        <v>4097</v>
      </c>
      <c r="C11481" s="0" t="s">
        <v>21635</v>
      </c>
      <c r="D11481" s="0" t="s">
        <v>15584</v>
      </c>
      <c r="E11481" s="10" t="s">
        <v>21636</v>
      </c>
    </row>
    <row r="11482" customFormat="false" ht="15" hidden="false" customHeight="false" outlineLevel="0" collapsed="false">
      <c r="A11482" s="310" t="n">
        <v>40994</v>
      </c>
      <c r="C11482" s="0" t="s">
        <v>21637</v>
      </c>
      <c r="D11482" s="0" t="s">
        <v>15950</v>
      </c>
      <c r="E11482" s="10" t="s">
        <v>21638</v>
      </c>
    </row>
    <row r="11483" customFormat="false" ht="15" hidden="false" customHeight="false" outlineLevel="0" collapsed="false">
      <c r="A11483" s="310" t="n">
        <v>4096</v>
      </c>
      <c r="C11483" s="0" t="s">
        <v>21639</v>
      </c>
      <c r="D11483" s="0" t="s">
        <v>15584</v>
      </c>
      <c r="E11483" s="10" t="s">
        <v>21640</v>
      </c>
    </row>
    <row r="11484" customFormat="false" ht="15" hidden="false" customHeight="false" outlineLevel="0" collapsed="false">
      <c r="A11484" s="310" t="n">
        <v>40992</v>
      </c>
      <c r="C11484" s="0" t="s">
        <v>21641</v>
      </c>
      <c r="D11484" s="0" t="s">
        <v>15950</v>
      </c>
      <c r="E11484" s="10" t="s">
        <v>21642</v>
      </c>
    </row>
    <row r="11485" customFormat="false" ht="15" hidden="false" customHeight="false" outlineLevel="0" collapsed="false">
      <c r="A11485" s="310" t="n">
        <v>13955</v>
      </c>
      <c r="C11485" s="0" t="s">
        <v>21643</v>
      </c>
      <c r="D11485" s="0" t="s">
        <v>15564</v>
      </c>
      <c r="E11485" s="10" t="s">
        <v>21644</v>
      </c>
    </row>
    <row r="11486" customFormat="false" ht="15" hidden="false" customHeight="false" outlineLevel="0" collapsed="false">
      <c r="A11486" s="310" t="n">
        <v>4114</v>
      </c>
      <c r="C11486" s="0" t="s">
        <v>21645</v>
      </c>
      <c r="D11486" s="0" t="s">
        <v>15564</v>
      </c>
      <c r="E11486" s="10" t="s">
        <v>21646</v>
      </c>
    </row>
    <row r="11487" customFormat="false" ht="15" hidden="false" customHeight="false" outlineLevel="0" collapsed="false">
      <c r="A11487" s="310" t="n">
        <v>36797</v>
      </c>
      <c r="C11487" s="0" t="s">
        <v>21647</v>
      </c>
      <c r="D11487" s="0" t="s">
        <v>15564</v>
      </c>
      <c r="E11487" s="10" t="s">
        <v>21648</v>
      </c>
    </row>
    <row r="11488" customFormat="false" ht="15" hidden="false" customHeight="false" outlineLevel="0" collapsed="false">
      <c r="A11488" s="310" t="n">
        <v>4107</v>
      </c>
      <c r="C11488" s="0" t="s">
        <v>21649</v>
      </c>
      <c r="D11488" s="0" t="s">
        <v>15564</v>
      </c>
      <c r="E11488" s="10" t="s">
        <v>21650</v>
      </c>
    </row>
    <row r="11489" customFormat="false" ht="15" hidden="false" customHeight="false" outlineLevel="0" collapsed="false">
      <c r="A11489" s="310" t="n">
        <v>36799</v>
      </c>
      <c r="C11489" s="0" t="s">
        <v>21651</v>
      </c>
      <c r="D11489" s="0" t="s">
        <v>15564</v>
      </c>
      <c r="E11489" s="10" t="s">
        <v>21652</v>
      </c>
    </row>
    <row r="11490" customFormat="false" ht="15" hidden="false" customHeight="false" outlineLevel="0" collapsed="false">
      <c r="A11490" s="310" t="n">
        <v>4108</v>
      </c>
      <c r="C11490" s="0" t="s">
        <v>21653</v>
      </c>
      <c r="D11490" s="0" t="s">
        <v>15564</v>
      </c>
      <c r="E11490" s="10" t="s">
        <v>21654</v>
      </c>
    </row>
    <row r="11491" customFormat="false" ht="15" hidden="false" customHeight="false" outlineLevel="0" collapsed="false">
      <c r="A11491" s="310" t="n">
        <v>4102</v>
      </c>
      <c r="C11491" s="0" t="s">
        <v>21655</v>
      </c>
      <c r="D11491" s="0" t="s">
        <v>15564</v>
      </c>
      <c r="E11491" s="10" t="s">
        <v>21656</v>
      </c>
    </row>
    <row r="11492" customFormat="false" ht="15" hidden="false" customHeight="false" outlineLevel="0" collapsed="false">
      <c r="A11492" s="310" t="n">
        <v>10826</v>
      </c>
      <c r="C11492" s="0" t="s">
        <v>21657</v>
      </c>
      <c r="D11492" s="0" t="s">
        <v>15564</v>
      </c>
      <c r="E11492" s="10" t="s">
        <v>21658</v>
      </c>
    </row>
    <row r="11493" customFormat="false" ht="15" hidden="false" customHeight="false" outlineLevel="0" collapsed="false">
      <c r="A11493" s="310" t="n">
        <v>365</v>
      </c>
      <c r="C11493" s="0" t="s">
        <v>21659</v>
      </c>
      <c r="D11493" s="0" t="s">
        <v>15564</v>
      </c>
      <c r="E11493" s="10" t="s">
        <v>21660</v>
      </c>
    </row>
    <row r="11494" customFormat="false" ht="15" hidden="false" customHeight="false" outlineLevel="0" collapsed="false">
      <c r="A11494" s="310" t="n">
        <v>38639</v>
      </c>
      <c r="C11494" s="0" t="s">
        <v>21661</v>
      </c>
      <c r="D11494" s="0" t="s">
        <v>15564</v>
      </c>
      <c r="E11494" s="10" t="s">
        <v>21662</v>
      </c>
    </row>
    <row r="11495" customFormat="false" ht="15" hidden="false" customHeight="false" outlineLevel="0" collapsed="false">
      <c r="A11495" s="310" t="n">
        <v>38640</v>
      </c>
      <c r="C11495" s="0" t="s">
        <v>21663</v>
      </c>
      <c r="D11495" s="0" t="s">
        <v>15564</v>
      </c>
      <c r="E11495" s="10" t="s">
        <v>18277</v>
      </c>
    </row>
    <row r="11496" customFormat="false" ht="15" hidden="false" customHeight="false" outlineLevel="0" collapsed="false">
      <c r="A11496" s="310" t="n">
        <v>358</v>
      </c>
      <c r="C11496" s="0" t="s">
        <v>21664</v>
      </c>
      <c r="D11496" s="0" t="s">
        <v>15564</v>
      </c>
      <c r="E11496" s="10" t="s">
        <v>21665</v>
      </c>
    </row>
    <row r="11497" customFormat="false" ht="15" hidden="false" customHeight="false" outlineLevel="0" collapsed="false">
      <c r="A11497" s="310" t="n">
        <v>359</v>
      </c>
      <c r="C11497" s="0" t="s">
        <v>21666</v>
      </c>
      <c r="D11497" s="0" t="s">
        <v>15564</v>
      </c>
      <c r="E11497" s="10" t="s">
        <v>21667</v>
      </c>
    </row>
    <row r="11498" customFormat="false" ht="15" hidden="false" customHeight="false" outlineLevel="0" collapsed="false">
      <c r="A11498" s="310" t="n">
        <v>38641</v>
      </c>
      <c r="C11498" s="0" t="s">
        <v>21668</v>
      </c>
      <c r="D11498" s="0" t="s">
        <v>15564</v>
      </c>
      <c r="E11498" s="10" t="s">
        <v>21669</v>
      </c>
    </row>
    <row r="11499" customFormat="false" ht="15" hidden="false" customHeight="false" outlineLevel="0" collapsed="false">
      <c r="A11499" s="310" t="n">
        <v>360</v>
      </c>
      <c r="C11499" s="0" t="s">
        <v>21670</v>
      </c>
      <c r="D11499" s="0" t="s">
        <v>15564</v>
      </c>
      <c r="E11499" s="10" t="s">
        <v>21671</v>
      </c>
    </row>
    <row r="11500" customFormat="false" ht="15" hidden="false" customHeight="false" outlineLevel="0" collapsed="false">
      <c r="A11500" s="310" t="n">
        <v>4127</v>
      </c>
      <c r="C11500" s="0" t="s">
        <v>21672</v>
      </c>
      <c r="D11500" s="0" t="s">
        <v>15564</v>
      </c>
      <c r="E11500" s="10" t="s">
        <v>21673</v>
      </c>
    </row>
    <row r="11501" customFormat="false" ht="15" hidden="false" customHeight="false" outlineLevel="0" collapsed="false">
      <c r="A11501" s="310" t="n">
        <v>4154</v>
      </c>
      <c r="C11501" s="0" t="s">
        <v>21674</v>
      </c>
      <c r="D11501" s="0" t="s">
        <v>15564</v>
      </c>
      <c r="E11501" s="10" t="s">
        <v>21675</v>
      </c>
    </row>
    <row r="11502" customFormat="false" ht="15" hidden="false" customHeight="false" outlineLevel="0" collapsed="false">
      <c r="A11502" s="310" t="n">
        <v>4168</v>
      </c>
      <c r="C11502" s="0" t="s">
        <v>21676</v>
      </c>
      <c r="D11502" s="0" t="s">
        <v>15564</v>
      </c>
      <c r="E11502" s="10" t="s">
        <v>21677</v>
      </c>
    </row>
    <row r="11503" customFormat="false" ht="15" hidden="false" customHeight="false" outlineLevel="0" collapsed="false">
      <c r="A11503" s="310" t="n">
        <v>4161</v>
      </c>
      <c r="C11503" s="0" t="s">
        <v>21678</v>
      </c>
      <c r="D11503" s="0" t="s">
        <v>15564</v>
      </c>
      <c r="E11503" s="10" t="s">
        <v>21679</v>
      </c>
    </row>
    <row r="11504" customFormat="false" ht="15" hidden="false" customHeight="false" outlineLevel="0" collapsed="false">
      <c r="A11504" s="310" t="n">
        <v>42430</v>
      </c>
      <c r="C11504" s="0" t="s">
        <v>21680</v>
      </c>
      <c r="D11504" s="0" t="s">
        <v>15564</v>
      </c>
      <c r="E11504" s="10" t="s">
        <v>21681</v>
      </c>
    </row>
    <row r="11505" customFormat="false" ht="15" hidden="false" customHeight="false" outlineLevel="0" collapsed="false">
      <c r="A11505" s="310" t="n">
        <v>4214</v>
      </c>
      <c r="C11505" s="0" t="s">
        <v>21682</v>
      </c>
      <c r="D11505" s="0" t="s">
        <v>15564</v>
      </c>
      <c r="E11505" s="10" t="s">
        <v>21683</v>
      </c>
    </row>
    <row r="11506" customFormat="false" ht="15" hidden="false" customHeight="false" outlineLevel="0" collapsed="false">
      <c r="A11506" s="310" t="n">
        <v>4215</v>
      </c>
      <c r="C11506" s="0" t="s">
        <v>21684</v>
      </c>
      <c r="D11506" s="0" t="s">
        <v>15564</v>
      </c>
      <c r="E11506" s="10" t="s">
        <v>21685</v>
      </c>
    </row>
    <row r="11507" customFormat="false" ht="15" hidden="false" customHeight="false" outlineLevel="0" collapsed="false">
      <c r="A11507" s="310" t="n">
        <v>4210</v>
      </c>
      <c r="C11507" s="0" t="s">
        <v>21686</v>
      </c>
      <c r="D11507" s="0" t="s">
        <v>15564</v>
      </c>
      <c r="E11507" s="10" t="s">
        <v>15644</v>
      </c>
    </row>
    <row r="11508" customFormat="false" ht="15" hidden="false" customHeight="false" outlineLevel="0" collapsed="false">
      <c r="A11508" s="310" t="n">
        <v>4212</v>
      </c>
      <c r="C11508" s="0" t="s">
        <v>21687</v>
      </c>
      <c r="D11508" s="0" t="s">
        <v>15564</v>
      </c>
      <c r="E11508" s="10" t="s">
        <v>17577</v>
      </c>
    </row>
    <row r="11509" customFormat="false" ht="15" hidden="false" customHeight="false" outlineLevel="0" collapsed="false">
      <c r="A11509" s="310" t="n">
        <v>4213</v>
      </c>
      <c r="C11509" s="0" t="s">
        <v>21688</v>
      </c>
      <c r="D11509" s="0" t="s">
        <v>15564</v>
      </c>
      <c r="E11509" s="10" t="s">
        <v>21689</v>
      </c>
    </row>
    <row r="11510" customFormat="false" ht="15" hidden="false" customHeight="false" outlineLevel="0" collapsed="false">
      <c r="A11510" s="310" t="n">
        <v>4211</v>
      </c>
      <c r="C11510" s="0" t="s">
        <v>21690</v>
      </c>
      <c r="D11510" s="0" t="s">
        <v>15564</v>
      </c>
      <c r="E11510" s="10" t="s">
        <v>21691</v>
      </c>
    </row>
    <row r="11511" customFormat="false" ht="15" hidden="false" customHeight="false" outlineLevel="0" collapsed="false">
      <c r="A11511" s="310" t="n">
        <v>4209</v>
      </c>
      <c r="C11511" s="0" t="s">
        <v>21692</v>
      </c>
      <c r="D11511" s="0" t="s">
        <v>15564</v>
      </c>
      <c r="E11511" s="10" t="s">
        <v>19294</v>
      </c>
    </row>
    <row r="11512" customFormat="false" ht="15" hidden="false" customHeight="false" outlineLevel="0" collapsed="false">
      <c r="A11512" s="310" t="n">
        <v>4180</v>
      </c>
      <c r="C11512" s="0" t="s">
        <v>21693</v>
      </c>
      <c r="D11512" s="0" t="s">
        <v>15564</v>
      </c>
      <c r="E11512" s="10" t="s">
        <v>21694</v>
      </c>
    </row>
    <row r="11513" customFormat="false" ht="15" hidden="false" customHeight="false" outlineLevel="0" collapsed="false">
      <c r="A11513" s="310" t="n">
        <v>4177</v>
      </c>
      <c r="C11513" s="0" t="s">
        <v>21695</v>
      </c>
      <c r="D11513" s="0" t="s">
        <v>15564</v>
      </c>
      <c r="E11513" s="10" t="s">
        <v>21696</v>
      </c>
    </row>
    <row r="11514" customFormat="false" ht="15" hidden="false" customHeight="false" outlineLevel="0" collapsed="false">
      <c r="A11514" s="310" t="n">
        <v>4179</v>
      </c>
      <c r="C11514" s="0" t="s">
        <v>21697</v>
      </c>
      <c r="D11514" s="0" t="s">
        <v>15564</v>
      </c>
      <c r="E11514" s="10" t="s">
        <v>20380</v>
      </c>
    </row>
    <row r="11515" customFormat="false" ht="15" hidden="false" customHeight="false" outlineLevel="0" collapsed="false">
      <c r="A11515" s="310" t="n">
        <v>4208</v>
      </c>
      <c r="C11515" s="0" t="s">
        <v>21698</v>
      </c>
      <c r="D11515" s="0" t="s">
        <v>15564</v>
      </c>
      <c r="E11515" s="10" t="s">
        <v>21699</v>
      </c>
    </row>
    <row r="11516" customFormat="false" ht="15" hidden="false" customHeight="false" outlineLevel="0" collapsed="false">
      <c r="A11516" s="310" t="n">
        <v>4181</v>
      </c>
      <c r="C11516" s="0" t="s">
        <v>21700</v>
      </c>
      <c r="D11516" s="0" t="s">
        <v>15564</v>
      </c>
      <c r="E11516" s="10" t="s">
        <v>21701</v>
      </c>
    </row>
    <row r="11517" customFormat="false" ht="15" hidden="false" customHeight="false" outlineLevel="0" collapsed="false">
      <c r="A11517" s="310" t="n">
        <v>4178</v>
      </c>
      <c r="C11517" s="0" t="s">
        <v>21702</v>
      </c>
      <c r="D11517" s="0" t="s">
        <v>15564</v>
      </c>
      <c r="E11517" s="10" t="s">
        <v>21703</v>
      </c>
    </row>
    <row r="11518" customFormat="false" ht="15" hidden="false" customHeight="false" outlineLevel="0" collapsed="false">
      <c r="A11518" s="310" t="n">
        <v>4182</v>
      </c>
      <c r="C11518" s="0" t="s">
        <v>21704</v>
      </c>
      <c r="D11518" s="0" t="s">
        <v>15564</v>
      </c>
      <c r="E11518" s="10" t="s">
        <v>21705</v>
      </c>
    </row>
    <row r="11519" customFormat="false" ht="15" hidden="false" customHeight="false" outlineLevel="0" collapsed="false">
      <c r="A11519" s="310" t="n">
        <v>4183</v>
      </c>
      <c r="C11519" s="0" t="s">
        <v>21706</v>
      </c>
      <c r="D11519" s="0" t="s">
        <v>15564</v>
      </c>
      <c r="E11519" s="10" t="s">
        <v>21707</v>
      </c>
    </row>
    <row r="11520" customFormat="false" ht="15" hidden="false" customHeight="false" outlineLevel="0" collapsed="false">
      <c r="A11520" s="310" t="n">
        <v>4184</v>
      </c>
      <c r="C11520" s="0" t="s">
        <v>21708</v>
      </c>
      <c r="D11520" s="0" t="s">
        <v>15564</v>
      </c>
      <c r="E11520" s="10" t="s">
        <v>21709</v>
      </c>
    </row>
    <row r="11521" customFormat="false" ht="15" hidden="false" customHeight="false" outlineLevel="0" collapsed="false">
      <c r="A11521" s="310" t="n">
        <v>4185</v>
      </c>
      <c r="C11521" s="0" t="s">
        <v>21710</v>
      </c>
      <c r="D11521" s="0" t="s">
        <v>15564</v>
      </c>
      <c r="E11521" s="10" t="s">
        <v>21711</v>
      </c>
    </row>
    <row r="11522" customFormat="false" ht="15" hidden="false" customHeight="false" outlineLevel="0" collapsed="false">
      <c r="A11522" s="310" t="n">
        <v>4205</v>
      </c>
      <c r="C11522" s="0" t="s">
        <v>21712</v>
      </c>
      <c r="D11522" s="0" t="s">
        <v>15564</v>
      </c>
      <c r="E11522" s="10" t="s">
        <v>21713</v>
      </c>
    </row>
    <row r="11523" customFormat="false" ht="15" hidden="false" customHeight="false" outlineLevel="0" collapsed="false">
      <c r="A11523" s="310" t="n">
        <v>4192</v>
      </c>
      <c r="C11523" s="0" t="s">
        <v>21714</v>
      </c>
      <c r="D11523" s="0" t="s">
        <v>15564</v>
      </c>
      <c r="E11523" s="10" t="s">
        <v>21713</v>
      </c>
    </row>
    <row r="11524" customFormat="false" ht="15" hidden="false" customHeight="false" outlineLevel="0" collapsed="false">
      <c r="A11524" s="310" t="n">
        <v>4191</v>
      </c>
      <c r="C11524" s="0" t="s">
        <v>21715</v>
      </c>
      <c r="D11524" s="0" t="s">
        <v>15564</v>
      </c>
      <c r="E11524" s="10" t="s">
        <v>21713</v>
      </c>
    </row>
    <row r="11525" customFormat="false" ht="15" hidden="false" customHeight="false" outlineLevel="0" collapsed="false">
      <c r="A11525" s="310" t="n">
        <v>4207</v>
      </c>
      <c r="C11525" s="0" t="s">
        <v>21716</v>
      </c>
      <c r="D11525" s="0" t="s">
        <v>15564</v>
      </c>
      <c r="E11525" s="10" t="s">
        <v>21717</v>
      </c>
    </row>
    <row r="11526" customFormat="false" ht="15" hidden="false" customHeight="false" outlineLevel="0" collapsed="false">
      <c r="A11526" s="310" t="n">
        <v>4206</v>
      </c>
      <c r="C11526" s="0" t="s">
        <v>21718</v>
      </c>
      <c r="D11526" s="0" t="s">
        <v>15564</v>
      </c>
      <c r="E11526" s="10" t="s">
        <v>21719</v>
      </c>
    </row>
    <row r="11527" customFormat="false" ht="15" hidden="false" customHeight="false" outlineLevel="0" collapsed="false">
      <c r="A11527" s="310" t="n">
        <v>4190</v>
      </c>
      <c r="C11527" s="0" t="s">
        <v>21720</v>
      </c>
      <c r="D11527" s="0" t="s">
        <v>15564</v>
      </c>
      <c r="E11527" s="10" t="s">
        <v>21719</v>
      </c>
    </row>
    <row r="11528" customFormat="false" ht="15" hidden="false" customHeight="false" outlineLevel="0" collapsed="false">
      <c r="A11528" s="310" t="n">
        <v>4186</v>
      </c>
      <c r="C11528" s="0" t="s">
        <v>21721</v>
      </c>
      <c r="D11528" s="0" t="s">
        <v>15564</v>
      </c>
      <c r="E11528" s="10" t="s">
        <v>21722</v>
      </c>
    </row>
    <row r="11529" customFormat="false" ht="15" hidden="false" customHeight="false" outlineLevel="0" collapsed="false">
      <c r="A11529" s="310" t="n">
        <v>4188</v>
      </c>
      <c r="C11529" s="0" t="s">
        <v>21723</v>
      </c>
      <c r="D11529" s="0" t="s">
        <v>15564</v>
      </c>
      <c r="E11529" s="10" t="s">
        <v>21724</v>
      </c>
    </row>
    <row r="11530" customFormat="false" ht="15" hidden="false" customHeight="false" outlineLevel="0" collapsed="false">
      <c r="A11530" s="310" t="n">
        <v>4189</v>
      </c>
      <c r="C11530" s="0" t="s">
        <v>21725</v>
      </c>
      <c r="D11530" s="0" t="s">
        <v>15564</v>
      </c>
      <c r="E11530" s="10" t="s">
        <v>21724</v>
      </c>
    </row>
    <row r="11531" customFormat="false" ht="15" hidden="false" customHeight="false" outlineLevel="0" collapsed="false">
      <c r="A11531" s="310" t="n">
        <v>4197</v>
      </c>
      <c r="C11531" s="0" t="s">
        <v>21726</v>
      </c>
      <c r="D11531" s="0" t="s">
        <v>15564</v>
      </c>
      <c r="E11531" s="10" t="s">
        <v>21727</v>
      </c>
    </row>
    <row r="11532" customFormat="false" ht="15" hidden="false" customHeight="false" outlineLevel="0" collapsed="false">
      <c r="A11532" s="310" t="n">
        <v>4194</v>
      </c>
      <c r="C11532" s="0" t="s">
        <v>21728</v>
      </c>
      <c r="D11532" s="0" t="s">
        <v>15564</v>
      </c>
      <c r="E11532" s="10" t="s">
        <v>20912</v>
      </c>
    </row>
    <row r="11533" customFormat="false" ht="15" hidden="false" customHeight="false" outlineLevel="0" collapsed="false">
      <c r="A11533" s="310" t="n">
        <v>4193</v>
      </c>
      <c r="C11533" s="0" t="s">
        <v>21729</v>
      </c>
      <c r="D11533" s="0" t="s">
        <v>15564</v>
      </c>
      <c r="E11533" s="10" t="s">
        <v>20912</v>
      </c>
    </row>
    <row r="11534" customFormat="false" ht="15" hidden="false" customHeight="false" outlineLevel="0" collapsed="false">
      <c r="A11534" s="310" t="n">
        <v>4204</v>
      </c>
      <c r="C11534" s="0" t="s">
        <v>21730</v>
      </c>
      <c r="D11534" s="0" t="s">
        <v>15564</v>
      </c>
      <c r="E11534" s="10" t="s">
        <v>20912</v>
      </c>
    </row>
    <row r="11535" customFormat="false" ht="15" hidden="false" customHeight="false" outlineLevel="0" collapsed="false">
      <c r="A11535" s="310" t="n">
        <v>4187</v>
      </c>
      <c r="C11535" s="0" t="s">
        <v>21731</v>
      </c>
      <c r="D11535" s="0" t="s">
        <v>15564</v>
      </c>
      <c r="E11535" s="10" t="s">
        <v>16070</v>
      </c>
    </row>
    <row r="11536" customFormat="false" ht="15" hidden="false" customHeight="false" outlineLevel="0" collapsed="false">
      <c r="A11536" s="310" t="n">
        <v>4202</v>
      </c>
      <c r="C11536" s="0" t="s">
        <v>21732</v>
      </c>
      <c r="D11536" s="0" t="s">
        <v>15564</v>
      </c>
      <c r="E11536" s="10" t="s">
        <v>21733</v>
      </c>
    </row>
    <row r="11537" customFormat="false" ht="15" hidden="false" customHeight="false" outlineLevel="0" collapsed="false">
      <c r="A11537" s="310" t="n">
        <v>4203</v>
      </c>
      <c r="C11537" s="0" t="s">
        <v>21734</v>
      </c>
      <c r="D11537" s="0" t="s">
        <v>15564</v>
      </c>
      <c r="E11537" s="10" t="s">
        <v>21735</v>
      </c>
    </row>
    <row r="11538" customFormat="false" ht="15" hidden="false" customHeight="false" outlineLevel="0" collapsed="false">
      <c r="A11538" s="310" t="n">
        <v>40368</v>
      </c>
      <c r="C11538" s="0" t="s">
        <v>21736</v>
      </c>
      <c r="D11538" s="0" t="s">
        <v>15564</v>
      </c>
      <c r="E11538" s="10" t="s">
        <v>21737</v>
      </c>
    </row>
    <row r="11539" customFormat="false" ht="15" hidden="false" customHeight="false" outlineLevel="0" collapsed="false">
      <c r="A11539" s="310" t="n">
        <v>40365</v>
      </c>
      <c r="C11539" s="0" t="s">
        <v>21738</v>
      </c>
      <c r="D11539" s="0" t="s">
        <v>15564</v>
      </c>
      <c r="E11539" s="10" t="s">
        <v>20568</v>
      </c>
    </row>
    <row r="11540" customFormat="false" ht="15" hidden="false" customHeight="false" outlineLevel="0" collapsed="false">
      <c r="A11540" s="310" t="n">
        <v>40356</v>
      </c>
      <c r="C11540" s="0" t="s">
        <v>21739</v>
      </c>
      <c r="D11540" s="0" t="s">
        <v>15564</v>
      </c>
      <c r="E11540" s="10" t="s">
        <v>21740</v>
      </c>
    </row>
    <row r="11541" customFormat="false" ht="15" hidden="false" customHeight="false" outlineLevel="0" collapsed="false">
      <c r="A11541" s="310" t="n">
        <v>40362</v>
      </c>
      <c r="C11541" s="0" t="s">
        <v>21741</v>
      </c>
      <c r="D11541" s="0" t="s">
        <v>15564</v>
      </c>
      <c r="E11541" s="10" t="s">
        <v>21742</v>
      </c>
    </row>
    <row r="11542" customFormat="false" ht="15" hidden="false" customHeight="false" outlineLevel="0" collapsed="false">
      <c r="A11542" s="310" t="n">
        <v>40374</v>
      </c>
      <c r="C11542" s="0" t="s">
        <v>21743</v>
      </c>
      <c r="D11542" s="0" t="s">
        <v>15564</v>
      </c>
      <c r="E11542" s="10" t="s">
        <v>21744</v>
      </c>
    </row>
    <row r="11543" customFormat="false" ht="15" hidden="false" customHeight="false" outlineLevel="0" collapsed="false">
      <c r="A11543" s="310" t="n">
        <v>40371</v>
      </c>
      <c r="C11543" s="0" t="s">
        <v>21745</v>
      </c>
      <c r="D11543" s="0" t="s">
        <v>15564</v>
      </c>
      <c r="E11543" s="10" t="s">
        <v>21746</v>
      </c>
    </row>
    <row r="11544" customFormat="false" ht="15" hidden="false" customHeight="false" outlineLevel="0" collapsed="false">
      <c r="A11544" s="310" t="n">
        <v>40359</v>
      </c>
      <c r="C11544" s="0" t="s">
        <v>21747</v>
      </c>
      <c r="D11544" s="0" t="s">
        <v>15564</v>
      </c>
      <c r="E11544" s="10" t="s">
        <v>17998</v>
      </c>
    </row>
    <row r="11545" customFormat="false" ht="15" hidden="false" customHeight="false" outlineLevel="0" collapsed="false">
      <c r="A11545" s="310" t="n">
        <v>7595</v>
      </c>
      <c r="C11545" s="0" t="s">
        <v>21748</v>
      </c>
      <c r="D11545" s="0" t="s">
        <v>15584</v>
      </c>
      <c r="E11545" s="10" t="s">
        <v>21749</v>
      </c>
    </row>
    <row r="11546" customFormat="false" ht="15" hidden="false" customHeight="false" outlineLevel="0" collapsed="false">
      <c r="A11546" s="310" t="n">
        <v>41094</v>
      </c>
      <c r="C11546" s="0" t="s">
        <v>21750</v>
      </c>
      <c r="D11546" s="0" t="s">
        <v>15950</v>
      </c>
      <c r="E11546" s="10" t="s">
        <v>21751</v>
      </c>
    </row>
    <row r="11547" customFormat="false" ht="15" hidden="false" customHeight="false" outlineLevel="0" collapsed="false">
      <c r="A11547" s="310" t="n">
        <v>38175</v>
      </c>
      <c r="C11547" s="0" t="s">
        <v>21752</v>
      </c>
      <c r="D11547" s="0" t="s">
        <v>15564</v>
      </c>
      <c r="E11547" s="10" t="s">
        <v>21753</v>
      </c>
    </row>
    <row r="11548" customFormat="false" ht="15" hidden="false" customHeight="false" outlineLevel="0" collapsed="false">
      <c r="A11548" s="310" t="n">
        <v>38176</v>
      </c>
      <c r="C11548" s="0" t="s">
        <v>21754</v>
      </c>
      <c r="D11548" s="0" t="s">
        <v>15564</v>
      </c>
      <c r="E11548" s="10" t="s">
        <v>21186</v>
      </c>
    </row>
    <row r="11549" customFormat="false" ht="15" hidden="false" customHeight="false" outlineLevel="0" collapsed="false">
      <c r="A11549" s="310" t="n">
        <v>36152</v>
      </c>
      <c r="C11549" s="0" t="s">
        <v>21755</v>
      </c>
      <c r="D11549" s="0" t="s">
        <v>15564</v>
      </c>
      <c r="E11549" s="10" t="s">
        <v>21756</v>
      </c>
    </row>
    <row r="11550" customFormat="false" ht="15" hidden="false" customHeight="false" outlineLevel="0" collapsed="false">
      <c r="A11550" s="310" t="n">
        <v>11138</v>
      </c>
      <c r="C11550" s="0" t="s">
        <v>21757</v>
      </c>
      <c r="D11550" s="0" t="s">
        <v>15714</v>
      </c>
      <c r="E11550" s="10" t="s">
        <v>21758</v>
      </c>
    </row>
    <row r="11551" customFormat="false" ht="15" hidden="false" customHeight="false" outlineLevel="0" collapsed="false">
      <c r="A11551" s="310" t="n">
        <v>5333</v>
      </c>
      <c r="C11551" s="0" t="s">
        <v>21759</v>
      </c>
      <c r="D11551" s="0" t="s">
        <v>15714</v>
      </c>
      <c r="E11551" s="10" t="s">
        <v>17053</v>
      </c>
    </row>
    <row r="11552" customFormat="false" ht="15" hidden="false" customHeight="false" outlineLevel="0" collapsed="false">
      <c r="A11552" s="310" t="n">
        <v>4221</v>
      </c>
      <c r="C11552" s="0" t="s">
        <v>21760</v>
      </c>
      <c r="D11552" s="0" t="s">
        <v>15714</v>
      </c>
      <c r="E11552" s="10" t="s">
        <v>18956</v>
      </c>
    </row>
    <row r="11553" customFormat="false" ht="15" hidden="false" customHeight="false" outlineLevel="0" collapsed="false">
      <c r="A11553" s="310" t="n">
        <v>4227</v>
      </c>
      <c r="C11553" s="0" t="s">
        <v>21761</v>
      </c>
      <c r="D11553" s="0" t="s">
        <v>15714</v>
      </c>
      <c r="E11553" s="10" t="s">
        <v>21762</v>
      </c>
    </row>
    <row r="11554" customFormat="false" ht="15" hidden="false" customHeight="false" outlineLevel="0" collapsed="false">
      <c r="A11554" s="310" t="n">
        <v>38170</v>
      </c>
      <c r="C11554" s="0" t="s">
        <v>21763</v>
      </c>
      <c r="D11554" s="0" t="s">
        <v>15564</v>
      </c>
      <c r="E11554" s="10" t="s">
        <v>15599</v>
      </c>
    </row>
    <row r="11555" customFormat="false" ht="15" hidden="false" customHeight="false" outlineLevel="0" collapsed="false">
      <c r="A11555" s="310" t="n">
        <v>4252</v>
      </c>
      <c r="C11555" s="0" t="s">
        <v>21764</v>
      </c>
      <c r="D11555" s="0" t="s">
        <v>15584</v>
      </c>
      <c r="E11555" s="10" t="s">
        <v>17972</v>
      </c>
    </row>
    <row r="11556" customFormat="false" ht="15" hidden="false" customHeight="false" outlineLevel="0" collapsed="false">
      <c r="A11556" s="310" t="n">
        <v>40980</v>
      </c>
      <c r="C11556" s="0" t="s">
        <v>21765</v>
      </c>
      <c r="D11556" s="0" t="s">
        <v>15950</v>
      </c>
      <c r="E11556" s="10" t="s">
        <v>21766</v>
      </c>
    </row>
    <row r="11557" customFormat="false" ht="15" hidden="false" customHeight="false" outlineLevel="0" collapsed="false">
      <c r="A11557" s="310" t="n">
        <v>4243</v>
      </c>
      <c r="C11557" s="0" t="s">
        <v>21767</v>
      </c>
      <c r="D11557" s="0" t="s">
        <v>15584</v>
      </c>
      <c r="E11557" s="10" t="s">
        <v>21768</v>
      </c>
    </row>
    <row r="11558" customFormat="false" ht="15" hidden="false" customHeight="false" outlineLevel="0" collapsed="false">
      <c r="A11558" s="310" t="n">
        <v>41031</v>
      </c>
      <c r="C11558" s="0" t="s">
        <v>21769</v>
      </c>
      <c r="D11558" s="0" t="s">
        <v>15950</v>
      </c>
      <c r="E11558" s="10" t="s">
        <v>21770</v>
      </c>
    </row>
    <row r="11559" customFormat="false" ht="15" hidden="false" customHeight="false" outlineLevel="0" collapsed="false">
      <c r="A11559" s="310" t="n">
        <v>40986</v>
      </c>
      <c r="C11559" s="0" t="s">
        <v>21771</v>
      </c>
      <c r="D11559" s="0" t="s">
        <v>15950</v>
      </c>
      <c r="E11559" s="10" t="s">
        <v>21772</v>
      </c>
    </row>
    <row r="11560" customFormat="false" ht="15" hidden="false" customHeight="false" outlineLevel="0" collapsed="false">
      <c r="A11560" s="310" t="n">
        <v>37666</v>
      </c>
      <c r="C11560" s="0" t="s">
        <v>21773</v>
      </c>
      <c r="D11560" s="0" t="s">
        <v>15584</v>
      </c>
      <c r="E11560" s="10" t="s">
        <v>20189</v>
      </c>
    </row>
    <row r="11561" customFormat="false" ht="15" hidden="false" customHeight="false" outlineLevel="0" collapsed="false">
      <c r="A11561" s="310" t="n">
        <v>4250</v>
      </c>
      <c r="C11561" s="0" t="s">
        <v>21774</v>
      </c>
      <c r="D11561" s="0" t="s">
        <v>15584</v>
      </c>
      <c r="E11561" s="10" t="s">
        <v>21775</v>
      </c>
    </row>
    <row r="11562" customFormat="false" ht="15" hidden="false" customHeight="false" outlineLevel="0" collapsed="false">
      <c r="A11562" s="310" t="n">
        <v>40978</v>
      </c>
      <c r="C11562" s="0" t="s">
        <v>21776</v>
      </c>
      <c r="D11562" s="0" t="s">
        <v>15950</v>
      </c>
      <c r="E11562" s="10" t="s">
        <v>21777</v>
      </c>
    </row>
    <row r="11563" customFormat="false" ht="15" hidden="false" customHeight="false" outlineLevel="0" collapsed="false">
      <c r="A11563" s="310" t="n">
        <v>25960</v>
      </c>
      <c r="C11563" s="0" t="s">
        <v>21778</v>
      </c>
      <c r="D11563" s="0" t="s">
        <v>15584</v>
      </c>
      <c r="E11563" s="10" t="s">
        <v>21779</v>
      </c>
    </row>
    <row r="11564" customFormat="false" ht="15" hidden="false" customHeight="false" outlineLevel="0" collapsed="false">
      <c r="A11564" s="310" t="n">
        <v>41043</v>
      </c>
      <c r="C11564" s="0" t="s">
        <v>21780</v>
      </c>
      <c r="D11564" s="0" t="s">
        <v>15950</v>
      </c>
      <c r="E11564" s="10" t="s">
        <v>21781</v>
      </c>
    </row>
    <row r="11565" customFormat="false" ht="15" hidden="false" customHeight="false" outlineLevel="0" collapsed="false">
      <c r="A11565" s="310" t="n">
        <v>4234</v>
      </c>
      <c r="C11565" s="0" t="s">
        <v>21782</v>
      </c>
      <c r="D11565" s="0" t="s">
        <v>15584</v>
      </c>
      <c r="E11565" s="10" t="s">
        <v>21783</v>
      </c>
    </row>
    <row r="11566" customFormat="false" ht="15" hidden="false" customHeight="false" outlineLevel="0" collapsed="false">
      <c r="A11566" s="310" t="n">
        <v>40987</v>
      </c>
      <c r="C11566" s="0" t="s">
        <v>21784</v>
      </c>
      <c r="D11566" s="0" t="s">
        <v>15950</v>
      </c>
      <c r="E11566" s="10" t="s">
        <v>21622</v>
      </c>
    </row>
    <row r="11567" customFormat="false" ht="15" hidden="false" customHeight="false" outlineLevel="0" collapsed="false">
      <c r="A11567" s="310" t="n">
        <v>4253</v>
      </c>
      <c r="C11567" s="0" t="s">
        <v>21785</v>
      </c>
      <c r="D11567" s="0" t="s">
        <v>15584</v>
      </c>
      <c r="E11567" s="10" t="s">
        <v>16564</v>
      </c>
    </row>
    <row r="11568" customFormat="false" ht="15" hidden="false" customHeight="false" outlineLevel="0" collapsed="false">
      <c r="A11568" s="310" t="n">
        <v>40981</v>
      </c>
      <c r="C11568" s="0" t="s">
        <v>21786</v>
      </c>
      <c r="D11568" s="0" t="s">
        <v>15950</v>
      </c>
      <c r="E11568" s="10" t="s">
        <v>16566</v>
      </c>
    </row>
    <row r="11569" customFormat="false" ht="15" hidden="false" customHeight="false" outlineLevel="0" collapsed="false">
      <c r="A11569" s="310" t="n">
        <v>4254</v>
      </c>
      <c r="C11569" s="0" t="s">
        <v>21787</v>
      </c>
      <c r="D11569" s="0" t="s">
        <v>15584</v>
      </c>
      <c r="E11569" s="10" t="s">
        <v>21788</v>
      </c>
    </row>
    <row r="11570" customFormat="false" ht="15" hidden="false" customHeight="false" outlineLevel="0" collapsed="false">
      <c r="A11570" s="310" t="n">
        <v>41036</v>
      </c>
      <c r="C11570" s="0" t="s">
        <v>21789</v>
      </c>
      <c r="D11570" s="0" t="s">
        <v>15950</v>
      </c>
      <c r="E11570" s="10" t="s">
        <v>21790</v>
      </c>
    </row>
    <row r="11571" customFormat="false" ht="15" hidden="false" customHeight="false" outlineLevel="0" collapsed="false">
      <c r="A11571" s="310" t="n">
        <v>4251</v>
      </c>
      <c r="C11571" s="0" t="s">
        <v>21791</v>
      </c>
      <c r="D11571" s="0" t="s">
        <v>15584</v>
      </c>
      <c r="E11571" s="10" t="s">
        <v>21792</v>
      </c>
    </row>
    <row r="11572" customFormat="false" ht="15" hidden="false" customHeight="false" outlineLevel="0" collapsed="false">
      <c r="A11572" s="310" t="n">
        <v>40979</v>
      </c>
      <c r="C11572" s="0" t="s">
        <v>21793</v>
      </c>
      <c r="D11572" s="0" t="s">
        <v>15950</v>
      </c>
      <c r="E11572" s="10" t="s">
        <v>21794</v>
      </c>
    </row>
    <row r="11573" customFormat="false" ht="15" hidden="false" customHeight="false" outlineLevel="0" collapsed="false">
      <c r="A11573" s="310" t="n">
        <v>4230</v>
      </c>
      <c r="C11573" s="0" t="s">
        <v>21795</v>
      </c>
      <c r="D11573" s="0" t="s">
        <v>15584</v>
      </c>
      <c r="E11573" s="10" t="s">
        <v>16502</v>
      </c>
    </row>
    <row r="11574" customFormat="false" ht="15" hidden="false" customHeight="false" outlineLevel="0" collapsed="false">
      <c r="A11574" s="310" t="n">
        <v>40998</v>
      </c>
      <c r="C11574" s="0" t="s">
        <v>21796</v>
      </c>
      <c r="D11574" s="0" t="s">
        <v>15950</v>
      </c>
      <c r="E11574" s="10" t="s">
        <v>21797</v>
      </c>
    </row>
    <row r="11575" customFormat="false" ht="15" hidden="false" customHeight="false" outlineLevel="0" collapsed="false">
      <c r="A11575" s="310" t="n">
        <v>4257</v>
      </c>
      <c r="C11575" s="0" t="s">
        <v>21798</v>
      </c>
      <c r="D11575" s="0" t="s">
        <v>15584</v>
      </c>
      <c r="E11575" s="10" t="s">
        <v>17018</v>
      </c>
    </row>
    <row r="11576" customFormat="false" ht="15" hidden="false" customHeight="false" outlineLevel="0" collapsed="false">
      <c r="A11576" s="310" t="n">
        <v>40982</v>
      </c>
      <c r="C11576" s="0" t="s">
        <v>21799</v>
      </c>
      <c r="D11576" s="0" t="s">
        <v>15950</v>
      </c>
      <c r="E11576" s="10" t="s">
        <v>21800</v>
      </c>
    </row>
    <row r="11577" customFormat="false" ht="15" hidden="false" customHeight="false" outlineLevel="0" collapsed="false">
      <c r="A11577" s="310" t="n">
        <v>4240</v>
      </c>
      <c r="C11577" s="0" t="s">
        <v>21801</v>
      </c>
      <c r="D11577" s="0" t="s">
        <v>15584</v>
      </c>
      <c r="E11577" s="10" t="s">
        <v>16063</v>
      </c>
    </row>
    <row r="11578" customFormat="false" ht="15" hidden="false" customHeight="false" outlineLevel="0" collapsed="false">
      <c r="A11578" s="310" t="n">
        <v>41026</v>
      </c>
      <c r="C11578" s="0" t="s">
        <v>21802</v>
      </c>
      <c r="D11578" s="0" t="s">
        <v>15950</v>
      </c>
      <c r="E11578" s="10" t="s">
        <v>21803</v>
      </c>
    </row>
    <row r="11579" customFormat="false" ht="15" hidden="false" customHeight="false" outlineLevel="0" collapsed="false">
      <c r="A11579" s="310" t="n">
        <v>4239</v>
      </c>
      <c r="C11579" s="0" t="s">
        <v>21804</v>
      </c>
      <c r="D11579" s="0" t="s">
        <v>15584</v>
      </c>
      <c r="E11579" s="10" t="s">
        <v>18803</v>
      </c>
    </row>
    <row r="11580" customFormat="false" ht="15" hidden="false" customHeight="false" outlineLevel="0" collapsed="false">
      <c r="A11580" s="310" t="n">
        <v>41024</v>
      </c>
      <c r="C11580" s="0" t="s">
        <v>21805</v>
      </c>
      <c r="D11580" s="0" t="s">
        <v>15950</v>
      </c>
      <c r="E11580" s="10" t="s">
        <v>21806</v>
      </c>
    </row>
    <row r="11581" customFormat="false" ht="15" hidden="false" customHeight="false" outlineLevel="0" collapsed="false">
      <c r="A11581" s="310" t="n">
        <v>4248</v>
      </c>
      <c r="C11581" s="0" t="s">
        <v>21807</v>
      </c>
      <c r="D11581" s="0" t="s">
        <v>15584</v>
      </c>
      <c r="E11581" s="10" t="s">
        <v>16802</v>
      </c>
    </row>
    <row r="11582" customFormat="false" ht="15" hidden="false" customHeight="false" outlineLevel="0" collapsed="false">
      <c r="A11582" s="310" t="n">
        <v>41033</v>
      </c>
      <c r="C11582" s="0" t="s">
        <v>21808</v>
      </c>
      <c r="D11582" s="0" t="s">
        <v>15950</v>
      </c>
      <c r="E11582" s="10" t="s">
        <v>21809</v>
      </c>
    </row>
    <row r="11583" customFormat="false" ht="15" hidden="false" customHeight="false" outlineLevel="0" collapsed="false">
      <c r="A11583" s="310" t="n">
        <v>25959</v>
      </c>
      <c r="C11583" s="0" t="s">
        <v>21810</v>
      </c>
      <c r="D11583" s="0" t="s">
        <v>15584</v>
      </c>
      <c r="E11583" s="10" t="s">
        <v>20200</v>
      </c>
    </row>
    <row r="11584" customFormat="false" ht="15" hidden="false" customHeight="false" outlineLevel="0" collapsed="false">
      <c r="A11584" s="310" t="n">
        <v>41040</v>
      </c>
      <c r="C11584" s="0" t="s">
        <v>21811</v>
      </c>
      <c r="D11584" s="0" t="s">
        <v>15950</v>
      </c>
      <c r="E11584" s="10" t="s">
        <v>21812</v>
      </c>
    </row>
    <row r="11585" customFormat="false" ht="15" hidden="false" customHeight="false" outlineLevel="0" collapsed="false">
      <c r="A11585" s="310" t="n">
        <v>4238</v>
      </c>
      <c r="C11585" s="0" t="s">
        <v>21813</v>
      </c>
      <c r="D11585" s="0" t="s">
        <v>15584</v>
      </c>
      <c r="E11585" s="10" t="s">
        <v>21814</v>
      </c>
    </row>
    <row r="11586" customFormat="false" ht="15" hidden="false" customHeight="false" outlineLevel="0" collapsed="false">
      <c r="A11586" s="310" t="n">
        <v>41012</v>
      </c>
      <c r="C11586" s="0" t="s">
        <v>21815</v>
      </c>
      <c r="D11586" s="0" t="s">
        <v>15950</v>
      </c>
      <c r="E11586" s="10" t="s">
        <v>21816</v>
      </c>
    </row>
    <row r="11587" customFormat="false" ht="15" hidden="false" customHeight="false" outlineLevel="0" collapsed="false">
      <c r="A11587" s="310" t="n">
        <v>4237</v>
      </c>
      <c r="C11587" s="0" t="s">
        <v>21817</v>
      </c>
      <c r="D11587" s="0" t="s">
        <v>15584</v>
      </c>
      <c r="E11587" s="10" t="s">
        <v>21818</v>
      </c>
    </row>
    <row r="11588" customFormat="false" ht="15" hidden="false" customHeight="false" outlineLevel="0" collapsed="false">
      <c r="A11588" s="310" t="n">
        <v>41002</v>
      </c>
      <c r="C11588" s="0" t="s">
        <v>21819</v>
      </c>
      <c r="D11588" s="0" t="s">
        <v>15950</v>
      </c>
      <c r="E11588" s="10" t="s">
        <v>21820</v>
      </c>
    </row>
    <row r="11589" customFormat="false" ht="15" hidden="false" customHeight="false" outlineLevel="0" collapsed="false">
      <c r="A11589" s="310" t="n">
        <v>4233</v>
      </c>
      <c r="C11589" s="0" t="s">
        <v>21821</v>
      </c>
      <c r="D11589" s="0" t="s">
        <v>15584</v>
      </c>
      <c r="E11589" s="10" t="s">
        <v>21822</v>
      </c>
    </row>
    <row r="11590" customFormat="false" ht="15" hidden="false" customHeight="false" outlineLevel="0" collapsed="false">
      <c r="A11590" s="310" t="n">
        <v>41001</v>
      </c>
      <c r="C11590" s="0" t="s">
        <v>21823</v>
      </c>
      <c r="D11590" s="0" t="s">
        <v>15950</v>
      </c>
      <c r="E11590" s="10" t="s">
        <v>21824</v>
      </c>
    </row>
    <row r="11591" customFormat="false" ht="15" hidden="false" customHeight="false" outlineLevel="0" collapsed="false">
      <c r="A11591" s="310" t="n">
        <v>2</v>
      </c>
      <c r="C11591" s="0" t="s">
        <v>21825</v>
      </c>
      <c r="D11591" s="0" t="s">
        <v>15943</v>
      </c>
      <c r="E11591" s="10" t="s">
        <v>21826</v>
      </c>
    </row>
    <row r="11592" customFormat="false" ht="15" hidden="false" customHeight="false" outlineLevel="0" collapsed="false">
      <c r="A11592" s="310" t="n">
        <v>36517</v>
      </c>
      <c r="C11592" s="0" t="s">
        <v>21827</v>
      </c>
      <c r="D11592" s="0" t="s">
        <v>15564</v>
      </c>
      <c r="E11592" s="10" t="s">
        <v>21828</v>
      </c>
    </row>
    <row r="11593" customFormat="false" ht="15" hidden="false" customHeight="false" outlineLevel="0" collapsed="false">
      <c r="A11593" s="310" t="n">
        <v>4262</v>
      </c>
      <c r="C11593" s="0" t="s">
        <v>21829</v>
      </c>
      <c r="D11593" s="0" t="s">
        <v>15564</v>
      </c>
      <c r="E11593" s="10" t="s">
        <v>21830</v>
      </c>
    </row>
    <row r="11594" customFormat="false" ht="15" hidden="false" customHeight="false" outlineLevel="0" collapsed="false">
      <c r="A11594" s="310" t="n">
        <v>4263</v>
      </c>
      <c r="C11594" s="0" t="s">
        <v>21831</v>
      </c>
      <c r="D11594" s="0" t="s">
        <v>15564</v>
      </c>
      <c r="E11594" s="10" t="s">
        <v>21832</v>
      </c>
    </row>
    <row r="11595" customFormat="false" ht="15" hidden="false" customHeight="false" outlineLevel="0" collapsed="false">
      <c r="A11595" s="310" t="n">
        <v>36518</v>
      </c>
      <c r="C11595" s="0" t="s">
        <v>21833</v>
      </c>
      <c r="D11595" s="0" t="s">
        <v>15564</v>
      </c>
      <c r="E11595" s="10" t="s">
        <v>21834</v>
      </c>
    </row>
    <row r="11596" customFormat="false" ht="15" hidden="false" customHeight="false" outlineLevel="0" collapsed="false">
      <c r="A11596" s="310" t="n">
        <v>14221</v>
      </c>
      <c r="C11596" s="0" t="s">
        <v>21835</v>
      </c>
      <c r="D11596" s="0" t="s">
        <v>15564</v>
      </c>
      <c r="E11596" s="10" t="s">
        <v>21836</v>
      </c>
    </row>
    <row r="11597" customFormat="false" ht="15" hidden="false" customHeight="false" outlineLevel="0" collapsed="false">
      <c r="A11597" s="310" t="n">
        <v>38402</v>
      </c>
      <c r="C11597" s="0" t="s">
        <v>21837</v>
      </c>
      <c r="D11597" s="0" t="s">
        <v>15564</v>
      </c>
      <c r="E11597" s="10" t="s">
        <v>21215</v>
      </c>
    </row>
    <row r="11598" customFormat="false" ht="15" hidden="false" customHeight="false" outlineLevel="0" collapsed="false">
      <c r="A11598" s="310" t="n">
        <v>3412</v>
      </c>
      <c r="C11598" s="0" t="s">
        <v>21838</v>
      </c>
      <c r="D11598" s="0" t="s">
        <v>15581</v>
      </c>
      <c r="E11598" s="10" t="s">
        <v>21839</v>
      </c>
    </row>
    <row r="11599" customFormat="false" ht="15" hidden="false" customHeight="false" outlineLevel="0" collapsed="false">
      <c r="A11599" s="310" t="n">
        <v>3413</v>
      </c>
      <c r="C11599" s="0" t="s">
        <v>21840</v>
      </c>
      <c r="D11599" s="0" t="s">
        <v>15581</v>
      </c>
      <c r="E11599" s="10" t="s">
        <v>16628</v>
      </c>
    </row>
    <row r="11600" customFormat="false" ht="15" hidden="false" customHeight="false" outlineLevel="0" collapsed="false">
      <c r="A11600" s="310" t="n">
        <v>39744</v>
      </c>
      <c r="C11600" s="0" t="s">
        <v>21841</v>
      </c>
      <c r="D11600" s="0" t="s">
        <v>15581</v>
      </c>
      <c r="E11600" s="10" t="s">
        <v>21842</v>
      </c>
    </row>
    <row r="11601" customFormat="false" ht="15" hidden="false" customHeight="false" outlineLevel="0" collapsed="false">
      <c r="A11601" s="310" t="n">
        <v>39745</v>
      </c>
      <c r="C11601" s="0" t="s">
        <v>21843</v>
      </c>
      <c r="D11601" s="0" t="s">
        <v>15581</v>
      </c>
      <c r="E11601" s="10" t="s">
        <v>21844</v>
      </c>
    </row>
    <row r="11602" customFormat="false" ht="15" hidden="false" customHeight="false" outlineLevel="0" collapsed="false">
      <c r="A11602" s="310" t="n">
        <v>39637</v>
      </c>
      <c r="C11602" s="0" t="s">
        <v>21845</v>
      </c>
      <c r="D11602" s="0" t="s">
        <v>15581</v>
      </c>
      <c r="E11602" s="10" t="s">
        <v>21846</v>
      </c>
    </row>
    <row r="11603" customFormat="false" ht="15" hidden="false" customHeight="false" outlineLevel="0" collapsed="false">
      <c r="A11603" s="310" t="n">
        <v>39638</v>
      </c>
      <c r="C11603" s="0" t="s">
        <v>21847</v>
      </c>
      <c r="D11603" s="0" t="s">
        <v>15581</v>
      </c>
      <c r="E11603" s="10" t="s">
        <v>21848</v>
      </c>
    </row>
    <row r="11604" customFormat="false" ht="15" hidden="false" customHeight="false" outlineLevel="0" collapsed="false">
      <c r="A11604" s="310" t="n">
        <v>39639</v>
      </c>
      <c r="C11604" s="0" t="s">
        <v>21849</v>
      </c>
      <c r="D11604" s="0" t="s">
        <v>15581</v>
      </c>
      <c r="E11604" s="10" t="s">
        <v>21850</v>
      </c>
    </row>
    <row r="11605" customFormat="false" ht="15" hidden="false" customHeight="false" outlineLevel="0" collapsed="false">
      <c r="A11605" s="310" t="n">
        <v>39517</v>
      </c>
      <c r="C11605" s="0" t="s">
        <v>21851</v>
      </c>
      <c r="D11605" s="0" t="s">
        <v>15581</v>
      </c>
      <c r="E11605" s="10" t="s">
        <v>21852</v>
      </c>
    </row>
    <row r="11606" customFormat="false" ht="15" hidden="false" customHeight="false" outlineLevel="0" collapsed="false">
      <c r="A11606" s="310" t="n">
        <v>39518</v>
      </c>
      <c r="C11606" s="0" t="s">
        <v>21853</v>
      </c>
      <c r="D11606" s="0" t="s">
        <v>15581</v>
      </c>
      <c r="E11606" s="10" t="s">
        <v>21854</v>
      </c>
    </row>
    <row r="11607" customFormat="false" ht="15" hidden="false" customHeight="false" outlineLevel="0" collapsed="false">
      <c r="A11607" s="310" t="n">
        <v>38366</v>
      </c>
      <c r="C11607" s="0" t="s">
        <v>21855</v>
      </c>
      <c r="D11607" s="0" t="s">
        <v>15581</v>
      </c>
      <c r="E11607" s="10" t="s">
        <v>16860</v>
      </c>
    </row>
    <row r="11608" customFormat="false" ht="15" hidden="false" customHeight="false" outlineLevel="0" collapsed="false">
      <c r="A11608" s="310" t="n">
        <v>11703</v>
      </c>
      <c r="C11608" s="0" t="s">
        <v>21856</v>
      </c>
      <c r="D11608" s="0" t="s">
        <v>15564</v>
      </c>
      <c r="E11608" s="10" t="s">
        <v>21857</v>
      </c>
    </row>
    <row r="11609" customFormat="false" ht="15" hidden="false" customHeight="false" outlineLevel="0" collapsed="false">
      <c r="A11609" s="310" t="n">
        <v>37400</v>
      </c>
      <c r="C11609" s="0" t="s">
        <v>21858</v>
      </c>
      <c r="D11609" s="0" t="s">
        <v>15564</v>
      </c>
      <c r="E11609" s="10" t="s">
        <v>21859</v>
      </c>
    </row>
    <row r="11610" customFormat="false" ht="15" hidden="false" customHeight="false" outlineLevel="0" collapsed="false">
      <c r="A11610" s="310" t="n">
        <v>25400</v>
      </c>
      <c r="C11610" s="0" t="s">
        <v>21860</v>
      </c>
      <c r="D11610" s="0" t="s">
        <v>15564</v>
      </c>
      <c r="E11610" s="10" t="s">
        <v>21861</v>
      </c>
    </row>
    <row r="11611" customFormat="false" ht="15" hidden="false" customHeight="false" outlineLevel="0" collapsed="false">
      <c r="A11611" s="310" t="n">
        <v>4272</v>
      </c>
      <c r="C11611" s="0" t="s">
        <v>21862</v>
      </c>
      <c r="D11611" s="0" t="s">
        <v>15564</v>
      </c>
      <c r="E11611" s="10" t="s">
        <v>21863</v>
      </c>
    </row>
    <row r="11612" customFormat="false" ht="15" hidden="false" customHeight="false" outlineLevel="0" collapsed="false">
      <c r="A11612" s="310" t="n">
        <v>4276</v>
      </c>
      <c r="C11612" s="0" t="s">
        <v>21864</v>
      </c>
      <c r="D11612" s="0" t="s">
        <v>15564</v>
      </c>
      <c r="E11612" s="10" t="s">
        <v>21865</v>
      </c>
    </row>
    <row r="11613" customFormat="false" ht="15" hidden="false" customHeight="false" outlineLevel="0" collapsed="false">
      <c r="A11613" s="310" t="n">
        <v>4273</v>
      </c>
      <c r="C11613" s="0" t="s">
        <v>21866</v>
      </c>
      <c r="D11613" s="0" t="s">
        <v>15564</v>
      </c>
      <c r="E11613" s="10" t="s">
        <v>21867</v>
      </c>
    </row>
    <row r="11614" customFormat="false" ht="15" hidden="false" customHeight="false" outlineLevel="0" collapsed="false">
      <c r="A11614" s="310" t="n">
        <v>4274</v>
      </c>
      <c r="C11614" s="0" t="s">
        <v>21868</v>
      </c>
      <c r="D11614" s="0" t="s">
        <v>15564</v>
      </c>
      <c r="E11614" s="10" t="s">
        <v>21869</v>
      </c>
    </row>
    <row r="11615" customFormat="false" ht="15" hidden="false" customHeight="false" outlineLevel="0" collapsed="false">
      <c r="A11615" s="310" t="n">
        <v>39438</v>
      </c>
      <c r="C11615" s="0" t="s">
        <v>21870</v>
      </c>
      <c r="D11615" s="0" t="s">
        <v>15564</v>
      </c>
      <c r="E11615" s="10" t="s">
        <v>21871</v>
      </c>
    </row>
    <row r="11616" customFormat="false" ht="15" hidden="false" customHeight="false" outlineLevel="0" collapsed="false">
      <c r="A11616" s="310" t="n">
        <v>11963</v>
      </c>
      <c r="C11616" s="0" t="s">
        <v>21872</v>
      </c>
      <c r="D11616" s="0" t="s">
        <v>15564</v>
      </c>
      <c r="E11616" s="10" t="s">
        <v>19980</v>
      </c>
    </row>
    <row r="11617" customFormat="false" ht="15" hidden="false" customHeight="false" outlineLevel="0" collapsed="false">
      <c r="A11617" s="310" t="n">
        <v>11964</v>
      </c>
      <c r="C11617" s="0" t="s">
        <v>21873</v>
      </c>
      <c r="D11617" s="0" t="s">
        <v>15564</v>
      </c>
      <c r="E11617" s="10" t="s">
        <v>19752</v>
      </c>
    </row>
    <row r="11618" customFormat="false" ht="15" hidden="false" customHeight="false" outlineLevel="0" collapsed="false">
      <c r="A11618" s="310" t="n">
        <v>4379</v>
      </c>
      <c r="C11618" s="0" t="s">
        <v>21874</v>
      </c>
      <c r="D11618" s="0" t="s">
        <v>15564</v>
      </c>
      <c r="E11618" s="10" t="s">
        <v>21875</v>
      </c>
    </row>
    <row r="11619" customFormat="false" ht="15" hidden="false" customHeight="false" outlineLevel="0" collapsed="false">
      <c r="A11619" s="310" t="n">
        <v>4377</v>
      </c>
      <c r="C11619" s="0" t="s">
        <v>21876</v>
      </c>
      <c r="D11619" s="0" t="s">
        <v>15564</v>
      </c>
      <c r="E11619" s="10" t="s">
        <v>21877</v>
      </c>
    </row>
    <row r="11620" customFormat="false" ht="15" hidden="false" customHeight="false" outlineLevel="0" collapsed="false">
      <c r="A11620" s="310" t="n">
        <v>4356</v>
      </c>
      <c r="C11620" s="0" t="s">
        <v>21878</v>
      </c>
      <c r="D11620" s="0" t="s">
        <v>15564</v>
      </c>
      <c r="E11620" s="10" t="s">
        <v>21871</v>
      </c>
    </row>
    <row r="11621" customFormat="false" ht="15" hidden="false" customHeight="false" outlineLevel="0" collapsed="false">
      <c r="A11621" s="310" t="n">
        <v>13246</v>
      </c>
      <c r="C11621" s="0" t="s">
        <v>21879</v>
      </c>
      <c r="D11621" s="0" t="s">
        <v>15564</v>
      </c>
      <c r="E11621" s="10" t="s">
        <v>15681</v>
      </c>
    </row>
    <row r="11622" customFormat="false" ht="15" hidden="false" customHeight="false" outlineLevel="0" collapsed="false">
      <c r="A11622" s="310" t="n">
        <v>4346</v>
      </c>
      <c r="C11622" s="0" t="s">
        <v>21880</v>
      </c>
      <c r="D11622" s="0" t="s">
        <v>15564</v>
      </c>
      <c r="E11622" s="10" t="s">
        <v>19026</v>
      </c>
    </row>
    <row r="11623" customFormat="false" ht="15" hidden="false" customHeight="false" outlineLevel="0" collapsed="false">
      <c r="A11623" s="310" t="n">
        <v>11955</v>
      </c>
      <c r="C11623" s="0" t="s">
        <v>21881</v>
      </c>
      <c r="D11623" s="0" t="s">
        <v>15564</v>
      </c>
      <c r="E11623" s="10" t="s">
        <v>21882</v>
      </c>
    </row>
    <row r="11624" customFormat="false" ht="15" hidden="false" customHeight="false" outlineLevel="0" collapsed="false">
      <c r="A11624" s="310" t="n">
        <v>11960</v>
      </c>
      <c r="C11624" s="0" t="s">
        <v>21883</v>
      </c>
      <c r="D11624" s="0" t="s">
        <v>15564</v>
      </c>
      <c r="E11624" s="10" t="s">
        <v>15630</v>
      </c>
    </row>
    <row r="11625" customFormat="false" ht="15" hidden="false" customHeight="false" outlineLevel="0" collapsed="false">
      <c r="A11625" s="310" t="n">
        <v>4333</v>
      </c>
      <c r="C11625" s="0" t="s">
        <v>21884</v>
      </c>
      <c r="D11625" s="0" t="s">
        <v>15564</v>
      </c>
      <c r="E11625" s="10" t="s">
        <v>21871</v>
      </c>
    </row>
    <row r="11626" customFormat="false" ht="15" hidden="false" customHeight="false" outlineLevel="0" collapsed="false">
      <c r="A11626" s="310" t="n">
        <v>4358</v>
      </c>
      <c r="C11626" s="0" t="s">
        <v>21885</v>
      </c>
      <c r="D11626" s="0" t="s">
        <v>15564</v>
      </c>
      <c r="E11626" s="10" t="s">
        <v>20437</v>
      </c>
    </row>
    <row r="11627" customFormat="false" ht="15" hidden="false" customHeight="false" outlineLevel="0" collapsed="false">
      <c r="A11627" s="310" t="n">
        <v>39435</v>
      </c>
      <c r="C11627" s="0" t="s">
        <v>21886</v>
      </c>
      <c r="D11627" s="0" t="s">
        <v>15564</v>
      </c>
      <c r="E11627" s="10" t="s">
        <v>16790</v>
      </c>
    </row>
    <row r="11628" customFormat="false" ht="15" hidden="false" customHeight="false" outlineLevel="0" collapsed="false">
      <c r="A11628" s="310" t="n">
        <v>39436</v>
      </c>
      <c r="C11628" s="0" t="s">
        <v>21887</v>
      </c>
      <c r="D11628" s="0" t="s">
        <v>15564</v>
      </c>
      <c r="E11628" s="10" t="s">
        <v>21877</v>
      </c>
    </row>
    <row r="11629" customFormat="false" ht="15" hidden="false" customHeight="false" outlineLevel="0" collapsed="false">
      <c r="A11629" s="310" t="n">
        <v>39437</v>
      </c>
      <c r="C11629" s="0" t="s">
        <v>21888</v>
      </c>
      <c r="D11629" s="0" t="s">
        <v>15564</v>
      </c>
      <c r="E11629" s="10" t="s">
        <v>21889</v>
      </c>
    </row>
    <row r="11630" customFormat="false" ht="15" hidden="false" customHeight="false" outlineLevel="0" collapsed="false">
      <c r="A11630" s="310" t="n">
        <v>39439</v>
      </c>
      <c r="C11630" s="0" t="s">
        <v>21890</v>
      </c>
      <c r="D11630" s="0" t="s">
        <v>15564</v>
      </c>
      <c r="E11630" s="10" t="s">
        <v>15630</v>
      </c>
    </row>
    <row r="11631" customFormat="false" ht="15" hidden="false" customHeight="false" outlineLevel="0" collapsed="false">
      <c r="A11631" s="310" t="n">
        <v>39440</v>
      </c>
      <c r="C11631" s="0" t="s">
        <v>21891</v>
      </c>
      <c r="D11631" s="0" t="s">
        <v>15564</v>
      </c>
      <c r="E11631" s="10" t="s">
        <v>21892</v>
      </c>
    </row>
    <row r="11632" customFormat="false" ht="15" hidden="false" customHeight="false" outlineLevel="0" collapsed="false">
      <c r="A11632" s="310" t="n">
        <v>39441</v>
      </c>
      <c r="C11632" s="0" t="s">
        <v>21893</v>
      </c>
      <c r="D11632" s="0" t="s">
        <v>15564</v>
      </c>
      <c r="E11632" s="10" t="s">
        <v>21871</v>
      </c>
    </row>
    <row r="11633" customFormat="false" ht="15" hidden="false" customHeight="false" outlineLevel="0" collapsed="false">
      <c r="A11633" s="310" t="n">
        <v>39442</v>
      </c>
      <c r="C11633" s="0" t="s">
        <v>21894</v>
      </c>
      <c r="D11633" s="0" t="s">
        <v>15564</v>
      </c>
      <c r="E11633" s="10" t="s">
        <v>21877</v>
      </c>
    </row>
    <row r="11634" customFormat="false" ht="15" hidden="false" customHeight="false" outlineLevel="0" collapsed="false">
      <c r="A11634" s="310" t="n">
        <v>39443</v>
      </c>
      <c r="C11634" s="0" t="s">
        <v>21895</v>
      </c>
      <c r="D11634" s="0" t="s">
        <v>15564</v>
      </c>
      <c r="E11634" s="10" t="s">
        <v>21896</v>
      </c>
    </row>
    <row r="11635" customFormat="false" ht="15" hidden="false" customHeight="false" outlineLevel="0" collapsed="false">
      <c r="A11635" s="310" t="n">
        <v>4329</v>
      </c>
      <c r="C11635" s="0" t="s">
        <v>21897</v>
      </c>
      <c r="D11635" s="0" t="s">
        <v>15564</v>
      </c>
      <c r="E11635" s="10" t="s">
        <v>15638</v>
      </c>
    </row>
    <row r="11636" customFormat="false" ht="15" hidden="false" customHeight="false" outlineLevel="0" collapsed="false">
      <c r="A11636" s="310" t="n">
        <v>4383</v>
      </c>
      <c r="C11636" s="0" t="s">
        <v>21898</v>
      </c>
      <c r="D11636" s="0" t="s">
        <v>15564</v>
      </c>
      <c r="E11636" s="10" t="s">
        <v>21899</v>
      </c>
    </row>
    <row r="11637" customFormat="false" ht="15" hidden="false" customHeight="false" outlineLevel="0" collapsed="false">
      <c r="A11637" s="310" t="n">
        <v>4344</v>
      </c>
      <c r="C11637" s="0" t="s">
        <v>21900</v>
      </c>
      <c r="D11637" s="0" t="s">
        <v>15564</v>
      </c>
      <c r="E11637" s="10" t="s">
        <v>21901</v>
      </c>
    </row>
    <row r="11638" customFormat="false" ht="15" hidden="false" customHeight="false" outlineLevel="0" collapsed="false">
      <c r="A11638" s="310" t="n">
        <v>436</v>
      </c>
      <c r="C11638" s="0" t="s">
        <v>21902</v>
      </c>
      <c r="D11638" s="0" t="s">
        <v>15564</v>
      </c>
      <c r="E11638" s="10" t="s">
        <v>21903</v>
      </c>
    </row>
    <row r="11639" customFormat="false" ht="15" hidden="false" customHeight="false" outlineLevel="0" collapsed="false">
      <c r="A11639" s="310" t="n">
        <v>442</v>
      </c>
      <c r="C11639" s="0" t="s">
        <v>21904</v>
      </c>
      <c r="D11639" s="0" t="s">
        <v>15564</v>
      </c>
      <c r="E11639" s="10" t="s">
        <v>15769</v>
      </c>
    </row>
    <row r="11640" customFormat="false" ht="15" hidden="false" customHeight="false" outlineLevel="0" collapsed="false">
      <c r="A11640" s="310" t="n">
        <v>11953</v>
      </c>
      <c r="C11640" s="0" t="s">
        <v>21905</v>
      </c>
      <c r="D11640" s="0" t="s">
        <v>15564</v>
      </c>
      <c r="E11640" s="10" t="s">
        <v>16345</v>
      </c>
    </row>
    <row r="11641" customFormat="false" ht="15" hidden="false" customHeight="false" outlineLevel="0" collapsed="false">
      <c r="A11641" s="310" t="n">
        <v>4335</v>
      </c>
      <c r="C11641" s="0" t="s">
        <v>21906</v>
      </c>
      <c r="D11641" s="0" t="s">
        <v>15564</v>
      </c>
      <c r="E11641" s="10" t="s">
        <v>21907</v>
      </c>
    </row>
    <row r="11642" customFormat="false" ht="15" hidden="false" customHeight="false" outlineLevel="0" collapsed="false">
      <c r="A11642" s="310" t="n">
        <v>4334</v>
      </c>
      <c r="C11642" s="0" t="s">
        <v>21908</v>
      </c>
      <c r="D11642" s="0" t="s">
        <v>15564</v>
      </c>
      <c r="E11642" s="10" t="s">
        <v>17351</v>
      </c>
    </row>
    <row r="11643" customFormat="false" ht="15" hidden="false" customHeight="false" outlineLevel="0" collapsed="false">
      <c r="A11643" s="310" t="n">
        <v>4343</v>
      </c>
      <c r="C11643" s="0" t="s">
        <v>21909</v>
      </c>
      <c r="D11643" s="0" t="s">
        <v>15564</v>
      </c>
      <c r="E11643" s="10" t="s">
        <v>21910</v>
      </c>
    </row>
    <row r="11644" customFormat="false" ht="15" hidden="false" customHeight="false" outlineLevel="0" collapsed="false">
      <c r="A11644" s="310" t="n">
        <v>430</v>
      </c>
      <c r="C11644" s="0" t="s">
        <v>21911</v>
      </c>
      <c r="D11644" s="0" t="s">
        <v>15564</v>
      </c>
      <c r="E11644" s="10" t="s">
        <v>21912</v>
      </c>
    </row>
    <row r="11645" customFormat="false" ht="15" hidden="false" customHeight="false" outlineLevel="0" collapsed="false">
      <c r="A11645" s="310" t="n">
        <v>441</v>
      </c>
      <c r="C11645" s="0" t="s">
        <v>21913</v>
      </c>
      <c r="D11645" s="0" t="s">
        <v>15564</v>
      </c>
      <c r="E11645" s="10" t="s">
        <v>21914</v>
      </c>
    </row>
    <row r="11646" customFormat="false" ht="15" hidden="false" customHeight="false" outlineLevel="0" collapsed="false">
      <c r="A11646" s="310" t="n">
        <v>431</v>
      </c>
      <c r="C11646" s="0" t="s">
        <v>21915</v>
      </c>
      <c r="D11646" s="0" t="s">
        <v>15564</v>
      </c>
      <c r="E11646" s="10" t="s">
        <v>21916</v>
      </c>
    </row>
    <row r="11647" customFormat="false" ht="15" hidden="false" customHeight="false" outlineLevel="0" collapsed="false">
      <c r="A11647" s="310" t="n">
        <v>432</v>
      </c>
      <c r="C11647" s="0" t="s">
        <v>21917</v>
      </c>
      <c r="D11647" s="0" t="s">
        <v>15564</v>
      </c>
      <c r="E11647" s="10" t="s">
        <v>21918</v>
      </c>
    </row>
    <row r="11648" customFormat="false" ht="15" hidden="false" customHeight="false" outlineLevel="0" collapsed="false">
      <c r="A11648" s="310" t="n">
        <v>429</v>
      </c>
      <c r="C11648" s="0" t="s">
        <v>21919</v>
      </c>
      <c r="D11648" s="0" t="s">
        <v>15564</v>
      </c>
      <c r="E11648" s="10" t="s">
        <v>17349</v>
      </c>
    </row>
    <row r="11649" customFormat="false" ht="15" hidden="false" customHeight="false" outlineLevel="0" collapsed="false">
      <c r="A11649" s="310" t="n">
        <v>439</v>
      </c>
      <c r="C11649" s="0" t="s">
        <v>21920</v>
      </c>
      <c r="D11649" s="0" t="s">
        <v>15564</v>
      </c>
      <c r="E11649" s="10" t="s">
        <v>21921</v>
      </c>
    </row>
    <row r="11650" customFormat="false" ht="15" hidden="false" customHeight="false" outlineLevel="0" collapsed="false">
      <c r="A11650" s="310" t="n">
        <v>433</v>
      </c>
      <c r="C11650" s="0" t="s">
        <v>21922</v>
      </c>
      <c r="D11650" s="0" t="s">
        <v>15564</v>
      </c>
      <c r="E11650" s="10" t="s">
        <v>21362</v>
      </c>
    </row>
    <row r="11651" customFormat="false" ht="15" hidden="false" customHeight="false" outlineLevel="0" collapsed="false">
      <c r="A11651" s="310" t="n">
        <v>437</v>
      </c>
      <c r="C11651" s="0" t="s">
        <v>21923</v>
      </c>
      <c r="D11651" s="0" t="s">
        <v>15564</v>
      </c>
      <c r="E11651" s="10" t="s">
        <v>17993</v>
      </c>
    </row>
    <row r="11652" customFormat="false" ht="15" hidden="false" customHeight="false" outlineLevel="0" collapsed="false">
      <c r="A11652" s="310" t="n">
        <v>11790</v>
      </c>
      <c r="C11652" s="0" t="s">
        <v>21924</v>
      </c>
      <c r="D11652" s="0" t="s">
        <v>15564</v>
      </c>
      <c r="E11652" s="10" t="s">
        <v>21925</v>
      </c>
    </row>
    <row r="11653" customFormat="false" ht="15" hidden="false" customHeight="false" outlineLevel="0" collapsed="false">
      <c r="A11653" s="310" t="n">
        <v>428</v>
      </c>
      <c r="C11653" s="0" t="s">
        <v>21926</v>
      </c>
      <c r="D11653" s="0" t="s">
        <v>15564</v>
      </c>
      <c r="E11653" s="10" t="s">
        <v>21927</v>
      </c>
    </row>
    <row r="11654" customFormat="false" ht="15" hidden="false" customHeight="false" outlineLevel="0" collapsed="false">
      <c r="A11654" s="310" t="n">
        <v>4384</v>
      </c>
      <c r="C11654" s="0" t="s">
        <v>21928</v>
      </c>
      <c r="D11654" s="0" t="s">
        <v>15564</v>
      </c>
      <c r="E11654" s="10" t="s">
        <v>21929</v>
      </c>
    </row>
    <row r="11655" customFormat="false" ht="15" hidden="false" customHeight="false" outlineLevel="0" collapsed="false">
      <c r="A11655" s="310" t="n">
        <v>4351</v>
      </c>
      <c r="C11655" s="0" t="s">
        <v>21930</v>
      </c>
      <c r="D11655" s="0" t="s">
        <v>15564</v>
      </c>
      <c r="E11655" s="10" t="s">
        <v>21931</v>
      </c>
    </row>
    <row r="11656" customFormat="false" ht="15" hidden="false" customHeight="false" outlineLevel="0" collapsed="false">
      <c r="A11656" s="310" t="n">
        <v>11054</v>
      </c>
      <c r="C11656" s="0" t="s">
        <v>21932</v>
      </c>
      <c r="D11656" s="0" t="s">
        <v>15564</v>
      </c>
      <c r="E11656" s="10" t="s">
        <v>19726</v>
      </c>
    </row>
    <row r="11657" customFormat="false" ht="15" hidden="false" customHeight="false" outlineLevel="0" collapsed="false">
      <c r="A11657" s="310" t="n">
        <v>11055</v>
      </c>
      <c r="C11657" s="0" t="s">
        <v>21933</v>
      </c>
      <c r="D11657" s="0" t="s">
        <v>15564</v>
      </c>
      <c r="E11657" s="10" t="s">
        <v>16784</v>
      </c>
    </row>
    <row r="11658" customFormat="false" ht="15" hidden="false" customHeight="false" outlineLevel="0" collapsed="false">
      <c r="A11658" s="310" t="n">
        <v>11056</v>
      </c>
      <c r="C11658" s="0" t="s">
        <v>21934</v>
      </c>
      <c r="D11658" s="0" t="s">
        <v>15564</v>
      </c>
      <c r="E11658" s="10" t="s">
        <v>21875</v>
      </c>
    </row>
    <row r="11659" customFormat="false" ht="15" hidden="false" customHeight="false" outlineLevel="0" collapsed="false">
      <c r="A11659" s="310" t="n">
        <v>11057</v>
      </c>
      <c r="C11659" s="0" t="s">
        <v>21935</v>
      </c>
      <c r="D11659" s="0" t="s">
        <v>15564</v>
      </c>
      <c r="E11659" s="10" t="s">
        <v>21936</v>
      </c>
    </row>
    <row r="11660" customFormat="false" ht="15" hidden="false" customHeight="false" outlineLevel="0" collapsed="false">
      <c r="A11660" s="310" t="n">
        <v>11059</v>
      </c>
      <c r="C11660" s="0" t="s">
        <v>21937</v>
      </c>
      <c r="D11660" s="0" t="s">
        <v>15564</v>
      </c>
      <c r="E11660" s="10" t="s">
        <v>21938</v>
      </c>
    </row>
    <row r="11661" customFormat="false" ht="15" hidden="false" customHeight="false" outlineLevel="0" collapsed="false">
      <c r="A11661" s="310" t="n">
        <v>11058</v>
      </c>
      <c r="C11661" s="0" t="s">
        <v>21939</v>
      </c>
      <c r="D11661" s="0" t="s">
        <v>15564</v>
      </c>
      <c r="E11661" s="10" t="s">
        <v>21892</v>
      </c>
    </row>
    <row r="11662" customFormat="false" ht="15" hidden="false" customHeight="false" outlineLevel="0" collapsed="false">
      <c r="A11662" s="310" t="n">
        <v>4380</v>
      </c>
      <c r="C11662" s="0" t="s">
        <v>21940</v>
      </c>
      <c r="D11662" s="0" t="s">
        <v>15564</v>
      </c>
      <c r="E11662" s="10" t="s">
        <v>15799</v>
      </c>
    </row>
    <row r="11663" customFormat="false" ht="15" hidden="false" customHeight="false" outlineLevel="0" collapsed="false">
      <c r="A11663" s="310" t="n">
        <v>4299</v>
      </c>
      <c r="C11663" s="0" t="s">
        <v>21941</v>
      </c>
      <c r="D11663" s="0" t="s">
        <v>15564</v>
      </c>
      <c r="E11663" s="10" t="s">
        <v>19731</v>
      </c>
    </row>
    <row r="11664" customFormat="false" ht="15" hidden="false" customHeight="false" outlineLevel="0" collapsed="false">
      <c r="A11664" s="310" t="n">
        <v>4304</v>
      </c>
      <c r="C11664" s="0" t="s">
        <v>21942</v>
      </c>
      <c r="D11664" s="0" t="s">
        <v>15564</v>
      </c>
      <c r="E11664" s="10" t="s">
        <v>16855</v>
      </c>
    </row>
    <row r="11665" customFormat="false" ht="15" hidden="false" customHeight="false" outlineLevel="0" collapsed="false">
      <c r="A11665" s="310" t="n">
        <v>4305</v>
      </c>
      <c r="C11665" s="0" t="s">
        <v>21943</v>
      </c>
      <c r="D11665" s="0" t="s">
        <v>15564</v>
      </c>
      <c r="E11665" s="10" t="s">
        <v>19818</v>
      </c>
    </row>
    <row r="11666" customFormat="false" ht="15" hidden="false" customHeight="false" outlineLevel="0" collapsed="false">
      <c r="A11666" s="310" t="n">
        <v>4306</v>
      </c>
      <c r="C11666" s="0" t="s">
        <v>21944</v>
      </c>
      <c r="D11666" s="0" t="s">
        <v>15564</v>
      </c>
      <c r="E11666" s="10" t="s">
        <v>16270</v>
      </c>
    </row>
    <row r="11667" customFormat="false" ht="15" hidden="false" customHeight="false" outlineLevel="0" collapsed="false">
      <c r="A11667" s="310" t="n">
        <v>4308</v>
      </c>
      <c r="C11667" s="0" t="s">
        <v>21945</v>
      </c>
      <c r="D11667" s="0" t="s">
        <v>15564</v>
      </c>
      <c r="E11667" s="10" t="s">
        <v>16125</v>
      </c>
    </row>
    <row r="11668" customFormat="false" ht="15" hidden="false" customHeight="false" outlineLevel="0" collapsed="false">
      <c r="A11668" s="310" t="n">
        <v>4302</v>
      </c>
      <c r="C11668" s="0" t="s">
        <v>21946</v>
      </c>
      <c r="D11668" s="0" t="s">
        <v>15564</v>
      </c>
      <c r="E11668" s="10" t="s">
        <v>21947</v>
      </c>
    </row>
    <row r="11669" customFormat="false" ht="15" hidden="false" customHeight="false" outlineLevel="0" collapsed="false">
      <c r="A11669" s="310" t="n">
        <v>4300</v>
      </c>
      <c r="C11669" s="0" t="s">
        <v>21948</v>
      </c>
      <c r="D11669" s="0" t="s">
        <v>15564</v>
      </c>
      <c r="E11669" s="10" t="s">
        <v>19714</v>
      </c>
    </row>
    <row r="11670" customFormat="false" ht="15" hidden="false" customHeight="false" outlineLevel="0" collapsed="false">
      <c r="A11670" s="310" t="n">
        <v>4301</v>
      </c>
      <c r="C11670" s="0" t="s">
        <v>21949</v>
      </c>
      <c r="D11670" s="0" t="s">
        <v>15564</v>
      </c>
      <c r="E11670" s="10" t="s">
        <v>16276</v>
      </c>
    </row>
    <row r="11671" customFormat="false" ht="15" hidden="false" customHeight="false" outlineLevel="0" collapsed="false">
      <c r="A11671" s="310" t="n">
        <v>4320</v>
      </c>
      <c r="C11671" s="0" t="s">
        <v>21950</v>
      </c>
      <c r="D11671" s="0" t="s">
        <v>15564</v>
      </c>
      <c r="E11671" s="10" t="s">
        <v>16961</v>
      </c>
    </row>
    <row r="11672" customFormat="false" ht="15" hidden="false" customHeight="false" outlineLevel="0" collapsed="false">
      <c r="A11672" s="310" t="n">
        <v>4318</v>
      </c>
      <c r="C11672" s="0" t="s">
        <v>21951</v>
      </c>
      <c r="D11672" s="0" t="s">
        <v>15564</v>
      </c>
      <c r="E11672" s="10" t="s">
        <v>19448</v>
      </c>
    </row>
    <row r="11673" customFormat="false" ht="15" hidden="false" customHeight="false" outlineLevel="0" collapsed="false">
      <c r="A11673" s="310" t="n">
        <v>40547</v>
      </c>
      <c r="C11673" s="0" t="s">
        <v>21952</v>
      </c>
      <c r="D11673" s="0" t="s">
        <v>19766</v>
      </c>
      <c r="E11673" s="10" t="s">
        <v>21953</v>
      </c>
    </row>
    <row r="11674" customFormat="false" ht="15" hidden="false" customHeight="false" outlineLevel="0" collapsed="false">
      <c r="A11674" s="310" t="n">
        <v>11962</v>
      </c>
      <c r="C11674" s="0" t="s">
        <v>21954</v>
      </c>
      <c r="D11674" s="0" t="s">
        <v>15564</v>
      </c>
      <c r="E11674" s="10" t="s">
        <v>16792</v>
      </c>
    </row>
    <row r="11675" customFormat="false" ht="15" hidden="false" customHeight="false" outlineLevel="0" collapsed="false">
      <c r="A11675" s="310" t="n">
        <v>4332</v>
      </c>
      <c r="C11675" s="0" t="s">
        <v>21955</v>
      </c>
      <c r="D11675" s="0" t="s">
        <v>15564</v>
      </c>
      <c r="E11675" s="10" t="s">
        <v>16943</v>
      </c>
    </row>
    <row r="11676" customFormat="false" ht="15" hidden="false" customHeight="false" outlineLevel="0" collapsed="false">
      <c r="A11676" s="310" t="n">
        <v>4331</v>
      </c>
      <c r="C11676" s="0" t="s">
        <v>21956</v>
      </c>
      <c r="D11676" s="0" t="s">
        <v>15564</v>
      </c>
      <c r="E11676" s="10" t="s">
        <v>17231</v>
      </c>
    </row>
    <row r="11677" customFormat="false" ht="15" hidden="false" customHeight="false" outlineLevel="0" collapsed="false">
      <c r="A11677" s="310" t="n">
        <v>4336</v>
      </c>
      <c r="C11677" s="0" t="s">
        <v>21957</v>
      </c>
      <c r="D11677" s="0" t="s">
        <v>15564</v>
      </c>
      <c r="E11677" s="10" t="s">
        <v>20024</v>
      </c>
    </row>
    <row r="11678" customFormat="false" ht="15" hidden="false" customHeight="false" outlineLevel="0" collapsed="false">
      <c r="A11678" s="310" t="n">
        <v>13294</v>
      </c>
      <c r="C11678" s="0" t="s">
        <v>21958</v>
      </c>
      <c r="D11678" s="0" t="s">
        <v>15564</v>
      </c>
      <c r="E11678" s="10" t="s">
        <v>16020</v>
      </c>
    </row>
    <row r="11679" customFormat="false" ht="15" hidden="false" customHeight="false" outlineLevel="0" collapsed="false">
      <c r="A11679" s="310" t="n">
        <v>11948</v>
      </c>
      <c r="C11679" s="0" t="s">
        <v>21959</v>
      </c>
      <c r="D11679" s="0" t="s">
        <v>15564</v>
      </c>
      <c r="E11679" s="10" t="s">
        <v>19731</v>
      </c>
    </row>
    <row r="11680" customFormat="false" ht="15" hidden="false" customHeight="false" outlineLevel="0" collapsed="false">
      <c r="A11680" s="310" t="n">
        <v>4382</v>
      </c>
      <c r="C11680" s="0" t="s">
        <v>21960</v>
      </c>
      <c r="D11680" s="0" t="s">
        <v>15564</v>
      </c>
      <c r="E11680" s="10" t="s">
        <v>15662</v>
      </c>
    </row>
    <row r="11681" customFormat="false" ht="15" hidden="false" customHeight="false" outlineLevel="0" collapsed="false">
      <c r="A11681" s="310" t="n">
        <v>4354</v>
      </c>
      <c r="C11681" s="0" t="s">
        <v>21961</v>
      </c>
      <c r="D11681" s="0" t="s">
        <v>15564</v>
      </c>
      <c r="E11681" s="10" t="s">
        <v>17862</v>
      </c>
    </row>
    <row r="11682" customFormat="false" ht="15" hidden="false" customHeight="false" outlineLevel="0" collapsed="false">
      <c r="A11682" s="310" t="n">
        <v>40839</v>
      </c>
      <c r="C11682" s="0" t="s">
        <v>21962</v>
      </c>
      <c r="D11682" s="0" t="s">
        <v>19766</v>
      </c>
      <c r="E11682" s="10" t="s">
        <v>21963</v>
      </c>
    </row>
    <row r="11683" customFormat="false" ht="15" hidden="false" customHeight="false" outlineLevel="0" collapsed="false">
      <c r="A11683" s="310" t="n">
        <v>40552</v>
      </c>
      <c r="C11683" s="0" t="s">
        <v>21964</v>
      </c>
      <c r="D11683" s="0" t="s">
        <v>19766</v>
      </c>
      <c r="E11683" s="10" t="s">
        <v>16836</v>
      </c>
    </row>
    <row r="11684" customFormat="false" ht="15" hidden="false" customHeight="false" outlineLevel="0" collapsed="false">
      <c r="A11684" s="310" t="n">
        <v>40549</v>
      </c>
      <c r="C11684" s="0" t="s">
        <v>21965</v>
      </c>
      <c r="D11684" s="0" t="s">
        <v>19766</v>
      </c>
      <c r="E11684" s="10" t="s">
        <v>21966</v>
      </c>
    </row>
    <row r="11685" customFormat="false" ht="15" hidden="false" customHeight="false" outlineLevel="0" collapsed="false">
      <c r="A11685" s="310" t="n">
        <v>4385</v>
      </c>
      <c r="C11685" s="0" t="s">
        <v>21967</v>
      </c>
      <c r="D11685" s="0" t="s">
        <v>16568</v>
      </c>
      <c r="E11685" s="10" t="s">
        <v>21968</v>
      </c>
    </row>
    <row r="11686" customFormat="false" ht="15" hidden="false" customHeight="false" outlineLevel="0" collapsed="false">
      <c r="A11686" s="310" t="n">
        <v>38397</v>
      </c>
      <c r="C11686" s="0" t="s">
        <v>21969</v>
      </c>
      <c r="D11686" s="0" t="s">
        <v>15561</v>
      </c>
      <c r="E11686" s="10" t="s">
        <v>17795</v>
      </c>
    </row>
    <row r="11687" customFormat="false" ht="15" hidden="false" customHeight="false" outlineLevel="0" collapsed="false">
      <c r="A11687" s="310" t="n">
        <v>20078</v>
      </c>
      <c r="C11687" s="0" t="s">
        <v>21970</v>
      </c>
      <c r="D11687" s="0" t="s">
        <v>15564</v>
      </c>
      <c r="E11687" s="10" t="s">
        <v>21971</v>
      </c>
    </row>
    <row r="11688" customFormat="false" ht="15" hidden="false" customHeight="false" outlineLevel="0" collapsed="false">
      <c r="A11688" s="310" t="n">
        <v>20079</v>
      </c>
      <c r="C11688" s="0" t="s">
        <v>21972</v>
      </c>
      <c r="D11688" s="0" t="s">
        <v>15564</v>
      </c>
      <c r="E11688" s="10" t="s">
        <v>21973</v>
      </c>
    </row>
    <row r="11689" customFormat="false" ht="15" hidden="false" customHeight="false" outlineLevel="0" collapsed="false">
      <c r="A11689" s="310" t="n">
        <v>39897</v>
      </c>
      <c r="C11689" s="0" t="s">
        <v>21974</v>
      </c>
      <c r="D11689" s="0" t="s">
        <v>15564</v>
      </c>
      <c r="E11689" s="10" t="s">
        <v>21975</v>
      </c>
    </row>
    <row r="11690" customFormat="false" ht="15" hidden="false" customHeight="false" outlineLevel="0" collapsed="false">
      <c r="A11690" s="310" t="n">
        <v>118</v>
      </c>
      <c r="C11690" s="0" t="s">
        <v>21976</v>
      </c>
      <c r="D11690" s="0" t="s">
        <v>15564</v>
      </c>
      <c r="E11690" s="10" t="s">
        <v>21977</v>
      </c>
    </row>
    <row r="11691" customFormat="false" ht="15" hidden="false" customHeight="false" outlineLevel="0" collapsed="false">
      <c r="A11691" s="310" t="n">
        <v>4396</v>
      </c>
      <c r="C11691" s="0" t="s">
        <v>21978</v>
      </c>
      <c r="D11691" s="0" t="s">
        <v>15581</v>
      </c>
      <c r="E11691" s="10" t="s">
        <v>21979</v>
      </c>
    </row>
    <row r="11692" customFormat="false" ht="15" hidden="false" customHeight="false" outlineLevel="0" collapsed="false">
      <c r="A11692" s="310" t="n">
        <v>36881</v>
      </c>
      <c r="C11692" s="0" t="s">
        <v>21980</v>
      </c>
      <c r="D11692" s="0" t="s">
        <v>15581</v>
      </c>
      <c r="E11692" s="10" t="s">
        <v>21981</v>
      </c>
    </row>
    <row r="11693" customFormat="false" ht="15" hidden="false" customHeight="false" outlineLevel="0" collapsed="false">
      <c r="A11693" s="310" t="n">
        <v>36882</v>
      </c>
      <c r="C11693" s="0" t="s">
        <v>21982</v>
      </c>
      <c r="D11693" s="0" t="s">
        <v>15581</v>
      </c>
      <c r="E11693" s="10" t="s">
        <v>21983</v>
      </c>
    </row>
    <row r="11694" customFormat="false" ht="15" hidden="false" customHeight="false" outlineLevel="0" collapsed="false">
      <c r="A11694" s="310" t="n">
        <v>4397</v>
      </c>
      <c r="C11694" s="0" t="s">
        <v>21984</v>
      </c>
      <c r="D11694" s="0" t="s">
        <v>15581</v>
      </c>
      <c r="E11694" s="10" t="s">
        <v>21985</v>
      </c>
    </row>
    <row r="11695" customFormat="false" ht="15" hidden="false" customHeight="false" outlineLevel="0" collapsed="false">
      <c r="A11695" s="310" t="n">
        <v>34754</v>
      </c>
      <c r="C11695" s="0" t="s">
        <v>21986</v>
      </c>
      <c r="D11695" s="0" t="s">
        <v>15581</v>
      </c>
      <c r="E11695" s="10" t="s">
        <v>21987</v>
      </c>
    </row>
    <row r="11696" customFormat="false" ht="15" hidden="false" customHeight="false" outlineLevel="0" collapsed="false">
      <c r="A11696" s="310" t="n">
        <v>25962</v>
      </c>
      <c r="C11696" s="0" t="s">
        <v>21988</v>
      </c>
      <c r="D11696" s="0" t="s">
        <v>15581</v>
      </c>
      <c r="E11696" s="10" t="s">
        <v>21989</v>
      </c>
    </row>
    <row r="11697" customFormat="false" ht="15" hidden="false" customHeight="false" outlineLevel="0" collapsed="false">
      <c r="A11697" s="310" t="n">
        <v>34752</v>
      </c>
      <c r="C11697" s="0" t="s">
        <v>21990</v>
      </c>
      <c r="D11697" s="0" t="s">
        <v>15581</v>
      </c>
      <c r="E11697" s="10" t="s">
        <v>21991</v>
      </c>
    </row>
    <row r="11698" customFormat="false" ht="15" hidden="false" customHeight="false" outlineLevel="0" collapsed="false">
      <c r="A11698" s="310" t="n">
        <v>4751</v>
      </c>
      <c r="C11698" s="0" t="s">
        <v>21992</v>
      </c>
      <c r="D11698" s="0" t="s">
        <v>15584</v>
      </c>
      <c r="E11698" s="10" t="s">
        <v>16317</v>
      </c>
    </row>
    <row r="11699" customFormat="false" ht="15" hidden="false" customHeight="false" outlineLevel="0" collapsed="false">
      <c r="A11699" s="310" t="n">
        <v>41066</v>
      </c>
      <c r="C11699" s="0" t="s">
        <v>21993</v>
      </c>
      <c r="D11699" s="0" t="s">
        <v>15950</v>
      </c>
      <c r="E11699" s="10" t="s">
        <v>16416</v>
      </c>
    </row>
    <row r="11700" customFormat="false" ht="15" hidden="false" customHeight="false" outlineLevel="0" collapsed="false">
      <c r="A11700" s="310" t="n">
        <v>39604</v>
      </c>
      <c r="C11700" s="0" t="s">
        <v>21994</v>
      </c>
      <c r="D11700" s="0" t="s">
        <v>15564</v>
      </c>
      <c r="E11700" s="10" t="s">
        <v>21995</v>
      </c>
    </row>
    <row r="11701" customFormat="false" ht="15" hidden="false" customHeight="false" outlineLevel="0" collapsed="false">
      <c r="A11701" s="310" t="n">
        <v>39605</v>
      </c>
      <c r="C11701" s="0" t="s">
        <v>21996</v>
      </c>
      <c r="D11701" s="0" t="s">
        <v>15564</v>
      </c>
      <c r="E11701" s="10" t="s">
        <v>21997</v>
      </c>
    </row>
    <row r="11702" customFormat="false" ht="15" hidden="false" customHeight="false" outlineLevel="0" collapsed="false">
      <c r="A11702" s="310" t="n">
        <v>39606</v>
      </c>
      <c r="C11702" s="0" t="s">
        <v>21998</v>
      </c>
      <c r="D11702" s="0" t="s">
        <v>15564</v>
      </c>
      <c r="E11702" s="10" t="s">
        <v>21999</v>
      </c>
    </row>
    <row r="11703" customFormat="false" ht="15" hidden="false" customHeight="false" outlineLevel="0" collapsed="false">
      <c r="A11703" s="310" t="n">
        <v>39607</v>
      </c>
      <c r="C11703" s="0" t="s">
        <v>22000</v>
      </c>
      <c r="D11703" s="0" t="s">
        <v>15564</v>
      </c>
      <c r="E11703" s="10" t="s">
        <v>18516</v>
      </c>
    </row>
    <row r="11704" customFormat="false" ht="15" hidden="false" customHeight="false" outlineLevel="0" collapsed="false">
      <c r="A11704" s="310" t="n">
        <v>39594</v>
      </c>
      <c r="C11704" s="0" t="s">
        <v>22001</v>
      </c>
      <c r="D11704" s="0" t="s">
        <v>15564</v>
      </c>
      <c r="E11704" s="10" t="s">
        <v>15857</v>
      </c>
    </row>
    <row r="11705" customFormat="false" ht="15" hidden="false" customHeight="false" outlineLevel="0" collapsed="false">
      <c r="A11705" s="310" t="n">
        <v>39596</v>
      </c>
      <c r="C11705" s="0" t="s">
        <v>22002</v>
      </c>
      <c r="D11705" s="0" t="s">
        <v>15564</v>
      </c>
      <c r="E11705" s="10" t="s">
        <v>22003</v>
      </c>
    </row>
    <row r="11706" customFormat="false" ht="15" hidden="false" customHeight="false" outlineLevel="0" collapsed="false">
      <c r="A11706" s="310" t="n">
        <v>39595</v>
      </c>
      <c r="C11706" s="0" t="s">
        <v>22004</v>
      </c>
      <c r="D11706" s="0" t="s">
        <v>15564</v>
      </c>
      <c r="E11706" s="10" t="s">
        <v>22005</v>
      </c>
    </row>
    <row r="11707" customFormat="false" ht="15" hidden="false" customHeight="false" outlineLevel="0" collapsed="false">
      <c r="A11707" s="310" t="n">
        <v>39597</v>
      </c>
      <c r="C11707" s="0" t="s">
        <v>22006</v>
      </c>
      <c r="D11707" s="0" t="s">
        <v>15564</v>
      </c>
      <c r="E11707" s="10" t="s">
        <v>22007</v>
      </c>
    </row>
    <row r="11708" customFormat="false" ht="15" hidden="false" customHeight="false" outlineLevel="0" collapsed="false">
      <c r="A11708" s="310" t="n">
        <v>20209</v>
      </c>
      <c r="C11708" s="0" t="s">
        <v>22008</v>
      </c>
      <c r="D11708" s="0" t="s">
        <v>15613</v>
      </c>
      <c r="E11708" s="10" t="s">
        <v>21316</v>
      </c>
    </row>
    <row r="11709" customFormat="false" ht="15" hidden="false" customHeight="false" outlineLevel="0" collapsed="false">
      <c r="A11709" s="310" t="n">
        <v>4433</v>
      </c>
      <c r="C11709" s="0" t="s">
        <v>22009</v>
      </c>
      <c r="D11709" s="0" t="s">
        <v>15613</v>
      </c>
      <c r="E11709" s="10" t="s">
        <v>22010</v>
      </c>
    </row>
    <row r="11710" customFormat="false" ht="15" hidden="false" customHeight="false" outlineLevel="0" collapsed="false">
      <c r="A11710" s="310" t="n">
        <v>10731</v>
      </c>
      <c r="C11710" s="0" t="s">
        <v>22011</v>
      </c>
      <c r="D11710" s="0" t="s">
        <v>15581</v>
      </c>
      <c r="E11710" s="10" t="s">
        <v>22012</v>
      </c>
    </row>
    <row r="11711" customFormat="false" ht="15" hidden="false" customHeight="false" outlineLevel="0" collapsed="false">
      <c r="A11711" s="310" t="n">
        <v>4704</v>
      </c>
      <c r="C11711" s="0" t="s">
        <v>22013</v>
      </c>
      <c r="D11711" s="0" t="s">
        <v>15581</v>
      </c>
      <c r="E11711" s="10" t="s">
        <v>16965</v>
      </c>
    </row>
    <row r="11712" customFormat="false" ht="15" hidden="false" customHeight="false" outlineLevel="0" collapsed="false">
      <c r="A11712" s="310" t="n">
        <v>10730</v>
      </c>
      <c r="C11712" s="0" t="s">
        <v>22014</v>
      </c>
      <c r="D11712" s="0" t="s">
        <v>15581</v>
      </c>
      <c r="E11712" s="10" t="s">
        <v>22015</v>
      </c>
    </row>
    <row r="11713" customFormat="false" ht="15" hidden="false" customHeight="false" outlineLevel="0" collapsed="false">
      <c r="A11713" s="310" t="n">
        <v>4729</v>
      </c>
      <c r="C11713" s="0" t="s">
        <v>22016</v>
      </c>
      <c r="D11713" s="0" t="s">
        <v>15943</v>
      </c>
      <c r="E11713" s="10" t="s">
        <v>22017</v>
      </c>
    </row>
    <row r="11714" customFormat="false" ht="15" hidden="false" customHeight="false" outlineLevel="0" collapsed="false">
      <c r="A11714" s="310" t="n">
        <v>4720</v>
      </c>
      <c r="C11714" s="0" t="s">
        <v>22018</v>
      </c>
      <c r="D11714" s="0" t="s">
        <v>15943</v>
      </c>
      <c r="E11714" s="10" t="s">
        <v>22019</v>
      </c>
    </row>
    <row r="11715" customFormat="false" ht="15" hidden="false" customHeight="false" outlineLevel="0" collapsed="false">
      <c r="A11715" s="310" t="n">
        <v>4721</v>
      </c>
      <c r="C11715" s="0" t="s">
        <v>22020</v>
      </c>
      <c r="D11715" s="0" t="s">
        <v>15943</v>
      </c>
      <c r="E11715" s="10" t="s">
        <v>22021</v>
      </c>
    </row>
    <row r="11716" customFormat="false" ht="15" hidden="false" customHeight="false" outlineLevel="0" collapsed="false">
      <c r="A11716" s="310" t="n">
        <v>4718</v>
      </c>
      <c r="C11716" s="0" t="s">
        <v>22022</v>
      </c>
      <c r="D11716" s="0" t="s">
        <v>15943</v>
      </c>
      <c r="E11716" s="10" t="s">
        <v>22021</v>
      </c>
    </row>
    <row r="11717" customFormat="false" ht="15" hidden="false" customHeight="false" outlineLevel="0" collapsed="false">
      <c r="A11717" s="310" t="n">
        <v>4722</v>
      </c>
      <c r="C11717" s="0" t="s">
        <v>22023</v>
      </c>
      <c r="D11717" s="0" t="s">
        <v>15943</v>
      </c>
      <c r="E11717" s="10" t="s">
        <v>22021</v>
      </c>
    </row>
    <row r="11718" customFormat="false" ht="15" hidden="false" customHeight="false" outlineLevel="0" collapsed="false">
      <c r="A11718" s="310" t="n">
        <v>4723</v>
      </c>
      <c r="C11718" s="0" t="s">
        <v>22024</v>
      </c>
      <c r="D11718" s="0" t="s">
        <v>15943</v>
      </c>
      <c r="E11718" s="10" t="s">
        <v>22025</v>
      </c>
    </row>
    <row r="11719" customFormat="false" ht="15" hidden="false" customHeight="false" outlineLevel="0" collapsed="false">
      <c r="A11719" s="310" t="n">
        <v>4727</v>
      </c>
      <c r="C11719" s="0" t="s">
        <v>22026</v>
      </c>
      <c r="D11719" s="0" t="s">
        <v>15943</v>
      </c>
      <c r="E11719" s="10" t="s">
        <v>22027</v>
      </c>
    </row>
    <row r="11720" customFormat="false" ht="15" hidden="false" customHeight="false" outlineLevel="0" collapsed="false">
      <c r="A11720" s="310" t="n">
        <v>4748</v>
      </c>
      <c r="C11720" s="0" t="s">
        <v>22028</v>
      </c>
      <c r="D11720" s="0" t="s">
        <v>15943</v>
      </c>
      <c r="E11720" s="10" t="s">
        <v>22029</v>
      </c>
    </row>
    <row r="11721" customFormat="false" ht="15" hidden="false" customHeight="false" outlineLevel="0" collapsed="false">
      <c r="A11721" s="310" t="n">
        <v>4730</v>
      </c>
      <c r="C11721" s="0" t="s">
        <v>22030</v>
      </c>
      <c r="D11721" s="0" t="s">
        <v>15943</v>
      </c>
      <c r="E11721" s="10" t="s">
        <v>21054</v>
      </c>
    </row>
    <row r="11722" customFormat="false" ht="15" hidden="false" customHeight="false" outlineLevel="0" collapsed="false">
      <c r="A11722" s="310" t="n">
        <v>13186</v>
      </c>
      <c r="C11722" s="0" t="s">
        <v>22031</v>
      </c>
      <c r="D11722" s="0" t="s">
        <v>15943</v>
      </c>
      <c r="E11722" s="10" t="s">
        <v>22032</v>
      </c>
    </row>
    <row r="11723" customFormat="false" ht="15" hidden="false" customHeight="false" outlineLevel="0" collapsed="false">
      <c r="A11723" s="310" t="n">
        <v>10737</v>
      </c>
      <c r="C11723" s="0" t="s">
        <v>22033</v>
      </c>
      <c r="D11723" s="0" t="s">
        <v>15581</v>
      </c>
      <c r="E11723" s="10" t="s">
        <v>22034</v>
      </c>
    </row>
    <row r="11724" customFormat="false" ht="15" hidden="false" customHeight="false" outlineLevel="0" collapsed="false">
      <c r="A11724" s="310" t="n">
        <v>10734</v>
      </c>
      <c r="C11724" s="0" t="s">
        <v>22035</v>
      </c>
      <c r="D11724" s="0" t="s">
        <v>15581</v>
      </c>
      <c r="E11724" s="10" t="s">
        <v>22036</v>
      </c>
    </row>
    <row r="11725" customFormat="false" ht="15" hidden="false" customHeight="false" outlineLevel="0" collapsed="false">
      <c r="A11725" s="310" t="n">
        <v>4708</v>
      </c>
      <c r="C11725" s="0" t="s">
        <v>22037</v>
      </c>
      <c r="D11725" s="0" t="s">
        <v>15581</v>
      </c>
      <c r="E11725" s="10" t="s">
        <v>22038</v>
      </c>
    </row>
    <row r="11726" customFormat="false" ht="15" hidden="false" customHeight="false" outlineLevel="0" collapsed="false">
      <c r="A11726" s="310" t="n">
        <v>4712</v>
      </c>
      <c r="C11726" s="0" t="s">
        <v>22039</v>
      </c>
      <c r="D11726" s="0" t="s">
        <v>15581</v>
      </c>
      <c r="E11726" s="10" t="s">
        <v>22040</v>
      </c>
    </row>
    <row r="11727" customFormat="false" ht="15" hidden="false" customHeight="false" outlineLevel="0" collapsed="false">
      <c r="A11727" s="310" t="n">
        <v>4710</v>
      </c>
      <c r="C11727" s="0" t="s">
        <v>22041</v>
      </c>
      <c r="D11727" s="0" t="s">
        <v>15581</v>
      </c>
      <c r="E11727" s="10" t="s">
        <v>22042</v>
      </c>
    </row>
    <row r="11728" customFormat="false" ht="15" hidden="false" customHeight="false" outlineLevel="0" collapsed="false">
      <c r="A11728" s="310" t="n">
        <v>4746</v>
      </c>
      <c r="C11728" s="0" t="s">
        <v>22043</v>
      </c>
      <c r="D11728" s="0" t="s">
        <v>15943</v>
      </c>
      <c r="E11728" s="10" t="s">
        <v>22044</v>
      </c>
    </row>
    <row r="11729" customFormat="false" ht="15" hidden="false" customHeight="false" outlineLevel="0" collapsed="false">
      <c r="A11729" s="310" t="n">
        <v>4750</v>
      </c>
      <c r="C11729" s="0" t="s">
        <v>22045</v>
      </c>
      <c r="D11729" s="0" t="s">
        <v>15584</v>
      </c>
      <c r="E11729" s="10" t="s">
        <v>16317</v>
      </c>
    </row>
    <row r="11730" customFormat="false" ht="15" hidden="false" customHeight="false" outlineLevel="0" collapsed="false">
      <c r="A11730" s="310" t="n">
        <v>41065</v>
      </c>
      <c r="C11730" s="0" t="s">
        <v>22046</v>
      </c>
      <c r="D11730" s="0" t="s">
        <v>15950</v>
      </c>
      <c r="E11730" s="10" t="s">
        <v>16416</v>
      </c>
    </row>
    <row r="11731" customFormat="false" ht="15" hidden="false" customHeight="false" outlineLevel="0" collapsed="false">
      <c r="A11731" s="310" t="n">
        <v>34747</v>
      </c>
      <c r="C11731" s="0" t="s">
        <v>22047</v>
      </c>
      <c r="D11731" s="0" t="s">
        <v>15613</v>
      </c>
      <c r="E11731" s="10" t="s">
        <v>22048</v>
      </c>
    </row>
    <row r="11732" customFormat="false" ht="15" hidden="false" customHeight="false" outlineLevel="0" collapsed="false">
      <c r="A11732" s="310" t="n">
        <v>4826</v>
      </c>
      <c r="C11732" s="0" t="s">
        <v>22049</v>
      </c>
      <c r="D11732" s="0" t="s">
        <v>15613</v>
      </c>
      <c r="E11732" s="10" t="s">
        <v>22050</v>
      </c>
    </row>
    <row r="11733" customFormat="false" ht="15" hidden="false" customHeight="false" outlineLevel="0" collapsed="false">
      <c r="A11733" s="310" t="n">
        <v>41975</v>
      </c>
      <c r="C11733" s="0" t="s">
        <v>22051</v>
      </c>
      <c r="D11733" s="0" t="s">
        <v>15581</v>
      </c>
      <c r="E11733" s="10" t="s">
        <v>22052</v>
      </c>
    </row>
    <row r="11734" customFormat="false" ht="15" hidden="false" customHeight="false" outlineLevel="0" collapsed="false">
      <c r="A11734" s="310" t="n">
        <v>4825</v>
      </c>
      <c r="C11734" s="0" t="s">
        <v>22053</v>
      </c>
      <c r="D11734" s="0" t="s">
        <v>15613</v>
      </c>
      <c r="E11734" s="10" t="s">
        <v>22054</v>
      </c>
    </row>
    <row r="11735" customFormat="false" ht="15" hidden="false" customHeight="false" outlineLevel="0" collapsed="false">
      <c r="A11735" s="310" t="n">
        <v>34744</v>
      </c>
      <c r="C11735" s="0" t="s">
        <v>22055</v>
      </c>
      <c r="D11735" s="0" t="s">
        <v>15581</v>
      </c>
      <c r="E11735" s="10" t="s">
        <v>22056</v>
      </c>
    </row>
    <row r="11736" customFormat="false" ht="15" hidden="false" customHeight="false" outlineLevel="0" collapsed="false">
      <c r="A11736" s="310" t="n">
        <v>39430</v>
      </c>
      <c r="C11736" s="0" t="s">
        <v>22057</v>
      </c>
      <c r="D11736" s="0" t="s">
        <v>15564</v>
      </c>
      <c r="E11736" s="10" t="s">
        <v>17634</v>
      </c>
    </row>
    <row r="11737" customFormat="false" ht="15" hidden="false" customHeight="false" outlineLevel="0" collapsed="false">
      <c r="A11737" s="310" t="n">
        <v>39573</v>
      </c>
      <c r="C11737" s="0" t="s">
        <v>22058</v>
      </c>
      <c r="D11737" s="0" t="s">
        <v>15564</v>
      </c>
      <c r="E11737" s="10" t="s">
        <v>20959</v>
      </c>
    </row>
    <row r="11738" customFormat="false" ht="15" hidden="false" customHeight="false" outlineLevel="0" collapsed="false">
      <c r="A11738" s="310" t="n">
        <v>38410</v>
      </c>
      <c r="C11738" s="0" t="s">
        <v>22059</v>
      </c>
      <c r="D11738" s="0" t="s">
        <v>15564</v>
      </c>
      <c r="E11738" s="10" t="s">
        <v>22060</v>
      </c>
    </row>
    <row r="11739" customFormat="false" ht="15" hidden="false" customHeight="false" outlineLevel="0" collapsed="false">
      <c r="A11739" s="310" t="n">
        <v>4765</v>
      </c>
      <c r="C11739" s="0" t="s">
        <v>22061</v>
      </c>
      <c r="D11739" s="0" t="s">
        <v>15613</v>
      </c>
      <c r="E11739" s="10" t="s">
        <v>19234</v>
      </c>
    </row>
    <row r="11740" customFormat="false" ht="15" hidden="false" customHeight="false" outlineLevel="0" collapsed="false">
      <c r="A11740" s="310" t="n">
        <v>4766</v>
      </c>
      <c r="C11740" s="0" t="s">
        <v>22062</v>
      </c>
      <c r="D11740" s="0" t="s">
        <v>15561</v>
      </c>
      <c r="E11740" s="10" t="s">
        <v>18606</v>
      </c>
    </row>
    <row r="11741" customFormat="false" ht="15" hidden="false" customHeight="false" outlineLevel="0" collapsed="false">
      <c r="A11741" s="310" t="n">
        <v>4767</v>
      </c>
      <c r="C11741" s="0" t="s">
        <v>22062</v>
      </c>
      <c r="D11741" s="0" t="s">
        <v>15613</v>
      </c>
      <c r="E11741" s="10" t="s">
        <v>22063</v>
      </c>
    </row>
    <row r="11742" customFormat="false" ht="15" hidden="false" customHeight="false" outlineLevel="0" collapsed="false">
      <c r="A11742" s="310" t="n">
        <v>10963</v>
      </c>
      <c r="C11742" s="0" t="s">
        <v>22064</v>
      </c>
      <c r="D11742" s="0" t="s">
        <v>15613</v>
      </c>
      <c r="E11742" s="10" t="s">
        <v>22065</v>
      </c>
    </row>
    <row r="11743" customFormat="false" ht="15" hidden="false" customHeight="false" outlineLevel="0" collapsed="false">
      <c r="A11743" s="310" t="n">
        <v>10962</v>
      </c>
      <c r="C11743" s="0" t="s">
        <v>22066</v>
      </c>
      <c r="D11743" s="0" t="s">
        <v>15561</v>
      </c>
      <c r="E11743" s="10" t="s">
        <v>18975</v>
      </c>
    </row>
    <row r="11744" customFormat="false" ht="15" hidden="false" customHeight="false" outlineLevel="0" collapsed="false">
      <c r="A11744" s="310" t="n">
        <v>34742</v>
      </c>
      <c r="C11744" s="0" t="s">
        <v>22067</v>
      </c>
      <c r="D11744" s="0" t="s">
        <v>15561</v>
      </c>
      <c r="E11744" s="10" t="s">
        <v>16952</v>
      </c>
    </row>
    <row r="11745" customFormat="false" ht="15" hidden="false" customHeight="false" outlineLevel="0" collapsed="false">
      <c r="A11745" s="310" t="n">
        <v>4773</v>
      </c>
      <c r="C11745" s="0" t="s">
        <v>22068</v>
      </c>
      <c r="D11745" s="0" t="s">
        <v>15613</v>
      </c>
      <c r="E11745" s="10" t="s">
        <v>22069</v>
      </c>
    </row>
    <row r="11746" customFormat="false" ht="15" hidden="false" customHeight="false" outlineLevel="0" collapsed="false">
      <c r="A11746" s="310" t="n">
        <v>34740</v>
      </c>
      <c r="C11746" s="0" t="s">
        <v>22070</v>
      </c>
      <c r="D11746" s="0" t="s">
        <v>15561</v>
      </c>
      <c r="E11746" s="10" t="s">
        <v>16952</v>
      </c>
    </row>
    <row r="11747" customFormat="false" ht="15" hidden="false" customHeight="false" outlineLevel="0" collapsed="false">
      <c r="A11747" s="310" t="n">
        <v>4776</v>
      </c>
      <c r="C11747" s="0" t="s">
        <v>22071</v>
      </c>
      <c r="D11747" s="0" t="s">
        <v>15613</v>
      </c>
      <c r="E11747" s="10" t="s">
        <v>22072</v>
      </c>
    </row>
    <row r="11748" customFormat="false" ht="15" hidden="false" customHeight="false" outlineLevel="0" collapsed="false">
      <c r="A11748" s="310" t="n">
        <v>4774</v>
      </c>
      <c r="C11748" s="0" t="s">
        <v>22071</v>
      </c>
      <c r="D11748" s="0" t="s">
        <v>15561</v>
      </c>
      <c r="E11748" s="10" t="s">
        <v>18606</v>
      </c>
    </row>
    <row r="11749" customFormat="false" ht="15" hidden="false" customHeight="false" outlineLevel="0" collapsed="false">
      <c r="A11749" s="310" t="n">
        <v>40313</v>
      </c>
      <c r="C11749" s="0" t="s">
        <v>22073</v>
      </c>
      <c r="D11749" s="0" t="s">
        <v>15561</v>
      </c>
      <c r="E11749" s="10" t="s">
        <v>16952</v>
      </c>
    </row>
    <row r="11750" customFormat="false" ht="15" hidden="false" customHeight="false" outlineLevel="0" collapsed="false">
      <c r="A11750" s="310" t="n">
        <v>13340</v>
      </c>
      <c r="C11750" s="0" t="s">
        <v>22074</v>
      </c>
      <c r="D11750" s="0" t="s">
        <v>15613</v>
      </c>
      <c r="E11750" s="10" t="s">
        <v>22075</v>
      </c>
    </row>
    <row r="11751" customFormat="false" ht="15" hidden="false" customHeight="false" outlineLevel="0" collapsed="false">
      <c r="A11751" s="310" t="n">
        <v>10965</v>
      </c>
      <c r="C11751" s="0" t="s">
        <v>22076</v>
      </c>
      <c r="D11751" s="0" t="s">
        <v>15613</v>
      </c>
      <c r="E11751" s="10" t="s">
        <v>17644</v>
      </c>
    </row>
    <row r="11752" customFormat="false" ht="15" hidden="false" customHeight="false" outlineLevel="0" collapsed="false">
      <c r="A11752" s="310" t="n">
        <v>10966</v>
      </c>
      <c r="C11752" s="0" t="s">
        <v>22077</v>
      </c>
      <c r="D11752" s="0" t="s">
        <v>15561</v>
      </c>
      <c r="E11752" s="10" t="s">
        <v>17797</v>
      </c>
    </row>
    <row r="11753" customFormat="false" ht="15" hidden="false" customHeight="false" outlineLevel="0" collapsed="false">
      <c r="A11753" s="310" t="n">
        <v>40537</v>
      </c>
      <c r="C11753" s="0" t="s">
        <v>22078</v>
      </c>
      <c r="D11753" s="0" t="s">
        <v>15561</v>
      </c>
      <c r="E11753" s="10" t="s">
        <v>18492</v>
      </c>
    </row>
    <row r="11754" customFormat="false" ht="15" hidden="false" customHeight="false" outlineLevel="0" collapsed="false">
      <c r="A11754" s="310" t="n">
        <v>40536</v>
      </c>
      <c r="C11754" s="0" t="s">
        <v>22079</v>
      </c>
      <c r="D11754" s="0" t="s">
        <v>15561</v>
      </c>
      <c r="E11754" s="10" t="s">
        <v>18492</v>
      </c>
    </row>
    <row r="11755" customFormat="false" ht="15" hidden="false" customHeight="false" outlineLevel="0" collapsed="false">
      <c r="A11755" s="310" t="n">
        <v>40535</v>
      </c>
      <c r="C11755" s="0" t="s">
        <v>22080</v>
      </c>
      <c r="D11755" s="0" t="s">
        <v>15561</v>
      </c>
      <c r="E11755" s="10" t="s">
        <v>18492</v>
      </c>
    </row>
    <row r="11756" customFormat="false" ht="15" hidden="false" customHeight="false" outlineLevel="0" collapsed="false">
      <c r="A11756" s="310" t="n">
        <v>39427</v>
      </c>
      <c r="C11756" s="0" t="s">
        <v>22081</v>
      </c>
      <c r="D11756" s="0" t="s">
        <v>15613</v>
      </c>
      <c r="E11756" s="10" t="s">
        <v>22082</v>
      </c>
    </row>
    <row r="11757" customFormat="false" ht="15" hidden="false" customHeight="false" outlineLevel="0" collapsed="false">
      <c r="A11757" s="310" t="n">
        <v>39424</v>
      </c>
      <c r="C11757" s="0" t="s">
        <v>22083</v>
      </c>
      <c r="D11757" s="0" t="s">
        <v>15613</v>
      </c>
      <c r="E11757" s="10" t="s">
        <v>22084</v>
      </c>
    </row>
    <row r="11758" customFormat="false" ht="15" hidden="false" customHeight="false" outlineLevel="0" collapsed="false">
      <c r="A11758" s="310" t="n">
        <v>39425</v>
      </c>
      <c r="C11758" s="0" t="s">
        <v>22085</v>
      </c>
      <c r="D11758" s="0" t="s">
        <v>15613</v>
      </c>
      <c r="E11758" s="10" t="s">
        <v>19253</v>
      </c>
    </row>
    <row r="11759" customFormat="false" ht="15" hidden="false" customHeight="false" outlineLevel="0" collapsed="false">
      <c r="A11759" s="310" t="n">
        <v>40664</v>
      </c>
      <c r="C11759" s="0" t="s">
        <v>22086</v>
      </c>
      <c r="D11759" s="0" t="s">
        <v>15561</v>
      </c>
      <c r="E11759" s="10" t="s">
        <v>17791</v>
      </c>
    </row>
    <row r="11760" customFormat="false" ht="15" hidden="false" customHeight="false" outlineLevel="0" collapsed="false">
      <c r="A11760" s="310" t="n">
        <v>34360</v>
      </c>
      <c r="C11760" s="0" t="s">
        <v>22087</v>
      </c>
      <c r="D11760" s="0" t="s">
        <v>15561</v>
      </c>
      <c r="E11760" s="10" t="s">
        <v>22088</v>
      </c>
    </row>
    <row r="11761" customFormat="false" ht="15" hidden="false" customHeight="false" outlineLevel="0" collapsed="false">
      <c r="A11761" s="310" t="n">
        <v>20259</v>
      </c>
      <c r="C11761" s="0" t="s">
        <v>22089</v>
      </c>
      <c r="D11761" s="0" t="s">
        <v>15613</v>
      </c>
      <c r="E11761" s="10" t="s">
        <v>21164</v>
      </c>
    </row>
    <row r="11762" customFormat="false" ht="15" hidden="false" customHeight="false" outlineLevel="0" collapsed="false">
      <c r="A11762" s="310" t="n">
        <v>14077</v>
      </c>
      <c r="C11762" s="0" t="s">
        <v>22090</v>
      </c>
      <c r="D11762" s="0" t="s">
        <v>15613</v>
      </c>
      <c r="E11762" s="10" t="s">
        <v>22091</v>
      </c>
    </row>
    <row r="11763" customFormat="false" ht="15" hidden="false" customHeight="false" outlineLevel="0" collapsed="false">
      <c r="A11763" s="310" t="n">
        <v>3678</v>
      </c>
      <c r="C11763" s="0" t="s">
        <v>22092</v>
      </c>
      <c r="D11763" s="0" t="s">
        <v>15613</v>
      </c>
      <c r="E11763" s="10" t="s">
        <v>22093</v>
      </c>
    </row>
    <row r="11764" customFormat="false" ht="15" hidden="false" customHeight="false" outlineLevel="0" collapsed="false">
      <c r="A11764" s="310" t="n">
        <v>39418</v>
      </c>
      <c r="C11764" s="0" t="s">
        <v>22094</v>
      </c>
      <c r="D11764" s="0" t="s">
        <v>15613</v>
      </c>
      <c r="E11764" s="10" t="s">
        <v>15660</v>
      </c>
    </row>
    <row r="11765" customFormat="false" ht="15" hidden="false" customHeight="false" outlineLevel="0" collapsed="false">
      <c r="A11765" s="310" t="n">
        <v>39419</v>
      </c>
      <c r="C11765" s="0" t="s">
        <v>22095</v>
      </c>
      <c r="D11765" s="0" t="s">
        <v>15613</v>
      </c>
      <c r="E11765" s="10" t="s">
        <v>19412</v>
      </c>
    </row>
    <row r="11766" customFormat="false" ht="15" hidden="false" customHeight="false" outlineLevel="0" collapsed="false">
      <c r="A11766" s="310" t="n">
        <v>39420</v>
      </c>
      <c r="C11766" s="0" t="s">
        <v>22096</v>
      </c>
      <c r="D11766" s="0" t="s">
        <v>15613</v>
      </c>
      <c r="E11766" s="10" t="s">
        <v>18498</v>
      </c>
    </row>
    <row r="11767" customFormat="false" ht="15" hidden="false" customHeight="false" outlineLevel="0" collapsed="false">
      <c r="A11767" s="310" t="n">
        <v>39571</v>
      </c>
      <c r="C11767" s="0" t="s">
        <v>22097</v>
      </c>
      <c r="D11767" s="0" t="s">
        <v>15613</v>
      </c>
      <c r="E11767" s="10" t="s">
        <v>16601</v>
      </c>
    </row>
    <row r="11768" customFormat="false" ht="15" hidden="false" customHeight="false" outlineLevel="0" collapsed="false">
      <c r="A11768" s="310" t="n">
        <v>39421</v>
      </c>
      <c r="C11768" s="0" t="s">
        <v>22098</v>
      </c>
      <c r="D11768" s="0" t="s">
        <v>15613</v>
      </c>
      <c r="E11768" s="10" t="s">
        <v>22099</v>
      </c>
    </row>
    <row r="11769" customFormat="false" ht="15" hidden="false" customHeight="false" outlineLevel="0" collapsed="false">
      <c r="A11769" s="310" t="n">
        <v>39422</v>
      </c>
      <c r="C11769" s="0" t="s">
        <v>22100</v>
      </c>
      <c r="D11769" s="0" t="s">
        <v>15613</v>
      </c>
      <c r="E11769" s="10" t="s">
        <v>20032</v>
      </c>
    </row>
    <row r="11770" customFormat="false" ht="15" hidden="false" customHeight="false" outlineLevel="0" collapsed="false">
      <c r="A11770" s="310" t="n">
        <v>39423</v>
      </c>
      <c r="C11770" s="0" t="s">
        <v>22101</v>
      </c>
      <c r="D11770" s="0" t="s">
        <v>15613</v>
      </c>
      <c r="E11770" s="10" t="s">
        <v>19631</v>
      </c>
    </row>
    <row r="11771" customFormat="false" ht="15" hidden="false" customHeight="false" outlineLevel="0" collapsed="false">
      <c r="A11771" s="310" t="n">
        <v>39426</v>
      </c>
      <c r="C11771" s="0" t="s">
        <v>22102</v>
      </c>
      <c r="D11771" s="0" t="s">
        <v>15613</v>
      </c>
      <c r="E11771" s="10" t="s">
        <v>15969</v>
      </c>
    </row>
    <row r="11772" customFormat="false" ht="15" hidden="false" customHeight="false" outlineLevel="0" collapsed="false">
      <c r="A11772" s="310" t="n">
        <v>39429</v>
      </c>
      <c r="C11772" s="0" t="s">
        <v>22103</v>
      </c>
      <c r="D11772" s="0" t="s">
        <v>15613</v>
      </c>
      <c r="E11772" s="10" t="s">
        <v>20018</v>
      </c>
    </row>
    <row r="11773" customFormat="false" ht="15" hidden="false" customHeight="false" outlineLevel="0" collapsed="false">
      <c r="A11773" s="310" t="n">
        <v>39428</v>
      </c>
      <c r="C11773" s="0" t="s">
        <v>22104</v>
      </c>
      <c r="D11773" s="0" t="s">
        <v>15613</v>
      </c>
      <c r="E11773" s="10" t="s">
        <v>17200</v>
      </c>
    </row>
    <row r="11774" customFormat="false" ht="15" hidden="false" customHeight="false" outlineLevel="0" collapsed="false">
      <c r="A11774" s="310" t="n">
        <v>39572</v>
      </c>
      <c r="C11774" s="0" t="s">
        <v>22105</v>
      </c>
      <c r="D11774" s="0" t="s">
        <v>15613</v>
      </c>
      <c r="E11774" s="10" t="s">
        <v>20411</v>
      </c>
    </row>
    <row r="11775" customFormat="false" ht="15" hidden="false" customHeight="false" outlineLevel="0" collapsed="false">
      <c r="A11775" s="310" t="n">
        <v>39570</v>
      </c>
      <c r="C11775" s="0" t="s">
        <v>22106</v>
      </c>
      <c r="D11775" s="0" t="s">
        <v>15613</v>
      </c>
      <c r="E11775" s="10" t="s">
        <v>17579</v>
      </c>
    </row>
    <row r="11776" customFormat="false" ht="15" hidden="false" customHeight="false" outlineLevel="0" collapsed="false">
      <c r="A11776" s="310" t="n">
        <v>39569</v>
      </c>
      <c r="C11776" s="0" t="s">
        <v>22107</v>
      </c>
      <c r="D11776" s="0" t="s">
        <v>15613</v>
      </c>
      <c r="E11776" s="10" t="s">
        <v>17216</v>
      </c>
    </row>
    <row r="11777" customFormat="false" ht="15" hidden="false" customHeight="false" outlineLevel="0" collapsed="false">
      <c r="A11777" s="310" t="n">
        <v>11552</v>
      </c>
      <c r="C11777" s="0" t="s">
        <v>22108</v>
      </c>
      <c r="D11777" s="0" t="s">
        <v>15613</v>
      </c>
      <c r="E11777" s="10" t="s">
        <v>19223</v>
      </c>
    </row>
    <row r="11778" customFormat="false" ht="15" hidden="false" customHeight="false" outlineLevel="0" collapsed="false">
      <c r="A11778" s="310" t="n">
        <v>40598</v>
      </c>
      <c r="C11778" s="0" t="s">
        <v>22109</v>
      </c>
      <c r="D11778" s="0" t="s">
        <v>15561</v>
      </c>
      <c r="E11778" s="10" t="s">
        <v>18492</v>
      </c>
    </row>
    <row r="11779" customFormat="false" ht="15" hidden="false" customHeight="false" outlineLevel="0" collapsed="false">
      <c r="A11779" s="310" t="n">
        <v>39029</v>
      </c>
      <c r="C11779" s="0" t="s">
        <v>22110</v>
      </c>
      <c r="D11779" s="0" t="s">
        <v>15613</v>
      </c>
      <c r="E11779" s="10" t="s">
        <v>22111</v>
      </c>
    </row>
    <row r="11780" customFormat="false" ht="15" hidden="false" customHeight="false" outlineLevel="0" collapsed="false">
      <c r="A11780" s="310" t="n">
        <v>39028</v>
      </c>
      <c r="C11780" s="0" t="s">
        <v>22112</v>
      </c>
      <c r="D11780" s="0" t="s">
        <v>15613</v>
      </c>
      <c r="E11780" s="10" t="s">
        <v>22113</v>
      </c>
    </row>
    <row r="11781" customFormat="false" ht="15" hidden="false" customHeight="false" outlineLevel="0" collapsed="false">
      <c r="A11781" s="310" t="n">
        <v>39328</v>
      </c>
      <c r="C11781" s="0" t="s">
        <v>22114</v>
      </c>
      <c r="D11781" s="0" t="s">
        <v>15613</v>
      </c>
      <c r="E11781" s="10" t="s">
        <v>22115</v>
      </c>
    </row>
    <row r="11782" customFormat="false" ht="15" hidden="false" customHeight="false" outlineLevel="0" collapsed="false">
      <c r="A11782" s="310" t="n">
        <v>38541</v>
      </c>
      <c r="C11782" s="0" t="s">
        <v>22116</v>
      </c>
      <c r="D11782" s="0" t="s">
        <v>15564</v>
      </c>
      <c r="E11782" s="10" t="s">
        <v>22117</v>
      </c>
    </row>
    <row r="11783" customFormat="false" ht="15" hidden="false" customHeight="false" outlineLevel="0" collapsed="false">
      <c r="A11783" s="310" t="n">
        <v>38542</v>
      </c>
      <c r="C11783" s="0" t="s">
        <v>22118</v>
      </c>
      <c r="D11783" s="0" t="s">
        <v>15564</v>
      </c>
      <c r="E11783" s="10" t="s">
        <v>22119</v>
      </c>
    </row>
    <row r="11784" customFormat="false" ht="15" hidden="false" customHeight="false" outlineLevel="0" collapsed="false">
      <c r="A11784" s="310" t="n">
        <v>38543</v>
      </c>
      <c r="C11784" s="0" t="s">
        <v>22120</v>
      </c>
      <c r="D11784" s="0" t="s">
        <v>15564</v>
      </c>
      <c r="E11784" s="10" t="s">
        <v>22121</v>
      </c>
    </row>
    <row r="11785" customFormat="false" ht="15" hidden="false" customHeight="false" outlineLevel="0" collapsed="false">
      <c r="A11785" s="310" t="n">
        <v>40406</v>
      </c>
      <c r="C11785" s="0" t="s">
        <v>22122</v>
      </c>
      <c r="D11785" s="0" t="s">
        <v>15564</v>
      </c>
      <c r="E11785" s="10" t="s">
        <v>22123</v>
      </c>
    </row>
    <row r="11786" customFormat="false" ht="15" hidden="false" customHeight="false" outlineLevel="0" collapsed="false">
      <c r="A11786" s="310" t="n">
        <v>40789</v>
      </c>
      <c r="C11786" s="0" t="s">
        <v>22124</v>
      </c>
      <c r="D11786" s="0" t="s">
        <v>15564</v>
      </c>
      <c r="E11786" s="10" t="s">
        <v>22125</v>
      </c>
    </row>
    <row r="11787" customFormat="false" ht="15" hidden="false" customHeight="false" outlineLevel="0" collapsed="false">
      <c r="A11787" s="310" t="n">
        <v>40791</v>
      </c>
      <c r="C11787" s="0" t="s">
        <v>22126</v>
      </c>
      <c r="D11787" s="0" t="s">
        <v>15564</v>
      </c>
      <c r="E11787" s="10" t="s">
        <v>22127</v>
      </c>
    </row>
    <row r="11788" customFormat="false" ht="15" hidden="false" customHeight="false" outlineLevel="0" collapsed="false">
      <c r="A11788" s="310" t="n">
        <v>11651</v>
      </c>
      <c r="C11788" s="0" t="s">
        <v>22128</v>
      </c>
      <c r="D11788" s="0" t="s">
        <v>15564</v>
      </c>
      <c r="E11788" s="10" t="s">
        <v>22129</v>
      </c>
    </row>
    <row r="11789" customFormat="false" ht="15" hidden="false" customHeight="false" outlineLevel="0" collapsed="false">
      <c r="A11789" s="310" t="n">
        <v>42002</v>
      </c>
      <c r="C11789" s="0" t="s">
        <v>22130</v>
      </c>
      <c r="D11789" s="0" t="s">
        <v>15564</v>
      </c>
      <c r="E11789" s="10" t="s">
        <v>22131</v>
      </c>
    </row>
    <row r="11790" customFormat="false" ht="15" hidden="false" customHeight="false" outlineLevel="0" collapsed="false">
      <c r="A11790" s="310" t="n">
        <v>40435</v>
      </c>
      <c r="C11790" s="0" t="s">
        <v>22132</v>
      </c>
      <c r="D11790" s="0" t="s">
        <v>15564</v>
      </c>
      <c r="E11790" s="10" t="s">
        <v>22133</v>
      </c>
    </row>
    <row r="11791" customFormat="false" ht="15" hidden="false" customHeight="false" outlineLevel="0" collapsed="false">
      <c r="A11791" s="310" t="n">
        <v>39012</v>
      </c>
      <c r="C11791" s="0" t="s">
        <v>22134</v>
      </c>
      <c r="D11791" s="0" t="s">
        <v>15564</v>
      </c>
      <c r="E11791" s="10" t="s">
        <v>22135</v>
      </c>
    </row>
    <row r="11792" customFormat="false" ht="15" hidden="false" customHeight="false" outlineLevel="0" collapsed="false">
      <c r="A11792" s="310" t="n">
        <v>13617</v>
      </c>
      <c r="C11792" s="0" t="s">
        <v>22136</v>
      </c>
      <c r="D11792" s="0" t="s">
        <v>15564</v>
      </c>
      <c r="E11792" s="10" t="s">
        <v>22137</v>
      </c>
    </row>
    <row r="11793" customFormat="false" ht="15" hidden="false" customHeight="false" outlineLevel="0" collapsed="false">
      <c r="A11793" s="310" t="n">
        <v>5327</v>
      </c>
      <c r="C11793" s="0" t="s">
        <v>22138</v>
      </c>
      <c r="D11793" s="0" t="s">
        <v>15561</v>
      </c>
      <c r="E11793" s="10" t="s">
        <v>22139</v>
      </c>
    </row>
    <row r="11794" customFormat="false" ht="15" hidden="false" customHeight="false" outlineLevel="0" collapsed="false">
      <c r="A11794" s="310" t="n">
        <v>35274</v>
      </c>
      <c r="C11794" s="0" t="s">
        <v>22140</v>
      </c>
      <c r="D11794" s="0" t="s">
        <v>15613</v>
      </c>
      <c r="E11794" s="10" t="s">
        <v>21650</v>
      </c>
    </row>
    <row r="11795" customFormat="false" ht="15" hidden="false" customHeight="false" outlineLevel="0" collapsed="false">
      <c r="A11795" s="310" t="n">
        <v>35275</v>
      </c>
      <c r="C11795" s="0" t="s">
        <v>22141</v>
      </c>
      <c r="D11795" s="0" t="s">
        <v>15613</v>
      </c>
      <c r="E11795" s="10" t="s">
        <v>22142</v>
      </c>
    </row>
    <row r="11796" customFormat="false" ht="15" hidden="false" customHeight="false" outlineLevel="0" collapsed="false">
      <c r="A11796" s="310" t="n">
        <v>35276</v>
      </c>
      <c r="C11796" s="0" t="s">
        <v>22143</v>
      </c>
      <c r="D11796" s="0" t="s">
        <v>15613</v>
      </c>
      <c r="E11796" s="10" t="s">
        <v>22144</v>
      </c>
    </row>
    <row r="11797" customFormat="false" ht="15" hidden="false" customHeight="false" outlineLevel="0" collapsed="false">
      <c r="A11797" s="310" t="n">
        <v>38386</v>
      </c>
      <c r="C11797" s="0" t="s">
        <v>22145</v>
      </c>
      <c r="D11797" s="0" t="s">
        <v>15564</v>
      </c>
      <c r="E11797" s="10" t="s">
        <v>17806</v>
      </c>
    </row>
    <row r="11798" customFormat="false" ht="15" hidden="false" customHeight="false" outlineLevel="0" collapsed="false">
      <c r="A11798" s="310" t="n">
        <v>11091</v>
      </c>
      <c r="C11798" s="0" t="s">
        <v>22146</v>
      </c>
      <c r="D11798" s="0" t="s">
        <v>15564</v>
      </c>
      <c r="E11798" s="10" t="s">
        <v>19448</v>
      </c>
    </row>
    <row r="11799" customFormat="false" ht="15" hidden="false" customHeight="false" outlineLevel="0" collapsed="false">
      <c r="A11799" s="310" t="n">
        <v>37586</v>
      </c>
      <c r="C11799" s="0" t="s">
        <v>22147</v>
      </c>
      <c r="D11799" s="0" t="s">
        <v>19766</v>
      </c>
      <c r="E11799" s="10" t="s">
        <v>22148</v>
      </c>
    </row>
    <row r="11800" customFormat="false" ht="15" hidden="false" customHeight="false" outlineLevel="0" collapsed="false">
      <c r="A11800" s="310" t="n">
        <v>37395</v>
      </c>
      <c r="C11800" s="0" t="s">
        <v>22149</v>
      </c>
      <c r="D11800" s="0" t="s">
        <v>19766</v>
      </c>
      <c r="E11800" s="10" t="s">
        <v>22150</v>
      </c>
    </row>
    <row r="11801" customFormat="false" ht="15" hidden="false" customHeight="false" outlineLevel="0" collapsed="false">
      <c r="A11801" s="310" t="n">
        <v>14147</v>
      </c>
      <c r="C11801" s="0" t="s">
        <v>22151</v>
      </c>
      <c r="D11801" s="0" t="s">
        <v>19766</v>
      </c>
      <c r="E11801" s="10" t="s">
        <v>22152</v>
      </c>
    </row>
    <row r="11802" customFormat="false" ht="15" hidden="false" customHeight="false" outlineLevel="0" collapsed="false">
      <c r="A11802" s="310" t="n">
        <v>37396</v>
      </c>
      <c r="C11802" s="0" t="s">
        <v>22153</v>
      </c>
      <c r="D11802" s="0" t="s">
        <v>19766</v>
      </c>
      <c r="E11802" s="10" t="s">
        <v>22154</v>
      </c>
    </row>
    <row r="11803" customFormat="false" ht="15" hidden="false" customHeight="false" outlineLevel="0" collapsed="false">
      <c r="A11803" s="310" t="n">
        <v>37397</v>
      </c>
      <c r="C11803" s="0" t="s">
        <v>22155</v>
      </c>
      <c r="D11803" s="0" t="s">
        <v>19766</v>
      </c>
      <c r="E11803" s="10" t="s">
        <v>22156</v>
      </c>
    </row>
    <row r="11804" customFormat="false" ht="15" hidden="false" customHeight="false" outlineLevel="0" collapsed="false">
      <c r="A11804" s="310" t="n">
        <v>11559</v>
      </c>
      <c r="C11804" s="0" t="s">
        <v>22157</v>
      </c>
      <c r="D11804" s="0" t="s">
        <v>15564</v>
      </c>
      <c r="E11804" s="10" t="s">
        <v>17405</v>
      </c>
    </row>
    <row r="11805" customFormat="false" ht="15" hidden="false" customHeight="false" outlineLevel="0" collapsed="false">
      <c r="A11805" s="310" t="n">
        <v>444</v>
      </c>
      <c r="C11805" s="0" t="s">
        <v>22158</v>
      </c>
      <c r="D11805" s="0" t="s">
        <v>15564</v>
      </c>
      <c r="E11805" s="10" t="s">
        <v>19707</v>
      </c>
    </row>
    <row r="11806" customFormat="false" ht="15" hidden="false" customHeight="false" outlineLevel="0" collapsed="false">
      <c r="A11806" s="310" t="n">
        <v>445</v>
      </c>
      <c r="C11806" s="0" t="s">
        <v>22159</v>
      </c>
      <c r="D11806" s="0" t="s">
        <v>15564</v>
      </c>
      <c r="E11806" s="10" t="s">
        <v>22160</v>
      </c>
    </row>
    <row r="11807" customFormat="false" ht="15" hidden="false" customHeight="false" outlineLevel="0" collapsed="false">
      <c r="A11807" s="310" t="n">
        <v>4783</v>
      </c>
      <c r="C11807" s="0" t="s">
        <v>22161</v>
      </c>
      <c r="D11807" s="0" t="s">
        <v>15584</v>
      </c>
      <c r="E11807" s="10" t="s">
        <v>22162</v>
      </c>
    </row>
    <row r="11808" customFormat="false" ht="15" hidden="false" customHeight="false" outlineLevel="0" collapsed="false">
      <c r="A11808" s="310" t="n">
        <v>41079</v>
      </c>
      <c r="C11808" s="0" t="s">
        <v>22163</v>
      </c>
      <c r="D11808" s="0" t="s">
        <v>15950</v>
      </c>
      <c r="E11808" s="10" t="s">
        <v>22164</v>
      </c>
    </row>
    <row r="11809" customFormat="false" ht="15" hidden="false" customHeight="false" outlineLevel="0" collapsed="false">
      <c r="A11809" s="310" t="n">
        <v>12874</v>
      </c>
      <c r="C11809" s="0" t="s">
        <v>22165</v>
      </c>
      <c r="D11809" s="0" t="s">
        <v>15584</v>
      </c>
      <c r="E11809" s="10" t="s">
        <v>17731</v>
      </c>
    </row>
    <row r="11810" customFormat="false" ht="15" hidden="false" customHeight="false" outlineLevel="0" collapsed="false">
      <c r="A11810" s="310" t="n">
        <v>41082</v>
      </c>
      <c r="C11810" s="0" t="s">
        <v>22166</v>
      </c>
      <c r="D11810" s="0" t="s">
        <v>15950</v>
      </c>
      <c r="E11810" s="10" t="s">
        <v>22167</v>
      </c>
    </row>
    <row r="11811" customFormat="false" ht="15" hidden="false" customHeight="false" outlineLevel="0" collapsed="false">
      <c r="A11811" s="310" t="n">
        <v>4785</v>
      </c>
      <c r="C11811" s="0" t="s">
        <v>22168</v>
      </c>
      <c r="D11811" s="0" t="s">
        <v>15584</v>
      </c>
      <c r="E11811" s="10" t="s">
        <v>19582</v>
      </c>
    </row>
    <row r="11812" customFormat="false" ht="15" hidden="false" customHeight="false" outlineLevel="0" collapsed="false">
      <c r="A11812" s="310" t="n">
        <v>41081</v>
      </c>
      <c r="C11812" s="0" t="s">
        <v>22169</v>
      </c>
      <c r="D11812" s="0" t="s">
        <v>15950</v>
      </c>
      <c r="E11812" s="10" t="s">
        <v>22170</v>
      </c>
    </row>
    <row r="11813" customFormat="false" ht="15" hidden="false" customHeight="false" outlineLevel="0" collapsed="false">
      <c r="A11813" s="310" t="n">
        <v>4801</v>
      </c>
      <c r="C11813" s="0" t="s">
        <v>22171</v>
      </c>
      <c r="D11813" s="0" t="s">
        <v>15581</v>
      </c>
      <c r="E11813" s="10" t="s">
        <v>17664</v>
      </c>
    </row>
    <row r="11814" customFormat="false" ht="15" hidden="false" customHeight="false" outlineLevel="0" collapsed="false">
      <c r="A11814" s="310" t="n">
        <v>4794</v>
      </c>
      <c r="C11814" s="0" t="s">
        <v>22172</v>
      </c>
      <c r="D11814" s="0" t="s">
        <v>15581</v>
      </c>
      <c r="E11814" s="10" t="s">
        <v>22173</v>
      </c>
    </row>
    <row r="11815" customFormat="false" ht="15" hidden="false" customHeight="false" outlineLevel="0" collapsed="false">
      <c r="A11815" s="310" t="n">
        <v>4796</v>
      </c>
      <c r="C11815" s="0" t="s">
        <v>22174</v>
      </c>
      <c r="D11815" s="0" t="s">
        <v>15581</v>
      </c>
      <c r="E11815" s="10" t="s">
        <v>22175</v>
      </c>
    </row>
    <row r="11816" customFormat="false" ht="15" hidden="false" customHeight="false" outlineLevel="0" collapsed="false">
      <c r="A11816" s="310" t="n">
        <v>4800</v>
      </c>
      <c r="C11816" s="0" t="s">
        <v>22176</v>
      </c>
      <c r="D11816" s="0" t="s">
        <v>15581</v>
      </c>
      <c r="E11816" s="10" t="s">
        <v>22177</v>
      </c>
    </row>
    <row r="11817" customFormat="false" ht="15" hidden="false" customHeight="false" outlineLevel="0" collapsed="false">
      <c r="A11817" s="310" t="n">
        <v>4795</v>
      </c>
      <c r="C11817" s="0" t="s">
        <v>22178</v>
      </c>
      <c r="D11817" s="0" t="s">
        <v>15581</v>
      </c>
      <c r="E11817" s="10" t="s">
        <v>17342</v>
      </c>
    </row>
    <row r="11818" customFormat="false" ht="15" hidden="false" customHeight="false" outlineLevel="0" collapsed="false">
      <c r="A11818" s="310" t="n">
        <v>39694</v>
      </c>
      <c r="C11818" s="0" t="s">
        <v>22179</v>
      </c>
      <c r="D11818" s="0" t="s">
        <v>15581</v>
      </c>
      <c r="E11818" s="10" t="s">
        <v>22180</v>
      </c>
    </row>
    <row r="11819" customFormat="false" ht="15" hidden="false" customHeight="false" outlineLevel="0" collapsed="false">
      <c r="A11819" s="310" t="n">
        <v>1292</v>
      </c>
      <c r="C11819" s="0" t="s">
        <v>22181</v>
      </c>
      <c r="D11819" s="0" t="s">
        <v>15581</v>
      </c>
      <c r="E11819" s="10" t="s">
        <v>18915</v>
      </c>
    </row>
    <row r="11820" customFormat="false" ht="15" hidden="false" customHeight="false" outlineLevel="0" collapsed="false">
      <c r="A11820" s="310" t="n">
        <v>1287</v>
      </c>
      <c r="C11820" s="0" t="s">
        <v>22182</v>
      </c>
      <c r="D11820" s="0" t="s">
        <v>15581</v>
      </c>
      <c r="E11820" s="10" t="s">
        <v>22183</v>
      </c>
    </row>
    <row r="11821" customFormat="false" ht="15" hidden="false" customHeight="false" outlineLevel="0" collapsed="false">
      <c r="A11821" s="310" t="n">
        <v>1297</v>
      </c>
      <c r="C11821" s="0" t="s">
        <v>22184</v>
      </c>
      <c r="D11821" s="0" t="s">
        <v>15581</v>
      </c>
      <c r="E11821" s="10" t="s">
        <v>18354</v>
      </c>
    </row>
    <row r="11822" customFormat="false" ht="15" hidden="false" customHeight="false" outlineLevel="0" collapsed="false">
      <c r="A11822" s="310" t="n">
        <v>4786</v>
      </c>
      <c r="C11822" s="0" t="s">
        <v>22185</v>
      </c>
      <c r="D11822" s="0" t="s">
        <v>15581</v>
      </c>
      <c r="E11822" s="10" t="s">
        <v>22186</v>
      </c>
    </row>
    <row r="11823" customFormat="false" ht="15" hidden="false" customHeight="false" outlineLevel="0" collapsed="false">
      <c r="A11823" s="310" t="n">
        <v>10840</v>
      </c>
      <c r="C11823" s="0" t="s">
        <v>22187</v>
      </c>
      <c r="D11823" s="0" t="s">
        <v>15581</v>
      </c>
      <c r="E11823" s="10" t="s">
        <v>18065</v>
      </c>
    </row>
    <row r="11824" customFormat="false" ht="15" hidden="false" customHeight="false" outlineLevel="0" collapsed="false">
      <c r="A11824" s="310" t="n">
        <v>10841</v>
      </c>
      <c r="C11824" s="0" t="s">
        <v>22188</v>
      </c>
      <c r="D11824" s="0" t="s">
        <v>15581</v>
      </c>
      <c r="E11824" s="10" t="s">
        <v>22189</v>
      </c>
    </row>
    <row r="11825" customFormat="false" ht="15" hidden="false" customHeight="false" outlineLevel="0" collapsed="false">
      <c r="A11825" s="310" t="n">
        <v>25980</v>
      </c>
      <c r="C11825" s="0" t="s">
        <v>22190</v>
      </c>
      <c r="D11825" s="0" t="s">
        <v>15581</v>
      </c>
      <c r="E11825" s="10" t="s">
        <v>22191</v>
      </c>
    </row>
    <row r="11826" customFormat="false" ht="15" hidden="false" customHeight="false" outlineLevel="0" collapsed="false">
      <c r="A11826" s="310" t="n">
        <v>10842</v>
      </c>
      <c r="C11826" s="0" t="s">
        <v>22192</v>
      </c>
      <c r="D11826" s="0" t="s">
        <v>15581</v>
      </c>
      <c r="E11826" s="10" t="s">
        <v>22193</v>
      </c>
    </row>
    <row r="11827" customFormat="false" ht="15" hidden="false" customHeight="false" outlineLevel="0" collapsed="false">
      <c r="A11827" s="310" t="n">
        <v>21108</v>
      </c>
      <c r="C11827" s="0" t="s">
        <v>22194</v>
      </c>
      <c r="D11827" s="0" t="s">
        <v>15581</v>
      </c>
      <c r="E11827" s="10" t="s">
        <v>22195</v>
      </c>
    </row>
    <row r="11828" customFormat="false" ht="15" hidden="false" customHeight="false" outlineLevel="0" collapsed="false">
      <c r="A11828" s="310" t="n">
        <v>38180</v>
      </c>
      <c r="C11828" s="0" t="s">
        <v>22196</v>
      </c>
      <c r="D11828" s="0" t="s">
        <v>15581</v>
      </c>
      <c r="E11828" s="10" t="s">
        <v>19101</v>
      </c>
    </row>
    <row r="11829" customFormat="false" ht="15" hidden="false" customHeight="false" outlineLevel="0" collapsed="false">
      <c r="A11829" s="310" t="n">
        <v>40648</v>
      </c>
      <c r="C11829" s="0" t="s">
        <v>22197</v>
      </c>
      <c r="D11829" s="0" t="s">
        <v>15581</v>
      </c>
      <c r="E11829" s="10" t="s">
        <v>22198</v>
      </c>
    </row>
    <row r="11830" customFormat="false" ht="15" hidden="false" customHeight="false" outlineLevel="0" collapsed="false">
      <c r="A11830" s="310" t="n">
        <v>40649</v>
      </c>
      <c r="C11830" s="0" t="s">
        <v>22199</v>
      </c>
      <c r="D11830" s="0" t="s">
        <v>15581</v>
      </c>
      <c r="E11830" s="10" t="s">
        <v>22200</v>
      </c>
    </row>
    <row r="11831" customFormat="false" ht="15" hidden="false" customHeight="false" outlineLevel="0" collapsed="false">
      <c r="A11831" s="310" t="n">
        <v>40650</v>
      </c>
      <c r="C11831" s="0" t="s">
        <v>22201</v>
      </c>
      <c r="D11831" s="0" t="s">
        <v>15581</v>
      </c>
      <c r="E11831" s="10" t="s">
        <v>22202</v>
      </c>
    </row>
    <row r="11832" customFormat="false" ht="15" hidden="false" customHeight="false" outlineLevel="0" collapsed="false">
      <c r="A11832" s="310" t="n">
        <v>40651</v>
      </c>
      <c r="C11832" s="0" t="s">
        <v>22203</v>
      </c>
      <c r="D11832" s="0" t="s">
        <v>15581</v>
      </c>
      <c r="E11832" s="10" t="s">
        <v>22204</v>
      </c>
    </row>
    <row r="11833" customFormat="false" ht="15" hidden="false" customHeight="false" outlineLevel="0" collapsed="false">
      <c r="A11833" s="310" t="n">
        <v>40652</v>
      </c>
      <c r="C11833" s="0" t="s">
        <v>22205</v>
      </c>
      <c r="D11833" s="0" t="s">
        <v>15581</v>
      </c>
      <c r="E11833" s="10" t="s">
        <v>22206</v>
      </c>
    </row>
    <row r="11834" customFormat="false" ht="15" hidden="false" customHeight="false" outlineLevel="0" collapsed="false">
      <c r="A11834" s="310" t="n">
        <v>40647</v>
      </c>
      <c r="C11834" s="0" t="s">
        <v>22207</v>
      </c>
      <c r="D11834" s="0" t="s">
        <v>15581</v>
      </c>
      <c r="E11834" s="10" t="s">
        <v>22208</v>
      </c>
    </row>
    <row r="11835" customFormat="false" ht="15" hidden="false" customHeight="false" outlineLevel="0" collapsed="false">
      <c r="A11835" s="310" t="n">
        <v>40653</v>
      </c>
      <c r="C11835" s="0" t="s">
        <v>22209</v>
      </c>
      <c r="D11835" s="0" t="s">
        <v>15581</v>
      </c>
      <c r="E11835" s="10" t="s">
        <v>22210</v>
      </c>
    </row>
    <row r="11836" customFormat="false" ht="15" hidden="false" customHeight="false" outlineLevel="0" collapsed="false">
      <c r="A11836" s="310" t="n">
        <v>36178</v>
      </c>
      <c r="C11836" s="0" t="s">
        <v>22211</v>
      </c>
      <c r="D11836" s="0" t="s">
        <v>15564</v>
      </c>
      <c r="E11836" s="10" t="s">
        <v>17134</v>
      </c>
    </row>
    <row r="11837" customFormat="false" ht="15" hidden="false" customHeight="false" outlineLevel="0" collapsed="false">
      <c r="A11837" s="310" t="n">
        <v>38195</v>
      </c>
      <c r="C11837" s="0" t="s">
        <v>22212</v>
      </c>
      <c r="D11837" s="0" t="s">
        <v>15581</v>
      </c>
      <c r="E11837" s="10" t="s">
        <v>22213</v>
      </c>
    </row>
    <row r="11838" customFormat="false" ht="15" hidden="false" customHeight="false" outlineLevel="0" collapsed="false">
      <c r="A11838" s="310" t="n">
        <v>38181</v>
      </c>
      <c r="C11838" s="0" t="s">
        <v>22214</v>
      </c>
      <c r="D11838" s="0" t="s">
        <v>15581</v>
      </c>
      <c r="E11838" s="10" t="s">
        <v>22215</v>
      </c>
    </row>
    <row r="11839" customFormat="false" ht="15" hidden="false" customHeight="false" outlineLevel="0" collapsed="false">
      <c r="A11839" s="310" t="n">
        <v>38182</v>
      </c>
      <c r="C11839" s="0" t="s">
        <v>22216</v>
      </c>
      <c r="D11839" s="0" t="s">
        <v>15581</v>
      </c>
      <c r="E11839" s="10" t="s">
        <v>22217</v>
      </c>
    </row>
    <row r="11840" customFormat="false" ht="15" hidden="false" customHeight="false" outlineLevel="0" collapsed="false">
      <c r="A11840" s="310" t="n">
        <v>38186</v>
      </c>
      <c r="C11840" s="0" t="s">
        <v>22218</v>
      </c>
      <c r="D11840" s="0" t="s">
        <v>15581</v>
      </c>
      <c r="E11840" s="10" t="s">
        <v>22219</v>
      </c>
    </row>
    <row r="11841" customFormat="false" ht="15" hidden="false" customHeight="false" outlineLevel="0" collapsed="false">
      <c r="A11841" s="310" t="n">
        <v>38185</v>
      </c>
      <c r="C11841" s="0" t="s">
        <v>22220</v>
      </c>
      <c r="D11841" s="0" t="s">
        <v>15581</v>
      </c>
      <c r="E11841" s="10" t="s">
        <v>22221</v>
      </c>
    </row>
    <row r="11842" customFormat="false" ht="15" hidden="false" customHeight="false" outlineLevel="0" collapsed="false">
      <c r="A11842" s="310" t="n">
        <v>40654</v>
      </c>
      <c r="C11842" s="0" t="s">
        <v>22222</v>
      </c>
      <c r="D11842" s="0" t="s">
        <v>15581</v>
      </c>
      <c r="E11842" s="10" t="s">
        <v>22223</v>
      </c>
    </row>
    <row r="11843" customFormat="false" ht="15" hidden="false" customHeight="false" outlineLevel="0" collapsed="false">
      <c r="A11843" s="310" t="n">
        <v>25981</v>
      </c>
      <c r="C11843" s="0" t="s">
        <v>22224</v>
      </c>
      <c r="D11843" s="0" t="s">
        <v>15581</v>
      </c>
      <c r="E11843" s="10" t="s">
        <v>22225</v>
      </c>
    </row>
    <row r="11844" customFormat="false" ht="15" hidden="false" customHeight="false" outlineLevel="0" collapsed="false">
      <c r="A11844" s="310" t="n">
        <v>4822</v>
      </c>
      <c r="C11844" s="0" t="s">
        <v>22226</v>
      </c>
      <c r="D11844" s="0" t="s">
        <v>15581</v>
      </c>
      <c r="E11844" s="10" t="s">
        <v>22227</v>
      </c>
    </row>
    <row r="11845" customFormat="false" ht="15" hidden="false" customHeight="false" outlineLevel="0" collapsed="false">
      <c r="A11845" s="310" t="n">
        <v>4818</v>
      </c>
      <c r="C11845" s="0" t="s">
        <v>22228</v>
      </c>
      <c r="D11845" s="0" t="s">
        <v>15581</v>
      </c>
      <c r="E11845" s="10" t="s">
        <v>22229</v>
      </c>
    </row>
    <row r="11846" customFormat="false" ht="15" hidden="false" customHeight="false" outlineLevel="0" collapsed="false">
      <c r="A11846" s="310" t="n">
        <v>39567</v>
      </c>
      <c r="C11846" s="0" t="s">
        <v>22230</v>
      </c>
      <c r="D11846" s="0" t="s">
        <v>15581</v>
      </c>
      <c r="E11846" s="10" t="s">
        <v>22231</v>
      </c>
    </row>
    <row r="11847" customFormat="false" ht="15" hidden="false" customHeight="false" outlineLevel="0" collapsed="false">
      <c r="A11847" s="310" t="n">
        <v>39566</v>
      </c>
      <c r="C11847" s="0" t="s">
        <v>22232</v>
      </c>
      <c r="D11847" s="0" t="s">
        <v>15581</v>
      </c>
      <c r="E11847" s="10" t="s">
        <v>22233</v>
      </c>
    </row>
    <row r="11848" customFormat="false" ht="15" hidden="false" customHeight="false" outlineLevel="0" collapsed="false">
      <c r="A11848" s="310" t="n">
        <v>11062</v>
      </c>
      <c r="C11848" s="0" t="s">
        <v>22234</v>
      </c>
      <c r="D11848" s="0" t="s">
        <v>15581</v>
      </c>
      <c r="E11848" s="10" t="s">
        <v>22235</v>
      </c>
    </row>
    <row r="11849" customFormat="false" ht="15" hidden="false" customHeight="false" outlineLevel="0" collapsed="false">
      <c r="A11849" s="310" t="n">
        <v>11063</v>
      </c>
      <c r="C11849" s="0" t="s">
        <v>22236</v>
      </c>
      <c r="D11849" s="0" t="s">
        <v>15581</v>
      </c>
      <c r="E11849" s="10" t="s">
        <v>22237</v>
      </c>
    </row>
    <row r="11850" customFormat="false" ht="15" hidden="false" customHeight="false" outlineLevel="0" collapsed="false">
      <c r="A11850" s="310" t="n">
        <v>13521</v>
      </c>
      <c r="C11850" s="0" t="s">
        <v>22238</v>
      </c>
      <c r="D11850" s="0" t="s">
        <v>15564</v>
      </c>
      <c r="E11850" s="10" t="s">
        <v>21869</v>
      </c>
    </row>
    <row r="11851" customFormat="false" ht="15" hidden="false" customHeight="false" outlineLevel="0" collapsed="false">
      <c r="A11851" s="310" t="n">
        <v>10851</v>
      </c>
      <c r="C11851" s="0" t="s">
        <v>22239</v>
      </c>
      <c r="D11851" s="0" t="s">
        <v>15564</v>
      </c>
      <c r="E11851" s="10" t="s">
        <v>22240</v>
      </c>
    </row>
    <row r="11852" customFormat="false" ht="15" hidden="false" customHeight="false" outlineLevel="0" collapsed="false">
      <c r="A11852" s="310" t="n">
        <v>39515</v>
      </c>
      <c r="C11852" s="0" t="s">
        <v>22241</v>
      </c>
      <c r="D11852" s="0" t="s">
        <v>15564</v>
      </c>
      <c r="E11852" s="10" t="s">
        <v>22242</v>
      </c>
    </row>
    <row r="11853" customFormat="false" ht="15" hidden="false" customHeight="false" outlineLevel="0" collapsed="false">
      <c r="A11853" s="310" t="n">
        <v>39516</v>
      </c>
      <c r="C11853" s="0" t="s">
        <v>22243</v>
      </c>
      <c r="D11853" s="0" t="s">
        <v>15564</v>
      </c>
      <c r="E11853" s="10" t="s">
        <v>22244</v>
      </c>
    </row>
    <row r="11854" customFormat="false" ht="15" hidden="false" customHeight="false" outlineLevel="0" collapsed="false">
      <c r="A11854" s="310" t="n">
        <v>39514</v>
      </c>
      <c r="C11854" s="0" t="s">
        <v>22245</v>
      </c>
      <c r="D11854" s="0" t="s">
        <v>15564</v>
      </c>
      <c r="E11854" s="10" t="s">
        <v>22246</v>
      </c>
    </row>
    <row r="11855" customFormat="false" ht="15" hidden="false" customHeight="false" outlineLevel="0" collapsed="false">
      <c r="A11855" s="310" t="n">
        <v>4812</v>
      </c>
      <c r="C11855" s="0" t="s">
        <v>22247</v>
      </c>
      <c r="D11855" s="0" t="s">
        <v>15581</v>
      </c>
      <c r="E11855" s="10" t="s">
        <v>22248</v>
      </c>
    </row>
    <row r="11856" customFormat="false" ht="15" hidden="false" customHeight="false" outlineLevel="0" collapsed="false">
      <c r="A11856" s="310" t="n">
        <v>10849</v>
      </c>
      <c r="C11856" s="0" t="s">
        <v>22249</v>
      </c>
      <c r="D11856" s="0" t="s">
        <v>15564</v>
      </c>
      <c r="E11856" s="10" t="s">
        <v>22250</v>
      </c>
    </row>
    <row r="11857" customFormat="false" ht="15" hidden="false" customHeight="false" outlineLevel="0" collapsed="false">
      <c r="A11857" s="310" t="n">
        <v>10848</v>
      </c>
      <c r="C11857" s="0" t="s">
        <v>22251</v>
      </c>
      <c r="D11857" s="0" t="s">
        <v>15564</v>
      </c>
      <c r="E11857" s="10" t="s">
        <v>22252</v>
      </c>
    </row>
    <row r="11858" customFormat="false" ht="15" hidden="false" customHeight="false" outlineLevel="0" collapsed="false">
      <c r="A11858" s="310" t="n">
        <v>4813</v>
      </c>
      <c r="C11858" s="0" t="s">
        <v>22253</v>
      </c>
      <c r="D11858" s="0" t="s">
        <v>15581</v>
      </c>
      <c r="E11858" s="10" t="s">
        <v>22254</v>
      </c>
    </row>
    <row r="11859" customFormat="false" ht="15" hidden="false" customHeight="false" outlineLevel="0" collapsed="false">
      <c r="A11859" s="310" t="n">
        <v>37560</v>
      </c>
      <c r="C11859" s="0" t="s">
        <v>22255</v>
      </c>
      <c r="D11859" s="0" t="s">
        <v>15564</v>
      </c>
      <c r="E11859" s="10" t="s">
        <v>22256</v>
      </c>
    </row>
    <row r="11860" customFormat="false" ht="15" hidden="false" customHeight="false" outlineLevel="0" collapsed="false">
      <c r="A11860" s="310" t="n">
        <v>37557</v>
      </c>
      <c r="C11860" s="0" t="s">
        <v>22257</v>
      </c>
      <c r="D11860" s="0" t="s">
        <v>15564</v>
      </c>
      <c r="E11860" s="10" t="s">
        <v>22258</v>
      </c>
    </row>
    <row r="11861" customFormat="false" ht="15" hidden="false" customHeight="false" outlineLevel="0" collapsed="false">
      <c r="A11861" s="310" t="n">
        <v>37556</v>
      </c>
      <c r="C11861" s="0" t="s">
        <v>22259</v>
      </c>
      <c r="D11861" s="0" t="s">
        <v>15564</v>
      </c>
      <c r="E11861" s="10" t="s">
        <v>22260</v>
      </c>
    </row>
    <row r="11862" customFormat="false" ht="15" hidden="false" customHeight="false" outlineLevel="0" collapsed="false">
      <c r="A11862" s="310" t="n">
        <v>37559</v>
      </c>
      <c r="C11862" s="0" t="s">
        <v>22261</v>
      </c>
      <c r="D11862" s="0" t="s">
        <v>15564</v>
      </c>
      <c r="E11862" s="10" t="s">
        <v>22262</v>
      </c>
    </row>
    <row r="11863" customFormat="false" ht="15" hidden="false" customHeight="false" outlineLevel="0" collapsed="false">
      <c r="A11863" s="310" t="n">
        <v>37539</v>
      </c>
      <c r="C11863" s="0" t="s">
        <v>22263</v>
      </c>
      <c r="D11863" s="0" t="s">
        <v>15564</v>
      </c>
      <c r="E11863" s="10" t="s">
        <v>22264</v>
      </c>
    </row>
    <row r="11864" customFormat="false" ht="15" hidden="false" customHeight="false" outlineLevel="0" collapsed="false">
      <c r="A11864" s="310" t="n">
        <v>37558</v>
      </c>
      <c r="C11864" s="0" t="s">
        <v>22265</v>
      </c>
      <c r="D11864" s="0" t="s">
        <v>15564</v>
      </c>
      <c r="E11864" s="10" t="s">
        <v>22266</v>
      </c>
    </row>
    <row r="11865" customFormat="false" ht="15" hidden="false" customHeight="false" outlineLevel="0" collapsed="false">
      <c r="A11865" s="310" t="n">
        <v>34723</v>
      </c>
      <c r="C11865" s="0" t="s">
        <v>22267</v>
      </c>
      <c r="D11865" s="0" t="s">
        <v>15581</v>
      </c>
      <c r="E11865" s="10" t="s">
        <v>22268</v>
      </c>
    </row>
    <row r="11866" customFormat="false" ht="15" hidden="false" customHeight="false" outlineLevel="0" collapsed="false">
      <c r="A11866" s="310" t="n">
        <v>34721</v>
      </c>
      <c r="C11866" s="0" t="s">
        <v>22269</v>
      </c>
      <c r="D11866" s="0" t="s">
        <v>15581</v>
      </c>
      <c r="E11866" s="10" t="s">
        <v>22270</v>
      </c>
    </row>
    <row r="11867" customFormat="false" ht="15" hidden="false" customHeight="false" outlineLevel="0" collapsed="false">
      <c r="A11867" s="310" t="n">
        <v>4309</v>
      </c>
      <c r="C11867" s="0" t="s">
        <v>22271</v>
      </c>
      <c r="D11867" s="0" t="s">
        <v>15564</v>
      </c>
      <c r="E11867" s="10" t="s">
        <v>18568</v>
      </c>
    </row>
    <row r="11868" customFormat="false" ht="15" hidden="false" customHeight="false" outlineLevel="0" collapsed="false">
      <c r="A11868" s="310" t="n">
        <v>4307</v>
      </c>
      <c r="C11868" s="0" t="s">
        <v>22272</v>
      </c>
      <c r="D11868" s="0" t="s">
        <v>15564</v>
      </c>
      <c r="E11868" s="10" t="s">
        <v>21756</v>
      </c>
    </row>
    <row r="11869" customFormat="false" ht="15" hidden="false" customHeight="false" outlineLevel="0" collapsed="false">
      <c r="A11869" s="310" t="n">
        <v>10850</v>
      </c>
      <c r="C11869" s="0" t="s">
        <v>22273</v>
      </c>
      <c r="D11869" s="0" t="s">
        <v>15564</v>
      </c>
      <c r="E11869" s="10" t="s">
        <v>19768</v>
      </c>
    </row>
    <row r="11870" customFormat="false" ht="15" hidden="false" customHeight="false" outlineLevel="0" collapsed="false">
      <c r="A11870" s="310" t="n">
        <v>42438</v>
      </c>
      <c r="C11870" s="0" t="s">
        <v>22274</v>
      </c>
      <c r="D11870" s="0" t="s">
        <v>15564</v>
      </c>
      <c r="E11870" s="10" t="s">
        <v>22275</v>
      </c>
    </row>
    <row r="11871" customFormat="false" ht="15" hidden="false" customHeight="false" outlineLevel="0" collapsed="false">
      <c r="A11871" s="310" t="n">
        <v>4792</v>
      </c>
      <c r="C11871" s="0" t="s">
        <v>22276</v>
      </c>
      <c r="D11871" s="0" t="s">
        <v>15581</v>
      </c>
      <c r="E11871" s="10" t="s">
        <v>22277</v>
      </c>
    </row>
    <row r="11872" customFormat="false" ht="15" hidden="false" customHeight="false" outlineLevel="0" collapsed="false">
      <c r="A11872" s="310" t="n">
        <v>4790</v>
      </c>
      <c r="C11872" s="0" t="s">
        <v>22278</v>
      </c>
      <c r="D11872" s="0" t="s">
        <v>15581</v>
      </c>
      <c r="E11872" s="10" t="s">
        <v>22279</v>
      </c>
    </row>
    <row r="11873" customFormat="false" ht="15" hidden="false" customHeight="false" outlineLevel="0" collapsed="false">
      <c r="A11873" s="310" t="n">
        <v>40671</v>
      </c>
      <c r="C11873" s="0" t="s">
        <v>22280</v>
      </c>
      <c r="D11873" s="0" t="s">
        <v>15581</v>
      </c>
      <c r="E11873" s="10" t="s">
        <v>22281</v>
      </c>
    </row>
    <row r="11874" customFormat="false" ht="15" hidden="false" customHeight="false" outlineLevel="0" collapsed="false">
      <c r="A11874" s="310" t="n">
        <v>7552</v>
      </c>
      <c r="C11874" s="0" t="s">
        <v>22282</v>
      </c>
      <c r="D11874" s="0" t="s">
        <v>15564</v>
      </c>
      <c r="E11874" s="10" t="s">
        <v>18174</v>
      </c>
    </row>
    <row r="11875" customFormat="false" ht="15" hidden="false" customHeight="false" outlineLevel="0" collapsed="false">
      <c r="A11875" s="310" t="n">
        <v>4893</v>
      </c>
      <c r="C11875" s="0" t="s">
        <v>22283</v>
      </c>
      <c r="D11875" s="0" t="s">
        <v>15564</v>
      </c>
      <c r="E11875" s="10" t="s">
        <v>18348</v>
      </c>
    </row>
    <row r="11876" customFormat="false" ht="15" hidden="false" customHeight="false" outlineLevel="0" collapsed="false">
      <c r="A11876" s="310" t="n">
        <v>4894</v>
      </c>
      <c r="C11876" s="0" t="s">
        <v>22284</v>
      </c>
      <c r="D11876" s="0" t="s">
        <v>15564</v>
      </c>
      <c r="E11876" s="10" t="s">
        <v>21476</v>
      </c>
    </row>
    <row r="11877" customFormat="false" ht="15" hidden="false" customHeight="false" outlineLevel="0" collapsed="false">
      <c r="A11877" s="310" t="n">
        <v>4888</v>
      </c>
      <c r="C11877" s="0" t="s">
        <v>22285</v>
      </c>
      <c r="D11877" s="0" t="s">
        <v>15564</v>
      </c>
      <c r="E11877" s="10" t="s">
        <v>21300</v>
      </c>
    </row>
    <row r="11878" customFormat="false" ht="15" hidden="false" customHeight="false" outlineLevel="0" collapsed="false">
      <c r="A11878" s="310" t="n">
        <v>4890</v>
      </c>
      <c r="C11878" s="0" t="s">
        <v>22286</v>
      </c>
      <c r="D11878" s="0" t="s">
        <v>15564</v>
      </c>
      <c r="E11878" s="10" t="s">
        <v>19551</v>
      </c>
    </row>
    <row r="11879" customFormat="false" ht="15" hidden="false" customHeight="false" outlineLevel="0" collapsed="false">
      <c r="A11879" s="310" t="n">
        <v>12411</v>
      </c>
      <c r="C11879" s="0" t="s">
        <v>22287</v>
      </c>
      <c r="D11879" s="0" t="s">
        <v>15564</v>
      </c>
      <c r="E11879" s="10" t="s">
        <v>22288</v>
      </c>
    </row>
    <row r="11880" customFormat="false" ht="15" hidden="false" customHeight="false" outlineLevel="0" collapsed="false">
      <c r="A11880" s="310" t="n">
        <v>4891</v>
      </c>
      <c r="C11880" s="0" t="s">
        <v>22289</v>
      </c>
      <c r="D11880" s="0" t="s">
        <v>15564</v>
      </c>
      <c r="E11880" s="10" t="s">
        <v>16033</v>
      </c>
    </row>
    <row r="11881" customFormat="false" ht="15" hidden="false" customHeight="false" outlineLevel="0" collapsed="false">
      <c r="A11881" s="310" t="n">
        <v>4889</v>
      </c>
      <c r="C11881" s="0" t="s">
        <v>22290</v>
      </c>
      <c r="D11881" s="0" t="s">
        <v>15564</v>
      </c>
      <c r="E11881" s="10" t="s">
        <v>18700</v>
      </c>
    </row>
    <row r="11882" customFormat="false" ht="15" hidden="false" customHeight="false" outlineLevel="0" collapsed="false">
      <c r="A11882" s="310" t="n">
        <v>4892</v>
      </c>
      <c r="C11882" s="0" t="s">
        <v>22291</v>
      </c>
      <c r="D11882" s="0" t="s">
        <v>15564</v>
      </c>
      <c r="E11882" s="10" t="s">
        <v>22292</v>
      </c>
    </row>
    <row r="11883" customFormat="false" ht="15" hidden="false" customHeight="false" outlineLevel="0" collapsed="false">
      <c r="A11883" s="310" t="n">
        <v>12412</v>
      </c>
      <c r="C11883" s="0" t="s">
        <v>22293</v>
      </c>
      <c r="D11883" s="0" t="s">
        <v>15564</v>
      </c>
      <c r="E11883" s="10" t="s">
        <v>22294</v>
      </c>
    </row>
    <row r="11884" customFormat="false" ht="15" hidden="false" customHeight="false" outlineLevel="0" collapsed="false">
      <c r="A11884" s="310" t="n">
        <v>11073</v>
      </c>
      <c r="C11884" s="0" t="s">
        <v>22295</v>
      </c>
      <c r="D11884" s="0" t="s">
        <v>15564</v>
      </c>
      <c r="E11884" s="10" t="s">
        <v>18307</v>
      </c>
    </row>
    <row r="11885" customFormat="false" ht="15" hidden="false" customHeight="false" outlineLevel="0" collapsed="false">
      <c r="A11885" s="310" t="n">
        <v>11071</v>
      </c>
      <c r="C11885" s="0" t="s">
        <v>22296</v>
      </c>
      <c r="D11885" s="0" t="s">
        <v>15564</v>
      </c>
      <c r="E11885" s="10" t="s">
        <v>20364</v>
      </c>
    </row>
    <row r="11886" customFormat="false" ht="15" hidden="false" customHeight="false" outlineLevel="0" collapsed="false">
      <c r="A11886" s="310" t="n">
        <v>11072</v>
      </c>
      <c r="C11886" s="0" t="s">
        <v>22297</v>
      </c>
      <c r="D11886" s="0" t="s">
        <v>15564</v>
      </c>
      <c r="E11886" s="10" t="s">
        <v>22298</v>
      </c>
    </row>
    <row r="11887" customFormat="false" ht="15" hidden="false" customHeight="false" outlineLevel="0" collapsed="false">
      <c r="A11887" s="310" t="n">
        <v>4895</v>
      </c>
      <c r="C11887" s="0" t="s">
        <v>22299</v>
      </c>
      <c r="D11887" s="0" t="s">
        <v>15564</v>
      </c>
      <c r="E11887" s="10" t="s">
        <v>16276</v>
      </c>
    </row>
    <row r="11888" customFormat="false" ht="15" hidden="false" customHeight="false" outlineLevel="0" collapsed="false">
      <c r="A11888" s="310" t="n">
        <v>4907</v>
      </c>
      <c r="C11888" s="0" t="s">
        <v>22300</v>
      </c>
      <c r="D11888" s="0" t="s">
        <v>15564</v>
      </c>
      <c r="E11888" s="10" t="s">
        <v>22301</v>
      </c>
    </row>
    <row r="11889" customFormat="false" ht="15" hidden="false" customHeight="false" outlineLevel="0" collapsed="false">
      <c r="A11889" s="310" t="n">
        <v>4902</v>
      </c>
      <c r="C11889" s="0" t="s">
        <v>22302</v>
      </c>
      <c r="D11889" s="0" t="s">
        <v>15564</v>
      </c>
      <c r="E11889" s="10" t="s">
        <v>22303</v>
      </c>
    </row>
    <row r="11890" customFormat="false" ht="15" hidden="false" customHeight="false" outlineLevel="0" collapsed="false">
      <c r="A11890" s="310" t="n">
        <v>4908</v>
      </c>
      <c r="C11890" s="0" t="s">
        <v>22304</v>
      </c>
      <c r="D11890" s="0" t="s">
        <v>15564</v>
      </c>
      <c r="E11890" s="10" t="s">
        <v>22305</v>
      </c>
    </row>
    <row r="11891" customFormat="false" ht="15" hidden="false" customHeight="false" outlineLevel="0" collapsed="false">
      <c r="A11891" s="310" t="n">
        <v>4909</v>
      </c>
      <c r="C11891" s="0" t="s">
        <v>22306</v>
      </c>
      <c r="D11891" s="0" t="s">
        <v>15564</v>
      </c>
      <c r="E11891" s="10" t="s">
        <v>17342</v>
      </c>
    </row>
    <row r="11892" customFormat="false" ht="15" hidden="false" customHeight="false" outlineLevel="0" collapsed="false">
      <c r="A11892" s="310" t="n">
        <v>4903</v>
      </c>
      <c r="C11892" s="0" t="s">
        <v>22307</v>
      </c>
      <c r="D11892" s="0" t="s">
        <v>15564</v>
      </c>
      <c r="E11892" s="10" t="s">
        <v>22308</v>
      </c>
    </row>
    <row r="11893" customFormat="false" ht="15" hidden="false" customHeight="false" outlineLevel="0" collapsed="false">
      <c r="A11893" s="310" t="n">
        <v>4897</v>
      </c>
      <c r="C11893" s="0" t="s">
        <v>22309</v>
      </c>
      <c r="D11893" s="0" t="s">
        <v>15564</v>
      </c>
      <c r="E11893" s="10" t="s">
        <v>17183</v>
      </c>
    </row>
    <row r="11894" customFormat="false" ht="15" hidden="false" customHeight="false" outlineLevel="0" collapsed="false">
      <c r="A11894" s="310" t="n">
        <v>4896</v>
      </c>
      <c r="C11894" s="0" t="s">
        <v>22310</v>
      </c>
      <c r="D11894" s="0" t="s">
        <v>15564</v>
      </c>
      <c r="E11894" s="10" t="s">
        <v>16982</v>
      </c>
    </row>
    <row r="11895" customFormat="false" ht="15" hidden="false" customHeight="false" outlineLevel="0" collapsed="false">
      <c r="A11895" s="310" t="n">
        <v>4900</v>
      </c>
      <c r="C11895" s="0" t="s">
        <v>22311</v>
      </c>
      <c r="D11895" s="0" t="s">
        <v>15564</v>
      </c>
      <c r="E11895" s="10" t="s">
        <v>16055</v>
      </c>
    </row>
    <row r="11896" customFormat="false" ht="15" hidden="false" customHeight="false" outlineLevel="0" collapsed="false">
      <c r="A11896" s="310" t="n">
        <v>4898</v>
      </c>
      <c r="C11896" s="0" t="s">
        <v>22312</v>
      </c>
      <c r="D11896" s="0" t="s">
        <v>15564</v>
      </c>
      <c r="E11896" s="10" t="s">
        <v>16653</v>
      </c>
    </row>
    <row r="11897" customFormat="false" ht="15" hidden="false" customHeight="false" outlineLevel="0" collapsed="false">
      <c r="A11897" s="310" t="n">
        <v>4899</v>
      </c>
      <c r="C11897" s="0" t="s">
        <v>22313</v>
      </c>
      <c r="D11897" s="0" t="s">
        <v>15564</v>
      </c>
      <c r="E11897" s="10" t="s">
        <v>22314</v>
      </c>
    </row>
    <row r="11898" customFormat="false" ht="15" hidden="false" customHeight="false" outlineLevel="0" collapsed="false">
      <c r="A11898" s="310" t="n">
        <v>11096</v>
      </c>
      <c r="C11898" s="0" t="s">
        <v>22315</v>
      </c>
      <c r="D11898" s="0" t="s">
        <v>15561</v>
      </c>
      <c r="E11898" s="10" t="s">
        <v>22316</v>
      </c>
    </row>
    <row r="11899" customFormat="false" ht="15" hidden="false" customHeight="false" outlineLevel="0" collapsed="false">
      <c r="A11899" s="310" t="n">
        <v>4741</v>
      </c>
      <c r="C11899" s="0" t="s">
        <v>22317</v>
      </c>
      <c r="D11899" s="0" t="s">
        <v>15943</v>
      </c>
      <c r="E11899" s="10" t="s">
        <v>22318</v>
      </c>
    </row>
    <row r="11900" customFormat="false" ht="15" hidden="false" customHeight="false" outlineLevel="0" collapsed="false">
      <c r="A11900" s="310" t="n">
        <v>4752</v>
      </c>
      <c r="C11900" s="0" t="s">
        <v>22319</v>
      </c>
      <c r="D11900" s="0" t="s">
        <v>15584</v>
      </c>
      <c r="E11900" s="10" t="s">
        <v>16564</v>
      </c>
    </row>
    <row r="11901" customFormat="false" ht="15" hidden="false" customHeight="false" outlineLevel="0" collapsed="false">
      <c r="A11901" s="310" t="n">
        <v>41091</v>
      </c>
      <c r="C11901" s="0" t="s">
        <v>22320</v>
      </c>
      <c r="D11901" s="0" t="s">
        <v>15950</v>
      </c>
      <c r="E11901" s="10" t="s">
        <v>16566</v>
      </c>
    </row>
    <row r="11902" customFormat="false" ht="15" hidden="false" customHeight="false" outlineLevel="0" collapsed="false">
      <c r="A11902" s="310" t="n">
        <v>13954</v>
      </c>
      <c r="C11902" s="0" t="s">
        <v>22321</v>
      </c>
      <c r="D11902" s="0" t="s">
        <v>15564</v>
      </c>
      <c r="E11902" s="10" t="s">
        <v>22322</v>
      </c>
    </row>
    <row r="11903" customFormat="false" ht="15" hidden="false" customHeight="false" outlineLevel="0" collapsed="false">
      <c r="A11903" s="310" t="n">
        <v>3411</v>
      </c>
      <c r="C11903" s="0" t="s">
        <v>22323</v>
      </c>
      <c r="D11903" s="0" t="s">
        <v>15561</v>
      </c>
      <c r="E11903" s="10" t="s">
        <v>22324</v>
      </c>
    </row>
    <row r="11904" customFormat="false" ht="15" hidden="false" customHeight="false" outlineLevel="0" collapsed="false">
      <c r="A11904" s="310" t="n">
        <v>39995</v>
      </c>
      <c r="C11904" s="0" t="s">
        <v>22325</v>
      </c>
      <c r="D11904" s="0" t="s">
        <v>15943</v>
      </c>
      <c r="E11904" s="10" t="s">
        <v>22326</v>
      </c>
    </row>
    <row r="11905" customFormat="false" ht="15" hidden="false" customHeight="false" outlineLevel="0" collapsed="false">
      <c r="A11905" s="310" t="n">
        <v>11615</v>
      </c>
      <c r="C11905" s="0" t="s">
        <v>22327</v>
      </c>
      <c r="D11905" s="0" t="s">
        <v>15581</v>
      </c>
      <c r="E11905" s="10" t="s">
        <v>19251</v>
      </c>
    </row>
    <row r="11906" customFormat="false" ht="15" hidden="false" customHeight="false" outlineLevel="0" collapsed="false">
      <c r="A11906" s="310" t="n">
        <v>3408</v>
      </c>
      <c r="C11906" s="0" t="s">
        <v>22328</v>
      </c>
      <c r="D11906" s="0" t="s">
        <v>15581</v>
      </c>
      <c r="E11906" s="10" t="s">
        <v>22329</v>
      </c>
    </row>
    <row r="11907" customFormat="false" ht="15" hidden="false" customHeight="false" outlineLevel="0" collapsed="false">
      <c r="A11907" s="310" t="n">
        <v>3409</v>
      </c>
      <c r="C11907" s="0" t="s">
        <v>22330</v>
      </c>
      <c r="D11907" s="0" t="s">
        <v>15581</v>
      </c>
      <c r="E11907" s="10" t="s">
        <v>22331</v>
      </c>
    </row>
    <row r="11908" customFormat="false" ht="15" hidden="false" customHeight="false" outlineLevel="0" collapsed="false">
      <c r="A11908" s="310" t="n">
        <v>11427</v>
      </c>
      <c r="C11908" s="0" t="s">
        <v>22332</v>
      </c>
      <c r="D11908" s="0" t="s">
        <v>15561</v>
      </c>
      <c r="E11908" s="10" t="s">
        <v>22333</v>
      </c>
    </row>
    <row r="11909" customFormat="false" ht="15" hidden="false" customHeight="false" outlineLevel="0" collapsed="false">
      <c r="A11909" s="310" t="n">
        <v>4491</v>
      </c>
      <c r="C11909" s="0" t="s">
        <v>22334</v>
      </c>
      <c r="D11909" s="0" t="s">
        <v>15613</v>
      </c>
      <c r="E11909" s="10" t="s">
        <v>22335</v>
      </c>
    </row>
    <row r="11910" customFormat="false" ht="15" hidden="false" customHeight="false" outlineLevel="0" collapsed="false">
      <c r="A11910" s="310" t="n">
        <v>26022</v>
      </c>
      <c r="C11910" s="0" t="s">
        <v>22336</v>
      </c>
      <c r="D11910" s="0" t="s">
        <v>15564</v>
      </c>
      <c r="E11910" s="10" t="s">
        <v>22337</v>
      </c>
    </row>
    <row r="11911" customFormat="false" ht="15" hidden="false" customHeight="false" outlineLevel="0" collapsed="false">
      <c r="A11911" s="310" t="n">
        <v>421</v>
      </c>
      <c r="C11911" s="0" t="s">
        <v>22338</v>
      </c>
      <c r="D11911" s="0" t="s">
        <v>15564</v>
      </c>
      <c r="E11911" s="10" t="s">
        <v>22339</v>
      </c>
    </row>
    <row r="11912" customFormat="false" ht="15" hidden="false" customHeight="false" outlineLevel="0" collapsed="false">
      <c r="A11912" s="310" t="n">
        <v>12362</v>
      </c>
      <c r="C11912" s="0" t="s">
        <v>22340</v>
      </c>
      <c r="D11912" s="0" t="s">
        <v>15564</v>
      </c>
      <c r="E11912" s="10" t="s">
        <v>16465</v>
      </c>
    </row>
    <row r="11913" customFormat="false" ht="15" hidden="false" customHeight="false" outlineLevel="0" collapsed="false">
      <c r="A11913" s="310" t="n">
        <v>14148</v>
      </c>
      <c r="C11913" s="0" t="s">
        <v>22341</v>
      </c>
      <c r="D11913" s="0" t="s">
        <v>15564</v>
      </c>
      <c r="E11913" s="10" t="s">
        <v>22342</v>
      </c>
    </row>
    <row r="11914" customFormat="false" ht="15" hidden="false" customHeight="false" outlineLevel="0" collapsed="false">
      <c r="A11914" s="310" t="n">
        <v>4341</v>
      </c>
      <c r="C11914" s="0" t="s">
        <v>22343</v>
      </c>
      <c r="D11914" s="0" t="s">
        <v>15564</v>
      </c>
      <c r="E11914" s="10" t="s">
        <v>19785</v>
      </c>
    </row>
    <row r="11915" customFormat="false" ht="15" hidden="false" customHeight="false" outlineLevel="0" collapsed="false">
      <c r="A11915" s="310" t="n">
        <v>4337</v>
      </c>
      <c r="C11915" s="0" t="s">
        <v>22344</v>
      </c>
      <c r="D11915" s="0" t="s">
        <v>15564</v>
      </c>
      <c r="E11915" s="10" t="s">
        <v>22345</v>
      </c>
    </row>
    <row r="11916" customFormat="false" ht="15" hidden="false" customHeight="false" outlineLevel="0" collapsed="false">
      <c r="A11916" s="310" t="n">
        <v>4339</v>
      </c>
      <c r="C11916" s="0" t="s">
        <v>22346</v>
      </c>
      <c r="D11916" s="0" t="s">
        <v>15564</v>
      </c>
      <c r="E11916" s="10" t="s">
        <v>20449</v>
      </c>
    </row>
    <row r="11917" customFormat="false" ht="15" hidden="false" customHeight="false" outlineLevel="0" collapsed="false">
      <c r="A11917" s="310" t="n">
        <v>39997</v>
      </c>
      <c r="C11917" s="0" t="s">
        <v>22347</v>
      </c>
      <c r="D11917" s="0" t="s">
        <v>15564</v>
      </c>
      <c r="E11917" s="10" t="s">
        <v>22348</v>
      </c>
    </row>
    <row r="11918" customFormat="false" ht="15" hidden="false" customHeight="false" outlineLevel="0" collapsed="false">
      <c r="A11918" s="310" t="n">
        <v>11971</v>
      </c>
      <c r="C11918" s="0" t="s">
        <v>22349</v>
      </c>
      <c r="D11918" s="0" t="s">
        <v>15564</v>
      </c>
      <c r="E11918" s="10" t="s">
        <v>16876</v>
      </c>
    </row>
    <row r="11919" customFormat="false" ht="15" hidden="false" customHeight="false" outlineLevel="0" collapsed="false">
      <c r="A11919" s="310" t="n">
        <v>4342</v>
      </c>
      <c r="C11919" s="0" t="s">
        <v>22350</v>
      </c>
      <c r="D11919" s="0" t="s">
        <v>15564</v>
      </c>
      <c r="E11919" s="10" t="s">
        <v>16792</v>
      </c>
    </row>
    <row r="11920" customFormat="false" ht="15" hidden="false" customHeight="false" outlineLevel="0" collapsed="false">
      <c r="A11920" s="310" t="n">
        <v>4330</v>
      </c>
      <c r="C11920" s="0" t="s">
        <v>22351</v>
      </c>
      <c r="D11920" s="0" t="s">
        <v>15564</v>
      </c>
      <c r="E11920" s="10" t="s">
        <v>15630</v>
      </c>
    </row>
    <row r="11921" customFormat="false" ht="15" hidden="false" customHeight="false" outlineLevel="0" collapsed="false">
      <c r="A11921" s="310" t="n">
        <v>4340</v>
      </c>
      <c r="C11921" s="0" t="s">
        <v>22352</v>
      </c>
      <c r="D11921" s="0" t="s">
        <v>15564</v>
      </c>
      <c r="E11921" s="10" t="s">
        <v>15789</v>
      </c>
    </row>
    <row r="11922" customFormat="false" ht="15" hidden="false" customHeight="false" outlineLevel="0" collapsed="false">
      <c r="A11922" s="310" t="n">
        <v>5088</v>
      </c>
      <c r="C11922" s="0" t="s">
        <v>22353</v>
      </c>
      <c r="D11922" s="0" t="s">
        <v>15564</v>
      </c>
      <c r="E11922" s="10" t="s">
        <v>16608</v>
      </c>
    </row>
    <row r="11923" customFormat="false" ht="15" hidden="false" customHeight="false" outlineLevel="0" collapsed="false">
      <c r="A11923" s="310" t="n">
        <v>11154</v>
      </c>
      <c r="C11923" s="0" t="s">
        <v>22354</v>
      </c>
      <c r="D11923" s="0" t="s">
        <v>15564</v>
      </c>
      <c r="E11923" s="10" t="s">
        <v>22355</v>
      </c>
    </row>
    <row r="11924" customFormat="false" ht="15" hidden="false" customHeight="false" outlineLevel="0" collapsed="false">
      <c r="A11924" s="310" t="n">
        <v>39021</v>
      </c>
      <c r="C11924" s="0" t="s">
        <v>22356</v>
      </c>
      <c r="D11924" s="0" t="s">
        <v>15564</v>
      </c>
      <c r="E11924" s="10" t="s">
        <v>22357</v>
      </c>
    </row>
    <row r="11925" customFormat="false" ht="15" hidden="false" customHeight="false" outlineLevel="0" collapsed="false">
      <c r="A11925" s="310" t="n">
        <v>39022</v>
      </c>
      <c r="C11925" s="0" t="s">
        <v>22358</v>
      </c>
      <c r="D11925" s="0" t="s">
        <v>15564</v>
      </c>
      <c r="E11925" s="10" t="s">
        <v>22359</v>
      </c>
    </row>
    <row r="11926" customFormat="false" ht="15" hidden="false" customHeight="false" outlineLevel="0" collapsed="false">
      <c r="A11926" s="310" t="n">
        <v>39024</v>
      </c>
      <c r="C11926" s="0" t="s">
        <v>22360</v>
      </c>
      <c r="D11926" s="0" t="s">
        <v>15564</v>
      </c>
      <c r="E11926" s="10" t="s">
        <v>22361</v>
      </c>
    </row>
    <row r="11927" customFormat="false" ht="15" hidden="false" customHeight="false" outlineLevel="0" collapsed="false">
      <c r="A11927" s="310" t="n">
        <v>4914</v>
      </c>
      <c r="C11927" s="0" t="s">
        <v>22362</v>
      </c>
      <c r="D11927" s="0" t="s">
        <v>15581</v>
      </c>
      <c r="E11927" s="10" t="s">
        <v>22363</v>
      </c>
    </row>
    <row r="11928" customFormat="false" ht="15" hidden="false" customHeight="false" outlineLevel="0" collapsed="false">
      <c r="A11928" s="310" t="n">
        <v>4917</v>
      </c>
      <c r="C11928" s="0" t="s">
        <v>22364</v>
      </c>
      <c r="D11928" s="0" t="s">
        <v>15581</v>
      </c>
      <c r="E11928" s="10" t="s">
        <v>22365</v>
      </c>
    </row>
    <row r="11929" customFormat="false" ht="15" hidden="false" customHeight="false" outlineLevel="0" collapsed="false">
      <c r="A11929" s="310" t="n">
        <v>39025</v>
      </c>
      <c r="C11929" s="0" t="s">
        <v>22366</v>
      </c>
      <c r="D11929" s="0" t="s">
        <v>15564</v>
      </c>
      <c r="E11929" s="10" t="s">
        <v>22367</v>
      </c>
    </row>
    <row r="11930" customFormat="false" ht="15" hidden="false" customHeight="false" outlineLevel="0" collapsed="false">
      <c r="A11930" s="310" t="n">
        <v>4930</v>
      </c>
      <c r="C11930" s="0" t="s">
        <v>22368</v>
      </c>
      <c r="D11930" s="0" t="s">
        <v>15581</v>
      </c>
      <c r="E11930" s="10" t="s">
        <v>22369</v>
      </c>
    </row>
    <row r="11931" customFormat="false" ht="15" hidden="false" customHeight="false" outlineLevel="0" collapsed="false">
      <c r="A11931" s="310" t="n">
        <v>4922</v>
      </c>
      <c r="C11931" s="0" t="s">
        <v>22370</v>
      </c>
      <c r="D11931" s="0" t="s">
        <v>15581</v>
      </c>
      <c r="E11931" s="10" t="s">
        <v>22371</v>
      </c>
    </row>
    <row r="11932" customFormat="false" ht="15" hidden="false" customHeight="false" outlineLevel="0" collapsed="false">
      <c r="A11932" s="310" t="n">
        <v>4911</v>
      </c>
      <c r="C11932" s="0" t="s">
        <v>22372</v>
      </c>
      <c r="D11932" s="0" t="s">
        <v>15581</v>
      </c>
      <c r="E11932" s="10" t="s">
        <v>22373</v>
      </c>
    </row>
    <row r="11933" customFormat="false" ht="15" hidden="false" customHeight="false" outlineLevel="0" collapsed="false">
      <c r="A11933" s="310" t="n">
        <v>37518</v>
      </c>
      <c r="C11933" s="0" t="s">
        <v>22374</v>
      </c>
      <c r="D11933" s="0" t="s">
        <v>15581</v>
      </c>
      <c r="E11933" s="10" t="s">
        <v>22375</v>
      </c>
    </row>
    <row r="11934" customFormat="false" ht="15" hidden="false" customHeight="false" outlineLevel="0" collapsed="false">
      <c r="A11934" s="310" t="n">
        <v>4910</v>
      </c>
      <c r="C11934" s="0" t="s">
        <v>22376</v>
      </c>
      <c r="D11934" s="0" t="s">
        <v>15581</v>
      </c>
      <c r="E11934" s="10" t="s">
        <v>22373</v>
      </c>
    </row>
    <row r="11935" customFormat="false" ht="15" hidden="false" customHeight="false" outlineLevel="0" collapsed="false">
      <c r="A11935" s="310" t="n">
        <v>4943</v>
      </c>
      <c r="C11935" s="0" t="s">
        <v>22377</v>
      </c>
      <c r="D11935" s="0" t="s">
        <v>15581</v>
      </c>
      <c r="E11935" s="10" t="s">
        <v>22378</v>
      </c>
    </row>
    <row r="11936" customFormat="false" ht="15" hidden="false" customHeight="false" outlineLevel="0" collapsed="false">
      <c r="A11936" s="310" t="n">
        <v>5002</v>
      </c>
      <c r="C11936" s="0" t="s">
        <v>22379</v>
      </c>
      <c r="D11936" s="0" t="s">
        <v>15581</v>
      </c>
      <c r="E11936" s="10" t="s">
        <v>22380</v>
      </c>
    </row>
    <row r="11937" customFormat="false" ht="15" hidden="false" customHeight="false" outlineLevel="0" collapsed="false">
      <c r="A11937" s="310" t="n">
        <v>4977</v>
      </c>
      <c r="C11937" s="0" t="s">
        <v>22381</v>
      </c>
      <c r="D11937" s="0" t="s">
        <v>15581</v>
      </c>
      <c r="E11937" s="10" t="s">
        <v>22382</v>
      </c>
    </row>
    <row r="11938" customFormat="false" ht="15" hidden="false" customHeight="false" outlineLevel="0" collapsed="false">
      <c r="A11938" s="310" t="n">
        <v>5028</v>
      </c>
      <c r="C11938" s="0" t="s">
        <v>22383</v>
      </c>
      <c r="D11938" s="0" t="s">
        <v>15581</v>
      </c>
      <c r="E11938" s="10" t="s">
        <v>22384</v>
      </c>
    </row>
    <row r="11939" customFormat="false" ht="15" hidden="false" customHeight="false" outlineLevel="0" collapsed="false">
      <c r="A11939" s="310" t="n">
        <v>4998</v>
      </c>
      <c r="C11939" s="0" t="s">
        <v>22385</v>
      </c>
      <c r="D11939" s="0" t="s">
        <v>15581</v>
      </c>
      <c r="E11939" s="10" t="s">
        <v>22386</v>
      </c>
    </row>
    <row r="11940" customFormat="false" ht="15" hidden="false" customHeight="false" outlineLevel="0" collapsed="false">
      <c r="A11940" s="310" t="n">
        <v>4969</v>
      </c>
      <c r="C11940" s="0" t="s">
        <v>22387</v>
      </c>
      <c r="D11940" s="0" t="s">
        <v>15581</v>
      </c>
      <c r="E11940" s="10" t="s">
        <v>22388</v>
      </c>
    </row>
    <row r="11941" customFormat="false" ht="15" hidden="false" customHeight="false" outlineLevel="0" collapsed="false">
      <c r="A11941" s="310" t="n">
        <v>11364</v>
      </c>
      <c r="C11941" s="0" t="s">
        <v>22389</v>
      </c>
      <c r="D11941" s="0" t="s">
        <v>15564</v>
      </c>
      <c r="E11941" s="10" t="s">
        <v>22390</v>
      </c>
    </row>
    <row r="11942" customFormat="false" ht="15" hidden="false" customHeight="false" outlineLevel="0" collapsed="false">
      <c r="A11942" s="310" t="n">
        <v>11365</v>
      </c>
      <c r="C11942" s="0" t="s">
        <v>22391</v>
      </c>
      <c r="D11942" s="0" t="s">
        <v>15564</v>
      </c>
      <c r="E11942" s="10" t="s">
        <v>21579</v>
      </c>
    </row>
    <row r="11943" customFormat="false" ht="15" hidden="false" customHeight="false" outlineLevel="0" collapsed="false">
      <c r="A11943" s="310" t="n">
        <v>11366</v>
      </c>
      <c r="C11943" s="0" t="s">
        <v>22392</v>
      </c>
      <c r="D11943" s="0" t="s">
        <v>15564</v>
      </c>
      <c r="E11943" s="10" t="s">
        <v>22393</v>
      </c>
    </row>
    <row r="11944" customFormat="false" ht="15" hidden="false" customHeight="false" outlineLevel="0" collapsed="false">
      <c r="A11944" s="310" t="n">
        <v>11367</v>
      </c>
      <c r="C11944" s="0" t="s">
        <v>22394</v>
      </c>
      <c r="D11944" s="0" t="s">
        <v>15581</v>
      </c>
      <c r="E11944" s="10" t="s">
        <v>22395</v>
      </c>
    </row>
    <row r="11945" customFormat="false" ht="15" hidden="false" customHeight="false" outlineLevel="0" collapsed="false">
      <c r="A11945" s="310" t="n">
        <v>4989</v>
      </c>
      <c r="C11945" s="0" t="s">
        <v>22396</v>
      </c>
      <c r="D11945" s="0" t="s">
        <v>15564</v>
      </c>
      <c r="E11945" s="10" t="s">
        <v>22397</v>
      </c>
    </row>
    <row r="11946" customFormat="false" ht="15" hidden="false" customHeight="false" outlineLevel="0" collapsed="false">
      <c r="A11946" s="310" t="n">
        <v>4982</v>
      </c>
      <c r="C11946" s="0" t="s">
        <v>22398</v>
      </c>
      <c r="D11946" s="0" t="s">
        <v>15564</v>
      </c>
      <c r="E11946" s="10" t="s">
        <v>22399</v>
      </c>
    </row>
    <row r="11947" customFormat="false" ht="15" hidden="false" customHeight="false" outlineLevel="0" collapsed="false">
      <c r="A11947" s="310" t="n">
        <v>20322</v>
      </c>
      <c r="C11947" s="0" t="s">
        <v>22400</v>
      </c>
      <c r="D11947" s="0" t="s">
        <v>15564</v>
      </c>
      <c r="E11947" s="10" t="s">
        <v>22401</v>
      </c>
    </row>
    <row r="11948" customFormat="false" ht="15" hidden="false" customHeight="false" outlineLevel="0" collapsed="false">
      <c r="A11948" s="310" t="n">
        <v>10553</v>
      </c>
      <c r="C11948" s="0" t="s">
        <v>22402</v>
      </c>
      <c r="D11948" s="0" t="s">
        <v>15564</v>
      </c>
      <c r="E11948" s="10" t="s">
        <v>22403</v>
      </c>
    </row>
    <row r="11949" customFormat="false" ht="15" hidden="false" customHeight="false" outlineLevel="0" collapsed="false">
      <c r="A11949" s="310" t="n">
        <v>5020</v>
      </c>
      <c r="C11949" s="0" t="s">
        <v>22404</v>
      </c>
      <c r="D11949" s="0" t="s">
        <v>15564</v>
      </c>
      <c r="E11949" s="10" t="s">
        <v>22405</v>
      </c>
    </row>
    <row r="11950" customFormat="false" ht="15" hidden="false" customHeight="false" outlineLevel="0" collapsed="false">
      <c r="A11950" s="310" t="n">
        <v>4962</v>
      </c>
      <c r="C11950" s="0" t="s">
        <v>22406</v>
      </c>
      <c r="D11950" s="0" t="s">
        <v>15564</v>
      </c>
      <c r="E11950" s="10" t="s">
        <v>22407</v>
      </c>
    </row>
    <row r="11951" customFormat="false" ht="15" hidden="false" customHeight="false" outlineLevel="0" collapsed="false">
      <c r="A11951" s="310" t="n">
        <v>4981</v>
      </c>
      <c r="C11951" s="0" t="s">
        <v>22408</v>
      </c>
      <c r="D11951" s="0" t="s">
        <v>15564</v>
      </c>
      <c r="E11951" s="10" t="s">
        <v>22409</v>
      </c>
    </row>
    <row r="11952" customFormat="false" ht="15" hidden="false" customHeight="false" outlineLevel="0" collapsed="false">
      <c r="A11952" s="310" t="n">
        <v>10554</v>
      </c>
      <c r="C11952" s="0" t="s">
        <v>22410</v>
      </c>
      <c r="D11952" s="0" t="s">
        <v>15564</v>
      </c>
      <c r="E11952" s="10" t="s">
        <v>22411</v>
      </c>
    </row>
    <row r="11953" customFormat="false" ht="15" hidden="false" customHeight="false" outlineLevel="0" collapsed="false">
      <c r="A11953" s="310" t="n">
        <v>4964</v>
      </c>
      <c r="C11953" s="0" t="s">
        <v>22412</v>
      </c>
      <c r="D11953" s="0" t="s">
        <v>15564</v>
      </c>
      <c r="E11953" s="10" t="s">
        <v>22413</v>
      </c>
    </row>
    <row r="11954" customFormat="false" ht="15" hidden="false" customHeight="false" outlineLevel="0" collapsed="false">
      <c r="A11954" s="310" t="n">
        <v>4992</v>
      </c>
      <c r="C11954" s="0" t="s">
        <v>22414</v>
      </c>
      <c r="D11954" s="0" t="s">
        <v>15564</v>
      </c>
      <c r="E11954" s="10" t="s">
        <v>22415</v>
      </c>
    </row>
    <row r="11955" customFormat="false" ht="15" hidden="false" customHeight="false" outlineLevel="0" collapsed="false">
      <c r="A11955" s="310" t="n">
        <v>10555</v>
      </c>
      <c r="C11955" s="0" t="s">
        <v>22416</v>
      </c>
      <c r="D11955" s="0" t="s">
        <v>15564</v>
      </c>
      <c r="E11955" s="10" t="s">
        <v>22417</v>
      </c>
    </row>
    <row r="11956" customFormat="false" ht="15" hidden="false" customHeight="false" outlineLevel="0" collapsed="false">
      <c r="A11956" s="310" t="n">
        <v>4987</v>
      </c>
      <c r="C11956" s="0" t="s">
        <v>22418</v>
      </c>
      <c r="D11956" s="0" t="s">
        <v>15564</v>
      </c>
      <c r="E11956" s="10" t="s">
        <v>22411</v>
      </c>
    </row>
    <row r="11957" customFormat="false" ht="15" hidden="false" customHeight="false" outlineLevel="0" collapsed="false">
      <c r="A11957" s="310" t="n">
        <v>10556</v>
      </c>
      <c r="C11957" s="0" t="s">
        <v>22419</v>
      </c>
      <c r="D11957" s="0" t="s">
        <v>15564</v>
      </c>
      <c r="E11957" s="10" t="s">
        <v>22420</v>
      </c>
    </row>
    <row r="11958" customFormat="false" ht="15" hidden="false" customHeight="false" outlineLevel="0" collapsed="false">
      <c r="A11958" s="310" t="n">
        <v>4958</v>
      </c>
      <c r="C11958" s="0" t="s">
        <v>22421</v>
      </c>
      <c r="D11958" s="0" t="s">
        <v>15581</v>
      </c>
      <c r="E11958" s="10" t="s">
        <v>22422</v>
      </c>
    </row>
    <row r="11959" customFormat="false" ht="15" hidden="false" customHeight="false" outlineLevel="0" collapsed="false">
      <c r="A11959" s="310" t="n">
        <v>39502</v>
      </c>
      <c r="C11959" s="0" t="s">
        <v>22423</v>
      </c>
      <c r="D11959" s="0" t="s">
        <v>15564</v>
      </c>
      <c r="E11959" s="10" t="s">
        <v>22424</v>
      </c>
    </row>
    <row r="11960" customFormat="false" ht="15" hidden="false" customHeight="false" outlineLevel="0" collapsed="false">
      <c r="A11960" s="310" t="n">
        <v>39504</v>
      </c>
      <c r="C11960" s="0" t="s">
        <v>22425</v>
      </c>
      <c r="D11960" s="0" t="s">
        <v>15564</v>
      </c>
      <c r="E11960" s="10" t="s">
        <v>22426</v>
      </c>
    </row>
    <row r="11961" customFormat="false" ht="15" hidden="false" customHeight="false" outlineLevel="0" collapsed="false">
      <c r="A11961" s="310" t="n">
        <v>39503</v>
      </c>
      <c r="C11961" s="0" t="s">
        <v>22427</v>
      </c>
      <c r="D11961" s="0" t="s">
        <v>15564</v>
      </c>
      <c r="E11961" s="10" t="s">
        <v>22428</v>
      </c>
    </row>
    <row r="11962" customFormat="false" ht="15" hidden="false" customHeight="false" outlineLevel="0" collapsed="false">
      <c r="A11962" s="310" t="n">
        <v>39505</v>
      </c>
      <c r="C11962" s="0" t="s">
        <v>22429</v>
      </c>
      <c r="D11962" s="0" t="s">
        <v>15564</v>
      </c>
      <c r="E11962" s="10" t="s">
        <v>22413</v>
      </c>
    </row>
    <row r="11963" customFormat="false" ht="15" hidden="false" customHeight="false" outlineLevel="0" collapsed="false">
      <c r="A11963" s="310" t="n">
        <v>25969</v>
      </c>
      <c r="C11963" s="0" t="s">
        <v>22430</v>
      </c>
      <c r="D11963" s="0" t="s">
        <v>15564</v>
      </c>
      <c r="E11963" s="10" t="s">
        <v>22431</v>
      </c>
    </row>
    <row r="11964" customFormat="false" ht="15" hidden="false" customHeight="false" outlineLevel="0" collapsed="false">
      <c r="A11964" s="310" t="n">
        <v>4944</v>
      </c>
      <c r="C11964" s="0" t="s">
        <v>22432</v>
      </c>
      <c r="D11964" s="0" t="s">
        <v>15581</v>
      </c>
      <c r="E11964" s="10" t="s">
        <v>22433</v>
      </c>
    </row>
    <row r="11965" customFormat="false" ht="15" hidden="false" customHeight="false" outlineLevel="0" collapsed="false">
      <c r="A11965" s="310" t="n">
        <v>21102</v>
      </c>
      <c r="C11965" s="0" t="s">
        <v>22434</v>
      </c>
      <c r="D11965" s="0" t="s">
        <v>15564</v>
      </c>
      <c r="E11965" s="10" t="s">
        <v>22435</v>
      </c>
    </row>
    <row r="11966" customFormat="false" ht="15" hidden="false" customHeight="false" outlineLevel="0" collapsed="false">
      <c r="A11966" s="310" t="n">
        <v>21101</v>
      </c>
      <c r="C11966" s="0" t="s">
        <v>22436</v>
      </c>
      <c r="D11966" s="0" t="s">
        <v>15564</v>
      </c>
      <c r="E11966" s="10" t="s">
        <v>18760</v>
      </c>
    </row>
    <row r="11967" customFormat="false" ht="15" hidden="false" customHeight="false" outlineLevel="0" collapsed="false">
      <c r="A11967" s="310" t="n">
        <v>34713</v>
      </c>
      <c r="C11967" s="0" t="s">
        <v>22437</v>
      </c>
      <c r="D11967" s="0" t="s">
        <v>15581</v>
      </c>
      <c r="E11967" s="10" t="s">
        <v>22438</v>
      </c>
    </row>
    <row r="11968" customFormat="false" ht="15" hidden="false" customHeight="false" outlineLevel="0" collapsed="false">
      <c r="A11968" s="310" t="n">
        <v>4947</v>
      </c>
      <c r="C11968" s="0" t="s">
        <v>22439</v>
      </c>
      <c r="D11968" s="0" t="s">
        <v>15581</v>
      </c>
      <c r="E11968" s="10" t="s">
        <v>22440</v>
      </c>
    </row>
    <row r="11969" customFormat="false" ht="15" hidden="false" customHeight="false" outlineLevel="0" collapsed="false">
      <c r="A11969" s="310" t="n">
        <v>37563</v>
      </c>
      <c r="C11969" s="0" t="s">
        <v>22441</v>
      </c>
      <c r="D11969" s="0" t="s">
        <v>15581</v>
      </c>
      <c r="E11969" s="10" t="s">
        <v>22442</v>
      </c>
    </row>
    <row r="11970" customFormat="false" ht="15" hidden="false" customHeight="false" outlineLevel="0" collapsed="false">
      <c r="A11970" s="310" t="n">
        <v>4948</v>
      </c>
      <c r="C11970" s="0" t="s">
        <v>22443</v>
      </c>
      <c r="D11970" s="0" t="s">
        <v>15581</v>
      </c>
      <c r="E11970" s="10" t="s">
        <v>22444</v>
      </c>
    </row>
    <row r="11971" customFormat="false" ht="15" hidden="false" customHeight="false" outlineLevel="0" collapsed="false">
      <c r="A11971" s="310" t="n">
        <v>37561</v>
      </c>
      <c r="C11971" s="0" t="s">
        <v>22445</v>
      </c>
      <c r="D11971" s="0" t="s">
        <v>15581</v>
      </c>
      <c r="E11971" s="10" t="s">
        <v>22446</v>
      </c>
    </row>
    <row r="11972" customFormat="false" ht="15" hidden="false" customHeight="false" outlineLevel="0" collapsed="false">
      <c r="A11972" s="310" t="n">
        <v>37562</v>
      </c>
      <c r="C11972" s="0" t="s">
        <v>22447</v>
      </c>
      <c r="D11972" s="0" t="s">
        <v>15581</v>
      </c>
      <c r="E11972" s="10" t="s">
        <v>22448</v>
      </c>
    </row>
    <row r="11973" customFormat="false" ht="15" hidden="false" customHeight="false" outlineLevel="0" collapsed="false">
      <c r="A11973" s="310" t="n">
        <v>37585</v>
      </c>
      <c r="C11973" s="0" t="s">
        <v>22449</v>
      </c>
      <c r="D11973" s="0" t="s">
        <v>15564</v>
      </c>
      <c r="E11973" s="10" t="s">
        <v>22450</v>
      </c>
    </row>
    <row r="11974" customFormat="false" ht="15" hidden="false" customHeight="false" outlineLevel="0" collapsed="false">
      <c r="A11974" s="310" t="n">
        <v>14164</v>
      </c>
      <c r="C11974" s="0" t="s">
        <v>22451</v>
      </c>
      <c r="D11974" s="0" t="s">
        <v>15564</v>
      </c>
      <c r="E11974" s="10" t="s">
        <v>22452</v>
      </c>
    </row>
    <row r="11975" customFormat="false" ht="15" hidden="false" customHeight="false" outlineLevel="0" collapsed="false">
      <c r="A11975" s="310" t="n">
        <v>14163</v>
      </c>
      <c r="C11975" s="0" t="s">
        <v>22453</v>
      </c>
      <c r="D11975" s="0" t="s">
        <v>15564</v>
      </c>
      <c r="E11975" s="10" t="s">
        <v>22454</v>
      </c>
    </row>
    <row r="11976" customFormat="false" ht="15" hidden="false" customHeight="false" outlineLevel="0" collapsed="false">
      <c r="A11976" s="310" t="n">
        <v>5051</v>
      </c>
      <c r="C11976" s="0" t="s">
        <v>22455</v>
      </c>
      <c r="D11976" s="0" t="s">
        <v>15564</v>
      </c>
      <c r="E11976" s="10" t="s">
        <v>22456</v>
      </c>
    </row>
    <row r="11977" customFormat="false" ht="15" hidden="false" customHeight="false" outlineLevel="0" collapsed="false">
      <c r="A11977" s="310" t="n">
        <v>14162</v>
      </c>
      <c r="C11977" s="0" t="s">
        <v>22457</v>
      </c>
      <c r="D11977" s="0" t="s">
        <v>15564</v>
      </c>
      <c r="E11977" s="10" t="s">
        <v>22458</v>
      </c>
    </row>
    <row r="11978" customFormat="false" ht="15" hidden="false" customHeight="false" outlineLevel="0" collapsed="false">
      <c r="A11978" s="310" t="n">
        <v>5052</v>
      </c>
      <c r="C11978" s="0" t="s">
        <v>22459</v>
      </c>
      <c r="D11978" s="0" t="s">
        <v>15564</v>
      </c>
      <c r="E11978" s="10" t="s">
        <v>22460</v>
      </c>
    </row>
    <row r="11979" customFormat="false" ht="15" hidden="false" customHeight="false" outlineLevel="0" collapsed="false">
      <c r="A11979" s="310" t="n">
        <v>14166</v>
      </c>
      <c r="C11979" s="0" t="s">
        <v>22461</v>
      </c>
      <c r="D11979" s="0" t="s">
        <v>15564</v>
      </c>
      <c r="E11979" s="10" t="s">
        <v>22462</v>
      </c>
    </row>
    <row r="11980" customFormat="false" ht="15" hidden="false" customHeight="false" outlineLevel="0" collapsed="false">
      <c r="A11980" s="310" t="n">
        <v>14165</v>
      </c>
      <c r="C11980" s="0" t="s">
        <v>22463</v>
      </c>
      <c r="D11980" s="0" t="s">
        <v>15564</v>
      </c>
      <c r="E11980" s="10" t="s">
        <v>22464</v>
      </c>
    </row>
    <row r="11981" customFormat="false" ht="15" hidden="false" customHeight="false" outlineLevel="0" collapsed="false">
      <c r="A11981" s="310" t="n">
        <v>5050</v>
      </c>
      <c r="C11981" s="0" t="s">
        <v>22465</v>
      </c>
      <c r="D11981" s="0" t="s">
        <v>15564</v>
      </c>
      <c r="E11981" s="10" t="s">
        <v>22466</v>
      </c>
    </row>
    <row r="11982" customFormat="false" ht="15" hidden="false" customHeight="false" outlineLevel="0" collapsed="false">
      <c r="A11982" s="310" t="n">
        <v>12378</v>
      </c>
      <c r="C11982" s="0" t="s">
        <v>22467</v>
      </c>
      <c r="D11982" s="0" t="s">
        <v>15564</v>
      </c>
      <c r="E11982" s="10" t="s">
        <v>22468</v>
      </c>
    </row>
    <row r="11983" customFormat="false" ht="15" hidden="false" customHeight="false" outlineLevel="0" collapsed="false">
      <c r="A11983" s="310" t="n">
        <v>12366</v>
      </c>
      <c r="C11983" s="0" t="s">
        <v>22469</v>
      </c>
      <c r="D11983" s="0" t="s">
        <v>15564</v>
      </c>
      <c r="E11983" s="10" t="s">
        <v>22470</v>
      </c>
    </row>
    <row r="11984" customFormat="false" ht="15" hidden="false" customHeight="false" outlineLevel="0" collapsed="false">
      <c r="A11984" s="310" t="n">
        <v>5045</v>
      </c>
      <c r="C11984" s="0" t="s">
        <v>22471</v>
      </c>
      <c r="D11984" s="0" t="s">
        <v>15564</v>
      </c>
      <c r="E11984" s="10" t="s">
        <v>22472</v>
      </c>
    </row>
    <row r="11985" customFormat="false" ht="15" hidden="false" customHeight="false" outlineLevel="0" collapsed="false">
      <c r="A11985" s="310" t="n">
        <v>5044</v>
      </c>
      <c r="C11985" s="0" t="s">
        <v>22473</v>
      </c>
      <c r="D11985" s="0" t="s">
        <v>15564</v>
      </c>
      <c r="E11985" s="10" t="s">
        <v>22474</v>
      </c>
    </row>
    <row r="11986" customFormat="false" ht="15" hidden="false" customHeight="false" outlineLevel="0" collapsed="false">
      <c r="A11986" s="310" t="n">
        <v>5055</v>
      </c>
      <c r="C11986" s="0" t="s">
        <v>22475</v>
      </c>
      <c r="D11986" s="0" t="s">
        <v>15564</v>
      </c>
      <c r="E11986" s="10" t="s">
        <v>22476</v>
      </c>
    </row>
    <row r="11987" customFormat="false" ht="15" hidden="false" customHeight="false" outlineLevel="0" collapsed="false">
      <c r="A11987" s="310" t="n">
        <v>5053</v>
      </c>
      <c r="C11987" s="0" t="s">
        <v>22477</v>
      </c>
      <c r="D11987" s="0" t="s">
        <v>15564</v>
      </c>
      <c r="E11987" s="10" t="s">
        <v>22478</v>
      </c>
    </row>
    <row r="11988" customFormat="false" ht="15" hidden="false" customHeight="false" outlineLevel="0" collapsed="false">
      <c r="A11988" s="310" t="n">
        <v>5035</v>
      </c>
      <c r="C11988" s="0" t="s">
        <v>22479</v>
      </c>
      <c r="D11988" s="0" t="s">
        <v>15564</v>
      </c>
      <c r="E11988" s="10" t="s">
        <v>22480</v>
      </c>
    </row>
    <row r="11989" customFormat="false" ht="15" hidden="false" customHeight="false" outlineLevel="0" collapsed="false">
      <c r="A11989" s="310" t="n">
        <v>5036</v>
      </c>
      <c r="C11989" s="0" t="s">
        <v>22481</v>
      </c>
      <c r="D11989" s="0" t="s">
        <v>15564</v>
      </c>
      <c r="E11989" s="10" t="s">
        <v>22482</v>
      </c>
    </row>
    <row r="11990" customFormat="false" ht="15" hidden="false" customHeight="false" outlineLevel="0" collapsed="false">
      <c r="A11990" s="310" t="n">
        <v>5059</v>
      </c>
      <c r="C11990" s="0" t="s">
        <v>22483</v>
      </c>
      <c r="D11990" s="0" t="s">
        <v>15564</v>
      </c>
      <c r="E11990" s="10" t="s">
        <v>22484</v>
      </c>
    </row>
    <row r="11991" customFormat="false" ht="15" hidden="false" customHeight="false" outlineLevel="0" collapsed="false">
      <c r="A11991" s="310" t="n">
        <v>5034</v>
      </c>
      <c r="C11991" s="0" t="s">
        <v>22485</v>
      </c>
      <c r="D11991" s="0" t="s">
        <v>15564</v>
      </c>
      <c r="E11991" s="10" t="s">
        <v>22486</v>
      </c>
    </row>
    <row r="11992" customFormat="false" ht="15" hidden="false" customHeight="false" outlineLevel="0" collapsed="false">
      <c r="A11992" s="310" t="n">
        <v>5056</v>
      </c>
      <c r="C11992" s="0" t="s">
        <v>22487</v>
      </c>
      <c r="D11992" s="0" t="s">
        <v>15564</v>
      </c>
      <c r="E11992" s="10" t="s">
        <v>22488</v>
      </c>
    </row>
    <row r="11993" customFormat="false" ht="15" hidden="false" customHeight="false" outlineLevel="0" collapsed="false">
      <c r="A11993" s="310" t="n">
        <v>5057</v>
      </c>
      <c r="C11993" s="0" t="s">
        <v>22489</v>
      </c>
      <c r="D11993" s="0" t="s">
        <v>15564</v>
      </c>
      <c r="E11993" s="10" t="s">
        <v>22490</v>
      </c>
    </row>
    <row r="11994" customFormat="false" ht="15" hidden="false" customHeight="false" outlineLevel="0" collapsed="false">
      <c r="A11994" s="310" t="n">
        <v>5033</v>
      </c>
      <c r="C11994" s="0" t="s">
        <v>22491</v>
      </c>
      <c r="D11994" s="0" t="s">
        <v>15564</v>
      </c>
      <c r="E11994" s="10" t="s">
        <v>22492</v>
      </c>
    </row>
    <row r="11995" customFormat="false" ht="15" hidden="false" customHeight="false" outlineLevel="0" collapsed="false">
      <c r="A11995" s="310" t="n">
        <v>5038</v>
      </c>
      <c r="C11995" s="0" t="s">
        <v>22493</v>
      </c>
      <c r="D11995" s="0" t="s">
        <v>15564</v>
      </c>
      <c r="E11995" s="10" t="s">
        <v>22494</v>
      </c>
    </row>
    <row r="11996" customFormat="false" ht="15" hidden="false" customHeight="false" outlineLevel="0" collapsed="false">
      <c r="A11996" s="310" t="n">
        <v>12372</v>
      </c>
      <c r="C11996" s="0" t="s">
        <v>22495</v>
      </c>
      <c r="D11996" s="0" t="s">
        <v>15564</v>
      </c>
      <c r="E11996" s="10" t="s">
        <v>22496</v>
      </c>
    </row>
    <row r="11997" customFormat="false" ht="15" hidden="false" customHeight="false" outlineLevel="0" collapsed="false">
      <c r="A11997" s="310" t="n">
        <v>13339</v>
      </c>
      <c r="C11997" s="0" t="s">
        <v>22497</v>
      </c>
      <c r="D11997" s="0" t="s">
        <v>15564</v>
      </c>
      <c r="E11997" s="10" t="s">
        <v>22498</v>
      </c>
    </row>
    <row r="11998" customFormat="false" ht="15" hidden="false" customHeight="false" outlineLevel="0" collapsed="false">
      <c r="A11998" s="310" t="n">
        <v>12373</v>
      </c>
      <c r="C11998" s="0" t="s">
        <v>22499</v>
      </c>
      <c r="D11998" s="0" t="s">
        <v>15564</v>
      </c>
      <c r="E11998" s="10" t="s">
        <v>22500</v>
      </c>
    </row>
    <row r="11999" customFormat="false" ht="15" hidden="false" customHeight="false" outlineLevel="0" collapsed="false">
      <c r="A11999" s="310" t="n">
        <v>12388</v>
      </c>
      <c r="C11999" s="0" t="s">
        <v>22501</v>
      </c>
      <c r="D11999" s="0" t="s">
        <v>15564</v>
      </c>
      <c r="E11999" s="10" t="s">
        <v>22502</v>
      </c>
    </row>
    <row r="12000" customFormat="false" ht="15" hidden="false" customHeight="false" outlineLevel="0" collapsed="false">
      <c r="A12000" s="310" t="n">
        <v>34695</v>
      </c>
      <c r="C12000" s="0" t="s">
        <v>22503</v>
      </c>
      <c r="D12000" s="0" t="s">
        <v>15564</v>
      </c>
      <c r="E12000" s="10" t="s">
        <v>22504</v>
      </c>
    </row>
    <row r="12001" customFormat="false" ht="15" hidden="false" customHeight="false" outlineLevel="0" collapsed="false">
      <c r="A12001" s="310" t="n">
        <v>34692</v>
      </c>
      <c r="C12001" s="0" t="s">
        <v>22505</v>
      </c>
      <c r="D12001" s="0" t="s">
        <v>15564</v>
      </c>
      <c r="E12001" s="10" t="s">
        <v>22506</v>
      </c>
    </row>
    <row r="12002" customFormat="false" ht="15" hidden="false" customHeight="false" outlineLevel="0" collapsed="false">
      <c r="A12002" s="310" t="n">
        <v>26028</v>
      </c>
      <c r="C12002" s="0" t="s">
        <v>22507</v>
      </c>
      <c r="D12002" s="0" t="s">
        <v>17726</v>
      </c>
      <c r="E12002" s="10" t="s">
        <v>22508</v>
      </c>
    </row>
    <row r="12003" customFormat="false" ht="15" hidden="false" customHeight="false" outlineLevel="0" collapsed="false">
      <c r="A12003" s="310" t="n">
        <v>11844</v>
      </c>
      <c r="C12003" s="0" t="s">
        <v>22509</v>
      </c>
      <c r="D12003" s="0" t="s">
        <v>15613</v>
      </c>
      <c r="E12003" s="10" t="s">
        <v>22510</v>
      </c>
    </row>
    <row r="12004" customFormat="false" ht="15" hidden="false" customHeight="false" outlineLevel="0" collapsed="false">
      <c r="A12004" s="310" t="n">
        <v>4465</v>
      </c>
      <c r="C12004" s="0" t="s">
        <v>22511</v>
      </c>
      <c r="D12004" s="0" t="s">
        <v>15613</v>
      </c>
      <c r="E12004" s="10" t="s">
        <v>22512</v>
      </c>
    </row>
    <row r="12005" customFormat="false" ht="15" hidden="false" customHeight="false" outlineLevel="0" collapsed="false">
      <c r="A12005" s="310" t="n">
        <v>35273</v>
      </c>
      <c r="C12005" s="0" t="s">
        <v>22513</v>
      </c>
      <c r="D12005" s="0" t="s">
        <v>15613</v>
      </c>
      <c r="E12005" s="10" t="s">
        <v>22514</v>
      </c>
    </row>
    <row r="12006" customFormat="false" ht="15" hidden="false" customHeight="false" outlineLevel="0" collapsed="false">
      <c r="A12006" s="310" t="n">
        <v>4470</v>
      </c>
      <c r="C12006" s="0" t="s">
        <v>22515</v>
      </c>
      <c r="D12006" s="0" t="s">
        <v>15613</v>
      </c>
      <c r="E12006" s="10" t="s">
        <v>22516</v>
      </c>
    </row>
    <row r="12007" customFormat="false" ht="15" hidden="false" customHeight="false" outlineLevel="0" collapsed="false">
      <c r="A12007" s="310" t="n">
        <v>20204</v>
      </c>
      <c r="C12007" s="0" t="s">
        <v>22517</v>
      </c>
      <c r="D12007" s="0" t="s">
        <v>15613</v>
      </c>
      <c r="E12007" s="10" t="s">
        <v>22518</v>
      </c>
    </row>
    <row r="12008" customFormat="false" ht="15" hidden="false" customHeight="false" outlineLevel="0" collapsed="false">
      <c r="A12008" s="310" t="n">
        <v>20208</v>
      </c>
      <c r="C12008" s="0" t="s">
        <v>22519</v>
      </c>
      <c r="D12008" s="0" t="s">
        <v>15613</v>
      </c>
      <c r="E12008" s="10" t="s">
        <v>22520</v>
      </c>
    </row>
    <row r="12009" customFormat="false" ht="15" hidden="false" customHeight="false" outlineLevel="0" collapsed="false">
      <c r="A12009" s="310" t="n">
        <v>4437</v>
      </c>
      <c r="C12009" s="0" t="s">
        <v>22521</v>
      </c>
      <c r="D12009" s="0" t="s">
        <v>15613</v>
      </c>
      <c r="E12009" s="10" t="s">
        <v>22522</v>
      </c>
    </row>
    <row r="12010" customFormat="false" ht="15" hidden="false" customHeight="false" outlineLevel="0" collapsed="false">
      <c r="A12010" s="310" t="n">
        <v>14580</v>
      </c>
      <c r="C12010" s="0" t="s">
        <v>22523</v>
      </c>
      <c r="D12010" s="0" t="s">
        <v>15613</v>
      </c>
      <c r="E12010" s="10" t="s">
        <v>22524</v>
      </c>
    </row>
    <row r="12011" customFormat="false" ht="15" hidden="false" customHeight="false" outlineLevel="0" collapsed="false">
      <c r="A12011" s="310" t="n">
        <v>40304</v>
      </c>
      <c r="C12011" s="0" t="s">
        <v>22525</v>
      </c>
      <c r="D12011" s="0" t="s">
        <v>15561</v>
      </c>
      <c r="E12011" s="10" t="s">
        <v>22526</v>
      </c>
    </row>
    <row r="12012" customFormat="false" ht="15" hidden="false" customHeight="false" outlineLevel="0" collapsed="false">
      <c r="A12012" s="310" t="n">
        <v>5065</v>
      </c>
      <c r="C12012" s="0" t="s">
        <v>22527</v>
      </c>
      <c r="D12012" s="0" t="s">
        <v>15561</v>
      </c>
      <c r="E12012" s="10" t="s">
        <v>22528</v>
      </c>
    </row>
    <row r="12013" customFormat="false" ht="15" hidden="false" customHeight="false" outlineLevel="0" collapsed="false">
      <c r="A12013" s="310" t="n">
        <v>5072</v>
      </c>
      <c r="C12013" s="0" t="s">
        <v>22529</v>
      </c>
      <c r="D12013" s="0" t="s">
        <v>15561</v>
      </c>
      <c r="E12013" s="10" t="s">
        <v>22530</v>
      </c>
    </row>
    <row r="12014" customFormat="false" ht="15" hidden="false" customHeight="false" outlineLevel="0" collapsed="false">
      <c r="A12014" s="310" t="n">
        <v>5066</v>
      </c>
      <c r="C12014" s="0" t="s">
        <v>22531</v>
      </c>
      <c r="D12014" s="0" t="s">
        <v>15561</v>
      </c>
      <c r="E12014" s="10" t="s">
        <v>22532</v>
      </c>
    </row>
    <row r="12015" customFormat="false" ht="15" hidden="false" customHeight="false" outlineLevel="0" collapsed="false">
      <c r="A12015" s="310" t="n">
        <v>5063</v>
      </c>
      <c r="C12015" s="0" t="s">
        <v>22533</v>
      </c>
      <c r="D12015" s="0" t="s">
        <v>15561</v>
      </c>
      <c r="E12015" s="10" t="s">
        <v>22534</v>
      </c>
    </row>
    <row r="12016" customFormat="false" ht="15" hidden="false" customHeight="false" outlineLevel="0" collapsed="false">
      <c r="A12016" s="310" t="n">
        <v>20247</v>
      </c>
      <c r="C12016" s="0" t="s">
        <v>22535</v>
      </c>
      <c r="D12016" s="0" t="s">
        <v>15561</v>
      </c>
      <c r="E12016" s="10" t="s">
        <v>22536</v>
      </c>
    </row>
    <row r="12017" customFormat="false" ht="15" hidden="false" customHeight="false" outlineLevel="0" collapsed="false">
      <c r="A12017" s="310" t="n">
        <v>5074</v>
      </c>
      <c r="C12017" s="0" t="s">
        <v>22537</v>
      </c>
      <c r="D12017" s="0" t="s">
        <v>15561</v>
      </c>
      <c r="E12017" s="10" t="s">
        <v>16378</v>
      </c>
    </row>
    <row r="12018" customFormat="false" ht="15" hidden="false" customHeight="false" outlineLevel="0" collapsed="false">
      <c r="A12018" s="310" t="n">
        <v>5067</v>
      </c>
      <c r="C12018" s="0" t="s">
        <v>22538</v>
      </c>
      <c r="D12018" s="0" t="s">
        <v>15561</v>
      </c>
      <c r="E12018" s="10" t="s">
        <v>22539</v>
      </c>
    </row>
    <row r="12019" customFormat="false" ht="15" hidden="false" customHeight="false" outlineLevel="0" collapsed="false">
      <c r="A12019" s="310" t="n">
        <v>5078</v>
      </c>
      <c r="C12019" s="0" t="s">
        <v>22540</v>
      </c>
      <c r="D12019" s="0" t="s">
        <v>15561</v>
      </c>
      <c r="E12019" s="10" t="s">
        <v>22541</v>
      </c>
    </row>
    <row r="12020" customFormat="false" ht="15" hidden="false" customHeight="false" outlineLevel="0" collapsed="false">
      <c r="A12020" s="310" t="n">
        <v>5068</v>
      </c>
      <c r="C12020" s="0" t="s">
        <v>22542</v>
      </c>
      <c r="D12020" s="0" t="s">
        <v>15561</v>
      </c>
      <c r="E12020" s="10" t="s">
        <v>17302</v>
      </c>
    </row>
    <row r="12021" customFormat="false" ht="15" hidden="false" customHeight="false" outlineLevel="0" collapsed="false">
      <c r="A12021" s="310" t="n">
        <v>5073</v>
      </c>
      <c r="C12021" s="0" t="s">
        <v>22543</v>
      </c>
      <c r="D12021" s="0" t="s">
        <v>15561</v>
      </c>
      <c r="E12021" s="10" t="s">
        <v>22544</v>
      </c>
    </row>
    <row r="12022" customFormat="false" ht="15" hidden="false" customHeight="false" outlineLevel="0" collapsed="false">
      <c r="A12022" s="310" t="n">
        <v>5069</v>
      </c>
      <c r="C12022" s="0" t="s">
        <v>22545</v>
      </c>
      <c r="D12022" s="0" t="s">
        <v>15561</v>
      </c>
      <c r="E12022" s="10" t="s">
        <v>22544</v>
      </c>
    </row>
    <row r="12023" customFormat="false" ht="15" hidden="false" customHeight="false" outlineLevel="0" collapsed="false">
      <c r="A12023" s="310" t="n">
        <v>5070</v>
      </c>
      <c r="C12023" s="0" t="s">
        <v>22546</v>
      </c>
      <c r="D12023" s="0" t="s">
        <v>15561</v>
      </c>
      <c r="E12023" s="10" t="s">
        <v>17000</v>
      </c>
    </row>
    <row r="12024" customFormat="false" ht="15" hidden="false" customHeight="false" outlineLevel="0" collapsed="false">
      <c r="A12024" s="310" t="n">
        <v>5071</v>
      </c>
      <c r="C12024" s="0" t="s">
        <v>22547</v>
      </c>
      <c r="D12024" s="0" t="s">
        <v>15561</v>
      </c>
      <c r="E12024" s="10" t="s">
        <v>17302</v>
      </c>
    </row>
    <row r="12025" customFormat="false" ht="15" hidden="false" customHeight="false" outlineLevel="0" collapsed="false">
      <c r="A12025" s="310" t="n">
        <v>5061</v>
      </c>
      <c r="C12025" s="0" t="s">
        <v>22548</v>
      </c>
      <c r="D12025" s="0" t="s">
        <v>15561</v>
      </c>
      <c r="E12025" s="10" t="s">
        <v>22549</v>
      </c>
    </row>
    <row r="12026" customFormat="false" ht="15" hidden="false" customHeight="false" outlineLevel="0" collapsed="false">
      <c r="A12026" s="310" t="n">
        <v>5075</v>
      </c>
      <c r="C12026" s="0" t="s">
        <v>22550</v>
      </c>
      <c r="D12026" s="0" t="s">
        <v>15561</v>
      </c>
      <c r="E12026" s="10" t="s">
        <v>17302</v>
      </c>
    </row>
    <row r="12027" customFormat="false" ht="15" hidden="false" customHeight="false" outlineLevel="0" collapsed="false">
      <c r="A12027" s="310" t="n">
        <v>39027</v>
      </c>
      <c r="C12027" s="0" t="s">
        <v>22551</v>
      </c>
      <c r="D12027" s="0" t="s">
        <v>15561</v>
      </c>
      <c r="E12027" s="10" t="s">
        <v>22552</v>
      </c>
    </row>
    <row r="12028" customFormat="false" ht="15" hidden="false" customHeight="false" outlineLevel="0" collapsed="false">
      <c r="A12028" s="310" t="n">
        <v>5062</v>
      </c>
      <c r="C12028" s="0" t="s">
        <v>22553</v>
      </c>
      <c r="D12028" s="0" t="s">
        <v>15561</v>
      </c>
      <c r="E12028" s="10" t="s">
        <v>22554</v>
      </c>
    </row>
    <row r="12029" customFormat="false" ht="15" hidden="false" customHeight="false" outlineLevel="0" collapsed="false">
      <c r="A12029" s="310" t="n">
        <v>40568</v>
      </c>
      <c r="C12029" s="0" t="s">
        <v>22555</v>
      </c>
      <c r="D12029" s="0" t="s">
        <v>15561</v>
      </c>
      <c r="E12029" s="10" t="s">
        <v>19562</v>
      </c>
    </row>
    <row r="12030" customFormat="false" ht="15" hidden="false" customHeight="false" outlineLevel="0" collapsed="false">
      <c r="A12030" s="310" t="n">
        <v>39026</v>
      </c>
      <c r="C12030" s="0" t="s">
        <v>22556</v>
      </c>
      <c r="D12030" s="0" t="s">
        <v>15561</v>
      </c>
      <c r="E12030" s="10" t="s">
        <v>16956</v>
      </c>
    </row>
    <row r="12031" customFormat="false" ht="15" hidden="false" customHeight="false" outlineLevel="0" collapsed="false">
      <c r="A12031" s="310" t="n">
        <v>11572</v>
      </c>
      <c r="C12031" s="0" t="s">
        <v>22557</v>
      </c>
      <c r="D12031" s="0" t="s">
        <v>15564</v>
      </c>
      <c r="E12031" s="10" t="s">
        <v>16298</v>
      </c>
    </row>
    <row r="12032" customFormat="false" ht="15" hidden="false" customHeight="false" outlineLevel="0" collapsed="false">
      <c r="A12032" s="310" t="n">
        <v>42431</v>
      </c>
      <c r="C12032" s="0" t="s">
        <v>22558</v>
      </c>
      <c r="D12032" s="0" t="s">
        <v>15564</v>
      </c>
      <c r="E12032" s="10" t="s">
        <v>22559</v>
      </c>
    </row>
    <row r="12033" customFormat="false" ht="15" hidden="false" customHeight="false" outlineLevel="0" collapsed="false">
      <c r="A12033" s="310" t="n">
        <v>11149</v>
      </c>
      <c r="C12033" s="0" t="s">
        <v>22560</v>
      </c>
      <c r="D12033" s="0" t="s">
        <v>19906</v>
      </c>
      <c r="E12033" s="10" t="s">
        <v>22561</v>
      </c>
    </row>
    <row r="12034" customFormat="false" ht="15" hidden="false" customHeight="false" outlineLevel="0" collapsed="false">
      <c r="A12034" s="310" t="n">
        <v>511</v>
      </c>
      <c r="C12034" s="0" t="s">
        <v>22562</v>
      </c>
      <c r="D12034" s="0" t="s">
        <v>15714</v>
      </c>
      <c r="E12034" s="10" t="s">
        <v>22563</v>
      </c>
    </row>
    <row r="12035" customFormat="false" ht="15" hidden="false" customHeight="false" outlineLevel="0" collapsed="false">
      <c r="A12035" s="310" t="n">
        <v>11174</v>
      </c>
      <c r="C12035" s="0" t="s">
        <v>22564</v>
      </c>
      <c r="D12035" s="0" t="s">
        <v>15924</v>
      </c>
      <c r="E12035" s="10" t="s">
        <v>22565</v>
      </c>
    </row>
    <row r="12036" customFormat="false" ht="15" hidden="false" customHeight="false" outlineLevel="0" collapsed="false">
      <c r="A12036" s="310" t="n">
        <v>37540</v>
      </c>
      <c r="C12036" s="0" t="s">
        <v>22566</v>
      </c>
      <c r="D12036" s="0" t="s">
        <v>15564</v>
      </c>
      <c r="E12036" s="10" t="s">
        <v>22567</v>
      </c>
    </row>
    <row r="12037" customFormat="false" ht="15" hidden="false" customHeight="false" outlineLevel="0" collapsed="false">
      <c r="A12037" s="310" t="n">
        <v>37548</v>
      </c>
      <c r="C12037" s="0" t="s">
        <v>22568</v>
      </c>
      <c r="D12037" s="0" t="s">
        <v>15564</v>
      </c>
      <c r="E12037" s="10" t="s">
        <v>22569</v>
      </c>
    </row>
    <row r="12038" customFormat="false" ht="15" hidden="false" customHeight="false" outlineLevel="0" collapsed="false">
      <c r="A12038" s="310" t="n">
        <v>39828</v>
      </c>
      <c r="C12038" s="0" t="s">
        <v>22570</v>
      </c>
      <c r="D12038" s="0" t="s">
        <v>15564</v>
      </c>
      <c r="E12038" s="10" t="s">
        <v>22571</v>
      </c>
    </row>
    <row r="12039" customFormat="false" ht="15" hidden="false" customHeight="false" outlineLevel="0" collapsed="false">
      <c r="A12039" s="310" t="n">
        <v>12273</v>
      </c>
      <c r="C12039" s="0" t="s">
        <v>22572</v>
      </c>
      <c r="D12039" s="0" t="s">
        <v>15564</v>
      </c>
      <c r="E12039" s="10" t="s">
        <v>22573</v>
      </c>
    </row>
    <row r="12040" customFormat="false" ht="15" hidden="false" customHeight="false" outlineLevel="0" collapsed="false">
      <c r="A12040" s="310" t="n">
        <v>38392</v>
      </c>
      <c r="C12040" s="0" t="s">
        <v>22574</v>
      </c>
      <c r="D12040" s="0" t="s">
        <v>15564</v>
      </c>
      <c r="E12040" s="10" t="s">
        <v>22575</v>
      </c>
    </row>
    <row r="12041" customFormat="false" ht="15" hidden="false" customHeight="false" outlineLevel="0" collapsed="false">
      <c r="A12041" s="310" t="n">
        <v>11735</v>
      </c>
      <c r="C12041" s="0" t="s">
        <v>22576</v>
      </c>
      <c r="D12041" s="0" t="s">
        <v>15564</v>
      </c>
      <c r="E12041" s="10" t="s">
        <v>16878</v>
      </c>
    </row>
    <row r="12042" customFormat="false" ht="15" hidden="false" customHeight="false" outlineLevel="0" collapsed="false">
      <c r="A12042" s="310" t="n">
        <v>11733</v>
      </c>
      <c r="C12042" s="0" t="s">
        <v>22577</v>
      </c>
      <c r="D12042" s="0" t="s">
        <v>15564</v>
      </c>
      <c r="E12042" s="10" t="s">
        <v>16994</v>
      </c>
    </row>
    <row r="12043" customFormat="false" ht="15" hidden="false" customHeight="false" outlineLevel="0" collapsed="false">
      <c r="A12043" s="310" t="n">
        <v>11734</v>
      </c>
      <c r="C12043" s="0" t="s">
        <v>22578</v>
      </c>
      <c r="D12043" s="0" t="s">
        <v>15564</v>
      </c>
      <c r="E12043" s="10" t="s">
        <v>22579</v>
      </c>
    </row>
    <row r="12044" customFormat="false" ht="15" hidden="false" customHeight="false" outlineLevel="0" collapsed="false">
      <c r="A12044" s="310" t="n">
        <v>11737</v>
      </c>
      <c r="C12044" s="0" t="s">
        <v>22580</v>
      </c>
      <c r="D12044" s="0" t="s">
        <v>15564</v>
      </c>
      <c r="E12044" s="10" t="s">
        <v>22581</v>
      </c>
    </row>
    <row r="12045" customFormat="false" ht="15" hidden="false" customHeight="false" outlineLevel="0" collapsed="false">
      <c r="A12045" s="310" t="n">
        <v>11738</v>
      </c>
      <c r="C12045" s="0" t="s">
        <v>22582</v>
      </c>
      <c r="D12045" s="0" t="s">
        <v>15564</v>
      </c>
      <c r="E12045" s="10" t="s">
        <v>20413</v>
      </c>
    </row>
    <row r="12046" customFormat="false" ht="15" hidden="false" customHeight="false" outlineLevel="0" collapsed="false">
      <c r="A12046" s="310" t="n">
        <v>36143</v>
      </c>
      <c r="C12046" s="0" t="s">
        <v>22583</v>
      </c>
      <c r="D12046" s="0" t="s">
        <v>15564</v>
      </c>
      <c r="E12046" s="10" t="s">
        <v>22584</v>
      </c>
    </row>
    <row r="12047" customFormat="false" ht="15" hidden="false" customHeight="false" outlineLevel="0" collapsed="false">
      <c r="A12047" s="310" t="n">
        <v>36142</v>
      </c>
      <c r="C12047" s="0" t="s">
        <v>22585</v>
      </c>
      <c r="D12047" s="0" t="s">
        <v>15564</v>
      </c>
      <c r="E12047" s="10" t="s">
        <v>16016</v>
      </c>
    </row>
    <row r="12048" customFormat="false" ht="15" hidden="false" customHeight="false" outlineLevel="0" collapsed="false">
      <c r="A12048" s="310" t="n">
        <v>36146</v>
      </c>
      <c r="C12048" s="0" t="s">
        <v>22586</v>
      </c>
      <c r="D12048" s="0" t="s">
        <v>15564</v>
      </c>
      <c r="E12048" s="10" t="s">
        <v>22587</v>
      </c>
    </row>
    <row r="12049" customFormat="false" ht="15" hidden="false" customHeight="false" outlineLevel="0" collapsed="false">
      <c r="A12049" s="310" t="n">
        <v>39015</v>
      </c>
      <c r="C12049" s="0" t="s">
        <v>22588</v>
      </c>
      <c r="D12049" s="0" t="s">
        <v>15564</v>
      </c>
      <c r="E12049" s="10" t="s">
        <v>15677</v>
      </c>
    </row>
    <row r="12050" customFormat="false" ht="15" hidden="false" customHeight="false" outlineLevel="0" collapsed="false">
      <c r="A12050" s="310" t="n">
        <v>38377</v>
      </c>
      <c r="C12050" s="0" t="s">
        <v>22589</v>
      </c>
      <c r="D12050" s="0" t="s">
        <v>15564</v>
      </c>
      <c r="E12050" s="10" t="s">
        <v>16063</v>
      </c>
    </row>
    <row r="12051" customFormat="false" ht="15" hidden="false" customHeight="false" outlineLevel="0" collapsed="false">
      <c r="A12051" s="310" t="n">
        <v>38376</v>
      </c>
      <c r="C12051" s="0" t="s">
        <v>22590</v>
      </c>
      <c r="D12051" s="0" t="s">
        <v>15564</v>
      </c>
      <c r="E12051" s="10" t="s">
        <v>22591</v>
      </c>
    </row>
    <row r="12052" customFormat="false" ht="15" hidden="false" customHeight="false" outlineLevel="0" collapsed="false">
      <c r="A12052" s="310" t="n">
        <v>38116</v>
      </c>
      <c r="C12052" s="0" t="s">
        <v>22592</v>
      </c>
      <c r="D12052" s="0" t="s">
        <v>15564</v>
      </c>
      <c r="E12052" s="10" t="s">
        <v>15759</v>
      </c>
    </row>
    <row r="12053" customFormat="false" ht="15" hidden="false" customHeight="false" outlineLevel="0" collapsed="false">
      <c r="A12053" s="310" t="n">
        <v>38066</v>
      </c>
      <c r="C12053" s="0" t="s">
        <v>22593</v>
      </c>
      <c r="D12053" s="0" t="s">
        <v>15564</v>
      </c>
      <c r="E12053" s="10" t="s">
        <v>22594</v>
      </c>
    </row>
    <row r="12054" customFormat="false" ht="15" hidden="false" customHeight="false" outlineLevel="0" collapsed="false">
      <c r="A12054" s="310" t="n">
        <v>38117</v>
      </c>
      <c r="C12054" s="0" t="s">
        <v>22595</v>
      </c>
      <c r="D12054" s="0" t="s">
        <v>15564</v>
      </c>
      <c r="E12054" s="10" t="s">
        <v>21387</v>
      </c>
    </row>
    <row r="12055" customFormat="false" ht="15" hidden="false" customHeight="false" outlineLevel="0" collapsed="false">
      <c r="A12055" s="310" t="n">
        <v>38067</v>
      </c>
      <c r="C12055" s="0" t="s">
        <v>22596</v>
      </c>
      <c r="D12055" s="0" t="s">
        <v>15564</v>
      </c>
      <c r="E12055" s="10" t="s">
        <v>18176</v>
      </c>
    </row>
    <row r="12056" customFormat="false" ht="15" hidden="false" customHeight="false" outlineLevel="0" collapsed="false">
      <c r="A12056" s="310" t="n">
        <v>41757</v>
      </c>
      <c r="C12056" s="0" t="s">
        <v>22597</v>
      </c>
      <c r="D12056" s="0" t="s">
        <v>15564</v>
      </c>
      <c r="E12056" s="10" t="s">
        <v>22598</v>
      </c>
    </row>
    <row r="12057" customFormat="false" ht="15" hidden="false" customHeight="false" outlineLevel="0" collapsed="false">
      <c r="A12057" s="310" t="n">
        <v>5080</v>
      </c>
      <c r="C12057" s="0" t="s">
        <v>22599</v>
      </c>
      <c r="D12057" s="0" t="s">
        <v>15564</v>
      </c>
      <c r="E12057" s="10" t="s">
        <v>22600</v>
      </c>
    </row>
    <row r="12058" customFormat="false" ht="15" hidden="false" customHeight="false" outlineLevel="0" collapsed="false">
      <c r="A12058" s="310" t="n">
        <v>11522</v>
      </c>
      <c r="C12058" s="0" t="s">
        <v>22601</v>
      </c>
      <c r="D12058" s="0" t="s">
        <v>15564</v>
      </c>
      <c r="E12058" s="10" t="s">
        <v>22602</v>
      </c>
    </row>
    <row r="12059" customFormat="false" ht="15" hidden="false" customHeight="false" outlineLevel="0" collapsed="false">
      <c r="A12059" s="310" t="n">
        <v>11523</v>
      </c>
      <c r="C12059" s="0" t="s">
        <v>22603</v>
      </c>
      <c r="D12059" s="0" t="s">
        <v>15564</v>
      </c>
      <c r="E12059" s="10" t="s">
        <v>17187</v>
      </c>
    </row>
    <row r="12060" customFormat="false" ht="15" hidden="false" customHeight="false" outlineLevel="0" collapsed="false">
      <c r="A12060" s="310" t="n">
        <v>11524</v>
      </c>
      <c r="C12060" s="0" t="s">
        <v>22604</v>
      </c>
      <c r="D12060" s="0" t="s">
        <v>15564</v>
      </c>
      <c r="E12060" s="10" t="s">
        <v>22605</v>
      </c>
    </row>
    <row r="12061" customFormat="false" ht="15" hidden="false" customHeight="false" outlineLevel="0" collapsed="false">
      <c r="A12061" s="310" t="n">
        <v>38168</v>
      </c>
      <c r="C12061" s="0" t="s">
        <v>22606</v>
      </c>
      <c r="D12061" s="0" t="s">
        <v>15564</v>
      </c>
      <c r="E12061" s="10" t="s">
        <v>22607</v>
      </c>
    </row>
    <row r="12062" customFormat="false" ht="15" hidden="false" customHeight="false" outlineLevel="0" collapsed="false">
      <c r="A12062" s="310" t="n">
        <v>13393</v>
      </c>
      <c r="C12062" s="0" t="s">
        <v>22608</v>
      </c>
      <c r="D12062" s="0" t="s">
        <v>15564</v>
      </c>
      <c r="E12062" s="10" t="s">
        <v>22609</v>
      </c>
    </row>
    <row r="12063" customFormat="false" ht="15" hidden="false" customHeight="false" outlineLevel="0" collapsed="false">
      <c r="A12063" s="310" t="n">
        <v>13395</v>
      </c>
      <c r="C12063" s="0" t="s">
        <v>22610</v>
      </c>
      <c r="D12063" s="0" t="s">
        <v>15564</v>
      </c>
      <c r="E12063" s="10" t="s">
        <v>22611</v>
      </c>
    </row>
    <row r="12064" customFormat="false" ht="15" hidden="false" customHeight="false" outlineLevel="0" collapsed="false">
      <c r="A12064" s="310" t="n">
        <v>12039</v>
      </c>
      <c r="C12064" s="0" t="s">
        <v>22612</v>
      </c>
      <c r="D12064" s="0" t="s">
        <v>15564</v>
      </c>
      <c r="E12064" s="10" t="s">
        <v>22613</v>
      </c>
    </row>
    <row r="12065" customFormat="false" ht="15" hidden="false" customHeight="false" outlineLevel="0" collapsed="false">
      <c r="A12065" s="310" t="n">
        <v>13396</v>
      </c>
      <c r="C12065" s="0" t="s">
        <v>22614</v>
      </c>
      <c r="D12065" s="0" t="s">
        <v>15564</v>
      </c>
      <c r="E12065" s="10" t="s">
        <v>22615</v>
      </c>
    </row>
    <row r="12066" customFormat="false" ht="15" hidden="false" customHeight="false" outlineLevel="0" collapsed="false">
      <c r="A12066" s="310" t="n">
        <v>13397</v>
      </c>
      <c r="C12066" s="0" t="s">
        <v>22616</v>
      </c>
      <c r="D12066" s="0" t="s">
        <v>15564</v>
      </c>
      <c r="E12066" s="10" t="s">
        <v>22617</v>
      </c>
    </row>
    <row r="12067" customFormat="false" ht="15" hidden="false" customHeight="false" outlineLevel="0" collapsed="false">
      <c r="A12067" s="310" t="n">
        <v>12041</v>
      </c>
      <c r="C12067" s="0" t="s">
        <v>22618</v>
      </c>
      <c r="D12067" s="0" t="s">
        <v>15564</v>
      </c>
      <c r="E12067" s="10" t="s">
        <v>22619</v>
      </c>
    </row>
    <row r="12068" customFormat="false" ht="15" hidden="false" customHeight="false" outlineLevel="0" collapsed="false">
      <c r="A12068" s="310" t="n">
        <v>12043</v>
      </c>
      <c r="C12068" s="0" t="s">
        <v>22620</v>
      </c>
      <c r="D12068" s="0" t="s">
        <v>15564</v>
      </c>
      <c r="E12068" s="10" t="s">
        <v>22621</v>
      </c>
    </row>
    <row r="12069" customFormat="false" ht="15" hidden="false" customHeight="false" outlineLevel="0" collapsed="false">
      <c r="A12069" s="310" t="n">
        <v>39762</v>
      </c>
      <c r="C12069" s="0" t="s">
        <v>22622</v>
      </c>
      <c r="D12069" s="0" t="s">
        <v>15564</v>
      </c>
      <c r="E12069" s="10" t="s">
        <v>22623</v>
      </c>
    </row>
    <row r="12070" customFormat="false" ht="15" hidden="false" customHeight="false" outlineLevel="0" collapsed="false">
      <c r="A12070" s="310" t="n">
        <v>12042</v>
      </c>
      <c r="C12070" s="0" t="s">
        <v>22624</v>
      </c>
      <c r="D12070" s="0" t="s">
        <v>15564</v>
      </c>
      <c r="E12070" s="10" t="s">
        <v>22625</v>
      </c>
    </row>
    <row r="12071" customFormat="false" ht="15" hidden="false" customHeight="false" outlineLevel="0" collapsed="false">
      <c r="A12071" s="310" t="n">
        <v>39763</v>
      </c>
      <c r="C12071" s="0" t="s">
        <v>22626</v>
      </c>
      <c r="D12071" s="0" t="s">
        <v>15564</v>
      </c>
      <c r="E12071" s="10" t="s">
        <v>22627</v>
      </c>
    </row>
    <row r="12072" customFormat="false" ht="15" hidden="false" customHeight="false" outlineLevel="0" collapsed="false">
      <c r="A12072" s="310" t="n">
        <v>39756</v>
      </c>
      <c r="C12072" s="0" t="s">
        <v>22628</v>
      </c>
      <c r="D12072" s="0" t="s">
        <v>15564</v>
      </c>
      <c r="E12072" s="10" t="s">
        <v>22629</v>
      </c>
    </row>
    <row r="12073" customFormat="false" ht="15" hidden="false" customHeight="false" outlineLevel="0" collapsed="false">
      <c r="A12073" s="310" t="n">
        <v>12038</v>
      </c>
      <c r="C12073" s="0" t="s">
        <v>22630</v>
      </c>
      <c r="D12073" s="0" t="s">
        <v>15564</v>
      </c>
      <c r="E12073" s="10" t="s">
        <v>22631</v>
      </c>
    </row>
    <row r="12074" customFormat="false" ht="15" hidden="false" customHeight="false" outlineLevel="0" collapsed="false">
      <c r="A12074" s="310" t="n">
        <v>12040</v>
      </c>
      <c r="C12074" s="0" t="s">
        <v>22632</v>
      </c>
      <c r="D12074" s="0" t="s">
        <v>15564</v>
      </c>
      <c r="E12074" s="10" t="s">
        <v>22633</v>
      </c>
    </row>
    <row r="12075" customFormat="false" ht="15" hidden="false" customHeight="false" outlineLevel="0" collapsed="false">
      <c r="A12075" s="310" t="n">
        <v>39757</v>
      </c>
      <c r="C12075" s="0" t="s">
        <v>22634</v>
      </c>
      <c r="D12075" s="0" t="s">
        <v>15564</v>
      </c>
      <c r="E12075" s="10" t="s">
        <v>22635</v>
      </c>
    </row>
    <row r="12076" customFormat="false" ht="15" hidden="false" customHeight="false" outlineLevel="0" collapsed="false">
      <c r="A12076" s="310" t="n">
        <v>39758</v>
      </c>
      <c r="C12076" s="0" t="s">
        <v>22636</v>
      </c>
      <c r="D12076" s="0" t="s">
        <v>15564</v>
      </c>
      <c r="E12076" s="10" t="s">
        <v>22637</v>
      </c>
    </row>
    <row r="12077" customFormat="false" ht="15" hidden="false" customHeight="false" outlineLevel="0" collapsed="false">
      <c r="A12077" s="310" t="n">
        <v>39759</v>
      </c>
      <c r="C12077" s="0" t="s">
        <v>22638</v>
      </c>
      <c r="D12077" s="0" t="s">
        <v>15564</v>
      </c>
      <c r="E12077" s="10" t="s">
        <v>22639</v>
      </c>
    </row>
    <row r="12078" customFormat="false" ht="15" hidden="false" customHeight="false" outlineLevel="0" collapsed="false">
      <c r="A12078" s="310" t="n">
        <v>39760</v>
      </c>
      <c r="C12078" s="0" t="s">
        <v>22640</v>
      </c>
      <c r="D12078" s="0" t="s">
        <v>15564</v>
      </c>
      <c r="E12078" s="10" t="s">
        <v>22641</v>
      </c>
    </row>
    <row r="12079" customFormat="false" ht="15" hidden="false" customHeight="false" outlineLevel="0" collapsed="false">
      <c r="A12079" s="310" t="n">
        <v>39761</v>
      </c>
      <c r="C12079" s="0" t="s">
        <v>22642</v>
      </c>
      <c r="D12079" s="0" t="s">
        <v>15564</v>
      </c>
      <c r="E12079" s="10" t="s">
        <v>22643</v>
      </c>
    </row>
    <row r="12080" customFormat="false" ht="15" hidden="false" customHeight="false" outlineLevel="0" collapsed="false">
      <c r="A12080" s="310" t="n">
        <v>39765</v>
      </c>
      <c r="C12080" s="0" t="s">
        <v>22644</v>
      </c>
      <c r="D12080" s="0" t="s">
        <v>15564</v>
      </c>
      <c r="E12080" s="10" t="s">
        <v>22645</v>
      </c>
    </row>
    <row r="12081" customFormat="false" ht="15" hidden="false" customHeight="false" outlineLevel="0" collapsed="false">
      <c r="A12081" s="310" t="n">
        <v>13399</v>
      </c>
      <c r="C12081" s="0" t="s">
        <v>22646</v>
      </c>
      <c r="D12081" s="0" t="s">
        <v>15564</v>
      </c>
      <c r="E12081" s="10" t="s">
        <v>22647</v>
      </c>
    </row>
    <row r="12082" customFormat="false" ht="15" hidden="false" customHeight="false" outlineLevel="0" collapsed="false">
      <c r="A12082" s="310" t="n">
        <v>39764</v>
      </c>
      <c r="C12082" s="0" t="s">
        <v>22648</v>
      </c>
      <c r="D12082" s="0" t="s">
        <v>15564</v>
      </c>
      <c r="E12082" s="10" t="s">
        <v>22649</v>
      </c>
    </row>
    <row r="12083" customFormat="false" ht="15" hidden="false" customHeight="false" outlineLevel="0" collapsed="false">
      <c r="A12083" s="310" t="n">
        <v>39805</v>
      </c>
      <c r="C12083" s="0" t="s">
        <v>22650</v>
      </c>
      <c r="D12083" s="0" t="s">
        <v>15564</v>
      </c>
      <c r="E12083" s="10" t="s">
        <v>15582</v>
      </c>
    </row>
    <row r="12084" customFormat="false" ht="15" hidden="false" customHeight="false" outlineLevel="0" collapsed="false">
      <c r="A12084" s="310" t="n">
        <v>39806</v>
      </c>
      <c r="C12084" s="0" t="s">
        <v>22651</v>
      </c>
      <c r="D12084" s="0" t="s">
        <v>15564</v>
      </c>
      <c r="E12084" s="10" t="s">
        <v>22652</v>
      </c>
    </row>
    <row r="12085" customFormat="false" ht="15" hidden="false" customHeight="false" outlineLevel="0" collapsed="false">
      <c r="A12085" s="310" t="n">
        <v>39807</v>
      </c>
      <c r="C12085" s="0" t="s">
        <v>22653</v>
      </c>
      <c r="D12085" s="0" t="s">
        <v>15564</v>
      </c>
      <c r="E12085" s="10" t="s">
        <v>22654</v>
      </c>
    </row>
    <row r="12086" customFormat="false" ht="15" hidden="false" customHeight="false" outlineLevel="0" collapsed="false">
      <c r="A12086" s="310" t="n">
        <v>39804</v>
      </c>
      <c r="C12086" s="0" t="s">
        <v>22655</v>
      </c>
      <c r="D12086" s="0" t="s">
        <v>15564</v>
      </c>
      <c r="E12086" s="10" t="s">
        <v>22656</v>
      </c>
    </row>
    <row r="12087" customFormat="false" ht="15" hidden="false" customHeight="false" outlineLevel="0" collapsed="false">
      <c r="A12087" s="310" t="n">
        <v>39796</v>
      </c>
      <c r="C12087" s="0" t="s">
        <v>22657</v>
      </c>
      <c r="D12087" s="0" t="s">
        <v>15564</v>
      </c>
      <c r="E12087" s="10" t="s">
        <v>22658</v>
      </c>
    </row>
    <row r="12088" customFormat="false" ht="15" hidden="false" customHeight="false" outlineLevel="0" collapsed="false">
      <c r="A12088" s="310" t="n">
        <v>39797</v>
      </c>
      <c r="C12088" s="0" t="s">
        <v>22659</v>
      </c>
      <c r="D12088" s="0" t="s">
        <v>15564</v>
      </c>
      <c r="E12088" s="10" t="s">
        <v>22660</v>
      </c>
    </row>
    <row r="12089" customFormat="false" ht="15" hidden="false" customHeight="false" outlineLevel="0" collapsed="false">
      <c r="A12089" s="310" t="n">
        <v>39798</v>
      </c>
      <c r="C12089" s="0" t="s">
        <v>22661</v>
      </c>
      <c r="D12089" s="0" t="s">
        <v>15564</v>
      </c>
      <c r="E12089" s="10" t="s">
        <v>22662</v>
      </c>
    </row>
    <row r="12090" customFormat="false" ht="15" hidden="false" customHeight="false" outlineLevel="0" collapsed="false">
      <c r="A12090" s="310" t="n">
        <v>39794</v>
      </c>
      <c r="C12090" s="0" t="s">
        <v>22663</v>
      </c>
      <c r="D12090" s="0" t="s">
        <v>15564</v>
      </c>
      <c r="E12090" s="10" t="s">
        <v>21899</v>
      </c>
    </row>
    <row r="12091" customFormat="false" ht="15" hidden="false" customHeight="false" outlineLevel="0" collapsed="false">
      <c r="A12091" s="310" t="n">
        <v>39795</v>
      </c>
      <c r="C12091" s="0" t="s">
        <v>22664</v>
      </c>
      <c r="D12091" s="0" t="s">
        <v>15564</v>
      </c>
      <c r="E12091" s="10" t="s">
        <v>20881</v>
      </c>
    </row>
    <row r="12092" customFormat="false" ht="15" hidden="false" customHeight="false" outlineLevel="0" collapsed="false">
      <c r="A12092" s="310" t="n">
        <v>39801</v>
      </c>
      <c r="C12092" s="0" t="s">
        <v>22665</v>
      </c>
      <c r="D12092" s="0" t="s">
        <v>15564</v>
      </c>
      <c r="E12092" s="10" t="s">
        <v>22666</v>
      </c>
    </row>
    <row r="12093" customFormat="false" ht="15" hidden="false" customHeight="false" outlineLevel="0" collapsed="false">
      <c r="A12093" s="310" t="n">
        <v>39802</v>
      </c>
      <c r="C12093" s="0" t="s">
        <v>22667</v>
      </c>
      <c r="D12093" s="0" t="s">
        <v>15564</v>
      </c>
      <c r="E12093" s="10" t="s">
        <v>22668</v>
      </c>
    </row>
    <row r="12094" customFormat="false" ht="15" hidden="false" customHeight="false" outlineLevel="0" collapsed="false">
      <c r="A12094" s="310" t="n">
        <v>39803</v>
      </c>
      <c r="C12094" s="0" t="s">
        <v>22669</v>
      </c>
      <c r="D12094" s="0" t="s">
        <v>15564</v>
      </c>
      <c r="E12094" s="10" t="s">
        <v>22670</v>
      </c>
    </row>
    <row r="12095" customFormat="false" ht="15" hidden="false" customHeight="false" outlineLevel="0" collapsed="false">
      <c r="A12095" s="310" t="n">
        <v>39799</v>
      </c>
      <c r="C12095" s="0" t="s">
        <v>22671</v>
      </c>
      <c r="D12095" s="0" t="s">
        <v>15564</v>
      </c>
      <c r="E12095" s="10" t="s">
        <v>22672</v>
      </c>
    </row>
    <row r="12096" customFormat="false" ht="15" hidden="false" customHeight="false" outlineLevel="0" collapsed="false">
      <c r="A12096" s="310" t="n">
        <v>39800</v>
      </c>
      <c r="C12096" s="0" t="s">
        <v>22673</v>
      </c>
      <c r="D12096" s="0" t="s">
        <v>15564</v>
      </c>
      <c r="E12096" s="10" t="s">
        <v>20682</v>
      </c>
    </row>
    <row r="12097" customFormat="false" ht="15" hidden="false" customHeight="false" outlineLevel="0" collapsed="false">
      <c r="A12097" s="310" t="n">
        <v>4224</v>
      </c>
      <c r="C12097" s="0" t="s">
        <v>22674</v>
      </c>
      <c r="D12097" s="0" t="s">
        <v>15714</v>
      </c>
      <c r="E12097" s="10" t="s">
        <v>22675</v>
      </c>
    </row>
    <row r="12098" customFormat="false" ht="15" hidden="false" customHeight="false" outlineLevel="0" collapsed="false">
      <c r="A12098" s="310" t="n">
        <v>21059</v>
      </c>
      <c r="C12098" s="0" t="s">
        <v>22676</v>
      </c>
      <c r="D12098" s="0" t="s">
        <v>15564</v>
      </c>
      <c r="E12098" s="10" t="s">
        <v>22677</v>
      </c>
    </row>
    <row r="12099" customFormat="false" ht="15" hidden="false" customHeight="false" outlineLevel="0" collapsed="false">
      <c r="A12099" s="310" t="n">
        <v>11234</v>
      </c>
      <c r="C12099" s="0" t="s">
        <v>22678</v>
      </c>
      <c r="D12099" s="0" t="s">
        <v>15564</v>
      </c>
      <c r="E12099" s="10" t="s">
        <v>21571</v>
      </c>
    </row>
    <row r="12100" customFormat="false" ht="15" hidden="false" customHeight="false" outlineLevel="0" collapsed="false">
      <c r="A12100" s="310" t="n">
        <v>21060</v>
      </c>
      <c r="C12100" s="0" t="s">
        <v>22679</v>
      </c>
      <c r="D12100" s="0" t="s">
        <v>15564</v>
      </c>
      <c r="E12100" s="10" t="s">
        <v>22680</v>
      </c>
    </row>
    <row r="12101" customFormat="false" ht="15" hidden="false" customHeight="false" outlineLevel="0" collapsed="false">
      <c r="A12101" s="310" t="n">
        <v>21061</v>
      </c>
      <c r="C12101" s="0" t="s">
        <v>22681</v>
      </c>
      <c r="D12101" s="0" t="s">
        <v>15564</v>
      </c>
      <c r="E12101" s="10" t="s">
        <v>22682</v>
      </c>
    </row>
    <row r="12102" customFormat="false" ht="15" hidden="false" customHeight="false" outlineLevel="0" collapsed="false">
      <c r="A12102" s="310" t="n">
        <v>21062</v>
      </c>
      <c r="C12102" s="0" t="s">
        <v>22683</v>
      </c>
      <c r="D12102" s="0" t="s">
        <v>15564</v>
      </c>
      <c r="E12102" s="10" t="s">
        <v>18905</v>
      </c>
    </row>
    <row r="12103" customFormat="false" ht="15" hidden="false" customHeight="false" outlineLevel="0" collapsed="false">
      <c r="A12103" s="310" t="n">
        <v>11708</v>
      </c>
      <c r="C12103" s="0" t="s">
        <v>22684</v>
      </c>
      <c r="D12103" s="0" t="s">
        <v>15564</v>
      </c>
      <c r="E12103" s="10" t="s">
        <v>18927</v>
      </c>
    </row>
    <row r="12104" customFormat="false" ht="15" hidden="false" customHeight="false" outlineLevel="0" collapsed="false">
      <c r="A12104" s="310" t="n">
        <v>11709</v>
      </c>
      <c r="C12104" s="0" t="s">
        <v>22685</v>
      </c>
      <c r="D12104" s="0" t="s">
        <v>15564</v>
      </c>
      <c r="E12104" s="10" t="s">
        <v>22686</v>
      </c>
    </row>
    <row r="12105" customFormat="false" ht="15" hidden="false" customHeight="false" outlineLevel="0" collapsed="false">
      <c r="A12105" s="310" t="n">
        <v>11710</v>
      </c>
      <c r="C12105" s="0" t="s">
        <v>22687</v>
      </c>
      <c r="D12105" s="0" t="s">
        <v>15564</v>
      </c>
      <c r="E12105" s="10" t="s">
        <v>22688</v>
      </c>
    </row>
    <row r="12106" customFormat="false" ht="15" hidden="false" customHeight="false" outlineLevel="0" collapsed="false">
      <c r="A12106" s="310" t="n">
        <v>11707</v>
      </c>
      <c r="C12106" s="0" t="s">
        <v>22689</v>
      </c>
      <c r="D12106" s="0" t="s">
        <v>15564</v>
      </c>
      <c r="E12106" s="10" t="s">
        <v>16234</v>
      </c>
    </row>
    <row r="12107" customFormat="false" ht="15" hidden="false" customHeight="false" outlineLevel="0" collapsed="false">
      <c r="A12107" s="310" t="n">
        <v>11739</v>
      </c>
      <c r="C12107" s="0" t="s">
        <v>22690</v>
      </c>
      <c r="D12107" s="0" t="s">
        <v>15564</v>
      </c>
      <c r="E12107" s="10" t="s">
        <v>22691</v>
      </c>
    </row>
    <row r="12108" customFormat="false" ht="15" hidden="false" customHeight="false" outlineLevel="0" collapsed="false">
      <c r="A12108" s="310" t="n">
        <v>11711</v>
      </c>
      <c r="C12108" s="0" t="s">
        <v>22692</v>
      </c>
      <c r="D12108" s="0" t="s">
        <v>15564</v>
      </c>
      <c r="E12108" s="10" t="s">
        <v>16047</v>
      </c>
    </row>
    <row r="12109" customFormat="false" ht="15" hidden="false" customHeight="false" outlineLevel="0" collapsed="false">
      <c r="A12109" s="310" t="n">
        <v>5102</v>
      </c>
      <c r="C12109" s="0" t="s">
        <v>22693</v>
      </c>
      <c r="D12109" s="0" t="s">
        <v>15564</v>
      </c>
      <c r="E12109" s="10" t="s">
        <v>16882</v>
      </c>
    </row>
    <row r="12110" customFormat="false" ht="15" hidden="false" customHeight="false" outlineLevel="0" collapsed="false">
      <c r="A12110" s="310" t="n">
        <v>11741</v>
      </c>
      <c r="C12110" s="0" t="s">
        <v>22694</v>
      </c>
      <c r="D12110" s="0" t="s">
        <v>15564</v>
      </c>
      <c r="E12110" s="10" t="s">
        <v>22695</v>
      </c>
    </row>
    <row r="12111" customFormat="false" ht="15" hidden="false" customHeight="false" outlineLevel="0" collapsed="false">
      <c r="A12111" s="310" t="n">
        <v>11743</v>
      </c>
      <c r="C12111" s="0" t="s">
        <v>22696</v>
      </c>
      <c r="D12111" s="0" t="s">
        <v>15564</v>
      </c>
      <c r="E12111" s="10" t="s">
        <v>17791</v>
      </c>
    </row>
    <row r="12112" customFormat="false" ht="15" hidden="false" customHeight="false" outlineLevel="0" collapsed="false">
      <c r="A12112" s="310" t="n">
        <v>11745</v>
      </c>
      <c r="C12112" s="0" t="s">
        <v>22697</v>
      </c>
      <c r="D12112" s="0" t="s">
        <v>15564</v>
      </c>
      <c r="E12112" s="10" t="s">
        <v>18188</v>
      </c>
    </row>
    <row r="12113" customFormat="false" ht="15" hidden="false" customHeight="false" outlineLevel="0" collapsed="false">
      <c r="A12113" s="310" t="n">
        <v>25961</v>
      </c>
      <c r="C12113" s="0" t="s">
        <v>22698</v>
      </c>
      <c r="D12113" s="0" t="s">
        <v>15584</v>
      </c>
      <c r="E12113" s="10" t="s">
        <v>16394</v>
      </c>
    </row>
    <row r="12114" customFormat="false" ht="15" hidden="false" customHeight="false" outlineLevel="0" collapsed="false">
      <c r="A12114" s="310" t="n">
        <v>40985</v>
      </c>
      <c r="C12114" s="0" t="s">
        <v>22699</v>
      </c>
      <c r="D12114" s="0" t="s">
        <v>15950</v>
      </c>
      <c r="E12114" s="10" t="s">
        <v>16396</v>
      </c>
    </row>
    <row r="12115" customFormat="false" ht="15" hidden="false" customHeight="false" outlineLevel="0" collapsed="false">
      <c r="A12115" s="310" t="n">
        <v>1088</v>
      </c>
      <c r="C12115" s="0" t="s">
        <v>22700</v>
      </c>
      <c r="D12115" s="0" t="s">
        <v>15564</v>
      </c>
      <c r="E12115" s="10" t="s">
        <v>17351</v>
      </c>
    </row>
    <row r="12116" customFormat="false" ht="15" hidden="false" customHeight="false" outlineLevel="0" collapsed="false">
      <c r="A12116" s="310" t="n">
        <v>1087</v>
      </c>
      <c r="C12116" s="0" t="s">
        <v>22701</v>
      </c>
      <c r="D12116" s="0" t="s">
        <v>15564</v>
      </c>
      <c r="E12116" s="10" t="s">
        <v>22702</v>
      </c>
    </row>
    <row r="12117" customFormat="false" ht="15" hidden="false" customHeight="false" outlineLevel="0" collapsed="false">
      <c r="A12117" s="310" t="n">
        <v>38777</v>
      </c>
      <c r="C12117" s="0" t="s">
        <v>22703</v>
      </c>
      <c r="D12117" s="0" t="s">
        <v>15564</v>
      </c>
      <c r="E12117" s="10" t="s">
        <v>22704</v>
      </c>
    </row>
    <row r="12118" customFormat="false" ht="15" hidden="false" customHeight="false" outlineLevel="0" collapsed="false">
      <c r="A12118" s="310" t="n">
        <v>1086</v>
      </c>
      <c r="C12118" s="0" t="s">
        <v>22705</v>
      </c>
      <c r="D12118" s="0" t="s">
        <v>15564</v>
      </c>
      <c r="E12118" s="10" t="s">
        <v>22706</v>
      </c>
    </row>
    <row r="12119" customFormat="false" ht="15" hidden="false" customHeight="false" outlineLevel="0" collapsed="false">
      <c r="A12119" s="310" t="n">
        <v>1079</v>
      </c>
      <c r="C12119" s="0" t="s">
        <v>22707</v>
      </c>
      <c r="D12119" s="0" t="s">
        <v>15564</v>
      </c>
      <c r="E12119" s="10" t="s">
        <v>20967</v>
      </c>
    </row>
    <row r="12120" customFormat="false" ht="15" hidden="false" customHeight="false" outlineLevel="0" collapsed="false">
      <c r="A12120" s="310" t="n">
        <v>39374</v>
      </c>
      <c r="C12120" s="0" t="s">
        <v>22708</v>
      </c>
      <c r="D12120" s="0" t="s">
        <v>15564</v>
      </c>
      <c r="E12120" s="10" t="s">
        <v>22709</v>
      </c>
    </row>
    <row r="12121" customFormat="false" ht="15" hidden="false" customHeight="false" outlineLevel="0" collapsed="false">
      <c r="A12121" s="310" t="n">
        <v>1082</v>
      </c>
      <c r="C12121" s="0" t="s">
        <v>22710</v>
      </c>
      <c r="D12121" s="0" t="s">
        <v>15564</v>
      </c>
      <c r="E12121" s="10" t="s">
        <v>22711</v>
      </c>
    </row>
    <row r="12122" customFormat="false" ht="15" hidden="false" customHeight="false" outlineLevel="0" collapsed="false">
      <c r="A12122" s="310" t="n">
        <v>12316</v>
      </c>
      <c r="C12122" s="0" t="s">
        <v>22712</v>
      </c>
      <c r="D12122" s="0" t="s">
        <v>15564</v>
      </c>
      <c r="E12122" s="10" t="s">
        <v>22713</v>
      </c>
    </row>
    <row r="12123" customFormat="false" ht="15" hidden="false" customHeight="false" outlineLevel="0" collapsed="false">
      <c r="A12123" s="310" t="n">
        <v>12317</v>
      </c>
      <c r="C12123" s="0" t="s">
        <v>22714</v>
      </c>
      <c r="D12123" s="0" t="s">
        <v>15564</v>
      </c>
      <c r="E12123" s="10" t="s">
        <v>22715</v>
      </c>
    </row>
    <row r="12124" customFormat="false" ht="15" hidden="false" customHeight="false" outlineLevel="0" collapsed="false">
      <c r="A12124" s="310" t="n">
        <v>12318</v>
      </c>
      <c r="C12124" s="0" t="s">
        <v>22716</v>
      </c>
      <c r="D12124" s="0" t="s">
        <v>15564</v>
      </c>
      <c r="E12124" s="10" t="s">
        <v>20010</v>
      </c>
    </row>
    <row r="12125" customFormat="false" ht="15" hidden="false" customHeight="false" outlineLevel="0" collapsed="false">
      <c r="A12125" s="310" t="n">
        <v>5104</v>
      </c>
      <c r="C12125" s="0" t="s">
        <v>22717</v>
      </c>
      <c r="D12125" s="0" t="s">
        <v>15561</v>
      </c>
      <c r="E12125" s="10" t="s">
        <v>17914</v>
      </c>
    </row>
    <row r="12126" customFormat="false" ht="15" hidden="false" customHeight="false" outlineLevel="0" collapsed="false">
      <c r="A12126" s="310" t="n">
        <v>26023</v>
      </c>
      <c r="C12126" s="0" t="s">
        <v>22718</v>
      </c>
      <c r="D12126" s="0" t="s">
        <v>15564</v>
      </c>
      <c r="E12126" s="10" t="s">
        <v>22719</v>
      </c>
    </row>
    <row r="12127" customFormat="false" ht="15" hidden="false" customHeight="false" outlineLevel="0" collapsed="false">
      <c r="A12127" s="310" t="n">
        <v>2710</v>
      </c>
      <c r="C12127" s="0" t="s">
        <v>22720</v>
      </c>
      <c r="D12127" s="0" t="s">
        <v>15564</v>
      </c>
      <c r="E12127" s="10" t="s">
        <v>22721</v>
      </c>
    </row>
    <row r="12128" customFormat="false" ht="15" hidden="false" customHeight="false" outlineLevel="0" collapsed="false">
      <c r="A12128" s="310" t="n">
        <v>14575</v>
      </c>
      <c r="C12128" s="0" t="s">
        <v>22722</v>
      </c>
      <c r="D12128" s="0" t="s">
        <v>15564</v>
      </c>
      <c r="E12128" s="10" t="s">
        <v>22723</v>
      </c>
    </row>
    <row r="12129" customFormat="false" ht="15" hidden="false" customHeight="false" outlineLevel="0" collapsed="false">
      <c r="A12129" s="310" t="n">
        <v>20034</v>
      </c>
      <c r="C12129" s="0" t="s">
        <v>22724</v>
      </c>
      <c r="D12129" s="0" t="s">
        <v>15564</v>
      </c>
      <c r="E12129" s="10" t="s">
        <v>22725</v>
      </c>
    </row>
    <row r="12130" customFormat="false" ht="15" hidden="false" customHeight="false" outlineLevel="0" collapsed="false">
      <c r="A12130" s="310" t="n">
        <v>20036</v>
      </c>
      <c r="C12130" s="0" t="s">
        <v>22726</v>
      </c>
      <c r="D12130" s="0" t="s">
        <v>15564</v>
      </c>
      <c r="E12130" s="10" t="s">
        <v>22727</v>
      </c>
    </row>
    <row r="12131" customFormat="false" ht="15" hidden="false" customHeight="false" outlineLevel="0" collapsed="false">
      <c r="A12131" s="310" t="n">
        <v>20037</v>
      </c>
      <c r="C12131" s="0" t="s">
        <v>22728</v>
      </c>
      <c r="D12131" s="0" t="s">
        <v>15564</v>
      </c>
      <c r="E12131" s="10" t="s">
        <v>22729</v>
      </c>
    </row>
    <row r="12132" customFormat="false" ht="15" hidden="false" customHeight="false" outlineLevel="0" collapsed="false">
      <c r="A12132" s="310" t="n">
        <v>20043</v>
      </c>
      <c r="C12132" s="0" t="s">
        <v>22730</v>
      </c>
      <c r="D12132" s="0" t="s">
        <v>15564</v>
      </c>
      <c r="E12132" s="10" t="s">
        <v>19354</v>
      </c>
    </row>
    <row r="12133" customFormat="false" ht="15" hidden="false" customHeight="false" outlineLevel="0" collapsed="false">
      <c r="A12133" s="310" t="n">
        <v>20044</v>
      </c>
      <c r="C12133" s="0" t="s">
        <v>22731</v>
      </c>
      <c r="D12133" s="0" t="s">
        <v>15564</v>
      </c>
      <c r="E12133" s="10" t="s">
        <v>21740</v>
      </c>
    </row>
    <row r="12134" customFormat="false" ht="15" hidden="false" customHeight="false" outlineLevel="0" collapsed="false">
      <c r="A12134" s="310" t="n">
        <v>20042</v>
      </c>
      <c r="C12134" s="0" t="s">
        <v>22732</v>
      </c>
      <c r="D12134" s="0" t="s">
        <v>15564</v>
      </c>
      <c r="E12134" s="10" t="s">
        <v>22733</v>
      </c>
    </row>
    <row r="12135" customFormat="false" ht="15" hidden="false" customHeight="false" outlineLevel="0" collapsed="false">
      <c r="A12135" s="310" t="n">
        <v>20046</v>
      </c>
      <c r="C12135" s="0" t="s">
        <v>22734</v>
      </c>
      <c r="D12135" s="0" t="s">
        <v>15564</v>
      </c>
      <c r="E12135" s="10" t="s">
        <v>22526</v>
      </c>
    </row>
    <row r="12136" customFormat="false" ht="15" hidden="false" customHeight="false" outlineLevel="0" collapsed="false">
      <c r="A12136" s="310" t="n">
        <v>20047</v>
      </c>
      <c r="C12136" s="0" t="s">
        <v>22735</v>
      </c>
      <c r="D12136" s="0" t="s">
        <v>15564</v>
      </c>
      <c r="E12136" s="10" t="s">
        <v>22736</v>
      </c>
    </row>
    <row r="12137" customFormat="false" ht="15" hidden="false" customHeight="false" outlineLevel="0" collapsed="false">
      <c r="A12137" s="310" t="n">
        <v>20045</v>
      </c>
      <c r="C12137" s="0" t="s">
        <v>22737</v>
      </c>
      <c r="D12137" s="0" t="s">
        <v>15564</v>
      </c>
      <c r="E12137" s="10" t="s">
        <v>15805</v>
      </c>
    </row>
    <row r="12138" customFormat="false" ht="15" hidden="false" customHeight="false" outlineLevel="0" collapsed="false">
      <c r="A12138" s="310" t="n">
        <v>20972</v>
      </c>
      <c r="C12138" s="0" t="s">
        <v>22738</v>
      </c>
      <c r="D12138" s="0" t="s">
        <v>15564</v>
      </c>
      <c r="E12138" s="10" t="s">
        <v>22739</v>
      </c>
    </row>
    <row r="12139" customFormat="false" ht="15" hidden="false" customHeight="false" outlineLevel="0" collapsed="false">
      <c r="A12139" s="310" t="n">
        <v>20032</v>
      </c>
      <c r="C12139" s="0" t="s">
        <v>22740</v>
      </c>
      <c r="D12139" s="0" t="s">
        <v>15564</v>
      </c>
      <c r="E12139" s="10" t="s">
        <v>22741</v>
      </c>
    </row>
    <row r="12140" customFormat="false" ht="15" hidden="false" customHeight="false" outlineLevel="0" collapsed="false">
      <c r="A12140" s="310" t="n">
        <v>11321</v>
      </c>
      <c r="C12140" s="0" t="s">
        <v>22742</v>
      </c>
      <c r="D12140" s="0" t="s">
        <v>15564</v>
      </c>
      <c r="E12140" s="10" t="s">
        <v>22743</v>
      </c>
    </row>
    <row r="12141" customFormat="false" ht="15" hidden="false" customHeight="false" outlineLevel="0" collapsed="false">
      <c r="A12141" s="310" t="n">
        <v>11323</v>
      </c>
      <c r="C12141" s="0" t="s">
        <v>22744</v>
      </c>
      <c r="D12141" s="0" t="s">
        <v>15564</v>
      </c>
      <c r="E12141" s="10" t="s">
        <v>22745</v>
      </c>
    </row>
    <row r="12142" customFormat="false" ht="15" hidden="false" customHeight="false" outlineLevel="0" collapsed="false">
      <c r="A12142" s="310" t="n">
        <v>20327</v>
      </c>
      <c r="C12142" s="0" t="s">
        <v>22746</v>
      </c>
      <c r="D12142" s="0" t="s">
        <v>15564</v>
      </c>
      <c r="E12142" s="10" t="s">
        <v>22747</v>
      </c>
    </row>
    <row r="12143" customFormat="false" ht="15" hidden="false" customHeight="false" outlineLevel="0" collapsed="false">
      <c r="A12143" s="310" t="n">
        <v>25966</v>
      </c>
      <c r="C12143" s="0" t="s">
        <v>22748</v>
      </c>
      <c r="D12143" s="0" t="s">
        <v>15714</v>
      </c>
      <c r="E12143" s="10" t="s">
        <v>17600</v>
      </c>
    </row>
    <row r="12144" customFormat="false" ht="15" hidden="false" customHeight="false" outlineLevel="0" collapsed="false">
      <c r="A12144" s="310" t="n">
        <v>13390</v>
      </c>
      <c r="C12144" s="0" t="s">
        <v>22749</v>
      </c>
      <c r="D12144" s="0" t="s">
        <v>15564</v>
      </c>
      <c r="E12144" s="10" t="s">
        <v>22750</v>
      </c>
    </row>
    <row r="12145" customFormat="false" ht="15" hidden="false" customHeight="false" outlineLevel="0" collapsed="false">
      <c r="A12145" s="310" t="n">
        <v>6034</v>
      </c>
      <c r="C12145" s="0" t="s">
        <v>22751</v>
      </c>
      <c r="D12145" s="0" t="s">
        <v>15564</v>
      </c>
      <c r="E12145" s="10" t="s">
        <v>22752</v>
      </c>
    </row>
    <row r="12146" customFormat="false" ht="15" hidden="false" customHeight="false" outlineLevel="0" collapsed="false">
      <c r="A12146" s="310" t="n">
        <v>6036</v>
      </c>
      <c r="C12146" s="0" t="s">
        <v>22753</v>
      </c>
      <c r="D12146" s="0" t="s">
        <v>15564</v>
      </c>
      <c r="E12146" s="10" t="s">
        <v>22754</v>
      </c>
    </row>
    <row r="12147" customFormat="false" ht="15" hidden="false" customHeight="false" outlineLevel="0" collapsed="false">
      <c r="A12147" s="310" t="n">
        <v>6031</v>
      </c>
      <c r="C12147" s="0" t="s">
        <v>22755</v>
      </c>
      <c r="D12147" s="0" t="s">
        <v>15564</v>
      </c>
      <c r="E12147" s="10" t="s">
        <v>22756</v>
      </c>
    </row>
    <row r="12148" customFormat="false" ht="15" hidden="false" customHeight="false" outlineLevel="0" collapsed="false">
      <c r="A12148" s="310" t="n">
        <v>6029</v>
      </c>
      <c r="C12148" s="0" t="s">
        <v>22757</v>
      </c>
      <c r="D12148" s="0" t="s">
        <v>15564</v>
      </c>
      <c r="E12148" s="10" t="s">
        <v>18835</v>
      </c>
    </row>
    <row r="12149" customFormat="false" ht="15" hidden="false" customHeight="false" outlineLevel="0" collapsed="false">
      <c r="A12149" s="310" t="n">
        <v>6033</v>
      </c>
      <c r="C12149" s="0" t="s">
        <v>22758</v>
      </c>
      <c r="D12149" s="0" t="s">
        <v>15564</v>
      </c>
      <c r="E12149" s="10" t="s">
        <v>22759</v>
      </c>
    </row>
    <row r="12150" customFormat="false" ht="15" hidden="false" customHeight="false" outlineLevel="0" collapsed="false">
      <c r="A12150" s="310" t="n">
        <v>11672</v>
      </c>
      <c r="C12150" s="0" t="s">
        <v>22760</v>
      </c>
      <c r="D12150" s="0" t="s">
        <v>15564</v>
      </c>
      <c r="E12150" s="10" t="s">
        <v>22761</v>
      </c>
    </row>
    <row r="12151" customFormat="false" ht="15" hidden="false" customHeight="false" outlineLevel="0" collapsed="false">
      <c r="A12151" s="310" t="n">
        <v>11669</v>
      </c>
      <c r="C12151" s="0" t="s">
        <v>22762</v>
      </c>
      <c r="D12151" s="0" t="s">
        <v>15564</v>
      </c>
      <c r="E12151" s="10" t="s">
        <v>22763</v>
      </c>
    </row>
    <row r="12152" customFormat="false" ht="15" hidden="false" customHeight="false" outlineLevel="0" collapsed="false">
      <c r="A12152" s="310" t="n">
        <v>11670</v>
      </c>
      <c r="C12152" s="0" t="s">
        <v>22764</v>
      </c>
      <c r="D12152" s="0" t="s">
        <v>15564</v>
      </c>
      <c r="E12152" s="10" t="s">
        <v>22162</v>
      </c>
    </row>
    <row r="12153" customFormat="false" ht="15" hidden="false" customHeight="false" outlineLevel="0" collapsed="false">
      <c r="A12153" s="310" t="n">
        <v>20055</v>
      </c>
      <c r="C12153" s="0" t="s">
        <v>22765</v>
      </c>
      <c r="D12153" s="0" t="s">
        <v>15564</v>
      </c>
      <c r="E12153" s="10" t="s">
        <v>22766</v>
      </c>
    </row>
    <row r="12154" customFormat="false" ht="15" hidden="false" customHeight="false" outlineLevel="0" collapsed="false">
      <c r="A12154" s="310" t="n">
        <v>11671</v>
      </c>
      <c r="C12154" s="0" t="s">
        <v>22767</v>
      </c>
      <c r="D12154" s="0" t="s">
        <v>15564</v>
      </c>
      <c r="E12154" s="10" t="s">
        <v>22768</v>
      </c>
    </row>
    <row r="12155" customFormat="false" ht="15" hidden="false" customHeight="false" outlineLevel="0" collapsed="false">
      <c r="A12155" s="310" t="n">
        <v>6032</v>
      </c>
      <c r="C12155" s="0" t="s">
        <v>22769</v>
      </c>
      <c r="D12155" s="0" t="s">
        <v>15564</v>
      </c>
      <c r="E12155" s="10" t="s">
        <v>18612</v>
      </c>
    </row>
    <row r="12156" customFormat="false" ht="15" hidden="false" customHeight="false" outlineLevel="0" collapsed="false">
      <c r="A12156" s="310" t="n">
        <v>11673</v>
      </c>
      <c r="C12156" s="0" t="s">
        <v>22770</v>
      </c>
      <c r="D12156" s="0" t="s">
        <v>15564</v>
      </c>
      <c r="E12156" s="10" t="s">
        <v>22702</v>
      </c>
    </row>
    <row r="12157" customFormat="false" ht="15" hidden="false" customHeight="false" outlineLevel="0" collapsed="false">
      <c r="A12157" s="310" t="n">
        <v>11674</v>
      </c>
      <c r="C12157" s="0" t="s">
        <v>22771</v>
      </c>
      <c r="D12157" s="0" t="s">
        <v>15564</v>
      </c>
      <c r="E12157" s="10" t="s">
        <v>22772</v>
      </c>
    </row>
    <row r="12158" customFormat="false" ht="15" hidden="false" customHeight="false" outlineLevel="0" collapsed="false">
      <c r="A12158" s="310" t="n">
        <v>11675</v>
      </c>
      <c r="C12158" s="0" t="s">
        <v>22773</v>
      </c>
      <c r="D12158" s="0" t="s">
        <v>15564</v>
      </c>
      <c r="E12158" s="10" t="s">
        <v>22774</v>
      </c>
    </row>
    <row r="12159" customFormat="false" ht="15" hidden="false" customHeight="false" outlineLevel="0" collapsed="false">
      <c r="A12159" s="310" t="n">
        <v>11676</v>
      </c>
      <c r="C12159" s="0" t="s">
        <v>22775</v>
      </c>
      <c r="D12159" s="0" t="s">
        <v>15564</v>
      </c>
      <c r="E12159" s="10" t="s">
        <v>22776</v>
      </c>
    </row>
    <row r="12160" customFormat="false" ht="15" hidden="false" customHeight="false" outlineLevel="0" collapsed="false">
      <c r="A12160" s="310" t="n">
        <v>11677</v>
      </c>
      <c r="C12160" s="0" t="s">
        <v>22777</v>
      </c>
      <c r="D12160" s="0" t="s">
        <v>15564</v>
      </c>
      <c r="E12160" s="10" t="s">
        <v>22778</v>
      </c>
    </row>
    <row r="12161" customFormat="false" ht="15" hidden="false" customHeight="false" outlineLevel="0" collapsed="false">
      <c r="A12161" s="310" t="n">
        <v>11678</v>
      </c>
      <c r="C12161" s="0" t="s">
        <v>22779</v>
      </c>
      <c r="D12161" s="0" t="s">
        <v>15564</v>
      </c>
      <c r="E12161" s="10" t="s">
        <v>22780</v>
      </c>
    </row>
    <row r="12162" customFormat="false" ht="15" hidden="false" customHeight="false" outlineLevel="0" collapsed="false">
      <c r="A12162" s="310" t="n">
        <v>6038</v>
      </c>
      <c r="C12162" s="0" t="s">
        <v>22781</v>
      </c>
      <c r="D12162" s="0" t="s">
        <v>15564</v>
      </c>
      <c r="E12162" s="10" t="s">
        <v>18606</v>
      </c>
    </row>
    <row r="12163" customFormat="false" ht="15" hidden="false" customHeight="false" outlineLevel="0" collapsed="false">
      <c r="A12163" s="310" t="n">
        <v>11718</v>
      </c>
      <c r="C12163" s="0" t="s">
        <v>22782</v>
      </c>
      <c r="D12163" s="0" t="s">
        <v>15564</v>
      </c>
      <c r="E12163" s="10" t="s">
        <v>21296</v>
      </c>
    </row>
    <row r="12164" customFormat="false" ht="15" hidden="false" customHeight="false" outlineLevel="0" collapsed="false">
      <c r="A12164" s="310" t="n">
        <v>6037</v>
      </c>
      <c r="C12164" s="0" t="s">
        <v>22783</v>
      </c>
      <c r="D12164" s="0" t="s">
        <v>15564</v>
      </c>
      <c r="E12164" s="10" t="s">
        <v>19065</v>
      </c>
    </row>
    <row r="12165" customFormat="false" ht="15" hidden="false" customHeight="false" outlineLevel="0" collapsed="false">
      <c r="A12165" s="310" t="n">
        <v>11719</v>
      </c>
      <c r="C12165" s="0" t="s">
        <v>22784</v>
      </c>
      <c r="D12165" s="0" t="s">
        <v>15564</v>
      </c>
      <c r="E12165" s="10" t="s">
        <v>22785</v>
      </c>
    </row>
    <row r="12166" customFormat="false" ht="15" hidden="false" customHeight="false" outlineLevel="0" collapsed="false">
      <c r="A12166" s="310" t="n">
        <v>6019</v>
      </c>
      <c r="C12166" s="0" t="s">
        <v>22786</v>
      </c>
      <c r="D12166" s="0" t="s">
        <v>15564</v>
      </c>
      <c r="E12166" s="10" t="s">
        <v>22787</v>
      </c>
    </row>
    <row r="12167" customFormat="false" ht="15" hidden="false" customHeight="false" outlineLevel="0" collapsed="false">
      <c r="A12167" s="310" t="n">
        <v>6010</v>
      </c>
      <c r="C12167" s="0" t="s">
        <v>22788</v>
      </c>
      <c r="D12167" s="0" t="s">
        <v>15564</v>
      </c>
      <c r="E12167" s="10" t="s">
        <v>22789</v>
      </c>
    </row>
    <row r="12168" customFormat="false" ht="15" hidden="false" customHeight="false" outlineLevel="0" collapsed="false">
      <c r="A12168" s="310" t="n">
        <v>6017</v>
      </c>
      <c r="C12168" s="0" t="s">
        <v>22790</v>
      </c>
      <c r="D12168" s="0" t="s">
        <v>15564</v>
      </c>
      <c r="E12168" s="10" t="s">
        <v>22791</v>
      </c>
    </row>
    <row r="12169" customFormat="false" ht="15" hidden="false" customHeight="false" outlineLevel="0" collapsed="false">
      <c r="A12169" s="310" t="n">
        <v>6020</v>
      </c>
      <c r="C12169" s="0" t="s">
        <v>22792</v>
      </c>
      <c r="D12169" s="0" t="s">
        <v>15564</v>
      </c>
      <c r="E12169" s="10" t="s">
        <v>22793</v>
      </c>
    </row>
    <row r="12170" customFormat="false" ht="15" hidden="false" customHeight="false" outlineLevel="0" collapsed="false">
      <c r="A12170" s="310" t="n">
        <v>6028</v>
      </c>
      <c r="C12170" s="0" t="s">
        <v>22794</v>
      </c>
      <c r="D12170" s="0" t="s">
        <v>15564</v>
      </c>
      <c r="E12170" s="10" t="s">
        <v>22795</v>
      </c>
    </row>
    <row r="12171" customFormat="false" ht="15" hidden="false" customHeight="false" outlineLevel="0" collapsed="false">
      <c r="A12171" s="310" t="n">
        <v>6011</v>
      </c>
      <c r="C12171" s="0" t="s">
        <v>22796</v>
      </c>
      <c r="D12171" s="0" t="s">
        <v>15564</v>
      </c>
      <c r="E12171" s="10" t="s">
        <v>22797</v>
      </c>
    </row>
    <row r="12172" customFormat="false" ht="15" hidden="false" customHeight="false" outlineLevel="0" collapsed="false">
      <c r="A12172" s="310" t="n">
        <v>6012</v>
      </c>
      <c r="C12172" s="0" t="s">
        <v>22798</v>
      </c>
      <c r="D12172" s="0" t="s">
        <v>15564</v>
      </c>
      <c r="E12172" s="10" t="s">
        <v>22799</v>
      </c>
    </row>
    <row r="12173" customFormat="false" ht="15" hidden="false" customHeight="false" outlineLevel="0" collapsed="false">
      <c r="A12173" s="310" t="n">
        <v>6016</v>
      </c>
      <c r="C12173" s="0" t="s">
        <v>22800</v>
      </c>
      <c r="D12173" s="0" t="s">
        <v>15564</v>
      </c>
      <c r="E12173" s="10" t="s">
        <v>22012</v>
      </c>
    </row>
    <row r="12174" customFormat="false" ht="15" hidden="false" customHeight="false" outlineLevel="0" collapsed="false">
      <c r="A12174" s="310" t="n">
        <v>6027</v>
      </c>
      <c r="C12174" s="0" t="s">
        <v>22801</v>
      </c>
      <c r="D12174" s="0" t="s">
        <v>15564</v>
      </c>
      <c r="E12174" s="10" t="s">
        <v>22802</v>
      </c>
    </row>
    <row r="12175" customFormat="false" ht="15" hidden="false" customHeight="false" outlineLevel="0" collapsed="false">
      <c r="A12175" s="310" t="n">
        <v>6013</v>
      </c>
      <c r="C12175" s="0" t="s">
        <v>22803</v>
      </c>
      <c r="D12175" s="0" t="s">
        <v>15564</v>
      </c>
      <c r="E12175" s="10" t="s">
        <v>22804</v>
      </c>
    </row>
    <row r="12176" customFormat="false" ht="15" hidden="false" customHeight="false" outlineLevel="0" collapsed="false">
      <c r="A12176" s="310" t="n">
        <v>6015</v>
      </c>
      <c r="C12176" s="0" t="s">
        <v>22805</v>
      </c>
      <c r="D12176" s="0" t="s">
        <v>15564</v>
      </c>
      <c r="E12176" s="10" t="s">
        <v>22806</v>
      </c>
    </row>
    <row r="12177" customFormat="false" ht="15" hidden="false" customHeight="false" outlineLevel="0" collapsed="false">
      <c r="A12177" s="310" t="n">
        <v>6014</v>
      </c>
      <c r="C12177" s="0" t="s">
        <v>22807</v>
      </c>
      <c r="D12177" s="0" t="s">
        <v>15564</v>
      </c>
      <c r="E12177" s="10" t="s">
        <v>22808</v>
      </c>
    </row>
    <row r="12178" customFormat="false" ht="15" hidden="false" customHeight="false" outlineLevel="0" collapsed="false">
      <c r="A12178" s="310" t="n">
        <v>6006</v>
      </c>
      <c r="C12178" s="0" t="s">
        <v>22809</v>
      </c>
      <c r="D12178" s="0" t="s">
        <v>15564</v>
      </c>
      <c r="E12178" s="10" t="s">
        <v>22810</v>
      </c>
    </row>
    <row r="12179" customFormat="false" ht="15" hidden="false" customHeight="false" outlineLevel="0" collapsed="false">
      <c r="A12179" s="310" t="n">
        <v>6005</v>
      </c>
      <c r="C12179" s="0" t="s">
        <v>22811</v>
      </c>
      <c r="D12179" s="0" t="s">
        <v>15564</v>
      </c>
      <c r="E12179" s="10" t="s">
        <v>22812</v>
      </c>
    </row>
    <row r="12180" customFormat="false" ht="15" hidden="false" customHeight="false" outlineLevel="0" collapsed="false">
      <c r="A12180" s="310" t="n">
        <v>11756</v>
      </c>
      <c r="C12180" s="0" t="s">
        <v>22813</v>
      </c>
      <c r="D12180" s="0" t="s">
        <v>15564</v>
      </c>
      <c r="E12180" s="10" t="s">
        <v>22814</v>
      </c>
    </row>
    <row r="12181" customFormat="false" ht="15" hidden="false" customHeight="false" outlineLevel="0" collapsed="false">
      <c r="A12181" s="310" t="n">
        <v>10904</v>
      </c>
      <c r="C12181" s="0" t="s">
        <v>22815</v>
      </c>
      <c r="D12181" s="0" t="s">
        <v>15564</v>
      </c>
      <c r="E12181" s="10" t="s">
        <v>22816</v>
      </c>
    </row>
    <row r="12182" customFormat="false" ht="15" hidden="false" customHeight="false" outlineLevel="0" collapsed="false">
      <c r="A12182" s="310" t="n">
        <v>11752</v>
      </c>
      <c r="C12182" s="0" t="s">
        <v>22817</v>
      </c>
      <c r="D12182" s="0" t="s">
        <v>15564</v>
      </c>
      <c r="E12182" s="10" t="s">
        <v>22818</v>
      </c>
    </row>
    <row r="12183" customFormat="false" ht="15" hidden="false" customHeight="false" outlineLevel="0" collapsed="false">
      <c r="A12183" s="310" t="n">
        <v>11753</v>
      </c>
      <c r="C12183" s="0" t="s">
        <v>22819</v>
      </c>
      <c r="D12183" s="0" t="s">
        <v>15564</v>
      </c>
      <c r="E12183" s="10" t="s">
        <v>21031</v>
      </c>
    </row>
    <row r="12184" customFormat="false" ht="15" hidden="false" customHeight="false" outlineLevel="0" collapsed="false">
      <c r="A12184" s="310" t="n">
        <v>6021</v>
      </c>
      <c r="C12184" s="0" t="s">
        <v>22820</v>
      </c>
      <c r="D12184" s="0" t="s">
        <v>15564</v>
      </c>
      <c r="E12184" s="10" t="s">
        <v>22821</v>
      </c>
    </row>
    <row r="12185" customFormat="false" ht="15" hidden="false" customHeight="false" outlineLevel="0" collapsed="false">
      <c r="A12185" s="310" t="n">
        <v>6024</v>
      </c>
      <c r="C12185" s="0" t="s">
        <v>22822</v>
      </c>
      <c r="D12185" s="0" t="s">
        <v>15564</v>
      </c>
      <c r="E12185" s="10" t="s">
        <v>22823</v>
      </c>
    </row>
    <row r="12186" customFormat="false" ht="15" hidden="false" customHeight="false" outlineLevel="0" collapsed="false">
      <c r="A12186" s="310" t="n">
        <v>38379</v>
      </c>
      <c r="C12186" s="0" t="s">
        <v>22824</v>
      </c>
      <c r="D12186" s="0" t="s">
        <v>15613</v>
      </c>
      <c r="E12186" s="10" t="s">
        <v>22825</v>
      </c>
    </row>
    <row r="12187" customFormat="false" ht="15" hidden="false" customHeight="false" outlineLevel="0" collapsed="false">
      <c r="A12187" s="310" t="n">
        <v>13897</v>
      </c>
      <c r="C12187" s="0" t="s">
        <v>22826</v>
      </c>
      <c r="D12187" s="0" t="s">
        <v>15564</v>
      </c>
      <c r="E12187" s="10" t="s">
        <v>22827</v>
      </c>
    </row>
    <row r="12188" customFormat="false" ht="15" hidden="false" customHeight="false" outlineLevel="0" collapsed="false">
      <c r="A12188" s="310" t="n">
        <v>10640</v>
      </c>
      <c r="C12188" s="0" t="s">
        <v>22828</v>
      </c>
      <c r="D12188" s="0" t="s">
        <v>15564</v>
      </c>
      <c r="E12188" s="10" t="s">
        <v>22829</v>
      </c>
    </row>
    <row r="12189" customFormat="false" ht="15" hidden="false" customHeight="false" outlineLevel="0" collapsed="false">
      <c r="A12189" s="310" t="n">
        <v>11086</v>
      </c>
      <c r="C12189" s="0" t="s">
        <v>22830</v>
      </c>
      <c r="D12189" s="0" t="s">
        <v>15943</v>
      </c>
      <c r="E12189" s="10" t="s">
        <v>22831</v>
      </c>
    </row>
    <row r="12190" customFormat="false" ht="15" hidden="false" customHeight="false" outlineLevel="0" collapsed="false">
      <c r="A12190" s="310" t="n">
        <v>34356</v>
      </c>
      <c r="C12190" s="0" t="s">
        <v>22832</v>
      </c>
      <c r="D12190" s="0" t="s">
        <v>15561</v>
      </c>
      <c r="E12190" s="10" t="s">
        <v>16947</v>
      </c>
    </row>
    <row r="12191" customFormat="false" ht="15" hidden="false" customHeight="false" outlineLevel="0" collapsed="false">
      <c r="A12191" s="310" t="n">
        <v>34357</v>
      </c>
      <c r="C12191" s="0" t="s">
        <v>22833</v>
      </c>
      <c r="D12191" s="0" t="s">
        <v>15561</v>
      </c>
      <c r="E12191" s="10" t="s">
        <v>17612</v>
      </c>
    </row>
    <row r="12192" customFormat="false" ht="15" hidden="false" customHeight="false" outlineLevel="0" collapsed="false">
      <c r="A12192" s="310" t="n">
        <v>37329</v>
      </c>
      <c r="C12192" s="0" t="s">
        <v>22834</v>
      </c>
      <c r="D12192" s="0" t="s">
        <v>15561</v>
      </c>
      <c r="E12192" s="10" t="s">
        <v>22835</v>
      </c>
    </row>
    <row r="12193" customFormat="false" ht="15" hidden="false" customHeight="false" outlineLevel="0" collapsed="false">
      <c r="A12193" s="310" t="n">
        <v>37398</v>
      </c>
      <c r="C12193" s="0" t="s">
        <v>22836</v>
      </c>
      <c r="D12193" s="0" t="s">
        <v>15561</v>
      </c>
      <c r="E12193" s="10" t="s">
        <v>22837</v>
      </c>
    </row>
    <row r="12194" customFormat="false" ht="15" hidden="false" customHeight="false" outlineLevel="0" collapsed="false">
      <c r="A12194" s="310" t="n">
        <v>2510</v>
      </c>
      <c r="C12194" s="0" t="s">
        <v>22838</v>
      </c>
      <c r="D12194" s="0" t="s">
        <v>15564</v>
      </c>
      <c r="E12194" s="10" t="s">
        <v>22839</v>
      </c>
    </row>
    <row r="12195" customFormat="false" ht="15" hidden="false" customHeight="false" outlineLevel="0" collapsed="false">
      <c r="A12195" s="310" t="n">
        <v>12359</v>
      </c>
      <c r="C12195" s="0" t="s">
        <v>22840</v>
      </c>
      <c r="D12195" s="0" t="s">
        <v>15564</v>
      </c>
      <c r="E12195" s="10" t="s">
        <v>22841</v>
      </c>
    </row>
    <row r="12196" customFormat="false" ht="15" hidden="false" customHeight="false" outlineLevel="0" collapsed="false">
      <c r="A12196" s="310" t="n">
        <v>5320</v>
      </c>
      <c r="C12196" s="0" t="s">
        <v>22842</v>
      </c>
      <c r="D12196" s="0" t="s">
        <v>15714</v>
      </c>
      <c r="E12196" s="10" t="s">
        <v>22843</v>
      </c>
    </row>
    <row r="12197" customFormat="false" ht="15" hidden="false" customHeight="false" outlineLevel="0" collapsed="false">
      <c r="A12197" s="310" t="n">
        <v>7353</v>
      </c>
      <c r="C12197" s="0" t="s">
        <v>22844</v>
      </c>
      <c r="D12197" s="0" t="s">
        <v>15714</v>
      </c>
      <c r="E12197" s="10" t="s">
        <v>22845</v>
      </c>
    </row>
    <row r="12198" customFormat="false" ht="15" hidden="false" customHeight="false" outlineLevel="0" collapsed="false">
      <c r="A12198" s="310" t="n">
        <v>36144</v>
      </c>
      <c r="C12198" s="0" t="s">
        <v>22846</v>
      </c>
      <c r="D12198" s="0" t="s">
        <v>15564</v>
      </c>
      <c r="E12198" s="10" t="s">
        <v>22847</v>
      </c>
    </row>
    <row r="12199" customFormat="false" ht="15" hidden="false" customHeight="false" outlineLevel="0" collapsed="false">
      <c r="A12199" s="310" t="n">
        <v>10518</v>
      </c>
      <c r="C12199" s="0" t="s">
        <v>22848</v>
      </c>
      <c r="D12199" s="0" t="s">
        <v>15564</v>
      </c>
      <c r="E12199" s="10" t="s">
        <v>22849</v>
      </c>
    </row>
    <row r="12200" customFormat="false" ht="15" hidden="false" customHeight="false" outlineLevel="0" collapsed="false">
      <c r="A12200" s="310" t="n">
        <v>36530</v>
      </c>
      <c r="C12200" s="0" t="s">
        <v>22850</v>
      </c>
      <c r="D12200" s="0" t="s">
        <v>15564</v>
      </c>
      <c r="E12200" s="10" t="s">
        <v>22851</v>
      </c>
    </row>
    <row r="12201" customFormat="false" ht="15" hidden="false" customHeight="false" outlineLevel="0" collapsed="false">
      <c r="A12201" s="310" t="n">
        <v>6046</v>
      </c>
      <c r="C12201" s="0" t="s">
        <v>22852</v>
      </c>
      <c r="D12201" s="0" t="s">
        <v>15564</v>
      </c>
      <c r="E12201" s="10" t="s">
        <v>22853</v>
      </c>
    </row>
    <row r="12202" customFormat="false" ht="15" hidden="false" customHeight="false" outlineLevel="0" collapsed="false">
      <c r="A12202" s="310" t="n">
        <v>36531</v>
      </c>
      <c r="C12202" s="0" t="s">
        <v>22854</v>
      </c>
      <c r="D12202" s="0" t="s">
        <v>15564</v>
      </c>
      <c r="E12202" s="10" t="s">
        <v>22855</v>
      </c>
    </row>
    <row r="12203" customFormat="false" ht="15" hidden="false" customHeight="false" outlineLevel="0" collapsed="false">
      <c r="A12203" s="310" t="n">
        <v>34684</v>
      </c>
      <c r="C12203" s="0" t="s">
        <v>22856</v>
      </c>
      <c r="D12203" s="0" t="s">
        <v>15581</v>
      </c>
      <c r="E12203" s="10" t="s">
        <v>22857</v>
      </c>
    </row>
    <row r="12204" customFormat="false" ht="15" hidden="false" customHeight="false" outlineLevel="0" collapsed="false">
      <c r="A12204" s="310" t="n">
        <v>34683</v>
      </c>
      <c r="C12204" s="0" t="s">
        <v>22858</v>
      </c>
      <c r="D12204" s="0" t="s">
        <v>15581</v>
      </c>
      <c r="E12204" s="10" t="s">
        <v>22859</v>
      </c>
    </row>
    <row r="12205" customFormat="false" ht="15" hidden="false" customHeight="false" outlineLevel="0" collapsed="false">
      <c r="A12205" s="310" t="n">
        <v>533</v>
      </c>
      <c r="C12205" s="0" t="s">
        <v>22860</v>
      </c>
      <c r="D12205" s="0" t="s">
        <v>15581</v>
      </c>
      <c r="E12205" s="10" t="s">
        <v>22861</v>
      </c>
    </row>
    <row r="12206" customFormat="false" ht="15" hidden="false" customHeight="false" outlineLevel="0" collapsed="false">
      <c r="A12206" s="310" t="n">
        <v>10515</v>
      </c>
      <c r="C12206" s="0" t="s">
        <v>22862</v>
      </c>
      <c r="D12206" s="0" t="s">
        <v>15581</v>
      </c>
      <c r="E12206" s="10" t="s">
        <v>22863</v>
      </c>
    </row>
    <row r="12207" customFormat="false" ht="15" hidden="false" customHeight="false" outlineLevel="0" collapsed="false">
      <c r="A12207" s="310" t="n">
        <v>536</v>
      </c>
      <c r="C12207" s="0" t="s">
        <v>22864</v>
      </c>
      <c r="D12207" s="0" t="s">
        <v>15581</v>
      </c>
      <c r="E12207" s="10" t="s">
        <v>22865</v>
      </c>
    </row>
    <row r="12208" customFormat="false" ht="15" hidden="false" customHeight="false" outlineLevel="0" collapsed="false">
      <c r="A12208" s="310" t="n">
        <v>153</v>
      </c>
      <c r="C12208" s="0" t="s">
        <v>22866</v>
      </c>
      <c r="D12208" s="0" t="s">
        <v>15714</v>
      </c>
      <c r="E12208" s="10" t="s">
        <v>22867</v>
      </c>
    </row>
    <row r="12209" customFormat="false" ht="15" hidden="false" customHeight="false" outlineLevel="0" collapsed="false">
      <c r="A12209" s="310" t="n">
        <v>34682</v>
      </c>
      <c r="C12209" s="0" t="s">
        <v>22868</v>
      </c>
      <c r="D12209" s="0" t="s">
        <v>15581</v>
      </c>
      <c r="E12209" s="10" t="s">
        <v>22869</v>
      </c>
    </row>
    <row r="12210" customFormat="false" ht="15" hidden="false" customHeight="false" outlineLevel="0" collapsed="false">
      <c r="A12210" s="310" t="n">
        <v>20205</v>
      </c>
      <c r="C12210" s="0" t="s">
        <v>22870</v>
      </c>
      <c r="D12210" s="0" t="s">
        <v>15613</v>
      </c>
      <c r="E12210" s="10" t="s">
        <v>17260</v>
      </c>
    </row>
    <row r="12211" customFormat="false" ht="15" hidden="false" customHeight="false" outlineLevel="0" collapsed="false">
      <c r="A12211" s="310" t="n">
        <v>4412</v>
      </c>
      <c r="C12211" s="0" t="s">
        <v>22871</v>
      </c>
      <c r="D12211" s="0" t="s">
        <v>15613</v>
      </c>
      <c r="E12211" s="10" t="s">
        <v>22847</v>
      </c>
    </row>
    <row r="12212" customFormat="false" ht="15" hidden="false" customHeight="false" outlineLevel="0" collapsed="false">
      <c r="A12212" s="310" t="n">
        <v>4408</v>
      </c>
      <c r="C12212" s="0" t="s">
        <v>22872</v>
      </c>
      <c r="D12212" s="0" t="s">
        <v>15613</v>
      </c>
      <c r="E12212" s="10" t="s">
        <v>17403</v>
      </c>
    </row>
    <row r="12213" customFormat="false" ht="15" hidden="false" customHeight="false" outlineLevel="0" collapsed="false">
      <c r="A12213" s="310" t="n">
        <v>4505</v>
      </c>
      <c r="C12213" s="0" t="s">
        <v>22873</v>
      </c>
      <c r="D12213" s="0" t="s">
        <v>15613</v>
      </c>
      <c r="E12213" s="10" t="s">
        <v>19314</v>
      </c>
    </row>
    <row r="12214" customFormat="false" ht="15" hidden="false" customHeight="false" outlineLevel="0" collapsed="false">
      <c r="A12214" s="310" t="n">
        <v>10559</v>
      </c>
      <c r="C12214" s="0" t="s">
        <v>22874</v>
      </c>
      <c r="D12214" s="0" t="s">
        <v>15564</v>
      </c>
      <c r="E12214" s="10" t="s">
        <v>22875</v>
      </c>
    </row>
    <row r="12215" customFormat="false" ht="15" hidden="false" customHeight="false" outlineLevel="0" collapsed="false">
      <c r="A12215" s="310" t="n">
        <v>10664</v>
      </c>
      <c r="C12215" s="0" t="s">
        <v>22876</v>
      </c>
      <c r="D12215" s="0" t="s">
        <v>15564</v>
      </c>
      <c r="E12215" s="10" t="s">
        <v>22877</v>
      </c>
    </row>
    <row r="12216" customFormat="false" ht="15" hidden="false" customHeight="false" outlineLevel="0" collapsed="false">
      <c r="A12216" s="310" t="n">
        <v>36250</v>
      </c>
      <c r="C12216" s="0" t="s">
        <v>22878</v>
      </c>
      <c r="D12216" s="0" t="s">
        <v>15613</v>
      </c>
      <c r="E12216" s="10" t="s">
        <v>22879</v>
      </c>
    </row>
    <row r="12217" customFormat="false" ht="15" hidden="false" customHeight="false" outlineLevel="0" collapsed="false">
      <c r="A12217" s="310" t="n">
        <v>10857</v>
      </c>
      <c r="C12217" s="0" t="s">
        <v>22880</v>
      </c>
      <c r="D12217" s="0" t="s">
        <v>15613</v>
      </c>
      <c r="E12217" s="10" t="s">
        <v>22881</v>
      </c>
    </row>
    <row r="12218" customFormat="false" ht="15" hidden="false" customHeight="false" outlineLevel="0" collapsed="false">
      <c r="A12218" s="310" t="n">
        <v>4803</v>
      </c>
      <c r="C12218" s="0" t="s">
        <v>22882</v>
      </c>
      <c r="D12218" s="0" t="s">
        <v>15613</v>
      </c>
      <c r="E12218" s="10" t="s">
        <v>17502</v>
      </c>
    </row>
    <row r="12219" customFormat="false" ht="15" hidden="false" customHeight="false" outlineLevel="0" collapsed="false">
      <c r="A12219" s="310" t="n">
        <v>6186</v>
      </c>
      <c r="C12219" s="0" t="s">
        <v>22883</v>
      </c>
      <c r="D12219" s="0" t="s">
        <v>15613</v>
      </c>
      <c r="E12219" s="10" t="s">
        <v>18847</v>
      </c>
    </row>
    <row r="12220" customFormat="false" ht="15" hidden="false" customHeight="false" outlineLevel="0" collapsed="false">
      <c r="A12220" s="310" t="n">
        <v>4829</v>
      </c>
      <c r="C12220" s="0" t="s">
        <v>22884</v>
      </c>
      <c r="D12220" s="0" t="s">
        <v>15613</v>
      </c>
      <c r="E12220" s="10" t="s">
        <v>22885</v>
      </c>
    </row>
    <row r="12221" customFormat="false" ht="15" hidden="false" customHeight="false" outlineLevel="0" collapsed="false">
      <c r="A12221" s="310" t="n">
        <v>39829</v>
      </c>
      <c r="C12221" s="0" t="s">
        <v>22886</v>
      </c>
      <c r="D12221" s="0" t="s">
        <v>15613</v>
      </c>
      <c r="E12221" s="10" t="s">
        <v>22887</v>
      </c>
    </row>
    <row r="12222" customFormat="false" ht="15" hidden="false" customHeight="false" outlineLevel="0" collapsed="false">
      <c r="A12222" s="310" t="n">
        <v>20231</v>
      </c>
      <c r="C12222" s="0" t="s">
        <v>22888</v>
      </c>
      <c r="D12222" s="0" t="s">
        <v>15613</v>
      </c>
      <c r="E12222" s="10" t="s">
        <v>22889</v>
      </c>
    </row>
    <row r="12223" customFormat="false" ht="15" hidden="false" customHeight="false" outlineLevel="0" collapsed="false">
      <c r="A12223" s="310" t="n">
        <v>4804</v>
      </c>
      <c r="C12223" s="0" t="s">
        <v>22890</v>
      </c>
      <c r="D12223" s="0" t="s">
        <v>15613</v>
      </c>
      <c r="E12223" s="10" t="s">
        <v>18858</v>
      </c>
    </row>
    <row r="12224" customFormat="false" ht="15" hidden="false" customHeight="false" outlineLevel="0" collapsed="false">
      <c r="A12224" s="310" t="n">
        <v>34680</v>
      </c>
      <c r="C12224" s="0" t="s">
        <v>22891</v>
      </c>
      <c r="D12224" s="0" t="s">
        <v>15613</v>
      </c>
      <c r="E12224" s="10" t="s">
        <v>22892</v>
      </c>
    </row>
    <row r="12225" customFormat="false" ht="15" hidden="false" customHeight="false" outlineLevel="0" collapsed="false">
      <c r="A12225" s="310" t="n">
        <v>11573</v>
      </c>
      <c r="C12225" s="0" t="s">
        <v>22893</v>
      </c>
      <c r="D12225" s="0" t="s">
        <v>15564</v>
      </c>
      <c r="E12225" s="10" t="s">
        <v>17782</v>
      </c>
    </row>
    <row r="12226" customFormat="false" ht="15" hidden="false" customHeight="false" outlineLevel="0" collapsed="false">
      <c r="A12226" s="310" t="n">
        <v>38401</v>
      </c>
      <c r="C12226" s="0" t="s">
        <v>22894</v>
      </c>
      <c r="D12226" s="0" t="s">
        <v>15564</v>
      </c>
      <c r="E12226" s="10" t="s">
        <v>21903</v>
      </c>
    </row>
    <row r="12227" customFormat="false" ht="15" hidden="false" customHeight="false" outlineLevel="0" collapsed="false">
      <c r="A12227" s="310" t="n">
        <v>38179</v>
      </c>
      <c r="C12227" s="0" t="s">
        <v>22895</v>
      </c>
      <c r="D12227" s="0" t="s">
        <v>15564</v>
      </c>
      <c r="E12227" s="10" t="s">
        <v>22896</v>
      </c>
    </row>
    <row r="12228" customFormat="false" ht="15" hidden="false" customHeight="false" outlineLevel="0" collapsed="false">
      <c r="A12228" s="310" t="n">
        <v>11575</v>
      </c>
      <c r="C12228" s="0" t="s">
        <v>22897</v>
      </c>
      <c r="D12228" s="0" t="s">
        <v>15564</v>
      </c>
      <c r="E12228" s="10" t="s">
        <v>22898</v>
      </c>
    </row>
    <row r="12229" customFormat="false" ht="15" hidden="false" customHeight="false" outlineLevel="0" collapsed="false">
      <c r="A12229" s="310" t="n">
        <v>20256</v>
      </c>
      <c r="C12229" s="0" t="s">
        <v>22899</v>
      </c>
      <c r="D12229" s="0" t="s">
        <v>15564</v>
      </c>
      <c r="E12229" s="10" t="s">
        <v>15681</v>
      </c>
    </row>
    <row r="12230" customFormat="false" ht="15" hidden="false" customHeight="false" outlineLevel="0" collapsed="false">
      <c r="A12230" s="310" t="n">
        <v>14511</v>
      </c>
      <c r="C12230" s="0" t="s">
        <v>22900</v>
      </c>
      <c r="D12230" s="0" t="s">
        <v>15564</v>
      </c>
      <c r="E12230" s="10" t="s">
        <v>22901</v>
      </c>
    </row>
    <row r="12231" customFormat="false" ht="15" hidden="false" customHeight="false" outlineLevel="0" collapsed="false">
      <c r="A12231" s="310" t="n">
        <v>10642</v>
      </c>
      <c r="C12231" s="0" t="s">
        <v>22902</v>
      </c>
      <c r="D12231" s="0" t="s">
        <v>15564</v>
      </c>
      <c r="E12231" s="10" t="s">
        <v>22903</v>
      </c>
    </row>
    <row r="12232" customFormat="false" ht="15" hidden="false" customHeight="false" outlineLevel="0" collapsed="false">
      <c r="A12232" s="310" t="n">
        <v>14489</v>
      </c>
      <c r="C12232" s="0" t="s">
        <v>22904</v>
      </c>
      <c r="D12232" s="0" t="s">
        <v>15564</v>
      </c>
      <c r="E12232" s="10" t="s">
        <v>22905</v>
      </c>
    </row>
    <row r="12233" customFormat="false" ht="15" hidden="false" customHeight="false" outlineLevel="0" collapsed="false">
      <c r="A12233" s="310" t="n">
        <v>14513</v>
      </c>
      <c r="C12233" s="0" t="s">
        <v>22906</v>
      </c>
      <c r="D12233" s="0" t="s">
        <v>15564</v>
      </c>
      <c r="E12233" s="10" t="s">
        <v>22907</v>
      </c>
    </row>
    <row r="12234" customFormat="false" ht="15" hidden="false" customHeight="false" outlineLevel="0" collapsed="false">
      <c r="A12234" s="310" t="n">
        <v>13600</v>
      </c>
      <c r="C12234" s="0" t="s">
        <v>22908</v>
      </c>
      <c r="D12234" s="0" t="s">
        <v>15564</v>
      </c>
      <c r="E12234" s="10" t="s">
        <v>22909</v>
      </c>
    </row>
    <row r="12235" customFormat="false" ht="15" hidden="false" customHeight="false" outlineLevel="0" collapsed="false">
      <c r="A12235" s="310" t="n">
        <v>10646</v>
      </c>
      <c r="C12235" s="0" t="s">
        <v>22910</v>
      </c>
      <c r="D12235" s="0" t="s">
        <v>15564</v>
      </c>
      <c r="E12235" s="10" t="s">
        <v>22911</v>
      </c>
    </row>
    <row r="12236" customFormat="false" ht="15" hidden="false" customHeight="false" outlineLevel="0" collapsed="false">
      <c r="A12236" s="310" t="n">
        <v>6070</v>
      </c>
      <c r="C12236" s="0" t="s">
        <v>22912</v>
      </c>
      <c r="D12236" s="0" t="s">
        <v>15564</v>
      </c>
      <c r="E12236" s="10" t="s">
        <v>22913</v>
      </c>
    </row>
    <row r="12237" customFormat="false" ht="15" hidden="false" customHeight="false" outlineLevel="0" collapsed="false">
      <c r="A12237" s="310" t="n">
        <v>6069</v>
      </c>
      <c r="C12237" s="0" t="s">
        <v>22914</v>
      </c>
      <c r="D12237" s="0" t="s">
        <v>15564</v>
      </c>
      <c r="E12237" s="10" t="s">
        <v>22915</v>
      </c>
    </row>
    <row r="12238" customFormat="false" ht="15" hidden="false" customHeight="false" outlineLevel="0" collapsed="false">
      <c r="A12238" s="310" t="n">
        <v>14626</v>
      </c>
      <c r="C12238" s="0" t="s">
        <v>22916</v>
      </c>
      <c r="D12238" s="0" t="s">
        <v>15564</v>
      </c>
      <c r="E12238" s="10" t="s">
        <v>22917</v>
      </c>
    </row>
    <row r="12239" customFormat="false" ht="15" hidden="false" customHeight="false" outlineLevel="0" collapsed="false">
      <c r="A12239" s="310" t="n">
        <v>6067</v>
      </c>
      <c r="C12239" s="0" t="s">
        <v>22918</v>
      </c>
      <c r="D12239" s="0" t="s">
        <v>15564</v>
      </c>
      <c r="E12239" s="10" t="s">
        <v>22919</v>
      </c>
    </row>
    <row r="12240" customFormat="false" ht="15" hidden="false" customHeight="false" outlineLevel="0" collapsed="false">
      <c r="A12240" s="310" t="n">
        <v>38393</v>
      </c>
      <c r="C12240" s="0" t="s">
        <v>22920</v>
      </c>
      <c r="D12240" s="0" t="s">
        <v>15564</v>
      </c>
      <c r="E12240" s="10" t="s">
        <v>22921</v>
      </c>
    </row>
    <row r="12241" customFormat="false" ht="15" hidden="false" customHeight="false" outlineLevel="0" collapsed="false">
      <c r="A12241" s="310" t="n">
        <v>38390</v>
      </c>
      <c r="C12241" s="0" t="s">
        <v>22922</v>
      </c>
      <c r="D12241" s="0" t="s">
        <v>15564</v>
      </c>
      <c r="E12241" s="10" t="s">
        <v>22923</v>
      </c>
    </row>
    <row r="12242" customFormat="false" ht="15" hidden="false" customHeight="false" outlineLevel="0" collapsed="false">
      <c r="A12242" s="310" t="n">
        <v>36532</v>
      </c>
      <c r="C12242" s="0" t="s">
        <v>22924</v>
      </c>
      <c r="D12242" s="0" t="s">
        <v>15564</v>
      </c>
      <c r="E12242" s="10" t="s">
        <v>22925</v>
      </c>
    </row>
    <row r="12243" customFormat="false" ht="15" hidden="false" customHeight="false" outlineLevel="0" collapsed="false">
      <c r="A12243" s="310" t="n">
        <v>11578</v>
      </c>
      <c r="C12243" s="0" t="s">
        <v>22926</v>
      </c>
      <c r="D12243" s="0" t="s">
        <v>15564</v>
      </c>
      <c r="E12243" s="10" t="s">
        <v>20598</v>
      </c>
    </row>
    <row r="12244" customFormat="false" ht="15" hidden="false" customHeight="false" outlineLevel="0" collapsed="false">
      <c r="A12244" s="310" t="n">
        <v>11577</v>
      </c>
      <c r="C12244" s="0" t="s">
        <v>22927</v>
      </c>
      <c r="D12244" s="0" t="s">
        <v>15564</v>
      </c>
      <c r="E12244" s="10" t="s">
        <v>16047</v>
      </c>
    </row>
    <row r="12245" customFormat="false" ht="15" hidden="false" customHeight="false" outlineLevel="0" collapsed="false">
      <c r="A12245" s="310" t="n">
        <v>42432</v>
      </c>
      <c r="C12245" s="0" t="s">
        <v>22928</v>
      </c>
      <c r="D12245" s="0" t="s">
        <v>15564</v>
      </c>
      <c r="E12245" s="10" t="s">
        <v>22929</v>
      </c>
    </row>
    <row r="12246" customFormat="false" ht="15" hidden="false" customHeight="false" outlineLevel="0" collapsed="false">
      <c r="A12246" s="310" t="n">
        <v>42437</v>
      </c>
      <c r="C12246" s="0" t="s">
        <v>22930</v>
      </c>
      <c r="D12246" s="0" t="s">
        <v>15564</v>
      </c>
      <c r="E12246" s="10" t="s">
        <v>22931</v>
      </c>
    </row>
    <row r="12247" customFormat="false" ht="15" hidden="false" customHeight="false" outlineLevel="0" collapsed="false">
      <c r="A12247" s="310" t="n">
        <v>1116</v>
      </c>
      <c r="C12247" s="0" t="s">
        <v>22932</v>
      </c>
      <c r="D12247" s="0" t="s">
        <v>15613</v>
      </c>
      <c r="E12247" s="10" t="s">
        <v>17502</v>
      </c>
    </row>
    <row r="12248" customFormat="false" ht="15" hidden="false" customHeight="false" outlineLevel="0" collapsed="false">
      <c r="A12248" s="310" t="n">
        <v>1115</v>
      </c>
      <c r="C12248" s="0" t="s">
        <v>22933</v>
      </c>
      <c r="D12248" s="0" t="s">
        <v>15613</v>
      </c>
      <c r="E12248" s="10" t="s">
        <v>22934</v>
      </c>
    </row>
    <row r="12249" customFormat="false" ht="15" hidden="false" customHeight="false" outlineLevel="0" collapsed="false">
      <c r="A12249" s="310" t="n">
        <v>1113</v>
      </c>
      <c r="C12249" s="0" t="s">
        <v>22935</v>
      </c>
      <c r="D12249" s="0" t="s">
        <v>15613</v>
      </c>
      <c r="E12249" s="10" t="s">
        <v>17500</v>
      </c>
    </row>
    <row r="12250" customFormat="false" ht="15" hidden="false" customHeight="false" outlineLevel="0" collapsed="false">
      <c r="A12250" s="310" t="n">
        <v>1114</v>
      </c>
      <c r="C12250" s="0" t="s">
        <v>22936</v>
      </c>
      <c r="D12250" s="0" t="s">
        <v>15613</v>
      </c>
      <c r="E12250" s="10" t="s">
        <v>17489</v>
      </c>
    </row>
    <row r="12251" customFormat="false" ht="15" hidden="false" customHeight="false" outlineLevel="0" collapsed="false">
      <c r="A12251" s="310" t="n">
        <v>40872</v>
      </c>
      <c r="C12251" s="0" t="s">
        <v>22937</v>
      </c>
      <c r="D12251" s="0" t="s">
        <v>15613</v>
      </c>
      <c r="E12251" s="10" t="s">
        <v>22938</v>
      </c>
    </row>
    <row r="12252" customFormat="false" ht="15" hidden="false" customHeight="false" outlineLevel="0" collapsed="false">
      <c r="A12252" s="310" t="n">
        <v>20214</v>
      </c>
      <c r="C12252" s="0" t="s">
        <v>22939</v>
      </c>
      <c r="D12252" s="0" t="s">
        <v>15564</v>
      </c>
      <c r="E12252" s="10" t="s">
        <v>22940</v>
      </c>
    </row>
    <row r="12253" customFormat="false" ht="15" hidden="false" customHeight="false" outlineLevel="0" collapsed="false">
      <c r="A12253" s="310" t="n">
        <v>11064</v>
      </c>
      <c r="C12253" s="0" t="s">
        <v>22941</v>
      </c>
      <c r="D12253" s="0" t="s">
        <v>15564</v>
      </c>
      <c r="E12253" s="10" t="s">
        <v>20209</v>
      </c>
    </row>
    <row r="12254" customFormat="false" ht="15" hidden="false" customHeight="false" outlineLevel="0" collapsed="false">
      <c r="A12254" s="310" t="n">
        <v>7237</v>
      </c>
      <c r="C12254" s="0" t="s">
        <v>22942</v>
      </c>
      <c r="D12254" s="0" t="s">
        <v>15564</v>
      </c>
      <c r="E12254" s="10" t="s">
        <v>22943</v>
      </c>
    </row>
    <row r="12255" customFormat="false" ht="15" hidden="false" customHeight="false" outlineLevel="0" collapsed="false">
      <c r="A12255" s="310" t="n">
        <v>16</v>
      </c>
      <c r="C12255" s="0" t="s">
        <v>22944</v>
      </c>
      <c r="D12255" s="0" t="s">
        <v>15561</v>
      </c>
      <c r="E12255" s="10" t="s">
        <v>22594</v>
      </c>
    </row>
    <row r="12256" customFormat="false" ht="15" hidden="false" customHeight="false" outlineLevel="0" collapsed="false">
      <c r="A12256" s="310" t="n">
        <v>11757</v>
      </c>
      <c r="C12256" s="0" t="s">
        <v>22945</v>
      </c>
      <c r="D12256" s="0" t="s">
        <v>15564</v>
      </c>
      <c r="E12256" s="10" t="s">
        <v>22946</v>
      </c>
    </row>
    <row r="12257" customFormat="false" ht="15" hidden="false" customHeight="false" outlineLevel="0" collapsed="false">
      <c r="A12257" s="310" t="n">
        <v>11758</v>
      </c>
      <c r="C12257" s="0" t="s">
        <v>22947</v>
      </c>
      <c r="D12257" s="0" t="s">
        <v>15564</v>
      </c>
      <c r="E12257" s="10" t="s">
        <v>22948</v>
      </c>
    </row>
    <row r="12258" customFormat="false" ht="15" hidden="false" customHeight="false" outlineLevel="0" collapsed="false">
      <c r="A12258" s="310" t="n">
        <v>37526</v>
      </c>
      <c r="C12258" s="0" t="s">
        <v>22949</v>
      </c>
      <c r="D12258" s="0" t="s">
        <v>15564</v>
      </c>
      <c r="E12258" s="10" t="s">
        <v>16000</v>
      </c>
    </row>
    <row r="12259" customFormat="false" ht="15" hidden="false" customHeight="false" outlineLevel="0" collapsed="false">
      <c r="A12259" s="310" t="n">
        <v>6076</v>
      </c>
      <c r="C12259" s="0" t="s">
        <v>22950</v>
      </c>
      <c r="D12259" s="0" t="s">
        <v>15943</v>
      </c>
      <c r="E12259" s="10" t="s">
        <v>22951</v>
      </c>
    </row>
    <row r="12260" customFormat="false" ht="15" hidden="false" customHeight="false" outlineLevel="0" collapsed="false">
      <c r="A12260" s="310" t="n">
        <v>13109</v>
      </c>
      <c r="C12260" s="0" t="s">
        <v>22952</v>
      </c>
      <c r="D12260" s="0" t="s">
        <v>15564</v>
      </c>
      <c r="E12260" s="10" t="s">
        <v>22953</v>
      </c>
    </row>
    <row r="12261" customFormat="false" ht="15" hidden="false" customHeight="false" outlineLevel="0" collapsed="false">
      <c r="A12261" s="310" t="n">
        <v>13110</v>
      </c>
      <c r="C12261" s="0" t="s">
        <v>22954</v>
      </c>
      <c r="D12261" s="0" t="s">
        <v>15564</v>
      </c>
      <c r="E12261" s="10" t="s">
        <v>22955</v>
      </c>
    </row>
    <row r="12262" customFormat="false" ht="15" hidden="false" customHeight="false" outlineLevel="0" collapsed="false">
      <c r="A12262" s="310" t="n">
        <v>7581</v>
      </c>
      <c r="C12262" s="0" t="s">
        <v>22956</v>
      </c>
      <c r="D12262" s="0" t="s">
        <v>15564</v>
      </c>
      <c r="E12262" s="10" t="s">
        <v>16588</v>
      </c>
    </row>
    <row r="12263" customFormat="false" ht="15" hidden="false" customHeight="false" outlineLevel="0" collapsed="false">
      <c r="A12263" s="310" t="n">
        <v>20206</v>
      </c>
      <c r="C12263" s="0" t="s">
        <v>22957</v>
      </c>
      <c r="D12263" s="0" t="s">
        <v>15613</v>
      </c>
      <c r="E12263" s="10" t="s">
        <v>22958</v>
      </c>
    </row>
    <row r="12264" customFormat="false" ht="15" hidden="false" customHeight="false" outlineLevel="0" collapsed="false">
      <c r="A12264" s="310" t="n">
        <v>4460</v>
      </c>
      <c r="C12264" s="0" t="s">
        <v>22959</v>
      </c>
      <c r="D12264" s="0" t="s">
        <v>15613</v>
      </c>
      <c r="E12264" s="10" t="s">
        <v>22960</v>
      </c>
    </row>
    <row r="12265" customFormat="false" ht="15" hidden="false" customHeight="false" outlineLevel="0" collapsed="false">
      <c r="A12265" s="310" t="n">
        <v>6204</v>
      </c>
      <c r="C12265" s="0" t="s">
        <v>22961</v>
      </c>
      <c r="D12265" s="0" t="s">
        <v>15613</v>
      </c>
      <c r="E12265" s="10" t="s">
        <v>22962</v>
      </c>
    </row>
    <row r="12266" customFormat="false" ht="15" hidden="false" customHeight="false" outlineLevel="0" collapsed="false">
      <c r="A12266" s="310" t="n">
        <v>4417</v>
      </c>
      <c r="C12266" s="0" t="s">
        <v>22963</v>
      </c>
      <c r="D12266" s="0" t="s">
        <v>15613</v>
      </c>
      <c r="E12266" s="10" t="s">
        <v>18696</v>
      </c>
    </row>
    <row r="12267" customFormat="false" ht="15" hidden="false" customHeight="false" outlineLevel="0" collapsed="false">
      <c r="A12267" s="310" t="n">
        <v>4517</v>
      </c>
      <c r="C12267" s="0" t="s">
        <v>22964</v>
      </c>
      <c r="D12267" s="0" t="s">
        <v>15613</v>
      </c>
      <c r="E12267" s="10" t="s">
        <v>21504</v>
      </c>
    </row>
    <row r="12268" customFormat="false" ht="15" hidden="false" customHeight="false" outlineLevel="0" collapsed="false">
      <c r="A12268" s="310" t="n">
        <v>4512</v>
      </c>
      <c r="C12268" s="0" t="s">
        <v>22965</v>
      </c>
      <c r="D12268" s="0" t="s">
        <v>15613</v>
      </c>
      <c r="E12268" s="10" t="s">
        <v>21063</v>
      </c>
    </row>
    <row r="12269" customFormat="false" ht="15" hidden="false" customHeight="false" outlineLevel="0" collapsed="false">
      <c r="A12269" s="310" t="n">
        <v>4415</v>
      </c>
      <c r="C12269" s="0" t="s">
        <v>22966</v>
      </c>
      <c r="D12269" s="0" t="s">
        <v>15613</v>
      </c>
      <c r="E12269" s="10" t="s">
        <v>22967</v>
      </c>
    </row>
    <row r="12270" customFormat="false" ht="15" hidden="false" customHeight="false" outlineLevel="0" collapsed="false">
      <c r="A12270" s="310" t="n">
        <v>37373</v>
      </c>
      <c r="C12270" s="0" t="s">
        <v>22968</v>
      </c>
      <c r="D12270" s="0" t="s">
        <v>15584</v>
      </c>
      <c r="E12270" s="10" t="s">
        <v>16790</v>
      </c>
    </row>
    <row r="12271" customFormat="false" ht="15" hidden="false" customHeight="false" outlineLevel="0" collapsed="false">
      <c r="A12271" s="310" t="n">
        <v>40864</v>
      </c>
      <c r="C12271" s="0" t="s">
        <v>22969</v>
      </c>
      <c r="D12271" s="0" t="s">
        <v>15950</v>
      </c>
      <c r="E12271" s="10" t="s">
        <v>18854</v>
      </c>
    </row>
    <row r="12272" customFormat="false" ht="15" hidden="false" customHeight="false" outlineLevel="0" collapsed="false">
      <c r="A12272" s="310" t="n">
        <v>4734</v>
      </c>
      <c r="C12272" s="0" t="s">
        <v>22970</v>
      </c>
      <c r="D12272" s="0" t="s">
        <v>15943</v>
      </c>
      <c r="E12272" s="10" t="s">
        <v>22971</v>
      </c>
    </row>
    <row r="12273" customFormat="false" ht="15" hidden="false" customHeight="false" outlineLevel="0" collapsed="false">
      <c r="A12273" s="310" t="n">
        <v>6085</v>
      </c>
      <c r="C12273" s="0" t="s">
        <v>22972</v>
      </c>
      <c r="D12273" s="0" t="s">
        <v>15714</v>
      </c>
      <c r="E12273" s="10" t="s">
        <v>22973</v>
      </c>
    </row>
    <row r="12274" customFormat="false" ht="15" hidden="false" customHeight="false" outlineLevel="0" collapsed="false">
      <c r="A12274" s="310" t="n">
        <v>38396</v>
      </c>
      <c r="C12274" s="0" t="s">
        <v>22974</v>
      </c>
      <c r="D12274" s="0" t="s">
        <v>15564</v>
      </c>
      <c r="E12274" s="10" t="s">
        <v>22975</v>
      </c>
    </row>
    <row r="12275" customFormat="false" ht="15" hidden="false" customHeight="false" outlineLevel="0" collapsed="false">
      <c r="A12275" s="310" t="n">
        <v>6090</v>
      </c>
      <c r="C12275" s="0" t="s">
        <v>22976</v>
      </c>
      <c r="D12275" s="0" t="s">
        <v>15714</v>
      </c>
      <c r="E12275" s="10" t="s">
        <v>19914</v>
      </c>
    </row>
    <row r="12276" customFormat="false" ht="15" hidden="false" customHeight="false" outlineLevel="0" collapsed="false">
      <c r="A12276" s="310" t="n">
        <v>11622</v>
      </c>
      <c r="C12276" s="0" t="s">
        <v>22977</v>
      </c>
      <c r="D12276" s="0" t="s">
        <v>15561</v>
      </c>
      <c r="E12276" s="10" t="s">
        <v>22978</v>
      </c>
    </row>
    <row r="12277" customFormat="false" ht="15" hidden="false" customHeight="false" outlineLevel="0" collapsed="false">
      <c r="A12277" s="310" t="n">
        <v>6094</v>
      </c>
      <c r="C12277" s="0" t="s">
        <v>22979</v>
      </c>
      <c r="D12277" s="0" t="s">
        <v>15561</v>
      </c>
      <c r="E12277" s="10" t="s">
        <v>22980</v>
      </c>
    </row>
    <row r="12278" customFormat="false" ht="15" hidden="false" customHeight="false" outlineLevel="0" collapsed="false">
      <c r="A12278" s="310" t="n">
        <v>7317</v>
      </c>
      <c r="C12278" s="0" t="s">
        <v>22981</v>
      </c>
      <c r="D12278" s="0" t="s">
        <v>15561</v>
      </c>
      <c r="E12278" s="10" t="s">
        <v>22982</v>
      </c>
    </row>
    <row r="12279" customFormat="false" ht="15" hidden="false" customHeight="false" outlineLevel="0" collapsed="false">
      <c r="A12279" s="310" t="n">
        <v>142</v>
      </c>
      <c r="C12279" s="0" t="s">
        <v>22983</v>
      </c>
      <c r="D12279" s="0" t="s">
        <v>22984</v>
      </c>
      <c r="E12279" s="10" t="s">
        <v>22677</v>
      </c>
    </row>
    <row r="12280" customFormat="false" ht="15" hidden="false" customHeight="false" outlineLevel="0" collapsed="false">
      <c r="A12280" s="310" t="n">
        <v>38123</v>
      </c>
      <c r="C12280" s="0" t="s">
        <v>22985</v>
      </c>
      <c r="D12280" s="0" t="s">
        <v>15561</v>
      </c>
      <c r="E12280" s="10" t="s">
        <v>22986</v>
      </c>
    </row>
    <row r="12281" customFormat="false" ht="15" hidden="false" customHeight="false" outlineLevel="0" collapsed="false">
      <c r="A12281" s="310" t="n">
        <v>42701</v>
      </c>
      <c r="C12281" s="0" t="s">
        <v>22987</v>
      </c>
      <c r="D12281" s="0" t="s">
        <v>15564</v>
      </c>
      <c r="E12281" s="10" t="s">
        <v>16305</v>
      </c>
    </row>
    <row r="12282" customFormat="false" ht="15" hidden="false" customHeight="false" outlineLevel="0" collapsed="false">
      <c r="A12282" s="310" t="n">
        <v>42702</v>
      </c>
      <c r="C12282" s="0" t="s">
        <v>22988</v>
      </c>
      <c r="D12282" s="0" t="s">
        <v>15564</v>
      </c>
      <c r="E12282" s="10" t="s">
        <v>22989</v>
      </c>
    </row>
    <row r="12283" customFormat="false" ht="15" hidden="false" customHeight="false" outlineLevel="0" collapsed="false">
      <c r="A12283" s="310" t="n">
        <v>37955</v>
      </c>
      <c r="C12283" s="0" t="s">
        <v>22990</v>
      </c>
      <c r="D12283" s="0" t="s">
        <v>15564</v>
      </c>
      <c r="E12283" s="10" t="s">
        <v>22991</v>
      </c>
    </row>
    <row r="12284" customFormat="false" ht="15" hidden="false" customHeight="false" outlineLevel="0" collapsed="false">
      <c r="A12284" s="310" t="n">
        <v>42699</v>
      </c>
      <c r="C12284" s="0" t="s">
        <v>22992</v>
      </c>
      <c r="D12284" s="0" t="s">
        <v>15564</v>
      </c>
      <c r="E12284" s="10" t="s">
        <v>21636</v>
      </c>
    </row>
    <row r="12285" customFormat="false" ht="15" hidden="false" customHeight="false" outlineLevel="0" collapsed="false">
      <c r="A12285" s="310" t="n">
        <v>42700</v>
      </c>
      <c r="C12285" s="0" t="s">
        <v>22993</v>
      </c>
      <c r="D12285" s="0" t="s">
        <v>15564</v>
      </c>
      <c r="E12285" s="10" t="s">
        <v>22994</v>
      </c>
    </row>
    <row r="12286" customFormat="false" ht="15" hidden="false" customHeight="false" outlineLevel="0" collapsed="false">
      <c r="A12286" s="310" t="n">
        <v>37743</v>
      </c>
      <c r="C12286" s="0" t="s">
        <v>22995</v>
      </c>
      <c r="D12286" s="0" t="s">
        <v>15564</v>
      </c>
      <c r="E12286" s="10" t="s">
        <v>22996</v>
      </c>
    </row>
    <row r="12287" customFormat="false" ht="15" hidden="false" customHeight="false" outlineLevel="0" collapsed="false">
      <c r="A12287" s="310" t="n">
        <v>37744</v>
      </c>
      <c r="C12287" s="0" t="s">
        <v>22997</v>
      </c>
      <c r="D12287" s="0" t="s">
        <v>15564</v>
      </c>
      <c r="E12287" s="10" t="s">
        <v>22998</v>
      </c>
    </row>
    <row r="12288" customFormat="false" ht="15" hidden="false" customHeight="false" outlineLevel="0" collapsed="false">
      <c r="A12288" s="310" t="n">
        <v>37741</v>
      </c>
      <c r="C12288" s="0" t="s">
        <v>22999</v>
      </c>
      <c r="D12288" s="0" t="s">
        <v>15564</v>
      </c>
      <c r="E12288" s="10" t="s">
        <v>23000</v>
      </c>
    </row>
    <row r="12289" customFormat="false" ht="15" hidden="false" customHeight="false" outlineLevel="0" collapsed="false">
      <c r="A12289" s="310" t="n">
        <v>39396</v>
      </c>
      <c r="C12289" s="0" t="s">
        <v>23001</v>
      </c>
      <c r="D12289" s="0" t="s">
        <v>15564</v>
      </c>
      <c r="E12289" s="10" t="s">
        <v>23002</v>
      </c>
    </row>
    <row r="12290" customFormat="false" ht="15" hidden="false" customHeight="false" outlineLevel="0" collapsed="false">
      <c r="A12290" s="310" t="n">
        <v>39392</v>
      </c>
      <c r="C12290" s="0" t="s">
        <v>23003</v>
      </c>
      <c r="D12290" s="0" t="s">
        <v>15564</v>
      </c>
      <c r="E12290" s="10" t="s">
        <v>23004</v>
      </c>
    </row>
    <row r="12291" customFormat="false" ht="15" hidden="false" customHeight="false" outlineLevel="0" collapsed="false">
      <c r="A12291" s="310" t="n">
        <v>39393</v>
      </c>
      <c r="C12291" s="0" t="s">
        <v>23005</v>
      </c>
      <c r="D12291" s="0" t="s">
        <v>15564</v>
      </c>
      <c r="E12291" s="10" t="s">
        <v>23006</v>
      </c>
    </row>
    <row r="12292" customFormat="false" ht="15" hidden="false" customHeight="false" outlineLevel="0" collapsed="false">
      <c r="A12292" s="310" t="n">
        <v>39394</v>
      </c>
      <c r="C12292" s="0" t="s">
        <v>23007</v>
      </c>
      <c r="D12292" s="0" t="s">
        <v>15564</v>
      </c>
      <c r="E12292" s="10" t="s">
        <v>23008</v>
      </c>
    </row>
    <row r="12293" customFormat="false" ht="15" hidden="false" customHeight="false" outlineLevel="0" collapsed="false">
      <c r="A12293" s="310" t="n">
        <v>39395</v>
      </c>
      <c r="C12293" s="0" t="s">
        <v>23009</v>
      </c>
      <c r="D12293" s="0" t="s">
        <v>15564</v>
      </c>
      <c r="E12293" s="10" t="s">
        <v>17826</v>
      </c>
    </row>
    <row r="12294" customFormat="false" ht="15" hidden="false" customHeight="false" outlineLevel="0" collapsed="false">
      <c r="A12294" s="310" t="n">
        <v>14618</v>
      </c>
      <c r="C12294" s="0" t="s">
        <v>23010</v>
      </c>
      <c r="D12294" s="0" t="s">
        <v>15564</v>
      </c>
      <c r="E12294" s="10" t="s">
        <v>23011</v>
      </c>
    </row>
    <row r="12295" customFormat="false" ht="15" hidden="false" customHeight="false" outlineLevel="0" collapsed="false">
      <c r="A12295" s="310" t="n">
        <v>40269</v>
      </c>
      <c r="C12295" s="0" t="s">
        <v>23012</v>
      </c>
      <c r="D12295" s="0" t="s">
        <v>15564</v>
      </c>
      <c r="E12295" s="10" t="s">
        <v>23013</v>
      </c>
    </row>
    <row r="12296" customFormat="false" ht="15" hidden="false" customHeight="false" outlineLevel="0" collapsed="false">
      <c r="A12296" s="310" t="n">
        <v>6110</v>
      </c>
      <c r="C12296" s="0" t="s">
        <v>23014</v>
      </c>
      <c r="D12296" s="0" t="s">
        <v>15584</v>
      </c>
      <c r="E12296" s="10" t="s">
        <v>16317</v>
      </c>
    </row>
    <row r="12297" customFormat="false" ht="15" hidden="false" customHeight="false" outlineLevel="0" collapsed="false">
      <c r="A12297" s="310" t="n">
        <v>40910</v>
      </c>
      <c r="C12297" s="0" t="s">
        <v>23015</v>
      </c>
      <c r="D12297" s="0" t="s">
        <v>15950</v>
      </c>
      <c r="E12297" s="10" t="s">
        <v>16416</v>
      </c>
    </row>
    <row r="12298" customFormat="false" ht="15" hidden="false" customHeight="false" outlineLevel="0" collapsed="false">
      <c r="A12298" s="310" t="n">
        <v>6111</v>
      </c>
      <c r="C12298" s="0" t="s">
        <v>23016</v>
      </c>
      <c r="D12298" s="0" t="s">
        <v>15584</v>
      </c>
      <c r="E12298" s="10" t="s">
        <v>23017</v>
      </c>
    </row>
    <row r="12299" customFormat="false" ht="15" hidden="false" customHeight="false" outlineLevel="0" collapsed="false">
      <c r="A12299" s="310" t="n">
        <v>41084</v>
      </c>
      <c r="C12299" s="0" t="s">
        <v>23018</v>
      </c>
      <c r="D12299" s="0" t="s">
        <v>15950</v>
      </c>
      <c r="E12299" s="10" t="s">
        <v>23019</v>
      </c>
    </row>
    <row r="12300" customFormat="false" ht="15" hidden="false" customHeight="false" outlineLevel="0" collapsed="false">
      <c r="A12300" s="310" t="n">
        <v>25950</v>
      </c>
      <c r="C12300" s="0" t="s">
        <v>23020</v>
      </c>
      <c r="D12300" s="0" t="s">
        <v>15943</v>
      </c>
      <c r="E12300" s="10" t="s">
        <v>23021</v>
      </c>
    </row>
    <row r="12301" customFormat="false" ht="15" hidden="false" customHeight="false" outlineLevel="0" collapsed="false">
      <c r="A12301" s="310" t="n">
        <v>38637</v>
      </c>
      <c r="C12301" s="0" t="s">
        <v>23022</v>
      </c>
      <c r="D12301" s="0" t="s">
        <v>15564</v>
      </c>
      <c r="E12301" s="10" t="s">
        <v>23023</v>
      </c>
    </row>
    <row r="12302" customFormat="false" ht="15" hidden="false" customHeight="false" outlineLevel="0" collapsed="false">
      <c r="A12302" s="310" t="n">
        <v>6150</v>
      </c>
      <c r="C12302" s="0" t="s">
        <v>23024</v>
      </c>
      <c r="D12302" s="0" t="s">
        <v>15564</v>
      </c>
      <c r="E12302" s="10" t="s">
        <v>23025</v>
      </c>
    </row>
    <row r="12303" customFormat="false" ht="15" hidden="false" customHeight="false" outlineLevel="0" collapsed="false">
      <c r="A12303" s="310" t="n">
        <v>6136</v>
      </c>
      <c r="C12303" s="0" t="s">
        <v>23026</v>
      </c>
      <c r="D12303" s="0" t="s">
        <v>15564</v>
      </c>
      <c r="E12303" s="10" t="s">
        <v>23027</v>
      </c>
    </row>
    <row r="12304" customFormat="false" ht="15" hidden="false" customHeight="false" outlineLevel="0" collapsed="false">
      <c r="A12304" s="310" t="n">
        <v>38638</v>
      </c>
      <c r="C12304" s="0" t="s">
        <v>23028</v>
      </c>
      <c r="D12304" s="0" t="s">
        <v>15564</v>
      </c>
      <c r="E12304" s="10" t="s">
        <v>23029</v>
      </c>
    </row>
    <row r="12305" customFormat="false" ht="15" hidden="false" customHeight="false" outlineLevel="0" collapsed="false">
      <c r="A12305" s="310" t="n">
        <v>20262</v>
      </c>
      <c r="C12305" s="0" t="s">
        <v>23030</v>
      </c>
      <c r="D12305" s="0" t="s">
        <v>15564</v>
      </c>
      <c r="E12305" s="10" t="s">
        <v>23031</v>
      </c>
    </row>
    <row r="12306" customFormat="false" ht="15" hidden="false" customHeight="false" outlineLevel="0" collapsed="false">
      <c r="A12306" s="310" t="n">
        <v>6148</v>
      </c>
      <c r="C12306" s="0" t="s">
        <v>23032</v>
      </c>
      <c r="D12306" s="0" t="s">
        <v>15564</v>
      </c>
      <c r="E12306" s="10" t="s">
        <v>18159</v>
      </c>
    </row>
    <row r="12307" customFormat="false" ht="15" hidden="false" customHeight="false" outlineLevel="0" collapsed="false">
      <c r="A12307" s="310" t="n">
        <v>6145</v>
      </c>
      <c r="C12307" s="0" t="s">
        <v>23033</v>
      </c>
      <c r="D12307" s="0" t="s">
        <v>15564</v>
      </c>
      <c r="E12307" s="10" t="s">
        <v>21713</v>
      </c>
    </row>
    <row r="12308" customFormat="false" ht="15" hidden="false" customHeight="false" outlineLevel="0" collapsed="false">
      <c r="A12308" s="310" t="n">
        <v>6149</v>
      </c>
      <c r="C12308" s="0" t="s">
        <v>23034</v>
      </c>
      <c r="D12308" s="0" t="s">
        <v>15564</v>
      </c>
      <c r="E12308" s="10" t="s">
        <v>23035</v>
      </c>
    </row>
    <row r="12309" customFormat="false" ht="15" hidden="false" customHeight="false" outlineLevel="0" collapsed="false">
      <c r="A12309" s="310" t="n">
        <v>6146</v>
      </c>
      <c r="C12309" s="0" t="s">
        <v>23036</v>
      </c>
      <c r="D12309" s="0" t="s">
        <v>15564</v>
      </c>
      <c r="E12309" s="10" t="s">
        <v>17143</v>
      </c>
    </row>
    <row r="12310" customFormat="false" ht="15" hidden="false" customHeight="false" outlineLevel="0" collapsed="false">
      <c r="A12310" s="310" t="n">
        <v>26026</v>
      </c>
      <c r="C12310" s="0" t="s">
        <v>23037</v>
      </c>
      <c r="D12310" s="0" t="s">
        <v>15561</v>
      </c>
      <c r="E12310" s="10" t="s">
        <v>17566</v>
      </c>
    </row>
    <row r="12311" customFormat="false" ht="15" hidden="false" customHeight="false" outlineLevel="0" collapsed="false">
      <c r="A12311" s="310" t="n">
        <v>39961</v>
      </c>
      <c r="C12311" s="0" t="s">
        <v>23038</v>
      </c>
      <c r="D12311" s="0" t="s">
        <v>15564</v>
      </c>
      <c r="E12311" s="10" t="s">
        <v>22539</v>
      </c>
    </row>
    <row r="12312" customFormat="false" ht="15" hidden="false" customHeight="false" outlineLevel="0" collapsed="false">
      <c r="A12312" s="310" t="n">
        <v>42433</v>
      </c>
      <c r="C12312" s="0" t="s">
        <v>23039</v>
      </c>
      <c r="D12312" s="0" t="s">
        <v>15564</v>
      </c>
      <c r="E12312" s="10" t="s">
        <v>23040</v>
      </c>
    </row>
    <row r="12313" customFormat="false" ht="15" hidden="false" customHeight="false" outlineLevel="0" collapsed="false">
      <c r="A12313" s="310" t="n">
        <v>42434</v>
      </c>
      <c r="C12313" s="0" t="s">
        <v>23041</v>
      </c>
      <c r="D12313" s="0" t="s">
        <v>15564</v>
      </c>
      <c r="E12313" s="10" t="s">
        <v>23042</v>
      </c>
    </row>
    <row r="12314" customFormat="false" ht="15" hidden="false" customHeight="false" outlineLevel="0" collapsed="false">
      <c r="A12314" s="310" t="n">
        <v>42435</v>
      </c>
      <c r="C12314" s="0" t="s">
        <v>23043</v>
      </c>
      <c r="D12314" s="0" t="s">
        <v>15564</v>
      </c>
      <c r="E12314" s="10" t="s">
        <v>23044</v>
      </c>
    </row>
    <row r="12315" customFormat="false" ht="15" hidden="false" customHeight="false" outlineLevel="0" collapsed="false">
      <c r="A12315" s="310" t="n">
        <v>38061</v>
      </c>
      <c r="C12315" s="0" t="s">
        <v>23045</v>
      </c>
      <c r="D12315" s="0" t="s">
        <v>15564</v>
      </c>
      <c r="E12315" s="10" t="s">
        <v>23046</v>
      </c>
    </row>
    <row r="12316" customFormat="false" ht="15" hidden="false" customHeight="false" outlineLevel="0" collapsed="false">
      <c r="A12316" s="310" t="n">
        <v>20250</v>
      </c>
      <c r="C12316" s="0" t="s">
        <v>23047</v>
      </c>
      <c r="D12316" s="0" t="s">
        <v>15561</v>
      </c>
      <c r="E12316" s="10" t="s">
        <v>15969</v>
      </c>
    </row>
    <row r="12317" customFormat="false" ht="15" hidden="false" customHeight="false" outlineLevel="0" collapsed="false">
      <c r="A12317" s="310" t="n">
        <v>39965</v>
      </c>
      <c r="C12317" s="0" t="s">
        <v>23048</v>
      </c>
      <c r="D12317" s="0" t="s">
        <v>15581</v>
      </c>
      <c r="E12317" s="10" t="s">
        <v>23049</v>
      </c>
    </row>
    <row r="12318" customFormat="false" ht="15" hidden="false" customHeight="false" outlineLevel="0" collapsed="false">
      <c r="A12318" s="310" t="n">
        <v>39964</v>
      </c>
      <c r="C12318" s="0" t="s">
        <v>23050</v>
      </c>
      <c r="D12318" s="0" t="s">
        <v>15581</v>
      </c>
      <c r="E12318" s="10" t="s">
        <v>23051</v>
      </c>
    </row>
    <row r="12319" customFormat="false" ht="15" hidden="false" customHeight="false" outlineLevel="0" collapsed="false">
      <c r="A12319" s="310" t="n">
        <v>7</v>
      </c>
      <c r="C12319" s="0" t="s">
        <v>23052</v>
      </c>
      <c r="D12319" s="0" t="s">
        <v>15561</v>
      </c>
      <c r="E12319" s="10" t="s">
        <v>17916</v>
      </c>
    </row>
    <row r="12320" customFormat="false" ht="15" hidden="false" customHeight="false" outlineLevel="0" collapsed="false">
      <c r="A12320" s="310" t="n">
        <v>13388</v>
      </c>
      <c r="C12320" s="0" t="s">
        <v>23053</v>
      </c>
      <c r="D12320" s="0" t="s">
        <v>15561</v>
      </c>
      <c r="E12320" s="10" t="s">
        <v>23054</v>
      </c>
    </row>
    <row r="12321" customFormat="false" ht="15" hidden="false" customHeight="false" outlineLevel="0" collapsed="false">
      <c r="A12321" s="310" t="n">
        <v>39914</v>
      </c>
      <c r="C12321" s="0" t="s">
        <v>23055</v>
      </c>
      <c r="D12321" s="0" t="s">
        <v>15561</v>
      </c>
      <c r="E12321" s="10" t="s">
        <v>23056</v>
      </c>
    </row>
    <row r="12322" customFormat="false" ht="15" hidden="false" customHeight="false" outlineLevel="0" collapsed="false">
      <c r="A12322" s="310" t="n">
        <v>12732</v>
      </c>
      <c r="C12322" s="0" t="s">
        <v>23057</v>
      </c>
      <c r="D12322" s="0" t="s">
        <v>15564</v>
      </c>
      <c r="E12322" s="10" t="s">
        <v>23058</v>
      </c>
    </row>
    <row r="12323" customFormat="false" ht="15" hidden="false" customHeight="false" outlineLevel="0" collapsed="false">
      <c r="A12323" s="310" t="n">
        <v>6160</v>
      </c>
      <c r="C12323" s="0" t="s">
        <v>23059</v>
      </c>
      <c r="D12323" s="0" t="s">
        <v>15584</v>
      </c>
      <c r="E12323" s="10" t="s">
        <v>23060</v>
      </c>
    </row>
    <row r="12324" customFormat="false" ht="15" hidden="false" customHeight="false" outlineLevel="0" collapsed="false">
      <c r="A12324" s="310" t="n">
        <v>41087</v>
      </c>
      <c r="C12324" s="0" t="s">
        <v>23061</v>
      </c>
      <c r="D12324" s="0" t="s">
        <v>15950</v>
      </c>
      <c r="E12324" s="10" t="s">
        <v>23062</v>
      </c>
    </row>
    <row r="12325" customFormat="false" ht="15" hidden="false" customHeight="false" outlineLevel="0" collapsed="false">
      <c r="A12325" s="310" t="n">
        <v>6166</v>
      </c>
      <c r="C12325" s="0" t="s">
        <v>23063</v>
      </c>
      <c r="D12325" s="0" t="s">
        <v>15584</v>
      </c>
      <c r="E12325" s="10" t="s">
        <v>18555</v>
      </c>
    </row>
    <row r="12326" customFormat="false" ht="15" hidden="false" customHeight="false" outlineLevel="0" collapsed="false">
      <c r="A12326" s="310" t="n">
        <v>41088</v>
      </c>
      <c r="C12326" s="0" t="s">
        <v>23064</v>
      </c>
      <c r="D12326" s="0" t="s">
        <v>15950</v>
      </c>
      <c r="E12326" s="10" t="s">
        <v>23065</v>
      </c>
    </row>
    <row r="12327" customFormat="false" ht="15" hidden="false" customHeight="false" outlineLevel="0" collapsed="false">
      <c r="A12327" s="310" t="n">
        <v>20232</v>
      </c>
      <c r="C12327" s="0" t="s">
        <v>23066</v>
      </c>
      <c r="D12327" s="0" t="s">
        <v>15613</v>
      </c>
      <c r="E12327" s="10" t="s">
        <v>23067</v>
      </c>
    </row>
    <row r="12328" customFormat="false" ht="15" hidden="false" customHeight="false" outlineLevel="0" collapsed="false">
      <c r="A12328" s="310" t="n">
        <v>10856</v>
      </c>
      <c r="C12328" s="0" t="s">
        <v>23068</v>
      </c>
      <c r="D12328" s="0" t="s">
        <v>15613</v>
      </c>
      <c r="E12328" s="10" t="s">
        <v>23069</v>
      </c>
    </row>
    <row r="12329" customFormat="false" ht="15" hidden="false" customHeight="false" outlineLevel="0" collapsed="false">
      <c r="A12329" s="310" t="n">
        <v>4828</v>
      </c>
      <c r="C12329" s="0" t="s">
        <v>23070</v>
      </c>
      <c r="D12329" s="0" t="s">
        <v>15613</v>
      </c>
      <c r="E12329" s="10" t="s">
        <v>23071</v>
      </c>
    </row>
    <row r="12330" customFormat="false" ht="15" hidden="false" customHeight="false" outlineLevel="0" collapsed="false">
      <c r="A12330" s="310" t="n">
        <v>20249</v>
      </c>
      <c r="C12330" s="0" t="s">
        <v>23072</v>
      </c>
      <c r="D12330" s="0" t="s">
        <v>15613</v>
      </c>
      <c r="E12330" s="10" t="s">
        <v>23073</v>
      </c>
    </row>
    <row r="12331" customFormat="false" ht="15" hidden="false" customHeight="false" outlineLevel="0" collapsed="false">
      <c r="A12331" s="310" t="n">
        <v>11609</v>
      </c>
      <c r="C12331" s="0" t="s">
        <v>23074</v>
      </c>
      <c r="D12331" s="0" t="s">
        <v>15714</v>
      </c>
      <c r="E12331" s="10" t="s">
        <v>21182</v>
      </c>
    </row>
    <row r="12332" customFormat="false" ht="15" hidden="false" customHeight="false" outlineLevel="0" collapsed="false">
      <c r="A12332" s="310" t="n">
        <v>20083</v>
      </c>
      <c r="C12332" s="0" t="s">
        <v>23075</v>
      </c>
      <c r="D12332" s="0" t="s">
        <v>15564</v>
      </c>
      <c r="E12332" s="10" t="s">
        <v>23076</v>
      </c>
    </row>
    <row r="12333" customFormat="false" ht="15" hidden="false" customHeight="false" outlineLevel="0" collapsed="false">
      <c r="A12333" s="310" t="n">
        <v>20082</v>
      </c>
      <c r="C12333" s="0" t="s">
        <v>23077</v>
      </c>
      <c r="D12333" s="0" t="s">
        <v>15564</v>
      </c>
      <c r="E12333" s="10" t="s">
        <v>23078</v>
      </c>
    </row>
    <row r="12334" customFormat="false" ht="15" hidden="false" customHeight="false" outlineLevel="0" collapsed="false">
      <c r="A12334" s="310" t="n">
        <v>5318</v>
      </c>
      <c r="C12334" s="0" t="s">
        <v>23079</v>
      </c>
      <c r="D12334" s="0" t="s">
        <v>15714</v>
      </c>
      <c r="E12334" s="10" t="s">
        <v>16402</v>
      </c>
    </row>
    <row r="12335" customFormat="false" ht="15" hidden="false" customHeight="false" outlineLevel="0" collapsed="false">
      <c r="A12335" s="310" t="n">
        <v>10691</v>
      </c>
      <c r="C12335" s="0" t="s">
        <v>23080</v>
      </c>
      <c r="D12335" s="0" t="s">
        <v>15714</v>
      </c>
      <c r="E12335" s="10" t="s">
        <v>23081</v>
      </c>
    </row>
    <row r="12336" customFormat="false" ht="15" hidden="false" customHeight="false" outlineLevel="0" collapsed="false">
      <c r="A12336" s="310" t="n">
        <v>12295</v>
      </c>
      <c r="C12336" s="0" t="s">
        <v>23082</v>
      </c>
      <c r="D12336" s="0" t="s">
        <v>15564</v>
      </c>
      <c r="E12336" s="10" t="s">
        <v>17614</v>
      </c>
    </row>
    <row r="12337" customFormat="false" ht="15" hidden="false" customHeight="false" outlineLevel="0" collapsed="false">
      <c r="A12337" s="310" t="n">
        <v>12296</v>
      </c>
      <c r="C12337" s="0" t="s">
        <v>23083</v>
      </c>
      <c r="D12337" s="0" t="s">
        <v>15564</v>
      </c>
      <c r="E12337" s="10" t="s">
        <v>15769</v>
      </c>
    </row>
    <row r="12338" customFormat="false" ht="15" hidden="false" customHeight="false" outlineLevel="0" collapsed="false">
      <c r="A12338" s="310" t="n">
        <v>12294</v>
      </c>
      <c r="C12338" s="0" t="s">
        <v>23084</v>
      </c>
      <c r="D12338" s="0" t="s">
        <v>15564</v>
      </c>
      <c r="E12338" s="10" t="s">
        <v>16884</v>
      </c>
    </row>
    <row r="12339" customFormat="false" ht="15" hidden="false" customHeight="false" outlineLevel="0" collapsed="false">
      <c r="A12339" s="310" t="n">
        <v>14543</v>
      </c>
      <c r="C12339" s="0" t="s">
        <v>23085</v>
      </c>
      <c r="D12339" s="0" t="s">
        <v>15564</v>
      </c>
      <c r="E12339" s="10" t="s">
        <v>18492</v>
      </c>
    </row>
    <row r="12340" customFormat="false" ht="15" hidden="false" customHeight="false" outlineLevel="0" collapsed="false">
      <c r="A12340" s="310" t="n">
        <v>13329</v>
      </c>
      <c r="C12340" s="0" t="s">
        <v>23086</v>
      </c>
      <c r="D12340" s="0" t="s">
        <v>15564</v>
      </c>
      <c r="E12340" s="10" t="s">
        <v>15696</v>
      </c>
    </row>
    <row r="12341" customFormat="false" ht="15" hidden="false" customHeight="false" outlineLevel="0" collapsed="false">
      <c r="A12341" s="310" t="n">
        <v>21044</v>
      </c>
      <c r="C12341" s="0" t="s">
        <v>23087</v>
      </c>
      <c r="D12341" s="0" t="s">
        <v>15564</v>
      </c>
      <c r="E12341" s="10" t="s">
        <v>21929</v>
      </c>
    </row>
    <row r="12342" customFormat="false" ht="15" hidden="false" customHeight="false" outlineLevel="0" collapsed="false">
      <c r="A12342" s="310" t="n">
        <v>21045</v>
      </c>
      <c r="C12342" s="0" t="s">
        <v>23088</v>
      </c>
      <c r="D12342" s="0" t="s">
        <v>15564</v>
      </c>
      <c r="E12342" s="10" t="s">
        <v>15620</v>
      </c>
    </row>
    <row r="12343" customFormat="false" ht="15" hidden="false" customHeight="false" outlineLevel="0" collapsed="false">
      <c r="A12343" s="310" t="n">
        <v>21040</v>
      </c>
      <c r="C12343" s="0" t="s">
        <v>23089</v>
      </c>
      <c r="D12343" s="0" t="s">
        <v>15564</v>
      </c>
      <c r="E12343" s="10" t="s">
        <v>23090</v>
      </c>
    </row>
    <row r="12344" customFormat="false" ht="15" hidden="false" customHeight="false" outlineLevel="0" collapsed="false">
      <c r="A12344" s="310" t="n">
        <v>21041</v>
      </c>
      <c r="C12344" s="0" t="s">
        <v>23091</v>
      </c>
      <c r="D12344" s="0" t="s">
        <v>15564</v>
      </c>
      <c r="E12344" s="10" t="s">
        <v>23092</v>
      </c>
    </row>
    <row r="12345" customFormat="false" ht="15" hidden="false" customHeight="false" outlineLevel="0" collapsed="false">
      <c r="A12345" s="310" t="n">
        <v>21047</v>
      </c>
      <c r="C12345" s="0" t="s">
        <v>23093</v>
      </c>
      <c r="D12345" s="0" t="s">
        <v>15564</v>
      </c>
      <c r="E12345" s="10" t="s">
        <v>23094</v>
      </c>
    </row>
    <row r="12346" customFormat="false" ht="15" hidden="false" customHeight="false" outlineLevel="0" collapsed="false">
      <c r="A12346" s="310" t="n">
        <v>21043</v>
      </c>
      <c r="C12346" s="0" t="s">
        <v>23095</v>
      </c>
      <c r="D12346" s="0" t="s">
        <v>15564</v>
      </c>
      <c r="E12346" s="10" t="s">
        <v>23096</v>
      </c>
    </row>
    <row r="12347" customFormat="false" ht="15" hidden="false" customHeight="false" outlineLevel="0" collapsed="false">
      <c r="A12347" s="310" t="n">
        <v>21042</v>
      </c>
      <c r="C12347" s="0" t="s">
        <v>23097</v>
      </c>
      <c r="D12347" s="0" t="s">
        <v>15564</v>
      </c>
      <c r="E12347" s="10" t="s">
        <v>23098</v>
      </c>
    </row>
    <row r="12348" customFormat="false" ht="15" hidden="false" customHeight="false" outlineLevel="0" collapsed="false">
      <c r="A12348" s="310" t="n">
        <v>11895</v>
      </c>
      <c r="C12348" s="0" t="s">
        <v>23099</v>
      </c>
      <c r="D12348" s="0" t="s">
        <v>15564</v>
      </c>
      <c r="E12348" s="10" t="s">
        <v>23100</v>
      </c>
    </row>
    <row r="12349" customFormat="false" ht="15" hidden="false" customHeight="false" outlineLevel="0" collapsed="false">
      <c r="A12349" s="310" t="n">
        <v>11896</v>
      </c>
      <c r="C12349" s="0" t="s">
        <v>23101</v>
      </c>
      <c r="D12349" s="0" t="s">
        <v>15564</v>
      </c>
      <c r="E12349" s="10" t="s">
        <v>23102</v>
      </c>
    </row>
    <row r="12350" customFormat="false" ht="15" hidden="false" customHeight="false" outlineLevel="0" collapsed="false">
      <c r="A12350" s="310" t="n">
        <v>11897</v>
      </c>
      <c r="C12350" s="0" t="s">
        <v>23103</v>
      </c>
      <c r="D12350" s="0" t="s">
        <v>15564</v>
      </c>
      <c r="E12350" s="10" t="s">
        <v>23104</v>
      </c>
    </row>
    <row r="12351" customFormat="false" ht="15" hidden="false" customHeight="false" outlineLevel="0" collapsed="false">
      <c r="A12351" s="310" t="n">
        <v>11898</v>
      </c>
      <c r="C12351" s="0" t="s">
        <v>23105</v>
      </c>
      <c r="D12351" s="0" t="s">
        <v>15564</v>
      </c>
      <c r="E12351" s="10" t="s">
        <v>23106</v>
      </c>
    </row>
    <row r="12352" customFormat="false" ht="15" hidden="false" customHeight="false" outlineLevel="0" collapsed="false">
      <c r="A12352" s="310" t="n">
        <v>3282</v>
      </c>
      <c r="C12352" s="0" t="s">
        <v>23107</v>
      </c>
      <c r="D12352" s="0" t="s">
        <v>15564</v>
      </c>
      <c r="E12352" s="10" t="s">
        <v>23108</v>
      </c>
    </row>
    <row r="12353" customFormat="false" ht="15" hidden="false" customHeight="false" outlineLevel="0" collapsed="false">
      <c r="A12353" s="310" t="n">
        <v>11899</v>
      </c>
      <c r="C12353" s="0" t="s">
        <v>23109</v>
      </c>
      <c r="D12353" s="0" t="s">
        <v>15564</v>
      </c>
      <c r="E12353" s="10" t="s">
        <v>23110</v>
      </c>
    </row>
    <row r="12354" customFormat="false" ht="15" hidden="false" customHeight="false" outlineLevel="0" collapsed="false">
      <c r="A12354" s="310" t="n">
        <v>11900</v>
      </c>
      <c r="C12354" s="0" t="s">
        <v>23111</v>
      </c>
      <c r="D12354" s="0" t="s">
        <v>15564</v>
      </c>
      <c r="E12354" s="10" t="s">
        <v>23112</v>
      </c>
    </row>
    <row r="12355" customFormat="false" ht="15" hidden="false" customHeight="false" outlineLevel="0" collapsed="false">
      <c r="A12355" s="310" t="n">
        <v>14149</v>
      </c>
      <c r="C12355" s="0" t="s">
        <v>23113</v>
      </c>
      <c r="D12355" s="0" t="s">
        <v>19766</v>
      </c>
      <c r="E12355" s="10" t="s">
        <v>23114</v>
      </c>
    </row>
    <row r="12356" customFormat="false" ht="15" hidden="false" customHeight="false" outlineLevel="0" collapsed="false">
      <c r="A12356" s="310" t="n">
        <v>38099</v>
      </c>
      <c r="C12356" s="0" t="s">
        <v>23115</v>
      </c>
      <c r="D12356" s="0" t="s">
        <v>15564</v>
      </c>
      <c r="E12356" s="10" t="s">
        <v>16643</v>
      </c>
    </row>
    <row r="12357" customFormat="false" ht="15" hidden="false" customHeight="false" outlineLevel="0" collapsed="false">
      <c r="A12357" s="310" t="n">
        <v>38100</v>
      </c>
      <c r="C12357" s="0" t="s">
        <v>23116</v>
      </c>
      <c r="D12357" s="0" t="s">
        <v>15564</v>
      </c>
      <c r="E12357" s="10" t="s">
        <v>19344</v>
      </c>
    </row>
    <row r="12358" customFormat="false" ht="15" hidden="false" customHeight="false" outlineLevel="0" collapsed="false">
      <c r="A12358" s="310" t="n">
        <v>20061</v>
      </c>
      <c r="C12358" s="0" t="s">
        <v>23117</v>
      </c>
      <c r="D12358" s="0" t="s">
        <v>15564</v>
      </c>
      <c r="E12358" s="10" t="s">
        <v>18466</v>
      </c>
    </row>
    <row r="12359" customFormat="false" ht="15" hidden="false" customHeight="false" outlineLevel="0" collapsed="false">
      <c r="A12359" s="310" t="n">
        <v>7576</v>
      </c>
      <c r="C12359" s="0" t="s">
        <v>23118</v>
      </c>
      <c r="D12359" s="0" t="s">
        <v>15564</v>
      </c>
      <c r="E12359" s="10" t="s">
        <v>23119</v>
      </c>
    </row>
    <row r="12360" customFormat="false" ht="15" hidden="false" customHeight="false" outlineLevel="0" collapsed="false">
      <c r="A12360" s="310" t="n">
        <v>3384</v>
      </c>
      <c r="C12360" s="0" t="s">
        <v>23120</v>
      </c>
      <c r="D12360" s="0" t="s">
        <v>15564</v>
      </c>
      <c r="E12360" s="10" t="s">
        <v>16070</v>
      </c>
    </row>
    <row r="12361" customFormat="false" ht="15" hidden="false" customHeight="false" outlineLevel="0" collapsed="false">
      <c r="A12361" s="310" t="n">
        <v>7572</v>
      </c>
      <c r="C12361" s="0" t="s">
        <v>23121</v>
      </c>
      <c r="D12361" s="0" t="s">
        <v>15564</v>
      </c>
      <c r="E12361" s="10" t="s">
        <v>23122</v>
      </c>
    </row>
    <row r="12362" customFormat="false" ht="15" hidden="false" customHeight="false" outlineLevel="0" collapsed="false">
      <c r="A12362" s="310" t="n">
        <v>3396</v>
      </c>
      <c r="C12362" s="0" t="s">
        <v>23123</v>
      </c>
      <c r="D12362" s="0" t="s">
        <v>15564</v>
      </c>
      <c r="E12362" s="10" t="s">
        <v>21740</v>
      </c>
    </row>
    <row r="12363" customFormat="false" ht="15" hidden="false" customHeight="false" outlineLevel="0" collapsed="false">
      <c r="A12363" s="310" t="n">
        <v>37590</v>
      </c>
      <c r="C12363" s="0" t="s">
        <v>23124</v>
      </c>
      <c r="D12363" s="0" t="s">
        <v>15564</v>
      </c>
      <c r="E12363" s="10" t="s">
        <v>20758</v>
      </c>
    </row>
    <row r="12364" customFormat="false" ht="15" hidden="false" customHeight="false" outlineLevel="0" collapsed="false">
      <c r="A12364" s="310" t="n">
        <v>37591</v>
      </c>
      <c r="C12364" s="0" t="s">
        <v>23125</v>
      </c>
      <c r="D12364" s="0" t="s">
        <v>15564</v>
      </c>
      <c r="E12364" s="10" t="s">
        <v>23126</v>
      </c>
    </row>
    <row r="12365" customFormat="false" ht="15" hidden="false" customHeight="false" outlineLevel="0" collapsed="false">
      <c r="A12365" s="310" t="n">
        <v>12626</v>
      </c>
      <c r="C12365" s="0" t="s">
        <v>23127</v>
      </c>
      <c r="D12365" s="0" t="s">
        <v>15564</v>
      </c>
      <c r="E12365" s="10" t="s">
        <v>23128</v>
      </c>
    </row>
    <row r="12366" customFormat="false" ht="15" hidden="false" customHeight="false" outlineLevel="0" collapsed="false">
      <c r="A12366" s="310" t="n">
        <v>11033</v>
      </c>
      <c r="C12366" s="0" t="s">
        <v>23129</v>
      </c>
      <c r="D12366" s="0" t="s">
        <v>15564</v>
      </c>
      <c r="E12366" s="10" t="s">
        <v>16700</v>
      </c>
    </row>
    <row r="12367" customFormat="false" ht="15" hidden="false" customHeight="false" outlineLevel="0" collapsed="false">
      <c r="A12367" s="310" t="n">
        <v>390</v>
      </c>
      <c r="C12367" s="0" t="s">
        <v>23130</v>
      </c>
      <c r="D12367" s="0" t="s">
        <v>15564</v>
      </c>
      <c r="E12367" s="10" t="s">
        <v>23131</v>
      </c>
    </row>
    <row r="12368" customFormat="false" ht="15" hidden="false" customHeight="false" outlineLevel="0" collapsed="false">
      <c r="A12368" s="310" t="n">
        <v>42436</v>
      </c>
      <c r="C12368" s="0" t="s">
        <v>23132</v>
      </c>
      <c r="D12368" s="0" t="s">
        <v>15564</v>
      </c>
      <c r="E12368" s="10" t="s">
        <v>23133</v>
      </c>
    </row>
    <row r="12369" customFormat="false" ht="15" hidden="false" customHeight="false" outlineLevel="0" collapsed="false">
      <c r="A12369" s="310" t="n">
        <v>6178</v>
      </c>
      <c r="C12369" s="0" t="s">
        <v>23134</v>
      </c>
      <c r="D12369" s="0" t="s">
        <v>15581</v>
      </c>
      <c r="E12369" s="10" t="s">
        <v>23135</v>
      </c>
    </row>
    <row r="12370" customFormat="false" ht="15" hidden="false" customHeight="false" outlineLevel="0" collapsed="false">
      <c r="A12370" s="310" t="n">
        <v>6180</v>
      </c>
      <c r="C12370" s="0" t="s">
        <v>23136</v>
      </c>
      <c r="D12370" s="0" t="s">
        <v>15581</v>
      </c>
      <c r="E12370" s="10" t="s">
        <v>23137</v>
      </c>
    </row>
    <row r="12371" customFormat="false" ht="15" hidden="false" customHeight="false" outlineLevel="0" collapsed="false">
      <c r="A12371" s="310" t="n">
        <v>6182</v>
      </c>
      <c r="C12371" s="0" t="s">
        <v>23138</v>
      </c>
      <c r="D12371" s="0" t="s">
        <v>15581</v>
      </c>
      <c r="E12371" s="10" t="s">
        <v>23139</v>
      </c>
    </row>
    <row r="12372" customFormat="false" ht="15" hidden="false" customHeight="false" outlineLevel="0" collapsed="false">
      <c r="A12372" s="310" t="n">
        <v>3993</v>
      </c>
      <c r="C12372" s="0" t="s">
        <v>23140</v>
      </c>
      <c r="D12372" s="0" t="s">
        <v>15581</v>
      </c>
      <c r="E12372" s="10" t="s">
        <v>23141</v>
      </c>
    </row>
    <row r="12373" customFormat="false" ht="15" hidden="false" customHeight="false" outlineLevel="0" collapsed="false">
      <c r="A12373" s="310" t="n">
        <v>3990</v>
      </c>
      <c r="C12373" s="0" t="s">
        <v>23142</v>
      </c>
      <c r="D12373" s="0" t="s">
        <v>15613</v>
      </c>
      <c r="E12373" s="10" t="s">
        <v>23143</v>
      </c>
    </row>
    <row r="12374" customFormat="false" ht="15" hidden="false" customHeight="false" outlineLevel="0" collapsed="false">
      <c r="A12374" s="310" t="n">
        <v>3992</v>
      </c>
      <c r="C12374" s="0" t="s">
        <v>23144</v>
      </c>
      <c r="D12374" s="0" t="s">
        <v>15613</v>
      </c>
      <c r="E12374" s="10" t="s">
        <v>23145</v>
      </c>
    </row>
    <row r="12375" customFormat="false" ht="15" hidden="false" customHeight="false" outlineLevel="0" collapsed="false">
      <c r="A12375" s="310" t="n">
        <v>4509</v>
      </c>
      <c r="C12375" s="0" t="s">
        <v>23146</v>
      </c>
      <c r="D12375" s="0" t="s">
        <v>15613</v>
      </c>
      <c r="E12375" s="10" t="s">
        <v>15985</v>
      </c>
    </row>
    <row r="12376" customFormat="false" ht="15" hidden="false" customHeight="false" outlineLevel="0" collapsed="false">
      <c r="A12376" s="310" t="n">
        <v>6194</v>
      </c>
      <c r="C12376" s="0" t="s">
        <v>23147</v>
      </c>
      <c r="D12376" s="0" t="s">
        <v>15613</v>
      </c>
      <c r="E12376" s="10" t="s">
        <v>21306</v>
      </c>
    </row>
    <row r="12377" customFormat="false" ht="15" hidden="false" customHeight="false" outlineLevel="0" collapsed="false">
      <c r="A12377" s="310" t="n">
        <v>6193</v>
      </c>
      <c r="C12377" s="0" t="s">
        <v>23148</v>
      </c>
      <c r="D12377" s="0" t="s">
        <v>15613</v>
      </c>
      <c r="E12377" s="10" t="s">
        <v>23149</v>
      </c>
    </row>
    <row r="12378" customFormat="false" ht="15" hidden="false" customHeight="false" outlineLevel="0" collapsed="false">
      <c r="A12378" s="310" t="n">
        <v>10567</v>
      </c>
      <c r="C12378" s="0" t="s">
        <v>23150</v>
      </c>
      <c r="D12378" s="0" t="s">
        <v>15613</v>
      </c>
      <c r="E12378" s="10" t="s">
        <v>20453</v>
      </c>
    </row>
    <row r="12379" customFormat="false" ht="15" hidden="false" customHeight="false" outlineLevel="0" collapsed="false">
      <c r="A12379" s="310" t="n">
        <v>6188</v>
      </c>
      <c r="C12379" s="0" t="s">
        <v>23151</v>
      </c>
      <c r="D12379" s="0" t="s">
        <v>15581</v>
      </c>
      <c r="E12379" s="10" t="s">
        <v>16035</v>
      </c>
    </row>
    <row r="12380" customFormat="false" ht="15" hidden="false" customHeight="false" outlineLevel="0" collapsed="false">
      <c r="A12380" s="310" t="n">
        <v>6212</v>
      </c>
      <c r="C12380" s="0" t="s">
        <v>23151</v>
      </c>
      <c r="D12380" s="0" t="s">
        <v>15613</v>
      </c>
      <c r="E12380" s="10" t="s">
        <v>23152</v>
      </c>
    </row>
    <row r="12381" customFormat="false" ht="15" hidden="false" customHeight="false" outlineLevel="0" collapsed="false">
      <c r="A12381" s="310" t="n">
        <v>6189</v>
      </c>
      <c r="C12381" s="0" t="s">
        <v>23153</v>
      </c>
      <c r="D12381" s="0" t="s">
        <v>15613</v>
      </c>
      <c r="E12381" s="10" t="s">
        <v>23154</v>
      </c>
    </row>
    <row r="12382" customFormat="false" ht="15" hidden="false" customHeight="false" outlineLevel="0" collapsed="false">
      <c r="A12382" s="310" t="n">
        <v>6214</v>
      </c>
      <c r="C12382" s="0" t="s">
        <v>23155</v>
      </c>
      <c r="D12382" s="0" t="s">
        <v>15581</v>
      </c>
      <c r="E12382" s="10" t="s">
        <v>23156</v>
      </c>
    </row>
    <row r="12383" customFormat="false" ht="15" hidden="false" customHeight="false" outlineLevel="0" collapsed="false">
      <c r="A12383" s="310" t="n">
        <v>36153</v>
      </c>
      <c r="C12383" s="0" t="s">
        <v>23157</v>
      </c>
      <c r="D12383" s="0" t="s">
        <v>15564</v>
      </c>
      <c r="E12383" s="10" t="s">
        <v>23158</v>
      </c>
    </row>
    <row r="12384" customFormat="false" ht="15" hidden="false" customHeight="false" outlineLevel="0" collapsed="false">
      <c r="A12384" s="310" t="n">
        <v>10740</v>
      </c>
      <c r="C12384" s="0" t="s">
        <v>23159</v>
      </c>
      <c r="D12384" s="0" t="s">
        <v>15564</v>
      </c>
      <c r="E12384" s="10" t="s">
        <v>23160</v>
      </c>
    </row>
    <row r="12385" customFormat="false" ht="15" hidden="false" customHeight="false" outlineLevel="0" collapsed="false">
      <c r="A12385" s="310" t="n">
        <v>13914</v>
      </c>
      <c r="C12385" s="0" t="s">
        <v>23161</v>
      </c>
      <c r="D12385" s="0" t="s">
        <v>15564</v>
      </c>
      <c r="E12385" s="10" t="s">
        <v>23162</v>
      </c>
    </row>
    <row r="12386" customFormat="false" ht="15" hidden="false" customHeight="false" outlineLevel="0" collapsed="false">
      <c r="A12386" s="310" t="n">
        <v>10742</v>
      </c>
      <c r="C12386" s="0" t="s">
        <v>23163</v>
      </c>
      <c r="D12386" s="0" t="s">
        <v>15564</v>
      </c>
      <c r="E12386" s="10" t="s">
        <v>23164</v>
      </c>
    </row>
    <row r="12387" customFormat="false" ht="15" hidden="false" customHeight="false" outlineLevel="0" collapsed="false">
      <c r="A12387" s="310" t="n">
        <v>38465</v>
      </c>
      <c r="C12387" s="0" t="s">
        <v>23165</v>
      </c>
      <c r="D12387" s="0" t="s">
        <v>15564</v>
      </c>
      <c r="E12387" s="10" t="s">
        <v>20682</v>
      </c>
    </row>
    <row r="12388" customFormat="false" ht="15" hidden="false" customHeight="false" outlineLevel="0" collapsed="false">
      <c r="A12388" s="310" t="n">
        <v>7543</v>
      </c>
      <c r="C12388" s="0" t="s">
        <v>23166</v>
      </c>
      <c r="D12388" s="0" t="s">
        <v>15564</v>
      </c>
      <c r="E12388" s="10" t="s">
        <v>16043</v>
      </c>
    </row>
    <row r="12389" customFormat="false" ht="15" hidden="false" customHeight="false" outlineLevel="0" collapsed="false">
      <c r="A12389" s="310" t="n">
        <v>13255</v>
      </c>
      <c r="C12389" s="0" t="s">
        <v>23167</v>
      </c>
      <c r="D12389" s="0" t="s">
        <v>15564</v>
      </c>
      <c r="E12389" s="10" t="s">
        <v>23168</v>
      </c>
    </row>
    <row r="12390" customFormat="false" ht="15" hidden="false" customHeight="false" outlineLevel="0" collapsed="false">
      <c r="A12390" s="310" t="n">
        <v>39352</v>
      </c>
      <c r="C12390" s="0" t="s">
        <v>23169</v>
      </c>
      <c r="D12390" s="0" t="s">
        <v>15564</v>
      </c>
      <c r="E12390" s="10" t="s">
        <v>15694</v>
      </c>
    </row>
    <row r="12391" customFormat="false" ht="15" hidden="false" customHeight="false" outlineLevel="0" collapsed="false">
      <c r="A12391" s="310" t="n">
        <v>39346</v>
      </c>
      <c r="C12391" s="0" t="s">
        <v>23170</v>
      </c>
      <c r="D12391" s="0" t="s">
        <v>15564</v>
      </c>
      <c r="E12391" s="10" t="s">
        <v>15694</v>
      </c>
    </row>
    <row r="12392" customFormat="false" ht="15" hidden="false" customHeight="false" outlineLevel="0" collapsed="false">
      <c r="A12392" s="310" t="n">
        <v>39350</v>
      </c>
      <c r="C12392" s="0" t="s">
        <v>23171</v>
      </c>
      <c r="D12392" s="0" t="s">
        <v>15564</v>
      </c>
      <c r="E12392" s="10" t="s">
        <v>18568</v>
      </c>
    </row>
    <row r="12393" customFormat="false" ht="15" hidden="false" customHeight="false" outlineLevel="0" collapsed="false">
      <c r="A12393" s="310" t="n">
        <v>39351</v>
      </c>
      <c r="C12393" s="0" t="s">
        <v>23172</v>
      </c>
      <c r="D12393" s="0" t="s">
        <v>15564</v>
      </c>
      <c r="E12393" s="10" t="s">
        <v>22335</v>
      </c>
    </row>
    <row r="12394" customFormat="false" ht="15" hidden="false" customHeight="false" outlineLevel="0" collapsed="false">
      <c r="A12394" s="310" t="n">
        <v>38952</v>
      </c>
      <c r="C12394" s="0" t="s">
        <v>23173</v>
      </c>
      <c r="D12394" s="0" t="s">
        <v>15564</v>
      </c>
      <c r="E12394" s="10" t="s">
        <v>23174</v>
      </c>
    </row>
    <row r="12395" customFormat="false" ht="15" hidden="false" customHeight="false" outlineLevel="0" collapsed="false">
      <c r="A12395" s="310" t="n">
        <v>38953</v>
      </c>
      <c r="C12395" s="0" t="s">
        <v>23175</v>
      </c>
      <c r="D12395" s="0" t="s">
        <v>15564</v>
      </c>
      <c r="E12395" s="10" t="s">
        <v>16907</v>
      </c>
    </row>
    <row r="12396" customFormat="false" ht="15" hidden="false" customHeight="false" outlineLevel="0" collapsed="false">
      <c r="A12396" s="310" t="n">
        <v>38835</v>
      </c>
      <c r="C12396" s="0" t="s">
        <v>23176</v>
      </c>
      <c r="D12396" s="0" t="s">
        <v>15564</v>
      </c>
      <c r="E12396" s="10" t="s">
        <v>17564</v>
      </c>
    </row>
    <row r="12397" customFormat="false" ht="15" hidden="false" customHeight="false" outlineLevel="0" collapsed="false">
      <c r="A12397" s="310" t="n">
        <v>38837</v>
      </c>
      <c r="C12397" s="0" t="s">
        <v>23177</v>
      </c>
      <c r="D12397" s="0" t="s">
        <v>15564</v>
      </c>
      <c r="E12397" s="10" t="s">
        <v>23178</v>
      </c>
    </row>
    <row r="12398" customFormat="false" ht="15" hidden="false" customHeight="false" outlineLevel="0" collapsed="false">
      <c r="A12398" s="310" t="n">
        <v>38836</v>
      </c>
      <c r="C12398" s="0" t="s">
        <v>23179</v>
      </c>
      <c r="D12398" s="0" t="s">
        <v>15564</v>
      </c>
      <c r="E12398" s="10" t="s">
        <v>23180</v>
      </c>
    </row>
    <row r="12399" customFormat="false" ht="15" hidden="false" customHeight="false" outlineLevel="0" collapsed="false">
      <c r="A12399" s="310" t="n">
        <v>2666</v>
      </c>
      <c r="C12399" s="0" t="s">
        <v>23181</v>
      </c>
      <c r="D12399" s="0" t="s">
        <v>15564</v>
      </c>
      <c r="E12399" s="10" t="s">
        <v>18525</v>
      </c>
    </row>
    <row r="12400" customFormat="false" ht="15" hidden="false" customHeight="false" outlineLevel="0" collapsed="false">
      <c r="A12400" s="310" t="n">
        <v>2668</v>
      </c>
      <c r="C12400" s="0" t="s">
        <v>23182</v>
      </c>
      <c r="D12400" s="0" t="s">
        <v>15564</v>
      </c>
      <c r="E12400" s="10" t="s">
        <v>23183</v>
      </c>
    </row>
    <row r="12401" customFormat="false" ht="15" hidden="false" customHeight="false" outlineLevel="0" collapsed="false">
      <c r="A12401" s="310" t="n">
        <v>2664</v>
      </c>
      <c r="C12401" s="0" t="s">
        <v>23184</v>
      </c>
      <c r="D12401" s="0" t="s">
        <v>15564</v>
      </c>
      <c r="E12401" s="10" t="s">
        <v>21364</v>
      </c>
    </row>
    <row r="12402" customFormat="false" ht="15" hidden="false" customHeight="false" outlineLevel="0" collapsed="false">
      <c r="A12402" s="310" t="n">
        <v>2662</v>
      </c>
      <c r="C12402" s="0" t="s">
        <v>23185</v>
      </c>
      <c r="D12402" s="0" t="s">
        <v>15564</v>
      </c>
      <c r="E12402" s="10" t="s">
        <v>17278</v>
      </c>
    </row>
    <row r="12403" customFormat="false" ht="15" hidden="false" customHeight="false" outlineLevel="0" collapsed="false">
      <c r="A12403" s="310" t="n">
        <v>20964</v>
      </c>
      <c r="C12403" s="0" t="s">
        <v>23186</v>
      </c>
      <c r="D12403" s="0" t="s">
        <v>15564</v>
      </c>
      <c r="E12403" s="10" t="s">
        <v>23187</v>
      </c>
    </row>
    <row r="12404" customFormat="false" ht="15" hidden="false" customHeight="false" outlineLevel="0" collapsed="false">
      <c r="A12404" s="310" t="n">
        <v>10905</v>
      </c>
      <c r="C12404" s="0" t="s">
        <v>23188</v>
      </c>
      <c r="D12404" s="0" t="s">
        <v>15564</v>
      </c>
      <c r="E12404" s="10" t="s">
        <v>23189</v>
      </c>
    </row>
    <row r="12405" customFormat="false" ht="15" hidden="false" customHeight="false" outlineLevel="0" collapsed="false">
      <c r="A12405" s="310" t="n">
        <v>42703</v>
      </c>
      <c r="C12405" s="0" t="s">
        <v>23190</v>
      </c>
      <c r="D12405" s="0" t="s">
        <v>15564</v>
      </c>
      <c r="E12405" s="10" t="s">
        <v>23191</v>
      </c>
    </row>
    <row r="12406" customFormat="false" ht="15" hidden="false" customHeight="false" outlineLevel="0" collapsed="false">
      <c r="A12406" s="310" t="n">
        <v>42704</v>
      </c>
      <c r="C12406" s="0" t="s">
        <v>23192</v>
      </c>
      <c r="D12406" s="0" t="s">
        <v>15564</v>
      </c>
      <c r="E12406" s="10" t="s">
        <v>23193</v>
      </c>
    </row>
    <row r="12407" customFormat="false" ht="15" hidden="false" customHeight="false" outlineLevel="0" collapsed="false">
      <c r="A12407" s="310" t="n">
        <v>42705</v>
      </c>
      <c r="C12407" s="0" t="s">
        <v>23194</v>
      </c>
      <c r="D12407" s="0" t="s">
        <v>15564</v>
      </c>
      <c r="E12407" s="10" t="s">
        <v>23195</v>
      </c>
    </row>
    <row r="12408" customFormat="false" ht="15" hidden="false" customHeight="false" outlineLevel="0" collapsed="false">
      <c r="A12408" s="310" t="n">
        <v>42706</v>
      </c>
      <c r="C12408" s="0" t="s">
        <v>23196</v>
      </c>
      <c r="D12408" s="0" t="s">
        <v>15564</v>
      </c>
      <c r="E12408" s="10" t="s">
        <v>23197</v>
      </c>
    </row>
    <row r="12409" customFormat="false" ht="15" hidden="false" customHeight="false" outlineLevel="0" collapsed="false">
      <c r="A12409" s="310" t="n">
        <v>11289</v>
      </c>
      <c r="C12409" s="0" t="s">
        <v>23198</v>
      </c>
      <c r="D12409" s="0" t="s">
        <v>15564</v>
      </c>
      <c r="E12409" s="10" t="s">
        <v>23199</v>
      </c>
    </row>
    <row r="12410" customFormat="false" ht="15" hidden="false" customHeight="false" outlineLevel="0" collapsed="false">
      <c r="A12410" s="310" t="n">
        <v>11241</v>
      </c>
      <c r="C12410" s="0" t="s">
        <v>23200</v>
      </c>
      <c r="D12410" s="0" t="s">
        <v>15564</v>
      </c>
      <c r="E12410" s="10" t="s">
        <v>23201</v>
      </c>
    </row>
    <row r="12411" customFormat="false" ht="15" hidden="false" customHeight="false" outlineLevel="0" collapsed="false">
      <c r="A12411" s="310" t="n">
        <v>11301</v>
      </c>
      <c r="C12411" s="0" t="s">
        <v>23202</v>
      </c>
      <c r="D12411" s="0" t="s">
        <v>15564</v>
      </c>
      <c r="E12411" s="10" t="s">
        <v>23203</v>
      </c>
    </row>
    <row r="12412" customFormat="false" ht="15" hidden="false" customHeight="false" outlineLevel="0" collapsed="false">
      <c r="A12412" s="310" t="n">
        <v>21090</v>
      </c>
      <c r="C12412" s="0" t="s">
        <v>23204</v>
      </c>
      <c r="D12412" s="0" t="s">
        <v>15564</v>
      </c>
      <c r="E12412" s="10" t="s">
        <v>23205</v>
      </c>
    </row>
    <row r="12413" customFormat="false" ht="15" hidden="false" customHeight="false" outlineLevel="0" collapsed="false">
      <c r="A12413" s="310" t="n">
        <v>14112</v>
      </c>
      <c r="C12413" s="0" t="s">
        <v>23206</v>
      </c>
      <c r="D12413" s="0" t="s">
        <v>15564</v>
      </c>
      <c r="E12413" s="10" t="s">
        <v>23207</v>
      </c>
    </row>
    <row r="12414" customFormat="false" ht="15" hidden="false" customHeight="false" outlineLevel="0" collapsed="false">
      <c r="A12414" s="310" t="n">
        <v>11315</v>
      </c>
      <c r="C12414" s="0" t="s">
        <v>23208</v>
      </c>
      <c r="D12414" s="0" t="s">
        <v>15564</v>
      </c>
      <c r="E12414" s="10" t="s">
        <v>23209</v>
      </c>
    </row>
    <row r="12415" customFormat="false" ht="15" hidden="false" customHeight="false" outlineLevel="0" collapsed="false">
      <c r="A12415" s="310" t="n">
        <v>11292</v>
      </c>
      <c r="C12415" s="0" t="s">
        <v>23210</v>
      </c>
      <c r="D12415" s="0" t="s">
        <v>15564</v>
      </c>
      <c r="E12415" s="10" t="s">
        <v>23211</v>
      </c>
    </row>
    <row r="12416" customFormat="false" ht="15" hidden="false" customHeight="false" outlineLevel="0" collapsed="false">
      <c r="A12416" s="310" t="n">
        <v>21071</v>
      </c>
      <c r="C12416" s="0" t="s">
        <v>23212</v>
      </c>
      <c r="D12416" s="0" t="s">
        <v>15564</v>
      </c>
      <c r="E12416" s="10" t="s">
        <v>23213</v>
      </c>
    </row>
    <row r="12417" customFormat="false" ht="15" hidden="false" customHeight="false" outlineLevel="0" collapsed="false">
      <c r="A12417" s="310" t="n">
        <v>11293</v>
      </c>
      <c r="C12417" s="0" t="s">
        <v>23214</v>
      </c>
      <c r="D12417" s="0" t="s">
        <v>15564</v>
      </c>
      <c r="E12417" s="10" t="s">
        <v>23215</v>
      </c>
    </row>
    <row r="12418" customFormat="false" ht="15" hidden="false" customHeight="false" outlineLevel="0" collapsed="false">
      <c r="A12418" s="310" t="n">
        <v>11316</v>
      </c>
      <c r="C12418" s="0" t="s">
        <v>23216</v>
      </c>
      <c r="D12418" s="0" t="s">
        <v>15564</v>
      </c>
      <c r="E12418" s="10" t="s">
        <v>23217</v>
      </c>
    </row>
    <row r="12419" customFormat="false" ht="15" hidden="false" customHeight="false" outlineLevel="0" collapsed="false">
      <c r="A12419" s="310" t="n">
        <v>6243</v>
      </c>
      <c r="C12419" s="0" t="s">
        <v>23218</v>
      </c>
      <c r="D12419" s="0" t="s">
        <v>15564</v>
      </c>
      <c r="E12419" s="10" t="s">
        <v>23219</v>
      </c>
    </row>
    <row r="12420" customFormat="false" ht="15" hidden="false" customHeight="false" outlineLevel="0" collapsed="false">
      <c r="A12420" s="310" t="n">
        <v>21079</v>
      </c>
      <c r="C12420" s="0" t="s">
        <v>23220</v>
      </c>
      <c r="D12420" s="0" t="s">
        <v>15564</v>
      </c>
      <c r="E12420" s="10" t="s">
        <v>23221</v>
      </c>
    </row>
    <row r="12421" customFormat="false" ht="15" hidden="false" customHeight="false" outlineLevel="0" collapsed="false">
      <c r="A12421" s="310" t="n">
        <v>6240</v>
      </c>
      <c r="C12421" s="0" t="s">
        <v>23222</v>
      </c>
      <c r="D12421" s="0" t="s">
        <v>15564</v>
      </c>
      <c r="E12421" s="10" t="s">
        <v>23223</v>
      </c>
    </row>
    <row r="12422" customFormat="false" ht="15" hidden="false" customHeight="false" outlineLevel="0" collapsed="false">
      <c r="A12422" s="310" t="n">
        <v>11296</v>
      </c>
      <c r="C12422" s="0" t="s">
        <v>23224</v>
      </c>
      <c r="D12422" s="0" t="s">
        <v>15564</v>
      </c>
      <c r="E12422" s="10" t="s">
        <v>23225</v>
      </c>
    </row>
    <row r="12423" customFormat="false" ht="15" hidden="false" customHeight="false" outlineLevel="0" collapsed="false">
      <c r="A12423" s="310" t="n">
        <v>11299</v>
      </c>
      <c r="C12423" s="0" t="s">
        <v>23226</v>
      </c>
      <c r="D12423" s="0" t="s">
        <v>15564</v>
      </c>
      <c r="E12423" s="10" t="s">
        <v>23227</v>
      </c>
    </row>
    <row r="12424" customFormat="false" ht="15" hidden="false" customHeight="false" outlineLevel="0" collapsed="false">
      <c r="A12424" s="310" t="n">
        <v>11066</v>
      </c>
      <c r="C12424" s="0" t="s">
        <v>23228</v>
      </c>
      <c r="D12424" s="0" t="s">
        <v>15564</v>
      </c>
      <c r="E12424" s="10" t="s">
        <v>21068</v>
      </c>
    </row>
    <row r="12425" customFormat="false" ht="15" hidden="false" customHeight="false" outlineLevel="0" collapsed="false">
      <c r="A12425" s="310" t="n">
        <v>11065</v>
      </c>
      <c r="C12425" s="0" t="s">
        <v>23229</v>
      </c>
      <c r="D12425" s="0" t="s">
        <v>15564</v>
      </c>
      <c r="E12425" s="10" t="s">
        <v>23230</v>
      </c>
    </row>
    <row r="12426" customFormat="false" ht="15" hidden="false" customHeight="false" outlineLevel="0" collapsed="false">
      <c r="A12426" s="310" t="n">
        <v>11688</v>
      </c>
      <c r="C12426" s="0" t="s">
        <v>23231</v>
      </c>
      <c r="D12426" s="0" t="s">
        <v>15564</v>
      </c>
      <c r="E12426" s="10" t="s">
        <v>23232</v>
      </c>
    </row>
    <row r="12427" customFormat="false" ht="15" hidden="false" customHeight="false" outlineLevel="0" collapsed="false">
      <c r="A12427" s="310" t="n">
        <v>37736</v>
      </c>
      <c r="C12427" s="0" t="s">
        <v>23233</v>
      </c>
      <c r="D12427" s="0" t="s">
        <v>15564</v>
      </c>
      <c r="E12427" s="10" t="s">
        <v>23234</v>
      </c>
    </row>
    <row r="12428" customFormat="false" ht="15" hidden="false" customHeight="false" outlineLevel="0" collapsed="false">
      <c r="A12428" s="310" t="n">
        <v>37739</v>
      </c>
      <c r="C12428" s="0" t="s">
        <v>23235</v>
      </c>
      <c r="D12428" s="0" t="s">
        <v>15564</v>
      </c>
      <c r="E12428" s="10" t="s">
        <v>23236</v>
      </c>
    </row>
    <row r="12429" customFormat="false" ht="15" hidden="false" customHeight="false" outlineLevel="0" collapsed="false">
      <c r="A12429" s="310" t="n">
        <v>37740</v>
      </c>
      <c r="C12429" s="0" t="s">
        <v>23237</v>
      </c>
      <c r="D12429" s="0" t="s">
        <v>15564</v>
      </c>
      <c r="E12429" s="10" t="s">
        <v>23238</v>
      </c>
    </row>
    <row r="12430" customFormat="false" ht="15" hidden="false" customHeight="false" outlineLevel="0" collapsed="false">
      <c r="A12430" s="310" t="n">
        <v>37738</v>
      </c>
      <c r="C12430" s="0" t="s">
        <v>23239</v>
      </c>
      <c r="D12430" s="0" t="s">
        <v>15564</v>
      </c>
      <c r="E12430" s="10" t="s">
        <v>23240</v>
      </c>
    </row>
    <row r="12431" customFormat="false" ht="15" hidden="false" customHeight="false" outlineLevel="0" collapsed="false">
      <c r="A12431" s="310" t="n">
        <v>37737</v>
      </c>
      <c r="C12431" s="0" t="s">
        <v>23241</v>
      </c>
      <c r="D12431" s="0" t="s">
        <v>15564</v>
      </c>
      <c r="E12431" s="10" t="s">
        <v>23242</v>
      </c>
    </row>
    <row r="12432" customFormat="false" ht="15" hidden="false" customHeight="false" outlineLevel="0" collapsed="false">
      <c r="A12432" s="310" t="n">
        <v>25014</v>
      </c>
      <c r="C12432" s="0" t="s">
        <v>23243</v>
      </c>
      <c r="D12432" s="0" t="s">
        <v>15564</v>
      </c>
      <c r="E12432" s="10" t="s">
        <v>23244</v>
      </c>
    </row>
    <row r="12433" customFormat="false" ht="15" hidden="false" customHeight="false" outlineLevel="0" collapsed="false">
      <c r="A12433" s="310" t="n">
        <v>25013</v>
      </c>
      <c r="C12433" s="0" t="s">
        <v>23245</v>
      </c>
      <c r="D12433" s="0" t="s">
        <v>15564</v>
      </c>
      <c r="E12433" s="10" t="s">
        <v>23246</v>
      </c>
    </row>
    <row r="12434" customFormat="false" ht="15" hidden="false" customHeight="false" outlineLevel="0" collapsed="false">
      <c r="A12434" s="310" t="n">
        <v>14405</v>
      </c>
      <c r="C12434" s="0" t="s">
        <v>23247</v>
      </c>
      <c r="D12434" s="0" t="s">
        <v>15564</v>
      </c>
      <c r="E12434" s="10" t="s">
        <v>23248</v>
      </c>
    </row>
    <row r="12435" customFormat="false" ht="15" hidden="false" customHeight="false" outlineLevel="0" collapsed="false">
      <c r="A12435" s="310" t="n">
        <v>36790</v>
      </c>
      <c r="C12435" s="0" t="s">
        <v>23249</v>
      </c>
      <c r="D12435" s="0" t="s">
        <v>15564</v>
      </c>
      <c r="E12435" s="10" t="s">
        <v>23250</v>
      </c>
    </row>
    <row r="12436" customFormat="false" ht="15" hidden="false" customHeight="false" outlineLevel="0" collapsed="false">
      <c r="A12436" s="310" t="n">
        <v>20271</v>
      </c>
      <c r="C12436" s="0" t="s">
        <v>23251</v>
      </c>
      <c r="D12436" s="0" t="s">
        <v>15564</v>
      </c>
      <c r="E12436" s="10" t="s">
        <v>23252</v>
      </c>
    </row>
    <row r="12437" customFormat="false" ht="15" hidden="false" customHeight="false" outlineLevel="0" collapsed="false">
      <c r="A12437" s="310" t="n">
        <v>10423</v>
      </c>
      <c r="C12437" s="0" t="s">
        <v>23253</v>
      </c>
      <c r="D12437" s="0" t="s">
        <v>15564</v>
      </c>
      <c r="E12437" s="10" t="s">
        <v>23254</v>
      </c>
    </row>
    <row r="12438" customFormat="false" ht="15" hidden="false" customHeight="false" outlineLevel="0" collapsed="false">
      <c r="A12438" s="310" t="n">
        <v>37589</v>
      </c>
      <c r="C12438" s="0" t="s">
        <v>23255</v>
      </c>
      <c r="D12438" s="0" t="s">
        <v>15564</v>
      </c>
      <c r="E12438" s="10" t="s">
        <v>23256</v>
      </c>
    </row>
    <row r="12439" customFormat="false" ht="15" hidden="false" customHeight="false" outlineLevel="0" collapsed="false">
      <c r="A12439" s="310" t="n">
        <v>11690</v>
      </c>
      <c r="C12439" s="0" t="s">
        <v>23257</v>
      </c>
      <c r="D12439" s="0" t="s">
        <v>15564</v>
      </c>
      <c r="E12439" s="10" t="s">
        <v>23258</v>
      </c>
    </row>
    <row r="12440" customFormat="false" ht="15" hidden="false" customHeight="false" outlineLevel="0" collapsed="false">
      <c r="A12440" s="310" t="n">
        <v>20234</v>
      </c>
      <c r="C12440" s="0" t="s">
        <v>23259</v>
      </c>
      <c r="D12440" s="0" t="s">
        <v>15564</v>
      </c>
      <c r="E12440" s="10" t="s">
        <v>23260</v>
      </c>
    </row>
    <row r="12441" customFormat="false" ht="15" hidden="false" customHeight="false" outlineLevel="0" collapsed="false">
      <c r="A12441" s="310" t="n">
        <v>4763</v>
      </c>
      <c r="C12441" s="0" t="s">
        <v>23261</v>
      </c>
      <c r="D12441" s="0" t="s">
        <v>15584</v>
      </c>
      <c r="E12441" s="10" t="s">
        <v>23262</v>
      </c>
    </row>
    <row r="12442" customFormat="false" ht="15" hidden="false" customHeight="false" outlineLevel="0" collapsed="false">
      <c r="A12442" s="310" t="n">
        <v>41070</v>
      </c>
      <c r="C12442" s="0" t="s">
        <v>23263</v>
      </c>
      <c r="D12442" s="0" t="s">
        <v>15950</v>
      </c>
      <c r="E12442" s="10" t="s">
        <v>23264</v>
      </c>
    </row>
    <row r="12443" customFormat="false" ht="15" hidden="false" customHeight="false" outlineLevel="0" collapsed="false">
      <c r="A12443" s="310" t="n">
        <v>14583</v>
      </c>
      <c r="C12443" s="0" t="s">
        <v>23265</v>
      </c>
      <c r="D12443" s="0" t="s">
        <v>15943</v>
      </c>
      <c r="E12443" s="10" t="s">
        <v>17103</v>
      </c>
    </row>
    <row r="12444" customFormat="false" ht="15" hidden="false" customHeight="false" outlineLevel="0" collapsed="false">
      <c r="A12444" s="310" t="n">
        <v>11457</v>
      </c>
      <c r="C12444" s="0" t="s">
        <v>23266</v>
      </c>
      <c r="D12444" s="0" t="s">
        <v>15564</v>
      </c>
      <c r="E12444" s="10" t="s">
        <v>20758</v>
      </c>
    </row>
    <row r="12445" customFormat="false" ht="15" hidden="false" customHeight="false" outlineLevel="0" collapsed="false">
      <c r="A12445" s="310" t="n">
        <v>21121</v>
      </c>
      <c r="C12445" s="0" t="s">
        <v>23267</v>
      </c>
      <c r="D12445" s="0" t="s">
        <v>15564</v>
      </c>
      <c r="E12445" s="10" t="s">
        <v>18958</v>
      </c>
    </row>
    <row r="12446" customFormat="false" ht="15" hidden="false" customHeight="false" outlineLevel="0" collapsed="false">
      <c r="A12446" s="310" t="n">
        <v>38010</v>
      </c>
      <c r="C12446" s="0" t="s">
        <v>23268</v>
      </c>
      <c r="D12446" s="0" t="s">
        <v>15564</v>
      </c>
      <c r="E12446" s="10" t="s">
        <v>21910</v>
      </c>
    </row>
    <row r="12447" customFormat="false" ht="15" hidden="false" customHeight="false" outlineLevel="0" collapsed="false">
      <c r="A12447" s="310" t="n">
        <v>38011</v>
      </c>
      <c r="C12447" s="0" t="s">
        <v>23269</v>
      </c>
      <c r="D12447" s="0" t="s">
        <v>15564</v>
      </c>
      <c r="E12447" s="10" t="s">
        <v>17648</v>
      </c>
    </row>
    <row r="12448" customFormat="false" ht="15" hidden="false" customHeight="false" outlineLevel="0" collapsed="false">
      <c r="A12448" s="310" t="n">
        <v>38012</v>
      </c>
      <c r="C12448" s="0" t="s">
        <v>23270</v>
      </c>
      <c r="D12448" s="0" t="s">
        <v>15564</v>
      </c>
      <c r="E12448" s="10" t="s">
        <v>23271</v>
      </c>
    </row>
    <row r="12449" customFormat="false" ht="15" hidden="false" customHeight="false" outlineLevel="0" collapsed="false">
      <c r="A12449" s="310" t="n">
        <v>38013</v>
      </c>
      <c r="C12449" s="0" t="s">
        <v>23272</v>
      </c>
      <c r="D12449" s="0" t="s">
        <v>15564</v>
      </c>
      <c r="E12449" s="10" t="s">
        <v>23273</v>
      </c>
    </row>
    <row r="12450" customFormat="false" ht="15" hidden="false" customHeight="false" outlineLevel="0" collapsed="false">
      <c r="A12450" s="310" t="n">
        <v>38014</v>
      </c>
      <c r="C12450" s="0" t="s">
        <v>23274</v>
      </c>
      <c r="D12450" s="0" t="s">
        <v>15564</v>
      </c>
      <c r="E12450" s="10" t="s">
        <v>23275</v>
      </c>
    </row>
    <row r="12451" customFormat="false" ht="15" hidden="false" customHeight="false" outlineLevel="0" collapsed="false">
      <c r="A12451" s="310" t="n">
        <v>38015</v>
      </c>
      <c r="C12451" s="0" t="s">
        <v>23276</v>
      </c>
      <c r="D12451" s="0" t="s">
        <v>15564</v>
      </c>
      <c r="E12451" s="10" t="s">
        <v>23277</v>
      </c>
    </row>
    <row r="12452" customFormat="false" ht="15" hidden="false" customHeight="false" outlineLevel="0" collapsed="false">
      <c r="A12452" s="310" t="n">
        <v>38016</v>
      </c>
      <c r="C12452" s="0" t="s">
        <v>23278</v>
      </c>
      <c r="D12452" s="0" t="s">
        <v>15564</v>
      </c>
      <c r="E12452" s="10" t="s">
        <v>23279</v>
      </c>
    </row>
    <row r="12453" customFormat="false" ht="15" hidden="false" customHeight="false" outlineLevel="0" collapsed="false">
      <c r="A12453" s="310" t="n">
        <v>12741</v>
      </c>
      <c r="C12453" s="0" t="s">
        <v>23280</v>
      </c>
      <c r="D12453" s="0" t="s">
        <v>15564</v>
      </c>
      <c r="E12453" s="10" t="s">
        <v>23281</v>
      </c>
    </row>
    <row r="12454" customFormat="false" ht="15" hidden="false" customHeight="false" outlineLevel="0" collapsed="false">
      <c r="A12454" s="310" t="n">
        <v>12733</v>
      </c>
      <c r="C12454" s="0" t="s">
        <v>23282</v>
      </c>
      <c r="D12454" s="0" t="s">
        <v>15564</v>
      </c>
      <c r="E12454" s="10" t="s">
        <v>16617</v>
      </c>
    </row>
    <row r="12455" customFormat="false" ht="15" hidden="false" customHeight="false" outlineLevel="0" collapsed="false">
      <c r="A12455" s="310" t="n">
        <v>12734</v>
      </c>
      <c r="C12455" s="0" t="s">
        <v>23283</v>
      </c>
      <c r="D12455" s="0" t="s">
        <v>15564</v>
      </c>
      <c r="E12455" s="10" t="s">
        <v>23284</v>
      </c>
    </row>
    <row r="12456" customFormat="false" ht="15" hidden="false" customHeight="false" outlineLevel="0" collapsed="false">
      <c r="A12456" s="310" t="n">
        <v>12735</v>
      </c>
      <c r="C12456" s="0" t="s">
        <v>23285</v>
      </c>
      <c r="D12456" s="0" t="s">
        <v>15564</v>
      </c>
      <c r="E12456" s="10" t="s">
        <v>18241</v>
      </c>
    </row>
    <row r="12457" customFormat="false" ht="15" hidden="false" customHeight="false" outlineLevel="0" collapsed="false">
      <c r="A12457" s="310" t="n">
        <v>12736</v>
      </c>
      <c r="C12457" s="0" t="s">
        <v>23286</v>
      </c>
      <c r="D12457" s="0" t="s">
        <v>15564</v>
      </c>
      <c r="E12457" s="10" t="s">
        <v>23287</v>
      </c>
    </row>
    <row r="12458" customFormat="false" ht="15" hidden="false" customHeight="false" outlineLevel="0" collapsed="false">
      <c r="A12458" s="310" t="n">
        <v>12737</v>
      </c>
      <c r="C12458" s="0" t="s">
        <v>23288</v>
      </c>
      <c r="D12458" s="0" t="s">
        <v>15564</v>
      </c>
      <c r="E12458" s="10" t="s">
        <v>23289</v>
      </c>
    </row>
    <row r="12459" customFormat="false" ht="15" hidden="false" customHeight="false" outlineLevel="0" collapsed="false">
      <c r="A12459" s="310" t="n">
        <v>12738</v>
      </c>
      <c r="C12459" s="0" t="s">
        <v>23290</v>
      </c>
      <c r="D12459" s="0" t="s">
        <v>15564</v>
      </c>
      <c r="E12459" s="10" t="s">
        <v>22038</v>
      </c>
    </row>
    <row r="12460" customFormat="false" ht="15" hidden="false" customHeight="false" outlineLevel="0" collapsed="false">
      <c r="A12460" s="310" t="n">
        <v>12739</v>
      </c>
      <c r="C12460" s="0" t="s">
        <v>23291</v>
      </c>
      <c r="D12460" s="0" t="s">
        <v>15564</v>
      </c>
      <c r="E12460" s="10" t="s">
        <v>23292</v>
      </c>
    </row>
    <row r="12461" customFormat="false" ht="15" hidden="false" customHeight="false" outlineLevel="0" collapsed="false">
      <c r="A12461" s="310" t="n">
        <v>12740</v>
      </c>
      <c r="C12461" s="0" t="s">
        <v>23293</v>
      </c>
      <c r="D12461" s="0" t="s">
        <v>15564</v>
      </c>
      <c r="E12461" s="10" t="s">
        <v>23294</v>
      </c>
    </row>
    <row r="12462" customFormat="false" ht="15" hidden="false" customHeight="false" outlineLevel="0" collapsed="false">
      <c r="A12462" s="310" t="n">
        <v>6297</v>
      </c>
      <c r="C12462" s="0" t="s">
        <v>23295</v>
      </c>
      <c r="D12462" s="0" t="s">
        <v>15564</v>
      </c>
      <c r="E12462" s="10" t="s">
        <v>23296</v>
      </c>
    </row>
    <row r="12463" customFormat="false" ht="15" hidden="false" customHeight="false" outlineLevel="0" collapsed="false">
      <c r="A12463" s="310" t="n">
        <v>6296</v>
      </c>
      <c r="C12463" s="0" t="s">
        <v>23297</v>
      </c>
      <c r="D12463" s="0" t="s">
        <v>15564</v>
      </c>
      <c r="E12463" s="10" t="s">
        <v>23298</v>
      </c>
    </row>
    <row r="12464" customFormat="false" ht="15" hidden="false" customHeight="false" outlineLevel="0" collapsed="false">
      <c r="A12464" s="310" t="n">
        <v>6294</v>
      </c>
      <c r="C12464" s="0" t="s">
        <v>23299</v>
      </c>
      <c r="D12464" s="0" t="s">
        <v>15564</v>
      </c>
      <c r="E12464" s="10" t="s">
        <v>23300</v>
      </c>
    </row>
    <row r="12465" customFormat="false" ht="15" hidden="false" customHeight="false" outlineLevel="0" collapsed="false">
      <c r="A12465" s="310" t="n">
        <v>6323</v>
      </c>
      <c r="C12465" s="0" t="s">
        <v>23301</v>
      </c>
      <c r="D12465" s="0" t="s">
        <v>15564</v>
      </c>
      <c r="E12465" s="10" t="s">
        <v>16378</v>
      </c>
    </row>
    <row r="12466" customFormat="false" ht="15" hidden="false" customHeight="false" outlineLevel="0" collapsed="false">
      <c r="A12466" s="310" t="n">
        <v>6299</v>
      </c>
      <c r="C12466" s="0" t="s">
        <v>23302</v>
      </c>
      <c r="D12466" s="0" t="s">
        <v>15564</v>
      </c>
      <c r="E12466" s="10" t="s">
        <v>23303</v>
      </c>
    </row>
    <row r="12467" customFormat="false" ht="15" hidden="false" customHeight="false" outlineLevel="0" collapsed="false">
      <c r="A12467" s="310" t="n">
        <v>6298</v>
      </c>
      <c r="C12467" s="0" t="s">
        <v>23304</v>
      </c>
      <c r="D12467" s="0" t="s">
        <v>15564</v>
      </c>
      <c r="E12467" s="10" t="s">
        <v>23305</v>
      </c>
    </row>
    <row r="12468" customFormat="false" ht="15" hidden="false" customHeight="false" outlineLevel="0" collapsed="false">
      <c r="A12468" s="310" t="n">
        <v>6295</v>
      </c>
      <c r="C12468" s="0" t="s">
        <v>23306</v>
      </c>
      <c r="D12468" s="0" t="s">
        <v>15564</v>
      </c>
      <c r="E12468" s="10" t="s">
        <v>21047</v>
      </c>
    </row>
    <row r="12469" customFormat="false" ht="15" hidden="false" customHeight="false" outlineLevel="0" collapsed="false">
      <c r="A12469" s="310" t="n">
        <v>6322</v>
      </c>
      <c r="C12469" s="0" t="s">
        <v>23307</v>
      </c>
      <c r="D12469" s="0" t="s">
        <v>15564</v>
      </c>
      <c r="E12469" s="10" t="s">
        <v>23308</v>
      </c>
    </row>
    <row r="12470" customFormat="false" ht="15" hidden="false" customHeight="false" outlineLevel="0" collapsed="false">
      <c r="A12470" s="310" t="n">
        <v>6300</v>
      </c>
      <c r="C12470" s="0" t="s">
        <v>23309</v>
      </c>
      <c r="D12470" s="0" t="s">
        <v>15564</v>
      </c>
      <c r="E12470" s="10" t="s">
        <v>23310</v>
      </c>
    </row>
    <row r="12471" customFormat="false" ht="15" hidden="false" customHeight="false" outlineLevel="0" collapsed="false">
      <c r="A12471" s="310" t="n">
        <v>6321</v>
      </c>
      <c r="C12471" s="0" t="s">
        <v>23311</v>
      </c>
      <c r="D12471" s="0" t="s">
        <v>15564</v>
      </c>
      <c r="E12471" s="10" t="s">
        <v>23312</v>
      </c>
    </row>
    <row r="12472" customFormat="false" ht="15" hidden="false" customHeight="false" outlineLevel="0" collapsed="false">
      <c r="A12472" s="310" t="n">
        <v>6301</v>
      </c>
      <c r="C12472" s="0" t="s">
        <v>23313</v>
      </c>
      <c r="D12472" s="0" t="s">
        <v>15564</v>
      </c>
      <c r="E12472" s="10" t="s">
        <v>23314</v>
      </c>
    </row>
    <row r="12473" customFormat="false" ht="15" hidden="false" customHeight="false" outlineLevel="0" collapsed="false">
      <c r="A12473" s="310" t="n">
        <v>7105</v>
      </c>
      <c r="C12473" s="0" t="s">
        <v>23315</v>
      </c>
      <c r="D12473" s="0" t="s">
        <v>15564</v>
      </c>
      <c r="E12473" s="10" t="s">
        <v>19568</v>
      </c>
    </row>
    <row r="12474" customFormat="false" ht="15" hidden="false" customHeight="false" outlineLevel="0" collapsed="false">
      <c r="A12474" s="310" t="n">
        <v>20183</v>
      </c>
      <c r="C12474" s="0" t="s">
        <v>23316</v>
      </c>
      <c r="D12474" s="0" t="s">
        <v>15564</v>
      </c>
      <c r="E12474" s="10" t="s">
        <v>23317</v>
      </c>
    </row>
    <row r="12475" customFormat="false" ht="15" hidden="false" customHeight="false" outlineLevel="0" collapsed="false">
      <c r="A12475" s="310" t="n">
        <v>38448</v>
      </c>
      <c r="C12475" s="0" t="s">
        <v>23318</v>
      </c>
      <c r="D12475" s="0" t="s">
        <v>15564</v>
      </c>
      <c r="E12475" s="10" t="s">
        <v>23319</v>
      </c>
    </row>
    <row r="12476" customFormat="false" ht="15" hidden="false" customHeight="false" outlineLevel="0" collapsed="false">
      <c r="A12476" s="310" t="n">
        <v>20182</v>
      </c>
      <c r="C12476" s="0" t="s">
        <v>23320</v>
      </c>
      <c r="D12476" s="0" t="s">
        <v>15564</v>
      </c>
      <c r="E12476" s="10" t="s">
        <v>20786</v>
      </c>
    </row>
    <row r="12477" customFormat="false" ht="15" hidden="false" customHeight="false" outlineLevel="0" collapsed="false">
      <c r="A12477" s="310" t="n">
        <v>7119</v>
      </c>
      <c r="C12477" s="0" t="s">
        <v>23321</v>
      </c>
      <c r="D12477" s="0" t="s">
        <v>15564</v>
      </c>
      <c r="E12477" s="10" t="s">
        <v>23322</v>
      </c>
    </row>
    <row r="12478" customFormat="false" ht="15" hidden="false" customHeight="false" outlineLevel="0" collapsed="false">
      <c r="A12478" s="310" t="n">
        <v>7120</v>
      </c>
      <c r="C12478" s="0" t="s">
        <v>23323</v>
      </c>
      <c r="D12478" s="0" t="s">
        <v>15564</v>
      </c>
      <c r="E12478" s="10" t="s">
        <v>15922</v>
      </c>
    </row>
    <row r="12479" customFormat="false" ht="15" hidden="false" customHeight="false" outlineLevel="0" collapsed="false">
      <c r="A12479" s="310" t="n">
        <v>6319</v>
      </c>
      <c r="C12479" s="0" t="s">
        <v>23324</v>
      </c>
      <c r="D12479" s="0" t="s">
        <v>15564</v>
      </c>
      <c r="E12479" s="10" t="s">
        <v>23325</v>
      </c>
    </row>
    <row r="12480" customFormat="false" ht="15" hidden="false" customHeight="false" outlineLevel="0" collapsed="false">
      <c r="A12480" s="310" t="n">
        <v>6304</v>
      </c>
      <c r="C12480" s="0" t="s">
        <v>23326</v>
      </c>
      <c r="D12480" s="0" t="s">
        <v>15564</v>
      </c>
      <c r="E12480" s="10" t="s">
        <v>23325</v>
      </c>
    </row>
    <row r="12481" customFormat="false" ht="15" hidden="false" customHeight="false" outlineLevel="0" collapsed="false">
      <c r="A12481" s="310" t="n">
        <v>21116</v>
      </c>
      <c r="C12481" s="0" t="s">
        <v>23327</v>
      </c>
      <c r="D12481" s="0" t="s">
        <v>15564</v>
      </c>
      <c r="E12481" s="10" t="s">
        <v>19701</v>
      </c>
    </row>
    <row r="12482" customFormat="false" ht="15" hidden="false" customHeight="false" outlineLevel="0" collapsed="false">
      <c r="A12482" s="310" t="n">
        <v>6320</v>
      </c>
      <c r="C12482" s="0" t="s">
        <v>23328</v>
      </c>
      <c r="D12482" s="0" t="s">
        <v>15564</v>
      </c>
      <c r="E12482" s="10" t="s">
        <v>23329</v>
      </c>
    </row>
    <row r="12483" customFormat="false" ht="15" hidden="false" customHeight="false" outlineLevel="0" collapsed="false">
      <c r="A12483" s="310" t="n">
        <v>6303</v>
      </c>
      <c r="C12483" s="0" t="s">
        <v>23330</v>
      </c>
      <c r="D12483" s="0" t="s">
        <v>15564</v>
      </c>
      <c r="E12483" s="10" t="s">
        <v>23329</v>
      </c>
    </row>
    <row r="12484" customFormat="false" ht="15" hidden="false" customHeight="false" outlineLevel="0" collapsed="false">
      <c r="A12484" s="310" t="n">
        <v>6308</v>
      </c>
      <c r="C12484" s="0" t="s">
        <v>23331</v>
      </c>
      <c r="D12484" s="0" t="s">
        <v>15564</v>
      </c>
      <c r="E12484" s="10" t="s">
        <v>23332</v>
      </c>
    </row>
    <row r="12485" customFormat="false" ht="15" hidden="false" customHeight="false" outlineLevel="0" collapsed="false">
      <c r="A12485" s="310" t="n">
        <v>6317</v>
      </c>
      <c r="C12485" s="0" t="s">
        <v>23333</v>
      </c>
      <c r="D12485" s="0" t="s">
        <v>15564</v>
      </c>
      <c r="E12485" s="10" t="s">
        <v>23332</v>
      </c>
    </row>
    <row r="12486" customFormat="false" ht="15" hidden="false" customHeight="false" outlineLevel="0" collapsed="false">
      <c r="A12486" s="310" t="n">
        <v>6307</v>
      </c>
      <c r="C12486" s="0" t="s">
        <v>23334</v>
      </c>
      <c r="D12486" s="0" t="s">
        <v>15564</v>
      </c>
      <c r="E12486" s="10" t="s">
        <v>23332</v>
      </c>
    </row>
    <row r="12487" customFormat="false" ht="15" hidden="false" customHeight="false" outlineLevel="0" collapsed="false">
      <c r="A12487" s="310" t="n">
        <v>6309</v>
      </c>
      <c r="C12487" s="0" t="s">
        <v>23335</v>
      </c>
      <c r="D12487" s="0" t="s">
        <v>15564</v>
      </c>
      <c r="E12487" s="10" t="s">
        <v>23336</v>
      </c>
    </row>
    <row r="12488" customFormat="false" ht="15" hidden="false" customHeight="false" outlineLevel="0" collapsed="false">
      <c r="A12488" s="310" t="n">
        <v>6318</v>
      </c>
      <c r="C12488" s="0" t="s">
        <v>23337</v>
      </c>
      <c r="D12488" s="0" t="s">
        <v>15564</v>
      </c>
      <c r="E12488" s="10" t="s">
        <v>23338</v>
      </c>
    </row>
    <row r="12489" customFormat="false" ht="15" hidden="false" customHeight="false" outlineLevel="0" collapsed="false">
      <c r="A12489" s="310" t="n">
        <v>6306</v>
      </c>
      <c r="C12489" s="0" t="s">
        <v>23339</v>
      </c>
      <c r="D12489" s="0" t="s">
        <v>15564</v>
      </c>
      <c r="E12489" s="10" t="s">
        <v>23338</v>
      </c>
    </row>
    <row r="12490" customFormat="false" ht="15" hidden="false" customHeight="false" outlineLevel="0" collapsed="false">
      <c r="A12490" s="310" t="n">
        <v>6305</v>
      </c>
      <c r="C12490" s="0" t="s">
        <v>23340</v>
      </c>
      <c r="D12490" s="0" t="s">
        <v>15564</v>
      </c>
      <c r="E12490" s="10" t="s">
        <v>23338</v>
      </c>
    </row>
    <row r="12491" customFormat="false" ht="15" hidden="false" customHeight="false" outlineLevel="0" collapsed="false">
      <c r="A12491" s="310" t="n">
        <v>6302</v>
      </c>
      <c r="C12491" s="0" t="s">
        <v>23341</v>
      </c>
      <c r="D12491" s="0" t="s">
        <v>15564</v>
      </c>
      <c r="E12491" s="10" t="s">
        <v>18538</v>
      </c>
    </row>
    <row r="12492" customFormat="false" ht="15" hidden="false" customHeight="false" outlineLevel="0" collapsed="false">
      <c r="A12492" s="310" t="n">
        <v>6312</v>
      </c>
      <c r="C12492" s="0" t="s">
        <v>23342</v>
      </c>
      <c r="D12492" s="0" t="s">
        <v>15564</v>
      </c>
      <c r="E12492" s="10" t="s">
        <v>23343</v>
      </c>
    </row>
    <row r="12493" customFormat="false" ht="15" hidden="false" customHeight="false" outlineLevel="0" collapsed="false">
      <c r="A12493" s="310" t="n">
        <v>6311</v>
      </c>
      <c r="C12493" s="0" t="s">
        <v>23344</v>
      </c>
      <c r="D12493" s="0" t="s">
        <v>15564</v>
      </c>
      <c r="E12493" s="10" t="s">
        <v>23343</v>
      </c>
    </row>
    <row r="12494" customFormat="false" ht="15" hidden="false" customHeight="false" outlineLevel="0" collapsed="false">
      <c r="A12494" s="310" t="n">
        <v>6310</v>
      </c>
      <c r="C12494" s="0" t="s">
        <v>23345</v>
      </c>
      <c r="D12494" s="0" t="s">
        <v>15564</v>
      </c>
      <c r="E12494" s="10" t="s">
        <v>23343</v>
      </c>
    </row>
    <row r="12495" customFormat="false" ht="15" hidden="false" customHeight="false" outlineLevel="0" collapsed="false">
      <c r="A12495" s="310" t="n">
        <v>6314</v>
      </c>
      <c r="C12495" s="0" t="s">
        <v>23346</v>
      </c>
      <c r="D12495" s="0" t="s">
        <v>15564</v>
      </c>
      <c r="E12495" s="10" t="s">
        <v>23343</v>
      </c>
    </row>
    <row r="12496" customFormat="false" ht="15" hidden="false" customHeight="false" outlineLevel="0" collapsed="false">
      <c r="A12496" s="310" t="n">
        <v>6313</v>
      </c>
      <c r="C12496" s="0" t="s">
        <v>23347</v>
      </c>
      <c r="D12496" s="0" t="s">
        <v>15564</v>
      </c>
      <c r="E12496" s="10" t="s">
        <v>23343</v>
      </c>
    </row>
    <row r="12497" customFormat="false" ht="15" hidden="false" customHeight="false" outlineLevel="0" collapsed="false">
      <c r="A12497" s="310" t="n">
        <v>6315</v>
      </c>
      <c r="C12497" s="0" t="s">
        <v>23348</v>
      </c>
      <c r="D12497" s="0" t="s">
        <v>15564</v>
      </c>
      <c r="E12497" s="10" t="s">
        <v>23349</v>
      </c>
    </row>
    <row r="12498" customFormat="false" ht="15" hidden="false" customHeight="false" outlineLevel="0" collapsed="false">
      <c r="A12498" s="310" t="n">
        <v>6316</v>
      </c>
      <c r="C12498" s="0" t="s">
        <v>23350</v>
      </c>
      <c r="D12498" s="0" t="s">
        <v>15564</v>
      </c>
      <c r="E12498" s="10" t="s">
        <v>23349</v>
      </c>
    </row>
    <row r="12499" customFormat="false" ht="15" hidden="false" customHeight="false" outlineLevel="0" collapsed="false">
      <c r="A12499" s="310" t="n">
        <v>38878</v>
      </c>
      <c r="C12499" s="0" t="s">
        <v>23351</v>
      </c>
      <c r="D12499" s="0" t="s">
        <v>15564</v>
      </c>
      <c r="E12499" s="10" t="s">
        <v>18854</v>
      </c>
    </row>
    <row r="12500" customFormat="false" ht="15" hidden="false" customHeight="false" outlineLevel="0" collapsed="false">
      <c r="A12500" s="310" t="n">
        <v>38879</v>
      </c>
      <c r="C12500" s="0" t="s">
        <v>23352</v>
      </c>
      <c r="D12500" s="0" t="s">
        <v>15564</v>
      </c>
      <c r="E12500" s="10" t="s">
        <v>23094</v>
      </c>
    </row>
    <row r="12501" customFormat="false" ht="15" hidden="false" customHeight="false" outlineLevel="0" collapsed="false">
      <c r="A12501" s="310" t="n">
        <v>38881</v>
      </c>
      <c r="C12501" s="0" t="s">
        <v>23353</v>
      </c>
      <c r="D12501" s="0" t="s">
        <v>15564</v>
      </c>
      <c r="E12501" s="10" t="s">
        <v>23354</v>
      </c>
    </row>
    <row r="12502" customFormat="false" ht="15" hidden="false" customHeight="false" outlineLevel="0" collapsed="false">
      <c r="A12502" s="310" t="n">
        <v>38880</v>
      </c>
      <c r="C12502" s="0" t="s">
        <v>23355</v>
      </c>
      <c r="D12502" s="0" t="s">
        <v>15564</v>
      </c>
      <c r="E12502" s="10" t="s">
        <v>23356</v>
      </c>
    </row>
    <row r="12503" customFormat="false" ht="15" hidden="false" customHeight="false" outlineLevel="0" collapsed="false">
      <c r="A12503" s="310" t="n">
        <v>38882</v>
      </c>
      <c r="C12503" s="0" t="s">
        <v>23357</v>
      </c>
      <c r="D12503" s="0" t="s">
        <v>15564</v>
      </c>
      <c r="E12503" s="10" t="s">
        <v>23358</v>
      </c>
    </row>
    <row r="12504" customFormat="false" ht="15" hidden="false" customHeight="false" outlineLevel="0" collapsed="false">
      <c r="A12504" s="310" t="n">
        <v>38883</v>
      </c>
      <c r="C12504" s="0" t="s">
        <v>23359</v>
      </c>
      <c r="D12504" s="0" t="s">
        <v>15564</v>
      </c>
      <c r="E12504" s="10" t="s">
        <v>23360</v>
      </c>
    </row>
    <row r="12505" customFormat="false" ht="15" hidden="false" customHeight="false" outlineLevel="0" collapsed="false">
      <c r="A12505" s="310" t="n">
        <v>38884</v>
      </c>
      <c r="C12505" s="0" t="s">
        <v>23361</v>
      </c>
      <c r="D12505" s="0" t="s">
        <v>15564</v>
      </c>
      <c r="E12505" s="10" t="s">
        <v>23362</v>
      </c>
    </row>
    <row r="12506" customFormat="false" ht="15" hidden="false" customHeight="false" outlineLevel="0" collapsed="false">
      <c r="A12506" s="310" t="n">
        <v>38885</v>
      </c>
      <c r="C12506" s="0" t="s">
        <v>23363</v>
      </c>
      <c r="D12506" s="0" t="s">
        <v>15564</v>
      </c>
      <c r="E12506" s="10" t="s">
        <v>23364</v>
      </c>
    </row>
    <row r="12507" customFormat="false" ht="15" hidden="false" customHeight="false" outlineLevel="0" collapsed="false">
      <c r="A12507" s="310" t="n">
        <v>38886</v>
      </c>
      <c r="C12507" s="0" t="s">
        <v>23365</v>
      </c>
      <c r="D12507" s="0" t="s">
        <v>15564</v>
      </c>
      <c r="E12507" s="10" t="s">
        <v>20478</v>
      </c>
    </row>
    <row r="12508" customFormat="false" ht="15" hidden="false" customHeight="false" outlineLevel="0" collapsed="false">
      <c r="A12508" s="310" t="n">
        <v>38887</v>
      </c>
      <c r="C12508" s="0" t="s">
        <v>23366</v>
      </c>
      <c r="D12508" s="0" t="s">
        <v>15564</v>
      </c>
      <c r="E12508" s="10" t="s">
        <v>23367</v>
      </c>
    </row>
    <row r="12509" customFormat="false" ht="15" hidden="false" customHeight="false" outlineLevel="0" collapsed="false">
      <c r="A12509" s="310" t="n">
        <v>38888</v>
      </c>
      <c r="C12509" s="0" t="s">
        <v>23368</v>
      </c>
      <c r="D12509" s="0" t="s">
        <v>15564</v>
      </c>
      <c r="E12509" s="10" t="s">
        <v>23369</v>
      </c>
    </row>
    <row r="12510" customFormat="false" ht="15" hidden="false" customHeight="false" outlineLevel="0" collapsed="false">
      <c r="A12510" s="310" t="n">
        <v>38890</v>
      </c>
      <c r="C12510" s="0" t="s">
        <v>23370</v>
      </c>
      <c r="D12510" s="0" t="s">
        <v>15564</v>
      </c>
      <c r="E12510" s="10" t="s">
        <v>23371</v>
      </c>
    </row>
    <row r="12511" customFormat="false" ht="15" hidden="false" customHeight="false" outlineLevel="0" collapsed="false">
      <c r="A12511" s="310" t="n">
        <v>38893</v>
      </c>
      <c r="C12511" s="0" t="s">
        <v>23372</v>
      </c>
      <c r="D12511" s="0" t="s">
        <v>15564</v>
      </c>
      <c r="E12511" s="10" t="s">
        <v>23373</v>
      </c>
    </row>
    <row r="12512" customFormat="false" ht="15" hidden="false" customHeight="false" outlineLevel="0" collapsed="false">
      <c r="A12512" s="310" t="n">
        <v>38894</v>
      </c>
      <c r="C12512" s="0" t="s">
        <v>23374</v>
      </c>
      <c r="D12512" s="0" t="s">
        <v>15564</v>
      </c>
      <c r="E12512" s="10" t="s">
        <v>23375</v>
      </c>
    </row>
    <row r="12513" customFormat="false" ht="15" hidden="false" customHeight="false" outlineLevel="0" collapsed="false">
      <c r="A12513" s="310" t="n">
        <v>38896</v>
      </c>
      <c r="C12513" s="0" t="s">
        <v>23376</v>
      </c>
      <c r="D12513" s="0" t="s">
        <v>15564</v>
      </c>
      <c r="E12513" s="10" t="s">
        <v>23377</v>
      </c>
    </row>
    <row r="12514" customFormat="false" ht="15" hidden="false" customHeight="false" outlineLevel="0" collapsed="false">
      <c r="A12514" s="310" t="n">
        <v>39324</v>
      </c>
      <c r="C12514" s="0" t="s">
        <v>23378</v>
      </c>
      <c r="D12514" s="0" t="s">
        <v>15564</v>
      </c>
      <c r="E12514" s="10" t="s">
        <v>23379</v>
      </c>
    </row>
    <row r="12515" customFormat="false" ht="15" hidden="false" customHeight="false" outlineLevel="0" collapsed="false">
      <c r="A12515" s="310" t="n">
        <v>39325</v>
      </c>
      <c r="C12515" s="0" t="s">
        <v>23380</v>
      </c>
      <c r="D12515" s="0" t="s">
        <v>15564</v>
      </c>
      <c r="E12515" s="10" t="s">
        <v>23381</v>
      </c>
    </row>
    <row r="12516" customFormat="false" ht="15" hidden="false" customHeight="false" outlineLevel="0" collapsed="false">
      <c r="A12516" s="310" t="n">
        <v>39326</v>
      </c>
      <c r="C12516" s="0" t="s">
        <v>23382</v>
      </c>
      <c r="D12516" s="0" t="s">
        <v>15564</v>
      </c>
      <c r="E12516" s="10" t="s">
        <v>23383</v>
      </c>
    </row>
    <row r="12517" customFormat="false" ht="15" hidden="false" customHeight="false" outlineLevel="0" collapsed="false">
      <c r="A12517" s="310" t="n">
        <v>39327</v>
      </c>
      <c r="C12517" s="0" t="s">
        <v>23384</v>
      </c>
      <c r="D12517" s="0" t="s">
        <v>15564</v>
      </c>
      <c r="E12517" s="10" t="s">
        <v>23385</v>
      </c>
    </row>
    <row r="12518" customFormat="false" ht="15" hidden="false" customHeight="false" outlineLevel="0" collapsed="false">
      <c r="A12518" s="310" t="n">
        <v>20176</v>
      </c>
      <c r="C12518" s="0" t="s">
        <v>23386</v>
      </c>
      <c r="D12518" s="0" t="s">
        <v>15564</v>
      </c>
      <c r="E12518" s="10" t="s">
        <v>23387</v>
      </c>
    </row>
    <row r="12519" customFormat="false" ht="15" hidden="false" customHeight="false" outlineLevel="0" collapsed="false">
      <c r="A12519" s="310" t="n">
        <v>11378</v>
      </c>
      <c r="C12519" s="0" t="s">
        <v>23388</v>
      </c>
      <c r="D12519" s="0" t="s">
        <v>15564</v>
      </c>
      <c r="E12519" s="10" t="s">
        <v>23389</v>
      </c>
    </row>
    <row r="12520" customFormat="false" ht="15" hidden="false" customHeight="false" outlineLevel="0" collapsed="false">
      <c r="A12520" s="310" t="n">
        <v>11379</v>
      </c>
      <c r="C12520" s="0" t="s">
        <v>23390</v>
      </c>
      <c r="D12520" s="0" t="s">
        <v>15564</v>
      </c>
      <c r="E12520" s="10" t="s">
        <v>23391</v>
      </c>
    </row>
    <row r="12521" customFormat="false" ht="15" hidden="false" customHeight="false" outlineLevel="0" collapsed="false">
      <c r="A12521" s="310" t="n">
        <v>11493</v>
      </c>
      <c r="C12521" s="0" t="s">
        <v>23392</v>
      </c>
      <c r="D12521" s="0" t="s">
        <v>15564</v>
      </c>
      <c r="E12521" s="10" t="s">
        <v>23393</v>
      </c>
    </row>
    <row r="12522" customFormat="false" ht="15" hidden="false" customHeight="false" outlineLevel="0" collapsed="false">
      <c r="A12522" s="310" t="n">
        <v>42717</v>
      </c>
      <c r="C12522" s="0" t="s">
        <v>23394</v>
      </c>
      <c r="D12522" s="0" t="s">
        <v>15564</v>
      </c>
      <c r="E12522" s="10" t="s">
        <v>23395</v>
      </c>
    </row>
    <row r="12523" customFormat="false" ht="15" hidden="false" customHeight="false" outlineLevel="0" collapsed="false">
      <c r="A12523" s="310" t="n">
        <v>42718</v>
      </c>
      <c r="C12523" s="0" t="s">
        <v>23396</v>
      </c>
      <c r="D12523" s="0" t="s">
        <v>15564</v>
      </c>
      <c r="E12523" s="10" t="s">
        <v>23397</v>
      </c>
    </row>
    <row r="12524" customFormat="false" ht="15" hidden="false" customHeight="false" outlineLevel="0" collapsed="false">
      <c r="A12524" s="310" t="n">
        <v>7106</v>
      </c>
      <c r="C12524" s="0" t="s">
        <v>23398</v>
      </c>
      <c r="D12524" s="0" t="s">
        <v>15564</v>
      </c>
      <c r="E12524" s="10" t="s">
        <v>23399</v>
      </c>
    </row>
    <row r="12525" customFormat="false" ht="15" hidden="false" customHeight="false" outlineLevel="0" collapsed="false">
      <c r="A12525" s="310" t="n">
        <v>7104</v>
      </c>
      <c r="C12525" s="0" t="s">
        <v>23400</v>
      </c>
      <c r="D12525" s="0" t="s">
        <v>15564</v>
      </c>
      <c r="E12525" s="10" t="s">
        <v>15706</v>
      </c>
    </row>
    <row r="12526" customFormat="false" ht="15" hidden="false" customHeight="false" outlineLevel="0" collapsed="false">
      <c r="A12526" s="310" t="n">
        <v>7136</v>
      </c>
      <c r="C12526" s="0" t="s">
        <v>23401</v>
      </c>
      <c r="D12526" s="0" t="s">
        <v>15564</v>
      </c>
      <c r="E12526" s="10" t="s">
        <v>20032</v>
      </c>
    </row>
    <row r="12527" customFormat="false" ht="15" hidden="false" customHeight="false" outlineLevel="0" collapsed="false">
      <c r="A12527" s="310" t="n">
        <v>7128</v>
      </c>
      <c r="C12527" s="0" t="s">
        <v>23402</v>
      </c>
      <c r="D12527" s="0" t="s">
        <v>15564</v>
      </c>
      <c r="E12527" s="10" t="s">
        <v>22960</v>
      </c>
    </row>
    <row r="12528" customFormat="false" ht="15" hidden="false" customHeight="false" outlineLevel="0" collapsed="false">
      <c r="A12528" s="310" t="n">
        <v>7108</v>
      </c>
      <c r="C12528" s="0" t="s">
        <v>23403</v>
      </c>
      <c r="D12528" s="0" t="s">
        <v>15564</v>
      </c>
      <c r="E12528" s="10" t="s">
        <v>18833</v>
      </c>
    </row>
    <row r="12529" customFormat="false" ht="15" hidden="false" customHeight="false" outlineLevel="0" collapsed="false">
      <c r="A12529" s="310" t="n">
        <v>7129</v>
      </c>
      <c r="C12529" s="0" t="s">
        <v>23404</v>
      </c>
      <c r="D12529" s="0" t="s">
        <v>15564</v>
      </c>
      <c r="E12529" s="10" t="s">
        <v>23405</v>
      </c>
    </row>
    <row r="12530" customFormat="false" ht="15" hidden="false" customHeight="false" outlineLevel="0" collapsed="false">
      <c r="A12530" s="310" t="n">
        <v>7130</v>
      </c>
      <c r="C12530" s="0" t="s">
        <v>23406</v>
      </c>
      <c r="D12530" s="0" t="s">
        <v>15564</v>
      </c>
      <c r="E12530" s="10" t="s">
        <v>23407</v>
      </c>
    </row>
    <row r="12531" customFormat="false" ht="15" hidden="false" customHeight="false" outlineLevel="0" collapsed="false">
      <c r="A12531" s="310" t="n">
        <v>7131</v>
      </c>
      <c r="C12531" s="0" t="s">
        <v>23408</v>
      </c>
      <c r="D12531" s="0" t="s">
        <v>15564</v>
      </c>
      <c r="E12531" s="10" t="s">
        <v>20202</v>
      </c>
    </row>
    <row r="12532" customFormat="false" ht="15" hidden="false" customHeight="false" outlineLevel="0" collapsed="false">
      <c r="A12532" s="310" t="n">
        <v>7132</v>
      </c>
      <c r="C12532" s="0" t="s">
        <v>23409</v>
      </c>
      <c r="D12532" s="0" t="s">
        <v>15564</v>
      </c>
      <c r="E12532" s="10" t="s">
        <v>23410</v>
      </c>
    </row>
    <row r="12533" customFormat="false" ht="15" hidden="false" customHeight="false" outlineLevel="0" collapsed="false">
      <c r="A12533" s="310" t="n">
        <v>7133</v>
      </c>
      <c r="C12533" s="0" t="s">
        <v>23411</v>
      </c>
      <c r="D12533" s="0" t="s">
        <v>15564</v>
      </c>
      <c r="E12533" s="10" t="s">
        <v>23412</v>
      </c>
    </row>
    <row r="12534" customFormat="false" ht="15" hidden="false" customHeight="false" outlineLevel="0" collapsed="false">
      <c r="A12534" s="310" t="n">
        <v>37420</v>
      </c>
      <c r="C12534" s="0" t="s">
        <v>23413</v>
      </c>
      <c r="D12534" s="0" t="s">
        <v>15564</v>
      </c>
      <c r="E12534" s="10" t="s">
        <v>23414</v>
      </c>
    </row>
    <row r="12535" customFormat="false" ht="15" hidden="false" customHeight="false" outlineLevel="0" collapsed="false">
      <c r="A12535" s="310" t="n">
        <v>37421</v>
      </c>
      <c r="C12535" s="0" t="s">
        <v>23415</v>
      </c>
      <c r="D12535" s="0" t="s">
        <v>15564</v>
      </c>
      <c r="E12535" s="10" t="s">
        <v>19643</v>
      </c>
    </row>
    <row r="12536" customFormat="false" ht="15" hidden="false" customHeight="false" outlineLevel="0" collapsed="false">
      <c r="A12536" s="310" t="n">
        <v>37422</v>
      </c>
      <c r="C12536" s="0" t="s">
        <v>23416</v>
      </c>
      <c r="D12536" s="0" t="s">
        <v>15564</v>
      </c>
      <c r="E12536" s="10" t="s">
        <v>20957</v>
      </c>
    </row>
    <row r="12537" customFormat="false" ht="15" hidden="false" customHeight="false" outlineLevel="0" collapsed="false">
      <c r="A12537" s="310" t="n">
        <v>37443</v>
      </c>
      <c r="C12537" s="0" t="s">
        <v>23417</v>
      </c>
      <c r="D12537" s="0" t="s">
        <v>15564</v>
      </c>
      <c r="E12537" s="10" t="s">
        <v>23418</v>
      </c>
    </row>
    <row r="12538" customFormat="false" ht="15" hidden="false" customHeight="false" outlineLevel="0" collapsed="false">
      <c r="A12538" s="310" t="n">
        <v>37444</v>
      </c>
      <c r="C12538" s="0" t="s">
        <v>23419</v>
      </c>
      <c r="D12538" s="0" t="s">
        <v>15564</v>
      </c>
      <c r="E12538" s="10" t="s">
        <v>23420</v>
      </c>
    </row>
    <row r="12539" customFormat="false" ht="15" hidden="false" customHeight="false" outlineLevel="0" collapsed="false">
      <c r="A12539" s="310" t="n">
        <v>37445</v>
      </c>
      <c r="C12539" s="0" t="s">
        <v>23421</v>
      </c>
      <c r="D12539" s="0" t="s">
        <v>15564</v>
      </c>
      <c r="E12539" s="10" t="s">
        <v>23422</v>
      </c>
    </row>
    <row r="12540" customFormat="false" ht="15" hidden="false" customHeight="false" outlineLevel="0" collapsed="false">
      <c r="A12540" s="310" t="n">
        <v>37446</v>
      </c>
      <c r="C12540" s="0" t="s">
        <v>23423</v>
      </c>
      <c r="D12540" s="0" t="s">
        <v>15564</v>
      </c>
      <c r="E12540" s="10" t="s">
        <v>23424</v>
      </c>
    </row>
    <row r="12541" customFormat="false" ht="15" hidden="false" customHeight="false" outlineLevel="0" collapsed="false">
      <c r="A12541" s="310" t="n">
        <v>37447</v>
      </c>
      <c r="C12541" s="0" t="s">
        <v>23425</v>
      </c>
      <c r="D12541" s="0" t="s">
        <v>15564</v>
      </c>
      <c r="E12541" s="10" t="s">
        <v>23426</v>
      </c>
    </row>
    <row r="12542" customFormat="false" ht="15" hidden="false" customHeight="false" outlineLevel="0" collapsed="false">
      <c r="A12542" s="310" t="n">
        <v>37448</v>
      </c>
      <c r="C12542" s="0" t="s">
        <v>23427</v>
      </c>
      <c r="D12542" s="0" t="s">
        <v>15564</v>
      </c>
      <c r="E12542" s="10" t="s">
        <v>23428</v>
      </c>
    </row>
    <row r="12543" customFormat="false" ht="15" hidden="false" customHeight="false" outlineLevel="0" collapsed="false">
      <c r="A12543" s="310" t="n">
        <v>37440</v>
      </c>
      <c r="C12543" s="0" t="s">
        <v>23429</v>
      </c>
      <c r="D12543" s="0" t="s">
        <v>15564</v>
      </c>
      <c r="E12543" s="10" t="s">
        <v>23430</v>
      </c>
    </row>
    <row r="12544" customFormat="false" ht="15" hidden="false" customHeight="false" outlineLevel="0" collapsed="false">
      <c r="A12544" s="310" t="n">
        <v>37441</v>
      </c>
      <c r="C12544" s="0" t="s">
        <v>23431</v>
      </c>
      <c r="D12544" s="0" t="s">
        <v>15564</v>
      </c>
      <c r="E12544" s="10" t="s">
        <v>23430</v>
      </c>
    </row>
    <row r="12545" customFormat="false" ht="15" hidden="false" customHeight="false" outlineLevel="0" collapsed="false">
      <c r="A12545" s="310" t="n">
        <v>37442</v>
      </c>
      <c r="C12545" s="0" t="s">
        <v>23432</v>
      </c>
      <c r="D12545" s="0" t="s">
        <v>15564</v>
      </c>
      <c r="E12545" s="10" t="s">
        <v>23399</v>
      </c>
    </row>
    <row r="12546" customFormat="false" ht="15" hidden="false" customHeight="false" outlineLevel="0" collapsed="false">
      <c r="A12546" s="310" t="n">
        <v>38017</v>
      </c>
      <c r="C12546" s="0" t="s">
        <v>23433</v>
      </c>
      <c r="D12546" s="0" t="s">
        <v>15564</v>
      </c>
      <c r="E12546" s="10" t="s">
        <v>16061</v>
      </c>
    </row>
    <row r="12547" customFormat="false" ht="15" hidden="false" customHeight="false" outlineLevel="0" collapsed="false">
      <c r="A12547" s="310" t="n">
        <v>38018</v>
      </c>
      <c r="C12547" s="0" t="s">
        <v>23434</v>
      </c>
      <c r="D12547" s="0" t="s">
        <v>15564</v>
      </c>
      <c r="E12547" s="10" t="s">
        <v>20204</v>
      </c>
    </row>
    <row r="12548" customFormat="false" ht="15" hidden="false" customHeight="false" outlineLevel="0" collapsed="false">
      <c r="A12548" s="310" t="n">
        <v>39895</v>
      </c>
      <c r="C12548" s="0" t="s">
        <v>23435</v>
      </c>
      <c r="D12548" s="0" t="s">
        <v>15564</v>
      </c>
      <c r="E12548" s="10" t="s">
        <v>17820</v>
      </c>
    </row>
    <row r="12549" customFormat="false" ht="15" hidden="false" customHeight="false" outlineLevel="0" collapsed="false">
      <c r="A12549" s="310" t="n">
        <v>39896</v>
      </c>
      <c r="C12549" s="0" t="s">
        <v>23436</v>
      </c>
      <c r="D12549" s="0" t="s">
        <v>15564</v>
      </c>
      <c r="E12549" s="10" t="s">
        <v>23437</v>
      </c>
    </row>
    <row r="12550" customFormat="false" ht="15" hidden="false" customHeight="false" outlineLevel="0" collapsed="false">
      <c r="A12550" s="310" t="n">
        <v>38873</v>
      </c>
      <c r="C12550" s="0" t="s">
        <v>23438</v>
      </c>
      <c r="D12550" s="0" t="s">
        <v>15564</v>
      </c>
      <c r="E12550" s="10" t="s">
        <v>16800</v>
      </c>
    </row>
    <row r="12551" customFormat="false" ht="15" hidden="false" customHeight="false" outlineLevel="0" collapsed="false">
      <c r="A12551" s="310" t="n">
        <v>38874</v>
      </c>
      <c r="C12551" s="0" t="s">
        <v>23439</v>
      </c>
      <c r="D12551" s="0" t="s">
        <v>15564</v>
      </c>
      <c r="E12551" s="10" t="s">
        <v>23128</v>
      </c>
    </row>
    <row r="12552" customFormat="false" ht="15" hidden="false" customHeight="false" outlineLevel="0" collapsed="false">
      <c r="A12552" s="310" t="n">
        <v>38875</v>
      </c>
      <c r="C12552" s="0" t="s">
        <v>23440</v>
      </c>
      <c r="D12552" s="0" t="s">
        <v>15564</v>
      </c>
      <c r="E12552" s="10" t="s">
        <v>23441</v>
      </c>
    </row>
    <row r="12553" customFormat="false" ht="15" hidden="false" customHeight="false" outlineLevel="0" collapsed="false">
      <c r="A12553" s="310" t="n">
        <v>38876</v>
      </c>
      <c r="C12553" s="0" t="s">
        <v>23442</v>
      </c>
      <c r="D12553" s="0" t="s">
        <v>15564</v>
      </c>
      <c r="E12553" s="10" t="s">
        <v>23443</v>
      </c>
    </row>
    <row r="12554" customFormat="false" ht="15" hidden="false" customHeight="false" outlineLevel="0" collapsed="false">
      <c r="A12554" s="310" t="n">
        <v>39000</v>
      </c>
      <c r="C12554" s="0" t="s">
        <v>23444</v>
      </c>
      <c r="D12554" s="0" t="s">
        <v>15564</v>
      </c>
      <c r="E12554" s="10" t="s">
        <v>18174</v>
      </c>
    </row>
    <row r="12555" customFormat="false" ht="15" hidden="false" customHeight="false" outlineLevel="0" collapsed="false">
      <c r="A12555" s="310" t="n">
        <v>38674</v>
      </c>
      <c r="C12555" s="0" t="s">
        <v>23445</v>
      </c>
      <c r="D12555" s="0" t="s">
        <v>15564</v>
      </c>
      <c r="E12555" s="10" t="s">
        <v>23446</v>
      </c>
    </row>
    <row r="12556" customFormat="false" ht="15" hidden="false" customHeight="false" outlineLevel="0" collapsed="false">
      <c r="A12556" s="310" t="n">
        <v>38911</v>
      </c>
      <c r="C12556" s="0" t="s">
        <v>23447</v>
      </c>
      <c r="D12556" s="0" t="s">
        <v>15564</v>
      </c>
      <c r="E12556" s="10" t="s">
        <v>23448</v>
      </c>
    </row>
    <row r="12557" customFormat="false" ht="15" hidden="false" customHeight="false" outlineLevel="0" collapsed="false">
      <c r="A12557" s="310" t="n">
        <v>38912</v>
      </c>
      <c r="C12557" s="0" t="s">
        <v>23449</v>
      </c>
      <c r="D12557" s="0" t="s">
        <v>15564</v>
      </c>
      <c r="E12557" s="10" t="s">
        <v>23450</v>
      </c>
    </row>
    <row r="12558" customFormat="false" ht="15" hidden="false" customHeight="false" outlineLevel="0" collapsed="false">
      <c r="A12558" s="310" t="n">
        <v>38019</v>
      </c>
      <c r="C12558" s="0" t="s">
        <v>23451</v>
      </c>
      <c r="D12558" s="0" t="s">
        <v>15564</v>
      </c>
      <c r="E12558" s="10" t="s">
        <v>17797</v>
      </c>
    </row>
    <row r="12559" customFormat="false" ht="15" hidden="false" customHeight="false" outlineLevel="0" collapsed="false">
      <c r="A12559" s="310" t="n">
        <v>38020</v>
      </c>
      <c r="C12559" s="0" t="s">
        <v>23452</v>
      </c>
      <c r="D12559" s="0" t="s">
        <v>15564</v>
      </c>
      <c r="E12559" s="10" t="s">
        <v>20204</v>
      </c>
    </row>
    <row r="12560" customFormat="false" ht="15" hidden="false" customHeight="false" outlineLevel="0" collapsed="false">
      <c r="A12560" s="310" t="n">
        <v>38454</v>
      </c>
      <c r="C12560" s="0" t="s">
        <v>23453</v>
      </c>
      <c r="D12560" s="0" t="s">
        <v>15564</v>
      </c>
      <c r="E12560" s="10" t="s">
        <v>19551</v>
      </c>
    </row>
    <row r="12561" customFormat="false" ht="15" hidden="false" customHeight="false" outlineLevel="0" collapsed="false">
      <c r="A12561" s="310" t="n">
        <v>38455</v>
      </c>
      <c r="C12561" s="0" t="s">
        <v>23454</v>
      </c>
      <c r="D12561" s="0" t="s">
        <v>15564</v>
      </c>
      <c r="E12561" s="10" t="s">
        <v>18307</v>
      </c>
    </row>
    <row r="12562" customFormat="false" ht="15" hidden="false" customHeight="false" outlineLevel="0" collapsed="false">
      <c r="A12562" s="310" t="n">
        <v>38462</v>
      </c>
      <c r="C12562" s="0" t="s">
        <v>23455</v>
      </c>
      <c r="D12562" s="0" t="s">
        <v>15564</v>
      </c>
      <c r="E12562" s="10" t="s">
        <v>23456</v>
      </c>
    </row>
    <row r="12563" customFormat="false" ht="15" hidden="false" customHeight="false" outlineLevel="0" collapsed="false">
      <c r="A12563" s="310" t="n">
        <v>36362</v>
      </c>
      <c r="C12563" s="0" t="s">
        <v>23457</v>
      </c>
      <c r="D12563" s="0" t="s">
        <v>15564</v>
      </c>
      <c r="E12563" s="10" t="s">
        <v>16664</v>
      </c>
    </row>
    <row r="12564" customFormat="false" ht="15" hidden="false" customHeight="false" outlineLevel="0" collapsed="false">
      <c r="A12564" s="310" t="n">
        <v>36298</v>
      </c>
      <c r="C12564" s="0" t="s">
        <v>23458</v>
      </c>
      <c r="D12564" s="0" t="s">
        <v>15564</v>
      </c>
      <c r="E12564" s="10" t="s">
        <v>19911</v>
      </c>
    </row>
    <row r="12565" customFormat="false" ht="15" hidden="false" customHeight="false" outlineLevel="0" collapsed="false">
      <c r="A12565" s="310" t="n">
        <v>38456</v>
      </c>
      <c r="C12565" s="0" t="s">
        <v>23459</v>
      </c>
      <c r="D12565" s="0" t="s">
        <v>15564</v>
      </c>
      <c r="E12565" s="10" t="s">
        <v>16878</v>
      </c>
    </row>
    <row r="12566" customFormat="false" ht="15" hidden="false" customHeight="false" outlineLevel="0" collapsed="false">
      <c r="A12566" s="310" t="n">
        <v>38457</v>
      </c>
      <c r="C12566" s="0" t="s">
        <v>23460</v>
      </c>
      <c r="D12566" s="0" t="s">
        <v>15564</v>
      </c>
      <c r="E12566" s="10" t="s">
        <v>23461</v>
      </c>
    </row>
    <row r="12567" customFormat="false" ht="15" hidden="false" customHeight="false" outlineLevel="0" collapsed="false">
      <c r="A12567" s="310" t="n">
        <v>38458</v>
      </c>
      <c r="C12567" s="0" t="s">
        <v>23462</v>
      </c>
      <c r="D12567" s="0" t="s">
        <v>15564</v>
      </c>
      <c r="E12567" s="10" t="s">
        <v>15969</v>
      </c>
    </row>
    <row r="12568" customFormat="false" ht="15" hidden="false" customHeight="false" outlineLevel="0" collapsed="false">
      <c r="A12568" s="310" t="n">
        <v>38459</v>
      </c>
      <c r="C12568" s="0" t="s">
        <v>23463</v>
      </c>
      <c r="D12568" s="0" t="s">
        <v>15564</v>
      </c>
      <c r="E12568" s="10" t="s">
        <v>23464</v>
      </c>
    </row>
    <row r="12569" customFormat="false" ht="15" hidden="false" customHeight="false" outlineLevel="0" collapsed="false">
      <c r="A12569" s="310" t="n">
        <v>38460</v>
      </c>
      <c r="C12569" s="0" t="s">
        <v>23465</v>
      </c>
      <c r="D12569" s="0" t="s">
        <v>15564</v>
      </c>
      <c r="E12569" s="10" t="s">
        <v>23466</v>
      </c>
    </row>
    <row r="12570" customFormat="false" ht="15" hidden="false" customHeight="false" outlineLevel="0" collapsed="false">
      <c r="A12570" s="310" t="n">
        <v>38461</v>
      </c>
      <c r="C12570" s="0" t="s">
        <v>23467</v>
      </c>
      <c r="D12570" s="0" t="s">
        <v>15564</v>
      </c>
      <c r="E12570" s="10" t="s">
        <v>23468</v>
      </c>
    </row>
    <row r="12571" customFormat="false" ht="15" hidden="false" customHeight="false" outlineLevel="0" collapsed="false">
      <c r="A12571" s="310" t="n">
        <v>7094</v>
      </c>
      <c r="C12571" s="0" t="s">
        <v>23469</v>
      </c>
      <c r="D12571" s="0" t="s">
        <v>15564</v>
      </c>
      <c r="E12571" s="10" t="s">
        <v>22111</v>
      </c>
    </row>
    <row r="12572" customFormat="false" ht="15" hidden="false" customHeight="false" outlineLevel="0" collapsed="false">
      <c r="A12572" s="310" t="n">
        <v>7116</v>
      </c>
      <c r="C12572" s="0" t="s">
        <v>23470</v>
      </c>
      <c r="D12572" s="0" t="s">
        <v>15564</v>
      </c>
      <c r="E12572" s="10" t="s">
        <v>17108</v>
      </c>
    </row>
    <row r="12573" customFormat="false" ht="15" hidden="false" customHeight="false" outlineLevel="0" collapsed="false">
      <c r="A12573" s="310" t="n">
        <v>7118</v>
      </c>
      <c r="C12573" s="0" t="s">
        <v>23471</v>
      </c>
      <c r="D12573" s="0" t="s">
        <v>15564</v>
      </c>
      <c r="E12573" s="10" t="s">
        <v>18555</v>
      </c>
    </row>
    <row r="12574" customFormat="false" ht="15" hidden="false" customHeight="false" outlineLevel="0" collapsed="false">
      <c r="A12574" s="310" t="n">
        <v>7117</v>
      </c>
      <c r="C12574" s="0" t="s">
        <v>23472</v>
      </c>
      <c r="D12574" s="0" t="s">
        <v>15564</v>
      </c>
      <c r="E12574" s="10" t="s">
        <v>23473</v>
      </c>
    </row>
    <row r="12575" customFormat="false" ht="15" hidden="false" customHeight="false" outlineLevel="0" collapsed="false">
      <c r="A12575" s="310" t="n">
        <v>7098</v>
      </c>
      <c r="C12575" s="0" t="s">
        <v>23474</v>
      </c>
      <c r="D12575" s="0" t="s">
        <v>15564</v>
      </c>
      <c r="E12575" s="10" t="s">
        <v>16608</v>
      </c>
    </row>
    <row r="12576" customFormat="false" ht="15" hidden="false" customHeight="false" outlineLevel="0" collapsed="false">
      <c r="A12576" s="310" t="n">
        <v>7110</v>
      </c>
      <c r="C12576" s="0" t="s">
        <v>23475</v>
      </c>
      <c r="D12576" s="0" t="s">
        <v>15564</v>
      </c>
      <c r="E12576" s="10" t="s">
        <v>23476</v>
      </c>
    </row>
    <row r="12577" customFormat="false" ht="15" hidden="false" customHeight="false" outlineLevel="0" collapsed="false">
      <c r="A12577" s="310" t="n">
        <v>7123</v>
      </c>
      <c r="C12577" s="0" t="s">
        <v>23477</v>
      </c>
      <c r="D12577" s="0" t="s">
        <v>15564</v>
      </c>
      <c r="E12577" s="10" t="s">
        <v>22082</v>
      </c>
    </row>
    <row r="12578" customFormat="false" ht="15" hidden="false" customHeight="false" outlineLevel="0" collapsed="false">
      <c r="A12578" s="310" t="n">
        <v>7121</v>
      </c>
      <c r="C12578" s="0" t="s">
        <v>23478</v>
      </c>
      <c r="D12578" s="0" t="s">
        <v>15564</v>
      </c>
      <c r="E12578" s="10" t="s">
        <v>23479</v>
      </c>
    </row>
    <row r="12579" customFormat="false" ht="15" hidden="false" customHeight="false" outlineLevel="0" collapsed="false">
      <c r="A12579" s="310" t="n">
        <v>7137</v>
      </c>
      <c r="C12579" s="0" t="s">
        <v>23480</v>
      </c>
      <c r="D12579" s="0" t="s">
        <v>15564</v>
      </c>
      <c r="E12579" s="10" t="s">
        <v>16061</v>
      </c>
    </row>
    <row r="12580" customFormat="false" ht="15" hidden="false" customHeight="false" outlineLevel="0" collapsed="false">
      <c r="A12580" s="310" t="n">
        <v>7122</v>
      </c>
      <c r="C12580" s="0" t="s">
        <v>23481</v>
      </c>
      <c r="D12580" s="0" t="s">
        <v>15564</v>
      </c>
      <c r="E12580" s="10" t="s">
        <v>19382</v>
      </c>
    </row>
    <row r="12581" customFormat="false" ht="15" hidden="false" customHeight="false" outlineLevel="0" collapsed="false">
      <c r="A12581" s="310" t="n">
        <v>7114</v>
      </c>
      <c r="C12581" s="0" t="s">
        <v>23482</v>
      </c>
      <c r="D12581" s="0" t="s">
        <v>15564</v>
      </c>
      <c r="E12581" s="10" t="s">
        <v>17989</v>
      </c>
    </row>
    <row r="12582" customFormat="false" ht="15" hidden="false" customHeight="false" outlineLevel="0" collapsed="false">
      <c r="A12582" s="310" t="n">
        <v>7109</v>
      </c>
      <c r="C12582" s="0" t="s">
        <v>23483</v>
      </c>
      <c r="D12582" s="0" t="s">
        <v>15564</v>
      </c>
      <c r="E12582" s="10" t="s">
        <v>23484</v>
      </c>
    </row>
    <row r="12583" customFormat="false" ht="15" hidden="false" customHeight="false" outlineLevel="0" collapsed="false">
      <c r="A12583" s="310" t="n">
        <v>7135</v>
      </c>
      <c r="C12583" s="0" t="s">
        <v>23485</v>
      </c>
      <c r="D12583" s="0" t="s">
        <v>15564</v>
      </c>
      <c r="E12583" s="10" t="s">
        <v>20594</v>
      </c>
    </row>
    <row r="12584" customFormat="false" ht="15" hidden="false" customHeight="false" outlineLevel="0" collapsed="false">
      <c r="A12584" s="310" t="n">
        <v>37947</v>
      </c>
      <c r="C12584" s="0" t="s">
        <v>23486</v>
      </c>
      <c r="D12584" s="0" t="s">
        <v>15564</v>
      </c>
      <c r="E12584" s="10" t="s">
        <v>18300</v>
      </c>
    </row>
    <row r="12585" customFormat="false" ht="15" hidden="false" customHeight="false" outlineLevel="0" collapsed="false">
      <c r="A12585" s="310" t="n">
        <v>7103</v>
      </c>
      <c r="C12585" s="0" t="s">
        <v>23487</v>
      </c>
      <c r="D12585" s="0" t="s">
        <v>15564</v>
      </c>
      <c r="E12585" s="10" t="s">
        <v>18833</v>
      </c>
    </row>
    <row r="12586" customFormat="false" ht="15" hidden="false" customHeight="false" outlineLevel="0" collapsed="false">
      <c r="A12586" s="310" t="n">
        <v>40419</v>
      </c>
      <c r="C12586" s="0" t="s">
        <v>23488</v>
      </c>
      <c r="D12586" s="0" t="s">
        <v>15564</v>
      </c>
      <c r="E12586" s="10" t="s">
        <v>23489</v>
      </c>
    </row>
    <row r="12587" customFormat="false" ht="15" hidden="false" customHeight="false" outlineLevel="0" collapsed="false">
      <c r="A12587" s="310" t="n">
        <v>40420</v>
      </c>
      <c r="C12587" s="0" t="s">
        <v>23490</v>
      </c>
      <c r="D12587" s="0" t="s">
        <v>15564</v>
      </c>
      <c r="E12587" s="10" t="s">
        <v>23491</v>
      </c>
    </row>
    <row r="12588" customFormat="false" ht="15" hidden="false" customHeight="false" outlineLevel="0" collapsed="false">
      <c r="A12588" s="310" t="n">
        <v>40421</v>
      </c>
      <c r="C12588" s="0" t="s">
        <v>23492</v>
      </c>
      <c r="D12588" s="0" t="s">
        <v>15564</v>
      </c>
      <c r="E12588" s="10" t="s">
        <v>23493</v>
      </c>
    </row>
    <row r="12589" customFormat="false" ht="15" hidden="false" customHeight="false" outlineLevel="0" collapsed="false">
      <c r="A12589" s="310" t="n">
        <v>7126</v>
      </c>
      <c r="C12589" s="0" t="s">
        <v>23494</v>
      </c>
      <c r="D12589" s="0" t="s">
        <v>15564</v>
      </c>
      <c r="E12589" s="10" t="s">
        <v>23495</v>
      </c>
    </row>
    <row r="12590" customFormat="false" ht="15" hidden="false" customHeight="false" outlineLevel="0" collapsed="false">
      <c r="A12590" s="310" t="n">
        <v>38905</v>
      </c>
      <c r="C12590" s="0" t="s">
        <v>23496</v>
      </c>
      <c r="D12590" s="0" t="s">
        <v>15564</v>
      </c>
      <c r="E12590" s="10" t="s">
        <v>23497</v>
      </c>
    </row>
    <row r="12591" customFormat="false" ht="15" hidden="false" customHeight="false" outlineLevel="0" collapsed="false">
      <c r="A12591" s="310" t="n">
        <v>38907</v>
      </c>
      <c r="C12591" s="0" t="s">
        <v>23498</v>
      </c>
      <c r="D12591" s="0" t="s">
        <v>15564</v>
      </c>
      <c r="E12591" s="10" t="s">
        <v>21762</v>
      </c>
    </row>
    <row r="12592" customFormat="false" ht="15" hidden="false" customHeight="false" outlineLevel="0" collapsed="false">
      <c r="A12592" s="310" t="n">
        <v>38908</v>
      </c>
      <c r="C12592" s="0" t="s">
        <v>23499</v>
      </c>
      <c r="D12592" s="0" t="s">
        <v>15564</v>
      </c>
      <c r="E12592" s="10" t="s">
        <v>17675</v>
      </c>
    </row>
    <row r="12593" customFormat="false" ht="15" hidden="false" customHeight="false" outlineLevel="0" collapsed="false">
      <c r="A12593" s="310" t="n">
        <v>38909</v>
      </c>
      <c r="C12593" s="0" t="s">
        <v>23500</v>
      </c>
      <c r="D12593" s="0" t="s">
        <v>15564</v>
      </c>
      <c r="E12593" s="10" t="s">
        <v>17270</v>
      </c>
    </row>
    <row r="12594" customFormat="false" ht="15" hidden="false" customHeight="false" outlineLevel="0" collapsed="false">
      <c r="A12594" s="310" t="n">
        <v>38910</v>
      </c>
      <c r="C12594" s="0" t="s">
        <v>23501</v>
      </c>
      <c r="D12594" s="0" t="s">
        <v>15564</v>
      </c>
      <c r="E12594" s="10" t="s">
        <v>23502</v>
      </c>
    </row>
    <row r="12595" customFormat="false" ht="15" hidden="false" customHeight="false" outlineLevel="0" collapsed="false">
      <c r="A12595" s="310" t="n">
        <v>38897</v>
      </c>
      <c r="C12595" s="0" t="s">
        <v>23503</v>
      </c>
      <c r="D12595" s="0" t="s">
        <v>15564</v>
      </c>
      <c r="E12595" s="10" t="s">
        <v>17991</v>
      </c>
    </row>
    <row r="12596" customFormat="false" ht="15" hidden="false" customHeight="false" outlineLevel="0" collapsed="false">
      <c r="A12596" s="310" t="n">
        <v>38899</v>
      </c>
      <c r="C12596" s="0" t="s">
        <v>23504</v>
      </c>
      <c r="D12596" s="0" t="s">
        <v>15564</v>
      </c>
      <c r="E12596" s="10" t="s">
        <v>23505</v>
      </c>
    </row>
    <row r="12597" customFormat="false" ht="15" hidden="false" customHeight="false" outlineLevel="0" collapsed="false">
      <c r="A12597" s="310" t="n">
        <v>38900</v>
      </c>
      <c r="C12597" s="0" t="s">
        <v>23506</v>
      </c>
      <c r="D12597" s="0" t="s">
        <v>15564</v>
      </c>
      <c r="E12597" s="10" t="s">
        <v>18011</v>
      </c>
    </row>
    <row r="12598" customFormat="false" ht="15" hidden="false" customHeight="false" outlineLevel="0" collapsed="false">
      <c r="A12598" s="310" t="n">
        <v>38901</v>
      </c>
      <c r="C12598" s="0" t="s">
        <v>23507</v>
      </c>
      <c r="D12598" s="0" t="s">
        <v>15564</v>
      </c>
      <c r="E12598" s="10" t="s">
        <v>23508</v>
      </c>
    </row>
    <row r="12599" customFormat="false" ht="15" hidden="false" customHeight="false" outlineLevel="0" collapsed="false">
      <c r="A12599" s="310" t="n">
        <v>38904</v>
      </c>
      <c r="C12599" s="0" t="s">
        <v>23509</v>
      </c>
      <c r="D12599" s="0" t="s">
        <v>15564</v>
      </c>
      <c r="E12599" s="10" t="s">
        <v>23510</v>
      </c>
    </row>
    <row r="12600" customFormat="false" ht="15" hidden="false" customHeight="false" outlineLevel="0" collapsed="false">
      <c r="A12600" s="310" t="n">
        <v>38903</v>
      </c>
      <c r="C12600" s="0" t="s">
        <v>23511</v>
      </c>
      <c r="D12600" s="0" t="s">
        <v>15564</v>
      </c>
      <c r="E12600" s="10" t="s">
        <v>22256</v>
      </c>
    </row>
    <row r="12601" customFormat="false" ht="15" hidden="false" customHeight="false" outlineLevel="0" collapsed="false">
      <c r="A12601" s="310" t="n">
        <v>7091</v>
      </c>
      <c r="C12601" s="0" t="s">
        <v>23512</v>
      </c>
      <c r="D12601" s="0" t="s">
        <v>15564</v>
      </c>
      <c r="E12601" s="10" t="s">
        <v>15948</v>
      </c>
    </row>
    <row r="12602" customFormat="false" ht="15" hidden="false" customHeight="false" outlineLevel="0" collapsed="false">
      <c r="A12602" s="310" t="n">
        <v>11655</v>
      </c>
      <c r="C12602" s="0" t="s">
        <v>23513</v>
      </c>
      <c r="D12602" s="0" t="s">
        <v>15564</v>
      </c>
      <c r="E12602" s="10" t="s">
        <v>23514</v>
      </c>
    </row>
    <row r="12603" customFormat="false" ht="15" hidden="false" customHeight="false" outlineLevel="0" collapsed="false">
      <c r="A12603" s="310" t="n">
        <v>11656</v>
      </c>
      <c r="C12603" s="0" t="s">
        <v>23515</v>
      </c>
      <c r="D12603" s="0" t="s">
        <v>15564</v>
      </c>
      <c r="E12603" s="10" t="s">
        <v>16222</v>
      </c>
    </row>
    <row r="12604" customFormat="false" ht="15" hidden="false" customHeight="false" outlineLevel="0" collapsed="false">
      <c r="A12604" s="310" t="n">
        <v>37948</v>
      </c>
      <c r="C12604" s="0" t="s">
        <v>23516</v>
      </c>
      <c r="D12604" s="0" t="s">
        <v>15564</v>
      </c>
      <c r="E12604" s="10" t="s">
        <v>16606</v>
      </c>
    </row>
    <row r="12605" customFormat="false" ht="15" hidden="false" customHeight="false" outlineLevel="0" collapsed="false">
      <c r="A12605" s="310" t="n">
        <v>7097</v>
      </c>
      <c r="C12605" s="0" t="s">
        <v>23517</v>
      </c>
      <c r="D12605" s="0" t="s">
        <v>15564</v>
      </c>
      <c r="E12605" s="10" t="s">
        <v>17598</v>
      </c>
    </row>
    <row r="12606" customFormat="false" ht="15" hidden="false" customHeight="false" outlineLevel="0" collapsed="false">
      <c r="A12606" s="310" t="n">
        <v>11657</v>
      </c>
      <c r="C12606" s="0" t="s">
        <v>23518</v>
      </c>
      <c r="D12606" s="0" t="s">
        <v>15564</v>
      </c>
      <c r="E12606" s="10" t="s">
        <v>16465</v>
      </c>
    </row>
    <row r="12607" customFormat="false" ht="15" hidden="false" customHeight="false" outlineLevel="0" collapsed="false">
      <c r="A12607" s="310" t="n">
        <v>11658</v>
      </c>
      <c r="C12607" s="0" t="s">
        <v>23519</v>
      </c>
      <c r="D12607" s="0" t="s">
        <v>15564</v>
      </c>
      <c r="E12607" s="10" t="s">
        <v>23520</v>
      </c>
    </row>
    <row r="12608" customFormat="false" ht="15" hidden="false" customHeight="false" outlineLevel="0" collapsed="false">
      <c r="A12608" s="310" t="n">
        <v>7146</v>
      </c>
      <c r="C12608" s="0" t="s">
        <v>23521</v>
      </c>
      <c r="D12608" s="0" t="s">
        <v>15564</v>
      </c>
      <c r="E12608" s="10" t="s">
        <v>23522</v>
      </c>
    </row>
    <row r="12609" customFormat="false" ht="15" hidden="false" customHeight="false" outlineLevel="0" collapsed="false">
      <c r="A12609" s="310" t="n">
        <v>7138</v>
      </c>
      <c r="C12609" s="0" t="s">
        <v>23523</v>
      </c>
      <c r="D12609" s="0" t="s">
        <v>15564</v>
      </c>
      <c r="E12609" s="10" t="s">
        <v>19776</v>
      </c>
    </row>
    <row r="12610" customFormat="false" ht="15" hidden="false" customHeight="false" outlineLevel="0" collapsed="false">
      <c r="A12610" s="310" t="n">
        <v>7139</v>
      </c>
      <c r="C12610" s="0" t="s">
        <v>23524</v>
      </c>
      <c r="D12610" s="0" t="s">
        <v>15564</v>
      </c>
      <c r="E12610" s="10" t="s">
        <v>15650</v>
      </c>
    </row>
    <row r="12611" customFormat="false" ht="15" hidden="false" customHeight="false" outlineLevel="0" collapsed="false">
      <c r="A12611" s="310" t="n">
        <v>7140</v>
      </c>
      <c r="C12611" s="0" t="s">
        <v>23525</v>
      </c>
      <c r="D12611" s="0" t="s">
        <v>15564</v>
      </c>
      <c r="E12611" s="10" t="s">
        <v>16818</v>
      </c>
    </row>
    <row r="12612" customFormat="false" ht="15" hidden="false" customHeight="false" outlineLevel="0" collapsed="false">
      <c r="A12612" s="310" t="n">
        <v>7141</v>
      </c>
      <c r="C12612" s="0" t="s">
        <v>23526</v>
      </c>
      <c r="D12612" s="0" t="s">
        <v>15564</v>
      </c>
      <c r="E12612" s="10" t="s">
        <v>23527</v>
      </c>
    </row>
    <row r="12613" customFormat="false" ht="15" hidden="false" customHeight="false" outlineLevel="0" collapsed="false">
      <c r="A12613" s="310" t="n">
        <v>7143</v>
      </c>
      <c r="C12613" s="0" t="s">
        <v>23528</v>
      </c>
      <c r="D12613" s="0" t="s">
        <v>15564</v>
      </c>
      <c r="E12613" s="10" t="s">
        <v>23529</v>
      </c>
    </row>
    <row r="12614" customFormat="false" ht="15" hidden="false" customHeight="false" outlineLevel="0" collapsed="false">
      <c r="A12614" s="310" t="n">
        <v>7144</v>
      </c>
      <c r="C12614" s="0" t="s">
        <v>23530</v>
      </c>
      <c r="D12614" s="0" t="s">
        <v>15564</v>
      </c>
      <c r="E12614" s="10" t="s">
        <v>23531</v>
      </c>
    </row>
    <row r="12615" customFormat="false" ht="15" hidden="false" customHeight="false" outlineLevel="0" collapsed="false">
      <c r="A12615" s="310" t="n">
        <v>7145</v>
      </c>
      <c r="C12615" s="0" t="s">
        <v>23532</v>
      </c>
      <c r="D12615" s="0" t="s">
        <v>15564</v>
      </c>
      <c r="E12615" s="10" t="s">
        <v>23533</v>
      </c>
    </row>
    <row r="12616" customFormat="false" ht="15" hidden="false" customHeight="false" outlineLevel="0" collapsed="false">
      <c r="A12616" s="310" t="n">
        <v>7142</v>
      </c>
      <c r="C12616" s="0" t="s">
        <v>23534</v>
      </c>
      <c r="D12616" s="0" t="s">
        <v>15564</v>
      </c>
      <c r="E12616" s="10" t="s">
        <v>23535</v>
      </c>
    </row>
    <row r="12617" customFormat="false" ht="15" hidden="false" customHeight="false" outlineLevel="0" collapsed="false">
      <c r="A12617" s="310" t="n">
        <v>3593</v>
      </c>
      <c r="C12617" s="0" t="s">
        <v>23536</v>
      </c>
      <c r="D12617" s="0" t="s">
        <v>15564</v>
      </c>
      <c r="E12617" s="10" t="s">
        <v>23537</v>
      </c>
    </row>
    <row r="12618" customFormat="false" ht="15" hidden="false" customHeight="false" outlineLevel="0" collapsed="false">
      <c r="A12618" s="310" t="n">
        <v>3588</v>
      </c>
      <c r="C12618" s="0" t="s">
        <v>23538</v>
      </c>
      <c r="D12618" s="0" t="s">
        <v>15564</v>
      </c>
      <c r="E12618" s="10" t="s">
        <v>23539</v>
      </c>
    </row>
    <row r="12619" customFormat="false" ht="15" hidden="false" customHeight="false" outlineLevel="0" collapsed="false">
      <c r="A12619" s="310" t="n">
        <v>3585</v>
      </c>
      <c r="C12619" s="0" t="s">
        <v>23540</v>
      </c>
      <c r="D12619" s="0" t="s">
        <v>15564</v>
      </c>
      <c r="E12619" s="10" t="s">
        <v>18264</v>
      </c>
    </row>
    <row r="12620" customFormat="false" ht="15" hidden="false" customHeight="false" outlineLevel="0" collapsed="false">
      <c r="A12620" s="310" t="n">
        <v>3587</v>
      </c>
      <c r="C12620" s="0" t="s">
        <v>23541</v>
      </c>
      <c r="D12620" s="0" t="s">
        <v>15564</v>
      </c>
      <c r="E12620" s="10" t="s">
        <v>17585</v>
      </c>
    </row>
    <row r="12621" customFormat="false" ht="15" hidden="false" customHeight="false" outlineLevel="0" collapsed="false">
      <c r="A12621" s="310" t="n">
        <v>3590</v>
      </c>
      <c r="C12621" s="0" t="s">
        <v>23542</v>
      </c>
      <c r="D12621" s="0" t="s">
        <v>15564</v>
      </c>
      <c r="E12621" s="10" t="s">
        <v>23543</v>
      </c>
    </row>
    <row r="12622" customFormat="false" ht="15" hidden="false" customHeight="false" outlineLevel="0" collapsed="false">
      <c r="A12622" s="310" t="n">
        <v>3589</v>
      </c>
      <c r="C12622" s="0" t="s">
        <v>23544</v>
      </c>
      <c r="D12622" s="0" t="s">
        <v>15564</v>
      </c>
      <c r="E12622" s="10" t="s">
        <v>23545</v>
      </c>
    </row>
    <row r="12623" customFormat="false" ht="15" hidden="false" customHeight="false" outlineLevel="0" collapsed="false">
      <c r="A12623" s="310" t="n">
        <v>3586</v>
      </c>
      <c r="C12623" s="0" t="s">
        <v>23546</v>
      </c>
      <c r="D12623" s="0" t="s">
        <v>15564</v>
      </c>
      <c r="E12623" s="10" t="s">
        <v>19296</v>
      </c>
    </row>
    <row r="12624" customFormat="false" ht="15" hidden="false" customHeight="false" outlineLevel="0" collapsed="false">
      <c r="A12624" s="310" t="n">
        <v>3592</v>
      </c>
      <c r="C12624" s="0" t="s">
        <v>23547</v>
      </c>
      <c r="D12624" s="0" t="s">
        <v>15564</v>
      </c>
      <c r="E12624" s="10" t="s">
        <v>23548</v>
      </c>
    </row>
    <row r="12625" customFormat="false" ht="15" hidden="false" customHeight="false" outlineLevel="0" collapsed="false">
      <c r="A12625" s="310" t="n">
        <v>3591</v>
      </c>
      <c r="C12625" s="0" t="s">
        <v>23549</v>
      </c>
      <c r="D12625" s="0" t="s">
        <v>15564</v>
      </c>
      <c r="E12625" s="10" t="s">
        <v>23550</v>
      </c>
    </row>
    <row r="12626" customFormat="false" ht="15" hidden="false" customHeight="false" outlineLevel="0" collapsed="false">
      <c r="A12626" s="310" t="n">
        <v>40396</v>
      </c>
      <c r="C12626" s="0" t="s">
        <v>23551</v>
      </c>
      <c r="D12626" s="0" t="s">
        <v>15564</v>
      </c>
      <c r="E12626" s="10" t="s">
        <v>23552</v>
      </c>
    </row>
    <row r="12627" customFormat="false" ht="15" hidden="false" customHeight="false" outlineLevel="0" collapsed="false">
      <c r="A12627" s="310" t="n">
        <v>40395</v>
      </c>
      <c r="C12627" s="0" t="s">
        <v>23553</v>
      </c>
      <c r="D12627" s="0" t="s">
        <v>15564</v>
      </c>
      <c r="E12627" s="10" t="s">
        <v>23554</v>
      </c>
    </row>
    <row r="12628" customFormat="false" ht="15" hidden="false" customHeight="false" outlineLevel="0" collapsed="false">
      <c r="A12628" s="310" t="n">
        <v>40392</v>
      </c>
      <c r="C12628" s="0" t="s">
        <v>23555</v>
      </c>
      <c r="D12628" s="0" t="s">
        <v>15564</v>
      </c>
      <c r="E12628" s="10" t="s">
        <v>17041</v>
      </c>
    </row>
    <row r="12629" customFormat="false" ht="15" hidden="false" customHeight="false" outlineLevel="0" collapsed="false">
      <c r="A12629" s="310" t="n">
        <v>40394</v>
      </c>
      <c r="C12629" s="0" t="s">
        <v>23556</v>
      </c>
      <c r="D12629" s="0" t="s">
        <v>15564</v>
      </c>
      <c r="E12629" s="10" t="s">
        <v>23557</v>
      </c>
    </row>
    <row r="12630" customFormat="false" ht="15" hidden="false" customHeight="false" outlineLevel="0" collapsed="false">
      <c r="A12630" s="310" t="n">
        <v>40398</v>
      </c>
      <c r="C12630" s="0" t="s">
        <v>23558</v>
      </c>
      <c r="D12630" s="0" t="s">
        <v>15564</v>
      </c>
      <c r="E12630" s="10" t="s">
        <v>23559</v>
      </c>
    </row>
    <row r="12631" customFormat="false" ht="15" hidden="false" customHeight="false" outlineLevel="0" collapsed="false">
      <c r="A12631" s="310" t="n">
        <v>40397</v>
      </c>
      <c r="C12631" s="0" t="s">
        <v>23560</v>
      </c>
      <c r="D12631" s="0" t="s">
        <v>15564</v>
      </c>
      <c r="E12631" s="10" t="s">
        <v>23561</v>
      </c>
    </row>
    <row r="12632" customFormat="false" ht="15" hidden="false" customHeight="false" outlineLevel="0" collapsed="false">
      <c r="A12632" s="310" t="n">
        <v>40393</v>
      </c>
      <c r="C12632" s="0" t="s">
        <v>23562</v>
      </c>
      <c r="D12632" s="0" t="s">
        <v>15564</v>
      </c>
      <c r="E12632" s="10" t="s">
        <v>23563</v>
      </c>
    </row>
    <row r="12633" customFormat="false" ht="15" hidden="false" customHeight="false" outlineLevel="0" collapsed="false">
      <c r="A12633" s="310" t="n">
        <v>40399</v>
      </c>
      <c r="C12633" s="0" t="s">
        <v>23564</v>
      </c>
      <c r="D12633" s="0" t="s">
        <v>15564</v>
      </c>
      <c r="E12633" s="10" t="s">
        <v>23565</v>
      </c>
    </row>
    <row r="12634" customFormat="false" ht="15" hidden="false" customHeight="false" outlineLevel="0" collapsed="false">
      <c r="A12634" s="310" t="n">
        <v>39322</v>
      </c>
      <c r="C12634" s="0" t="s">
        <v>23566</v>
      </c>
      <c r="D12634" s="0" t="s">
        <v>15564</v>
      </c>
      <c r="E12634" s="10" t="s">
        <v>22563</v>
      </c>
    </row>
    <row r="12635" customFormat="false" ht="15" hidden="false" customHeight="false" outlineLevel="0" collapsed="false">
      <c r="A12635" s="310" t="n">
        <v>39289</v>
      </c>
      <c r="C12635" s="0" t="s">
        <v>23567</v>
      </c>
      <c r="D12635" s="0" t="s">
        <v>15564</v>
      </c>
      <c r="E12635" s="10" t="s">
        <v>20967</v>
      </c>
    </row>
    <row r="12636" customFormat="false" ht="15" hidden="false" customHeight="false" outlineLevel="0" collapsed="false">
      <c r="A12636" s="310" t="n">
        <v>39290</v>
      </c>
      <c r="C12636" s="0" t="s">
        <v>23568</v>
      </c>
      <c r="D12636" s="0" t="s">
        <v>15564</v>
      </c>
      <c r="E12636" s="10" t="s">
        <v>22885</v>
      </c>
    </row>
    <row r="12637" customFormat="false" ht="15" hidden="false" customHeight="false" outlineLevel="0" collapsed="false">
      <c r="A12637" s="310" t="n">
        <v>39291</v>
      </c>
      <c r="C12637" s="0" t="s">
        <v>23569</v>
      </c>
      <c r="D12637" s="0" t="s">
        <v>15564</v>
      </c>
      <c r="E12637" s="10" t="s">
        <v>16913</v>
      </c>
    </row>
    <row r="12638" customFormat="false" ht="15" hidden="false" customHeight="false" outlineLevel="0" collapsed="false">
      <c r="A12638" s="310" t="n">
        <v>20174</v>
      </c>
      <c r="C12638" s="0" t="s">
        <v>23570</v>
      </c>
      <c r="D12638" s="0" t="s">
        <v>15564</v>
      </c>
      <c r="E12638" s="10" t="s">
        <v>23571</v>
      </c>
    </row>
    <row r="12639" customFormat="false" ht="15" hidden="false" customHeight="false" outlineLevel="0" collapsed="false">
      <c r="A12639" s="310" t="n">
        <v>41892</v>
      </c>
      <c r="C12639" s="0" t="s">
        <v>23572</v>
      </c>
      <c r="D12639" s="0" t="s">
        <v>15564</v>
      </c>
      <c r="E12639" s="10" t="s">
        <v>23573</v>
      </c>
    </row>
    <row r="12640" customFormat="false" ht="15" hidden="false" customHeight="false" outlineLevel="0" collapsed="false">
      <c r="A12640" s="310" t="n">
        <v>7048</v>
      </c>
      <c r="C12640" s="0" t="s">
        <v>23574</v>
      </c>
      <c r="D12640" s="0" t="s">
        <v>15564</v>
      </c>
      <c r="E12640" s="10" t="s">
        <v>23575</v>
      </c>
    </row>
    <row r="12641" customFormat="false" ht="15" hidden="false" customHeight="false" outlineLevel="0" collapsed="false">
      <c r="A12641" s="310" t="n">
        <v>7088</v>
      </c>
      <c r="C12641" s="0" t="s">
        <v>23576</v>
      </c>
      <c r="D12641" s="0" t="s">
        <v>15564</v>
      </c>
      <c r="E12641" s="10" t="s">
        <v>23577</v>
      </c>
    </row>
    <row r="12642" customFormat="false" ht="15" hidden="false" customHeight="false" outlineLevel="0" collapsed="false">
      <c r="A12642" s="310" t="n">
        <v>20179</v>
      </c>
      <c r="C12642" s="0" t="s">
        <v>23578</v>
      </c>
      <c r="D12642" s="0" t="s">
        <v>15564</v>
      </c>
      <c r="E12642" s="10" t="s">
        <v>23579</v>
      </c>
    </row>
    <row r="12643" customFormat="false" ht="15" hidden="false" customHeight="false" outlineLevel="0" collapsed="false">
      <c r="A12643" s="310" t="n">
        <v>20178</v>
      </c>
      <c r="C12643" s="0" t="s">
        <v>23580</v>
      </c>
      <c r="D12643" s="0" t="s">
        <v>15564</v>
      </c>
      <c r="E12643" s="10" t="s">
        <v>23581</v>
      </c>
    </row>
    <row r="12644" customFormat="false" ht="15" hidden="false" customHeight="false" outlineLevel="0" collapsed="false">
      <c r="A12644" s="310" t="n">
        <v>20180</v>
      </c>
      <c r="C12644" s="0" t="s">
        <v>23582</v>
      </c>
      <c r="D12644" s="0" t="s">
        <v>15564</v>
      </c>
      <c r="E12644" s="10" t="s">
        <v>23583</v>
      </c>
    </row>
    <row r="12645" customFormat="false" ht="15" hidden="false" customHeight="false" outlineLevel="0" collapsed="false">
      <c r="A12645" s="310" t="n">
        <v>20181</v>
      </c>
      <c r="C12645" s="0" t="s">
        <v>23584</v>
      </c>
      <c r="D12645" s="0" t="s">
        <v>15564</v>
      </c>
      <c r="E12645" s="10" t="s">
        <v>23585</v>
      </c>
    </row>
    <row r="12646" customFormat="false" ht="15" hidden="false" customHeight="false" outlineLevel="0" collapsed="false">
      <c r="A12646" s="310" t="n">
        <v>20177</v>
      </c>
      <c r="C12646" s="0" t="s">
        <v>23586</v>
      </c>
      <c r="D12646" s="0" t="s">
        <v>15564</v>
      </c>
      <c r="E12646" s="10" t="s">
        <v>23587</v>
      </c>
    </row>
    <row r="12647" customFormat="false" ht="15" hidden="false" customHeight="false" outlineLevel="0" collapsed="false">
      <c r="A12647" s="310" t="n">
        <v>7082</v>
      </c>
      <c r="C12647" s="0" t="s">
        <v>23588</v>
      </c>
      <c r="D12647" s="0" t="s">
        <v>15564</v>
      </c>
      <c r="E12647" s="10" t="s">
        <v>23589</v>
      </c>
    </row>
    <row r="12648" customFormat="false" ht="15" hidden="false" customHeight="false" outlineLevel="0" collapsed="false">
      <c r="A12648" s="310" t="n">
        <v>42707</v>
      </c>
      <c r="C12648" s="0" t="s">
        <v>23590</v>
      </c>
      <c r="D12648" s="0" t="s">
        <v>15564</v>
      </c>
      <c r="E12648" s="10" t="s">
        <v>23591</v>
      </c>
    </row>
    <row r="12649" customFormat="false" ht="15" hidden="false" customHeight="false" outlineLevel="0" collapsed="false">
      <c r="A12649" s="310" t="n">
        <v>7069</v>
      </c>
      <c r="C12649" s="0" t="s">
        <v>23592</v>
      </c>
      <c r="D12649" s="0" t="s">
        <v>15564</v>
      </c>
      <c r="E12649" s="10" t="s">
        <v>23593</v>
      </c>
    </row>
    <row r="12650" customFormat="false" ht="15" hidden="false" customHeight="false" outlineLevel="0" collapsed="false">
      <c r="A12650" s="310" t="n">
        <v>42708</v>
      </c>
      <c r="C12650" s="0" t="s">
        <v>23594</v>
      </c>
      <c r="D12650" s="0" t="s">
        <v>15564</v>
      </c>
      <c r="E12650" s="10" t="s">
        <v>23595</v>
      </c>
    </row>
    <row r="12651" customFormat="false" ht="15" hidden="false" customHeight="false" outlineLevel="0" collapsed="false">
      <c r="A12651" s="310" t="n">
        <v>7070</v>
      </c>
      <c r="C12651" s="0" t="s">
        <v>23596</v>
      </c>
      <c r="D12651" s="0" t="s">
        <v>15564</v>
      </c>
      <c r="E12651" s="10" t="s">
        <v>23597</v>
      </c>
    </row>
    <row r="12652" customFormat="false" ht="15" hidden="false" customHeight="false" outlineLevel="0" collapsed="false">
      <c r="A12652" s="310" t="n">
        <v>42709</v>
      </c>
      <c r="C12652" s="0" t="s">
        <v>23598</v>
      </c>
      <c r="D12652" s="0" t="s">
        <v>15564</v>
      </c>
      <c r="E12652" s="10" t="s">
        <v>23599</v>
      </c>
    </row>
    <row r="12653" customFormat="false" ht="15" hidden="false" customHeight="false" outlineLevel="0" collapsed="false">
      <c r="A12653" s="310" t="n">
        <v>42710</v>
      </c>
      <c r="C12653" s="0" t="s">
        <v>23600</v>
      </c>
      <c r="D12653" s="0" t="s">
        <v>15564</v>
      </c>
      <c r="E12653" s="10" t="s">
        <v>23601</v>
      </c>
    </row>
    <row r="12654" customFormat="false" ht="15" hidden="false" customHeight="false" outlineLevel="0" collapsed="false">
      <c r="A12654" s="310" t="n">
        <v>42716</v>
      </c>
      <c r="C12654" s="0" t="s">
        <v>23602</v>
      </c>
      <c r="D12654" s="0" t="s">
        <v>15564</v>
      </c>
      <c r="E12654" s="10" t="s">
        <v>23603</v>
      </c>
    </row>
    <row r="12655" customFormat="false" ht="15" hidden="false" customHeight="false" outlineLevel="0" collapsed="false">
      <c r="A12655" s="310" t="n">
        <v>20172</v>
      </c>
      <c r="C12655" s="0" t="s">
        <v>23604</v>
      </c>
      <c r="D12655" s="0" t="s">
        <v>15564</v>
      </c>
      <c r="E12655" s="10" t="s">
        <v>23605</v>
      </c>
    </row>
    <row r="12656" customFormat="false" ht="15" hidden="false" customHeight="false" outlineLevel="0" collapsed="false">
      <c r="A12656" s="310" t="n">
        <v>40945</v>
      </c>
      <c r="C12656" s="0" t="s">
        <v>23606</v>
      </c>
      <c r="D12656" s="0" t="s">
        <v>15584</v>
      </c>
      <c r="E12656" s="10" t="s">
        <v>23607</v>
      </c>
    </row>
    <row r="12657" customFormat="false" ht="15" hidden="false" customHeight="false" outlineLevel="0" collapsed="false">
      <c r="A12657" s="310" t="n">
        <v>40946</v>
      </c>
      <c r="C12657" s="0" t="s">
        <v>23608</v>
      </c>
      <c r="D12657" s="0" t="s">
        <v>15950</v>
      </c>
      <c r="E12657" s="10" t="s">
        <v>23609</v>
      </c>
    </row>
    <row r="12658" customFormat="false" ht="15" hidden="false" customHeight="false" outlineLevel="0" collapsed="false">
      <c r="A12658" s="310" t="n">
        <v>7153</v>
      </c>
      <c r="C12658" s="0" t="s">
        <v>23610</v>
      </c>
      <c r="D12658" s="0" t="s">
        <v>15584</v>
      </c>
      <c r="E12658" s="10" t="s">
        <v>23611</v>
      </c>
    </row>
    <row r="12659" customFormat="false" ht="15" hidden="false" customHeight="false" outlineLevel="0" collapsed="false">
      <c r="A12659" s="310" t="n">
        <v>41089</v>
      </c>
      <c r="C12659" s="0" t="s">
        <v>23612</v>
      </c>
      <c r="D12659" s="0" t="s">
        <v>15950</v>
      </c>
      <c r="E12659" s="10" t="s">
        <v>23613</v>
      </c>
    </row>
    <row r="12660" customFormat="false" ht="15" hidden="false" customHeight="false" outlineLevel="0" collapsed="false">
      <c r="A12660" s="310" t="n">
        <v>40943</v>
      </c>
      <c r="C12660" s="0" t="s">
        <v>23614</v>
      </c>
      <c r="D12660" s="0" t="s">
        <v>15584</v>
      </c>
      <c r="E12660" s="10" t="s">
        <v>23615</v>
      </c>
    </row>
    <row r="12661" customFormat="false" ht="15" hidden="false" customHeight="false" outlineLevel="0" collapsed="false">
      <c r="A12661" s="310" t="n">
        <v>40944</v>
      </c>
      <c r="C12661" s="0" t="s">
        <v>23616</v>
      </c>
      <c r="D12661" s="0" t="s">
        <v>15950</v>
      </c>
      <c r="E12661" s="10" t="s">
        <v>23617</v>
      </c>
    </row>
    <row r="12662" customFormat="false" ht="15" hidden="false" customHeight="false" outlineLevel="0" collapsed="false">
      <c r="A12662" s="310" t="n">
        <v>6175</v>
      </c>
      <c r="C12662" s="0" t="s">
        <v>23618</v>
      </c>
      <c r="D12662" s="0" t="s">
        <v>15584</v>
      </c>
      <c r="E12662" s="10" t="s">
        <v>21775</v>
      </c>
    </row>
    <row r="12663" customFormat="false" ht="15" hidden="false" customHeight="false" outlineLevel="0" collapsed="false">
      <c r="A12663" s="310" t="n">
        <v>41092</v>
      </c>
      <c r="C12663" s="0" t="s">
        <v>23619</v>
      </c>
      <c r="D12663" s="0" t="s">
        <v>15950</v>
      </c>
      <c r="E12663" s="10" t="s">
        <v>23620</v>
      </c>
    </row>
    <row r="12664" customFormat="false" ht="15" hidden="false" customHeight="false" outlineLevel="0" collapsed="false">
      <c r="A12664" s="310" t="n">
        <v>37712</v>
      </c>
      <c r="C12664" s="0" t="s">
        <v>23621</v>
      </c>
      <c r="D12664" s="0" t="s">
        <v>15581</v>
      </c>
      <c r="E12664" s="10" t="s">
        <v>23622</v>
      </c>
    </row>
    <row r="12665" customFormat="false" ht="15" hidden="false" customHeight="false" outlineLevel="0" collapsed="false">
      <c r="A12665" s="310" t="n">
        <v>34547</v>
      </c>
      <c r="C12665" s="0" t="s">
        <v>23623</v>
      </c>
      <c r="D12665" s="0" t="s">
        <v>15613</v>
      </c>
      <c r="E12665" s="10" t="s">
        <v>19386</v>
      </c>
    </row>
    <row r="12666" customFormat="false" ht="15" hidden="false" customHeight="false" outlineLevel="0" collapsed="false">
      <c r="A12666" s="310" t="n">
        <v>34548</v>
      </c>
      <c r="C12666" s="0" t="s">
        <v>23624</v>
      </c>
      <c r="D12666" s="0" t="s">
        <v>15613</v>
      </c>
      <c r="E12666" s="10" t="s">
        <v>16651</v>
      </c>
    </row>
    <row r="12667" customFormat="false" ht="15" hidden="false" customHeight="false" outlineLevel="0" collapsed="false">
      <c r="A12667" s="310" t="n">
        <v>37411</v>
      </c>
      <c r="C12667" s="0" t="s">
        <v>23625</v>
      </c>
      <c r="D12667" s="0" t="s">
        <v>15581</v>
      </c>
      <c r="E12667" s="10" t="s">
        <v>23626</v>
      </c>
    </row>
    <row r="12668" customFormat="false" ht="15" hidden="false" customHeight="false" outlineLevel="0" collapsed="false">
      <c r="A12668" s="310" t="n">
        <v>34558</v>
      </c>
      <c r="C12668" s="0" t="s">
        <v>23627</v>
      </c>
      <c r="D12668" s="0" t="s">
        <v>15613</v>
      </c>
      <c r="E12668" s="10" t="s">
        <v>15640</v>
      </c>
    </row>
    <row r="12669" customFormat="false" ht="15" hidden="false" customHeight="false" outlineLevel="0" collapsed="false">
      <c r="A12669" s="310" t="n">
        <v>34550</v>
      </c>
      <c r="C12669" s="0" t="s">
        <v>23628</v>
      </c>
      <c r="D12669" s="0" t="s">
        <v>15613</v>
      </c>
      <c r="E12669" s="10" t="s">
        <v>15644</v>
      </c>
    </row>
    <row r="12670" customFormat="false" ht="15" hidden="false" customHeight="false" outlineLevel="0" collapsed="false">
      <c r="A12670" s="310" t="n">
        <v>34557</v>
      </c>
      <c r="C12670" s="0" t="s">
        <v>23629</v>
      </c>
      <c r="D12670" s="0" t="s">
        <v>15613</v>
      </c>
      <c r="E12670" s="10" t="s">
        <v>16065</v>
      </c>
    </row>
    <row r="12671" customFormat="false" ht="15" hidden="false" customHeight="false" outlineLevel="0" collapsed="false">
      <c r="A12671" s="310" t="n">
        <v>7155</v>
      </c>
      <c r="C12671" s="0" t="s">
        <v>23630</v>
      </c>
      <c r="D12671" s="0" t="s">
        <v>15581</v>
      </c>
      <c r="E12671" s="10" t="s">
        <v>23631</v>
      </c>
    </row>
    <row r="12672" customFormat="false" ht="15" hidden="false" customHeight="false" outlineLevel="0" collapsed="false">
      <c r="A12672" s="310" t="n">
        <v>7154</v>
      </c>
      <c r="C12672" s="0" t="s">
        <v>23632</v>
      </c>
      <c r="D12672" s="0" t="s">
        <v>15561</v>
      </c>
      <c r="E12672" s="10" t="s">
        <v>23633</v>
      </c>
    </row>
    <row r="12673" customFormat="false" ht="15" hidden="false" customHeight="false" outlineLevel="0" collapsed="false">
      <c r="A12673" s="310" t="n">
        <v>10915</v>
      </c>
      <c r="C12673" s="0" t="s">
        <v>23634</v>
      </c>
      <c r="D12673" s="0" t="s">
        <v>15561</v>
      </c>
      <c r="E12673" s="10" t="s">
        <v>18868</v>
      </c>
    </row>
    <row r="12674" customFormat="false" ht="15" hidden="false" customHeight="false" outlineLevel="0" collapsed="false">
      <c r="A12674" s="310" t="n">
        <v>10917</v>
      </c>
      <c r="C12674" s="0" t="s">
        <v>23635</v>
      </c>
      <c r="D12674" s="0" t="s">
        <v>15581</v>
      </c>
      <c r="E12674" s="10" t="s">
        <v>23636</v>
      </c>
    </row>
    <row r="12675" customFormat="false" ht="15" hidden="false" customHeight="false" outlineLevel="0" collapsed="false">
      <c r="A12675" s="310" t="n">
        <v>21141</v>
      </c>
      <c r="C12675" s="0" t="s">
        <v>23637</v>
      </c>
      <c r="D12675" s="0" t="s">
        <v>15581</v>
      </c>
      <c r="E12675" s="10" t="s">
        <v>20583</v>
      </c>
    </row>
    <row r="12676" customFormat="false" ht="15" hidden="false" customHeight="false" outlineLevel="0" collapsed="false">
      <c r="A12676" s="310" t="n">
        <v>10916</v>
      </c>
      <c r="C12676" s="0" t="s">
        <v>23638</v>
      </c>
      <c r="D12676" s="0" t="s">
        <v>15561</v>
      </c>
      <c r="E12676" s="10" t="s">
        <v>21473</v>
      </c>
    </row>
    <row r="12677" customFormat="false" ht="15" hidden="false" customHeight="false" outlineLevel="0" collapsed="false">
      <c r="A12677" s="310" t="n">
        <v>39508</v>
      </c>
      <c r="C12677" s="0" t="s">
        <v>23639</v>
      </c>
      <c r="D12677" s="0" t="s">
        <v>15581</v>
      </c>
      <c r="E12677" s="10" t="s">
        <v>18362</v>
      </c>
    </row>
    <row r="12678" customFormat="false" ht="15" hidden="false" customHeight="false" outlineLevel="0" collapsed="false">
      <c r="A12678" s="310" t="n">
        <v>39507</v>
      </c>
      <c r="C12678" s="0" t="s">
        <v>23640</v>
      </c>
      <c r="D12678" s="0" t="s">
        <v>15581</v>
      </c>
      <c r="E12678" s="10" t="s">
        <v>20764</v>
      </c>
    </row>
    <row r="12679" customFormat="false" ht="15" hidden="false" customHeight="false" outlineLevel="0" collapsed="false">
      <c r="A12679" s="310" t="n">
        <v>7156</v>
      </c>
      <c r="C12679" s="0" t="s">
        <v>23641</v>
      </c>
      <c r="D12679" s="0" t="s">
        <v>15581</v>
      </c>
      <c r="E12679" s="10" t="s">
        <v>23642</v>
      </c>
    </row>
    <row r="12680" customFormat="false" ht="15" hidden="false" customHeight="false" outlineLevel="0" collapsed="false">
      <c r="A12680" s="310" t="n">
        <v>39509</v>
      </c>
      <c r="C12680" s="0" t="s">
        <v>23643</v>
      </c>
      <c r="D12680" s="0" t="s">
        <v>15581</v>
      </c>
      <c r="E12680" s="10" t="s">
        <v>23644</v>
      </c>
    </row>
    <row r="12681" customFormat="false" ht="15" hidden="false" customHeight="false" outlineLevel="0" collapsed="false">
      <c r="A12681" s="310" t="n">
        <v>25988</v>
      </c>
      <c r="C12681" s="0" t="s">
        <v>23645</v>
      </c>
      <c r="D12681" s="0" t="s">
        <v>15581</v>
      </c>
      <c r="E12681" s="10" t="s">
        <v>23626</v>
      </c>
    </row>
    <row r="12682" customFormat="false" ht="15" hidden="false" customHeight="false" outlineLevel="0" collapsed="false">
      <c r="A12682" s="310" t="n">
        <v>10928</v>
      </c>
      <c r="C12682" s="0" t="s">
        <v>23646</v>
      </c>
      <c r="D12682" s="0" t="s">
        <v>15581</v>
      </c>
      <c r="E12682" s="10" t="s">
        <v>23647</v>
      </c>
    </row>
    <row r="12683" customFormat="false" ht="15" hidden="false" customHeight="false" outlineLevel="0" collapsed="false">
      <c r="A12683" s="310" t="n">
        <v>7167</v>
      </c>
      <c r="C12683" s="0" t="s">
        <v>23648</v>
      </c>
      <c r="D12683" s="0" t="s">
        <v>15581</v>
      </c>
      <c r="E12683" s="10" t="s">
        <v>23649</v>
      </c>
    </row>
    <row r="12684" customFormat="false" ht="15" hidden="false" customHeight="false" outlineLevel="0" collapsed="false">
      <c r="A12684" s="310" t="n">
        <v>10933</v>
      </c>
      <c r="C12684" s="0" t="s">
        <v>23650</v>
      </c>
      <c r="D12684" s="0" t="s">
        <v>15581</v>
      </c>
      <c r="E12684" s="10" t="s">
        <v>23505</v>
      </c>
    </row>
    <row r="12685" customFormat="false" ht="15" hidden="false" customHeight="false" outlineLevel="0" collapsed="false">
      <c r="A12685" s="310" t="n">
        <v>10927</v>
      </c>
      <c r="C12685" s="0" t="s">
        <v>23651</v>
      </c>
      <c r="D12685" s="0" t="s">
        <v>15581</v>
      </c>
      <c r="E12685" s="10" t="s">
        <v>23652</v>
      </c>
    </row>
    <row r="12686" customFormat="false" ht="15" hidden="false" customHeight="false" outlineLevel="0" collapsed="false">
      <c r="A12686" s="310" t="n">
        <v>7158</v>
      </c>
      <c r="C12686" s="0" t="s">
        <v>23653</v>
      </c>
      <c r="D12686" s="0" t="s">
        <v>15581</v>
      </c>
      <c r="E12686" s="10" t="s">
        <v>15827</v>
      </c>
    </row>
    <row r="12687" customFormat="false" ht="15" hidden="false" customHeight="false" outlineLevel="0" collapsed="false">
      <c r="A12687" s="310" t="n">
        <v>7162</v>
      </c>
      <c r="C12687" s="0" t="s">
        <v>23654</v>
      </c>
      <c r="D12687" s="0" t="s">
        <v>15581</v>
      </c>
      <c r="E12687" s="10" t="s">
        <v>23410</v>
      </c>
    </row>
    <row r="12688" customFormat="false" ht="15" hidden="false" customHeight="false" outlineLevel="0" collapsed="false">
      <c r="A12688" s="310" t="n">
        <v>10932</v>
      </c>
      <c r="C12688" s="0" t="s">
        <v>23655</v>
      </c>
      <c r="D12688" s="0" t="s">
        <v>15581</v>
      </c>
      <c r="E12688" s="10" t="s">
        <v>23656</v>
      </c>
    </row>
    <row r="12689" customFormat="false" ht="15" hidden="false" customHeight="false" outlineLevel="0" collapsed="false">
      <c r="A12689" s="310" t="n">
        <v>40706</v>
      </c>
      <c r="C12689" s="0" t="s">
        <v>23657</v>
      </c>
      <c r="D12689" s="0" t="s">
        <v>15581</v>
      </c>
      <c r="E12689" s="10" t="s">
        <v>23658</v>
      </c>
    </row>
    <row r="12690" customFormat="false" ht="15" hidden="false" customHeight="false" outlineLevel="0" collapsed="false">
      <c r="A12690" s="310" t="n">
        <v>10937</v>
      </c>
      <c r="C12690" s="0" t="s">
        <v>23659</v>
      </c>
      <c r="D12690" s="0" t="s">
        <v>15581</v>
      </c>
      <c r="E12690" s="10" t="s">
        <v>23660</v>
      </c>
    </row>
    <row r="12691" customFormat="false" ht="15" hidden="false" customHeight="false" outlineLevel="0" collapsed="false">
      <c r="A12691" s="310" t="n">
        <v>10935</v>
      </c>
      <c r="C12691" s="0" t="s">
        <v>23661</v>
      </c>
      <c r="D12691" s="0" t="s">
        <v>15581</v>
      </c>
      <c r="E12691" s="10" t="s">
        <v>20738</v>
      </c>
    </row>
    <row r="12692" customFormat="false" ht="15" hidden="false" customHeight="false" outlineLevel="0" collapsed="false">
      <c r="A12692" s="310" t="n">
        <v>40707</v>
      </c>
      <c r="C12692" s="0" t="s">
        <v>23662</v>
      </c>
      <c r="D12692" s="0" t="s">
        <v>15581</v>
      </c>
      <c r="E12692" s="10" t="s">
        <v>23663</v>
      </c>
    </row>
    <row r="12693" customFormat="false" ht="15" hidden="false" customHeight="false" outlineLevel="0" collapsed="false">
      <c r="A12693" s="310" t="n">
        <v>10931</v>
      </c>
      <c r="C12693" s="0" t="s">
        <v>23664</v>
      </c>
      <c r="D12693" s="0" t="s">
        <v>15581</v>
      </c>
      <c r="E12693" s="10" t="s">
        <v>21151</v>
      </c>
    </row>
    <row r="12694" customFormat="false" ht="15" hidden="false" customHeight="false" outlineLevel="0" collapsed="false">
      <c r="A12694" s="310" t="n">
        <v>7164</v>
      </c>
      <c r="C12694" s="0" t="s">
        <v>23665</v>
      </c>
      <c r="D12694" s="0" t="s">
        <v>15581</v>
      </c>
      <c r="E12694" s="10" t="s">
        <v>23666</v>
      </c>
    </row>
    <row r="12695" customFormat="false" ht="15" hidden="false" customHeight="false" outlineLevel="0" collapsed="false">
      <c r="A12695" s="310" t="n">
        <v>36887</v>
      </c>
      <c r="C12695" s="0" t="s">
        <v>23667</v>
      </c>
      <c r="D12695" s="0" t="s">
        <v>15581</v>
      </c>
      <c r="E12695" s="10" t="s">
        <v>23668</v>
      </c>
    </row>
    <row r="12696" customFormat="false" ht="15" hidden="false" customHeight="false" outlineLevel="0" collapsed="false">
      <c r="A12696" s="310" t="n">
        <v>34630</v>
      </c>
      <c r="C12696" s="0" t="s">
        <v>23669</v>
      </c>
      <c r="D12696" s="0" t="s">
        <v>15564</v>
      </c>
      <c r="E12696" s="10" t="s">
        <v>23670</v>
      </c>
    </row>
    <row r="12697" customFormat="false" ht="15" hidden="false" customHeight="false" outlineLevel="0" collapsed="false">
      <c r="A12697" s="310" t="n">
        <v>7161</v>
      </c>
      <c r="C12697" s="0" t="s">
        <v>23671</v>
      </c>
      <c r="D12697" s="0" t="s">
        <v>15581</v>
      </c>
      <c r="E12697" s="10" t="s">
        <v>23672</v>
      </c>
    </row>
    <row r="12698" customFormat="false" ht="15" hidden="false" customHeight="false" outlineLevel="0" collapsed="false">
      <c r="A12698" s="310" t="n">
        <v>7170</v>
      </c>
      <c r="C12698" s="0" t="s">
        <v>23673</v>
      </c>
      <c r="D12698" s="0" t="s">
        <v>15581</v>
      </c>
      <c r="E12698" s="10" t="s">
        <v>16125</v>
      </c>
    </row>
    <row r="12699" customFormat="false" ht="15" hidden="false" customHeight="false" outlineLevel="0" collapsed="false">
      <c r="A12699" s="310" t="n">
        <v>37524</v>
      </c>
      <c r="C12699" s="0" t="s">
        <v>23674</v>
      </c>
      <c r="D12699" s="0" t="s">
        <v>15613</v>
      </c>
      <c r="E12699" s="10" t="s">
        <v>21328</v>
      </c>
    </row>
    <row r="12700" customFormat="false" ht="15" hidden="false" customHeight="false" outlineLevel="0" collapsed="false">
      <c r="A12700" s="310" t="n">
        <v>37525</v>
      </c>
      <c r="C12700" s="0" t="s">
        <v>23675</v>
      </c>
      <c r="D12700" s="0" t="s">
        <v>15613</v>
      </c>
      <c r="E12700" s="10" t="s">
        <v>23676</v>
      </c>
    </row>
    <row r="12701" customFormat="false" ht="15" hidden="false" customHeight="false" outlineLevel="0" collapsed="false">
      <c r="A12701" s="310" t="n">
        <v>10920</v>
      </c>
      <c r="C12701" s="0" t="s">
        <v>23677</v>
      </c>
      <c r="D12701" s="0" t="s">
        <v>15581</v>
      </c>
      <c r="E12701" s="10" t="s">
        <v>15948</v>
      </c>
    </row>
    <row r="12702" customFormat="false" ht="15" hidden="false" customHeight="false" outlineLevel="0" collapsed="false">
      <c r="A12702" s="310" t="n">
        <v>7238</v>
      </c>
      <c r="C12702" s="0" t="s">
        <v>23678</v>
      </c>
      <c r="D12702" s="0" t="s">
        <v>15581</v>
      </c>
      <c r="E12702" s="10" t="s">
        <v>23679</v>
      </c>
    </row>
    <row r="12703" customFormat="false" ht="15" hidden="false" customHeight="false" outlineLevel="0" collapsed="false">
      <c r="A12703" s="310" t="n">
        <v>7239</v>
      </c>
      <c r="C12703" s="0" t="s">
        <v>23680</v>
      </c>
      <c r="D12703" s="0" t="s">
        <v>15581</v>
      </c>
      <c r="E12703" s="10" t="s">
        <v>23681</v>
      </c>
    </row>
    <row r="12704" customFormat="false" ht="15" hidden="false" customHeight="false" outlineLevel="0" collapsed="false">
      <c r="A12704" s="310" t="n">
        <v>7240</v>
      </c>
      <c r="C12704" s="0" t="s">
        <v>23682</v>
      </c>
      <c r="D12704" s="0" t="s">
        <v>15581</v>
      </c>
      <c r="E12704" s="10" t="s">
        <v>17079</v>
      </c>
    </row>
    <row r="12705" customFormat="false" ht="15" hidden="false" customHeight="false" outlineLevel="0" collapsed="false">
      <c r="A12705" s="310" t="n">
        <v>36789</v>
      </c>
      <c r="C12705" s="0" t="s">
        <v>23683</v>
      </c>
      <c r="D12705" s="0" t="s">
        <v>15564</v>
      </c>
      <c r="E12705" s="10" t="s">
        <v>21213</v>
      </c>
    </row>
    <row r="12706" customFormat="false" ht="15" hidden="false" customHeight="false" outlineLevel="0" collapsed="false">
      <c r="A12706" s="310" t="n">
        <v>25007</v>
      </c>
      <c r="C12706" s="0" t="s">
        <v>23684</v>
      </c>
      <c r="D12706" s="0" t="s">
        <v>15581</v>
      </c>
      <c r="E12706" s="10" t="s">
        <v>17814</v>
      </c>
    </row>
    <row r="12707" customFormat="false" ht="15" hidden="false" customHeight="false" outlineLevel="0" collapsed="false">
      <c r="A12707" s="310" t="n">
        <v>14171</v>
      </c>
      <c r="C12707" s="0" t="s">
        <v>23685</v>
      </c>
      <c r="D12707" s="0" t="s">
        <v>15581</v>
      </c>
      <c r="E12707" s="10" t="s">
        <v>23686</v>
      </c>
    </row>
    <row r="12708" customFormat="false" ht="15" hidden="false" customHeight="false" outlineLevel="0" collapsed="false">
      <c r="A12708" s="310" t="n">
        <v>14170</v>
      </c>
      <c r="C12708" s="0" t="s">
        <v>23687</v>
      </c>
      <c r="D12708" s="0" t="s">
        <v>15581</v>
      </c>
      <c r="E12708" s="10" t="s">
        <v>23688</v>
      </c>
    </row>
    <row r="12709" customFormat="false" ht="15" hidden="false" customHeight="false" outlineLevel="0" collapsed="false">
      <c r="A12709" s="310" t="n">
        <v>14173</v>
      </c>
      <c r="C12709" s="0" t="s">
        <v>23689</v>
      </c>
      <c r="D12709" s="0" t="s">
        <v>15581</v>
      </c>
      <c r="E12709" s="10" t="s">
        <v>23690</v>
      </c>
    </row>
    <row r="12710" customFormat="false" ht="15" hidden="false" customHeight="false" outlineLevel="0" collapsed="false">
      <c r="A12710" s="310" t="n">
        <v>14172</v>
      </c>
      <c r="C12710" s="0" t="s">
        <v>23691</v>
      </c>
      <c r="D12710" s="0" t="s">
        <v>15581</v>
      </c>
      <c r="E12710" s="10" t="s">
        <v>23692</v>
      </c>
    </row>
    <row r="12711" customFormat="false" ht="15" hidden="false" customHeight="false" outlineLevel="0" collapsed="false">
      <c r="A12711" s="310" t="n">
        <v>7243</v>
      </c>
      <c r="C12711" s="0" t="s">
        <v>23693</v>
      </c>
      <c r="D12711" s="0" t="s">
        <v>15581</v>
      </c>
      <c r="E12711" s="10" t="s">
        <v>23694</v>
      </c>
    </row>
    <row r="12712" customFormat="false" ht="15" hidden="false" customHeight="false" outlineLevel="0" collapsed="false">
      <c r="A12712" s="310" t="n">
        <v>11067</v>
      </c>
      <c r="C12712" s="0" t="s">
        <v>23695</v>
      </c>
      <c r="D12712" s="0" t="s">
        <v>15564</v>
      </c>
      <c r="E12712" s="10" t="s">
        <v>23696</v>
      </c>
    </row>
    <row r="12713" customFormat="false" ht="15" hidden="false" customHeight="false" outlineLevel="0" collapsed="false">
      <c r="A12713" s="310" t="n">
        <v>11068</v>
      </c>
      <c r="C12713" s="0" t="s">
        <v>23697</v>
      </c>
      <c r="D12713" s="0" t="s">
        <v>15564</v>
      </c>
      <c r="E12713" s="10" t="s">
        <v>23698</v>
      </c>
    </row>
    <row r="12714" customFormat="false" ht="15" hidden="false" customHeight="false" outlineLevel="0" collapsed="false">
      <c r="A12714" s="310" t="n">
        <v>7173</v>
      </c>
      <c r="C12714" s="0" t="s">
        <v>23699</v>
      </c>
      <c r="D12714" s="0" t="s">
        <v>16568</v>
      </c>
      <c r="E12714" s="10" t="s">
        <v>23700</v>
      </c>
    </row>
    <row r="12715" customFormat="false" ht="15" hidden="false" customHeight="false" outlineLevel="0" collapsed="false">
      <c r="A12715" s="310" t="n">
        <v>7175</v>
      </c>
      <c r="C12715" s="0" t="s">
        <v>23701</v>
      </c>
      <c r="D12715" s="0" t="s">
        <v>15564</v>
      </c>
      <c r="E12715" s="10" t="s">
        <v>23702</v>
      </c>
    </row>
    <row r="12716" customFormat="false" ht="15" hidden="false" customHeight="false" outlineLevel="0" collapsed="false">
      <c r="A12716" s="310" t="n">
        <v>40865</v>
      </c>
      <c r="C12716" s="0" t="s">
        <v>23703</v>
      </c>
      <c r="D12716" s="0" t="s">
        <v>15564</v>
      </c>
      <c r="E12716" s="10" t="s">
        <v>16649</v>
      </c>
    </row>
    <row r="12717" customFormat="false" ht="15" hidden="false" customHeight="false" outlineLevel="0" collapsed="false">
      <c r="A12717" s="310" t="n">
        <v>7184</v>
      </c>
      <c r="C12717" s="0" t="s">
        <v>23704</v>
      </c>
      <c r="D12717" s="0" t="s">
        <v>15581</v>
      </c>
      <c r="E12717" s="10" t="s">
        <v>23705</v>
      </c>
    </row>
    <row r="12718" customFormat="false" ht="15" hidden="false" customHeight="false" outlineLevel="0" collapsed="false">
      <c r="A12718" s="310" t="n">
        <v>34458</v>
      </c>
      <c r="C12718" s="0" t="s">
        <v>23706</v>
      </c>
      <c r="D12718" s="0" t="s">
        <v>15564</v>
      </c>
      <c r="E12718" s="10" t="s">
        <v>23707</v>
      </c>
    </row>
    <row r="12719" customFormat="false" ht="15" hidden="false" customHeight="false" outlineLevel="0" collapsed="false">
      <c r="A12719" s="310" t="n">
        <v>34464</v>
      </c>
      <c r="C12719" s="0" t="s">
        <v>23708</v>
      </c>
      <c r="D12719" s="0" t="s">
        <v>15564</v>
      </c>
      <c r="E12719" s="10" t="s">
        <v>23709</v>
      </c>
    </row>
    <row r="12720" customFormat="false" ht="15" hidden="false" customHeight="false" outlineLevel="0" collapsed="false">
      <c r="A12720" s="310" t="n">
        <v>34468</v>
      </c>
      <c r="C12720" s="0" t="s">
        <v>23710</v>
      </c>
      <c r="D12720" s="0" t="s">
        <v>15564</v>
      </c>
      <c r="E12720" s="10" t="s">
        <v>23711</v>
      </c>
    </row>
    <row r="12721" customFormat="false" ht="15" hidden="false" customHeight="false" outlineLevel="0" collapsed="false">
      <c r="A12721" s="310" t="n">
        <v>34473</v>
      </c>
      <c r="C12721" s="0" t="s">
        <v>23712</v>
      </c>
      <c r="D12721" s="0" t="s">
        <v>15564</v>
      </c>
      <c r="E12721" s="10" t="s">
        <v>23713</v>
      </c>
    </row>
    <row r="12722" customFormat="false" ht="15" hidden="false" customHeight="false" outlineLevel="0" collapsed="false">
      <c r="A12722" s="310" t="n">
        <v>34480</v>
      </c>
      <c r="C12722" s="0" t="s">
        <v>23714</v>
      </c>
      <c r="D12722" s="0" t="s">
        <v>15564</v>
      </c>
      <c r="E12722" s="10" t="s">
        <v>23715</v>
      </c>
    </row>
    <row r="12723" customFormat="false" ht="15" hidden="false" customHeight="false" outlineLevel="0" collapsed="false">
      <c r="A12723" s="310" t="n">
        <v>34486</v>
      </c>
      <c r="C12723" s="0" t="s">
        <v>23716</v>
      </c>
      <c r="D12723" s="0" t="s">
        <v>15564</v>
      </c>
      <c r="E12723" s="10" t="s">
        <v>23717</v>
      </c>
    </row>
    <row r="12724" customFormat="false" ht="15" hidden="false" customHeight="false" outlineLevel="0" collapsed="false">
      <c r="A12724" s="310" t="n">
        <v>7202</v>
      </c>
      <c r="C12724" s="0" t="s">
        <v>23718</v>
      </c>
      <c r="D12724" s="0" t="s">
        <v>15581</v>
      </c>
      <c r="E12724" s="10" t="s">
        <v>23719</v>
      </c>
    </row>
    <row r="12725" customFormat="false" ht="15" hidden="false" customHeight="false" outlineLevel="0" collapsed="false">
      <c r="A12725" s="310" t="n">
        <v>7190</v>
      </c>
      <c r="C12725" s="0" t="s">
        <v>23720</v>
      </c>
      <c r="D12725" s="0" t="s">
        <v>15564</v>
      </c>
      <c r="E12725" s="10" t="s">
        <v>23721</v>
      </c>
    </row>
    <row r="12726" customFormat="false" ht="15" hidden="false" customHeight="false" outlineLevel="0" collapsed="false">
      <c r="A12726" s="310" t="n">
        <v>34417</v>
      </c>
      <c r="C12726" s="0" t="s">
        <v>23722</v>
      </c>
      <c r="D12726" s="0" t="s">
        <v>15564</v>
      </c>
      <c r="E12726" s="10" t="s">
        <v>23723</v>
      </c>
    </row>
    <row r="12727" customFormat="false" ht="15" hidden="false" customHeight="false" outlineLevel="0" collapsed="false">
      <c r="A12727" s="310" t="n">
        <v>7191</v>
      </c>
      <c r="C12727" s="0" t="s">
        <v>23724</v>
      </c>
      <c r="D12727" s="0" t="s">
        <v>15564</v>
      </c>
      <c r="E12727" s="10" t="s">
        <v>21202</v>
      </c>
    </row>
    <row r="12728" customFormat="false" ht="15" hidden="false" customHeight="false" outlineLevel="0" collapsed="false">
      <c r="A12728" s="310" t="n">
        <v>7213</v>
      </c>
      <c r="C12728" s="0" t="s">
        <v>23724</v>
      </c>
      <c r="D12728" s="0" t="s">
        <v>15581</v>
      </c>
      <c r="E12728" s="10" t="s">
        <v>23725</v>
      </c>
    </row>
    <row r="12729" customFormat="false" ht="15" hidden="false" customHeight="false" outlineLevel="0" collapsed="false">
      <c r="A12729" s="310" t="n">
        <v>7195</v>
      </c>
      <c r="C12729" s="0" t="s">
        <v>23726</v>
      </c>
      <c r="D12729" s="0" t="s">
        <v>15564</v>
      </c>
      <c r="E12729" s="10" t="s">
        <v>23727</v>
      </c>
    </row>
    <row r="12730" customFormat="false" ht="15" hidden="false" customHeight="false" outlineLevel="0" collapsed="false">
      <c r="A12730" s="310" t="n">
        <v>7186</v>
      </c>
      <c r="C12730" s="0" t="s">
        <v>23728</v>
      </c>
      <c r="D12730" s="0" t="s">
        <v>15564</v>
      </c>
      <c r="E12730" s="10" t="s">
        <v>23729</v>
      </c>
    </row>
    <row r="12731" customFormat="false" ht="15" hidden="false" customHeight="false" outlineLevel="0" collapsed="false">
      <c r="A12731" s="310" t="n">
        <v>7194</v>
      </c>
      <c r="C12731" s="0" t="s">
        <v>23730</v>
      </c>
      <c r="D12731" s="0" t="s">
        <v>15581</v>
      </c>
      <c r="E12731" s="10" t="s">
        <v>16516</v>
      </c>
    </row>
    <row r="12732" customFormat="false" ht="15" hidden="false" customHeight="false" outlineLevel="0" collapsed="false">
      <c r="A12732" s="310" t="n">
        <v>7207</v>
      </c>
      <c r="C12732" s="0" t="s">
        <v>23730</v>
      </c>
      <c r="D12732" s="0" t="s">
        <v>15564</v>
      </c>
      <c r="E12732" s="10" t="s">
        <v>23731</v>
      </c>
    </row>
    <row r="12733" customFormat="false" ht="15" hidden="false" customHeight="false" outlineLevel="0" collapsed="false">
      <c r="A12733" s="310" t="n">
        <v>7197</v>
      </c>
      <c r="C12733" s="0" t="s">
        <v>23732</v>
      </c>
      <c r="D12733" s="0" t="s">
        <v>15564</v>
      </c>
      <c r="E12733" s="10" t="s">
        <v>23733</v>
      </c>
    </row>
    <row r="12734" customFormat="false" ht="15" hidden="false" customHeight="false" outlineLevel="0" collapsed="false">
      <c r="A12734" s="310" t="n">
        <v>7192</v>
      </c>
      <c r="C12734" s="0" t="s">
        <v>23734</v>
      </c>
      <c r="D12734" s="0" t="s">
        <v>15564</v>
      </c>
      <c r="E12734" s="10" t="s">
        <v>19523</v>
      </c>
    </row>
    <row r="12735" customFormat="false" ht="15" hidden="false" customHeight="false" outlineLevel="0" collapsed="false">
      <c r="A12735" s="310" t="n">
        <v>7193</v>
      </c>
      <c r="C12735" s="0" t="s">
        <v>23735</v>
      </c>
      <c r="D12735" s="0" t="s">
        <v>15564</v>
      </c>
      <c r="E12735" s="10" t="s">
        <v>23736</v>
      </c>
    </row>
    <row r="12736" customFormat="false" ht="15" hidden="false" customHeight="false" outlineLevel="0" collapsed="false">
      <c r="A12736" s="310" t="n">
        <v>7189</v>
      </c>
      <c r="C12736" s="0" t="s">
        <v>23737</v>
      </c>
      <c r="D12736" s="0" t="s">
        <v>15564</v>
      </c>
      <c r="E12736" s="10" t="s">
        <v>23738</v>
      </c>
    </row>
    <row r="12737" customFormat="false" ht="15" hidden="false" customHeight="false" outlineLevel="0" collapsed="false">
      <c r="A12737" s="310" t="n">
        <v>7198</v>
      </c>
      <c r="C12737" s="0" t="s">
        <v>23739</v>
      </c>
      <c r="D12737" s="0" t="s">
        <v>15581</v>
      </c>
      <c r="E12737" s="10" t="s">
        <v>23740</v>
      </c>
    </row>
    <row r="12738" customFormat="false" ht="15" hidden="false" customHeight="false" outlineLevel="0" collapsed="false">
      <c r="A12738" s="310" t="n">
        <v>34402</v>
      </c>
      <c r="C12738" s="0" t="s">
        <v>23739</v>
      </c>
      <c r="D12738" s="0" t="s">
        <v>15564</v>
      </c>
      <c r="E12738" s="10" t="s">
        <v>23741</v>
      </c>
    </row>
    <row r="12739" customFormat="false" ht="15" hidden="false" customHeight="false" outlineLevel="0" collapsed="false">
      <c r="A12739" s="310" t="n">
        <v>7245</v>
      </c>
      <c r="C12739" s="0" t="s">
        <v>23742</v>
      </c>
      <c r="D12739" s="0" t="s">
        <v>15564</v>
      </c>
      <c r="E12739" s="10" t="s">
        <v>23743</v>
      </c>
    </row>
    <row r="12740" customFormat="false" ht="15" hidden="false" customHeight="false" outlineLevel="0" collapsed="false">
      <c r="A12740" s="310" t="n">
        <v>34425</v>
      </c>
      <c r="C12740" s="0" t="s">
        <v>23744</v>
      </c>
      <c r="D12740" s="0" t="s">
        <v>15564</v>
      </c>
      <c r="E12740" s="10" t="s">
        <v>23745</v>
      </c>
    </row>
    <row r="12741" customFormat="false" ht="15" hidden="false" customHeight="false" outlineLevel="0" collapsed="false">
      <c r="A12741" s="310" t="n">
        <v>7223</v>
      </c>
      <c r="C12741" s="0" t="s">
        <v>23746</v>
      </c>
      <c r="D12741" s="0" t="s">
        <v>15564</v>
      </c>
      <c r="E12741" s="10" t="s">
        <v>23747</v>
      </c>
    </row>
    <row r="12742" customFormat="false" ht="15" hidden="false" customHeight="false" outlineLevel="0" collapsed="false">
      <c r="A12742" s="310" t="n">
        <v>7234</v>
      </c>
      <c r="C12742" s="0" t="s">
        <v>23748</v>
      </c>
      <c r="D12742" s="0" t="s">
        <v>15564</v>
      </c>
      <c r="E12742" s="10" t="s">
        <v>23749</v>
      </c>
    </row>
    <row r="12743" customFormat="false" ht="15" hidden="false" customHeight="false" outlineLevel="0" collapsed="false">
      <c r="A12743" s="310" t="n">
        <v>7224</v>
      </c>
      <c r="C12743" s="0" t="s">
        <v>23750</v>
      </c>
      <c r="D12743" s="0" t="s">
        <v>15564</v>
      </c>
      <c r="E12743" s="10" t="s">
        <v>23751</v>
      </c>
    </row>
    <row r="12744" customFormat="false" ht="15" hidden="false" customHeight="false" outlineLevel="0" collapsed="false">
      <c r="A12744" s="310" t="n">
        <v>7221</v>
      </c>
      <c r="C12744" s="0" t="s">
        <v>23752</v>
      </c>
      <c r="D12744" s="0" t="s">
        <v>15581</v>
      </c>
      <c r="E12744" s="10" t="s">
        <v>23753</v>
      </c>
    </row>
    <row r="12745" customFormat="false" ht="15" hidden="false" customHeight="false" outlineLevel="0" collapsed="false">
      <c r="A12745" s="310" t="n">
        <v>7210</v>
      </c>
      <c r="C12745" s="0" t="s">
        <v>23752</v>
      </c>
      <c r="D12745" s="0" t="s">
        <v>15564</v>
      </c>
      <c r="E12745" s="10" t="s">
        <v>23754</v>
      </c>
    </row>
    <row r="12746" customFormat="false" ht="15" hidden="false" customHeight="false" outlineLevel="0" collapsed="false">
      <c r="A12746" s="310" t="n">
        <v>7225</v>
      </c>
      <c r="C12746" s="0" t="s">
        <v>23755</v>
      </c>
      <c r="D12746" s="0" t="s">
        <v>15564</v>
      </c>
      <c r="E12746" s="10" t="s">
        <v>23756</v>
      </c>
    </row>
    <row r="12747" customFormat="false" ht="15" hidden="false" customHeight="false" outlineLevel="0" collapsed="false">
      <c r="A12747" s="310" t="n">
        <v>7226</v>
      </c>
      <c r="C12747" s="0" t="s">
        <v>23757</v>
      </c>
      <c r="D12747" s="0" t="s">
        <v>15564</v>
      </c>
      <c r="E12747" s="10" t="s">
        <v>23758</v>
      </c>
    </row>
    <row r="12748" customFormat="false" ht="15" hidden="false" customHeight="false" outlineLevel="0" collapsed="false">
      <c r="A12748" s="310" t="n">
        <v>7236</v>
      </c>
      <c r="C12748" s="0" t="s">
        <v>23759</v>
      </c>
      <c r="D12748" s="0" t="s">
        <v>15564</v>
      </c>
      <c r="E12748" s="10" t="s">
        <v>23760</v>
      </c>
    </row>
    <row r="12749" customFormat="false" ht="15" hidden="false" customHeight="false" outlineLevel="0" collapsed="false">
      <c r="A12749" s="310" t="n">
        <v>7227</v>
      </c>
      <c r="C12749" s="0" t="s">
        <v>23761</v>
      </c>
      <c r="D12749" s="0" t="s">
        <v>15564</v>
      </c>
      <c r="E12749" s="10" t="s">
        <v>23762</v>
      </c>
    </row>
    <row r="12750" customFormat="false" ht="15" hidden="false" customHeight="false" outlineLevel="0" collapsed="false">
      <c r="A12750" s="310" t="n">
        <v>7212</v>
      </c>
      <c r="C12750" s="0" t="s">
        <v>23763</v>
      </c>
      <c r="D12750" s="0" t="s">
        <v>15564</v>
      </c>
      <c r="E12750" s="10" t="s">
        <v>23764</v>
      </c>
    </row>
    <row r="12751" customFormat="false" ht="15" hidden="false" customHeight="false" outlineLevel="0" collapsed="false">
      <c r="A12751" s="310" t="n">
        <v>7229</v>
      </c>
      <c r="C12751" s="0" t="s">
        <v>23765</v>
      </c>
      <c r="D12751" s="0" t="s">
        <v>15564</v>
      </c>
      <c r="E12751" s="10" t="s">
        <v>23766</v>
      </c>
    </row>
    <row r="12752" customFormat="false" ht="15" hidden="false" customHeight="false" outlineLevel="0" collapsed="false">
      <c r="A12752" s="310" t="n">
        <v>7230</v>
      </c>
      <c r="C12752" s="0" t="s">
        <v>23767</v>
      </c>
      <c r="D12752" s="0" t="s">
        <v>15564</v>
      </c>
      <c r="E12752" s="10" t="s">
        <v>23768</v>
      </c>
    </row>
    <row r="12753" customFormat="false" ht="15" hidden="false" customHeight="false" outlineLevel="0" collapsed="false">
      <c r="A12753" s="310" t="n">
        <v>7231</v>
      </c>
      <c r="C12753" s="0" t="s">
        <v>23769</v>
      </c>
      <c r="D12753" s="0" t="s">
        <v>15564</v>
      </c>
      <c r="E12753" s="10" t="s">
        <v>23770</v>
      </c>
    </row>
    <row r="12754" customFormat="false" ht="15" hidden="false" customHeight="false" outlineLevel="0" collapsed="false">
      <c r="A12754" s="310" t="n">
        <v>7220</v>
      </c>
      <c r="C12754" s="0" t="s">
        <v>23771</v>
      </c>
      <c r="D12754" s="0" t="s">
        <v>15564</v>
      </c>
      <c r="E12754" s="10" t="s">
        <v>23772</v>
      </c>
    </row>
    <row r="12755" customFormat="false" ht="15" hidden="false" customHeight="false" outlineLevel="0" collapsed="false">
      <c r="A12755" s="310" t="n">
        <v>34447</v>
      </c>
      <c r="C12755" s="0" t="s">
        <v>23773</v>
      </c>
      <c r="D12755" s="0" t="s">
        <v>15564</v>
      </c>
      <c r="E12755" s="10" t="s">
        <v>23774</v>
      </c>
    </row>
    <row r="12756" customFormat="false" ht="15" hidden="false" customHeight="false" outlineLevel="0" collapsed="false">
      <c r="A12756" s="310" t="n">
        <v>7233</v>
      </c>
      <c r="C12756" s="0" t="s">
        <v>23775</v>
      </c>
      <c r="D12756" s="0" t="s">
        <v>15564</v>
      </c>
      <c r="E12756" s="10" t="s">
        <v>23776</v>
      </c>
    </row>
    <row r="12757" customFormat="false" ht="15" hidden="false" customHeight="false" outlineLevel="0" collapsed="false">
      <c r="A12757" s="310" t="n">
        <v>42172</v>
      </c>
      <c r="C12757" s="0" t="s">
        <v>23777</v>
      </c>
      <c r="D12757" s="0" t="s">
        <v>15581</v>
      </c>
      <c r="E12757" s="10" t="s">
        <v>23778</v>
      </c>
    </row>
    <row r="12758" customFormat="false" ht="15" hidden="false" customHeight="false" outlineLevel="0" collapsed="false">
      <c r="A12758" s="310" t="n">
        <v>39520</v>
      </c>
      <c r="C12758" s="0" t="s">
        <v>23779</v>
      </c>
      <c r="D12758" s="0" t="s">
        <v>15581</v>
      </c>
      <c r="E12758" s="10" t="s">
        <v>23780</v>
      </c>
    </row>
    <row r="12759" customFormat="false" ht="15" hidden="false" customHeight="false" outlineLevel="0" collapsed="false">
      <c r="A12759" s="310" t="n">
        <v>39521</v>
      </c>
      <c r="C12759" s="0" t="s">
        <v>23781</v>
      </c>
      <c r="D12759" s="0" t="s">
        <v>15581</v>
      </c>
      <c r="E12759" s="10" t="s">
        <v>23782</v>
      </c>
    </row>
    <row r="12760" customFormat="false" ht="15" hidden="false" customHeight="false" outlineLevel="0" collapsed="false">
      <c r="A12760" s="310" t="n">
        <v>39522</v>
      </c>
      <c r="C12760" s="0" t="s">
        <v>23783</v>
      </c>
      <c r="D12760" s="0" t="s">
        <v>15581</v>
      </c>
      <c r="E12760" s="10" t="s">
        <v>23784</v>
      </c>
    </row>
    <row r="12761" customFormat="false" ht="15" hidden="false" customHeight="false" outlineLevel="0" collapsed="false">
      <c r="A12761" s="310" t="n">
        <v>7246</v>
      </c>
      <c r="C12761" s="0" t="s">
        <v>23785</v>
      </c>
      <c r="D12761" s="0" t="s">
        <v>15564</v>
      </c>
      <c r="E12761" s="10" t="s">
        <v>23786</v>
      </c>
    </row>
    <row r="12762" customFormat="false" ht="15" hidden="false" customHeight="false" outlineLevel="0" collapsed="false">
      <c r="A12762" s="310" t="n">
        <v>12869</v>
      </c>
      <c r="C12762" s="0" t="s">
        <v>23787</v>
      </c>
      <c r="D12762" s="0" t="s">
        <v>15584</v>
      </c>
      <c r="E12762" s="10" t="s">
        <v>17701</v>
      </c>
    </row>
    <row r="12763" customFormat="false" ht="15" hidden="false" customHeight="false" outlineLevel="0" collapsed="false">
      <c r="A12763" s="310" t="n">
        <v>41097</v>
      </c>
      <c r="C12763" s="0" t="s">
        <v>23788</v>
      </c>
      <c r="D12763" s="0" t="s">
        <v>15950</v>
      </c>
      <c r="E12763" s="10" t="s">
        <v>23789</v>
      </c>
    </row>
    <row r="12764" customFormat="false" ht="15" hidden="false" customHeight="false" outlineLevel="0" collapsed="false">
      <c r="A12764" s="310" t="n">
        <v>1574</v>
      </c>
      <c r="C12764" s="0" t="s">
        <v>23790</v>
      </c>
      <c r="D12764" s="0" t="s">
        <v>15564</v>
      </c>
      <c r="E12764" s="10" t="s">
        <v>19477</v>
      </c>
    </row>
    <row r="12765" customFormat="false" ht="15" hidden="false" customHeight="false" outlineLevel="0" collapsed="false">
      <c r="A12765" s="310" t="n">
        <v>1581</v>
      </c>
      <c r="C12765" s="0" t="s">
        <v>23791</v>
      </c>
      <c r="D12765" s="0" t="s">
        <v>15564</v>
      </c>
      <c r="E12765" s="10" t="s">
        <v>22314</v>
      </c>
    </row>
    <row r="12766" customFormat="false" ht="15" hidden="false" customHeight="false" outlineLevel="0" collapsed="false">
      <c r="A12766" s="310" t="n">
        <v>1575</v>
      </c>
      <c r="C12766" s="0" t="s">
        <v>23792</v>
      </c>
      <c r="D12766" s="0" t="s">
        <v>15564</v>
      </c>
      <c r="E12766" s="10" t="s">
        <v>23793</v>
      </c>
    </row>
    <row r="12767" customFormat="false" ht="15" hidden="false" customHeight="false" outlineLevel="0" collapsed="false">
      <c r="A12767" s="310" t="n">
        <v>1570</v>
      </c>
      <c r="C12767" s="0" t="s">
        <v>23794</v>
      </c>
      <c r="D12767" s="0" t="s">
        <v>15564</v>
      </c>
      <c r="E12767" s="10" t="s">
        <v>19448</v>
      </c>
    </row>
    <row r="12768" customFormat="false" ht="15" hidden="false" customHeight="false" outlineLevel="0" collapsed="false">
      <c r="A12768" s="310" t="n">
        <v>1576</v>
      </c>
      <c r="C12768" s="0" t="s">
        <v>23795</v>
      </c>
      <c r="D12768" s="0" t="s">
        <v>15564</v>
      </c>
      <c r="E12768" s="10" t="s">
        <v>20409</v>
      </c>
    </row>
    <row r="12769" customFormat="false" ht="15" hidden="false" customHeight="false" outlineLevel="0" collapsed="false">
      <c r="A12769" s="310" t="n">
        <v>1577</v>
      </c>
      <c r="C12769" s="0" t="s">
        <v>23796</v>
      </c>
      <c r="D12769" s="0" t="s">
        <v>15564</v>
      </c>
      <c r="E12769" s="10" t="s">
        <v>22345</v>
      </c>
    </row>
    <row r="12770" customFormat="false" ht="15" hidden="false" customHeight="false" outlineLevel="0" collapsed="false">
      <c r="A12770" s="310" t="n">
        <v>1571</v>
      </c>
      <c r="C12770" s="0" t="s">
        <v>23797</v>
      </c>
      <c r="D12770" s="0" t="s">
        <v>15564</v>
      </c>
      <c r="E12770" s="10" t="s">
        <v>19818</v>
      </c>
    </row>
    <row r="12771" customFormat="false" ht="15" hidden="false" customHeight="false" outlineLevel="0" collapsed="false">
      <c r="A12771" s="310" t="n">
        <v>1578</v>
      </c>
      <c r="C12771" s="0" t="s">
        <v>23798</v>
      </c>
      <c r="D12771" s="0" t="s">
        <v>15564</v>
      </c>
      <c r="E12771" s="10" t="s">
        <v>15673</v>
      </c>
    </row>
    <row r="12772" customFormat="false" ht="15" hidden="false" customHeight="false" outlineLevel="0" collapsed="false">
      <c r="A12772" s="310" t="n">
        <v>1573</v>
      </c>
      <c r="C12772" s="0" t="s">
        <v>23799</v>
      </c>
      <c r="D12772" s="0" t="s">
        <v>15564</v>
      </c>
      <c r="E12772" s="10" t="s">
        <v>15687</v>
      </c>
    </row>
    <row r="12773" customFormat="false" ht="15" hidden="false" customHeight="false" outlineLevel="0" collapsed="false">
      <c r="A12773" s="310" t="n">
        <v>1579</v>
      </c>
      <c r="C12773" s="0" t="s">
        <v>23800</v>
      </c>
      <c r="D12773" s="0" t="s">
        <v>15564</v>
      </c>
      <c r="E12773" s="10" t="s">
        <v>23801</v>
      </c>
    </row>
    <row r="12774" customFormat="false" ht="15" hidden="false" customHeight="false" outlineLevel="0" collapsed="false">
      <c r="A12774" s="310" t="n">
        <v>1580</v>
      </c>
      <c r="C12774" s="0" t="s">
        <v>23802</v>
      </c>
      <c r="D12774" s="0" t="s">
        <v>15564</v>
      </c>
      <c r="E12774" s="10" t="s">
        <v>23803</v>
      </c>
    </row>
    <row r="12775" customFormat="false" ht="15" hidden="false" customHeight="false" outlineLevel="0" collapsed="false">
      <c r="A12775" s="310" t="n">
        <v>7571</v>
      </c>
      <c r="C12775" s="0" t="s">
        <v>23804</v>
      </c>
      <c r="D12775" s="0" t="s">
        <v>15564</v>
      </c>
      <c r="E12775" s="10" t="s">
        <v>15599</v>
      </c>
    </row>
    <row r="12776" customFormat="false" ht="15" hidden="false" customHeight="false" outlineLevel="0" collapsed="false">
      <c r="A12776" s="310" t="n">
        <v>39321</v>
      </c>
      <c r="C12776" s="0" t="s">
        <v>23805</v>
      </c>
      <c r="D12776" s="0" t="s">
        <v>15564</v>
      </c>
      <c r="E12776" s="10" t="s">
        <v>22258</v>
      </c>
    </row>
    <row r="12777" customFormat="false" ht="15" hidden="false" customHeight="false" outlineLevel="0" collapsed="false">
      <c r="A12777" s="310" t="n">
        <v>39319</v>
      </c>
      <c r="C12777" s="0" t="s">
        <v>23806</v>
      </c>
      <c r="D12777" s="0" t="s">
        <v>15564</v>
      </c>
      <c r="E12777" s="10" t="s">
        <v>19566</v>
      </c>
    </row>
    <row r="12778" customFormat="false" ht="15" hidden="false" customHeight="false" outlineLevel="0" collapsed="false">
      <c r="A12778" s="310" t="n">
        <v>39320</v>
      </c>
      <c r="C12778" s="0" t="s">
        <v>23807</v>
      </c>
      <c r="D12778" s="0" t="s">
        <v>15564</v>
      </c>
      <c r="E12778" s="10" t="s">
        <v>21387</v>
      </c>
    </row>
    <row r="12779" customFormat="false" ht="15" hidden="false" customHeight="false" outlineLevel="0" collapsed="false">
      <c r="A12779" s="310" t="n">
        <v>1591</v>
      </c>
      <c r="C12779" s="0" t="s">
        <v>23808</v>
      </c>
      <c r="D12779" s="0" t="s">
        <v>15564</v>
      </c>
      <c r="E12779" s="10" t="s">
        <v>18123</v>
      </c>
    </row>
    <row r="12780" customFormat="false" ht="15" hidden="false" customHeight="false" outlineLevel="0" collapsed="false">
      <c r="A12780" s="310" t="n">
        <v>1547</v>
      </c>
      <c r="C12780" s="0" t="s">
        <v>23809</v>
      </c>
      <c r="D12780" s="0" t="s">
        <v>15564</v>
      </c>
      <c r="E12780" s="10" t="s">
        <v>23810</v>
      </c>
    </row>
    <row r="12781" customFormat="false" ht="15" hidden="false" customHeight="false" outlineLevel="0" collapsed="false">
      <c r="A12781" s="310" t="n">
        <v>38196</v>
      </c>
      <c r="C12781" s="0" t="s">
        <v>23811</v>
      </c>
      <c r="D12781" s="0" t="s">
        <v>15564</v>
      </c>
      <c r="E12781" s="10" t="s">
        <v>17016</v>
      </c>
    </row>
    <row r="12782" customFormat="false" ht="15" hidden="false" customHeight="false" outlineLevel="0" collapsed="false">
      <c r="A12782" s="310" t="n">
        <v>1543</v>
      </c>
      <c r="C12782" s="0" t="s">
        <v>23812</v>
      </c>
      <c r="D12782" s="0" t="s">
        <v>15564</v>
      </c>
      <c r="E12782" s="10" t="s">
        <v>23813</v>
      </c>
    </row>
    <row r="12783" customFormat="false" ht="15" hidden="false" customHeight="false" outlineLevel="0" collapsed="false">
      <c r="A12783" s="310" t="n">
        <v>1585</v>
      </c>
      <c r="C12783" s="0" t="s">
        <v>23814</v>
      </c>
      <c r="D12783" s="0" t="s">
        <v>15564</v>
      </c>
      <c r="E12783" s="10" t="s">
        <v>15673</v>
      </c>
    </row>
    <row r="12784" customFormat="false" ht="15" hidden="false" customHeight="false" outlineLevel="0" collapsed="false">
      <c r="A12784" s="310" t="n">
        <v>1593</v>
      </c>
      <c r="C12784" s="0" t="s">
        <v>23815</v>
      </c>
      <c r="D12784" s="0" t="s">
        <v>15564</v>
      </c>
      <c r="E12784" s="10" t="s">
        <v>23816</v>
      </c>
    </row>
    <row r="12785" customFormat="false" ht="15" hidden="false" customHeight="false" outlineLevel="0" collapsed="false">
      <c r="A12785" s="310" t="n">
        <v>11838</v>
      </c>
      <c r="C12785" s="0" t="s">
        <v>23817</v>
      </c>
      <c r="D12785" s="0" t="s">
        <v>15564</v>
      </c>
      <c r="E12785" s="10" t="s">
        <v>23818</v>
      </c>
    </row>
    <row r="12786" customFormat="false" ht="15" hidden="false" customHeight="false" outlineLevel="0" collapsed="false">
      <c r="A12786" s="310" t="n">
        <v>1594</v>
      </c>
      <c r="C12786" s="0" t="s">
        <v>23819</v>
      </c>
      <c r="D12786" s="0" t="s">
        <v>15564</v>
      </c>
      <c r="E12786" s="10" t="s">
        <v>22759</v>
      </c>
    </row>
    <row r="12787" customFormat="false" ht="15" hidden="false" customHeight="false" outlineLevel="0" collapsed="false">
      <c r="A12787" s="310" t="n">
        <v>1586</v>
      </c>
      <c r="C12787" s="0" t="s">
        <v>23820</v>
      </c>
      <c r="D12787" s="0" t="s">
        <v>15564</v>
      </c>
      <c r="E12787" s="10" t="s">
        <v>16129</v>
      </c>
    </row>
    <row r="12788" customFormat="false" ht="15" hidden="false" customHeight="false" outlineLevel="0" collapsed="false">
      <c r="A12788" s="310" t="n">
        <v>11839</v>
      </c>
      <c r="C12788" s="0" t="s">
        <v>23821</v>
      </c>
      <c r="D12788" s="0" t="s">
        <v>15564</v>
      </c>
      <c r="E12788" s="10" t="s">
        <v>23822</v>
      </c>
    </row>
    <row r="12789" customFormat="false" ht="15" hidden="false" customHeight="false" outlineLevel="0" collapsed="false">
      <c r="A12789" s="310" t="n">
        <v>1587</v>
      </c>
      <c r="C12789" s="0" t="s">
        <v>23823</v>
      </c>
      <c r="D12789" s="0" t="s">
        <v>15564</v>
      </c>
      <c r="E12789" s="10" t="s">
        <v>21703</v>
      </c>
    </row>
    <row r="12790" customFormat="false" ht="15" hidden="false" customHeight="false" outlineLevel="0" collapsed="false">
      <c r="A12790" s="310" t="n">
        <v>1545</v>
      </c>
      <c r="C12790" s="0" t="s">
        <v>23824</v>
      </c>
      <c r="D12790" s="0" t="s">
        <v>15564</v>
      </c>
      <c r="E12790" s="10" t="s">
        <v>18897</v>
      </c>
    </row>
    <row r="12791" customFormat="false" ht="15" hidden="false" customHeight="false" outlineLevel="0" collapsed="false">
      <c r="A12791" s="310" t="n">
        <v>1588</v>
      </c>
      <c r="C12791" s="0" t="s">
        <v>23825</v>
      </c>
      <c r="D12791" s="0" t="s">
        <v>15564</v>
      </c>
      <c r="E12791" s="10" t="s">
        <v>23826</v>
      </c>
    </row>
    <row r="12792" customFormat="false" ht="15" hidden="false" customHeight="false" outlineLevel="0" collapsed="false">
      <c r="A12792" s="310" t="n">
        <v>1535</v>
      </c>
      <c r="C12792" s="0" t="s">
        <v>23827</v>
      </c>
      <c r="D12792" s="0" t="s">
        <v>15564</v>
      </c>
      <c r="E12792" s="10" t="s">
        <v>17223</v>
      </c>
    </row>
    <row r="12793" customFormat="false" ht="15" hidden="false" customHeight="false" outlineLevel="0" collapsed="false">
      <c r="A12793" s="310" t="n">
        <v>1589</v>
      </c>
      <c r="C12793" s="0" t="s">
        <v>23828</v>
      </c>
      <c r="D12793" s="0" t="s">
        <v>15564</v>
      </c>
      <c r="E12793" s="10" t="s">
        <v>17800</v>
      </c>
    </row>
    <row r="12794" customFormat="false" ht="15" hidden="false" customHeight="false" outlineLevel="0" collapsed="false">
      <c r="A12794" s="310" t="n">
        <v>1546</v>
      </c>
      <c r="C12794" s="0" t="s">
        <v>23829</v>
      </c>
      <c r="D12794" s="0" t="s">
        <v>15564</v>
      </c>
      <c r="E12794" s="10" t="s">
        <v>23830</v>
      </c>
    </row>
    <row r="12795" customFormat="false" ht="15" hidden="false" customHeight="false" outlineLevel="0" collapsed="false">
      <c r="A12795" s="310" t="n">
        <v>1590</v>
      </c>
      <c r="C12795" s="0" t="s">
        <v>23831</v>
      </c>
      <c r="D12795" s="0" t="s">
        <v>15564</v>
      </c>
      <c r="E12795" s="10" t="s">
        <v>22554</v>
      </c>
    </row>
    <row r="12796" customFormat="false" ht="15" hidden="false" customHeight="false" outlineLevel="0" collapsed="false">
      <c r="A12796" s="310" t="n">
        <v>1542</v>
      </c>
      <c r="C12796" s="0" t="s">
        <v>23832</v>
      </c>
      <c r="D12796" s="0" t="s">
        <v>15564</v>
      </c>
      <c r="E12796" s="10" t="s">
        <v>23833</v>
      </c>
    </row>
    <row r="12797" customFormat="false" ht="15" hidden="false" customHeight="false" outlineLevel="0" collapsed="false">
      <c r="A12797" s="310" t="n">
        <v>38415</v>
      </c>
      <c r="C12797" s="0" t="s">
        <v>23834</v>
      </c>
      <c r="D12797" s="0" t="s">
        <v>15564</v>
      </c>
      <c r="E12797" s="10" t="s">
        <v>23835</v>
      </c>
    </row>
    <row r="12798" customFormat="false" ht="15" hidden="false" customHeight="false" outlineLevel="0" collapsed="false">
      <c r="A12798" s="310" t="n">
        <v>38414</v>
      </c>
      <c r="C12798" s="0" t="s">
        <v>23836</v>
      </c>
      <c r="D12798" s="0" t="s">
        <v>15564</v>
      </c>
      <c r="E12798" s="10" t="s">
        <v>23837</v>
      </c>
    </row>
    <row r="12799" customFormat="false" ht="15" hidden="false" customHeight="false" outlineLevel="0" collapsed="false">
      <c r="A12799" s="310" t="n">
        <v>38128</v>
      </c>
      <c r="C12799" s="0" t="s">
        <v>23838</v>
      </c>
      <c r="D12799" s="0" t="s">
        <v>15561</v>
      </c>
      <c r="E12799" s="10" t="s">
        <v>23839</v>
      </c>
    </row>
    <row r="12800" customFormat="false" ht="15" hidden="false" customHeight="false" outlineLevel="0" collapsed="false">
      <c r="A12800" s="310" t="n">
        <v>7253</v>
      </c>
      <c r="C12800" s="0" t="s">
        <v>23840</v>
      </c>
      <c r="D12800" s="0" t="s">
        <v>15943</v>
      </c>
      <c r="E12800" s="10" t="s">
        <v>23841</v>
      </c>
    </row>
    <row r="12801" customFormat="false" ht="15" hidden="false" customHeight="false" outlineLevel="0" collapsed="false">
      <c r="A12801" s="310" t="n">
        <v>4806</v>
      </c>
      <c r="C12801" s="0" t="s">
        <v>23842</v>
      </c>
      <c r="D12801" s="0" t="s">
        <v>15613</v>
      </c>
      <c r="E12801" s="10" t="s">
        <v>21231</v>
      </c>
    </row>
    <row r="12802" customFormat="false" ht="15" hidden="false" customHeight="false" outlineLevel="0" collapsed="false">
      <c r="A12802" s="310" t="n">
        <v>34401</v>
      </c>
      <c r="C12802" s="0" t="s">
        <v>23843</v>
      </c>
      <c r="D12802" s="0" t="s">
        <v>15564</v>
      </c>
      <c r="E12802" s="10" t="s">
        <v>15648</v>
      </c>
    </row>
    <row r="12803" customFormat="false" ht="15" hidden="false" customHeight="false" outlineLevel="0" collapsed="false">
      <c r="A12803" s="310" t="n">
        <v>7258</v>
      </c>
      <c r="C12803" s="0" t="s">
        <v>23844</v>
      </c>
      <c r="D12803" s="0" t="s">
        <v>15564</v>
      </c>
      <c r="E12803" s="10" t="s">
        <v>16240</v>
      </c>
    </row>
    <row r="12804" customFormat="false" ht="15" hidden="false" customHeight="false" outlineLevel="0" collapsed="false">
      <c r="A12804" s="310" t="n">
        <v>7260</v>
      </c>
      <c r="C12804" s="0" t="s">
        <v>23845</v>
      </c>
      <c r="D12804" s="0" t="s">
        <v>15564</v>
      </c>
      <c r="E12804" s="10" t="s">
        <v>23846</v>
      </c>
    </row>
    <row r="12805" customFormat="false" ht="15" hidden="false" customHeight="false" outlineLevel="0" collapsed="false">
      <c r="A12805" s="310" t="n">
        <v>7256</v>
      </c>
      <c r="C12805" s="0" t="s">
        <v>23847</v>
      </c>
      <c r="D12805" s="0" t="s">
        <v>15564</v>
      </c>
      <c r="E12805" s="10" t="s">
        <v>19731</v>
      </c>
    </row>
    <row r="12806" customFormat="false" ht="15" hidden="false" customHeight="false" outlineLevel="0" collapsed="false">
      <c r="A12806" s="310" t="n">
        <v>34400</v>
      </c>
      <c r="C12806" s="0" t="s">
        <v>23848</v>
      </c>
      <c r="D12806" s="0" t="s">
        <v>15564</v>
      </c>
      <c r="E12806" s="10" t="s">
        <v>23676</v>
      </c>
    </row>
    <row r="12807" customFormat="false" ht="15" hidden="false" customHeight="false" outlineLevel="0" collapsed="false">
      <c r="A12807" s="310" t="n">
        <v>10617</v>
      </c>
      <c r="C12807" s="0" t="s">
        <v>23849</v>
      </c>
      <c r="D12807" s="0" t="s">
        <v>15564</v>
      </c>
      <c r="E12807" s="10" t="s">
        <v>17231</v>
      </c>
    </row>
    <row r="12808" customFormat="false" ht="15" hidden="false" customHeight="false" outlineLevel="0" collapsed="false">
      <c r="A12808" s="310" t="n">
        <v>7274</v>
      </c>
      <c r="C12808" s="0" t="s">
        <v>23850</v>
      </c>
      <c r="D12808" s="0" t="s">
        <v>15564</v>
      </c>
      <c r="E12808" s="10" t="s">
        <v>20799</v>
      </c>
    </row>
    <row r="12809" customFormat="false" ht="15" hidden="false" customHeight="false" outlineLevel="0" collapsed="false">
      <c r="A12809" s="310" t="n">
        <v>11663</v>
      </c>
      <c r="C12809" s="0" t="s">
        <v>23851</v>
      </c>
      <c r="D12809" s="0" t="s">
        <v>15564</v>
      </c>
      <c r="E12809" s="10" t="s">
        <v>23852</v>
      </c>
    </row>
    <row r="12810" customFormat="false" ht="15" hidden="false" customHeight="false" outlineLevel="0" collapsed="false">
      <c r="A12810" s="310" t="n">
        <v>38121</v>
      </c>
      <c r="C12810" s="0" t="s">
        <v>23853</v>
      </c>
      <c r="D12810" s="0" t="s">
        <v>15714</v>
      </c>
      <c r="E12810" s="10" t="s">
        <v>23854</v>
      </c>
    </row>
    <row r="12811" customFormat="false" ht="15" hidden="false" customHeight="false" outlineLevel="0" collapsed="false">
      <c r="A12811" s="310" t="n">
        <v>7343</v>
      </c>
      <c r="C12811" s="0" t="s">
        <v>23855</v>
      </c>
      <c r="D12811" s="0" t="s">
        <v>15714</v>
      </c>
      <c r="E12811" s="10" t="s">
        <v>23856</v>
      </c>
    </row>
    <row r="12812" customFormat="false" ht="15" hidden="false" customHeight="false" outlineLevel="0" collapsed="false">
      <c r="A12812" s="310" t="n">
        <v>7287</v>
      </c>
      <c r="C12812" s="0" t="s">
        <v>23857</v>
      </c>
      <c r="D12812" s="0" t="s">
        <v>19906</v>
      </c>
      <c r="E12812" s="10" t="s">
        <v>16087</v>
      </c>
    </row>
    <row r="12813" customFormat="false" ht="15" hidden="false" customHeight="false" outlineLevel="0" collapsed="false">
      <c r="A12813" s="310" t="n">
        <v>7350</v>
      </c>
      <c r="C12813" s="0" t="s">
        <v>23858</v>
      </c>
      <c r="D12813" s="0" t="s">
        <v>15714</v>
      </c>
      <c r="E12813" s="10" t="s">
        <v>20538</v>
      </c>
    </row>
    <row r="12814" customFormat="false" ht="15" hidden="false" customHeight="false" outlineLevel="0" collapsed="false">
      <c r="A12814" s="310" t="n">
        <v>7348</v>
      </c>
      <c r="C12814" s="0" t="s">
        <v>23859</v>
      </c>
      <c r="D12814" s="0" t="s">
        <v>15714</v>
      </c>
      <c r="E12814" s="10" t="s">
        <v>19294</v>
      </c>
    </row>
    <row r="12815" customFormat="false" ht="15" hidden="false" customHeight="false" outlineLevel="0" collapsed="false">
      <c r="A12815" s="310" t="n">
        <v>7347</v>
      </c>
      <c r="C12815" s="0" t="s">
        <v>23859</v>
      </c>
      <c r="D12815" s="0" t="s">
        <v>19906</v>
      </c>
      <c r="E12815" s="10" t="s">
        <v>20726</v>
      </c>
    </row>
    <row r="12816" customFormat="false" ht="15" hidden="false" customHeight="false" outlineLevel="0" collapsed="false">
      <c r="A12816" s="310" t="n">
        <v>7355</v>
      </c>
      <c r="C12816" s="0" t="s">
        <v>23860</v>
      </c>
      <c r="D12816" s="0" t="s">
        <v>19906</v>
      </c>
      <c r="E12816" s="10" t="s">
        <v>19595</v>
      </c>
    </row>
    <row r="12817" customFormat="false" ht="15" hidden="false" customHeight="false" outlineLevel="0" collapsed="false">
      <c r="A12817" s="310" t="n">
        <v>7356</v>
      </c>
      <c r="C12817" s="0" t="s">
        <v>23861</v>
      </c>
      <c r="D12817" s="0" t="s">
        <v>15714</v>
      </c>
      <c r="E12817" s="10" t="s">
        <v>23862</v>
      </c>
    </row>
    <row r="12818" customFormat="false" ht="15" hidden="false" customHeight="false" outlineLevel="0" collapsed="false">
      <c r="A12818" s="310" t="n">
        <v>7313</v>
      </c>
      <c r="C12818" s="0" t="s">
        <v>23863</v>
      </c>
      <c r="D12818" s="0" t="s">
        <v>15714</v>
      </c>
      <c r="E12818" s="10" t="s">
        <v>23864</v>
      </c>
    </row>
    <row r="12819" customFormat="false" ht="15" hidden="false" customHeight="false" outlineLevel="0" collapsed="false">
      <c r="A12819" s="310" t="n">
        <v>7319</v>
      </c>
      <c r="C12819" s="0" t="s">
        <v>23865</v>
      </c>
      <c r="D12819" s="0" t="s">
        <v>15714</v>
      </c>
      <c r="E12819" s="10" t="s">
        <v>23866</v>
      </c>
    </row>
    <row r="12820" customFormat="false" ht="15" hidden="false" customHeight="false" outlineLevel="0" collapsed="false">
      <c r="A12820" s="310" t="n">
        <v>38119</v>
      </c>
      <c r="C12820" s="0" t="s">
        <v>23867</v>
      </c>
      <c r="D12820" s="0" t="s">
        <v>15714</v>
      </c>
      <c r="E12820" s="10" t="s">
        <v>23868</v>
      </c>
    </row>
    <row r="12821" customFormat="false" ht="15" hidden="false" customHeight="false" outlineLevel="0" collapsed="false">
      <c r="A12821" s="310" t="n">
        <v>7314</v>
      </c>
      <c r="C12821" s="0" t="s">
        <v>23869</v>
      </c>
      <c r="D12821" s="0" t="s">
        <v>15714</v>
      </c>
      <c r="E12821" s="10" t="s">
        <v>23870</v>
      </c>
    </row>
    <row r="12822" customFormat="false" ht="15" hidden="false" customHeight="false" outlineLevel="0" collapsed="false">
      <c r="A12822" s="310" t="n">
        <v>38131</v>
      </c>
      <c r="C12822" s="0" t="s">
        <v>23871</v>
      </c>
      <c r="D12822" s="0" t="s">
        <v>15714</v>
      </c>
      <c r="E12822" s="10" t="s">
        <v>23872</v>
      </c>
    </row>
    <row r="12823" customFormat="false" ht="15" hidden="false" customHeight="false" outlineLevel="0" collapsed="false">
      <c r="A12823" s="310" t="n">
        <v>7304</v>
      </c>
      <c r="C12823" s="0" t="s">
        <v>23873</v>
      </c>
      <c r="D12823" s="0" t="s">
        <v>15714</v>
      </c>
      <c r="E12823" s="10" t="s">
        <v>23874</v>
      </c>
    </row>
    <row r="12824" customFormat="false" ht="15" hidden="false" customHeight="false" outlineLevel="0" collapsed="false">
      <c r="A12824" s="310" t="n">
        <v>7293</v>
      </c>
      <c r="C12824" s="0" t="s">
        <v>23875</v>
      </c>
      <c r="D12824" s="0" t="s">
        <v>15714</v>
      </c>
      <c r="E12824" s="10" t="s">
        <v>23876</v>
      </c>
    </row>
    <row r="12825" customFormat="false" ht="15" hidden="false" customHeight="false" outlineLevel="0" collapsed="false">
      <c r="A12825" s="310" t="n">
        <v>7311</v>
      </c>
      <c r="C12825" s="0" t="s">
        <v>23877</v>
      </c>
      <c r="D12825" s="0" t="s">
        <v>15714</v>
      </c>
      <c r="E12825" s="10" t="s">
        <v>18623</v>
      </c>
    </row>
    <row r="12826" customFormat="false" ht="15" hidden="false" customHeight="false" outlineLevel="0" collapsed="false">
      <c r="A12826" s="310" t="n">
        <v>7292</v>
      </c>
      <c r="C12826" s="0" t="s">
        <v>23878</v>
      </c>
      <c r="D12826" s="0" t="s">
        <v>15714</v>
      </c>
      <c r="E12826" s="10" t="s">
        <v>23879</v>
      </c>
    </row>
    <row r="12827" customFormat="false" ht="15" hidden="false" customHeight="false" outlineLevel="0" collapsed="false">
      <c r="A12827" s="310" t="n">
        <v>7288</v>
      </c>
      <c r="C12827" s="0" t="s">
        <v>23880</v>
      </c>
      <c r="D12827" s="0" t="s">
        <v>15714</v>
      </c>
      <c r="E12827" s="10" t="s">
        <v>23881</v>
      </c>
    </row>
    <row r="12828" customFormat="false" ht="15" hidden="false" customHeight="false" outlineLevel="0" collapsed="false">
      <c r="A12828" s="310" t="n">
        <v>35693</v>
      </c>
      <c r="C12828" s="0" t="s">
        <v>23882</v>
      </c>
      <c r="D12828" s="0" t="s">
        <v>15714</v>
      </c>
      <c r="E12828" s="10" t="s">
        <v>17610</v>
      </c>
    </row>
    <row r="12829" customFormat="false" ht="15" hidden="false" customHeight="false" outlineLevel="0" collapsed="false">
      <c r="A12829" s="310" t="n">
        <v>35692</v>
      </c>
      <c r="C12829" s="0" t="s">
        <v>23883</v>
      </c>
      <c r="D12829" s="0" t="s">
        <v>15714</v>
      </c>
      <c r="E12829" s="10" t="s">
        <v>23884</v>
      </c>
    </row>
    <row r="12830" customFormat="false" ht="15" hidden="false" customHeight="false" outlineLevel="0" collapsed="false">
      <c r="A12830" s="310" t="n">
        <v>7344</v>
      </c>
      <c r="C12830" s="0" t="s">
        <v>23885</v>
      </c>
      <c r="D12830" s="0" t="s">
        <v>19906</v>
      </c>
      <c r="E12830" s="10" t="s">
        <v>23886</v>
      </c>
    </row>
    <row r="12831" customFormat="false" ht="15" hidden="false" customHeight="false" outlineLevel="0" collapsed="false">
      <c r="A12831" s="310" t="n">
        <v>7345</v>
      </c>
      <c r="C12831" s="0" t="s">
        <v>23887</v>
      </c>
      <c r="D12831" s="0" t="s">
        <v>15714</v>
      </c>
      <c r="E12831" s="10" t="s">
        <v>23888</v>
      </c>
    </row>
    <row r="12832" customFormat="false" ht="15" hidden="false" customHeight="false" outlineLevel="0" collapsed="false">
      <c r="A12832" s="310" t="n">
        <v>35691</v>
      </c>
      <c r="C12832" s="0" t="s">
        <v>23889</v>
      </c>
      <c r="D12832" s="0" t="s">
        <v>15714</v>
      </c>
      <c r="E12832" s="10" t="s">
        <v>23890</v>
      </c>
    </row>
    <row r="12833" customFormat="false" ht="15" hidden="false" customHeight="false" outlineLevel="0" collapsed="false">
      <c r="A12833" s="310" t="n">
        <v>7342</v>
      </c>
      <c r="C12833" s="0" t="s">
        <v>23891</v>
      </c>
      <c r="D12833" s="0" t="s">
        <v>15561</v>
      </c>
      <c r="E12833" s="10" t="s">
        <v>20662</v>
      </c>
    </row>
    <row r="12834" customFormat="false" ht="15" hidden="false" customHeight="false" outlineLevel="0" collapsed="false">
      <c r="A12834" s="310" t="n">
        <v>7306</v>
      </c>
      <c r="C12834" s="0" t="s">
        <v>23892</v>
      </c>
      <c r="D12834" s="0" t="s">
        <v>15714</v>
      </c>
      <c r="E12834" s="10" t="s">
        <v>20908</v>
      </c>
    </row>
    <row r="12835" customFormat="false" ht="15" hidden="false" customHeight="false" outlineLevel="0" collapsed="false">
      <c r="A12835" s="310" t="n">
        <v>154</v>
      </c>
      <c r="C12835" s="0" t="s">
        <v>23893</v>
      </c>
      <c r="D12835" s="0" t="s">
        <v>15714</v>
      </c>
      <c r="E12835" s="10" t="s">
        <v>23894</v>
      </c>
    </row>
    <row r="12836" customFormat="false" ht="15" hidden="false" customHeight="false" outlineLevel="0" collapsed="false">
      <c r="A12836" s="310" t="n">
        <v>39574</v>
      </c>
      <c r="C12836" s="0" t="s">
        <v>23895</v>
      </c>
      <c r="D12836" s="0" t="s">
        <v>15564</v>
      </c>
      <c r="E12836" s="10" t="s">
        <v>23174</v>
      </c>
    </row>
    <row r="12837" customFormat="false" ht="15" hidden="false" customHeight="false" outlineLevel="0" collapsed="false">
      <c r="A12837" s="310" t="n">
        <v>11060</v>
      </c>
      <c r="C12837" s="0" t="s">
        <v>23896</v>
      </c>
      <c r="D12837" s="0" t="s">
        <v>15564</v>
      </c>
      <c r="E12837" s="10" t="s">
        <v>20507</v>
      </c>
    </row>
    <row r="12838" customFormat="false" ht="15" hidden="false" customHeight="false" outlineLevel="0" collapsed="false">
      <c r="A12838" s="310" t="n">
        <v>37401</v>
      </c>
      <c r="C12838" s="0" t="s">
        <v>23897</v>
      </c>
      <c r="D12838" s="0" t="s">
        <v>15564</v>
      </c>
      <c r="E12838" s="10" t="s">
        <v>21859</v>
      </c>
    </row>
    <row r="12839" customFormat="false" ht="15" hidden="false" customHeight="false" outlineLevel="0" collapsed="false">
      <c r="A12839" s="310" t="n">
        <v>7525</v>
      </c>
      <c r="C12839" s="0" t="s">
        <v>23898</v>
      </c>
      <c r="D12839" s="0" t="s">
        <v>15564</v>
      </c>
      <c r="E12839" s="10" t="s">
        <v>16628</v>
      </c>
    </row>
    <row r="12840" customFormat="false" ht="15" hidden="false" customHeight="false" outlineLevel="0" collapsed="false">
      <c r="A12840" s="310" t="n">
        <v>7524</v>
      </c>
      <c r="C12840" s="0" t="s">
        <v>23899</v>
      </c>
      <c r="D12840" s="0" t="s">
        <v>15564</v>
      </c>
      <c r="E12840" s="10" t="s">
        <v>23900</v>
      </c>
    </row>
    <row r="12841" customFormat="false" ht="15" hidden="false" customHeight="false" outlineLevel="0" collapsed="false">
      <c r="A12841" s="310" t="n">
        <v>38105</v>
      </c>
      <c r="C12841" s="0" t="s">
        <v>23901</v>
      </c>
      <c r="D12841" s="0" t="s">
        <v>15564</v>
      </c>
      <c r="E12841" s="10" t="s">
        <v>18919</v>
      </c>
    </row>
    <row r="12842" customFormat="false" ht="15" hidden="false" customHeight="false" outlineLevel="0" collapsed="false">
      <c r="A12842" s="310" t="n">
        <v>38084</v>
      </c>
      <c r="C12842" s="0" t="s">
        <v>23902</v>
      </c>
      <c r="D12842" s="0" t="s">
        <v>15564</v>
      </c>
      <c r="E12842" s="10" t="s">
        <v>23903</v>
      </c>
    </row>
    <row r="12843" customFormat="false" ht="15" hidden="false" customHeight="false" outlineLevel="0" collapsed="false">
      <c r="A12843" s="310" t="n">
        <v>38103</v>
      </c>
      <c r="C12843" s="0" t="s">
        <v>23904</v>
      </c>
      <c r="D12843" s="0" t="s">
        <v>15564</v>
      </c>
      <c r="E12843" s="10" t="s">
        <v>23905</v>
      </c>
    </row>
    <row r="12844" customFormat="false" ht="15" hidden="false" customHeight="false" outlineLevel="0" collapsed="false">
      <c r="A12844" s="310" t="n">
        <v>38082</v>
      </c>
      <c r="C12844" s="0" t="s">
        <v>23906</v>
      </c>
      <c r="D12844" s="0" t="s">
        <v>15564</v>
      </c>
      <c r="E12844" s="10" t="s">
        <v>23907</v>
      </c>
    </row>
    <row r="12845" customFormat="false" ht="15" hidden="false" customHeight="false" outlineLevel="0" collapsed="false">
      <c r="A12845" s="310" t="n">
        <v>38104</v>
      </c>
      <c r="C12845" s="0" t="s">
        <v>23908</v>
      </c>
      <c r="D12845" s="0" t="s">
        <v>15564</v>
      </c>
      <c r="E12845" s="10" t="s">
        <v>20614</v>
      </c>
    </row>
    <row r="12846" customFormat="false" ht="15" hidden="false" customHeight="false" outlineLevel="0" collapsed="false">
      <c r="A12846" s="310" t="n">
        <v>38083</v>
      </c>
      <c r="C12846" s="0" t="s">
        <v>23909</v>
      </c>
      <c r="D12846" s="0" t="s">
        <v>15564</v>
      </c>
      <c r="E12846" s="10" t="s">
        <v>23910</v>
      </c>
    </row>
    <row r="12847" customFormat="false" ht="15" hidden="false" customHeight="false" outlineLevel="0" collapsed="false">
      <c r="A12847" s="310" t="n">
        <v>38101</v>
      </c>
      <c r="C12847" s="0" t="s">
        <v>23911</v>
      </c>
      <c r="D12847" s="0" t="s">
        <v>15564</v>
      </c>
      <c r="E12847" s="10" t="s">
        <v>23912</v>
      </c>
    </row>
    <row r="12848" customFormat="false" ht="15" hidden="false" customHeight="false" outlineLevel="0" collapsed="false">
      <c r="A12848" s="310" t="n">
        <v>7528</v>
      </c>
      <c r="C12848" s="0" t="s">
        <v>23913</v>
      </c>
      <c r="D12848" s="0" t="s">
        <v>15564</v>
      </c>
      <c r="E12848" s="10" t="s">
        <v>19026</v>
      </c>
    </row>
    <row r="12849" customFormat="false" ht="15" hidden="false" customHeight="false" outlineLevel="0" collapsed="false">
      <c r="A12849" s="310" t="n">
        <v>12147</v>
      </c>
      <c r="C12849" s="0" t="s">
        <v>23914</v>
      </c>
      <c r="D12849" s="0" t="s">
        <v>15564</v>
      </c>
      <c r="E12849" s="10" t="s">
        <v>23915</v>
      </c>
    </row>
    <row r="12850" customFormat="false" ht="15" hidden="false" customHeight="false" outlineLevel="0" collapsed="false">
      <c r="A12850" s="310" t="n">
        <v>38075</v>
      </c>
      <c r="C12850" s="0" t="s">
        <v>23916</v>
      </c>
      <c r="D12850" s="0" t="s">
        <v>15564</v>
      </c>
      <c r="E12850" s="10" t="s">
        <v>23917</v>
      </c>
    </row>
    <row r="12851" customFormat="false" ht="15" hidden="false" customHeight="false" outlineLevel="0" collapsed="false">
      <c r="A12851" s="310" t="n">
        <v>38102</v>
      </c>
      <c r="C12851" s="0" t="s">
        <v>23918</v>
      </c>
      <c r="D12851" s="0" t="s">
        <v>15564</v>
      </c>
      <c r="E12851" s="10" t="s">
        <v>23919</v>
      </c>
    </row>
    <row r="12852" customFormat="false" ht="15" hidden="false" customHeight="false" outlineLevel="0" collapsed="false">
      <c r="A12852" s="310" t="n">
        <v>38076</v>
      </c>
      <c r="C12852" s="0" t="s">
        <v>23920</v>
      </c>
      <c r="D12852" s="0" t="s">
        <v>15564</v>
      </c>
      <c r="E12852" s="10" t="s">
        <v>16298</v>
      </c>
    </row>
    <row r="12853" customFormat="false" ht="15" hidden="false" customHeight="false" outlineLevel="0" collapsed="false">
      <c r="A12853" s="310" t="n">
        <v>7592</v>
      </c>
      <c r="C12853" s="0" t="s">
        <v>23921</v>
      </c>
      <c r="D12853" s="0" t="s">
        <v>15584</v>
      </c>
      <c r="E12853" s="10" t="s">
        <v>23922</v>
      </c>
    </row>
    <row r="12854" customFormat="false" ht="15" hidden="false" customHeight="false" outlineLevel="0" collapsed="false">
      <c r="A12854" s="310" t="n">
        <v>40820</v>
      </c>
      <c r="C12854" s="0" t="s">
        <v>23923</v>
      </c>
      <c r="D12854" s="0" t="s">
        <v>15950</v>
      </c>
      <c r="E12854" s="10" t="s">
        <v>23924</v>
      </c>
    </row>
    <row r="12855" customFormat="false" ht="15" hidden="false" customHeight="false" outlineLevel="0" collapsed="false">
      <c r="A12855" s="310" t="n">
        <v>11762</v>
      </c>
      <c r="C12855" s="0" t="s">
        <v>23925</v>
      </c>
      <c r="D12855" s="0" t="s">
        <v>15564</v>
      </c>
      <c r="E12855" s="10" t="s">
        <v>23926</v>
      </c>
    </row>
    <row r="12856" customFormat="false" ht="15" hidden="false" customHeight="false" outlineLevel="0" collapsed="false">
      <c r="A12856" s="310" t="n">
        <v>13418</v>
      </c>
      <c r="C12856" s="0" t="s">
        <v>23927</v>
      </c>
      <c r="D12856" s="0" t="s">
        <v>15564</v>
      </c>
      <c r="E12856" s="10" t="s">
        <v>23928</v>
      </c>
    </row>
    <row r="12857" customFormat="false" ht="15" hidden="false" customHeight="false" outlineLevel="0" collapsed="false">
      <c r="A12857" s="310" t="n">
        <v>13984</v>
      </c>
      <c r="C12857" s="0" t="s">
        <v>23929</v>
      </c>
      <c r="D12857" s="0" t="s">
        <v>15564</v>
      </c>
      <c r="E12857" s="10" t="s">
        <v>23930</v>
      </c>
    </row>
    <row r="12858" customFormat="false" ht="15" hidden="false" customHeight="false" outlineLevel="0" collapsed="false">
      <c r="A12858" s="310" t="n">
        <v>11772</v>
      </c>
      <c r="C12858" s="0" t="s">
        <v>23931</v>
      </c>
      <c r="D12858" s="0" t="s">
        <v>15564</v>
      </c>
      <c r="E12858" s="10" t="s">
        <v>23932</v>
      </c>
    </row>
    <row r="12859" customFormat="false" ht="15" hidden="false" customHeight="false" outlineLevel="0" collapsed="false">
      <c r="A12859" s="310" t="n">
        <v>36795</v>
      </c>
      <c r="C12859" s="0" t="s">
        <v>23933</v>
      </c>
      <c r="D12859" s="0" t="s">
        <v>15564</v>
      </c>
      <c r="E12859" s="10" t="s">
        <v>23934</v>
      </c>
    </row>
    <row r="12860" customFormat="false" ht="15" hidden="false" customHeight="false" outlineLevel="0" collapsed="false">
      <c r="A12860" s="310" t="n">
        <v>36796</v>
      </c>
      <c r="C12860" s="0" t="s">
        <v>23935</v>
      </c>
      <c r="D12860" s="0" t="s">
        <v>15564</v>
      </c>
      <c r="E12860" s="10" t="s">
        <v>23936</v>
      </c>
    </row>
    <row r="12861" customFormat="false" ht="15" hidden="false" customHeight="false" outlineLevel="0" collapsed="false">
      <c r="A12861" s="310" t="n">
        <v>36791</v>
      </c>
      <c r="C12861" s="0" t="s">
        <v>23937</v>
      </c>
      <c r="D12861" s="0" t="s">
        <v>15564</v>
      </c>
      <c r="E12861" s="10" t="s">
        <v>23938</v>
      </c>
    </row>
    <row r="12862" customFormat="false" ht="15" hidden="false" customHeight="false" outlineLevel="0" collapsed="false">
      <c r="A12862" s="310" t="n">
        <v>13415</v>
      </c>
      <c r="C12862" s="0" t="s">
        <v>23939</v>
      </c>
      <c r="D12862" s="0" t="s">
        <v>15564</v>
      </c>
      <c r="E12862" s="10" t="s">
        <v>23940</v>
      </c>
    </row>
    <row r="12863" customFormat="false" ht="15" hidden="false" customHeight="false" outlineLevel="0" collapsed="false">
      <c r="A12863" s="310" t="n">
        <v>36792</v>
      </c>
      <c r="C12863" s="0" t="s">
        <v>23941</v>
      </c>
      <c r="D12863" s="0" t="s">
        <v>15564</v>
      </c>
      <c r="E12863" s="10" t="s">
        <v>23942</v>
      </c>
    </row>
    <row r="12864" customFormat="false" ht="15" hidden="false" customHeight="false" outlineLevel="0" collapsed="false">
      <c r="A12864" s="310" t="n">
        <v>11773</v>
      </c>
      <c r="C12864" s="0" t="s">
        <v>23943</v>
      </c>
      <c r="D12864" s="0" t="s">
        <v>15564</v>
      </c>
      <c r="E12864" s="10" t="s">
        <v>23944</v>
      </c>
    </row>
    <row r="12865" customFormat="false" ht="15" hidden="false" customHeight="false" outlineLevel="0" collapsed="false">
      <c r="A12865" s="310" t="n">
        <v>11775</v>
      </c>
      <c r="C12865" s="0" t="s">
        <v>23945</v>
      </c>
      <c r="D12865" s="0" t="s">
        <v>15564</v>
      </c>
      <c r="E12865" s="10" t="s">
        <v>23946</v>
      </c>
    </row>
    <row r="12866" customFormat="false" ht="15" hidden="false" customHeight="false" outlineLevel="0" collapsed="false">
      <c r="A12866" s="310" t="n">
        <v>13983</v>
      </c>
      <c r="C12866" s="0" t="s">
        <v>23947</v>
      </c>
      <c r="D12866" s="0" t="s">
        <v>15564</v>
      </c>
      <c r="E12866" s="10" t="s">
        <v>19643</v>
      </c>
    </row>
    <row r="12867" customFormat="false" ht="15" hidden="false" customHeight="false" outlineLevel="0" collapsed="false">
      <c r="A12867" s="310" t="n">
        <v>13416</v>
      </c>
      <c r="C12867" s="0" t="s">
        <v>23948</v>
      </c>
      <c r="D12867" s="0" t="s">
        <v>15564</v>
      </c>
      <c r="E12867" s="10" t="s">
        <v>23949</v>
      </c>
    </row>
    <row r="12868" customFormat="false" ht="15" hidden="false" customHeight="false" outlineLevel="0" collapsed="false">
      <c r="A12868" s="310" t="n">
        <v>13417</v>
      </c>
      <c r="C12868" s="0" t="s">
        <v>23950</v>
      </c>
      <c r="D12868" s="0" t="s">
        <v>15564</v>
      </c>
      <c r="E12868" s="10" t="s">
        <v>23951</v>
      </c>
    </row>
    <row r="12869" customFormat="false" ht="15" hidden="false" customHeight="false" outlineLevel="0" collapsed="false">
      <c r="A12869" s="310" t="n">
        <v>7604</v>
      </c>
      <c r="C12869" s="0" t="s">
        <v>23952</v>
      </c>
      <c r="D12869" s="0" t="s">
        <v>15564</v>
      </c>
      <c r="E12869" s="10" t="s">
        <v>23953</v>
      </c>
    </row>
    <row r="12870" customFormat="false" ht="15" hidden="false" customHeight="false" outlineLevel="0" collapsed="false">
      <c r="A12870" s="310" t="n">
        <v>11763</v>
      </c>
      <c r="C12870" s="0" t="s">
        <v>23954</v>
      </c>
      <c r="D12870" s="0" t="s">
        <v>15564</v>
      </c>
      <c r="E12870" s="10" t="s">
        <v>23955</v>
      </c>
    </row>
    <row r="12871" customFormat="false" ht="15" hidden="false" customHeight="false" outlineLevel="0" collapsed="false">
      <c r="A12871" s="310" t="n">
        <v>11764</v>
      </c>
      <c r="C12871" s="0" t="s">
        <v>23956</v>
      </c>
      <c r="D12871" s="0" t="s">
        <v>15564</v>
      </c>
      <c r="E12871" s="10" t="s">
        <v>23957</v>
      </c>
    </row>
    <row r="12872" customFormat="false" ht="15" hidden="false" customHeight="false" outlineLevel="0" collapsed="false">
      <c r="A12872" s="310" t="n">
        <v>11829</v>
      </c>
      <c r="C12872" s="0" t="s">
        <v>23958</v>
      </c>
      <c r="D12872" s="0" t="s">
        <v>15564</v>
      </c>
      <c r="E12872" s="10" t="s">
        <v>23959</v>
      </c>
    </row>
    <row r="12873" customFormat="false" ht="15" hidden="false" customHeight="false" outlineLevel="0" collapsed="false">
      <c r="A12873" s="310" t="n">
        <v>11825</v>
      </c>
      <c r="C12873" s="0" t="s">
        <v>23960</v>
      </c>
      <c r="D12873" s="0" t="s">
        <v>15564</v>
      </c>
      <c r="E12873" s="10" t="s">
        <v>23961</v>
      </c>
    </row>
    <row r="12874" customFormat="false" ht="15" hidden="false" customHeight="false" outlineLevel="0" collapsed="false">
      <c r="A12874" s="310" t="n">
        <v>11767</v>
      </c>
      <c r="C12874" s="0" t="s">
        <v>23962</v>
      </c>
      <c r="D12874" s="0" t="s">
        <v>15564</v>
      </c>
      <c r="E12874" s="10" t="s">
        <v>23963</v>
      </c>
    </row>
    <row r="12875" customFormat="false" ht="15" hidden="false" customHeight="false" outlineLevel="0" collapsed="false">
      <c r="A12875" s="310" t="n">
        <v>11830</v>
      </c>
      <c r="C12875" s="0" t="s">
        <v>23964</v>
      </c>
      <c r="D12875" s="0" t="s">
        <v>15564</v>
      </c>
      <c r="E12875" s="10" t="s">
        <v>23965</v>
      </c>
    </row>
    <row r="12876" customFormat="false" ht="15" hidden="false" customHeight="false" outlineLevel="0" collapsed="false">
      <c r="A12876" s="310" t="n">
        <v>11766</v>
      </c>
      <c r="C12876" s="0" t="s">
        <v>23966</v>
      </c>
      <c r="D12876" s="0" t="s">
        <v>15564</v>
      </c>
      <c r="E12876" s="10" t="s">
        <v>16254</v>
      </c>
    </row>
    <row r="12877" customFormat="false" ht="15" hidden="false" customHeight="false" outlineLevel="0" collapsed="false">
      <c r="A12877" s="310" t="n">
        <v>11765</v>
      </c>
      <c r="C12877" s="0" t="s">
        <v>23967</v>
      </c>
      <c r="D12877" s="0" t="s">
        <v>15564</v>
      </c>
      <c r="E12877" s="10" t="s">
        <v>23968</v>
      </c>
    </row>
    <row r="12878" customFormat="false" ht="15" hidden="false" customHeight="false" outlineLevel="0" collapsed="false">
      <c r="A12878" s="310" t="n">
        <v>11824</v>
      </c>
      <c r="C12878" s="0" t="s">
        <v>23969</v>
      </c>
      <c r="D12878" s="0" t="s">
        <v>15564</v>
      </c>
      <c r="E12878" s="10" t="s">
        <v>23970</v>
      </c>
    </row>
    <row r="12879" customFormat="false" ht="15" hidden="false" customHeight="false" outlineLevel="0" collapsed="false">
      <c r="A12879" s="310" t="n">
        <v>11777</v>
      </c>
      <c r="C12879" s="0" t="s">
        <v>23971</v>
      </c>
      <c r="D12879" s="0" t="s">
        <v>15564</v>
      </c>
      <c r="E12879" s="10" t="s">
        <v>23972</v>
      </c>
    </row>
    <row r="12880" customFormat="false" ht="15" hidden="false" customHeight="false" outlineLevel="0" collapsed="false">
      <c r="A12880" s="310" t="n">
        <v>7602</v>
      </c>
      <c r="C12880" s="0" t="s">
        <v>23973</v>
      </c>
      <c r="D12880" s="0" t="s">
        <v>15564</v>
      </c>
      <c r="E12880" s="10" t="s">
        <v>23354</v>
      </c>
    </row>
    <row r="12881" customFormat="false" ht="15" hidden="false" customHeight="false" outlineLevel="0" collapsed="false">
      <c r="A12881" s="310" t="n">
        <v>7603</v>
      </c>
      <c r="C12881" s="0" t="s">
        <v>23974</v>
      </c>
      <c r="D12881" s="0" t="s">
        <v>15564</v>
      </c>
      <c r="E12881" s="10" t="s">
        <v>22534</v>
      </c>
    </row>
    <row r="12882" customFormat="false" ht="15" hidden="false" customHeight="false" outlineLevel="0" collapsed="false">
      <c r="A12882" s="310" t="n">
        <v>11826</v>
      </c>
      <c r="C12882" s="0" t="s">
        <v>23975</v>
      </c>
      <c r="D12882" s="0" t="s">
        <v>15564</v>
      </c>
      <c r="E12882" s="10" t="s">
        <v>23976</v>
      </c>
    </row>
    <row r="12883" customFormat="false" ht="15" hidden="false" customHeight="false" outlineLevel="0" collapsed="false">
      <c r="A12883" s="310" t="n">
        <v>7606</v>
      </c>
      <c r="C12883" s="0" t="s">
        <v>23977</v>
      </c>
      <c r="D12883" s="0" t="s">
        <v>15564</v>
      </c>
      <c r="E12883" s="10" t="s">
        <v>23978</v>
      </c>
    </row>
    <row r="12884" customFormat="false" ht="15" hidden="false" customHeight="false" outlineLevel="0" collapsed="false">
      <c r="A12884" s="310" t="n">
        <v>40329</v>
      </c>
      <c r="C12884" s="0" t="s">
        <v>23979</v>
      </c>
      <c r="D12884" s="0" t="s">
        <v>15564</v>
      </c>
      <c r="E12884" s="10" t="s">
        <v>23980</v>
      </c>
    </row>
    <row r="12885" customFormat="false" ht="15" hidden="false" customHeight="false" outlineLevel="0" collapsed="false">
      <c r="A12885" s="310" t="n">
        <v>11823</v>
      </c>
      <c r="C12885" s="0" t="s">
        <v>23981</v>
      </c>
      <c r="D12885" s="0" t="s">
        <v>15564</v>
      </c>
      <c r="E12885" s="10" t="s">
        <v>16252</v>
      </c>
    </row>
    <row r="12886" customFormat="false" ht="15" hidden="false" customHeight="false" outlineLevel="0" collapsed="false">
      <c r="A12886" s="310" t="n">
        <v>11822</v>
      </c>
      <c r="C12886" s="0" t="s">
        <v>23982</v>
      </c>
      <c r="D12886" s="0" t="s">
        <v>15564</v>
      </c>
      <c r="E12886" s="10" t="s">
        <v>23983</v>
      </c>
    </row>
    <row r="12887" customFormat="false" ht="15" hidden="false" customHeight="false" outlineLevel="0" collapsed="false">
      <c r="A12887" s="310" t="n">
        <v>11831</v>
      </c>
      <c r="C12887" s="0" t="s">
        <v>23984</v>
      </c>
      <c r="D12887" s="0" t="s">
        <v>15564</v>
      </c>
      <c r="E12887" s="10" t="s">
        <v>23985</v>
      </c>
    </row>
    <row r="12888" customFormat="false" ht="15" hidden="false" customHeight="false" outlineLevel="0" collapsed="false">
      <c r="A12888" s="310" t="n">
        <v>7613</v>
      </c>
      <c r="C12888" s="0" t="s">
        <v>23986</v>
      </c>
      <c r="D12888" s="0" t="s">
        <v>15564</v>
      </c>
      <c r="E12888" s="10" t="s">
        <v>23987</v>
      </c>
    </row>
    <row r="12889" customFormat="false" ht="15" hidden="false" customHeight="false" outlineLevel="0" collapsed="false">
      <c r="A12889" s="310" t="n">
        <v>7619</v>
      </c>
      <c r="C12889" s="0" t="s">
        <v>23988</v>
      </c>
      <c r="D12889" s="0" t="s">
        <v>15564</v>
      </c>
      <c r="E12889" s="10" t="s">
        <v>23989</v>
      </c>
    </row>
    <row r="12890" customFormat="false" ht="15" hidden="false" customHeight="false" outlineLevel="0" collapsed="false">
      <c r="A12890" s="310" t="n">
        <v>12076</v>
      </c>
      <c r="C12890" s="0" t="s">
        <v>23990</v>
      </c>
      <c r="D12890" s="0" t="s">
        <v>15564</v>
      </c>
      <c r="E12890" s="10" t="s">
        <v>23991</v>
      </c>
    </row>
    <row r="12891" customFormat="false" ht="15" hidden="false" customHeight="false" outlineLevel="0" collapsed="false">
      <c r="A12891" s="310" t="n">
        <v>7614</v>
      </c>
      <c r="C12891" s="0" t="s">
        <v>23992</v>
      </c>
      <c r="D12891" s="0" t="s">
        <v>15564</v>
      </c>
      <c r="E12891" s="10" t="s">
        <v>23993</v>
      </c>
    </row>
    <row r="12892" customFormat="false" ht="15" hidden="false" customHeight="false" outlineLevel="0" collapsed="false">
      <c r="A12892" s="310" t="n">
        <v>7618</v>
      </c>
      <c r="C12892" s="0" t="s">
        <v>23994</v>
      </c>
      <c r="D12892" s="0" t="s">
        <v>15564</v>
      </c>
      <c r="E12892" s="10" t="s">
        <v>23995</v>
      </c>
    </row>
    <row r="12893" customFormat="false" ht="15" hidden="false" customHeight="false" outlineLevel="0" collapsed="false">
      <c r="A12893" s="310" t="n">
        <v>7620</v>
      </c>
      <c r="C12893" s="0" t="s">
        <v>23996</v>
      </c>
      <c r="D12893" s="0" t="s">
        <v>15564</v>
      </c>
      <c r="E12893" s="10" t="s">
        <v>23997</v>
      </c>
    </row>
    <row r="12894" customFormat="false" ht="15" hidden="false" customHeight="false" outlineLevel="0" collapsed="false">
      <c r="A12894" s="310" t="n">
        <v>7610</v>
      </c>
      <c r="C12894" s="0" t="s">
        <v>23998</v>
      </c>
      <c r="D12894" s="0" t="s">
        <v>15564</v>
      </c>
      <c r="E12894" s="10" t="s">
        <v>23999</v>
      </c>
    </row>
    <row r="12895" customFormat="false" ht="15" hidden="false" customHeight="false" outlineLevel="0" collapsed="false">
      <c r="A12895" s="310" t="n">
        <v>7615</v>
      </c>
      <c r="C12895" s="0" t="s">
        <v>24000</v>
      </c>
      <c r="D12895" s="0" t="s">
        <v>15564</v>
      </c>
      <c r="E12895" s="10" t="s">
        <v>24001</v>
      </c>
    </row>
    <row r="12896" customFormat="false" ht="15" hidden="false" customHeight="false" outlineLevel="0" collapsed="false">
      <c r="A12896" s="310" t="n">
        <v>7617</v>
      </c>
      <c r="C12896" s="0" t="s">
        <v>24002</v>
      </c>
      <c r="D12896" s="0" t="s">
        <v>15564</v>
      </c>
      <c r="E12896" s="10" t="s">
        <v>24003</v>
      </c>
    </row>
    <row r="12897" customFormat="false" ht="15" hidden="false" customHeight="false" outlineLevel="0" collapsed="false">
      <c r="A12897" s="310" t="n">
        <v>7616</v>
      </c>
      <c r="C12897" s="0" t="s">
        <v>24004</v>
      </c>
      <c r="D12897" s="0" t="s">
        <v>15564</v>
      </c>
      <c r="E12897" s="10" t="s">
        <v>24005</v>
      </c>
    </row>
    <row r="12898" customFormat="false" ht="15" hidden="false" customHeight="false" outlineLevel="0" collapsed="false">
      <c r="A12898" s="310" t="n">
        <v>7611</v>
      </c>
      <c r="C12898" s="0" t="s">
        <v>24006</v>
      </c>
      <c r="D12898" s="0" t="s">
        <v>15564</v>
      </c>
      <c r="E12898" s="10" t="s">
        <v>24007</v>
      </c>
    </row>
    <row r="12899" customFormat="false" ht="15" hidden="false" customHeight="false" outlineLevel="0" collapsed="false">
      <c r="A12899" s="310" t="n">
        <v>7612</v>
      </c>
      <c r="C12899" s="0" t="s">
        <v>24008</v>
      </c>
      <c r="D12899" s="0" t="s">
        <v>15564</v>
      </c>
      <c r="E12899" s="10" t="s">
        <v>24009</v>
      </c>
    </row>
    <row r="12900" customFormat="false" ht="15" hidden="false" customHeight="false" outlineLevel="0" collapsed="false">
      <c r="A12900" s="310" t="n">
        <v>37371</v>
      </c>
      <c r="C12900" s="0" t="s">
        <v>24010</v>
      </c>
      <c r="D12900" s="0" t="s">
        <v>15584</v>
      </c>
      <c r="E12900" s="10" t="s">
        <v>15677</v>
      </c>
    </row>
    <row r="12901" customFormat="false" ht="15" hidden="false" customHeight="false" outlineLevel="0" collapsed="false">
      <c r="A12901" s="310" t="n">
        <v>40861</v>
      </c>
      <c r="C12901" s="0" t="s">
        <v>24011</v>
      </c>
      <c r="D12901" s="0" t="s">
        <v>15950</v>
      </c>
      <c r="E12901" s="10" t="s">
        <v>24012</v>
      </c>
    </row>
    <row r="12902" customFormat="false" ht="15" hidden="false" customHeight="false" outlineLevel="0" collapsed="false">
      <c r="A12902" s="310" t="n">
        <v>36510</v>
      </c>
      <c r="C12902" s="0" t="s">
        <v>24013</v>
      </c>
      <c r="D12902" s="0" t="s">
        <v>15564</v>
      </c>
      <c r="E12902" s="10" t="s">
        <v>24014</v>
      </c>
    </row>
    <row r="12903" customFormat="false" ht="15" hidden="false" customHeight="false" outlineLevel="0" collapsed="false">
      <c r="A12903" s="310" t="n">
        <v>25020</v>
      </c>
      <c r="C12903" s="0" t="s">
        <v>24015</v>
      </c>
      <c r="D12903" s="0" t="s">
        <v>15564</v>
      </c>
      <c r="E12903" s="10" t="s">
        <v>24016</v>
      </c>
    </row>
    <row r="12904" customFormat="false" ht="15" hidden="false" customHeight="false" outlineLevel="0" collapsed="false">
      <c r="A12904" s="310" t="n">
        <v>7622</v>
      </c>
      <c r="C12904" s="0" t="s">
        <v>24017</v>
      </c>
      <c r="D12904" s="0" t="s">
        <v>15564</v>
      </c>
      <c r="E12904" s="10" t="s">
        <v>24018</v>
      </c>
    </row>
    <row r="12905" customFormat="false" ht="15" hidden="false" customHeight="false" outlineLevel="0" collapsed="false">
      <c r="A12905" s="310" t="n">
        <v>7624</v>
      </c>
      <c r="C12905" s="0" t="s">
        <v>24019</v>
      </c>
      <c r="D12905" s="0" t="s">
        <v>15564</v>
      </c>
      <c r="E12905" s="10" t="s">
        <v>24020</v>
      </c>
    </row>
    <row r="12906" customFormat="false" ht="15" hidden="false" customHeight="false" outlineLevel="0" collapsed="false">
      <c r="A12906" s="310" t="n">
        <v>7625</v>
      </c>
      <c r="C12906" s="0" t="s">
        <v>24021</v>
      </c>
      <c r="D12906" s="0" t="s">
        <v>15564</v>
      </c>
      <c r="E12906" s="10" t="s">
        <v>24022</v>
      </c>
    </row>
    <row r="12907" customFormat="false" ht="15" hidden="false" customHeight="false" outlineLevel="0" collapsed="false">
      <c r="A12907" s="310" t="n">
        <v>7623</v>
      </c>
      <c r="C12907" s="0" t="s">
        <v>24023</v>
      </c>
      <c r="D12907" s="0" t="s">
        <v>15564</v>
      </c>
      <c r="E12907" s="10" t="s">
        <v>24016</v>
      </c>
    </row>
    <row r="12908" customFormat="false" ht="15" hidden="false" customHeight="false" outlineLevel="0" collapsed="false">
      <c r="A12908" s="310" t="n">
        <v>36508</v>
      </c>
      <c r="C12908" s="0" t="s">
        <v>24024</v>
      </c>
      <c r="D12908" s="0" t="s">
        <v>15564</v>
      </c>
      <c r="E12908" s="10" t="s">
        <v>24025</v>
      </c>
    </row>
    <row r="12909" customFormat="false" ht="15" hidden="false" customHeight="false" outlineLevel="0" collapsed="false">
      <c r="A12909" s="310" t="n">
        <v>36509</v>
      </c>
      <c r="C12909" s="0" t="s">
        <v>24026</v>
      </c>
      <c r="D12909" s="0" t="s">
        <v>15564</v>
      </c>
      <c r="E12909" s="10" t="s">
        <v>24027</v>
      </c>
    </row>
    <row r="12910" customFormat="false" ht="15" hidden="false" customHeight="false" outlineLevel="0" collapsed="false">
      <c r="A12910" s="310" t="n">
        <v>13238</v>
      </c>
      <c r="C12910" s="0" t="s">
        <v>24028</v>
      </c>
      <c r="D12910" s="0" t="s">
        <v>15564</v>
      </c>
      <c r="E12910" s="10" t="s">
        <v>24029</v>
      </c>
    </row>
    <row r="12911" customFormat="false" ht="15" hidden="false" customHeight="false" outlineLevel="0" collapsed="false">
      <c r="A12911" s="310" t="n">
        <v>36511</v>
      </c>
      <c r="C12911" s="0" t="s">
        <v>24030</v>
      </c>
      <c r="D12911" s="0" t="s">
        <v>15564</v>
      </c>
      <c r="E12911" s="10" t="s">
        <v>24031</v>
      </c>
    </row>
    <row r="12912" customFormat="false" ht="15" hidden="false" customHeight="false" outlineLevel="0" collapsed="false">
      <c r="A12912" s="310" t="n">
        <v>36515</v>
      </c>
      <c r="C12912" s="0" t="s">
        <v>24032</v>
      </c>
      <c r="D12912" s="0" t="s">
        <v>15564</v>
      </c>
      <c r="E12912" s="10" t="s">
        <v>24033</v>
      </c>
    </row>
    <row r="12913" customFormat="false" ht="15" hidden="false" customHeight="false" outlineLevel="0" collapsed="false">
      <c r="A12913" s="310" t="n">
        <v>10598</v>
      </c>
      <c r="C12913" s="0" t="s">
        <v>24034</v>
      </c>
      <c r="D12913" s="0" t="s">
        <v>15564</v>
      </c>
      <c r="E12913" s="10" t="s">
        <v>24035</v>
      </c>
    </row>
    <row r="12914" customFormat="false" ht="15" hidden="false" customHeight="false" outlineLevel="0" collapsed="false">
      <c r="A12914" s="310" t="n">
        <v>7640</v>
      </c>
      <c r="C12914" s="0" t="s">
        <v>24036</v>
      </c>
      <c r="D12914" s="0" t="s">
        <v>15564</v>
      </c>
      <c r="E12914" s="10" t="s">
        <v>24037</v>
      </c>
    </row>
    <row r="12915" customFormat="false" ht="15" hidden="false" customHeight="false" outlineLevel="0" collapsed="false">
      <c r="A12915" s="310" t="n">
        <v>36513</v>
      </c>
      <c r="C12915" s="0" t="s">
        <v>24038</v>
      </c>
      <c r="D12915" s="0" t="s">
        <v>15564</v>
      </c>
      <c r="E12915" s="10" t="s">
        <v>24039</v>
      </c>
    </row>
    <row r="12916" customFormat="false" ht="15" hidden="false" customHeight="false" outlineLevel="0" collapsed="false">
      <c r="A12916" s="310" t="n">
        <v>36514</v>
      </c>
      <c r="C12916" s="0" t="s">
        <v>24040</v>
      </c>
      <c r="D12916" s="0" t="s">
        <v>15564</v>
      </c>
      <c r="E12916" s="10" t="s">
        <v>24041</v>
      </c>
    </row>
    <row r="12917" customFormat="false" ht="15" hidden="false" customHeight="false" outlineLevel="0" collapsed="false">
      <c r="A12917" s="310" t="n">
        <v>36149</v>
      </c>
      <c r="C12917" s="0" t="s">
        <v>24042</v>
      </c>
      <c r="D12917" s="0" t="s">
        <v>15564</v>
      </c>
      <c r="E12917" s="10" t="s">
        <v>24043</v>
      </c>
    </row>
    <row r="12918" customFormat="false" ht="15" hidden="false" customHeight="false" outlineLevel="0" collapsed="false">
      <c r="A12918" s="310" t="n">
        <v>43066</v>
      </c>
      <c r="C12918" s="0" t="s">
        <v>24044</v>
      </c>
      <c r="D12918" s="0" t="s">
        <v>15613</v>
      </c>
      <c r="E12918" s="10" t="s">
        <v>20032</v>
      </c>
    </row>
    <row r="12919" customFormat="false" ht="15" hidden="false" customHeight="false" outlineLevel="0" collapsed="false">
      <c r="A12919" s="310" t="n">
        <v>11581</v>
      </c>
      <c r="C12919" s="0" t="s">
        <v>24045</v>
      </c>
      <c r="D12919" s="0" t="s">
        <v>15613</v>
      </c>
      <c r="E12919" s="10" t="s">
        <v>24046</v>
      </c>
    </row>
    <row r="12920" customFormat="false" ht="15" hidden="false" customHeight="false" outlineLevel="0" collapsed="false">
      <c r="A12920" s="310" t="n">
        <v>11580</v>
      </c>
      <c r="C12920" s="0" t="s">
        <v>24047</v>
      </c>
      <c r="D12920" s="0" t="s">
        <v>15613</v>
      </c>
      <c r="E12920" s="10" t="s">
        <v>24048</v>
      </c>
    </row>
    <row r="12921" customFormat="false" ht="15" hidden="false" customHeight="false" outlineLevel="0" collapsed="false">
      <c r="A12921" s="310" t="n">
        <v>38177</v>
      </c>
      <c r="C12921" s="0" t="s">
        <v>24049</v>
      </c>
      <c r="D12921" s="0" t="s">
        <v>15564</v>
      </c>
      <c r="E12921" s="10" t="s">
        <v>18346</v>
      </c>
    </row>
    <row r="12922" customFormat="false" ht="15" hidden="false" customHeight="false" outlineLevel="0" collapsed="false">
      <c r="A12922" s="310" t="n">
        <v>10743</v>
      </c>
      <c r="C12922" s="0" t="s">
        <v>24050</v>
      </c>
      <c r="D12922" s="0" t="s">
        <v>15564</v>
      </c>
      <c r="E12922" s="10" t="s">
        <v>24051</v>
      </c>
    </row>
    <row r="12923" customFormat="false" ht="15" hidden="false" customHeight="false" outlineLevel="0" collapsed="false">
      <c r="A12923" s="310" t="n">
        <v>39848</v>
      </c>
      <c r="C12923" s="0" t="s">
        <v>24052</v>
      </c>
      <c r="D12923" s="0" t="s">
        <v>15613</v>
      </c>
      <c r="E12923" s="10" t="s">
        <v>16339</v>
      </c>
    </row>
    <row r="12924" customFormat="false" ht="15" hidden="false" customHeight="false" outlineLevel="0" collapsed="false">
      <c r="A12924" s="310" t="n">
        <v>20999</v>
      </c>
      <c r="C12924" s="0" t="s">
        <v>24053</v>
      </c>
      <c r="D12924" s="0" t="s">
        <v>15613</v>
      </c>
      <c r="E12924" s="10" t="s">
        <v>24054</v>
      </c>
    </row>
    <row r="12925" customFormat="false" ht="15" hidden="false" customHeight="false" outlineLevel="0" collapsed="false">
      <c r="A12925" s="310" t="n">
        <v>21001</v>
      </c>
      <c r="C12925" s="0" t="s">
        <v>24055</v>
      </c>
      <c r="D12925" s="0" t="s">
        <v>15613</v>
      </c>
      <c r="E12925" s="10" t="s">
        <v>15965</v>
      </c>
    </row>
    <row r="12926" customFormat="false" ht="15" hidden="false" customHeight="false" outlineLevel="0" collapsed="false">
      <c r="A12926" s="310" t="n">
        <v>21003</v>
      </c>
      <c r="C12926" s="0" t="s">
        <v>24056</v>
      </c>
      <c r="D12926" s="0" t="s">
        <v>15613</v>
      </c>
      <c r="E12926" s="10" t="s">
        <v>24057</v>
      </c>
    </row>
    <row r="12927" customFormat="false" ht="15" hidden="false" customHeight="false" outlineLevel="0" collapsed="false">
      <c r="A12927" s="310" t="n">
        <v>21006</v>
      </c>
      <c r="C12927" s="0" t="s">
        <v>24058</v>
      </c>
      <c r="D12927" s="0" t="s">
        <v>15613</v>
      </c>
      <c r="E12927" s="10" t="s">
        <v>24059</v>
      </c>
    </row>
    <row r="12928" customFormat="false" ht="15" hidden="false" customHeight="false" outlineLevel="0" collapsed="false">
      <c r="A12928" s="310" t="n">
        <v>21019</v>
      </c>
      <c r="C12928" s="0" t="s">
        <v>24060</v>
      </c>
      <c r="D12928" s="0" t="s">
        <v>15613</v>
      </c>
      <c r="E12928" s="10" t="s">
        <v>17143</v>
      </c>
    </row>
    <row r="12929" customFormat="false" ht="15" hidden="false" customHeight="false" outlineLevel="0" collapsed="false">
      <c r="A12929" s="310" t="n">
        <v>21021</v>
      </c>
      <c r="C12929" s="0" t="s">
        <v>24061</v>
      </c>
      <c r="D12929" s="0" t="s">
        <v>15613</v>
      </c>
      <c r="E12929" s="10" t="s">
        <v>24062</v>
      </c>
    </row>
    <row r="12930" customFormat="false" ht="15" hidden="false" customHeight="false" outlineLevel="0" collapsed="false">
      <c r="A12930" s="310" t="n">
        <v>21024</v>
      </c>
      <c r="C12930" s="0" t="s">
        <v>24063</v>
      </c>
      <c r="D12930" s="0" t="s">
        <v>15613</v>
      </c>
      <c r="E12930" s="10" t="s">
        <v>24064</v>
      </c>
    </row>
    <row r="12931" customFormat="false" ht="15" hidden="false" customHeight="false" outlineLevel="0" collapsed="false">
      <c r="A12931" s="310" t="n">
        <v>40624</v>
      </c>
      <c r="C12931" s="0" t="s">
        <v>24065</v>
      </c>
      <c r="D12931" s="0" t="s">
        <v>15613</v>
      </c>
      <c r="E12931" s="10" t="s">
        <v>24066</v>
      </c>
    </row>
    <row r="12932" customFormat="false" ht="15" hidden="false" customHeight="false" outlineLevel="0" collapsed="false">
      <c r="A12932" s="310" t="n">
        <v>13127</v>
      </c>
      <c r="C12932" s="0" t="s">
        <v>24067</v>
      </c>
      <c r="D12932" s="0" t="s">
        <v>15613</v>
      </c>
      <c r="E12932" s="10" t="s">
        <v>24068</v>
      </c>
    </row>
    <row r="12933" customFormat="false" ht="15" hidden="false" customHeight="false" outlineLevel="0" collapsed="false">
      <c r="A12933" s="310" t="n">
        <v>13137</v>
      </c>
      <c r="C12933" s="0" t="s">
        <v>24069</v>
      </c>
      <c r="D12933" s="0" t="s">
        <v>15613</v>
      </c>
      <c r="E12933" s="10" t="s">
        <v>17894</v>
      </c>
    </row>
    <row r="12934" customFormat="false" ht="15" hidden="false" customHeight="false" outlineLevel="0" collapsed="false">
      <c r="A12934" s="310" t="n">
        <v>20989</v>
      </c>
      <c r="C12934" s="0" t="s">
        <v>24070</v>
      </c>
      <c r="D12934" s="0" t="s">
        <v>15613</v>
      </c>
      <c r="E12934" s="10" t="s">
        <v>24071</v>
      </c>
    </row>
    <row r="12935" customFormat="false" ht="15" hidden="false" customHeight="false" outlineLevel="0" collapsed="false">
      <c r="A12935" s="310" t="n">
        <v>21147</v>
      </c>
      <c r="C12935" s="0" t="s">
        <v>24072</v>
      </c>
      <c r="D12935" s="0" t="s">
        <v>15613</v>
      </c>
      <c r="E12935" s="10" t="s">
        <v>24073</v>
      </c>
    </row>
    <row r="12936" customFormat="false" ht="15" hidden="false" customHeight="false" outlineLevel="0" collapsed="false">
      <c r="A12936" s="310" t="n">
        <v>21148</v>
      </c>
      <c r="C12936" s="0" t="s">
        <v>24074</v>
      </c>
      <c r="D12936" s="0" t="s">
        <v>15613</v>
      </c>
      <c r="E12936" s="10" t="s">
        <v>24075</v>
      </c>
    </row>
    <row r="12937" customFormat="false" ht="15" hidden="false" customHeight="false" outlineLevel="0" collapsed="false">
      <c r="A12937" s="310" t="n">
        <v>20984</v>
      </c>
      <c r="C12937" s="0" t="s">
        <v>24076</v>
      </c>
      <c r="D12937" s="0" t="s">
        <v>15613</v>
      </c>
      <c r="E12937" s="10" t="s">
        <v>24077</v>
      </c>
    </row>
    <row r="12938" customFormat="false" ht="15" hidden="false" customHeight="false" outlineLevel="0" collapsed="false">
      <c r="A12938" s="310" t="n">
        <v>13042</v>
      </c>
      <c r="C12938" s="0" t="s">
        <v>24078</v>
      </c>
      <c r="D12938" s="0" t="s">
        <v>15613</v>
      </c>
      <c r="E12938" s="10" t="s">
        <v>24079</v>
      </c>
    </row>
    <row r="12939" customFormat="false" ht="15" hidden="false" customHeight="false" outlineLevel="0" collapsed="false">
      <c r="A12939" s="310" t="n">
        <v>21150</v>
      </c>
      <c r="C12939" s="0" t="s">
        <v>24080</v>
      </c>
      <c r="D12939" s="0" t="s">
        <v>15613</v>
      </c>
      <c r="E12939" s="10" t="s">
        <v>15863</v>
      </c>
    </row>
    <row r="12940" customFormat="false" ht="15" hidden="false" customHeight="false" outlineLevel="0" collapsed="false">
      <c r="A12940" s="310" t="n">
        <v>13141</v>
      </c>
      <c r="C12940" s="0" t="s">
        <v>24081</v>
      </c>
      <c r="D12940" s="0" t="s">
        <v>15613</v>
      </c>
      <c r="E12940" s="10" t="s">
        <v>24082</v>
      </c>
    </row>
    <row r="12941" customFormat="false" ht="15" hidden="false" customHeight="false" outlineLevel="0" collapsed="false">
      <c r="A12941" s="310" t="n">
        <v>21151</v>
      </c>
      <c r="C12941" s="0" t="s">
        <v>24083</v>
      </c>
      <c r="D12941" s="0" t="s">
        <v>15613</v>
      </c>
      <c r="E12941" s="10" t="s">
        <v>24084</v>
      </c>
    </row>
    <row r="12942" customFormat="false" ht="15" hidden="false" customHeight="false" outlineLevel="0" collapsed="false">
      <c r="A12942" s="310" t="n">
        <v>13142</v>
      </c>
      <c r="C12942" s="0" t="s">
        <v>24085</v>
      </c>
      <c r="D12942" s="0" t="s">
        <v>15613</v>
      </c>
      <c r="E12942" s="10" t="s">
        <v>24086</v>
      </c>
    </row>
    <row r="12943" customFormat="false" ht="15" hidden="false" customHeight="false" outlineLevel="0" collapsed="false">
      <c r="A12943" s="310" t="n">
        <v>20994</v>
      </c>
      <c r="C12943" s="0" t="s">
        <v>24087</v>
      </c>
      <c r="D12943" s="0" t="s">
        <v>15613</v>
      </c>
      <c r="E12943" s="10" t="s">
        <v>24088</v>
      </c>
    </row>
    <row r="12944" customFormat="false" ht="15" hidden="false" customHeight="false" outlineLevel="0" collapsed="false">
      <c r="A12944" s="310" t="n">
        <v>7672</v>
      </c>
      <c r="C12944" s="0" t="s">
        <v>24089</v>
      </c>
      <c r="D12944" s="0" t="s">
        <v>15613</v>
      </c>
      <c r="E12944" s="10" t="s">
        <v>24090</v>
      </c>
    </row>
    <row r="12945" customFormat="false" ht="15" hidden="false" customHeight="false" outlineLevel="0" collapsed="false">
      <c r="A12945" s="310" t="n">
        <v>20995</v>
      </c>
      <c r="C12945" s="0" t="s">
        <v>24091</v>
      </c>
      <c r="D12945" s="0" t="s">
        <v>15613</v>
      </c>
      <c r="E12945" s="10" t="s">
        <v>24092</v>
      </c>
    </row>
    <row r="12946" customFormat="false" ht="15" hidden="false" customHeight="false" outlineLevel="0" collapsed="false">
      <c r="A12946" s="310" t="n">
        <v>7690</v>
      </c>
      <c r="C12946" s="0" t="s">
        <v>24093</v>
      </c>
      <c r="D12946" s="0" t="s">
        <v>15613</v>
      </c>
      <c r="E12946" s="10" t="s">
        <v>22380</v>
      </c>
    </row>
    <row r="12947" customFormat="false" ht="15" hidden="false" customHeight="false" outlineLevel="0" collapsed="false">
      <c r="A12947" s="310" t="n">
        <v>20980</v>
      </c>
      <c r="C12947" s="0" t="s">
        <v>24094</v>
      </c>
      <c r="D12947" s="0" t="s">
        <v>15613</v>
      </c>
      <c r="E12947" s="10" t="s">
        <v>24095</v>
      </c>
    </row>
    <row r="12948" customFormat="false" ht="15" hidden="false" customHeight="false" outlineLevel="0" collapsed="false">
      <c r="A12948" s="310" t="n">
        <v>7661</v>
      </c>
      <c r="C12948" s="0" t="s">
        <v>24096</v>
      </c>
      <c r="D12948" s="0" t="s">
        <v>15613</v>
      </c>
      <c r="E12948" s="10" t="s">
        <v>24097</v>
      </c>
    </row>
    <row r="12949" customFormat="false" ht="15" hidden="false" customHeight="false" outlineLevel="0" collapsed="false">
      <c r="A12949" s="310" t="n">
        <v>21016</v>
      </c>
      <c r="C12949" s="0" t="s">
        <v>24098</v>
      </c>
      <c r="D12949" s="0" t="s">
        <v>15613</v>
      </c>
      <c r="E12949" s="10" t="s">
        <v>24099</v>
      </c>
    </row>
    <row r="12950" customFormat="false" ht="15" hidden="false" customHeight="false" outlineLevel="0" collapsed="false">
      <c r="A12950" s="310" t="n">
        <v>21008</v>
      </c>
      <c r="C12950" s="0" t="s">
        <v>24100</v>
      </c>
      <c r="D12950" s="0" t="s">
        <v>15613</v>
      </c>
      <c r="E12950" s="10" t="s">
        <v>18366</v>
      </c>
    </row>
    <row r="12951" customFormat="false" ht="15" hidden="false" customHeight="false" outlineLevel="0" collapsed="false">
      <c r="A12951" s="310" t="n">
        <v>21009</v>
      </c>
      <c r="C12951" s="0" t="s">
        <v>24101</v>
      </c>
      <c r="D12951" s="0" t="s">
        <v>15613</v>
      </c>
      <c r="E12951" s="10" t="s">
        <v>18686</v>
      </c>
    </row>
    <row r="12952" customFormat="false" ht="15" hidden="false" customHeight="false" outlineLevel="0" collapsed="false">
      <c r="A12952" s="310" t="n">
        <v>21010</v>
      </c>
      <c r="C12952" s="0" t="s">
        <v>24102</v>
      </c>
      <c r="D12952" s="0" t="s">
        <v>15613</v>
      </c>
      <c r="E12952" s="10" t="s">
        <v>24103</v>
      </c>
    </row>
    <row r="12953" customFormat="false" ht="15" hidden="false" customHeight="false" outlineLevel="0" collapsed="false">
      <c r="A12953" s="310" t="n">
        <v>21011</v>
      </c>
      <c r="C12953" s="0" t="s">
        <v>24104</v>
      </c>
      <c r="D12953" s="0" t="s">
        <v>15613</v>
      </c>
      <c r="E12953" s="10" t="s">
        <v>16248</v>
      </c>
    </row>
    <row r="12954" customFormat="false" ht="15" hidden="false" customHeight="false" outlineLevel="0" collapsed="false">
      <c r="A12954" s="310" t="n">
        <v>21012</v>
      </c>
      <c r="C12954" s="0" t="s">
        <v>24105</v>
      </c>
      <c r="D12954" s="0" t="s">
        <v>15613</v>
      </c>
      <c r="E12954" s="10" t="s">
        <v>24106</v>
      </c>
    </row>
    <row r="12955" customFormat="false" ht="15" hidden="false" customHeight="false" outlineLevel="0" collapsed="false">
      <c r="A12955" s="310" t="n">
        <v>21013</v>
      </c>
      <c r="C12955" s="0" t="s">
        <v>24107</v>
      </c>
      <c r="D12955" s="0" t="s">
        <v>15613</v>
      </c>
      <c r="E12955" s="10" t="s">
        <v>24108</v>
      </c>
    </row>
    <row r="12956" customFormat="false" ht="15" hidden="false" customHeight="false" outlineLevel="0" collapsed="false">
      <c r="A12956" s="310" t="n">
        <v>21014</v>
      </c>
      <c r="C12956" s="0" t="s">
        <v>24109</v>
      </c>
      <c r="D12956" s="0" t="s">
        <v>15613</v>
      </c>
      <c r="E12956" s="10" t="s">
        <v>24110</v>
      </c>
    </row>
    <row r="12957" customFormat="false" ht="15" hidden="false" customHeight="false" outlineLevel="0" collapsed="false">
      <c r="A12957" s="310" t="n">
        <v>21015</v>
      </c>
      <c r="C12957" s="0" t="s">
        <v>24111</v>
      </c>
      <c r="D12957" s="0" t="s">
        <v>15613</v>
      </c>
      <c r="E12957" s="10" t="s">
        <v>24112</v>
      </c>
    </row>
    <row r="12958" customFormat="false" ht="15" hidden="false" customHeight="false" outlineLevel="0" collapsed="false">
      <c r="A12958" s="310" t="n">
        <v>7697</v>
      </c>
      <c r="C12958" s="0" t="s">
        <v>24113</v>
      </c>
      <c r="D12958" s="0" t="s">
        <v>15613</v>
      </c>
      <c r="E12958" s="10" t="s">
        <v>24114</v>
      </c>
    </row>
    <row r="12959" customFormat="false" ht="15" hidden="false" customHeight="false" outlineLevel="0" collapsed="false">
      <c r="A12959" s="310" t="n">
        <v>7698</v>
      </c>
      <c r="C12959" s="0" t="s">
        <v>24115</v>
      </c>
      <c r="D12959" s="0" t="s">
        <v>15613</v>
      </c>
      <c r="E12959" s="10" t="s">
        <v>19320</v>
      </c>
    </row>
    <row r="12960" customFormat="false" ht="15" hidden="false" customHeight="false" outlineLevel="0" collapsed="false">
      <c r="A12960" s="310" t="n">
        <v>7691</v>
      </c>
      <c r="C12960" s="0" t="s">
        <v>24116</v>
      </c>
      <c r="D12960" s="0" t="s">
        <v>15613</v>
      </c>
      <c r="E12960" s="10" t="s">
        <v>22752</v>
      </c>
    </row>
    <row r="12961" customFormat="false" ht="15" hidden="false" customHeight="false" outlineLevel="0" collapsed="false">
      <c r="A12961" s="310" t="n">
        <v>40626</v>
      </c>
      <c r="C12961" s="0" t="s">
        <v>24117</v>
      </c>
      <c r="D12961" s="0" t="s">
        <v>15613</v>
      </c>
      <c r="E12961" s="10" t="s">
        <v>24118</v>
      </c>
    </row>
    <row r="12962" customFormat="false" ht="15" hidden="false" customHeight="false" outlineLevel="0" collapsed="false">
      <c r="A12962" s="310" t="n">
        <v>7701</v>
      </c>
      <c r="C12962" s="0" t="s">
        <v>24119</v>
      </c>
      <c r="D12962" s="0" t="s">
        <v>15613</v>
      </c>
      <c r="E12962" s="10" t="s">
        <v>24120</v>
      </c>
    </row>
    <row r="12963" customFormat="false" ht="15" hidden="false" customHeight="false" outlineLevel="0" collapsed="false">
      <c r="A12963" s="310" t="n">
        <v>7696</v>
      </c>
      <c r="C12963" s="0" t="s">
        <v>24121</v>
      </c>
      <c r="D12963" s="0" t="s">
        <v>15613</v>
      </c>
      <c r="E12963" s="10" t="s">
        <v>24122</v>
      </c>
    </row>
    <row r="12964" customFormat="false" ht="15" hidden="false" customHeight="false" outlineLevel="0" collapsed="false">
      <c r="A12964" s="310" t="n">
        <v>7700</v>
      </c>
      <c r="C12964" s="0" t="s">
        <v>24123</v>
      </c>
      <c r="D12964" s="0" t="s">
        <v>15613</v>
      </c>
      <c r="E12964" s="10" t="s">
        <v>24124</v>
      </c>
    </row>
    <row r="12965" customFormat="false" ht="15" hidden="false" customHeight="false" outlineLevel="0" collapsed="false">
      <c r="A12965" s="310" t="n">
        <v>7694</v>
      </c>
      <c r="C12965" s="0" t="s">
        <v>24125</v>
      </c>
      <c r="D12965" s="0" t="s">
        <v>15613</v>
      </c>
      <c r="E12965" s="10" t="s">
        <v>24126</v>
      </c>
    </row>
    <row r="12966" customFormat="false" ht="15" hidden="false" customHeight="false" outlineLevel="0" collapsed="false">
      <c r="A12966" s="310" t="n">
        <v>7693</v>
      </c>
      <c r="C12966" s="0" t="s">
        <v>24127</v>
      </c>
      <c r="D12966" s="0" t="s">
        <v>15613</v>
      </c>
      <c r="E12966" s="10" t="s">
        <v>24128</v>
      </c>
    </row>
    <row r="12967" customFormat="false" ht="15" hidden="false" customHeight="false" outlineLevel="0" collapsed="false">
      <c r="A12967" s="310" t="n">
        <v>7692</v>
      </c>
      <c r="C12967" s="0" t="s">
        <v>24129</v>
      </c>
      <c r="D12967" s="0" t="s">
        <v>15613</v>
      </c>
      <c r="E12967" s="10" t="s">
        <v>24130</v>
      </c>
    </row>
    <row r="12968" customFormat="false" ht="15" hidden="false" customHeight="false" outlineLevel="0" collapsed="false">
      <c r="A12968" s="310" t="n">
        <v>7695</v>
      </c>
      <c r="C12968" s="0" t="s">
        <v>24131</v>
      </c>
      <c r="D12968" s="0" t="s">
        <v>15613</v>
      </c>
      <c r="E12968" s="10" t="s">
        <v>24132</v>
      </c>
    </row>
    <row r="12969" customFormat="false" ht="15" hidden="false" customHeight="false" outlineLevel="0" collapsed="false">
      <c r="A12969" s="310" t="n">
        <v>13356</v>
      </c>
      <c r="C12969" s="0" t="s">
        <v>24133</v>
      </c>
      <c r="D12969" s="0" t="s">
        <v>15613</v>
      </c>
      <c r="E12969" s="10" t="s">
        <v>24134</v>
      </c>
    </row>
    <row r="12970" customFormat="false" ht="15" hidden="false" customHeight="false" outlineLevel="0" collapsed="false">
      <c r="A12970" s="310" t="n">
        <v>36365</v>
      </c>
      <c r="C12970" s="0" t="s">
        <v>24135</v>
      </c>
      <c r="D12970" s="0" t="s">
        <v>15613</v>
      </c>
      <c r="E12970" s="10" t="s">
        <v>20187</v>
      </c>
    </row>
    <row r="12971" customFormat="false" ht="15" hidden="false" customHeight="false" outlineLevel="0" collapsed="false">
      <c r="A12971" s="310" t="n">
        <v>41930</v>
      </c>
      <c r="C12971" s="0" t="s">
        <v>24136</v>
      </c>
      <c r="D12971" s="0" t="s">
        <v>15613</v>
      </c>
      <c r="E12971" s="10" t="s">
        <v>24137</v>
      </c>
    </row>
    <row r="12972" customFormat="false" ht="15" hidden="false" customHeight="false" outlineLevel="0" collapsed="false">
      <c r="A12972" s="310" t="n">
        <v>41931</v>
      </c>
      <c r="C12972" s="0" t="s">
        <v>24138</v>
      </c>
      <c r="D12972" s="0" t="s">
        <v>15613</v>
      </c>
      <c r="E12972" s="10" t="s">
        <v>24139</v>
      </c>
    </row>
    <row r="12973" customFormat="false" ht="15" hidden="false" customHeight="false" outlineLevel="0" collapsed="false">
      <c r="A12973" s="310" t="n">
        <v>41932</v>
      </c>
      <c r="C12973" s="0" t="s">
        <v>24140</v>
      </c>
      <c r="D12973" s="0" t="s">
        <v>15613</v>
      </c>
      <c r="E12973" s="10" t="s">
        <v>24141</v>
      </c>
    </row>
    <row r="12974" customFormat="false" ht="15" hidden="false" customHeight="false" outlineLevel="0" collapsed="false">
      <c r="A12974" s="310" t="n">
        <v>41933</v>
      </c>
      <c r="C12974" s="0" t="s">
        <v>24142</v>
      </c>
      <c r="D12974" s="0" t="s">
        <v>15613</v>
      </c>
      <c r="E12974" s="10" t="s">
        <v>24143</v>
      </c>
    </row>
    <row r="12975" customFormat="false" ht="15" hidden="false" customHeight="false" outlineLevel="0" collapsed="false">
      <c r="A12975" s="310" t="n">
        <v>41934</v>
      </c>
      <c r="C12975" s="0" t="s">
        <v>24144</v>
      </c>
      <c r="D12975" s="0" t="s">
        <v>15613</v>
      </c>
      <c r="E12975" s="10" t="s">
        <v>24145</v>
      </c>
    </row>
    <row r="12976" customFormat="false" ht="15" hidden="false" customHeight="false" outlineLevel="0" collapsed="false">
      <c r="A12976" s="310" t="n">
        <v>41936</v>
      </c>
      <c r="C12976" s="0" t="s">
        <v>24146</v>
      </c>
      <c r="D12976" s="0" t="s">
        <v>15613</v>
      </c>
      <c r="E12976" s="10" t="s">
        <v>24147</v>
      </c>
    </row>
    <row r="12977" customFormat="false" ht="15" hidden="false" customHeight="false" outlineLevel="0" collapsed="false">
      <c r="A12977" s="310" t="n">
        <v>7720</v>
      </c>
      <c r="C12977" s="0" t="s">
        <v>24148</v>
      </c>
      <c r="D12977" s="0" t="s">
        <v>15613</v>
      </c>
      <c r="E12977" s="10" t="s">
        <v>24149</v>
      </c>
    </row>
    <row r="12978" customFormat="false" ht="15" hidden="false" customHeight="false" outlineLevel="0" collapsed="false">
      <c r="A12978" s="310" t="n">
        <v>40335</v>
      </c>
      <c r="C12978" s="0" t="s">
        <v>24150</v>
      </c>
      <c r="D12978" s="0" t="s">
        <v>15613</v>
      </c>
      <c r="E12978" s="10" t="s">
        <v>24151</v>
      </c>
    </row>
    <row r="12979" customFormat="false" ht="15" hidden="false" customHeight="false" outlineLevel="0" collapsed="false">
      <c r="A12979" s="310" t="n">
        <v>7740</v>
      </c>
      <c r="C12979" s="0" t="s">
        <v>24152</v>
      </c>
      <c r="D12979" s="0" t="s">
        <v>15613</v>
      </c>
      <c r="E12979" s="10" t="s">
        <v>24153</v>
      </c>
    </row>
    <row r="12980" customFormat="false" ht="15" hidden="false" customHeight="false" outlineLevel="0" collapsed="false">
      <c r="A12980" s="310" t="n">
        <v>7741</v>
      </c>
      <c r="C12980" s="0" t="s">
        <v>24154</v>
      </c>
      <c r="D12980" s="0" t="s">
        <v>15613</v>
      </c>
      <c r="E12980" s="10" t="s">
        <v>24155</v>
      </c>
    </row>
    <row r="12981" customFormat="false" ht="15" hidden="false" customHeight="false" outlineLevel="0" collapsed="false">
      <c r="A12981" s="310" t="n">
        <v>7774</v>
      </c>
      <c r="C12981" s="0" t="s">
        <v>24156</v>
      </c>
      <c r="D12981" s="0" t="s">
        <v>15613</v>
      </c>
      <c r="E12981" s="10" t="s">
        <v>24157</v>
      </c>
    </row>
    <row r="12982" customFormat="false" ht="15" hidden="false" customHeight="false" outlineLevel="0" collapsed="false">
      <c r="A12982" s="310" t="n">
        <v>7744</v>
      </c>
      <c r="C12982" s="0" t="s">
        <v>24158</v>
      </c>
      <c r="D12982" s="0" t="s">
        <v>15613</v>
      </c>
      <c r="E12982" s="10" t="s">
        <v>24159</v>
      </c>
    </row>
    <row r="12983" customFormat="false" ht="15" hidden="false" customHeight="false" outlineLevel="0" collapsed="false">
      <c r="A12983" s="310" t="n">
        <v>7773</v>
      </c>
      <c r="C12983" s="0" t="s">
        <v>24160</v>
      </c>
      <c r="D12983" s="0" t="s">
        <v>15613</v>
      </c>
      <c r="E12983" s="10" t="s">
        <v>24161</v>
      </c>
    </row>
    <row r="12984" customFormat="false" ht="15" hidden="false" customHeight="false" outlineLevel="0" collapsed="false">
      <c r="A12984" s="310" t="n">
        <v>7754</v>
      </c>
      <c r="C12984" s="0" t="s">
        <v>24162</v>
      </c>
      <c r="D12984" s="0" t="s">
        <v>15613</v>
      </c>
      <c r="E12984" s="10" t="s">
        <v>24163</v>
      </c>
    </row>
    <row r="12985" customFormat="false" ht="15" hidden="false" customHeight="false" outlineLevel="0" collapsed="false">
      <c r="A12985" s="310" t="n">
        <v>7735</v>
      </c>
      <c r="C12985" s="0" t="s">
        <v>24164</v>
      </c>
      <c r="D12985" s="0" t="s">
        <v>15613</v>
      </c>
      <c r="E12985" s="10" t="s">
        <v>24165</v>
      </c>
    </row>
    <row r="12986" customFormat="false" ht="15" hidden="false" customHeight="false" outlineLevel="0" collapsed="false">
      <c r="A12986" s="310" t="n">
        <v>7755</v>
      </c>
      <c r="C12986" s="0" t="s">
        <v>24166</v>
      </c>
      <c r="D12986" s="0" t="s">
        <v>15613</v>
      </c>
      <c r="E12986" s="10" t="s">
        <v>24167</v>
      </c>
    </row>
    <row r="12987" customFormat="false" ht="15" hidden="false" customHeight="false" outlineLevel="0" collapsed="false">
      <c r="A12987" s="310" t="n">
        <v>7776</v>
      </c>
      <c r="C12987" s="0" t="s">
        <v>24168</v>
      </c>
      <c r="D12987" s="0" t="s">
        <v>15613</v>
      </c>
      <c r="E12987" s="10" t="s">
        <v>24169</v>
      </c>
    </row>
    <row r="12988" customFormat="false" ht="15" hidden="false" customHeight="false" outlineLevel="0" collapsed="false">
      <c r="A12988" s="310" t="n">
        <v>7743</v>
      </c>
      <c r="C12988" s="0" t="s">
        <v>24170</v>
      </c>
      <c r="D12988" s="0" t="s">
        <v>15613</v>
      </c>
      <c r="E12988" s="10" t="s">
        <v>24171</v>
      </c>
    </row>
    <row r="12989" customFormat="false" ht="15" hidden="false" customHeight="false" outlineLevel="0" collapsed="false">
      <c r="A12989" s="310" t="n">
        <v>7733</v>
      </c>
      <c r="C12989" s="0" t="s">
        <v>24172</v>
      </c>
      <c r="D12989" s="0" t="s">
        <v>15613</v>
      </c>
      <c r="E12989" s="10" t="s">
        <v>24173</v>
      </c>
    </row>
    <row r="12990" customFormat="false" ht="15" hidden="false" customHeight="false" outlineLevel="0" collapsed="false">
      <c r="A12990" s="310" t="n">
        <v>7775</v>
      </c>
      <c r="C12990" s="0" t="s">
        <v>24174</v>
      </c>
      <c r="D12990" s="0" t="s">
        <v>15613</v>
      </c>
      <c r="E12990" s="10" t="s">
        <v>24175</v>
      </c>
    </row>
    <row r="12991" customFormat="false" ht="15" hidden="false" customHeight="false" outlineLevel="0" collapsed="false">
      <c r="A12991" s="310" t="n">
        <v>7734</v>
      </c>
      <c r="C12991" s="0" t="s">
        <v>24176</v>
      </c>
      <c r="D12991" s="0" t="s">
        <v>15613</v>
      </c>
      <c r="E12991" s="10" t="s">
        <v>24177</v>
      </c>
    </row>
    <row r="12992" customFormat="false" ht="15" hidden="false" customHeight="false" outlineLevel="0" collapsed="false">
      <c r="A12992" s="310" t="n">
        <v>7753</v>
      </c>
      <c r="C12992" s="0" t="s">
        <v>24178</v>
      </c>
      <c r="D12992" s="0" t="s">
        <v>15613</v>
      </c>
      <c r="E12992" s="10" t="s">
        <v>24179</v>
      </c>
    </row>
    <row r="12993" customFormat="false" ht="15" hidden="false" customHeight="false" outlineLevel="0" collapsed="false">
      <c r="A12993" s="310" t="n">
        <v>13256</v>
      </c>
      <c r="C12993" s="0" t="s">
        <v>24180</v>
      </c>
      <c r="D12993" s="0" t="s">
        <v>15613</v>
      </c>
      <c r="E12993" s="10" t="s">
        <v>24181</v>
      </c>
    </row>
    <row r="12994" customFormat="false" ht="15" hidden="false" customHeight="false" outlineLevel="0" collapsed="false">
      <c r="A12994" s="310" t="n">
        <v>7757</v>
      </c>
      <c r="C12994" s="0" t="s">
        <v>24182</v>
      </c>
      <c r="D12994" s="0" t="s">
        <v>15613</v>
      </c>
      <c r="E12994" s="10" t="s">
        <v>24183</v>
      </c>
    </row>
    <row r="12995" customFormat="false" ht="15" hidden="false" customHeight="false" outlineLevel="0" collapsed="false">
      <c r="A12995" s="310" t="n">
        <v>7758</v>
      </c>
      <c r="C12995" s="0" t="s">
        <v>24184</v>
      </c>
      <c r="D12995" s="0" t="s">
        <v>15613</v>
      </c>
      <c r="E12995" s="10" t="s">
        <v>24185</v>
      </c>
    </row>
    <row r="12996" customFormat="false" ht="15" hidden="false" customHeight="false" outlineLevel="0" collapsed="false">
      <c r="A12996" s="310" t="n">
        <v>7759</v>
      </c>
      <c r="C12996" s="0" t="s">
        <v>24186</v>
      </c>
      <c r="D12996" s="0" t="s">
        <v>15613</v>
      </c>
      <c r="E12996" s="10" t="s">
        <v>24187</v>
      </c>
    </row>
    <row r="12997" customFormat="false" ht="15" hidden="false" customHeight="false" outlineLevel="0" collapsed="false">
      <c r="A12997" s="310" t="n">
        <v>40334</v>
      </c>
      <c r="C12997" s="0" t="s">
        <v>24188</v>
      </c>
      <c r="D12997" s="0" t="s">
        <v>15613</v>
      </c>
      <c r="E12997" s="10" t="s">
        <v>24189</v>
      </c>
    </row>
    <row r="12998" customFormat="false" ht="15" hidden="false" customHeight="false" outlineLevel="0" collapsed="false">
      <c r="A12998" s="310" t="n">
        <v>7745</v>
      </c>
      <c r="C12998" s="0" t="s">
        <v>24190</v>
      </c>
      <c r="D12998" s="0" t="s">
        <v>15613</v>
      </c>
      <c r="E12998" s="10" t="s">
        <v>24191</v>
      </c>
    </row>
    <row r="12999" customFormat="false" ht="15" hidden="false" customHeight="false" outlineLevel="0" collapsed="false">
      <c r="A12999" s="310" t="n">
        <v>7714</v>
      </c>
      <c r="C12999" s="0" t="s">
        <v>24192</v>
      </c>
      <c r="D12999" s="0" t="s">
        <v>15613</v>
      </c>
      <c r="E12999" s="10" t="s">
        <v>24193</v>
      </c>
    </row>
    <row r="13000" customFormat="false" ht="15" hidden="false" customHeight="false" outlineLevel="0" collapsed="false">
      <c r="A13000" s="310" t="n">
        <v>7725</v>
      </c>
      <c r="C13000" s="0" t="s">
        <v>24194</v>
      </c>
      <c r="D13000" s="0" t="s">
        <v>15613</v>
      </c>
      <c r="E13000" s="10" t="s">
        <v>24195</v>
      </c>
    </row>
    <row r="13001" customFormat="false" ht="15" hidden="false" customHeight="false" outlineLevel="0" collapsed="false">
      <c r="A13001" s="310" t="n">
        <v>7742</v>
      </c>
      <c r="C13001" s="0" t="s">
        <v>24196</v>
      </c>
      <c r="D13001" s="0" t="s">
        <v>15613</v>
      </c>
      <c r="E13001" s="10" t="s">
        <v>24197</v>
      </c>
    </row>
    <row r="13002" customFormat="false" ht="15" hidden="false" customHeight="false" outlineLevel="0" collapsed="false">
      <c r="A13002" s="310" t="n">
        <v>7750</v>
      </c>
      <c r="C13002" s="0" t="s">
        <v>24198</v>
      </c>
      <c r="D13002" s="0" t="s">
        <v>15613</v>
      </c>
      <c r="E13002" s="10" t="s">
        <v>24199</v>
      </c>
    </row>
    <row r="13003" customFormat="false" ht="15" hidden="false" customHeight="false" outlineLevel="0" collapsed="false">
      <c r="A13003" s="310" t="n">
        <v>7756</v>
      </c>
      <c r="C13003" s="0" t="s">
        <v>24200</v>
      </c>
      <c r="D13003" s="0" t="s">
        <v>15613</v>
      </c>
      <c r="E13003" s="10" t="s">
        <v>24201</v>
      </c>
    </row>
    <row r="13004" customFormat="false" ht="15" hidden="false" customHeight="false" outlineLevel="0" collapsed="false">
      <c r="A13004" s="310" t="n">
        <v>7765</v>
      </c>
      <c r="C13004" s="0" t="s">
        <v>24202</v>
      </c>
      <c r="D13004" s="0" t="s">
        <v>15613</v>
      </c>
      <c r="E13004" s="10" t="s">
        <v>24203</v>
      </c>
    </row>
    <row r="13005" customFormat="false" ht="15" hidden="false" customHeight="false" outlineLevel="0" collapsed="false">
      <c r="A13005" s="310" t="n">
        <v>12569</v>
      </c>
      <c r="C13005" s="0" t="s">
        <v>24204</v>
      </c>
      <c r="D13005" s="0" t="s">
        <v>15613</v>
      </c>
      <c r="E13005" s="10" t="s">
        <v>24205</v>
      </c>
    </row>
    <row r="13006" customFormat="false" ht="15" hidden="false" customHeight="false" outlineLevel="0" collapsed="false">
      <c r="A13006" s="310" t="n">
        <v>7766</v>
      </c>
      <c r="C13006" s="0" t="s">
        <v>24206</v>
      </c>
      <c r="D13006" s="0" t="s">
        <v>15613</v>
      </c>
      <c r="E13006" s="10" t="s">
        <v>24207</v>
      </c>
    </row>
    <row r="13007" customFormat="false" ht="15" hidden="false" customHeight="false" outlineLevel="0" collapsed="false">
      <c r="A13007" s="310" t="n">
        <v>7767</v>
      </c>
      <c r="C13007" s="0" t="s">
        <v>24208</v>
      </c>
      <c r="D13007" s="0" t="s">
        <v>15613</v>
      </c>
      <c r="E13007" s="10" t="s">
        <v>24209</v>
      </c>
    </row>
    <row r="13008" customFormat="false" ht="15" hidden="false" customHeight="false" outlineLevel="0" collapsed="false">
      <c r="A13008" s="310" t="n">
        <v>7727</v>
      </c>
      <c r="C13008" s="0" t="s">
        <v>24210</v>
      </c>
      <c r="D13008" s="0" t="s">
        <v>15613</v>
      </c>
      <c r="E13008" s="10" t="s">
        <v>24211</v>
      </c>
    </row>
    <row r="13009" customFormat="false" ht="15" hidden="false" customHeight="false" outlineLevel="0" collapsed="false">
      <c r="A13009" s="310" t="n">
        <v>7760</v>
      </c>
      <c r="C13009" s="0" t="s">
        <v>24212</v>
      </c>
      <c r="D13009" s="0" t="s">
        <v>15613</v>
      </c>
      <c r="E13009" s="10" t="s">
        <v>24213</v>
      </c>
    </row>
    <row r="13010" customFormat="false" ht="15" hidden="false" customHeight="false" outlineLevel="0" collapsed="false">
      <c r="A13010" s="310" t="n">
        <v>7761</v>
      </c>
      <c r="C13010" s="0" t="s">
        <v>24214</v>
      </c>
      <c r="D13010" s="0" t="s">
        <v>15613</v>
      </c>
      <c r="E13010" s="10" t="s">
        <v>21309</v>
      </c>
    </row>
    <row r="13011" customFormat="false" ht="15" hidden="false" customHeight="false" outlineLevel="0" collapsed="false">
      <c r="A13011" s="310" t="n">
        <v>7752</v>
      </c>
      <c r="C13011" s="0" t="s">
        <v>24215</v>
      </c>
      <c r="D13011" s="0" t="s">
        <v>15613</v>
      </c>
      <c r="E13011" s="10" t="s">
        <v>24216</v>
      </c>
    </row>
    <row r="13012" customFormat="false" ht="15" hidden="false" customHeight="false" outlineLevel="0" collapsed="false">
      <c r="A13012" s="310" t="n">
        <v>7762</v>
      </c>
      <c r="C13012" s="0" t="s">
        <v>24217</v>
      </c>
      <c r="D13012" s="0" t="s">
        <v>15613</v>
      </c>
      <c r="E13012" s="10" t="s">
        <v>24218</v>
      </c>
    </row>
    <row r="13013" customFormat="false" ht="15" hidden="false" customHeight="false" outlineLevel="0" collapsed="false">
      <c r="A13013" s="310" t="n">
        <v>7722</v>
      </c>
      <c r="C13013" s="0" t="s">
        <v>24219</v>
      </c>
      <c r="D13013" s="0" t="s">
        <v>15613</v>
      </c>
      <c r="E13013" s="10" t="s">
        <v>24220</v>
      </c>
    </row>
    <row r="13014" customFormat="false" ht="15" hidden="false" customHeight="false" outlineLevel="0" collapsed="false">
      <c r="A13014" s="310" t="n">
        <v>7763</v>
      </c>
      <c r="C13014" s="0" t="s">
        <v>24221</v>
      </c>
      <c r="D13014" s="0" t="s">
        <v>15613</v>
      </c>
      <c r="E13014" s="10" t="s">
        <v>24222</v>
      </c>
    </row>
    <row r="13015" customFormat="false" ht="15" hidden="false" customHeight="false" outlineLevel="0" collapsed="false">
      <c r="A13015" s="310" t="n">
        <v>7764</v>
      </c>
      <c r="C13015" s="0" t="s">
        <v>24223</v>
      </c>
      <c r="D13015" s="0" t="s">
        <v>15613</v>
      </c>
      <c r="E13015" s="10" t="s">
        <v>24224</v>
      </c>
    </row>
    <row r="13016" customFormat="false" ht="15" hidden="false" customHeight="false" outlineLevel="0" collapsed="false">
      <c r="A13016" s="310" t="n">
        <v>12572</v>
      </c>
      <c r="C13016" s="0" t="s">
        <v>24225</v>
      </c>
      <c r="D13016" s="0" t="s">
        <v>15613</v>
      </c>
      <c r="E13016" s="10" t="s">
        <v>24226</v>
      </c>
    </row>
    <row r="13017" customFormat="false" ht="15" hidden="false" customHeight="false" outlineLevel="0" collapsed="false">
      <c r="A13017" s="310" t="n">
        <v>12573</v>
      </c>
      <c r="C13017" s="0" t="s">
        <v>24227</v>
      </c>
      <c r="D13017" s="0" t="s">
        <v>15613</v>
      </c>
      <c r="E13017" s="10" t="s">
        <v>24228</v>
      </c>
    </row>
    <row r="13018" customFormat="false" ht="15" hidden="false" customHeight="false" outlineLevel="0" collapsed="false">
      <c r="A13018" s="310" t="n">
        <v>12574</v>
      </c>
      <c r="C13018" s="0" t="s">
        <v>24229</v>
      </c>
      <c r="D13018" s="0" t="s">
        <v>15613</v>
      </c>
      <c r="E13018" s="10" t="s">
        <v>24230</v>
      </c>
    </row>
    <row r="13019" customFormat="false" ht="15" hidden="false" customHeight="false" outlineLevel="0" collapsed="false">
      <c r="A13019" s="310" t="n">
        <v>12575</v>
      </c>
      <c r="C13019" s="0" t="s">
        <v>24231</v>
      </c>
      <c r="D13019" s="0" t="s">
        <v>15613</v>
      </c>
      <c r="E13019" s="10" t="s">
        <v>24232</v>
      </c>
    </row>
    <row r="13020" customFormat="false" ht="15" hidden="false" customHeight="false" outlineLevel="0" collapsed="false">
      <c r="A13020" s="310" t="n">
        <v>12576</v>
      </c>
      <c r="C13020" s="0" t="s">
        <v>24233</v>
      </c>
      <c r="D13020" s="0" t="s">
        <v>15613</v>
      </c>
      <c r="E13020" s="10" t="s">
        <v>24234</v>
      </c>
    </row>
    <row r="13021" customFormat="false" ht="15" hidden="false" customHeight="false" outlineLevel="0" collapsed="false">
      <c r="A13021" s="310" t="n">
        <v>12577</v>
      </c>
      <c r="C13021" s="0" t="s">
        <v>24235</v>
      </c>
      <c r="D13021" s="0" t="s">
        <v>15613</v>
      </c>
      <c r="E13021" s="10" t="s">
        <v>23733</v>
      </c>
    </row>
    <row r="13022" customFormat="false" ht="15" hidden="false" customHeight="false" outlineLevel="0" collapsed="false">
      <c r="A13022" s="310" t="n">
        <v>12578</v>
      </c>
      <c r="C13022" s="0" t="s">
        <v>24236</v>
      </c>
      <c r="D13022" s="0" t="s">
        <v>15613</v>
      </c>
      <c r="E13022" s="10" t="s">
        <v>24237</v>
      </c>
    </row>
    <row r="13023" customFormat="false" ht="15" hidden="false" customHeight="false" outlineLevel="0" collapsed="false">
      <c r="A13023" s="310" t="n">
        <v>12579</v>
      </c>
      <c r="C13023" s="0" t="s">
        <v>24238</v>
      </c>
      <c r="D13023" s="0" t="s">
        <v>15613</v>
      </c>
      <c r="E13023" s="10" t="s">
        <v>24239</v>
      </c>
    </row>
    <row r="13024" customFormat="false" ht="15" hidden="false" customHeight="false" outlineLevel="0" collapsed="false">
      <c r="A13024" s="310" t="n">
        <v>12580</v>
      </c>
      <c r="C13024" s="0" t="s">
        <v>24240</v>
      </c>
      <c r="D13024" s="0" t="s">
        <v>15613</v>
      </c>
      <c r="E13024" s="10" t="s">
        <v>24241</v>
      </c>
    </row>
    <row r="13025" customFormat="false" ht="15" hidden="false" customHeight="false" outlineLevel="0" collapsed="false">
      <c r="A13025" s="310" t="n">
        <v>12581</v>
      </c>
      <c r="C13025" s="0" t="s">
        <v>24242</v>
      </c>
      <c r="D13025" s="0" t="s">
        <v>15613</v>
      </c>
      <c r="E13025" s="10" t="s">
        <v>24243</v>
      </c>
    </row>
    <row r="13026" customFormat="false" ht="15" hidden="false" customHeight="false" outlineLevel="0" collapsed="false">
      <c r="A13026" s="310" t="n">
        <v>41785</v>
      </c>
      <c r="C13026" s="0" t="s">
        <v>24244</v>
      </c>
      <c r="D13026" s="0" t="s">
        <v>15613</v>
      </c>
      <c r="E13026" s="10" t="s">
        <v>24245</v>
      </c>
    </row>
    <row r="13027" customFormat="false" ht="15" hidden="false" customHeight="false" outlineLevel="0" collapsed="false">
      <c r="A13027" s="310" t="n">
        <v>41781</v>
      </c>
      <c r="C13027" s="0" t="s">
        <v>24246</v>
      </c>
      <c r="D13027" s="0" t="s">
        <v>15613</v>
      </c>
      <c r="E13027" s="10" t="s">
        <v>24247</v>
      </c>
    </row>
    <row r="13028" customFormat="false" ht="15" hidden="false" customHeight="false" outlineLevel="0" collapsed="false">
      <c r="A13028" s="310" t="n">
        <v>41783</v>
      </c>
      <c r="C13028" s="0" t="s">
        <v>24248</v>
      </c>
      <c r="D13028" s="0" t="s">
        <v>15613</v>
      </c>
      <c r="E13028" s="10" t="s">
        <v>24249</v>
      </c>
    </row>
    <row r="13029" customFormat="false" ht="15" hidden="false" customHeight="false" outlineLevel="0" collapsed="false">
      <c r="A13029" s="310" t="n">
        <v>41786</v>
      </c>
      <c r="C13029" s="0" t="s">
        <v>24250</v>
      </c>
      <c r="D13029" s="0" t="s">
        <v>15613</v>
      </c>
      <c r="E13029" s="10" t="s">
        <v>24251</v>
      </c>
    </row>
    <row r="13030" customFormat="false" ht="15" hidden="false" customHeight="false" outlineLevel="0" collapsed="false">
      <c r="A13030" s="310" t="n">
        <v>41779</v>
      </c>
      <c r="C13030" s="0" t="s">
        <v>24252</v>
      </c>
      <c r="D13030" s="0" t="s">
        <v>15613</v>
      </c>
      <c r="E13030" s="10" t="s">
        <v>24253</v>
      </c>
    </row>
    <row r="13031" customFormat="false" ht="15" hidden="false" customHeight="false" outlineLevel="0" collapsed="false">
      <c r="A13031" s="310" t="n">
        <v>41780</v>
      </c>
      <c r="C13031" s="0" t="s">
        <v>24254</v>
      </c>
      <c r="D13031" s="0" t="s">
        <v>15613</v>
      </c>
      <c r="E13031" s="10" t="s">
        <v>24255</v>
      </c>
    </row>
    <row r="13032" customFormat="false" ht="15" hidden="false" customHeight="false" outlineLevel="0" collapsed="false">
      <c r="A13032" s="310" t="n">
        <v>41782</v>
      </c>
      <c r="C13032" s="0" t="s">
        <v>24256</v>
      </c>
      <c r="D13032" s="0" t="s">
        <v>15613</v>
      </c>
      <c r="E13032" s="10" t="s">
        <v>24257</v>
      </c>
    </row>
    <row r="13033" customFormat="false" ht="15" hidden="false" customHeight="false" outlineLevel="0" collapsed="false">
      <c r="A13033" s="310" t="n">
        <v>38130</v>
      </c>
      <c r="C13033" s="0" t="s">
        <v>24258</v>
      </c>
      <c r="D13033" s="0" t="s">
        <v>15613</v>
      </c>
      <c r="E13033" s="10" t="s">
        <v>24259</v>
      </c>
    </row>
    <row r="13034" customFormat="false" ht="15" hidden="false" customHeight="false" outlineLevel="0" collapsed="false">
      <c r="A13034" s="310" t="n">
        <v>21123</v>
      </c>
      <c r="C13034" s="0" t="s">
        <v>24260</v>
      </c>
      <c r="D13034" s="0" t="s">
        <v>15613</v>
      </c>
      <c r="E13034" s="10" t="s">
        <v>24261</v>
      </c>
    </row>
    <row r="13035" customFormat="false" ht="15" hidden="false" customHeight="false" outlineLevel="0" collapsed="false">
      <c r="A13035" s="310" t="n">
        <v>21124</v>
      </c>
      <c r="C13035" s="0" t="s">
        <v>24262</v>
      </c>
      <c r="D13035" s="0" t="s">
        <v>15613</v>
      </c>
      <c r="E13035" s="10" t="s">
        <v>20831</v>
      </c>
    </row>
    <row r="13036" customFormat="false" ht="15" hidden="false" customHeight="false" outlineLevel="0" collapsed="false">
      <c r="A13036" s="310" t="n">
        <v>21125</v>
      </c>
      <c r="C13036" s="0" t="s">
        <v>24263</v>
      </c>
      <c r="D13036" s="0" t="s">
        <v>15613</v>
      </c>
      <c r="E13036" s="10" t="s">
        <v>24264</v>
      </c>
    </row>
    <row r="13037" customFormat="false" ht="15" hidden="false" customHeight="false" outlineLevel="0" collapsed="false">
      <c r="A13037" s="310" t="n">
        <v>38028</v>
      </c>
      <c r="C13037" s="0" t="s">
        <v>24265</v>
      </c>
      <c r="D13037" s="0" t="s">
        <v>15613</v>
      </c>
      <c r="E13037" s="10" t="s">
        <v>24266</v>
      </c>
    </row>
    <row r="13038" customFormat="false" ht="15" hidden="false" customHeight="false" outlineLevel="0" collapsed="false">
      <c r="A13038" s="310" t="n">
        <v>38029</v>
      </c>
      <c r="C13038" s="0" t="s">
        <v>24267</v>
      </c>
      <c r="D13038" s="0" t="s">
        <v>15613</v>
      </c>
      <c r="E13038" s="10" t="s">
        <v>24268</v>
      </c>
    </row>
    <row r="13039" customFormat="false" ht="15" hidden="false" customHeight="false" outlineLevel="0" collapsed="false">
      <c r="A13039" s="310" t="n">
        <v>38030</v>
      </c>
      <c r="C13039" s="0" t="s">
        <v>24269</v>
      </c>
      <c r="D13039" s="0" t="s">
        <v>15613</v>
      </c>
      <c r="E13039" s="10" t="s">
        <v>24270</v>
      </c>
    </row>
    <row r="13040" customFormat="false" ht="15" hidden="false" customHeight="false" outlineLevel="0" collapsed="false">
      <c r="A13040" s="310" t="n">
        <v>38031</v>
      </c>
      <c r="C13040" s="0" t="s">
        <v>24271</v>
      </c>
      <c r="D13040" s="0" t="s">
        <v>15613</v>
      </c>
      <c r="E13040" s="10" t="s">
        <v>24272</v>
      </c>
    </row>
    <row r="13041" customFormat="false" ht="15" hidden="false" customHeight="false" outlineLevel="0" collapsed="false">
      <c r="A13041" s="310" t="n">
        <v>39735</v>
      </c>
      <c r="C13041" s="0" t="s">
        <v>24273</v>
      </c>
      <c r="D13041" s="0" t="s">
        <v>15613</v>
      </c>
      <c r="E13041" s="10" t="s">
        <v>24274</v>
      </c>
    </row>
    <row r="13042" customFormat="false" ht="15" hidden="false" customHeight="false" outlineLevel="0" collapsed="false">
      <c r="A13042" s="310" t="n">
        <v>39734</v>
      </c>
      <c r="C13042" s="0" t="s">
        <v>24275</v>
      </c>
      <c r="D13042" s="0" t="s">
        <v>15613</v>
      </c>
      <c r="E13042" s="10" t="s">
        <v>24276</v>
      </c>
    </row>
    <row r="13043" customFormat="false" ht="15" hidden="false" customHeight="false" outlineLevel="0" collapsed="false">
      <c r="A13043" s="310" t="n">
        <v>39736</v>
      </c>
      <c r="C13043" s="0" t="s">
        <v>24277</v>
      </c>
      <c r="D13043" s="0" t="s">
        <v>15613</v>
      </c>
      <c r="E13043" s="10" t="s">
        <v>24278</v>
      </c>
    </row>
    <row r="13044" customFormat="false" ht="15" hidden="false" customHeight="false" outlineLevel="0" collapsed="false">
      <c r="A13044" s="310" t="n">
        <v>39737</v>
      </c>
      <c r="C13044" s="0" t="s">
        <v>24279</v>
      </c>
      <c r="D13044" s="0" t="s">
        <v>15613</v>
      </c>
      <c r="E13044" s="10" t="s">
        <v>24280</v>
      </c>
    </row>
    <row r="13045" customFormat="false" ht="15" hidden="false" customHeight="false" outlineLevel="0" collapsed="false">
      <c r="A13045" s="310" t="n">
        <v>39738</v>
      </c>
      <c r="C13045" s="0" t="s">
        <v>24281</v>
      </c>
      <c r="D13045" s="0" t="s">
        <v>15613</v>
      </c>
      <c r="E13045" s="10" t="s">
        <v>24282</v>
      </c>
    </row>
    <row r="13046" customFormat="false" ht="15" hidden="false" customHeight="false" outlineLevel="0" collapsed="false">
      <c r="A13046" s="310" t="n">
        <v>39739</v>
      </c>
      <c r="C13046" s="0" t="s">
        <v>24283</v>
      </c>
      <c r="D13046" s="0" t="s">
        <v>15613</v>
      </c>
      <c r="E13046" s="10" t="s">
        <v>24064</v>
      </c>
    </row>
    <row r="13047" customFormat="false" ht="15" hidden="false" customHeight="false" outlineLevel="0" collapsed="false">
      <c r="A13047" s="310" t="n">
        <v>39733</v>
      </c>
      <c r="C13047" s="0" t="s">
        <v>24284</v>
      </c>
      <c r="D13047" s="0" t="s">
        <v>15613</v>
      </c>
      <c r="E13047" s="10" t="s">
        <v>19109</v>
      </c>
    </row>
    <row r="13048" customFormat="false" ht="15" hidden="false" customHeight="false" outlineLevel="0" collapsed="false">
      <c r="A13048" s="310" t="n">
        <v>39854</v>
      </c>
      <c r="C13048" s="0" t="s">
        <v>24285</v>
      </c>
      <c r="D13048" s="0" t="s">
        <v>15613</v>
      </c>
      <c r="E13048" s="10" t="s">
        <v>24286</v>
      </c>
    </row>
    <row r="13049" customFormat="false" ht="15" hidden="false" customHeight="false" outlineLevel="0" collapsed="false">
      <c r="A13049" s="310" t="n">
        <v>39740</v>
      </c>
      <c r="C13049" s="0" t="s">
        <v>24287</v>
      </c>
      <c r="D13049" s="0" t="s">
        <v>15613</v>
      </c>
      <c r="E13049" s="10" t="s">
        <v>24288</v>
      </c>
    </row>
    <row r="13050" customFormat="false" ht="15" hidden="false" customHeight="false" outlineLevel="0" collapsed="false">
      <c r="A13050" s="310" t="n">
        <v>39741</v>
      </c>
      <c r="C13050" s="0" t="s">
        <v>24289</v>
      </c>
      <c r="D13050" s="0" t="s">
        <v>15613</v>
      </c>
      <c r="E13050" s="10" t="s">
        <v>20497</v>
      </c>
    </row>
    <row r="13051" customFormat="false" ht="15" hidden="false" customHeight="false" outlineLevel="0" collapsed="false">
      <c r="A13051" s="310" t="n">
        <v>39853</v>
      </c>
      <c r="C13051" s="0" t="s">
        <v>24290</v>
      </c>
      <c r="D13051" s="0" t="s">
        <v>15613</v>
      </c>
      <c r="E13051" s="10" t="s">
        <v>24291</v>
      </c>
    </row>
    <row r="13052" customFormat="false" ht="15" hidden="false" customHeight="false" outlineLevel="0" collapsed="false">
      <c r="A13052" s="310" t="n">
        <v>39742</v>
      </c>
      <c r="C13052" s="0" t="s">
        <v>24292</v>
      </c>
      <c r="D13052" s="0" t="s">
        <v>15613</v>
      </c>
      <c r="E13052" s="10" t="s">
        <v>24293</v>
      </c>
    </row>
    <row r="13053" customFormat="false" ht="15" hidden="false" customHeight="false" outlineLevel="0" collapsed="false">
      <c r="A13053" s="310" t="n">
        <v>39749</v>
      </c>
      <c r="C13053" s="0" t="s">
        <v>24294</v>
      </c>
      <c r="D13053" s="0" t="s">
        <v>15613</v>
      </c>
      <c r="E13053" s="10" t="s">
        <v>24295</v>
      </c>
    </row>
    <row r="13054" customFormat="false" ht="15" hidden="false" customHeight="false" outlineLevel="0" collapsed="false">
      <c r="A13054" s="310" t="n">
        <v>39751</v>
      </c>
      <c r="C13054" s="0" t="s">
        <v>24296</v>
      </c>
      <c r="D13054" s="0" t="s">
        <v>15613</v>
      </c>
      <c r="E13054" s="10" t="s">
        <v>24297</v>
      </c>
    </row>
    <row r="13055" customFormat="false" ht="15" hidden="false" customHeight="false" outlineLevel="0" collapsed="false">
      <c r="A13055" s="310" t="n">
        <v>39750</v>
      </c>
      <c r="C13055" s="0" t="s">
        <v>24298</v>
      </c>
      <c r="D13055" s="0" t="s">
        <v>15613</v>
      </c>
      <c r="E13055" s="10" t="s">
        <v>24299</v>
      </c>
    </row>
    <row r="13056" customFormat="false" ht="15" hidden="false" customHeight="false" outlineLevel="0" collapsed="false">
      <c r="A13056" s="310" t="n">
        <v>39747</v>
      </c>
      <c r="C13056" s="0" t="s">
        <v>24300</v>
      </c>
      <c r="D13056" s="0" t="s">
        <v>15613</v>
      </c>
      <c r="E13056" s="10" t="s">
        <v>24301</v>
      </c>
    </row>
    <row r="13057" customFormat="false" ht="15" hidden="false" customHeight="false" outlineLevel="0" collapsed="false">
      <c r="A13057" s="310" t="n">
        <v>39753</v>
      </c>
      <c r="C13057" s="0" t="s">
        <v>24302</v>
      </c>
      <c r="D13057" s="0" t="s">
        <v>15613</v>
      </c>
      <c r="E13057" s="10" t="s">
        <v>24303</v>
      </c>
    </row>
    <row r="13058" customFormat="false" ht="15" hidden="false" customHeight="false" outlineLevel="0" collapsed="false">
      <c r="A13058" s="310" t="n">
        <v>39754</v>
      </c>
      <c r="C13058" s="0" t="s">
        <v>24304</v>
      </c>
      <c r="D13058" s="0" t="s">
        <v>15613</v>
      </c>
      <c r="E13058" s="10" t="s">
        <v>24305</v>
      </c>
    </row>
    <row r="13059" customFormat="false" ht="15" hidden="false" customHeight="false" outlineLevel="0" collapsed="false">
      <c r="A13059" s="310" t="n">
        <v>39748</v>
      </c>
      <c r="C13059" s="0" t="s">
        <v>24306</v>
      </c>
      <c r="D13059" s="0" t="s">
        <v>15613</v>
      </c>
      <c r="E13059" s="10" t="s">
        <v>24307</v>
      </c>
    </row>
    <row r="13060" customFormat="false" ht="15" hidden="false" customHeight="false" outlineLevel="0" collapsed="false">
      <c r="A13060" s="310" t="n">
        <v>39755</v>
      </c>
      <c r="C13060" s="0" t="s">
        <v>24308</v>
      </c>
      <c r="D13060" s="0" t="s">
        <v>15613</v>
      </c>
      <c r="E13060" s="10" t="s">
        <v>24309</v>
      </c>
    </row>
    <row r="13061" customFormat="false" ht="15" hidden="false" customHeight="false" outlineLevel="0" collapsed="false">
      <c r="A13061" s="310" t="n">
        <v>12742</v>
      </c>
      <c r="C13061" s="0" t="s">
        <v>24310</v>
      </c>
      <c r="D13061" s="0" t="s">
        <v>15613</v>
      </c>
      <c r="E13061" s="10" t="s">
        <v>24311</v>
      </c>
    </row>
    <row r="13062" customFormat="false" ht="15" hidden="false" customHeight="false" outlineLevel="0" collapsed="false">
      <c r="A13062" s="310" t="n">
        <v>12713</v>
      </c>
      <c r="C13062" s="0" t="s">
        <v>24312</v>
      </c>
      <c r="D13062" s="0" t="s">
        <v>15613</v>
      </c>
      <c r="E13062" s="10" t="s">
        <v>24313</v>
      </c>
    </row>
    <row r="13063" customFormat="false" ht="15" hidden="false" customHeight="false" outlineLevel="0" collapsed="false">
      <c r="A13063" s="310" t="n">
        <v>12743</v>
      </c>
      <c r="C13063" s="0" t="s">
        <v>24314</v>
      </c>
      <c r="D13063" s="0" t="s">
        <v>15613</v>
      </c>
      <c r="E13063" s="10" t="s">
        <v>24315</v>
      </c>
    </row>
    <row r="13064" customFormat="false" ht="15" hidden="false" customHeight="false" outlineLevel="0" collapsed="false">
      <c r="A13064" s="310" t="n">
        <v>12744</v>
      </c>
      <c r="C13064" s="0" t="s">
        <v>24316</v>
      </c>
      <c r="D13064" s="0" t="s">
        <v>15613</v>
      </c>
      <c r="E13064" s="10" t="s">
        <v>24317</v>
      </c>
    </row>
    <row r="13065" customFormat="false" ht="15" hidden="false" customHeight="false" outlineLevel="0" collapsed="false">
      <c r="A13065" s="310" t="n">
        <v>12745</v>
      </c>
      <c r="C13065" s="0" t="s">
        <v>24318</v>
      </c>
      <c r="D13065" s="0" t="s">
        <v>15613</v>
      </c>
      <c r="E13065" s="10" t="s">
        <v>24319</v>
      </c>
    </row>
    <row r="13066" customFormat="false" ht="15" hidden="false" customHeight="false" outlineLevel="0" collapsed="false">
      <c r="A13066" s="310" t="n">
        <v>12746</v>
      </c>
      <c r="C13066" s="0" t="s">
        <v>24320</v>
      </c>
      <c r="D13066" s="0" t="s">
        <v>15613</v>
      </c>
      <c r="E13066" s="10" t="s">
        <v>24321</v>
      </c>
    </row>
    <row r="13067" customFormat="false" ht="15" hidden="false" customHeight="false" outlineLevel="0" collapsed="false">
      <c r="A13067" s="310" t="n">
        <v>12747</v>
      </c>
      <c r="C13067" s="0" t="s">
        <v>24322</v>
      </c>
      <c r="D13067" s="0" t="s">
        <v>15613</v>
      </c>
      <c r="E13067" s="10" t="s">
        <v>24323</v>
      </c>
    </row>
    <row r="13068" customFormat="false" ht="15" hidden="false" customHeight="false" outlineLevel="0" collapsed="false">
      <c r="A13068" s="310" t="n">
        <v>12748</v>
      </c>
      <c r="C13068" s="0" t="s">
        <v>24324</v>
      </c>
      <c r="D13068" s="0" t="s">
        <v>15613</v>
      </c>
      <c r="E13068" s="10" t="s">
        <v>24325</v>
      </c>
    </row>
    <row r="13069" customFormat="false" ht="15" hidden="false" customHeight="false" outlineLevel="0" collapsed="false">
      <c r="A13069" s="310" t="n">
        <v>12749</v>
      </c>
      <c r="C13069" s="0" t="s">
        <v>24326</v>
      </c>
      <c r="D13069" s="0" t="s">
        <v>15613</v>
      </c>
      <c r="E13069" s="10" t="s">
        <v>24327</v>
      </c>
    </row>
    <row r="13070" customFormat="false" ht="15" hidden="false" customHeight="false" outlineLevel="0" collapsed="false">
      <c r="A13070" s="310" t="n">
        <v>39726</v>
      </c>
      <c r="C13070" s="0" t="s">
        <v>24328</v>
      </c>
      <c r="D13070" s="0" t="s">
        <v>15613</v>
      </c>
      <c r="E13070" s="10" t="s">
        <v>24329</v>
      </c>
    </row>
    <row r="13071" customFormat="false" ht="15" hidden="false" customHeight="false" outlineLevel="0" collapsed="false">
      <c r="A13071" s="310" t="n">
        <v>39728</v>
      </c>
      <c r="C13071" s="0" t="s">
        <v>24330</v>
      </c>
      <c r="D13071" s="0" t="s">
        <v>15613</v>
      </c>
      <c r="E13071" s="10" t="s">
        <v>24331</v>
      </c>
    </row>
    <row r="13072" customFormat="false" ht="15" hidden="false" customHeight="false" outlineLevel="0" collapsed="false">
      <c r="A13072" s="310" t="n">
        <v>39727</v>
      </c>
      <c r="C13072" s="0" t="s">
        <v>24332</v>
      </c>
      <c r="D13072" s="0" t="s">
        <v>15613</v>
      </c>
      <c r="E13072" s="10" t="s">
        <v>24333</v>
      </c>
    </row>
    <row r="13073" customFormat="false" ht="15" hidden="false" customHeight="false" outlineLevel="0" collapsed="false">
      <c r="A13073" s="310" t="n">
        <v>39724</v>
      </c>
      <c r="C13073" s="0" t="s">
        <v>24334</v>
      </c>
      <c r="D13073" s="0" t="s">
        <v>15613</v>
      </c>
      <c r="E13073" s="10" t="s">
        <v>24335</v>
      </c>
    </row>
    <row r="13074" customFormat="false" ht="15" hidden="false" customHeight="false" outlineLevel="0" collapsed="false">
      <c r="A13074" s="310" t="n">
        <v>39729</v>
      </c>
      <c r="C13074" s="0" t="s">
        <v>24336</v>
      </c>
      <c r="D13074" s="0" t="s">
        <v>15613</v>
      </c>
      <c r="E13074" s="10" t="s">
        <v>24337</v>
      </c>
    </row>
    <row r="13075" customFormat="false" ht="15" hidden="false" customHeight="false" outlineLevel="0" collapsed="false">
      <c r="A13075" s="310" t="n">
        <v>39730</v>
      </c>
      <c r="C13075" s="0" t="s">
        <v>24338</v>
      </c>
      <c r="D13075" s="0" t="s">
        <v>15613</v>
      </c>
      <c r="E13075" s="10" t="s">
        <v>24339</v>
      </c>
    </row>
    <row r="13076" customFormat="false" ht="15" hidden="false" customHeight="false" outlineLevel="0" collapsed="false">
      <c r="A13076" s="310" t="n">
        <v>39731</v>
      </c>
      <c r="C13076" s="0" t="s">
        <v>24340</v>
      </c>
      <c r="D13076" s="0" t="s">
        <v>15613</v>
      </c>
      <c r="E13076" s="10" t="s">
        <v>24341</v>
      </c>
    </row>
    <row r="13077" customFormat="false" ht="15" hidden="false" customHeight="false" outlineLevel="0" collapsed="false">
      <c r="A13077" s="310" t="n">
        <v>39725</v>
      </c>
      <c r="C13077" s="0" t="s">
        <v>24342</v>
      </c>
      <c r="D13077" s="0" t="s">
        <v>15613</v>
      </c>
      <c r="E13077" s="10" t="s">
        <v>24343</v>
      </c>
    </row>
    <row r="13078" customFormat="false" ht="15" hidden="false" customHeight="false" outlineLevel="0" collapsed="false">
      <c r="A13078" s="310" t="n">
        <v>39732</v>
      </c>
      <c r="C13078" s="0" t="s">
        <v>24344</v>
      </c>
      <c r="D13078" s="0" t="s">
        <v>15613</v>
      </c>
      <c r="E13078" s="10" t="s">
        <v>24345</v>
      </c>
    </row>
    <row r="13079" customFormat="false" ht="15" hidden="false" customHeight="false" outlineLevel="0" collapsed="false">
      <c r="A13079" s="310" t="n">
        <v>39660</v>
      </c>
      <c r="C13079" s="0" t="s">
        <v>24346</v>
      </c>
      <c r="D13079" s="0" t="s">
        <v>15613</v>
      </c>
      <c r="E13079" s="10" t="s">
        <v>24347</v>
      </c>
    </row>
    <row r="13080" customFormat="false" ht="15" hidden="false" customHeight="false" outlineLevel="0" collapsed="false">
      <c r="A13080" s="310" t="n">
        <v>39662</v>
      </c>
      <c r="C13080" s="0" t="s">
        <v>24348</v>
      </c>
      <c r="D13080" s="0" t="s">
        <v>15613</v>
      </c>
      <c r="E13080" s="10" t="s">
        <v>15914</v>
      </c>
    </row>
    <row r="13081" customFormat="false" ht="15" hidden="false" customHeight="false" outlineLevel="0" collapsed="false">
      <c r="A13081" s="310" t="n">
        <v>39661</v>
      </c>
      <c r="C13081" s="0" t="s">
        <v>24349</v>
      </c>
      <c r="D13081" s="0" t="s">
        <v>15613</v>
      </c>
      <c r="E13081" s="10" t="s">
        <v>19414</v>
      </c>
    </row>
    <row r="13082" customFormat="false" ht="15" hidden="false" customHeight="false" outlineLevel="0" collapsed="false">
      <c r="A13082" s="310" t="n">
        <v>39666</v>
      </c>
      <c r="C13082" s="0" t="s">
        <v>24350</v>
      </c>
      <c r="D13082" s="0" t="s">
        <v>15613</v>
      </c>
      <c r="E13082" s="10" t="s">
        <v>24351</v>
      </c>
    </row>
    <row r="13083" customFormat="false" ht="15" hidden="false" customHeight="false" outlineLevel="0" collapsed="false">
      <c r="A13083" s="310" t="n">
        <v>39664</v>
      </c>
      <c r="C13083" s="0" t="s">
        <v>24352</v>
      </c>
      <c r="D13083" s="0" t="s">
        <v>15613</v>
      </c>
      <c r="E13083" s="10" t="s">
        <v>24353</v>
      </c>
    </row>
    <row r="13084" customFormat="false" ht="15" hidden="false" customHeight="false" outlineLevel="0" collapsed="false">
      <c r="A13084" s="310" t="n">
        <v>39663</v>
      </c>
      <c r="C13084" s="0" t="s">
        <v>24354</v>
      </c>
      <c r="D13084" s="0" t="s">
        <v>15613</v>
      </c>
      <c r="E13084" s="10" t="s">
        <v>24355</v>
      </c>
    </row>
    <row r="13085" customFormat="false" ht="15" hidden="false" customHeight="false" outlineLevel="0" collapsed="false">
      <c r="A13085" s="310" t="n">
        <v>39665</v>
      </c>
      <c r="C13085" s="0" t="s">
        <v>24356</v>
      </c>
      <c r="D13085" s="0" t="s">
        <v>15613</v>
      </c>
      <c r="E13085" s="10" t="s">
        <v>23694</v>
      </c>
    </row>
    <row r="13086" customFormat="false" ht="15" hidden="false" customHeight="false" outlineLevel="0" collapsed="false">
      <c r="A13086" s="310" t="n">
        <v>39752</v>
      </c>
      <c r="C13086" s="0" t="s">
        <v>24357</v>
      </c>
      <c r="D13086" s="0" t="s">
        <v>15613</v>
      </c>
      <c r="E13086" s="10" t="s">
        <v>24358</v>
      </c>
    </row>
    <row r="13087" customFormat="false" ht="15" hidden="false" customHeight="false" outlineLevel="0" collapsed="false">
      <c r="A13087" s="310" t="n">
        <v>12583</v>
      </c>
      <c r="C13087" s="0" t="s">
        <v>24359</v>
      </c>
      <c r="D13087" s="0" t="s">
        <v>15613</v>
      </c>
      <c r="E13087" s="10" t="s">
        <v>21029</v>
      </c>
    </row>
    <row r="13088" customFormat="false" ht="15" hidden="false" customHeight="false" outlineLevel="0" collapsed="false">
      <c r="A13088" s="310" t="n">
        <v>12584</v>
      </c>
      <c r="C13088" s="0" t="s">
        <v>24360</v>
      </c>
      <c r="D13088" s="0" t="s">
        <v>15613</v>
      </c>
      <c r="E13088" s="10" t="s">
        <v>24361</v>
      </c>
    </row>
    <row r="13089" customFormat="false" ht="15" hidden="false" customHeight="false" outlineLevel="0" collapsed="false">
      <c r="A13089" s="310" t="n">
        <v>13159</v>
      </c>
      <c r="C13089" s="0" t="s">
        <v>24362</v>
      </c>
      <c r="D13089" s="0" t="s">
        <v>15613</v>
      </c>
      <c r="E13089" s="10" t="s">
        <v>24363</v>
      </c>
    </row>
    <row r="13090" customFormat="false" ht="15" hidden="false" customHeight="false" outlineLevel="0" collapsed="false">
      <c r="A13090" s="310" t="n">
        <v>13168</v>
      </c>
      <c r="C13090" s="0" t="s">
        <v>24364</v>
      </c>
      <c r="D13090" s="0" t="s">
        <v>15613</v>
      </c>
      <c r="E13090" s="10" t="s">
        <v>24365</v>
      </c>
    </row>
    <row r="13091" customFormat="false" ht="15" hidden="false" customHeight="false" outlineLevel="0" collapsed="false">
      <c r="A13091" s="310" t="n">
        <v>13173</v>
      </c>
      <c r="C13091" s="0" t="s">
        <v>24366</v>
      </c>
      <c r="D13091" s="0" t="s">
        <v>15613</v>
      </c>
      <c r="E13091" s="10" t="s">
        <v>24367</v>
      </c>
    </row>
    <row r="13092" customFormat="false" ht="15" hidden="false" customHeight="false" outlineLevel="0" collapsed="false">
      <c r="A13092" s="310" t="n">
        <v>37449</v>
      </c>
      <c r="C13092" s="0" t="s">
        <v>24368</v>
      </c>
      <c r="D13092" s="0" t="s">
        <v>15613</v>
      </c>
      <c r="E13092" s="10" t="s">
        <v>15894</v>
      </c>
    </row>
    <row r="13093" customFormat="false" ht="15" hidden="false" customHeight="false" outlineLevel="0" collapsed="false">
      <c r="A13093" s="310" t="n">
        <v>37450</v>
      </c>
      <c r="C13093" s="0" t="s">
        <v>24369</v>
      </c>
      <c r="D13093" s="0" t="s">
        <v>15613</v>
      </c>
      <c r="E13093" s="10" t="s">
        <v>24370</v>
      </c>
    </row>
    <row r="13094" customFormat="false" ht="15" hidden="false" customHeight="false" outlineLevel="0" collapsed="false">
      <c r="A13094" s="310" t="n">
        <v>37451</v>
      </c>
      <c r="C13094" s="0" t="s">
        <v>24371</v>
      </c>
      <c r="D13094" s="0" t="s">
        <v>15613</v>
      </c>
      <c r="E13094" s="10" t="s">
        <v>23577</v>
      </c>
    </row>
    <row r="13095" customFormat="false" ht="15" hidden="false" customHeight="false" outlineLevel="0" collapsed="false">
      <c r="A13095" s="310" t="n">
        <v>37452</v>
      </c>
      <c r="C13095" s="0" t="s">
        <v>24372</v>
      </c>
      <c r="D13095" s="0" t="s">
        <v>15613</v>
      </c>
      <c r="E13095" s="10" t="s">
        <v>24373</v>
      </c>
    </row>
    <row r="13096" customFormat="false" ht="15" hidden="false" customHeight="false" outlineLevel="0" collapsed="false">
      <c r="A13096" s="310" t="n">
        <v>37453</v>
      </c>
      <c r="C13096" s="0" t="s">
        <v>24374</v>
      </c>
      <c r="D13096" s="0" t="s">
        <v>15613</v>
      </c>
      <c r="E13096" s="10" t="s">
        <v>16073</v>
      </c>
    </row>
    <row r="13097" customFormat="false" ht="15" hidden="false" customHeight="false" outlineLevel="0" collapsed="false">
      <c r="A13097" s="310" t="n">
        <v>7778</v>
      </c>
      <c r="C13097" s="0" t="s">
        <v>24375</v>
      </c>
      <c r="D13097" s="0" t="s">
        <v>15613</v>
      </c>
      <c r="E13097" s="10" t="s">
        <v>24376</v>
      </c>
    </row>
    <row r="13098" customFormat="false" ht="15" hidden="false" customHeight="false" outlineLevel="0" collapsed="false">
      <c r="A13098" s="310" t="n">
        <v>7796</v>
      </c>
      <c r="C13098" s="0" t="s">
        <v>24377</v>
      </c>
      <c r="D13098" s="0" t="s">
        <v>15613</v>
      </c>
      <c r="E13098" s="10" t="s">
        <v>19703</v>
      </c>
    </row>
    <row r="13099" customFormat="false" ht="15" hidden="false" customHeight="false" outlineLevel="0" collapsed="false">
      <c r="A13099" s="310" t="n">
        <v>7781</v>
      </c>
      <c r="C13099" s="0" t="s">
        <v>24378</v>
      </c>
      <c r="D13099" s="0" t="s">
        <v>15613</v>
      </c>
      <c r="E13099" s="10" t="s">
        <v>24379</v>
      </c>
    </row>
    <row r="13100" customFormat="false" ht="15" hidden="false" customHeight="false" outlineLevel="0" collapsed="false">
      <c r="A13100" s="310" t="n">
        <v>7795</v>
      </c>
      <c r="C13100" s="0" t="s">
        <v>24380</v>
      </c>
      <c r="D13100" s="0" t="s">
        <v>15613</v>
      </c>
      <c r="E13100" s="10" t="s">
        <v>24381</v>
      </c>
    </row>
    <row r="13101" customFormat="false" ht="15" hidden="false" customHeight="false" outlineLevel="0" collapsed="false">
      <c r="A13101" s="310" t="n">
        <v>7791</v>
      </c>
      <c r="C13101" s="0" t="s">
        <v>24382</v>
      </c>
      <c r="D13101" s="0" t="s">
        <v>15613</v>
      </c>
      <c r="E13101" s="10" t="s">
        <v>24383</v>
      </c>
    </row>
    <row r="13102" customFormat="false" ht="15" hidden="false" customHeight="false" outlineLevel="0" collapsed="false">
      <c r="A13102" s="310" t="n">
        <v>7783</v>
      </c>
      <c r="C13102" s="0" t="s">
        <v>24384</v>
      </c>
      <c r="D13102" s="0" t="s">
        <v>15613</v>
      </c>
      <c r="E13102" s="10" t="s">
        <v>24385</v>
      </c>
    </row>
    <row r="13103" customFormat="false" ht="15" hidden="false" customHeight="false" outlineLevel="0" collapsed="false">
      <c r="A13103" s="310" t="n">
        <v>7790</v>
      </c>
      <c r="C13103" s="0" t="s">
        <v>24386</v>
      </c>
      <c r="D13103" s="0" t="s">
        <v>15613</v>
      </c>
      <c r="E13103" s="10" t="s">
        <v>24387</v>
      </c>
    </row>
    <row r="13104" customFormat="false" ht="15" hidden="false" customHeight="false" outlineLevel="0" collapsed="false">
      <c r="A13104" s="310" t="n">
        <v>7785</v>
      </c>
      <c r="C13104" s="0" t="s">
        <v>24388</v>
      </c>
      <c r="D13104" s="0" t="s">
        <v>15613</v>
      </c>
      <c r="E13104" s="10" t="s">
        <v>17510</v>
      </c>
    </row>
    <row r="13105" customFormat="false" ht="15" hidden="false" customHeight="false" outlineLevel="0" collapsed="false">
      <c r="A13105" s="310" t="n">
        <v>7792</v>
      </c>
      <c r="C13105" s="0" t="s">
        <v>24389</v>
      </c>
      <c r="D13105" s="0" t="s">
        <v>15613</v>
      </c>
      <c r="E13105" s="10" t="s">
        <v>24390</v>
      </c>
    </row>
    <row r="13106" customFormat="false" ht="15" hidden="false" customHeight="false" outlineLevel="0" collapsed="false">
      <c r="A13106" s="310" t="n">
        <v>7793</v>
      </c>
      <c r="C13106" s="0" t="s">
        <v>24391</v>
      </c>
      <c r="D13106" s="0" t="s">
        <v>15613</v>
      </c>
      <c r="E13106" s="10" t="s">
        <v>24392</v>
      </c>
    </row>
    <row r="13107" customFormat="false" ht="15" hidden="false" customHeight="false" outlineLevel="0" collapsed="false">
      <c r="A13107" s="310" t="n">
        <v>12613</v>
      </c>
      <c r="C13107" s="0" t="s">
        <v>24393</v>
      </c>
      <c r="D13107" s="0" t="s">
        <v>15564</v>
      </c>
      <c r="E13107" s="10" t="s">
        <v>24394</v>
      </c>
    </row>
    <row r="13108" customFormat="false" ht="15" hidden="false" customHeight="false" outlineLevel="0" collapsed="false">
      <c r="A13108" s="310" t="n">
        <v>1031</v>
      </c>
      <c r="C13108" s="0" t="s">
        <v>24395</v>
      </c>
      <c r="D13108" s="0" t="s">
        <v>15564</v>
      </c>
      <c r="E13108" s="10" t="s">
        <v>24396</v>
      </c>
    </row>
    <row r="13109" customFormat="false" ht="15" hidden="false" customHeight="false" outlineLevel="0" collapsed="false">
      <c r="A13109" s="310" t="n">
        <v>39707</v>
      </c>
      <c r="C13109" s="0" t="s">
        <v>24397</v>
      </c>
      <c r="D13109" s="0" t="s">
        <v>15613</v>
      </c>
      <c r="E13109" s="10" t="s">
        <v>21758</v>
      </c>
    </row>
    <row r="13110" customFormat="false" ht="15" hidden="false" customHeight="false" outlineLevel="0" collapsed="false">
      <c r="A13110" s="310" t="n">
        <v>39708</v>
      </c>
      <c r="C13110" s="0" t="s">
        <v>24398</v>
      </c>
      <c r="D13110" s="0" t="s">
        <v>15613</v>
      </c>
      <c r="E13110" s="10" t="s">
        <v>16606</v>
      </c>
    </row>
    <row r="13111" customFormat="false" ht="15" hidden="false" customHeight="false" outlineLevel="0" collapsed="false">
      <c r="A13111" s="310" t="n">
        <v>39710</v>
      </c>
      <c r="C13111" s="0" t="s">
        <v>24399</v>
      </c>
      <c r="D13111" s="0" t="s">
        <v>15613</v>
      </c>
      <c r="E13111" s="10" t="s">
        <v>16647</v>
      </c>
    </row>
    <row r="13112" customFormat="false" ht="15" hidden="false" customHeight="false" outlineLevel="0" collapsed="false">
      <c r="A13112" s="310" t="n">
        <v>39709</v>
      </c>
      <c r="C13112" s="0" t="s">
        <v>24400</v>
      </c>
      <c r="D13112" s="0" t="s">
        <v>15613</v>
      </c>
      <c r="E13112" s="10" t="s">
        <v>24401</v>
      </c>
    </row>
    <row r="13113" customFormat="false" ht="15" hidden="false" customHeight="false" outlineLevel="0" collapsed="false">
      <c r="A13113" s="310" t="n">
        <v>39711</v>
      </c>
      <c r="C13113" s="0" t="s">
        <v>24402</v>
      </c>
      <c r="D13113" s="0" t="s">
        <v>15613</v>
      </c>
      <c r="E13113" s="10" t="s">
        <v>21127</v>
      </c>
    </row>
    <row r="13114" customFormat="false" ht="15" hidden="false" customHeight="false" outlineLevel="0" collapsed="false">
      <c r="A13114" s="310" t="n">
        <v>39712</v>
      </c>
      <c r="C13114" s="0" t="s">
        <v>24403</v>
      </c>
      <c r="D13114" s="0" t="s">
        <v>15613</v>
      </c>
      <c r="E13114" s="10" t="s">
        <v>15789</v>
      </c>
    </row>
    <row r="13115" customFormat="false" ht="15" hidden="false" customHeight="false" outlineLevel="0" collapsed="false">
      <c r="A13115" s="310" t="n">
        <v>39713</v>
      </c>
      <c r="C13115" s="0" t="s">
        <v>24404</v>
      </c>
      <c r="D13115" s="0" t="s">
        <v>15613</v>
      </c>
      <c r="E13115" s="10" t="s">
        <v>16855</v>
      </c>
    </row>
    <row r="13116" customFormat="false" ht="15" hidden="false" customHeight="false" outlineLevel="0" collapsed="false">
      <c r="A13116" s="310" t="n">
        <v>39714</v>
      </c>
      <c r="C13116" s="0" t="s">
        <v>24405</v>
      </c>
      <c r="D13116" s="0" t="s">
        <v>15613</v>
      </c>
      <c r="E13116" s="10" t="s">
        <v>16022</v>
      </c>
    </row>
    <row r="13117" customFormat="false" ht="15" hidden="false" customHeight="false" outlineLevel="0" collapsed="false">
      <c r="A13117" s="310" t="n">
        <v>39715</v>
      </c>
      <c r="C13117" s="0" t="s">
        <v>24406</v>
      </c>
      <c r="D13117" s="0" t="s">
        <v>15613</v>
      </c>
      <c r="E13117" s="10" t="s">
        <v>17634</v>
      </c>
    </row>
    <row r="13118" customFormat="false" ht="15" hidden="false" customHeight="false" outlineLevel="0" collapsed="false">
      <c r="A13118" s="310" t="n">
        <v>39716</v>
      </c>
      <c r="C13118" s="0" t="s">
        <v>24407</v>
      </c>
      <c r="D13118" s="0" t="s">
        <v>15613</v>
      </c>
      <c r="E13118" s="10" t="s">
        <v>15787</v>
      </c>
    </row>
    <row r="13119" customFormat="false" ht="15" hidden="false" customHeight="false" outlineLevel="0" collapsed="false">
      <c r="A13119" s="310" t="n">
        <v>39718</v>
      </c>
      <c r="C13119" s="0" t="s">
        <v>24408</v>
      </c>
      <c r="D13119" s="0" t="s">
        <v>15613</v>
      </c>
      <c r="E13119" s="10" t="s">
        <v>16581</v>
      </c>
    </row>
    <row r="13120" customFormat="false" ht="15" hidden="false" customHeight="false" outlineLevel="0" collapsed="false">
      <c r="A13120" s="310" t="n">
        <v>9813</v>
      </c>
      <c r="C13120" s="0" t="s">
        <v>24409</v>
      </c>
      <c r="D13120" s="0" t="s">
        <v>15613</v>
      </c>
      <c r="E13120" s="10" t="s">
        <v>24410</v>
      </c>
    </row>
    <row r="13121" customFormat="false" ht="15" hidden="false" customHeight="false" outlineLevel="0" collapsed="false">
      <c r="A13121" s="310" t="n">
        <v>9815</v>
      </c>
      <c r="C13121" s="0" t="s">
        <v>24411</v>
      </c>
      <c r="D13121" s="0" t="s">
        <v>15613</v>
      </c>
      <c r="E13121" s="10" t="s">
        <v>24412</v>
      </c>
    </row>
    <row r="13122" customFormat="false" ht="15" hidden="false" customHeight="false" outlineLevel="0" collapsed="false">
      <c r="A13122" s="310" t="n">
        <v>25876</v>
      </c>
      <c r="C13122" s="0" t="s">
        <v>24413</v>
      </c>
      <c r="D13122" s="0" t="s">
        <v>15613</v>
      </c>
      <c r="E13122" s="10" t="s">
        <v>24414</v>
      </c>
    </row>
    <row r="13123" customFormat="false" ht="15" hidden="false" customHeight="false" outlineLevel="0" collapsed="false">
      <c r="A13123" s="310" t="n">
        <v>25888</v>
      </c>
      <c r="C13123" s="0" t="s">
        <v>24415</v>
      </c>
      <c r="D13123" s="0" t="s">
        <v>15613</v>
      </c>
      <c r="E13123" s="10" t="s">
        <v>24416</v>
      </c>
    </row>
    <row r="13124" customFormat="false" ht="15" hidden="false" customHeight="false" outlineLevel="0" collapsed="false">
      <c r="A13124" s="310" t="n">
        <v>25874</v>
      </c>
      <c r="C13124" s="0" t="s">
        <v>24417</v>
      </c>
      <c r="D13124" s="0" t="s">
        <v>15613</v>
      </c>
      <c r="E13124" s="10" t="s">
        <v>24418</v>
      </c>
    </row>
    <row r="13125" customFormat="false" ht="15" hidden="false" customHeight="false" outlineLevel="0" collapsed="false">
      <c r="A13125" s="310" t="n">
        <v>25877</v>
      </c>
      <c r="C13125" s="0" t="s">
        <v>24419</v>
      </c>
      <c r="D13125" s="0" t="s">
        <v>15613</v>
      </c>
      <c r="E13125" s="10" t="s">
        <v>24420</v>
      </c>
    </row>
    <row r="13126" customFormat="false" ht="15" hidden="false" customHeight="false" outlineLevel="0" collapsed="false">
      <c r="A13126" s="310" t="n">
        <v>25878</v>
      </c>
      <c r="C13126" s="0" t="s">
        <v>24421</v>
      </c>
      <c r="D13126" s="0" t="s">
        <v>15613</v>
      </c>
      <c r="E13126" s="10" t="s">
        <v>24422</v>
      </c>
    </row>
    <row r="13127" customFormat="false" ht="15" hidden="false" customHeight="false" outlineLevel="0" collapsed="false">
      <c r="A13127" s="310" t="n">
        <v>25879</v>
      </c>
      <c r="C13127" s="0" t="s">
        <v>24423</v>
      </c>
      <c r="D13127" s="0" t="s">
        <v>15613</v>
      </c>
      <c r="E13127" s="10" t="s">
        <v>24424</v>
      </c>
    </row>
    <row r="13128" customFormat="false" ht="15" hidden="false" customHeight="false" outlineLevel="0" collapsed="false">
      <c r="A13128" s="310" t="n">
        <v>25887</v>
      </c>
      <c r="C13128" s="0" t="s">
        <v>24425</v>
      </c>
      <c r="D13128" s="0" t="s">
        <v>15613</v>
      </c>
      <c r="E13128" s="10" t="s">
        <v>24426</v>
      </c>
    </row>
    <row r="13129" customFormat="false" ht="15" hidden="false" customHeight="false" outlineLevel="0" collapsed="false">
      <c r="A13129" s="310" t="n">
        <v>25880</v>
      </c>
      <c r="C13129" s="0" t="s">
        <v>24427</v>
      </c>
      <c r="D13129" s="0" t="s">
        <v>15613</v>
      </c>
      <c r="E13129" s="10" t="s">
        <v>24428</v>
      </c>
    </row>
    <row r="13130" customFormat="false" ht="15" hidden="false" customHeight="false" outlineLevel="0" collapsed="false">
      <c r="A13130" s="310" t="n">
        <v>25881</v>
      </c>
      <c r="C13130" s="0" t="s">
        <v>24429</v>
      </c>
      <c r="D13130" s="0" t="s">
        <v>15613</v>
      </c>
      <c r="E13130" s="10" t="s">
        <v>24430</v>
      </c>
    </row>
    <row r="13131" customFormat="false" ht="15" hidden="false" customHeight="false" outlineLevel="0" collapsed="false">
      <c r="A13131" s="310" t="n">
        <v>25882</v>
      </c>
      <c r="C13131" s="0" t="s">
        <v>24431</v>
      </c>
      <c r="D13131" s="0" t="s">
        <v>15613</v>
      </c>
      <c r="E13131" s="10" t="s">
        <v>24432</v>
      </c>
    </row>
    <row r="13132" customFormat="false" ht="15" hidden="false" customHeight="false" outlineLevel="0" collapsed="false">
      <c r="A13132" s="310" t="n">
        <v>25883</v>
      </c>
      <c r="C13132" s="0" t="s">
        <v>24433</v>
      </c>
      <c r="D13132" s="0" t="s">
        <v>15613</v>
      </c>
      <c r="E13132" s="10" t="s">
        <v>24434</v>
      </c>
    </row>
    <row r="13133" customFormat="false" ht="15" hidden="false" customHeight="false" outlineLevel="0" collapsed="false">
      <c r="A13133" s="310" t="n">
        <v>25884</v>
      </c>
      <c r="C13133" s="0" t="s">
        <v>24435</v>
      </c>
      <c r="D13133" s="0" t="s">
        <v>15613</v>
      </c>
      <c r="E13133" s="10" t="s">
        <v>24436</v>
      </c>
    </row>
    <row r="13134" customFormat="false" ht="15" hidden="false" customHeight="false" outlineLevel="0" collapsed="false">
      <c r="A13134" s="310" t="n">
        <v>25885</v>
      </c>
      <c r="C13134" s="0" t="s">
        <v>24437</v>
      </c>
      <c r="D13134" s="0" t="s">
        <v>15613</v>
      </c>
      <c r="E13134" s="10" t="s">
        <v>24438</v>
      </c>
    </row>
    <row r="13135" customFormat="false" ht="15" hidden="false" customHeight="false" outlineLevel="0" collapsed="false">
      <c r="A13135" s="310" t="n">
        <v>25889</v>
      </c>
      <c r="C13135" s="0" t="s">
        <v>24439</v>
      </c>
      <c r="D13135" s="0" t="s">
        <v>15613</v>
      </c>
      <c r="E13135" s="10" t="s">
        <v>24440</v>
      </c>
    </row>
    <row r="13136" customFormat="false" ht="15" hidden="false" customHeight="false" outlineLevel="0" collapsed="false">
      <c r="A13136" s="310" t="n">
        <v>25886</v>
      </c>
      <c r="C13136" s="0" t="s">
        <v>24441</v>
      </c>
      <c r="D13136" s="0" t="s">
        <v>15613</v>
      </c>
      <c r="E13136" s="10" t="s">
        <v>24442</v>
      </c>
    </row>
    <row r="13137" customFormat="false" ht="15" hidden="false" customHeight="false" outlineLevel="0" collapsed="false">
      <c r="A13137" s="310" t="n">
        <v>25875</v>
      </c>
      <c r="C13137" s="0" t="s">
        <v>24443</v>
      </c>
      <c r="D13137" s="0" t="s">
        <v>15613</v>
      </c>
      <c r="E13137" s="10" t="s">
        <v>24444</v>
      </c>
    </row>
    <row r="13138" customFormat="false" ht="15" hidden="false" customHeight="false" outlineLevel="0" collapsed="false">
      <c r="A13138" s="310" t="n">
        <v>9876</v>
      </c>
      <c r="C13138" s="0" t="s">
        <v>24445</v>
      </c>
      <c r="D13138" s="0" t="s">
        <v>15613</v>
      </c>
      <c r="E13138" s="10" t="s">
        <v>24446</v>
      </c>
    </row>
    <row r="13139" customFormat="false" ht="15" hidden="false" customHeight="false" outlineLevel="0" collapsed="false">
      <c r="A13139" s="310" t="n">
        <v>9877</v>
      </c>
      <c r="C13139" s="0" t="s">
        <v>24447</v>
      </c>
      <c r="D13139" s="0" t="s">
        <v>15613</v>
      </c>
      <c r="E13139" s="10" t="s">
        <v>24448</v>
      </c>
    </row>
    <row r="13140" customFormat="false" ht="15" hidden="false" customHeight="false" outlineLevel="0" collapsed="false">
      <c r="A13140" s="310" t="n">
        <v>9878</v>
      </c>
      <c r="C13140" s="0" t="s">
        <v>24449</v>
      </c>
      <c r="D13140" s="0" t="s">
        <v>15613</v>
      </c>
      <c r="E13140" s="10" t="s">
        <v>24450</v>
      </c>
    </row>
    <row r="13141" customFormat="false" ht="15" hidden="false" customHeight="false" outlineLevel="0" collapsed="false">
      <c r="A13141" s="310" t="n">
        <v>9879</v>
      </c>
      <c r="C13141" s="0" t="s">
        <v>24451</v>
      </c>
      <c r="D13141" s="0" t="s">
        <v>15613</v>
      </c>
      <c r="E13141" s="10" t="s">
        <v>24452</v>
      </c>
    </row>
    <row r="13142" customFormat="false" ht="15" hidden="false" customHeight="false" outlineLevel="0" collapsed="false">
      <c r="A13142" s="310" t="n">
        <v>42001</v>
      </c>
      <c r="C13142" s="0" t="s">
        <v>24453</v>
      </c>
      <c r="D13142" s="0" t="s">
        <v>15613</v>
      </c>
      <c r="E13142" s="10" t="s">
        <v>24454</v>
      </c>
    </row>
    <row r="13143" customFormat="false" ht="15" hidden="false" customHeight="false" outlineLevel="0" collapsed="false">
      <c r="A13143" s="310" t="n">
        <v>41998</v>
      </c>
      <c r="C13143" s="0" t="s">
        <v>24455</v>
      </c>
      <c r="D13143" s="0" t="s">
        <v>15613</v>
      </c>
      <c r="E13143" s="10" t="s">
        <v>24456</v>
      </c>
    </row>
    <row r="13144" customFormat="false" ht="15" hidden="false" customHeight="false" outlineLevel="0" collapsed="false">
      <c r="A13144" s="310" t="n">
        <v>41999</v>
      </c>
      <c r="C13144" s="0" t="s">
        <v>24457</v>
      </c>
      <c r="D13144" s="0" t="s">
        <v>15613</v>
      </c>
      <c r="E13144" s="10" t="s">
        <v>24458</v>
      </c>
    </row>
    <row r="13145" customFormat="false" ht="15" hidden="false" customHeight="false" outlineLevel="0" collapsed="false">
      <c r="A13145" s="310" t="n">
        <v>42000</v>
      </c>
      <c r="C13145" s="0" t="s">
        <v>24459</v>
      </c>
      <c r="D13145" s="0" t="s">
        <v>15613</v>
      </c>
      <c r="E13145" s="10" t="s">
        <v>24460</v>
      </c>
    </row>
    <row r="13146" customFormat="false" ht="15" hidden="false" customHeight="false" outlineLevel="0" collapsed="false">
      <c r="A13146" s="310" t="n">
        <v>38053</v>
      </c>
      <c r="C13146" s="0" t="s">
        <v>24461</v>
      </c>
      <c r="D13146" s="0" t="s">
        <v>15613</v>
      </c>
      <c r="E13146" s="10" t="s">
        <v>22541</v>
      </c>
    </row>
    <row r="13147" customFormat="false" ht="15" hidden="false" customHeight="false" outlineLevel="0" collapsed="false">
      <c r="A13147" s="310" t="n">
        <v>38054</v>
      </c>
      <c r="C13147" s="0" t="s">
        <v>24462</v>
      </c>
      <c r="D13147" s="0" t="s">
        <v>15613</v>
      </c>
      <c r="E13147" s="10" t="s">
        <v>17977</v>
      </c>
    </row>
    <row r="13148" customFormat="false" ht="15" hidden="false" customHeight="false" outlineLevel="0" collapsed="false">
      <c r="A13148" s="310" t="n">
        <v>38052</v>
      </c>
      <c r="C13148" s="0" t="s">
        <v>24463</v>
      </c>
      <c r="D13148" s="0" t="s">
        <v>15613</v>
      </c>
      <c r="E13148" s="10" t="s">
        <v>24464</v>
      </c>
    </row>
    <row r="13149" customFormat="false" ht="15" hidden="false" customHeight="false" outlineLevel="0" collapsed="false">
      <c r="A13149" s="310" t="n">
        <v>38051</v>
      </c>
      <c r="C13149" s="0" t="s">
        <v>24465</v>
      </c>
      <c r="D13149" s="0" t="s">
        <v>15613</v>
      </c>
      <c r="E13149" s="10" t="s">
        <v>18564</v>
      </c>
    </row>
    <row r="13150" customFormat="false" ht="15" hidden="false" customHeight="false" outlineLevel="0" collapsed="false">
      <c r="A13150" s="310" t="n">
        <v>38787</v>
      </c>
      <c r="C13150" s="0" t="s">
        <v>24466</v>
      </c>
      <c r="D13150" s="0" t="s">
        <v>15613</v>
      </c>
      <c r="E13150" s="10" t="s">
        <v>17027</v>
      </c>
    </row>
    <row r="13151" customFormat="false" ht="15" hidden="false" customHeight="false" outlineLevel="0" collapsed="false">
      <c r="A13151" s="310" t="n">
        <v>38825</v>
      </c>
      <c r="C13151" s="0" t="s">
        <v>24467</v>
      </c>
      <c r="D13151" s="0" t="s">
        <v>15613</v>
      </c>
      <c r="E13151" s="10" t="s">
        <v>23826</v>
      </c>
    </row>
    <row r="13152" customFormat="false" ht="15" hidden="false" customHeight="false" outlineLevel="0" collapsed="false">
      <c r="A13152" s="310" t="n">
        <v>38826</v>
      </c>
      <c r="C13152" s="0" t="s">
        <v>24468</v>
      </c>
      <c r="D13152" s="0" t="s">
        <v>15613</v>
      </c>
      <c r="E13152" s="10" t="s">
        <v>17221</v>
      </c>
    </row>
    <row r="13153" customFormat="false" ht="15" hidden="false" customHeight="false" outlineLevel="0" collapsed="false">
      <c r="A13153" s="310" t="n">
        <v>38827</v>
      </c>
      <c r="C13153" s="0" t="s">
        <v>24469</v>
      </c>
      <c r="D13153" s="0" t="s">
        <v>15613</v>
      </c>
      <c r="E13153" s="10" t="s">
        <v>18977</v>
      </c>
    </row>
    <row r="13154" customFormat="false" ht="15" hidden="false" customHeight="false" outlineLevel="0" collapsed="false">
      <c r="A13154" s="310" t="n">
        <v>38830</v>
      </c>
      <c r="C13154" s="0" t="s">
        <v>24470</v>
      </c>
      <c r="D13154" s="0" t="s">
        <v>15613</v>
      </c>
      <c r="E13154" s="10" t="s">
        <v>24471</v>
      </c>
    </row>
    <row r="13155" customFormat="false" ht="15" hidden="false" customHeight="false" outlineLevel="0" collapsed="false">
      <c r="A13155" s="310" t="n">
        <v>38828</v>
      </c>
      <c r="C13155" s="0" t="s">
        <v>24472</v>
      </c>
      <c r="D13155" s="0" t="s">
        <v>15613</v>
      </c>
      <c r="E13155" s="10" t="s">
        <v>23122</v>
      </c>
    </row>
    <row r="13156" customFormat="false" ht="15" hidden="false" customHeight="false" outlineLevel="0" collapsed="false">
      <c r="A13156" s="310" t="n">
        <v>38829</v>
      </c>
      <c r="C13156" s="0" t="s">
        <v>24473</v>
      </c>
      <c r="D13156" s="0" t="s">
        <v>15613</v>
      </c>
      <c r="E13156" s="10" t="s">
        <v>19921</v>
      </c>
    </row>
    <row r="13157" customFormat="false" ht="15" hidden="false" customHeight="false" outlineLevel="0" collapsed="false">
      <c r="A13157" s="310" t="n">
        <v>38831</v>
      </c>
      <c r="C13157" s="0" t="s">
        <v>24474</v>
      </c>
      <c r="D13157" s="0" t="s">
        <v>15613</v>
      </c>
      <c r="E13157" s="10" t="s">
        <v>24475</v>
      </c>
    </row>
    <row r="13158" customFormat="false" ht="15" hidden="false" customHeight="false" outlineLevel="0" collapsed="false">
      <c r="A13158" s="310" t="n">
        <v>36274</v>
      </c>
      <c r="C13158" s="0" t="s">
        <v>24476</v>
      </c>
      <c r="D13158" s="0" t="s">
        <v>15613</v>
      </c>
      <c r="E13158" s="10" t="s">
        <v>16988</v>
      </c>
    </row>
    <row r="13159" customFormat="false" ht="15" hidden="false" customHeight="false" outlineLevel="0" collapsed="false">
      <c r="A13159" s="310" t="n">
        <v>36278</v>
      </c>
      <c r="C13159" s="0" t="s">
        <v>24477</v>
      </c>
      <c r="D13159" s="0" t="s">
        <v>15613</v>
      </c>
      <c r="E13159" s="10" t="s">
        <v>22973</v>
      </c>
    </row>
    <row r="13160" customFormat="false" ht="15" hidden="false" customHeight="false" outlineLevel="0" collapsed="false">
      <c r="A13160" s="310" t="n">
        <v>38977</v>
      </c>
      <c r="C13160" s="0" t="s">
        <v>24478</v>
      </c>
      <c r="D13160" s="0" t="s">
        <v>15613</v>
      </c>
      <c r="E13160" s="10" t="s">
        <v>24479</v>
      </c>
    </row>
    <row r="13161" customFormat="false" ht="15" hidden="false" customHeight="false" outlineLevel="0" collapsed="false">
      <c r="A13161" s="310" t="n">
        <v>38971</v>
      </c>
      <c r="C13161" s="0" t="s">
        <v>24480</v>
      </c>
      <c r="D13161" s="0" t="s">
        <v>15613</v>
      </c>
      <c r="E13161" s="10" t="s">
        <v>21995</v>
      </c>
    </row>
    <row r="13162" customFormat="false" ht="15" hidden="false" customHeight="false" outlineLevel="0" collapsed="false">
      <c r="A13162" s="310" t="n">
        <v>38972</v>
      </c>
      <c r="C13162" s="0" t="s">
        <v>24481</v>
      </c>
      <c r="D13162" s="0" t="s">
        <v>15613</v>
      </c>
      <c r="E13162" s="10" t="s">
        <v>24482</v>
      </c>
    </row>
    <row r="13163" customFormat="false" ht="15" hidden="false" customHeight="false" outlineLevel="0" collapsed="false">
      <c r="A13163" s="310" t="n">
        <v>38973</v>
      </c>
      <c r="C13163" s="0" t="s">
        <v>24483</v>
      </c>
      <c r="D13163" s="0" t="s">
        <v>15613</v>
      </c>
      <c r="E13163" s="10" t="s">
        <v>24484</v>
      </c>
    </row>
    <row r="13164" customFormat="false" ht="15" hidden="false" customHeight="false" outlineLevel="0" collapsed="false">
      <c r="A13164" s="310" t="n">
        <v>38974</v>
      </c>
      <c r="C13164" s="0" t="s">
        <v>24485</v>
      </c>
      <c r="D13164" s="0" t="s">
        <v>15613</v>
      </c>
      <c r="E13164" s="10" t="s">
        <v>24486</v>
      </c>
    </row>
    <row r="13165" customFormat="false" ht="15" hidden="false" customHeight="false" outlineLevel="0" collapsed="false">
      <c r="A13165" s="310" t="n">
        <v>38975</v>
      </c>
      <c r="C13165" s="0" t="s">
        <v>24487</v>
      </c>
      <c r="D13165" s="0" t="s">
        <v>15613</v>
      </c>
      <c r="E13165" s="10" t="s">
        <v>24488</v>
      </c>
    </row>
    <row r="13166" customFormat="false" ht="15" hidden="false" customHeight="false" outlineLevel="0" collapsed="false">
      <c r="A13166" s="310" t="n">
        <v>38976</v>
      </c>
      <c r="C13166" s="0" t="s">
        <v>24489</v>
      </c>
      <c r="D13166" s="0" t="s">
        <v>15613</v>
      </c>
      <c r="E13166" s="10" t="s">
        <v>23583</v>
      </c>
    </row>
    <row r="13167" customFormat="false" ht="15" hidden="false" customHeight="false" outlineLevel="0" collapsed="false">
      <c r="A13167" s="310" t="n">
        <v>38986</v>
      </c>
      <c r="C13167" s="0" t="s">
        <v>24490</v>
      </c>
      <c r="D13167" s="0" t="s">
        <v>15613</v>
      </c>
      <c r="E13167" s="10" t="s">
        <v>24491</v>
      </c>
    </row>
    <row r="13168" customFormat="false" ht="15" hidden="false" customHeight="false" outlineLevel="0" collapsed="false">
      <c r="A13168" s="310" t="n">
        <v>38978</v>
      </c>
      <c r="C13168" s="0" t="s">
        <v>24492</v>
      </c>
      <c r="D13168" s="0" t="s">
        <v>15613</v>
      </c>
      <c r="E13168" s="10" t="s">
        <v>16988</v>
      </c>
    </row>
    <row r="13169" customFormat="false" ht="15" hidden="false" customHeight="false" outlineLevel="0" collapsed="false">
      <c r="A13169" s="310" t="n">
        <v>38979</v>
      </c>
      <c r="C13169" s="0" t="s">
        <v>24493</v>
      </c>
      <c r="D13169" s="0" t="s">
        <v>15613</v>
      </c>
      <c r="E13169" s="10" t="s">
        <v>22973</v>
      </c>
    </row>
    <row r="13170" customFormat="false" ht="15" hidden="false" customHeight="false" outlineLevel="0" collapsed="false">
      <c r="A13170" s="310" t="n">
        <v>38980</v>
      </c>
      <c r="C13170" s="0" t="s">
        <v>24494</v>
      </c>
      <c r="D13170" s="0" t="s">
        <v>15613</v>
      </c>
      <c r="E13170" s="10" t="s">
        <v>24495</v>
      </c>
    </row>
    <row r="13171" customFormat="false" ht="15" hidden="false" customHeight="false" outlineLevel="0" collapsed="false">
      <c r="A13171" s="310" t="n">
        <v>38981</v>
      </c>
      <c r="C13171" s="0" t="s">
        <v>24496</v>
      </c>
      <c r="D13171" s="0" t="s">
        <v>15613</v>
      </c>
      <c r="E13171" s="10" t="s">
        <v>24497</v>
      </c>
    </row>
    <row r="13172" customFormat="false" ht="15" hidden="false" customHeight="false" outlineLevel="0" collapsed="false">
      <c r="A13172" s="310" t="n">
        <v>38982</v>
      </c>
      <c r="C13172" s="0" t="s">
        <v>24498</v>
      </c>
      <c r="D13172" s="0" t="s">
        <v>15613</v>
      </c>
      <c r="E13172" s="10" t="s">
        <v>17641</v>
      </c>
    </row>
    <row r="13173" customFormat="false" ht="15" hidden="false" customHeight="false" outlineLevel="0" collapsed="false">
      <c r="A13173" s="310" t="n">
        <v>38983</v>
      </c>
      <c r="C13173" s="0" t="s">
        <v>24499</v>
      </c>
      <c r="D13173" s="0" t="s">
        <v>15613</v>
      </c>
      <c r="E13173" s="10" t="s">
        <v>22148</v>
      </c>
    </row>
    <row r="13174" customFormat="false" ht="15" hidden="false" customHeight="false" outlineLevel="0" collapsed="false">
      <c r="A13174" s="310" t="n">
        <v>38984</v>
      </c>
      <c r="C13174" s="0" t="s">
        <v>24500</v>
      </c>
      <c r="D13174" s="0" t="s">
        <v>15613</v>
      </c>
      <c r="E13174" s="10" t="s">
        <v>24501</v>
      </c>
    </row>
    <row r="13175" customFormat="false" ht="15" hidden="false" customHeight="false" outlineLevel="0" collapsed="false">
      <c r="A13175" s="310" t="n">
        <v>38985</v>
      </c>
      <c r="C13175" s="0" t="s">
        <v>24502</v>
      </c>
      <c r="D13175" s="0" t="s">
        <v>15613</v>
      </c>
      <c r="E13175" s="10" t="s">
        <v>24503</v>
      </c>
    </row>
    <row r="13176" customFormat="false" ht="15" hidden="false" customHeight="false" outlineLevel="0" collapsed="false">
      <c r="A13176" s="310" t="n">
        <v>9836</v>
      </c>
      <c r="C13176" s="0" t="s">
        <v>24504</v>
      </c>
      <c r="D13176" s="0" t="s">
        <v>15613</v>
      </c>
      <c r="E13176" s="10" t="s">
        <v>21182</v>
      </c>
    </row>
    <row r="13177" customFormat="false" ht="15" hidden="false" customHeight="false" outlineLevel="0" collapsed="false">
      <c r="A13177" s="310" t="n">
        <v>20065</v>
      </c>
      <c r="C13177" s="0" t="s">
        <v>24505</v>
      </c>
      <c r="D13177" s="0" t="s">
        <v>15613</v>
      </c>
      <c r="E13177" s="10" t="s">
        <v>18289</v>
      </c>
    </row>
    <row r="13178" customFormat="false" ht="15" hidden="false" customHeight="false" outlineLevel="0" collapsed="false">
      <c r="A13178" s="310" t="n">
        <v>9835</v>
      </c>
      <c r="C13178" s="0" t="s">
        <v>24506</v>
      </c>
      <c r="D13178" s="0" t="s">
        <v>15613</v>
      </c>
      <c r="E13178" s="10" t="s">
        <v>24507</v>
      </c>
    </row>
    <row r="13179" customFormat="false" ht="15" hidden="false" customHeight="false" outlineLevel="0" collapsed="false">
      <c r="A13179" s="310" t="n">
        <v>38032</v>
      </c>
      <c r="C13179" s="0" t="s">
        <v>24508</v>
      </c>
      <c r="D13179" s="0" t="s">
        <v>15613</v>
      </c>
      <c r="E13179" s="10" t="s">
        <v>24509</v>
      </c>
    </row>
    <row r="13180" customFormat="false" ht="15" hidden="false" customHeight="false" outlineLevel="0" collapsed="false">
      <c r="A13180" s="310" t="n">
        <v>38033</v>
      </c>
      <c r="C13180" s="0" t="s">
        <v>24510</v>
      </c>
      <c r="D13180" s="0" t="s">
        <v>15613</v>
      </c>
      <c r="E13180" s="10" t="s">
        <v>24511</v>
      </c>
    </row>
    <row r="13181" customFormat="false" ht="15" hidden="false" customHeight="false" outlineLevel="0" collapsed="false">
      <c r="A13181" s="310" t="n">
        <v>38034</v>
      </c>
      <c r="C13181" s="0" t="s">
        <v>24512</v>
      </c>
      <c r="D13181" s="0" t="s">
        <v>15613</v>
      </c>
      <c r="E13181" s="10" t="s">
        <v>24513</v>
      </c>
    </row>
    <row r="13182" customFormat="false" ht="15" hidden="false" customHeight="false" outlineLevel="0" collapsed="false">
      <c r="A13182" s="310" t="n">
        <v>38035</v>
      </c>
      <c r="C13182" s="0" t="s">
        <v>24514</v>
      </c>
      <c r="D13182" s="0" t="s">
        <v>15613</v>
      </c>
      <c r="E13182" s="10" t="s">
        <v>24515</v>
      </c>
    </row>
    <row r="13183" customFormat="false" ht="15" hidden="false" customHeight="false" outlineLevel="0" collapsed="false">
      <c r="A13183" s="310" t="n">
        <v>38036</v>
      </c>
      <c r="C13183" s="0" t="s">
        <v>24516</v>
      </c>
      <c r="D13183" s="0" t="s">
        <v>15613</v>
      </c>
      <c r="E13183" s="10" t="s">
        <v>24517</v>
      </c>
    </row>
    <row r="13184" customFormat="false" ht="15" hidden="false" customHeight="false" outlineLevel="0" collapsed="false">
      <c r="A13184" s="310" t="n">
        <v>38037</v>
      </c>
      <c r="C13184" s="0" t="s">
        <v>24518</v>
      </c>
      <c r="D13184" s="0" t="s">
        <v>15613</v>
      </c>
      <c r="E13184" s="10" t="s">
        <v>24519</v>
      </c>
    </row>
    <row r="13185" customFormat="false" ht="15" hidden="false" customHeight="false" outlineLevel="0" collapsed="false">
      <c r="A13185" s="310" t="n">
        <v>9850</v>
      </c>
      <c r="C13185" s="0" t="s">
        <v>24520</v>
      </c>
      <c r="D13185" s="0" t="s">
        <v>15613</v>
      </c>
      <c r="E13185" s="10" t="s">
        <v>24521</v>
      </c>
    </row>
    <row r="13186" customFormat="false" ht="15" hidden="false" customHeight="false" outlineLevel="0" collapsed="false">
      <c r="A13186" s="310" t="n">
        <v>9853</v>
      </c>
      <c r="C13186" s="0" t="s">
        <v>24522</v>
      </c>
      <c r="D13186" s="0" t="s">
        <v>15613</v>
      </c>
      <c r="E13186" s="10" t="s">
        <v>24523</v>
      </c>
    </row>
    <row r="13187" customFormat="false" ht="15" hidden="false" customHeight="false" outlineLevel="0" collapsed="false">
      <c r="A13187" s="310" t="n">
        <v>9854</v>
      </c>
      <c r="C13187" s="0" t="s">
        <v>24524</v>
      </c>
      <c r="D13187" s="0" t="s">
        <v>15613</v>
      </c>
      <c r="E13187" s="10" t="s">
        <v>24525</v>
      </c>
    </row>
    <row r="13188" customFormat="false" ht="15" hidden="false" customHeight="false" outlineLevel="0" collapsed="false">
      <c r="A13188" s="310" t="n">
        <v>9851</v>
      </c>
      <c r="C13188" s="0" t="s">
        <v>24526</v>
      </c>
      <c r="D13188" s="0" t="s">
        <v>15613</v>
      </c>
      <c r="E13188" s="10" t="s">
        <v>24527</v>
      </c>
    </row>
    <row r="13189" customFormat="false" ht="15" hidden="false" customHeight="false" outlineLevel="0" collapsed="false">
      <c r="A13189" s="310" t="n">
        <v>9855</v>
      </c>
      <c r="C13189" s="0" t="s">
        <v>24528</v>
      </c>
      <c r="D13189" s="0" t="s">
        <v>15613</v>
      </c>
      <c r="E13189" s="10" t="s">
        <v>24529</v>
      </c>
    </row>
    <row r="13190" customFormat="false" ht="15" hidden="false" customHeight="false" outlineLevel="0" collapsed="false">
      <c r="A13190" s="310" t="n">
        <v>9825</v>
      </c>
      <c r="C13190" s="0" t="s">
        <v>24530</v>
      </c>
      <c r="D13190" s="0" t="s">
        <v>15613</v>
      </c>
      <c r="E13190" s="10" t="s">
        <v>24531</v>
      </c>
    </row>
    <row r="13191" customFormat="false" ht="15" hidden="false" customHeight="false" outlineLevel="0" collapsed="false">
      <c r="A13191" s="310" t="n">
        <v>9828</v>
      </c>
      <c r="C13191" s="0" t="s">
        <v>24532</v>
      </c>
      <c r="D13191" s="0" t="s">
        <v>15613</v>
      </c>
      <c r="E13191" s="10" t="s">
        <v>24533</v>
      </c>
    </row>
    <row r="13192" customFormat="false" ht="15" hidden="false" customHeight="false" outlineLevel="0" collapsed="false">
      <c r="A13192" s="310" t="n">
        <v>9829</v>
      </c>
      <c r="C13192" s="0" t="s">
        <v>24534</v>
      </c>
      <c r="D13192" s="0" t="s">
        <v>15613</v>
      </c>
      <c r="E13192" s="10" t="s">
        <v>24535</v>
      </c>
    </row>
    <row r="13193" customFormat="false" ht="15" hidden="false" customHeight="false" outlineLevel="0" collapsed="false">
      <c r="A13193" s="310" t="n">
        <v>9826</v>
      </c>
      <c r="C13193" s="0" t="s">
        <v>24536</v>
      </c>
      <c r="D13193" s="0" t="s">
        <v>15613</v>
      </c>
      <c r="E13193" s="10" t="s">
        <v>24537</v>
      </c>
    </row>
    <row r="13194" customFormat="false" ht="15" hidden="false" customHeight="false" outlineLevel="0" collapsed="false">
      <c r="A13194" s="310" t="n">
        <v>9827</v>
      </c>
      <c r="C13194" s="0" t="s">
        <v>24538</v>
      </c>
      <c r="D13194" s="0" t="s">
        <v>15613</v>
      </c>
      <c r="E13194" s="10" t="s">
        <v>24539</v>
      </c>
    </row>
    <row r="13195" customFormat="false" ht="15" hidden="false" customHeight="false" outlineLevel="0" collapsed="false">
      <c r="A13195" s="310" t="n">
        <v>36374</v>
      </c>
      <c r="C13195" s="0" t="s">
        <v>24540</v>
      </c>
      <c r="D13195" s="0" t="s">
        <v>15613</v>
      </c>
      <c r="E13195" s="10" t="s">
        <v>24541</v>
      </c>
    </row>
    <row r="13196" customFormat="false" ht="15" hidden="false" customHeight="false" outlineLevel="0" collapsed="false">
      <c r="A13196" s="310" t="n">
        <v>36084</v>
      </c>
      <c r="C13196" s="0" t="s">
        <v>24542</v>
      </c>
      <c r="D13196" s="0" t="s">
        <v>15613</v>
      </c>
      <c r="E13196" s="10" t="s">
        <v>23903</v>
      </c>
    </row>
    <row r="13197" customFormat="false" ht="15" hidden="false" customHeight="false" outlineLevel="0" collapsed="false">
      <c r="A13197" s="310" t="n">
        <v>36373</v>
      </c>
      <c r="C13197" s="0" t="s">
        <v>24543</v>
      </c>
      <c r="D13197" s="0" t="s">
        <v>15613</v>
      </c>
      <c r="E13197" s="10" t="s">
        <v>24544</v>
      </c>
    </row>
    <row r="13198" customFormat="false" ht="15" hidden="false" customHeight="false" outlineLevel="0" collapsed="false">
      <c r="A13198" s="310" t="n">
        <v>36377</v>
      </c>
      <c r="C13198" s="0" t="s">
        <v>24545</v>
      </c>
      <c r="D13198" s="0" t="s">
        <v>15613</v>
      </c>
      <c r="E13198" s="10" t="s">
        <v>24546</v>
      </c>
    </row>
    <row r="13199" customFormat="false" ht="15" hidden="false" customHeight="false" outlineLevel="0" collapsed="false">
      <c r="A13199" s="310" t="n">
        <v>36375</v>
      </c>
      <c r="C13199" s="0" t="s">
        <v>24547</v>
      </c>
      <c r="D13199" s="0" t="s">
        <v>15613</v>
      </c>
      <c r="E13199" s="10" t="s">
        <v>18123</v>
      </c>
    </row>
    <row r="13200" customFormat="false" ht="15" hidden="false" customHeight="false" outlineLevel="0" collapsed="false">
      <c r="A13200" s="310" t="n">
        <v>36376</v>
      </c>
      <c r="C13200" s="0" t="s">
        <v>24548</v>
      </c>
      <c r="D13200" s="0" t="s">
        <v>15613</v>
      </c>
      <c r="E13200" s="10" t="s">
        <v>23414</v>
      </c>
    </row>
    <row r="13201" customFormat="false" ht="15" hidden="false" customHeight="false" outlineLevel="0" collapsed="false">
      <c r="A13201" s="310" t="n">
        <v>36380</v>
      </c>
      <c r="C13201" s="0" t="s">
        <v>24549</v>
      </c>
      <c r="D13201" s="0" t="s">
        <v>15613</v>
      </c>
      <c r="E13201" s="10" t="s">
        <v>24550</v>
      </c>
    </row>
    <row r="13202" customFormat="false" ht="15" hidden="false" customHeight="false" outlineLevel="0" collapsed="false">
      <c r="A13202" s="310" t="n">
        <v>36378</v>
      </c>
      <c r="C13202" s="0" t="s">
        <v>24551</v>
      </c>
      <c r="D13202" s="0" t="s">
        <v>15613</v>
      </c>
      <c r="E13202" s="10" t="s">
        <v>24552</v>
      </c>
    </row>
    <row r="13203" customFormat="false" ht="15" hidden="false" customHeight="false" outlineLevel="0" collapsed="false">
      <c r="A13203" s="310" t="n">
        <v>36379</v>
      </c>
      <c r="C13203" s="0" t="s">
        <v>24553</v>
      </c>
      <c r="D13203" s="0" t="s">
        <v>15613</v>
      </c>
      <c r="E13203" s="10" t="s">
        <v>24554</v>
      </c>
    </row>
    <row r="13204" customFormat="false" ht="15" hidden="false" customHeight="false" outlineLevel="0" collapsed="false">
      <c r="A13204" s="310" t="n">
        <v>9859</v>
      </c>
      <c r="C13204" s="0" t="s">
        <v>24555</v>
      </c>
      <c r="D13204" s="0" t="s">
        <v>15613</v>
      </c>
      <c r="E13204" s="10" t="s">
        <v>19832</v>
      </c>
    </row>
    <row r="13205" customFormat="false" ht="15" hidden="false" customHeight="false" outlineLevel="0" collapsed="false">
      <c r="A13205" s="310" t="n">
        <v>9838</v>
      </c>
      <c r="C13205" s="0" t="s">
        <v>24556</v>
      </c>
      <c r="D13205" s="0" t="s">
        <v>15613</v>
      </c>
      <c r="E13205" s="10" t="s">
        <v>24557</v>
      </c>
    </row>
    <row r="13206" customFormat="false" ht="15" hidden="false" customHeight="false" outlineLevel="0" collapsed="false">
      <c r="A13206" s="310" t="n">
        <v>9837</v>
      </c>
      <c r="C13206" s="0" t="s">
        <v>24558</v>
      </c>
      <c r="D13206" s="0" t="s">
        <v>15613</v>
      </c>
      <c r="E13206" s="10" t="s">
        <v>24559</v>
      </c>
    </row>
    <row r="13207" customFormat="false" ht="15" hidden="false" customHeight="false" outlineLevel="0" collapsed="false">
      <c r="A13207" s="310" t="n">
        <v>9833</v>
      </c>
      <c r="C13207" s="0" t="s">
        <v>24560</v>
      </c>
      <c r="D13207" s="0" t="s">
        <v>15613</v>
      </c>
      <c r="E13207" s="10" t="s">
        <v>18239</v>
      </c>
    </row>
    <row r="13208" customFormat="false" ht="15" hidden="false" customHeight="false" outlineLevel="0" collapsed="false">
      <c r="A13208" s="310" t="n">
        <v>9830</v>
      </c>
      <c r="C13208" s="0" t="s">
        <v>24561</v>
      </c>
      <c r="D13208" s="0" t="s">
        <v>15613</v>
      </c>
      <c r="E13208" s="10" t="s">
        <v>24464</v>
      </c>
    </row>
    <row r="13209" customFormat="false" ht="15" hidden="false" customHeight="false" outlineLevel="0" collapsed="false">
      <c r="A13209" s="310" t="n">
        <v>9834</v>
      </c>
      <c r="C13209" s="0" t="s">
        <v>24562</v>
      </c>
      <c r="D13209" s="0" t="s">
        <v>15613</v>
      </c>
      <c r="E13209" s="10" t="s">
        <v>24563</v>
      </c>
    </row>
    <row r="13210" customFormat="false" ht="15" hidden="false" customHeight="false" outlineLevel="0" collapsed="false">
      <c r="A13210" s="310" t="n">
        <v>9863</v>
      </c>
      <c r="C13210" s="0" t="s">
        <v>24564</v>
      </c>
      <c r="D13210" s="0" t="s">
        <v>15613</v>
      </c>
      <c r="E13210" s="10" t="s">
        <v>21309</v>
      </c>
    </row>
    <row r="13211" customFormat="false" ht="15" hidden="false" customHeight="false" outlineLevel="0" collapsed="false">
      <c r="A13211" s="310" t="n">
        <v>9860</v>
      </c>
      <c r="C13211" s="0" t="s">
        <v>24565</v>
      </c>
      <c r="D13211" s="0" t="s">
        <v>15613</v>
      </c>
      <c r="E13211" s="10" t="s">
        <v>24566</v>
      </c>
    </row>
    <row r="13212" customFormat="false" ht="15" hidden="false" customHeight="false" outlineLevel="0" collapsed="false">
      <c r="A13212" s="310" t="n">
        <v>9862</v>
      </c>
      <c r="C13212" s="0" t="s">
        <v>24567</v>
      </c>
      <c r="D13212" s="0" t="s">
        <v>15613</v>
      </c>
      <c r="E13212" s="10" t="s">
        <v>24568</v>
      </c>
    </row>
    <row r="13213" customFormat="false" ht="15" hidden="false" customHeight="false" outlineLevel="0" collapsed="false">
      <c r="A13213" s="310" t="n">
        <v>9861</v>
      </c>
      <c r="C13213" s="0" t="s">
        <v>24569</v>
      </c>
      <c r="D13213" s="0" t="s">
        <v>15613</v>
      </c>
      <c r="E13213" s="10" t="s">
        <v>24570</v>
      </c>
    </row>
    <row r="13214" customFormat="false" ht="15" hidden="false" customHeight="false" outlineLevel="0" collapsed="false">
      <c r="A13214" s="310" t="n">
        <v>9856</v>
      </c>
      <c r="C13214" s="0" t="s">
        <v>24571</v>
      </c>
      <c r="D13214" s="0" t="s">
        <v>15613</v>
      </c>
      <c r="E13214" s="10" t="s">
        <v>24572</v>
      </c>
    </row>
    <row r="13215" customFormat="false" ht="15" hidden="false" customHeight="false" outlineLevel="0" collapsed="false">
      <c r="A13215" s="310" t="n">
        <v>9866</v>
      </c>
      <c r="C13215" s="0" t="s">
        <v>24573</v>
      </c>
      <c r="D13215" s="0" t="s">
        <v>15613</v>
      </c>
      <c r="E13215" s="10" t="s">
        <v>24574</v>
      </c>
    </row>
    <row r="13216" customFormat="false" ht="15" hidden="false" customHeight="false" outlineLevel="0" collapsed="false">
      <c r="A13216" s="310" t="n">
        <v>9857</v>
      </c>
      <c r="C13216" s="0" t="s">
        <v>24575</v>
      </c>
      <c r="D13216" s="0" t="s">
        <v>15613</v>
      </c>
      <c r="E13216" s="10" t="s">
        <v>24576</v>
      </c>
    </row>
    <row r="13217" customFormat="false" ht="15" hidden="false" customHeight="false" outlineLevel="0" collapsed="false">
      <c r="A13217" s="310" t="n">
        <v>9864</v>
      </c>
      <c r="C13217" s="0" t="s">
        <v>24577</v>
      </c>
      <c r="D13217" s="0" t="s">
        <v>15613</v>
      </c>
      <c r="E13217" s="10" t="s">
        <v>24578</v>
      </c>
    </row>
    <row r="13218" customFormat="false" ht="15" hidden="false" customHeight="false" outlineLevel="0" collapsed="false">
      <c r="A13218" s="310" t="n">
        <v>9865</v>
      </c>
      <c r="C13218" s="0" t="s">
        <v>24579</v>
      </c>
      <c r="D13218" s="0" t="s">
        <v>15613</v>
      </c>
      <c r="E13218" s="10" t="s">
        <v>24580</v>
      </c>
    </row>
    <row r="13219" customFormat="false" ht="15" hidden="false" customHeight="false" outlineLevel="0" collapsed="false">
      <c r="A13219" s="310" t="n">
        <v>9858</v>
      </c>
      <c r="C13219" s="0" t="s">
        <v>24581</v>
      </c>
      <c r="D13219" s="0" t="s">
        <v>15613</v>
      </c>
      <c r="E13219" s="10" t="s">
        <v>24582</v>
      </c>
    </row>
    <row r="13220" customFormat="false" ht="15" hidden="false" customHeight="false" outlineLevel="0" collapsed="false">
      <c r="A13220" s="310" t="n">
        <v>9841</v>
      </c>
      <c r="C13220" s="0" t="s">
        <v>24583</v>
      </c>
      <c r="D13220" s="0" t="s">
        <v>15613</v>
      </c>
      <c r="E13220" s="10" t="s">
        <v>24584</v>
      </c>
    </row>
    <row r="13221" customFormat="false" ht="15" hidden="false" customHeight="false" outlineLevel="0" collapsed="false">
      <c r="A13221" s="310" t="n">
        <v>9840</v>
      </c>
      <c r="C13221" s="0" t="s">
        <v>24585</v>
      </c>
      <c r="D13221" s="0" t="s">
        <v>15613</v>
      </c>
      <c r="E13221" s="10" t="s">
        <v>24586</v>
      </c>
    </row>
    <row r="13222" customFormat="false" ht="15" hidden="false" customHeight="false" outlineLevel="0" collapsed="false">
      <c r="A13222" s="310" t="n">
        <v>20067</v>
      </c>
      <c r="C13222" s="0" t="s">
        <v>24587</v>
      </c>
      <c r="D13222" s="0" t="s">
        <v>15613</v>
      </c>
      <c r="E13222" s="10" t="s">
        <v>21364</v>
      </c>
    </row>
    <row r="13223" customFormat="false" ht="15" hidden="false" customHeight="false" outlineLevel="0" collapsed="false">
      <c r="A13223" s="310" t="n">
        <v>20068</v>
      </c>
      <c r="C13223" s="0" t="s">
        <v>24588</v>
      </c>
      <c r="D13223" s="0" t="s">
        <v>15613</v>
      </c>
      <c r="E13223" s="10" t="s">
        <v>21151</v>
      </c>
    </row>
    <row r="13224" customFormat="false" ht="15" hidden="false" customHeight="false" outlineLevel="0" collapsed="false">
      <c r="A13224" s="310" t="n">
        <v>9839</v>
      </c>
      <c r="C13224" s="0" t="s">
        <v>24589</v>
      </c>
      <c r="D13224" s="0" t="s">
        <v>15613</v>
      </c>
      <c r="E13224" s="10" t="s">
        <v>24590</v>
      </c>
    </row>
    <row r="13225" customFormat="false" ht="15" hidden="false" customHeight="false" outlineLevel="0" collapsed="false">
      <c r="A13225" s="310" t="n">
        <v>9870</v>
      </c>
      <c r="C13225" s="0" t="s">
        <v>24591</v>
      </c>
      <c r="D13225" s="0" t="s">
        <v>15613</v>
      </c>
      <c r="E13225" s="10" t="s">
        <v>24592</v>
      </c>
    </row>
    <row r="13226" customFormat="false" ht="15" hidden="false" customHeight="false" outlineLevel="0" collapsed="false">
      <c r="A13226" s="310" t="n">
        <v>9867</v>
      </c>
      <c r="C13226" s="0" t="s">
        <v>24593</v>
      </c>
      <c r="D13226" s="0" t="s">
        <v>15613</v>
      </c>
      <c r="E13226" s="10" t="s">
        <v>23676</v>
      </c>
    </row>
    <row r="13227" customFormat="false" ht="15" hidden="false" customHeight="false" outlineLevel="0" collapsed="false">
      <c r="A13227" s="310" t="n">
        <v>9868</v>
      </c>
      <c r="C13227" s="0" t="s">
        <v>24594</v>
      </c>
      <c r="D13227" s="0" t="s">
        <v>15613</v>
      </c>
      <c r="E13227" s="10" t="s">
        <v>22879</v>
      </c>
    </row>
    <row r="13228" customFormat="false" ht="15" hidden="false" customHeight="false" outlineLevel="0" collapsed="false">
      <c r="A13228" s="310" t="n">
        <v>9869</v>
      </c>
      <c r="C13228" s="0" t="s">
        <v>24595</v>
      </c>
      <c r="D13228" s="0" t="s">
        <v>15613</v>
      </c>
      <c r="E13228" s="10" t="s">
        <v>20022</v>
      </c>
    </row>
    <row r="13229" customFormat="false" ht="15" hidden="false" customHeight="false" outlineLevel="0" collapsed="false">
      <c r="A13229" s="310" t="n">
        <v>9874</v>
      </c>
      <c r="C13229" s="0" t="s">
        <v>24596</v>
      </c>
      <c r="D13229" s="0" t="s">
        <v>15613</v>
      </c>
      <c r="E13229" s="10" t="s">
        <v>20621</v>
      </c>
    </row>
    <row r="13230" customFormat="false" ht="15" hidden="false" customHeight="false" outlineLevel="0" collapsed="false">
      <c r="A13230" s="310" t="n">
        <v>9875</v>
      </c>
      <c r="C13230" s="0" t="s">
        <v>24597</v>
      </c>
      <c r="D13230" s="0" t="s">
        <v>15613</v>
      </c>
      <c r="E13230" s="10" t="s">
        <v>24598</v>
      </c>
    </row>
    <row r="13231" customFormat="false" ht="15" hidden="false" customHeight="false" outlineLevel="0" collapsed="false">
      <c r="A13231" s="310" t="n">
        <v>9873</v>
      </c>
      <c r="C13231" s="0" t="s">
        <v>24599</v>
      </c>
      <c r="D13231" s="0" t="s">
        <v>15613</v>
      </c>
      <c r="E13231" s="10" t="s">
        <v>19570</v>
      </c>
    </row>
    <row r="13232" customFormat="false" ht="15" hidden="false" customHeight="false" outlineLevel="0" collapsed="false">
      <c r="A13232" s="310" t="n">
        <v>9871</v>
      </c>
      <c r="C13232" s="0" t="s">
        <v>24600</v>
      </c>
      <c r="D13232" s="0" t="s">
        <v>15613</v>
      </c>
      <c r="E13232" s="10" t="s">
        <v>24601</v>
      </c>
    </row>
    <row r="13233" customFormat="false" ht="15" hidden="false" customHeight="false" outlineLevel="0" collapsed="false">
      <c r="A13233" s="310" t="n">
        <v>9872</v>
      </c>
      <c r="C13233" s="0" t="s">
        <v>24602</v>
      </c>
      <c r="D13233" s="0" t="s">
        <v>15613</v>
      </c>
      <c r="E13233" s="10" t="s">
        <v>24603</v>
      </c>
    </row>
    <row r="13234" customFormat="false" ht="15" hidden="false" customHeight="false" outlineLevel="0" collapsed="false">
      <c r="A13234" s="310" t="n">
        <v>7667</v>
      </c>
      <c r="C13234" s="0" t="s">
        <v>24604</v>
      </c>
      <c r="D13234" s="0" t="s">
        <v>15613</v>
      </c>
      <c r="E13234" s="10" t="s">
        <v>24605</v>
      </c>
    </row>
    <row r="13235" customFormat="false" ht="15" hidden="false" customHeight="false" outlineLevel="0" collapsed="false">
      <c r="A13235" s="310" t="n">
        <v>7660</v>
      </c>
      <c r="C13235" s="0" t="s">
        <v>24606</v>
      </c>
      <c r="D13235" s="0" t="s">
        <v>15613</v>
      </c>
      <c r="E13235" s="10" t="s">
        <v>24607</v>
      </c>
    </row>
    <row r="13236" customFormat="false" ht="15" hidden="false" customHeight="false" outlineLevel="0" collapsed="false">
      <c r="A13236" s="310" t="n">
        <v>7676</v>
      </c>
      <c r="C13236" s="0" t="s">
        <v>24608</v>
      </c>
      <c r="D13236" s="0" t="s">
        <v>15613</v>
      </c>
      <c r="E13236" s="10" t="s">
        <v>24609</v>
      </c>
    </row>
    <row r="13237" customFormat="false" ht="15" hidden="false" customHeight="false" outlineLevel="0" collapsed="false">
      <c r="A13237" s="310" t="n">
        <v>12426</v>
      </c>
      <c r="C13237" s="0" t="s">
        <v>24610</v>
      </c>
      <c r="D13237" s="0" t="s">
        <v>15564</v>
      </c>
      <c r="E13237" s="10" t="s">
        <v>21792</v>
      </c>
    </row>
    <row r="13238" customFormat="false" ht="15" hidden="false" customHeight="false" outlineLevel="0" collapsed="false">
      <c r="A13238" s="310" t="n">
        <v>12425</v>
      </c>
      <c r="C13238" s="0" t="s">
        <v>24611</v>
      </c>
      <c r="D13238" s="0" t="s">
        <v>15564</v>
      </c>
      <c r="E13238" s="10" t="s">
        <v>18251</v>
      </c>
    </row>
    <row r="13239" customFormat="false" ht="15" hidden="false" customHeight="false" outlineLevel="0" collapsed="false">
      <c r="A13239" s="310" t="n">
        <v>12427</v>
      </c>
      <c r="C13239" s="0" t="s">
        <v>24612</v>
      </c>
      <c r="D13239" s="0" t="s">
        <v>15564</v>
      </c>
      <c r="E13239" s="10" t="s">
        <v>24613</v>
      </c>
    </row>
    <row r="13240" customFormat="false" ht="15" hidden="false" customHeight="false" outlineLevel="0" collapsed="false">
      <c r="A13240" s="310" t="n">
        <v>12428</v>
      </c>
      <c r="C13240" s="0" t="s">
        <v>24614</v>
      </c>
      <c r="D13240" s="0" t="s">
        <v>15564</v>
      </c>
      <c r="E13240" s="10" t="s">
        <v>24615</v>
      </c>
    </row>
    <row r="13241" customFormat="false" ht="15" hidden="false" customHeight="false" outlineLevel="0" collapsed="false">
      <c r="A13241" s="310" t="n">
        <v>12430</v>
      </c>
      <c r="C13241" s="0" t="s">
        <v>24616</v>
      </c>
      <c r="D13241" s="0" t="s">
        <v>15564</v>
      </c>
      <c r="E13241" s="10" t="s">
        <v>24315</v>
      </c>
    </row>
    <row r="13242" customFormat="false" ht="15" hidden="false" customHeight="false" outlineLevel="0" collapsed="false">
      <c r="A13242" s="310" t="n">
        <v>12429</v>
      </c>
      <c r="C13242" s="0" t="s">
        <v>24617</v>
      </c>
      <c r="D13242" s="0" t="s">
        <v>15564</v>
      </c>
      <c r="E13242" s="10" t="s">
        <v>24618</v>
      </c>
    </row>
    <row r="13243" customFormat="false" ht="15" hidden="false" customHeight="false" outlineLevel="0" collapsed="false">
      <c r="A13243" s="310" t="n">
        <v>12431</v>
      </c>
      <c r="C13243" s="0" t="s">
        <v>24619</v>
      </c>
      <c r="D13243" s="0" t="s">
        <v>15564</v>
      </c>
      <c r="E13243" s="10" t="s">
        <v>24620</v>
      </c>
    </row>
    <row r="13244" customFormat="false" ht="15" hidden="false" customHeight="false" outlineLevel="0" collapsed="false">
      <c r="A13244" s="310" t="n">
        <v>12432</v>
      </c>
      <c r="C13244" s="0" t="s">
        <v>24621</v>
      </c>
      <c r="D13244" s="0" t="s">
        <v>15564</v>
      </c>
      <c r="E13244" s="10" t="s">
        <v>18249</v>
      </c>
    </row>
    <row r="13245" customFormat="false" ht="15" hidden="false" customHeight="false" outlineLevel="0" collapsed="false">
      <c r="A13245" s="310" t="n">
        <v>12434</v>
      </c>
      <c r="C13245" s="0" t="s">
        <v>24622</v>
      </c>
      <c r="D13245" s="0" t="s">
        <v>15564</v>
      </c>
      <c r="E13245" s="10" t="s">
        <v>19284</v>
      </c>
    </row>
    <row r="13246" customFormat="false" ht="15" hidden="false" customHeight="false" outlineLevel="0" collapsed="false">
      <c r="A13246" s="310" t="n">
        <v>12433</v>
      </c>
      <c r="C13246" s="0" t="s">
        <v>24623</v>
      </c>
      <c r="D13246" s="0" t="s">
        <v>15564</v>
      </c>
      <c r="E13246" s="10" t="s">
        <v>20780</v>
      </c>
    </row>
    <row r="13247" customFormat="false" ht="15" hidden="false" customHeight="false" outlineLevel="0" collapsed="false">
      <c r="A13247" s="310" t="n">
        <v>12435</v>
      </c>
      <c r="C13247" s="0" t="s">
        <v>24624</v>
      </c>
      <c r="D13247" s="0" t="s">
        <v>15564</v>
      </c>
      <c r="E13247" s="10" t="s">
        <v>24625</v>
      </c>
    </row>
    <row r="13248" customFormat="false" ht="15" hidden="false" customHeight="false" outlineLevel="0" collapsed="false">
      <c r="A13248" s="310" t="n">
        <v>12437</v>
      </c>
      <c r="C13248" s="0" t="s">
        <v>24626</v>
      </c>
      <c r="D13248" s="0" t="s">
        <v>15564</v>
      </c>
      <c r="E13248" s="10" t="s">
        <v>24627</v>
      </c>
    </row>
    <row r="13249" customFormat="false" ht="15" hidden="false" customHeight="false" outlineLevel="0" collapsed="false">
      <c r="A13249" s="310" t="n">
        <v>12439</v>
      </c>
      <c r="C13249" s="0" t="s">
        <v>24628</v>
      </c>
      <c r="D13249" s="0" t="s">
        <v>15564</v>
      </c>
      <c r="E13249" s="10" t="s">
        <v>24629</v>
      </c>
    </row>
    <row r="13250" customFormat="false" ht="15" hidden="false" customHeight="false" outlineLevel="0" collapsed="false">
      <c r="A13250" s="310" t="n">
        <v>12438</v>
      </c>
      <c r="C13250" s="0" t="s">
        <v>24630</v>
      </c>
      <c r="D13250" s="0" t="s">
        <v>15564</v>
      </c>
      <c r="E13250" s="10" t="s">
        <v>24631</v>
      </c>
    </row>
    <row r="13251" customFormat="false" ht="15" hidden="false" customHeight="false" outlineLevel="0" collapsed="false">
      <c r="A13251" s="310" t="n">
        <v>12436</v>
      </c>
      <c r="C13251" s="0" t="s">
        <v>24632</v>
      </c>
      <c r="D13251" s="0" t="s">
        <v>15564</v>
      </c>
      <c r="E13251" s="10" t="s">
        <v>24633</v>
      </c>
    </row>
    <row r="13252" customFormat="false" ht="15" hidden="false" customHeight="false" outlineLevel="0" collapsed="false">
      <c r="A13252" s="310" t="n">
        <v>36357</v>
      </c>
      <c r="C13252" s="0" t="s">
        <v>24634</v>
      </c>
      <c r="D13252" s="0" t="s">
        <v>15564</v>
      </c>
      <c r="E13252" s="10" t="s">
        <v>24635</v>
      </c>
    </row>
    <row r="13253" customFormat="false" ht="15" hidden="false" customHeight="false" outlineLevel="0" collapsed="false">
      <c r="A13253" s="310" t="n">
        <v>12424</v>
      </c>
      <c r="C13253" s="0" t="s">
        <v>24636</v>
      </c>
      <c r="D13253" s="0" t="s">
        <v>15564</v>
      </c>
      <c r="E13253" s="10" t="s">
        <v>24637</v>
      </c>
    </row>
    <row r="13254" customFormat="false" ht="15" hidden="false" customHeight="false" outlineLevel="0" collapsed="false">
      <c r="A13254" s="310" t="n">
        <v>12440</v>
      </c>
      <c r="C13254" s="0" t="s">
        <v>24638</v>
      </c>
      <c r="D13254" s="0" t="s">
        <v>15564</v>
      </c>
      <c r="E13254" s="10" t="s">
        <v>24639</v>
      </c>
    </row>
    <row r="13255" customFormat="false" ht="15" hidden="false" customHeight="false" outlineLevel="0" collapsed="false">
      <c r="A13255" s="310" t="n">
        <v>9884</v>
      </c>
      <c r="C13255" s="0" t="s">
        <v>24640</v>
      </c>
      <c r="D13255" s="0" t="s">
        <v>15564</v>
      </c>
      <c r="E13255" s="10" t="s">
        <v>16311</v>
      </c>
    </row>
    <row r="13256" customFormat="false" ht="15" hidden="false" customHeight="false" outlineLevel="0" collapsed="false">
      <c r="A13256" s="310" t="n">
        <v>9888</v>
      </c>
      <c r="C13256" s="0" t="s">
        <v>24641</v>
      </c>
      <c r="D13256" s="0" t="s">
        <v>15564</v>
      </c>
      <c r="E13256" s="10" t="s">
        <v>24642</v>
      </c>
    </row>
    <row r="13257" customFormat="false" ht="15" hidden="false" customHeight="false" outlineLevel="0" collapsed="false">
      <c r="A13257" s="310" t="n">
        <v>9883</v>
      </c>
      <c r="C13257" s="0" t="s">
        <v>24643</v>
      </c>
      <c r="D13257" s="0" t="s">
        <v>15564</v>
      </c>
      <c r="E13257" s="10" t="s">
        <v>24644</v>
      </c>
    </row>
    <row r="13258" customFormat="false" ht="15" hidden="false" customHeight="false" outlineLevel="0" collapsed="false">
      <c r="A13258" s="310" t="n">
        <v>9886</v>
      </c>
      <c r="C13258" s="0" t="s">
        <v>24645</v>
      </c>
      <c r="D13258" s="0" t="s">
        <v>15564</v>
      </c>
      <c r="E13258" s="10" t="s">
        <v>19866</v>
      </c>
    </row>
    <row r="13259" customFormat="false" ht="15" hidden="false" customHeight="false" outlineLevel="0" collapsed="false">
      <c r="A13259" s="310" t="n">
        <v>9889</v>
      </c>
      <c r="C13259" s="0" t="s">
        <v>24646</v>
      </c>
      <c r="D13259" s="0" t="s">
        <v>15564</v>
      </c>
      <c r="E13259" s="10" t="s">
        <v>24647</v>
      </c>
    </row>
    <row r="13260" customFormat="false" ht="15" hidden="false" customHeight="false" outlineLevel="0" collapsed="false">
      <c r="A13260" s="310" t="n">
        <v>9887</v>
      </c>
      <c r="C13260" s="0" t="s">
        <v>24648</v>
      </c>
      <c r="D13260" s="0" t="s">
        <v>15564</v>
      </c>
      <c r="E13260" s="10" t="s">
        <v>24649</v>
      </c>
    </row>
    <row r="13261" customFormat="false" ht="15" hidden="false" customHeight="false" outlineLevel="0" collapsed="false">
      <c r="A13261" s="310" t="n">
        <v>9885</v>
      </c>
      <c r="C13261" s="0" t="s">
        <v>24650</v>
      </c>
      <c r="D13261" s="0" t="s">
        <v>15564</v>
      </c>
      <c r="E13261" s="10" t="s">
        <v>24651</v>
      </c>
    </row>
    <row r="13262" customFormat="false" ht="15" hidden="false" customHeight="false" outlineLevel="0" collapsed="false">
      <c r="A13262" s="310" t="n">
        <v>9890</v>
      </c>
      <c r="C13262" s="0" t="s">
        <v>24652</v>
      </c>
      <c r="D13262" s="0" t="s">
        <v>15564</v>
      </c>
      <c r="E13262" s="10" t="s">
        <v>24653</v>
      </c>
    </row>
    <row r="13263" customFormat="false" ht="15" hidden="false" customHeight="false" outlineLevel="0" collapsed="false">
      <c r="A13263" s="310" t="n">
        <v>9891</v>
      </c>
      <c r="C13263" s="0" t="s">
        <v>24654</v>
      </c>
      <c r="D13263" s="0" t="s">
        <v>15564</v>
      </c>
      <c r="E13263" s="10" t="s">
        <v>24655</v>
      </c>
    </row>
    <row r="13264" customFormat="false" ht="15" hidden="false" customHeight="false" outlineLevel="0" collapsed="false">
      <c r="A13264" s="310" t="n">
        <v>39292</v>
      </c>
      <c r="C13264" s="0" t="s">
        <v>24656</v>
      </c>
      <c r="D13264" s="0" t="s">
        <v>15564</v>
      </c>
      <c r="E13264" s="10" t="s">
        <v>24657</v>
      </c>
    </row>
    <row r="13265" customFormat="false" ht="15" hidden="false" customHeight="false" outlineLevel="0" collapsed="false">
      <c r="A13265" s="310" t="n">
        <v>39293</v>
      </c>
      <c r="C13265" s="0" t="s">
        <v>24658</v>
      </c>
      <c r="D13265" s="0" t="s">
        <v>15564</v>
      </c>
      <c r="E13265" s="10" t="s">
        <v>21168</v>
      </c>
    </row>
    <row r="13266" customFormat="false" ht="15" hidden="false" customHeight="false" outlineLevel="0" collapsed="false">
      <c r="A13266" s="310" t="n">
        <v>39294</v>
      </c>
      <c r="C13266" s="0" t="s">
        <v>24659</v>
      </c>
      <c r="D13266" s="0" t="s">
        <v>15564</v>
      </c>
      <c r="E13266" s="10" t="s">
        <v>21168</v>
      </c>
    </row>
    <row r="13267" customFormat="false" ht="15" hidden="false" customHeight="false" outlineLevel="0" collapsed="false">
      <c r="A13267" s="310" t="n">
        <v>39295</v>
      </c>
      <c r="C13267" s="0" t="s">
        <v>24660</v>
      </c>
      <c r="D13267" s="0" t="s">
        <v>15564</v>
      </c>
      <c r="E13267" s="10" t="s">
        <v>24661</v>
      </c>
    </row>
    <row r="13268" customFormat="false" ht="15" hidden="false" customHeight="false" outlineLevel="0" collapsed="false">
      <c r="A13268" s="310" t="n">
        <v>36313</v>
      </c>
      <c r="C13268" s="0" t="s">
        <v>24662</v>
      </c>
      <c r="D13268" s="0" t="s">
        <v>15564</v>
      </c>
      <c r="E13268" s="10" t="s">
        <v>15815</v>
      </c>
    </row>
    <row r="13269" customFormat="false" ht="15" hidden="false" customHeight="false" outlineLevel="0" collapsed="false">
      <c r="A13269" s="310" t="n">
        <v>36316</v>
      </c>
      <c r="C13269" s="0" t="s">
        <v>24663</v>
      </c>
      <c r="D13269" s="0" t="s">
        <v>15564</v>
      </c>
      <c r="E13269" s="10" t="s">
        <v>23786</v>
      </c>
    </row>
    <row r="13270" customFormat="false" ht="15" hidden="false" customHeight="false" outlineLevel="0" collapsed="false">
      <c r="A13270" s="310" t="n">
        <v>64</v>
      </c>
      <c r="C13270" s="0" t="s">
        <v>24664</v>
      </c>
      <c r="D13270" s="0" t="s">
        <v>15564</v>
      </c>
      <c r="E13270" s="10" t="s">
        <v>19308</v>
      </c>
    </row>
    <row r="13271" customFormat="false" ht="15" hidden="false" customHeight="false" outlineLevel="0" collapsed="false">
      <c r="A13271" s="310" t="n">
        <v>37423</v>
      </c>
      <c r="C13271" s="0" t="s">
        <v>24665</v>
      </c>
      <c r="D13271" s="0" t="s">
        <v>15564</v>
      </c>
      <c r="E13271" s="10" t="s">
        <v>24666</v>
      </c>
    </row>
    <row r="13272" customFormat="false" ht="15" hidden="false" customHeight="false" outlineLevel="0" collapsed="false">
      <c r="A13272" s="310" t="n">
        <v>39296</v>
      </c>
      <c r="C13272" s="0" t="s">
        <v>24667</v>
      </c>
      <c r="D13272" s="0" t="s">
        <v>15564</v>
      </c>
      <c r="E13272" s="10" t="s">
        <v>18682</v>
      </c>
    </row>
    <row r="13273" customFormat="false" ht="15" hidden="false" customHeight="false" outlineLevel="0" collapsed="false">
      <c r="A13273" s="310" t="n">
        <v>39297</v>
      </c>
      <c r="C13273" s="0" t="s">
        <v>24668</v>
      </c>
      <c r="D13273" s="0" t="s">
        <v>15564</v>
      </c>
      <c r="E13273" s="10" t="s">
        <v>17754</v>
      </c>
    </row>
    <row r="13274" customFormat="false" ht="15" hidden="false" customHeight="false" outlineLevel="0" collapsed="false">
      <c r="A13274" s="310" t="n">
        <v>39298</v>
      </c>
      <c r="C13274" s="0" t="s">
        <v>24669</v>
      </c>
      <c r="D13274" s="0" t="s">
        <v>15564</v>
      </c>
      <c r="E13274" s="10" t="s">
        <v>24670</v>
      </c>
    </row>
    <row r="13275" customFormat="false" ht="15" hidden="false" customHeight="false" outlineLevel="0" collapsed="false">
      <c r="A13275" s="310" t="n">
        <v>39299</v>
      </c>
      <c r="C13275" s="0" t="s">
        <v>24671</v>
      </c>
      <c r="D13275" s="0" t="s">
        <v>15564</v>
      </c>
      <c r="E13275" s="10" t="s">
        <v>24672</v>
      </c>
    </row>
    <row r="13276" customFormat="false" ht="15" hidden="false" customHeight="false" outlineLevel="0" collapsed="false">
      <c r="A13276" s="310" t="n">
        <v>9892</v>
      </c>
      <c r="C13276" s="0" t="s">
        <v>24673</v>
      </c>
      <c r="D13276" s="0" t="s">
        <v>15564</v>
      </c>
      <c r="E13276" s="10" t="s">
        <v>18793</v>
      </c>
    </row>
    <row r="13277" customFormat="false" ht="15" hidden="false" customHeight="false" outlineLevel="0" collapsed="false">
      <c r="A13277" s="310" t="n">
        <v>9893</v>
      </c>
      <c r="C13277" s="0" t="s">
        <v>24674</v>
      </c>
      <c r="D13277" s="0" t="s">
        <v>15564</v>
      </c>
      <c r="E13277" s="10" t="s">
        <v>24675</v>
      </c>
    </row>
    <row r="13278" customFormat="false" ht="15" hidden="false" customHeight="false" outlineLevel="0" collapsed="false">
      <c r="A13278" s="310" t="n">
        <v>9901</v>
      </c>
      <c r="C13278" s="0" t="s">
        <v>24676</v>
      </c>
      <c r="D13278" s="0" t="s">
        <v>15564</v>
      </c>
      <c r="E13278" s="10" t="s">
        <v>18749</v>
      </c>
    </row>
    <row r="13279" customFormat="false" ht="15" hidden="false" customHeight="false" outlineLevel="0" collapsed="false">
      <c r="A13279" s="310" t="n">
        <v>9896</v>
      </c>
      <c r="C13279" s="0" t="s">
        <v>24677</v>
      </c>
      <c r="D13279" s="0" t="s">
        <v>15564</v>
      </c>
      <c r="E13279" s="10" t="s">
        <v>24678</v>
      </c>
    </row>
    <row r="13280" customFormat="false" ht="15" hidden="false" customHeight="false" outlineLevel="0" collapsed="false">
      <c r="A13280" s="310" t="n">
        <v>9900</v>
      </c>
      <c r="C13280" s="0" t="s">
        <v>24679</v>
      </c>
      <c r="D13280" s="0" t="s">
        <v>15564</v>
      </c>
      <c r="E13280" s="10" t="s">
        <v>17701</v>
      </c>
    </row>
    <row r="13281" customFormat="false" ht="15" hidden="false" customHeight="false" outlineLevel="0" collapsed="false">
      <c r="A13281" s="310" t="n">
        <v>9898</v>
      </c>
      <c r="C13281" s="0" t="s">
        <v>24680</v>
      </c>
      <c r="D13281" s="0" t="s">
        <v>15564</v>
      </c>
      <c r="E13281" s="10" t="s">
        <v>24681</v>
      </c>
    </row>
    <row r="13282" customFormat="false" ht="15" hidden="false" customHeight="false" outlineLevel="0" collapsed="false">
      <c r="A13282" s="310" t="n">
        <v>9899</v>
      </c>
      <c r="C13282" s="0" t="s">
        <v>24682</v>
      </c>
      <c r="D13282" s="0" t="s">
        <v>15564</v>
      </c>
      <c r="E13282" s="10" t="s">
        <v>24683</v>
      </c>
    </row>
    <row r="13283" customFormat="false" ht="15" hidden="false" customHeight="false" outlineLevel="0" collapsed="false">
      <c r="A13283" s="310" t="n">
        <v>9902</v>
      </c>
      <c r="C13283" s="0" t="s">
        <v>24684</v>
      </c>
      <c r="D13283" s="0" t="s">
        <v>15564</v>
      </c>
      <c r="E13283" s="10" t="s">
        <v>24685</v>
      </c>
    </row>
    <row r="13284" customFormat="false" ht="15" hidden="false" customHeight="false" outlineLevel="0" collapsed="false">
      <c r="A13284" s="310" t="n">
        <v>9908</v>
      </c>
      <c r="C13284" s="0" t="s">
        <v>24686</v>
      </c>
      <c r="D13284" s="0" t="s">
        <v>15564</v>
      </c>
      <c r="E13284" s="10" t="s">
        <v>24687</v>
      </c>
    </row>
    <row r="13285" customFormat="false" ht="15" hidden="false" customHeight="false" outlineLevel="0" collapsed="false">
      <c r="A13285" s="310" t="n">
        <v>9905</v>
      </c>
      <c r="C13285" s="0" t="s">
        <v>24688</v>
      </c>
      <c r="D13285" s="0" t="s">
        <v>15564</v>
      </c>
      <c r="E13285" s="10" t="s">
        <v>23633</v>
      </c>
    </row>
    <row r="13286" customFormat="false" ht="15" hidden="false" customHeight="false" outlineLevel="0" collapsed="false">
      <c r="A13286" s="310" t="n">
        <v>9906</v>
      </c>
      <c r="C13286" s="0" t="s">
        <v>24689</v>
      </c>
      <c r="D13286" s="0" t="s">
        <v>15564</v>
      </c>
      <c r="E13286" s="10" t="s">
        <v>24690</v>
      </c>
    </row>
    <row r="13287" customFormat="false" ht="15" hidden="false" customHeight="false" outlineLevel="0" collapsed="false">
      <c r="A13287" s="310" t="n">
        <v>9895</v>
      </c>
      <c r="C13287" s="0" t="s">
        <v>24691</v>
      </c>
      <c r="D13287" s="0" t="s">
        <v>15564</v>
      </c>
      <c r="E13287" s="10" t="s">
        <v>22541</v>
      </c>
    </row>
    <row r="13288" customFormat="false" ht="15" hidden="false" customHeight="false" outlineLevel="0" collapsed="false">
      <c r="A13288" s="310" t="n">
        <v>9894</v>
      </c>
      <c r="C13288" s="0" t="s">
        <v>24692</v>
      </c>
      <c r="D13288" s="0" t="s">
        <v>15564</v>
      </c>
      <c r="E13288" s="10" t="s">
        <v>24693</v>
      </c>
    </row>
    <row r="13289" customFormat="false" ht="15" hidden="false" customHeight="false" outlineLevel="0" collapsed="false">
      <c r="A13289" s="310" t="n">
        <v>9897</v>
      </c>
      <c r="C13289" s="0" t="s">
        <v>24694</v>
      </c>
      <c r="D13289" s="0" t="s">
        <v>15564</v>
      </c>
      <c r="E13289" s="10" t="s">
        <v>21122</v>
      </c>
    </row>
    <row r="13290" customFormat="false" ht="15" hidden="false" customHeight="false" outlineLevel="0" collapsed="false">
      <c r="A13290" s="310" t="n">
        <v>9910</v>
      </c>
      <c r="C13290" s="0" t="s">
        <v>24695</v>
      </c>
      <c r="D13290" s="0" t="s">
        <v>15564</v>
      </c>
      <c r="E13290" s="10" t="s">
        <v>24696</v>
      </c>
    </row>
    <row r="13291" customFormat="false" ht="15" hidden="false" customHeight="false" outlineLevel="0" collapsed="false">
      <c r="A13291" s="310" t="n">
        <v>9909</v>
      </c>
      <c r="C13291" s="0" t="s">
        <v>24697</v>
      </c>
      <c r="D13291" s="0" t="s">
        <v>15564</v>
      </c>
      <c r="E13291" s="10" t="s">
        <v>24698</v>
      </c>
    </row>
    <row r="13292" customFormat="false" ht="15" hidden="false" customHeight="false" outlineLevel="0" collapsed="false">
      <c r="A13292" s="310" t="n">
        <v>9907</v>
      </c>
      <c r="C13292" s="0" t="s">
        <v>24699</v>
      </c>
      <c r="D13292" s="0" t="s">
        <v>15564</v>
      </c>
      <c r="E13292" s="10" t="s">
        <v>24700</v>
      </c>
    </row>
    <row r="13293" customFormat="false" ht="15" hidden="false" customHeight="false" outlineLevel="0" collapsed="false">
      <c r="A13293" s="310" t="n">
        <v>20973</v>
      </c>
      <c r="C13293" s="0" t="s">
        <v>24701</v>
      </c>
      <c r="D13293" s="0" t="s">
        <v>15564</v>
      </c>
      <c r="E13293" s="10" t="s">
        <v>24702</v>
      </c>
    </row>
    <row r="13294" customFormat="false" ht="15" hidden="false" customHeight="false" outlineLevel="0" collapsed="false">
      <c r="A13294" s="310" t="n">
        <v>20974</v>
      </c>
      <c r="C13294" s="0" t="s">
        <v>24703</v>
      </c>
      <c r="D13294" s="0" t="s">
        <v>15564</v>
      </c>
      <c r="E13294" s="10" t="s">
        <v>24704</v>
      </c>
    </row>
    <row r="13295" customFormat="false" ht="15" hidden="false" customHeight="false" outlineLevel="0" collapsed="false">
      <c r="A13295" s="310" t="n">
        <v>37989</v>
      </c>
      <c r="C13295" s="0" t="s">
        <v>24705</v>
      </c>
      <c r="D13295" s="0" t="s">
        <v>15564</v>
      </c>
      <c r="E13295" s="10" t="s">
        <v>18195</v>
      </c>
    </row>
    <row r="13296" customFormat="false" ht="15" hidden="false" customHeight="false" outlineLevel="0" collapsed="false">
      <c r="A13296" s="310" t="n">
        <v>37990</v>
      </c>
      <c r="C13296" s="0" t="s">
        <v>24706</v>
      </c>
      <c r="D13296" s="0" t="s">
        <v>15564</v>
      </c>
      <c r="E13296" s="10" t="s">
        <v>20917</v>
      </c>
    </row>
    <row r="13297" customFormat="false" ht="15" hidden="false" customHeight="false" outlineLevel="0" collapsed="false">
      <c r="A13297" s="310" t="n">
        <v>37991</v>
      </c>
      <c r="C13297" s="0" t="s">
        <v>24707</v>
      </c>
      <c r="D13297" s="0" t="s">
        <v>15564</v>
      </c>
      <c r="E13297" s="10" t="s">
        <v>16402</v>
      </c>
    </row>
    <row r="13298" customFormat="false" ht="15" hidden="false" customHeight="false" outlineLevel="0" collapsed="false">
      <c r="A13298" s="310" t="n">
        <v>37992</v>
      </c>
      <c r="C13298" s="0" t="s">
        <v>24708</v>
      </c>
      <c r="D13298" s="0" t="s">
        <v>15564</v>
      </c>
      <c r="E13298" s="10" t="s">
        <v>21087</v>
      </c>
    </row>
    <row r="13299" customFormat="false" ht="15" hidden="false" customHeight="false" outlineLevel="0" collapsed="false">
      <c r="A13299" s="310" t="n">
        <v>37993</v>
      </c>
      <c r="C13299" s="0" t="s">
        <v>24709</v>
      </c>
      <c r="D13299" s="0" t="s">
        <v>15564</v>
      </c>
      <c r="E13299" s="10" t="s">
        <v>24710</v>
      </c>
    </row>
    <row r="13300" customFormat="false" ht="15" hidden="false" customHeight="false" outlineLevel="0" collapsed="false">
      <c r="A13300" s="310" t="n">
        <v>37994</v>
      </c>
      <c r="C13300" s="0" t="s">
        <v>24711</v>
      </c>
      <c r="D13300" s="0" t="s">
        <v>15564</v>
      </c>
      <c r="E13300" s="10" t="s">
        <v>24712</v>
      </c>
    </row>
    <row r="13301" customFormat="false" ht="15" hidden="false" customHeight="false" outlineLevel="0" collapsed="false">
      <c r="A13301" s="310" t="n">
        <v>37995</v>
      </c>
      <c r="C13301" s="0" t="s">
        <v>24713</v>
      </c>
      <c r="D13301" s="0" t="s">
        <v>15564</v>
      </c>
      <c r="E13301" s="10" t="s">
        <v>24714</v>
      </c>
    </row>
    <row r="13302" customFormat="false" ht="15" hidden="false" customHeight="false" outlineLevel="0" collapsed="false">
      <c r="A13302" s="310" t="n">
        <v>37996</v>
      </c>
      <c r="C13302" s="0" t="s">
        <v>24715</v>
      </c>
      <c r="D13302" s="0" t="s">
        <v>15564</v>
      </c>
      <c r="E13302" s="10" t="s">
        <v>24716</v>
      </c>
    </row>
    <row r="13303" customFormat="false" ht="15" hidden="false" customHeight="false" outlineLevel="0" collapsed="false">
      <c r="A13303" s="310" t="n">
        <v>13883</v>
      </c>
      <c r="C13303" s="0" t="s">
        <v>24717</v>
      </c>
      <c r="D13303" s="0" t="s">
        <v>15564</v>
      </c>
      <c r="E13303" s="10" t="s">
        <v>24718</v>
      </c>
    </row>
    <row r="13304" customFormat="false" ht="15" hidden="false" customHeight="false" outlineLevel="0" collapsed="false">
      <c r="A13304" s="310" t="n">
        <v>38604</v>
      </c>
      <c r="C13304" s="0" t="s">
        <v>24719</v>
      </c>
      <c r="D13304" s="0" t="s">
        <v>15564</v>
      </c>
      <c r="E13304" s="10" t="s">
        <v>24720</v>
      </c>
    </row>
    <row r="13305" customFormat="false" ht="15" hidden="false" customHeight="false" outlineLevel="0" collapsed="false">
      <c r="A13305" s="310" t="n">
        <v>10601</v>
      </c>
      <c r="C13305" s="0" t="s">
        <v>24721</v>
      </c>
      <c r="D13305" s="0" t="s">
        <v>15564</v>
      </c>
      <c r="E13305" s="10" t="s">
        <v>24722</v>
      </c>
    </row>
    <row r="13306" customFormat="false" ht="15" hidden="false" customHeight="false" outlineLevel="0" collapsed="false">
      <c r="A13306" s="310" t="n">
        <v>26034</v>
      </c>
      <c r="C13306" s="0" t="s">
        <v>24723</v>
      </c>
      <c r="D13306" s="0" t="s">
        <v>15564</v>
      </c>
      <c r="E13306" s="10" t="s">
        <v>24724</v>
      </c>
    </row>
    <row r="13307" customFormat="false" ht="15" hidden="false" customHeight="false" outlineLevel="0" collapsed="false">
      <c r="A13307" s="310" t="n">
        <v>13894</v>
      </c>
      <c r="C13307" s="0" t="s">
        <v>24725</v>
      </c>
      <c r="D13307" s="0" t="s">
        <v>15564</v>
      </c>
      <c r="E13307" s="10" t="s">
        <v>24726</v>
      </c>
    </row>
    <row r="13308" customFormat="false" ht="15" hidden="false" customHeight="false" outlineLevel="0" collapsed="false">
      <c r="A13308" s="310" t="n">
        <v>13895</v>
      </c>
      <c r="C13308" s="0" t="s">
        <v>24727</v>
      </c>
      <c r="D13308" s="0" t="s">
        <v>15564</v>
      </c>
      <c r="E13308" s="10" t="s">
        <v>24728</v>
      </c>
    </row>
    <row r="13309" customFormat="false" ht="15" hidden="false" customHeight="false" outlineLevel="0" collapsed="false">
      <c r="A13309" s="310" t="n">
        <v>13892</v>
      </c>
      <c r="C13309" s="0" t="s">
        <v>24729</v>
      </c>
      <c r="D13309" s="0" t="s">
        <v>15564</v>
      </c>
      <c r="E13309" s="10" t="s">
        <v>24730</v>
      </c>
    </row>
    <row r="13310" customFormat="false" ht="15" hidden="false" customHeight="false" outlineLevel="0" collapsed="false">
      <c r="A13310" s="310" t="n">
        <v>9914</v>
      </c>
      <c r="C13310" s="0" t="s">
        <v>24731</v>
      </c>
      <c r="D13310" s="0" t="s">
        <v>15564</v>
      </c>
      <c r="E13310" s="10" t="s">
        <v>24732</v>
      </c>
    </row>
    <row r="13311" customFormat="false" ht="15" hidden="false" customHeight="false" outlineLevel="0" collapsed="false">
      <c r="A13311" s="310" t="n">
        <v>36485</v>
      </c>
      <c r="C13311" s="0" t="s">
        <v>24733</v>
      </c>
      <c r="D13311" s="0" t="s">
        <v>15564</v>
      </c>
      <c r="E13311" s="10" t="s">
        <v>24734</v>
      </c>
    </row>
    <row r="13312" customFormat="false" ht="15" hidden="false" customHeight="false" outlineLevel="0" collapsed="false">
      <c r="A13312" s="310" t="n">
        <v>9912</v>
      </c>
      <c r="C13312" s="0" t="s">
        <v>24735</v>
      </c>
      <c r="D13312" s="0" t="s">
        <v>15564</v>
      </c>
      <c r="E13312" s="10" t="s">
        <v>24736</v>
      </c>
    </row>
    <row r="13313" customFormat="false" ht="15" hidden="false" customHeight="false" outlineLevel="0" collapsed="false">
      <c r="A13313" s="310" t="n">
        <v>9921</v>
      </c>
      <c r="C13313" s="0" t="s">
        <v>24737</v>
      </c>
      <c r="D13313" s="0" t="s">
        <v>15564</v>
      </c>
      <c r="E13313" s="10" t="s">
        <v>24738</v>
      </c>
    </row>
    <row r="13314" customFormat="false" ht="15" hidden="false" customHeight="false" outlineLevel="0" collapsed="false">
      <c r="A13314" s="310" t="n">
        <v>21112</v>
      </c>
      <c r="C13314" s="0" t="s">
        <v>24739</v>
      </c>
      <c r="D13314" s="0" t="s">
        <v>15564</v>
      </c>
      <c r="E13314" s="10" t="s">
        <v>24740</v>
      </c>
    </row>
    <row r="13315" customFormat="false" ht="15" hidden="false" customHeight="false" outlineLevel="0" collapsed="false">
      <c r="A13315" s="310" t="n">
        <v>10228</v>
      </c>
      <c r="C13315" s="0" t="s">
        <v>24741</v>
      </c>
      <c r="D13315" s="0" t="s">
        <v>15564</v>
      </c>
      <c r="E13315" s="10" t="s">
        <v>24742</v>
      </c>
    </row>
    <row r="13316" customFormat="false" ht="15" hidden="false" customHeight="false" outlineLevel="0" collapsed="false">
      <c r="A13316" s="310" t="n">
        <v>11781</v>
      </c>
      <c r="C13316" s="0" t="s">
        <v>24743</v>
      </c>
      <c r="D13316" s="0" t="s">
        <v>15564</v>
      </c>
      <c r="E13316" s="10" t="s">
        <v>24744</v>
      </c>
    </row>
    <row r="13317" customFormat="false" ht="15" hidden="false" customHeight="false" outlineLevel="0" collapsed="false">
      <c r="A13317" s="310" t="n">
        <v>11746</v>
      </c>
      <c r="C13317" s="0" t="s">
        <v>24745</v>
      </c>
      <c r="D13317" s="0" t="s">
        <v>15564</v>
      </c>
      <c r="E13317" s="10" t="s">
        <v>24746</v>
      </c>
    </row>
    <row r="13318" customFormat="false" ht="15" hidden="false" customHeight="false" outlineLevel="0" collapsed="false">
      <c r="A13318" s="310" t="n">
        <v>11751</v>
      </c>
      <c r="C13318" s="0" t="s">
        <v>24747</v>
      </c>
      <c r="D13318" s="0" t="s">
        <v>15564</v>
      </c>
      <c r="E13318" s="10" t="s">
        <v>24748</v>
      </c>
    </row>
    <row r="13319" customFormat="false" ht="15" hidden="false" customHeight="false" outlineLevel="0" collapsed="false">
      <c r="A13319" s="310" t="n">
        <v>11750</v>
      </c>
      <c r="C13319" s="0" t="s">
        <v>24749</v>
      </c>
      <c r="D13319" s="0" t="s">
        <v>15564</v>
      </c>
      <c r="E13319" s="10" t="s">
        <v>24750</v>
      </c>
    </row>
    <row r="13320" customFormat="false" ht="15" hidden="false" customHeight="false" outlineLevel="0" collapsed="false">
      <c r="A13320" s="310" t="n">
        <v>11748</v>
      </c>
      <c r="C13320" s="0" t="s">
        <v>24751</v>
      </c>
      <c r="D13320" s="0" t="s">
        <v>15564</v>
      </c>
      <c r="E13320" s="10" t="s">
        <v>24752</v>
      </c>
    </row>
    <row r="13321" customFormat="false" ht="15" hidden="false" customHeight="false" outlineLevel="0" collapsed="false">
      <c r="A13321" s="310" t="n">
        <v>11747</v>
      </c>
      <c r="C13321" s="0" t="s">
        <v>24753</v>
      </c>
      <c r="D13321" s="0" t="s">
        <v>15564</v>
      </c>
      <c r="E13321" s="10" t="s">
        <v>24754</v>
      </c>
    </row>
    <row r="13322" customFormat="false" ht="15" hidden="false" customHeight="false" outlineLevel="0" collapsed="false">
      <c r="A13322" s="310" t="n">
        <v>11749</v>
      </c>
      <c r="C13322" s="0" t="s">
        <v>24755</v>
      </c>
      <c r="D13322" s="0" t="s">
        <v>15564</v>
      </c>
      <c r="E13322" s="10" t="s">
        <v>24756</v>
      </c>
    </row>
    <row r="13323" customFormat="false" ht="15" hidden="false" customHeight="false" outlineLevel="0" collapsed="false">
      <c r="A13323" s="310" t="n">
        <v>10236</v>
      </c>
      <c r="C13323" s="0" t="s">
        <v>24757</v>
      </c>
      <c r="D13323" s="0" t="s">
        <v>15564</v>
      </c>
      <c r="E13323" s="10" t="s">
        <v>24758</v>
      </c>
    </row>
    <row r="13324" customFormat="false" ht="15" hidden="false" customHeight="false" outlineLevel="0" collapsed="false">
      <c r="A13324" s="310" t="n">
        <v>10233</v>
      </c>
      <c r="C13324" s="0" t="s">
        <v>24759</v>
      </c>
      <c r="D13324" s="0" t="s">
        <v>15564</v>
      </c>
      <c r="E13324" s="10" t="s">
        <v>24760</v>
      </c>
    </row>
    <row r="13325" customFormat="false" ht="15" hidden="false" customHeight="false" outlineLevel="0" collapsed="false">
      <c r="A13325" s="310" t="n">
        <v>10234</v>
      </c>
      <c r="C13325" s="0" t="s">
        <v>24761</v>
      </c>
      <c r="D13325" s="0" t="s">
        <v>15564</v>
      </c>
      <c r="E13325" s="10" t="s">
        <v>24762</v>
      </c>
    </row>
    <row r="13326" customFormat="false" ht="15" hidden="false" customHeight="false" outlineLevel="0" collapsed="false">
      <c r="A13326" s="310" t="n">
        <v>10231</v>
      </c>
      <c r="C13326" s="0" t="s">
        <v>24763</v>
      </c>
      <c r="D13326" s="0" t="s">
        <v>15564</v>
      </c>
      <c r="E13326" s="10" t="s">
        <v>24764</v>
      </c>
    </row>
    <row r="13327" customFormat="false" ht="15" hidden="false" customHeight="false" outlineLevel="0" collapsed="false">
      <c r="A13327" s="310" t="n">
        <v>10232</v>
      </c>
      <c r="C13327" s="0" t="s">
        <v>24765</v>
      </c>
      <c r="D13327" s="0" t="s">
        <v>15564</v>
      </c>
      <c r="E13327" s="10" t="s">
        <v>24766</v>
      </c>
    </row>
    <row r="13328" customFormat="false" ht="15" hidden="false" customHeight="false" outlineLevel="0" collapsed="false">
      <c r="A13328" s="310" t="n">
        <v>10229</v>
      </c>
      <c r="C13328" s="0" t="s">
        <v>24767</v>
      </c>
      <c r="D13328" s="0" t="s">
        <v>15564</v>
      </c>
      <c r="E13328" s="10" t="s">
        <v>19568</v>
      </c>
    </row>
    <row r="13329" customFormat="false" ht="15" hidden="false" customHeight="false" outlineLevel="0" collapsed="false">
      <c r="A13329" s="310" t="n">
        <v>10235</v>
      </c>
      <c r="C13329" s="0" t="s">
        <v>24768</v>
      </c>
      <c r="D13329" s="0" t="s">
        <v>15564</v>
      </c>
      <c r="E13329" s="10" t="s">
        <v>24769</v>
      </c>
    </row>
    <row r="13330" customFormat="false" ht="15" hidden="false" customHeight="false" outlineLevel="0" collapsed="false">
      <c r="A13330" s="310" t="n">
        <v>10230</v>
      </c>
      <c r="C13330" s="0" t="s">
        <v>24770</v>
      </c>
      <c r="D13330" s="0" t="s">
        <v>15564</v>
      </c>
      <c r="E13330" s="10" t="s">
        <v>24771</v>
      </c>
    </row>
    <row r="13331" customFormat="false" ht="15" hidden="false" customHeight="false" outlineLevel="0" collapsed="false">
      <c r="A13331" s="310" t="n">
        <v>10409</v>
      </c>
      <c r="C13331" s="0" t="s">
        <v>24772</v>
      </c>
      <c r="D13331" s="0" t="s">
        <v>15564</v>
      </c>
      <c r="E13331" s="10" t="s">
        <v>24773</v>
      </c>
    </row>
    <row r="13332" customFormat="false" ht="15" hidden="false" customHeight="false" outlineLevel="0" collapsed="false">
      <c r="A13332" s="310" t="n">
        <v>10411</v>
      </c>
      <c r="C13332" s="0" t="s">
        <v>24774</v>
      </c>
      <c r="D13332" s="0" t="s">
        <v>15564</v>
      </c>
      <c r="E13332" s="10" t="s">
        <v>24775</v>
      </c>
    </row>
    <row r="13333" customFormat="false" ht="15" hidden="false" customHeight="false" outlineLevel="0" collapsed="false">
      <c r="A13333" s="310" t="n">
        <v>10404</v>
      </c>
      <c r="C13333" s="0" t="s">
        <v>24776</v>
      </c>
      <c r="D13333" s="0" t="s">
        <v>15564</v>
      </c>
      <c r="E13333" s="10" t="s">
        <v>24777</v>
      </c>
    </row>
    <row r="13334" customFormat="false" ht="15" hidden="false" customHeight="false" outlineLevel="0" collapsed="false">
      <c r="A13334" s="310" t="n">
        <v>10410</v>
      </c>
      <c r="C13334" s="0" t="s">
        <v>24778</v>
      </c>
      <c r="D13334" s="0" t="s">
        <v>15564</v>
      </c>
      <c r="E13334" s="10" t="s">
        <v>24779</v>
      </c>
    </row>
    <row r="13335" customFormat="false" ht="15" hidden="false" customHeight="false" outlineLevel="0" collapsed="false">
      <c r="A13335" s="310" t="n">
        <v>10405</v>
      </c>
      <c r="C13335" s="0" t="s">
        <v>24780</v>
      </c>
      <c r="D13335" s="0" t="s">
        <v>15564</v>
      </c>
      <c r="E13335" s="10" t="s">
        <v>24781</v>
      </c>
    </row>
    <row r="13336" customFormat="false" ht="15" hidden="false" customHeight="false" outlineLevel="0" collapsed="false">
      <c r="A13336" s="310" t="n">
        <v>10408</v>
      </c>
      <c r="C13336" s="0" t="s">
        <v>24782</v>
      </c>
      <c r="D13336" s="0" t="s">
        <v>15564</v>
      </c>
      <c r="E13336" s="10" t="s">
        <v>24783</v>
      </c>
    </row>
    <row r="13337" customFormat="false" ht="15" hidden="false" customHeight="false" outlineLevel="0" collapsed="false">
      <c r="A13337" s="310" t="n">
        <v>10412</v>
      </c>
      <c r="C13337" s="0" t="s">
        <v>24784</v>
      </c>
      <c r="D13337" s="0" t="s">
        <v>15564</v>
      </c>
      <c r="E13337" s="10" t="s">
        <v>24785</v>
      </c>
    </row>
    <row r="13338" customFormat="false" ht="15" hidden="false" customHeight="false" outlineLevel="0" collapsed="false">
      <c r="A13338" s="310" t="n">
        <v>10406</v>
      </c>
      <c r="C13338" s="0" t="s">
        <v>24786</v>
      </c>
      <c r="D13338" s="0" t="s">
        <v>15564</v>
      </c>
      <c r="E13338" s="10" t="s">
        <v>24787</v>
      </c>
    </row>
    <row r="13339" customFormat="false" ht="15" hidden="false" customHeight="false" outlineLevel="0" collapsed="false">
      <c r="A13339" s="310" t="n">
        <v>10407</v>
      </c>
      <c r="C13339" s="0" t="s">
        <v>24788</v>
      </c>
      <c r="D13339" s="0" t="s">
        <v>15564</v>
      </c>
      <c r="E13339" s="10" t="s">
        <v>24789</v>
      </c>
    </row>
    <row r="13340" customFormat="false" ht="15" hidden="false" customHeight="false" outlineLevel="0" collapsed="false">
      <c r="A13340" s="310" t="n">
        <v>10416</v>
      </c>
      <c r="C13340" s="0" t="s">
        <v>24790</v>
      </c>
      <c r="D13340" s="0" t="s">
        <v>15564</v>
      </c>
      <c r="E13340" s="10" t="s">
        <v>24791</v>
      </c>
    </row>
    <row r="13341" customFormat="false" ht="15" hidden="false" customHeight="false" outlineLevel="0" collapsed="false">
      <c r="A13341" s="310" t="n">
        <v>10419</v>
      </c>
      <c r="C13341" s="0" t="s">
        <v>24792</v>
      </c>
      <c r="D13341" s="0" t="s">
        <v>15564</v>
      </c>
      <c r="E13341" s="10" t="s">
        <v>24793</v>
      </c>
    </row>
    <row r="13342" customFormat="false" ht="15" hidden="false" customHeight="false" outlineLevel="0" collapsed="false">
      <c r="A13342" s="310" t="n">
        <v>21092</v>
      </c>
      <c r="C13342" s="0" t="s">
        <v>24794</v>
      </c>
      <c r="D13342" s="0" t="s">
        <v>15564</v>
      </c>
      <c r="E13342" s="10" t="s">
        <v>24795</v>
      </c>
    </row>
    <row r="13343" customFormat="false" ht="15" hidden="false" customHeight="false" outlineLevel="0" collapsed="false">
      <c r="A13343" s="310" t="n">
        <v>10418</v>
      </c>
      <c r="C13343" s="0" t="s">
        <v>24796</v>
      </c>
      <c r="D13343" s="0" t="s">
        <v>15564</v>
      </c>
      <c r="E13343" s="10" t="s">
        <v>24797</v>
      </c>
    </row>
    <row r="13344" customFormat="false" ht="15" hidden="false" customHeight="false" outlineLevel="0" collapsed="false">
      <c r="A13344" s="310" t="n">
        <v>12657</v>
      </c>
      <c r="C13344" s="0" t="s">
        <v>24798</v>
      </c>
      <c r="D13344" s="0" t="s">
        <v>15564</v>
      </c>
      <c r="E13344" s="10" t="s">
        <v>24799</v>
      </c>
    </row>
    <row r="13345" customFormat="false" ht="15" hidden="false" customHeight="false" outlineLevel="0" collapsed="false">
      <c r="A13345" s="310" t="n">
        <v>10417</v>
      </c>
      <c r="C13345" s="0" t="s">
        <v>24800</v>
      </c>
      <c r="D13345" s="0" t="s">
        <v>15564</v>
      </c>
      <c r="E13345" s="10" t="s">
        <v>24801</v>
      </c>
    </row>
    <row r="13346" customFormat="false" ht="15" hidden="false" customHeight="false" outlineLevel="0" collapsed="false">
      <c r="A13346" s="310" t="n">
        <v>10413</v>
      </c>
      <c r="C13346" s="0" t="s">
        <v>24802</v>
      </c>
      <c r="D13346" s="0" t="s">
        <v>15564</v>
      </c>
      <c r="E13346" s="10" t="s">
        <v>24803</v>
      </c>
    </row>
    <row r="13347" customFormat="false" ht="15" hidden="false" customHeight="false" outlineLevel="0" collapsed="false">
      <c r="A13347" s="310" t="n">
        <v>10414</v>
      </c>
      <c r="C13347" s="0" t="s">
        <v>24804</v>
      </c>
      <c r="D13347" s="0" t="s">
        <v>15564</v>
      </c>
      <c r="E13347" s="10" t="s">
        <v>24805</v>
      </c>
    </row>
    <row r="13348" customFormat="false" ht="15" hidden="false" customHeight="false" outlineLevel="0" collapsed="false">
      <c r="A13348" s="310" t="n">
        <v>10415</v>
      </c>
      <c r="C13348" s="0" t="s">
        <v>24806</v>
      </c>
      <c r="D13348" s="0" t="s">
        <v>15564</v>
      </c>
      <c r="E13348" s="10" t="s">
        <v>24807</v>
      </c>
    </row>
    <row r="13349" customFormat="false" ht="15" hidden="false" customHeight="false" outlineLevel="0" collapsed="false">
      <c r="A13349" s="310" t="n">
        <v>38643</v>
      </c>
      <c r="C13349" s="0" t="s">
        <v>24808</v>
      </c>
      <c r="D13349" s="0" t="s">
        <v>15564</v>
      </c>
      <c r="E13349" s="10" t="s">
        <v>24809</v>
      </c>
    </row>
    <row r="13350" customFormat="false" ht="15" hidden="false" customHeight="false" outlineLevel="0" collapsed="false">
      <c r="A13350" s="310" t="n">
        <v>6157</v>
      </c>
      <c r="C13350" s="0" t="s">
        <v>24810</v>
      </c>
      <c r="D13350" s="0" t="s">
        <v>15564</v>
      </c>
      <c r="E13350" s="10" t="s">
        <v>24811</v>
      </c>
    </row>
    <row r="13351" customFormat="false" ht="15" hidden="false" customHeight="false" outlineLevel="0" collapsed="false">
      <c r="A13351" s="310" t="n">
        <v>37588</v>
      </c>
      <c r="C13351" s="0" t="s">
        <v>24812</v>
      </c>
      <c r="D13351" s="0" t="s">
        <v>15564</v>
      </c>
      <c r="E13351" s="10" t="s">
        <v>22162</v>
      </c>
    </row>
    <row r="13352" customFormat="false" ht="15" hidden="false" customHeight="false" outlineLevel="0" collapsed="false">
      <c r="A13352" s="310" t="n">
        <v>6152</v>
      </c>
      <c r="C13352" s="0" t="s">
        <v>24813</v>
      </c>
      <c r="D13352" s="0" t="s">
        <v>15564</v>
      </c>
      <c r="E13352" s="10" t="s">
        <v>18620</v>
      </c>
    </row>
    <row r="13353" customFormat="false" ht="15" hidden="false" customHeight="false" outlineLevel="0" collapsed="false">
      <c r="A13353" s="310" t="n">
        <v>6158</v>
      </c>
      <c r="C13353" s="0" t="s">
        <v>24814</v>
      </c>
      <c r="D13353" s="0" t="s">
        <v>15564</v>
      </c>
      <c r="E13353" s="10" t="s">
        <v>16129</v>
      </c>
    </row>
    <row r="13354" customFormat="false" ht="15" hidden="false" customHeight="false" outlineLevel="0" collapsed="false">
      <c r="A13354" s="310" t="n">
        <v>6153</v>
      </c>
      <c r="C13354" s="0" t="s">
        <v>24815</v>
      </c>
      <c r="D13354" s="0" t="s">
        <v>15564</v>
      </c>
      <c r="E13354" s="10" t="s">
        <v>24816</v>
      </c>
    </row>
    <row r="13355" customFormat="false" ht="15" hidden="false" customHeight="false" outlineLevel="0" collapsed="false">
      <c r="A13355" s="310" t="n">
        <v>6156</v>
      </c>
      <c r="C13355" s="0" t="s">
        <v>24817</v>
      </c>
      <c r="D13355" s="0" t="s">
        <v>15564</v>
      </c>
      <c r="E13355" s="10" t="s">
        <v>23801</v>
      </c>
    </row>
    <row r="13356" customFormat="false" ht="15" hidden="false" customHeight="false" outlineLevel="0" collapsed="false">
      <c r="A13356" s="310" t="n">
        <v>6154</v>
      </c>
      <c r="C13356" s="0" t="s">
        <v>24818</v>
      </c>
      <c r="D13356" s="0" t="s">
        <v>15564</v>
      </c>
      <c r="E13356" s="10" t="s">
        <v>17780</v>
      </c>
    </row>
    <row r="13357" customFormat="false" ht="15" hidden="false" customHeight="false" outlineLevel="0" collapsed="false">
      <c r="A13357" s="310" t="n">
        <v>6155</v>
      </c>
      <c r="C13357" s="0" t="s">
        <v>24819</v>
      </c>
      <c r="D13357" s="0" t="s">
        <v>15564</v>
      </c>
      <c r="E13357" s="10" t="s">
        <v>21586</v>
      </c>
    </row>
    <row r="13358" customFormat="false" ht="15" hidden="false" customHeight="false" outlineLevel="0" collapsed="false">
      <c r="A13358" s="310" t="n">
        <v>3115</v>
      </c>
      <c r="C13358" s="0" t="s">
        <v>24820</v>
      </c>
      <c r="D13358" s="0" t="s">
        <v>15564</v>
      </c>
      <c r="E13358" s="10" t="s">
        <v>20924</v>
      </c>
    </row>
    <row r="13359" customFormat="false" ht="15" hidden="false" customHeight="false" outlineLevel="0" collapsed="false">
      <c r="A13359" s="310" t="n">
        <v>3116</v>
      </c>
      <c r="C13359" s="0" t="s">
        <v>24821</v>
      </c>
      <c r="D13359" s="0" t="s">
        <v>15564</v>
      </c>
      <c r="E13359" s="10" t="s">
        <v>24822</v>
      </c>
    </row>
    <row r="13360" customFormat="false" ht="15" hidden="false" customHeight="false" outlineLevel="0" collapsed="false">
      <c r="A13360" s="310" t="n">
        <v>38166</v>
      </c>
      <c r="C13360" s="0" t="s">
        <v>24823</v>
      </c>
      <c r="D13360" s="0" t="s">
        <v>15564</v>
      </c>
      <c r="E13360" s="10" t="s">
        <v>24824</v>
      </c>
    </row>
    <row r="13361" customFormat="false" ht="15" hidden="false" customHeight="false" outlineLevel="0" collapsed="false">
      <c r="A13361" s="310" t="n">
        <v>38108</v>
      </c>
      <c r="C13361" s="0" t="s">
        <v>24825</v>
      </c>
      <c r="D13361" s="0" t="s">
        <v>15564</v>
      </c>
      <c r="E13361" s="10" t="s">
        <v>24826</v>
      </c>
    </row>
    <row r="13362" customFormat="false" ht="15" hidden="false" customHeight="false" outlineLevel="0" collapsed="false">
      <c r="A13362" s="310" t="n">
        <v>38087</v>
      </c>
      <c r="C13362" s="0" t="s">
        <v>24827</v>
      </c>
      <c r="D13362" s="0" t="s">
        <v>15564</v>
      </c>
      <c r="E13362" s="10" t="s">
        <v>24828</v>
      </c>
    </row>
    <row r="13363" customFormat="false" ht="15" hidden="false" customHeight="false" outlineLevel="0" collapsed="false">
      <c r="A13363" s="310" t="n">
        <v>38109</v>
      </c>
      <c r="C13363" s="0" t="s">
        <v>24829</v>
      </c>
      <c r="D13363" s="0" t="s">
        <v>15564</v>
      </c>
      <c r="E13363" s="10" t="s">
        <v>24830</v>
      </c>
    </row>
    <row r="13364" customFormat="false" ht="15" hidden="false" customHeight="false" outlineLevel="0" collapsed="false">
      <c r="A13364" s="310" t="n">
        <v>38088</v>
      </c>
      <c r="C13364" s="0" t="s">
        <v>24831</v>
      </c>
      <c r="D13364" s="0" t="s">
        <v>15564</v>
      </c>
      <c r="E13364" s="10" t="s">
        <v>24832</v>
      </c>
    </row>
    <row r="13365" customFormat="false" ht="15" hidden="false" customHeight="false" outlineLevel="0" collapsed="false">
      <c r="A13365" s="310" t="n">
        <v>38110</v>
      </c>
      <c r="C13365" s="0" t="s">
        <v>24833</v>
      </c>
      <c r="D13365" s="0" t="s">
        <v>15564</v>
      </c>
      <c r="E13365" s="10" t="s">
        <v>24834</v>
      </c>
    </row>
    <row r="13366" customFormat="false" ht="15" hidden="false" customHeight="false" outlineLevel="0" collapsed="false">
      <c r="A13366" s="310" t="n">
        <v>38089</v>
      </c>
      <c r="C13366" s="0" t="s">
        <v>24835</v>
      </c>
      <c r="D13366" s="0" t="s">
        <v>15564</v>
      </c>
      <c r="E13366" s="10" t="s">
        <v>23894</v>
      </c>
    </row>
    <row r="13367" customFormat="false" ht="15" hidden="false" customHeight="false" outlineLevel="0" collapsed="false">
      <c r="A13367" s="310" t="n">
        <v>38111</v>
      </c>
      <c r="C13367" s="0" t="s">
        <v>24836</v>
      </c>
      <c r="D13367" s="0" t="s">
        <v>15564</v>
      </c>
      <c r="E13367" s="10" t="s">
        <v>24837</v>
      </c>
    </row>
    <row r="13368" customFormat="false" ht="15" hidden="false" customHeight="false" outlineLevel="0" collapsed="false">
      <c r="A13368" s="310" t="n">
        <v>38090</v>
      </c>
      <c r="C13368" s="0" t="s">
        <v>24838</v>
      </c>
      <c r="D13368" s="0" t="s">
        <v>15564</v>
      </c>
      <c r="E13368" s="10" t="s">
        <v>24839</v>
      </c>
    </row>
    <row r="13369" customFormat="false" ht="15" hidden="false" customHeight="false" outlineLevel="0" collapsed="false">
      <c r="A13369" s="310" t="n">
        <v>11786</v>
      </c>
      <c r="C13369" s="0" t="s">
        <v>24840</v>
      </c>
      <c r="D13369" s="0" t="s">
        <v>15564</v>
      </c>
      <c r="E13369" s="10" t="s">
        <v>24841</v>
      </c>
    </row>
    <row r="13370" customFormat="false" ht="15" hidden="false" customHeight="false" outlineLevel="0" collapsed="false">
      <c r="A13370" s="310" t="n">
        <v>13726</v>
      </c>
      <c r="C13370" s="0" t="s">
        <v>24842</v>
      </c>
      <c r="D13370" s="0" t="s">
        <v>15564</v>
      </c>
      <c r="E13370" s="10" t="s">
        <v>24843</v>
      </c>
    </row>
    <row r="13371" customFormat="false" ht="15" hidden="false" customHeight="false" outlineLevel="0" collapsed="false">
      <c r="A13371" s="310" t="n">
        <v>38400</v>
      </c>
      <c r="C13371" s="0" t="s">
        <v>24844</v>
      </c>
      <c r="D13371" s="0" t="s">
        <v>15564</v>
      </c>
      <c r="E13371" s="10" t="s">
        <v>18109</v>
      </c>
    </row>
    <row r="13372" customFormat="false" ht="15" hidden="false" customHeight="false" outlineLevel="0" collapsed="false">
      <c r="A13372" s="310" t="n">
        <v>12627</v>
      </c>
      <c r="C13372" s="0" t="s">
        <v>24845</v>
      </c>
      <c r="D13372" s="0" t="s">
        <v>15564</v>
      </c>
      <c r="E13372" s="10" t="s">
        <v>20449</v>
      </c>
    </row>
    <row r="13373" customFormat="false" ht="15" hidden="false" customHeight="false" outlineLevel="0" collapsed="false">
      <c r="A13373" s="310" t="n">
        <v>6138</v>
      </c>
      <c r="C13373" s="0" t="s">
        <v>24846</v>
      </c>
      <c r="D13373" s="0" t="s">
        <v>15564</v>
      </c>
      <c r="E13373" s="10" t="s">
        <v>17403</v>
      </c>
    </row>
    <row r="13374" customFormat="false" ht="15" hidden="false" customHeight="false" outlineLevel="0" collapsed="false">
      <c r="A13374" s="310" t="n">
        <v>39996</v>
      </c>
      <c r="C13374" s="0" t="s">
        <v>24847</v>
      </c>
      <c r="D13374" s="0" t="s">
        <v>15613</v>
      </c>
      <c r="E13374" s="10" t="s">
        <v>22345</v>
      </c>
    </row>
    <row r="13375" customFormat="false" ht="15" hidden="false" customHeight="false" outlineLevel="0" collapsed="false">
      <c r="A13375" s="310" t="n">
        <v>10478</v>
      </c>
      <c r="C13375" s="0" t="s">
        <v>24848</v>
      </c>
      <c r="D13375" s="0" t="s">
        <v>15714</v>
      </c>
      <c r="E13375" s="10" t="s">
        <v>24849</v>
      </c>
    </row>
    <row r="13376" customFormat="false" ht="15" hidden="false" customHeight="false" outlineLevel="0" collapsed="false">
      <c r="A13376" s="310" t="n">
        <v>40514</v>
      </c>
      <c r="C13376" s="0" t="s">
        <v>24850</v>
      </c>
      <c r="D13376" s="0" t="s">
        <v>15714</v>
      </c>
      <c r="E13376" s="10" t="s">
        <v>24851</v>
      </c>
    </row>
    <row r="13377" customFormat="false" ht="15" hidden="false" customHeight="false" outlineLevel="0" collapsed="false">
      <c r="A13377" s="310" t="n">
        <v>10475</v>
      </c>
      <c r="C13377" s="0" t="s">
        <v>24852</v>
      </c>
      <c r="D13377" s="0" t="s">
        <v>15714</v>
      </c>
      <c r="E13377" s="10" t="s">
        <v>15827</v>
      </c>
    </row>
    <row r="13378" customFormat="false" ht="15" hidden="false" customHeight="false" outlineLevel="0" collapsed="false">
      <c r="A13378" s="310" t="n">
        <v>10481</v>
      </c>
      <c r="C13378" s="0" t="s">
        <v>24853</v>
      </c>
      <c r="D13378" s="0" t="s">
        <v>15714</v>
      </c>
      <c r="E13378" s="10" t="s">
        <v>24854</v>
      </c>
    </row>
    <row r="13379" customFormat="false" ht="15" hidden="false" customHeight="false" outlineLevel="0" collapsed="false">
      <c r="A13379" s="310" t="n">
        <v>4031</v>
      </c>
      <c r="C13379" s="0" t="s">
        <v>24855</v>
      </c>
      <c r="D13379" s="0" t="s">
        <v>15581</v>
      </c>
      <c r="E13379" s="10" t="s">
        <v>21124</v>
      </c>
    </row>
    <row r="13380" customFormat="false" ht="15" hidden="false" customHeight="false" outlineLevel="0" collapsed="false">
      <c r="A13380" s="310" t="n">
        <v>4030</v>
      </c>
      <c r="C13380" s="0" t="s">
        <v>24856</v>
      </c>
      <c r="D13380" s="0" t="s">
        <v>15581</v>
      </c>
      <c r="E13380" s="10" t="s">
        <v>24857</v>
      </c>
    </row>
    <row r="13381" customFormat="false" ht="15" hidden="false" customHeight="false" outlineLevel="0" collapsed="false">
      <c r="A13381" s="310" t="n">
        <v>39399</v>
      </c>
      <c r="C13381" s="0" t="s">
        <v>24858</v>
      </c>
      <c r="D13381" s="0" t="s">
        <v>15564</v>
      </c>
      <c r="E13381" s="10" t="s">
        <v>24859</v>
      </c>
    </row>
    <row r="13382" customFormat="false" ht="15" hidden="false" customHeight="false" outlineLevel="0" collapsed="false">
      <c r="A13382" s="310" t="n">
        <v>39400</v>
      </c>
      <c r="C13382" s="0" t="s">
        <v>24860</v>
      </c>
      <c r="D13382" s="0" t="s">
        <v>15564</v>
      </c>
      <c r="E13382" s="10" t="s">
        <v>24861</v>
      </c>
    </row>
    <row r="13383" customFormat="false" ht="15" hidden="false" customHeight="false" outlineLevel="0" collapsed="false">
      <c r="A13383" s="310" t="n">
        <v>39401</v>
      </c>
      <c r="C13383" s="0" t="s">
        <v>24862</v>
      </c>
      <c r="D13383" s="0" t="s">
        <v>15564</v>
      </c>
      <c r="E13383" s="10" t="s">
        <v>24863</v>
      </c>
    </row>
    <row r="13384" customFormat="false" ht="15" hidden="false" customHeight="false" outlineLevel="0" collapsed="false">
      <c r="A13384" s="310" t="n">
        <v>11652</v>
      </c>
      <c r="C13384" s="0" t="s">
        <v>24864</v>
      </c>
      <c r="D13384" s="0" t="s">
        <v>15564</v>
      </c>
      <c r="E13384" s="10" t="s">
        <v>24865</v>
      </c>
    </row>
    <row r="13385" customFormat="false" ht="15" hidden="false" customHeight="false" outlineLevel="0" collapsed="false">
      <c r="A13385" s="310" t="n">
        <v>13896</v>
      </c>
      <c r="C13385" s="0" t="s">
        <v>24866</v>
      </c>
      <c r="D13385" s="0" t="s">
        <v>15564</v>
      </c>
      <c r="E13385" s="10" t="s">
        <v>24867</v>
      </c>
    </row>
    <row r="13386" customFormat="false" ht="15" hidden="false" customHeight="false" outlineLevel="0" collapsed="false">
      <c r="A13386" s="310" t="n">
        <v>13475</v>
      </c>
      <c r="C13386" s="0" t="s">
        <v>24868</v>
      </c>
      <c r="D13386" s="0" t="s">
        <v>15564</v>
      </c>
      <c r="E13386" s="10" t="s">
        <v>24869</v>
      </c>
    </row>
    <row r="13387" customFormat="false" ht="15" hidden="false" customHeight="false" outlineLevel="0" collapsed="false">
      <c r="A13387" s="310" t="n">
        <v>25971</v>
      </c>
      <c r="C13387" s="0" t="s">
        <v>24870</v>
      </c>
      <c r="D13387" s="0" t="s">
        <v>15564</v>
      </c>
      <c r="E13387" s="10" t="s">
        <v>24871</v>
      </c>
    </row>
    <row r="13388" customFormat="false" ht="15" hidden="false" customHeight="false" outlineLevel="0" collapsed="false">
      <c r="A13388" s="310" t="n">
        <v>25970</v>
      </c>
      <c r="C13388" s="0" t="s">
        <v>24872</v>
      </c>
      <c r="D13388" s="0" t="s">
        <v>15564</v>
      </c>
      <c r="E13388" s="10" t="s">
        <v>24873</v>
      </c>
    </row>
    <row r="13389" customFormat="false" ht="15" hidden="false" customHeight="false" outlineLevel="0" collapsed="false">
      <c r="A13389" s="310" t="n">
        <v>13476</v>
      </c>
      <c r="C13389" s="0" t="s">
        <v>24874</v>
      </c>
      <c r="D13389" s="0" t="s">
        <v>15564</v>
      </c>
      <c r="E13389" s="10" t="s">
        <v>24875</v>
      </c>
    </row>
    <row r="13390" customFormat="false" ht="15" hidden="false" customHeight="false" outlineLevel="0" collapsed="false">
      <c r="A13390" s="310" t="n">
        <v>10488</v>
      </c>
      <c r="C13390" s="0" t="s">
        <v>24876</v>
      </c>
      <c r="D13390" s="0" t="s">
        <v>15564</v>
      </c>
      <c r="E13390" s="10" t="s">
        <v>24877</v>
      </c>
    </row>
    <row r="13391" customFormat="false" ht="15" hidden="false" customHeight="false" outlineLevel="0" collapsed="false">
      <c r="A13391" s="310" t="n">
        <v>13606</v>
      </c>
      <c r="C13391" s="0" t="s">
        <v>24878</v>
      </c>
      <c r="D13391" s="0" t="s">
        <v>15564</v>
      </c>
      <c r="E13391" s="10" t="s">
        <v>24879</v>
      </c>
    </row>
    <row r="13392" customFormat="false" ht="15" hidden="false" customHeight="false" outlineLevel="0" collapsed="false">
      <c r="A13392" s="310" t="n">
        <v>10489</v>
      </c>
      <c r="C13392" s="0" t="s">
        <v>24880</v>
      </c>
      <c r="D13392" s="0" t="s">
        <v>15584</v>
      </c>
      <c r="E13392" s="10" t="s">
        <v>18161</v>
      </c>
    </row>
    <row r="13393" customFormat="false" ht="15" hidden="false" customHeight="false" outlineLevel="0" collapsed="false">
      <c r="A13393" s="310" t="n">
        <v>41073</v>
      </c>
      <c r="C13393" s="0" t="s">
        <v>24881</v>
      </c>
      <c r="D13393" s="0" t="s">
        <v>15950</v>
      </c>
      <c r="E13393" s="10" t="s">
        <v>24882</v>
      </c>
    </row>
    <row r="13394" customFormat="false" ht="15" hidden="false" customHeight="false" outlineLevel="0" collapsed="false">
      <c r="A13394" s="310" t="n">
        <v>34391</v>
      </c>
      <c r="C13394" s="0" t="s">
        <v>24883</v>
      </c>
      <c r="D13394" s="0" t="s">
        <v>15581</v>
      </c>
      <c r="E13394" s="10" t="s">
        <v>24884</v>
      </c>
    </row>
    <row r="13395" customFormat="false" ht="15" hidden="false" customHeight="false" outlineLevel="0" collapsed="false">
      <c r="A13395" s="310" t="n">
        <v>10496</v>
      </c>
      <c r="C13395" s="0" t="s">
        <v>24885</v>
      </c>
      <c r="D13395" s="0" t="s">
        <v>15581</v>
      </c>
      <c r="E13395" s="10" t="s">
        <v>24886</v>
      </c>
    </row>
    <row r="13396" customFormat="false" ht="15" hidden="false" customHeight="false" outlineLevel="0" collapsed="false">
      <c r="A13396" s="310" t="n">
        <v>10497</v>
      </c>
      <c r="C13396" s="0" t="s">
        <v>24887</v>
      </c>
      <c r="D13396" s="0" t="s">
        <v>15581</v>
      </c>
      <c r="E13396" s="10" t="s">
        <v>24888</v>
      </c>
    </row>
    <row r="13397" customFormat="false" ht="15" hidden="false" customHeight="false" outlineLevel="0" collapsed="false">
      <c r="A13397" s="310" t="n">
        <v>10504</v>
      </c>
      <c r="C13397" s="0" t="s">
        <v>24889</v>
      </c>
      <c r="D13397" s="0" t="s">
        <v>15581</v>
      </c>
      <c r="E13397" s="10" t="s">
        <v>24890</v>
      </c>
    </row>
    <row r="13398" customFormat="false" ht="15" hidden="false" customHeight="false" outlineLevel="0" collapsed="false">
      <c r="A13398" s="310" t="n">
        <v>34390</v>
      </c>
      <c r="C13398" s="0" t="s">
        <v>24891</v>
      </c>
      <c r="D13398" s="0" t="s">
        <v>15581</v>
      </c>
      <c r="E13398" s="10" t="s">
        <v>24892</v>
      </c>
    </row>
    <row r="13399" customFormat="false" ht="15" hidden="false" customHeight="false" outlineLevel="0" collapsed="false">
      <c r="A13399" s="310" t="n">
        <v>34389</v>
      </c>
      <c r="C13399" s="0" t="s">
        <v>24893</v>
      </c>
      <c r="D13399" s="0" t="s">
        <v>15581</v>
      </c>
      <c r="E13399" s="10" t="s">
        <v>24894</v>
      </c>
    </row>
    <row r="13400" customFormat="false" ht="15" hidden="false" customHeight="false" outlineLevel="0" collapsed="false">
      <c r="A13400" s="310" t="n">
        <v>34388</v>
      </c>
      <c r="C13400" s="0" t="s">
        <v>24895</v>
      </c>
      <c r="D13400" s="0" t="s">
        <v>15581</v>
      </c>
      <c r="E13400" s="10" t="s">
        <v>24896</v>
      </c>
    </row>
    <row r="13401" customFormat="false" ht="15" hidden="false" customHeight="false" outlineLevel="0" collapsed="false">
      <c r="A13401" s="310" t="n">
        <v>34387</v>
      </c>
      <c r="C13401" s="0" t="s">
        <v>24897</v>
      </c>
      <c r="D13401" s="0" t="s">
        <v>15581</v>
      </c>
      <c r="E13401" s="10" t="s">
        <v>24898</v>
      </c>
    </row>
    <row r="13402" customFormat="false" ht="15" hidden="false" customHeight="false" outlineLevel="0" collapsed="false">
      <c r="A13402" s="310" t="n">
        <v>11188</v>
      </c>
      <c r="C13402" s="0" t="s">
        <v>24899</v>
      </c>
      <c r="D13402" s="0" t="s">
        <v>15581</v>
      </c>
      <c r="E13402" s="10" t="s">
        <v>24900</v>
      </c>
    </row>
    <row r="13403" customFormat="false" ht="15" hidden="false" customHeight="false" outlineLevel="0" collapsed="false">
      <c r="A13403" s="310" t="n">
        <v>11189</v>
      </c>
      <c r="C13403" s="0" t="s">
        <v>24901</v>
      </c>
      <c r="D13403" s="0" t="s">
        <v>15581</v>
      </c>
      <c r="E13403" s="10" t="s">
        <v>24902</v>
      </c>
    </row>
    <row r="13404" customFormat="false" ht="15" hidden="false" customHeight="false" outlineLevel="0" collapsed="false">
      <c r="A13404" s="310" t="n">
        <v>21107</v>
      </c>
      <c r="C13404" s="0" t="s">
        <v>24903</v>
      </c>
      <c r="D13404" s="0" t="s">
        <v>15581</v>
      </c>
      <c r="E13404" s="10" t="s">
        <v>24904</v>
      </c>
    </row>
    <row r="13405" customFormat="false" ht="15" hidden="false" customHeight="false" outlineLevel="0" collapsed="false">
      <c r="A13405" s="310" t="n">
        <v>34386</v>
      </c>
      <c r="C13405" s="0" t="s">
        <v>24905</v>
      </c>
      <c r="D13405" s="0" t="s">
        <v>15581</v>
      </c>
      <c r="E13405" s="10" t="s">
        <v>24906</v>
      </c>
    </row>
    <row r="13406" customFormat="false" ht="15" hidden="false" customHeight="false" outlineLevel="0" collapsed="false">
      <c r="A13406" s="310" t="n">
        <v>10490</v>
      </c>
      <c r="C13406" s="0" t="s">
        <v>24907</v>
      </c>
      <c r="D13406" s="0" t="s">
        <v>15581</v>
      </c>
      <c r="E13406" s="10" t="s">
        <v>24908</v>
      </c>
    </row>
    <row r="13407" customFormat="false" ht="15" hidden="false" customHeight="false" outlineLevel="0" collapsed="false">
      <c r="A13407" s="310" t="n">
        <v>10492</v>
      </c>
      <c r="C13407" s="0" t="s">
        <v>24909</v>
      </c>
      <c r="D13407" s="0" t="s">
        <v>15581</v>
      </c>
      <c r="E13407" s="10" t="s">
        <v>24910</v>
      </c>
    </row>
    <row r="13408" customFormat="false" ht="15" hidden="false" customHeight="false" outlineLevel="0" collapsed="false">
      <c r="A13408" s="310" t="n">
        <v>10493</v>
      </c>
      <c r="C13408" s="0" t="s">
        <v>24911</v>
      </c>
      <c r="D13408" s="0" t="s">
        <v>15581</v>
      </c>
      <c r="E13408" s="10" t="s">
        <v>24894</v>
      </c>
    </row>
    <row r="13409" customFormat="false" ht="15" hidden="false" customHeight="false" outlineLevel="0" collapsed="false">
      <c r="A13409" s="310" t="n">
        <v>10491</v>
      </c>
      <c r="C13409" s="0" t="s">
        <v>24912</v>
      </c>
      <c r="D13409" s="0" t="s">
        <v>15581</v>
      </c>
      <c r="E13409" s="10" t="s">
        <v>24913</v>
      </c>
    </row>
    <row r="13410" customFormat="false" ht="15" hidden="false" customHeight="false" outlineLevel="0" collapsed="false">
      <c r="A13410" s="310" t="n">
        <v>34385</v>
      </c>
      <c r="C13410" s="0" t="s">
        <v>24914</v>
      </c>
      <c r="D13410" s="0" t="s">
        <v>15581</v>
      </c>
      <c r="E13410" s="10" t="s">
        <v>24915</v>
      </c>
    </row>
    <row r="13411" customFormat="false" ht="15" hidden="false" customHeight="false" outlineLevel="0" collapsed="false">
      <c r="A13411" s="310" t="n">
        <v>10499</v>
      </c>
      <c r="C13411" s="0" t="s">
        <v>24916</v>
      </c>
      <c r="D13411" s="0" t="s">
        <v>15581</v>
      </c>
      <c r="E13411" s="10" t="s">
        <v>24917</v>
      </c>
    </row>
    <row r="13412" customFormat="false" ht="15" hidden="false" customHeight="false" outlineLevel="0" collapsed="false">
      <c r="A13412" s="310" t="n">
        <v>34384</v>
      </c>
      <c r="C13412" s="0" t="s">
        <v>24918</v>
      </c>
      <c r="D13412" s="0" t="s">
        <v>15581</v>
      </c>
      <c r="E13412" s="10" t="s">
        <v>24906</v>
      </c>
    </row>
    <row r="13413" customFormat="false" ht="15" hidden="false" customHeight="false" outlineLevel="0" collapsed="false">
      <c r="A13413" s="310" t="n">
        <v>11185</v>
      </c>
      <c r="C13413" s="0" t="s">
        <v>24919</v>
      </c>
      <c r="D13413" s="0" t="s">
        <v>15581</v>
      </c>
      <c r="E13413" s="10" t="s">
        <v>24920</v>
      </c>
    </row>
    <row r="13414" customFormat="false" ht="15" hidden="false" customHeight="false" outlineLevel="0" collapsed="false">
      <c r="A13414" s="310" t="n">
        <v>10507</v>
      </c>
      <c r="C13414" s="0" t="s">
        <v>24921</v>
      </c>
      <c r="D13414" s="0" t="s">
        <v>15581</v>
      </c>
      <c r="E13414" s="10" t="s">
        <v>24922</v>
      </c>
    </row>
    <row r="13415" customFormat="false" ht="15" hidden="false" customHeight="false" outlineLevel="0" collapsed="false">
      <c r="A13415" s="310" t="n">
        <v>10505</v>
      </c>
      <c r="C13415" s="0" t="s">
        <v>24923</v>
      </c>
      <c r="D13415" s="0" t="s">
        <v>15581</v>
      </c>
      <c r="E13415" s="10" t="s">
        <v>24924</v>
      </c>
    </row>
    <row r="13416" customFormat="false" ht="15" hidden="false" customHeight="false" outlineLevel="0" collapsed="false">
      <c r="A13416" s="310" t="n">
        <v>10506</v>
      </c>
      <c r="C13416" s="0" t="s">
        <v>24925</v>
      </c>
      <c r="D13416" s="0" t="s">
        <v>15581</v>
      </c>
      <c r="E13416" s="10" t="s">
        <v>24926</v>
      </c>
    </row>
    <row r="13417" customFormat="false" ht="15" hidden="false" customHeight="false" outlineLevel="0" collapsed="false">
      <c r="A13417" s="310" t="n">
        <v>5031</v>
      </c>
      <c r="C13417" s="0" t="s">
        <v>24927</v>
      </c>
      <c r="D13417" s="0" t="s">
        <v>15581</v>
      </c>
      <c r="E13417" s="10" t="s">
        <v>24928</v>
      </c>
    </row>
    <row r="13418" customFormat="false" ht="15" hidden="false" customHeight="false" outlineLevel="0" collapsed="false">
      <c r="A13418" s="310" t="n">
        <v>10502</v>
      </c>
      <c r="C13418" s="0" t="s">
        <v>24929</v>
      </c>
      <c r="D13418" s="0" t="s">
        <v>15581</v>
      </c>
      <c r="E13418" s="10" t="s">
        <v>24930</v>
      </c>
    </row>
    <row r="13419" customFormat="false" ht="15" hidden="false" customHeight="false" outlineLevel="0" collapsed="false">
      <c r="A13419" s="310" t="n">
        <v>10501</v>
      </c>
      <c r="C13419" s="0" t="s">
        <v>24931</v>
      </c>
      <c r="D13419" s="0" t="s">
        <v>15581</v>
      </c>
      <c r="E13419" s="10" t="s">
        <v>24932</v>
      </c>
    </row>
    <row r="13420" customFormat="false" ht="15" hidden="false" customHeight="false" outlineLevel="0" collapsed="false">
      <c r="A13420" s="310" t="n">
        <v>10503</v>
      </c>
      <c r="C13420" s="0" t="s">
        <v>24933</v>
      </c>
      <c r="D13420" s="0" t="s">
        <v>15581</v>
      </c>
      <c r="E13420" s="10" t="s">
        <v>24934</v>
      </c>
    </row>
    <row r="13421" customFormat="false" ht="15" hidden="false" customHeight="false" outlineLevel="0" collapsed="false">
      <c r="A13421" s="310" t="n">
        <v>40270</v>
      </c>
      <c r="C13421" s="0" t="s">
        <v>24935</v>
      </c>
      <c r="D13421" s="0" t="s">
        <v>15613</v>
      </c>
      <c r="E13421" s="10" t="s">
        <v>24785</v>
      </c>
    </row>
    <row r="13422" customFormat="false" ht="15" hidden="false" customHeight="false" outlineLevel="0" collapsed="false">
      <c r="A13422" s="310" t="n">
        <v>20213</v>
      </c>
      <c r="C13422" s="0" t="s">
        <v>24936</v>
      </c>
      <c r="D13422" s="0" t="s">
        <v>15613</v>
      </c>
      <c r="E13422" s="10" t="s">
        <v>19589</v>
      </c>
    </row>
    <row r="13423" customFormat="false" ht="15" hidden="false" customHeight="false" outlineLevel="0" collapsed="false">
      <c r="A13423" s="310" t="n">
        <v>20211</v>
      </c>
      <c r="C13423" s="0" t="s">
        <v>24937</v>
      </c>
      <c r="D13423" s="0" t="s">
        <v>15613</v>
      </c>
      <c r="E13423" s="10" t="s">
        <v>24938</v>
      </c>
    </row>
    <row r="13424" customFormat="false" ht="15" hidden="false" customHeight="false" outlineLevel="0" collapsed="false">
      <c r="A13424" s="310" t="n">
        <v>4472</v>
      </c>
      <c r="C13424" s="0" t="s">
        <v>24939</v>
      </c>
      <c r="D13424" s="0" t="s">
        <v>15613</v>
      </c>
      <c r="E13424" s="10" t="s">
        <v>22015</v>
      </c>
    </row>
    <row r="13425" customFormat="false" ht="15" hidden="false" customHeight="false" outlineLevel="0" collapsed="false">
      <c r="A13425" s="310" t="n">
        <v>35272</v>
      </c>
      <c r="C13425" s="0" t="s">
        <v>24940</v>
      </c>
      <c r="D13425" s="0" t="s">
        <v>15613</v>
      </c>
      <c r="E13425" s="10" t="s">
        <v>18749</v>
      </c>
    </row>
    <row r="13426" customFormat="false" ht="15" hidden="false" customHeight="false" outlineLevel="0" collapsed="false">
      <c r="A13426" s="310" t="n">
        <v>4448</v>
      </c>
      <c r="C13426" s="0" t="s">
        <v>24941</v>
      </c>
      <c r="D13426" s="0" t="s">
        <v>15613</v>
      </c>
      <c r="E13426" s="10" t="s">
        <v>20457</v>
      </c>
    </row>
    <row r="13427" customFormat="false" ht="15" hidden="false" customHeight="false" outlineLevel="0" collapsed="false">
      <c r="A13427" s="310" t="n">
        <v>4425</v>
      </c>
      <c r="C13427" s="0" t="s">
        <v>24942</v>
      </c>
      <c r="D13427" s="0" t="s">
        <v>15613</v>
      </c>
      <c r="E13427" s="10" t="s">
        <v>17016</v>
      </c>
    </row>
    <row r="13428" customFormat="false" ht="15" hidden="false" customHeight="false" outlineLevel="0" collapsed="false">
      <c r="A13428" s="310" t="n">
        <v>4481</v>
      </c>
      <c r="C13428" s="0" t="s">
        <v>24943</v>
      </c>
      <c r="D13428" s="0" t="s">
        <v>15613</v>
      </c>
      <c r="E13428" s="10" t="s">
        <v>24944</v>
      </c>
    </row>
    <row r="13429" customFormat="false" ht="15" hidden="false" customHeight="false" outlineLevel="0" collapsed="false">
      <c r="A13429" s="310" t="n">
        <v>34345</v>
      </c>
      <c r="C13429" s="0" t="s">
        <v>24945</v>
      </c>
      <c r="D13429" s="0" t="s">
        <v>15584</v>
      </c>
      <c r="E13429" s="10" t="s">
        <v>24946</v>
      </c>
    </row>
    <row r="13430" customFormat="false" ht="15" hidden="false" customHeight="false" outlineLevel="0" collapsed="false">
      <c r="A13430" s="310" t="n">
        <v>41096</v>
      </c>
      <c r="C13430" s="0" t="s">
        <v>24947</v>
      </c>
      <c r="D13430" s="0" t="s">
        <v>15950</v>
      </c>
      <c r="E13430" s="10" t="s">
        <v>24948</v>
      </c>
    </row>
    <row r="13431" customFormat="false" ht="15" hidden="false" customHeight="false" outlineLevel="0" collapsed="false">
      <c r="A13431" s="310" t="n">
        <v>41776</v>
      </c>
      <c r="C13431" s="0" t="s">
        <v>24949</v>
      </c>
      <c r="D13431" s="0" t="s">
        <v>15584</v>
      </c>
      <c r="E13431" s="10" t="s">
        <v>22706</v>
      </c>
    </row>
    <row r="13432" customFormat="false" ht="15" hidden="false" customHeight="false" outlineLevel="0" collapsed="false">
      <c r="A13432" s="310" t="n">
        <v>4487</v>
      </c>
      <c r="C13432" s="0" t="s">
        <v>24950</v>
      </c>
      <c r="D13432" s="0" t="s">
        <v>15613</v>
      </c>
      <c r="E13432" s="10" t="s">
        <v>21465</v>
      </c>
    </row>
    <row r="13433" customFormat="false" ht="15" hidden="false" customHeight="false" outlineLevel="0" collapsed="false">
      <c r="A13433" s="310" t="n">
        <v>11157</v>
      </c>
      <c r="C13433" s="0" t="s">
        <v>24951</v>
      </c>
      <c r="D13433" s="0" t="s">
        <v>19906</v>
      </c>
      <c r="E13433" s="10" t="s">
        <v>24952</v>
      </c>
    </row>
    <row r="13434" customFormat="false" ht="15" hidden="false" customHeight="false" outlineLevel="0" collapsed="false">
      <c r="A13434" s="310" t="n">
        <v>10489</v>
      </c>
      <c r="C13434" s="0" t="s">
        <v>24880</v>
      </c>
      <c r="D13434" s="0" t="s">
        <v>15584</v>
      </c>
      <c r="E13434" s="10" t="s">
        <v>24953</v>
      </c>
    </row>
    <row r="13435" customFormat="false" ht="15" hidden="false" customHeight="false" outlineLevel="0" collapsed="false">
      <c r="A13435" s="310" t="n">
        <v>41073</v>
      </c>
      <c r="C13435" s="0" t="s">
        <v>24881</v>
      </c>
      <c r="D13435" s="0" t="s">
        <v>15950</v>
      </c>
      <c r="E13435" s="10" t="s">
        <v>24954</v>
      </c>
    </row>
    <row r="13436" customFormat="false" ht="15" hidden="false" customHeight="false" outlineLevel="0" collapsed="false">
      <c r="A13436" s="310" t="n">
        <v>34391</v>
      </c>
      <c r="C13436" s="0" t="s">
        <v>24883</v>
      </c>
      <c r="D13436" s="0" t="s">
        <v>15581</v>
      </c>
      <c r="E13436" s="10" t="s">
        <v>24955</v>
      </c>
    </row>
    <row r="13437" customFormat="false" ht="15" hidden="false" customHeight="false" outlineLevel="0" collapsed="false">
      <c r="A13437" s="310" t="n">
        <v>10496</v>
      </c>
      <c r="C13437" s="0" t="s">
        <v>24885</v>
      </c>
      <c r="D13437" s="0" t="s">
        <v>15581</v>
      </c>
      <c r="E13437" s="10" t="s">
        <v>24956</v>
      </c>
    </row>
    <row r="13438" customFormat="false" ht="15" hidden="false" customHeight="false" outlineLevel="0" collapsed="false">
      <c r="A13438" s="310" t="n">
        <v>10497</v>
      </c>
      <c r="C13438" s="0" t="s">
        <v>24887</v>
      </c>
      <c r="D13438" s="0" t="s">
        <v>15581</v>
      </c>
      <c r="E13438" s="10" t="s">
        <v>24957</v>
      </c>
    </row>
    <row r="13439" customFormat="false" ht="15" hidden="false" customHeight="false" outlineLevel="0" collapsed="false">
      <c r="A13439" s="310" t="n">
        <v>10504</v>
      </c>
      <c r="C13439" s="0" t="s">
        <v>24889</v>
      </c>
      <c r="D13439" s="0" t="s">
        <v>15581</v>
      </c>
      <c r="E13439" s="10" t="s">
        <v>24958</v>
      </c>
    </row>
    <row r="13440" customFormat="false" ht="15" hidden="false" customHeight="false" outlineLevel="0" collapsed="false">
      <c r="A13440" s="310" t="n">
        <v>34390</v>
      </c>
      <c r="C13440" s="0" t="s">
        <v>24891</v>
      </c>
      <c r="D13440" s="0" t="s">
        <v>15581</v>
      </c>
      <c r="E13440" s="10" t="s">
        <v>24959</v>
      </c>
    </row>
    <row r="13441" customFormat="false" ht="15" hidden="false" customHeight="false" outlineLevel="0" collapsed="false">
      <c r="A13441" s="310" t="n">
        <v>34389</v>
      </c>
      <c r="C13441" s="0" t="s">
        <v>24893</v>
      </c>
      <c r="D13441" s="0" t="s">
        <v>15581</v>
      </c>
      <c r="E13441" s="10" t="s">
        <v>24960</v>
      </c>
    </row>
    <row r="13442" customFormat="false" ht="15" hidden="false" customHeight="false" outlineLevel="0" collapsed="false">
      <c r="A13442" s="310" t="n">
        <v>34388</v>
      </c>
      <c r="C13442" s="0" t="s">
        <v>24895</v>
      </c>
      <c r="D13442" s="0" t="s">
        <v>15581</v>
      </c>
      <c r="E13442" s="10" t="s">
        <v>24961</v>
      </c>
    </row>
    <row r="13443" customFormat="false" ht="15" hidden="false" customHeight="false" outlineLevel="0" collapsed="false">
      <c r="A13443" s="310" t="n">
        <v>34387</v>
      </c>
      <c r="C13443" s="0" t="s">
        <v>24897</v>
      </c>
      <c r="D13443" s="0" t="s">
        <v>15581</v>
      </c>
      <c r="E13443" s="10" t="s">
        <v>24962</v>
      </c>
    </row>
    <row r="13444" customFormat="false" ht="15" hidden="false" customHeight="false" outlineLevel="0" collapsed="false">
      <c r="A13444" s="310" t="n">
        <v>11188</v>
      </c>
      <c r="C13444" s="0" t="s">
        <v>24899</v>
      </c>
      <c r="D13444" s="0" t="s">
        <v>15581</v>
      </c>
      <c r="E13444" s="10" t="s">
        <v>24963</v>
      </c>
    </row>
    <row r="13445" customFormat="false" ht="15" hidden="false" customHeight="false" outlineLevel="0" collapsed="false">
      <c r="A13445" s="310" t="n">
        <v>11189</v>
      </c>
      <c r="C13445" s="0" t="s">
        <v>24901</v>
      </c>
      <c r="D13445" s="0" t="s">
        <v>15581</v>
      </c>
      <c r="E13445" s="10" t="s">
        <v>24964</v>
      </c>
    </row>
    <row r="13446" customFormat="false" ht="15" hidden="false" customHeight="false" outlineLevel="0" collapsed="false">
      <c r="A13446" s="310" t="n">
        <v>21107</v>
      </c>
      <c r="C13446" s="0" t="s">
        <v>24903</v>
      </c>
      <c r="D13446" s="0" t="s">
        <v>15581</v>
      </c>
      <c r="E13446" s="10" t="s">
        <v>24965</v>
      </c>
    </row>
    <row r="13447" customFormat="false" ht="15" hidden="false" customHeight="false" outlineLevel="0" collapsed="false">
      <c r="A13447" s="310" t="n">
        <v>34386</v>
      </c>
      <c r="C13447" s="0" t="s">
        <v>24905</v>
      </c>
      <c r="D13447" s="0" t="s">
        <v>15581</v>
      </c>
      <c r="E13447" s="10" t="s">
        <v>24966</v>
      </c>
    </row>
    <row r="13448" customFormat="false" ht="15" hidden="false" customHeight="false" outlineLevel="0" collapsed="false">
      <c r="A13448" s="310" t="n">
        <v>10490</v>
      </c>
      <c r="C13448" s="0" t="s">
        <v>24907</v>
      </c>
      <c r="D13448" s="0" t="s">
        <v>15581</v>
      </c>
      <c r="E13448" s="10" t="s">
        <v>24967</v>
      </c>
    </row>
    <row r="13449" customFormat="false" ht="15" hidden="false" customHeight="false" outlineLevel="0" collapsed="false">
      <c r="A13449" s="310" t="n">
        <v>10492</v>
      </c>
      <c r="C13449" s="0" t="s">
        <v>24909</v>
      </c>
      <c r="D13449" s="0" t="s">
        <v>15581</v>
      </c>
      <c r="E13449" s="10" t="s">
        <v>24968</v>
      </c>
    </row>
    <row r="13450" customFormat="false" ht="15" hidden="false" customHeight="false" outlineLevel="0" collapsed="false">
      <c r="A13450" s="310" t="n">
        <v>10493</v>
      </c>
      <c r="C13450" s="0" t="s">
        <v>24911</v>
      </c>
      <c r="D13450" s="0" t="s">
        <v>15581</v>
      </c>
      <c r="E13450" s="10" t="s">
        <v>24960</v>
      </c>
    </row>
    <row r="13451" customFormat="false" ht="15" hidden="false" customHeight="false" outlineLevel="0" collapsed="false">
      <c r="A13451" s="310" t="n">
        <v>10491</v>
      </c>
      <c r="C13451" s="0" t="s">
        <v>24912</v>
      </c>
      <c r="D13451" s="0" t="s">
        <v>15581</v>
      </c>
      <c r="E13451" s="10" t="s">
        <v>24969</v>
      </c>
    </row>
    <row r="13452" customFormat="false" ht="15" hidden="false" customHeight="false" outlineLevel="0" collapsed="false">
      <c r="A13452" s="310" t="n">
        <v>34385</v>
      </c>
      <c r="C13452" s="0" t="s">
        <v>24914</v>
      </c>
      <c r="D13452" s="0" t="s">
        <v>15581</v>
      </c>
      <c r="E13452" s="10" t="s">
        <v>24970</v>
      </c>
    </row>
    <row r="13453" customFormat="false" ht="15" hidden="false" customHeight="false" outlineLevel="0" collapsed="false">
      <c r="A13453" s="310" t="n">
        <v>10499</v>
      </c>
      <c r="C13453" s="0" t="s">
        <v>24916</v>
      </c>
      <c r="D13453" s="0" t="s">
        <v>15581</v>
      </c>
      <c r="E13453" s="10" t="s">
        <v>24971</v>
      </c>
    </row>
    <row r="13454" customFormat="false" ht="15" hidden="false" customHeight="false" outlineLevel="0" collapsed="false">
      <c r="A13454" s="310" t="n">
        <v>34384</v>
      </c>
      <c r="C13454" s="0" t="s">
        <v>24918</v>
      </c>
      <c r="D13454" s="0" t="s">
        <v>15581</v>
      </c>
      <c r="E13454" s="10" t="s">
        <v>24966</v>
      </c>
    </row>
    <row r="13455" customFormat="false" ht="15" hidden="false" customHeight="false" outlineLevel="0" collapsed="false">
      <c r="A13455" s="310" t="n">
        <v>11185</v>
      </c>
      <c r="C13455" s="0" t="s">
        <v>24919</v>
      </c>
      <c r="D13455" s="0" t="s">
        <v>15581</v>
      </c>
      <c r="E13455" s="10" t="s">
        <v>22508</v>
      </c>
    </row>
    <row r="13456" customFormat="false" ht="15" hidden="false" customHeight="false" outlineLevel="0" collapsed="false">
      <c r="A13456" s="310" t="n">
        <v>10507</v>
      </c>
      <c r="C13456" s="0" t="s">
        <v>24921</v>
      </c>
      <c r="D13456" s="0" t="s">
        <v>15581</v>
      </c>
      <c r="E13456" s="10" t="s">
        <v>24972</v>
      </c>
    </row>
    <row r="13457" customFormat="false" ht="15" hidden="false" customHeight="false" outlineLevel="0" collapsed="false">
      <c r="A13457" s="310" t="n">
        <v>10505</v>
      </c>
      <c r="C13457" s="0" t="s">
        <v>24923</v>
      </c>
      <c r="D13457" s="0" t="s">
        <v>15581</v>
      </c>
      <c r="E13457" s="10" t="s">
        <v>24973</v>
      </c>
    </row>
    <row r="13458" customFormat="false" ht="15" hidden="false" customHeight="false" outlineLevel="0" collapsed="false">
      <c r="A13458" s="310" t="n">
        <v>10506</v>
      </c>
      <c r="C13458" s="0" t="s">
        <v>24925</v>
      </c>
      <c r="D13458" s="0" t="s">
        <v>15581</v>
      </c>
      <c r="E13458" s="10" t="s">
        <v>24974</v>
      </c>
    </row>
    <row r="13459" customFormat="false" ht="15" hidden="false" customHeight="false" outlineLevel="0" collapsed="false">
      <c r="A13459" s="310" t="n">
        <v>5031</v>
      </c>
      <c r="C13459" s="0" t="s">
        <v>24927</v>
      </c>
      <c r="D13459" s="0" t="s">
        <v>15581</v>
      </c>
      <c r="E13459" s="10" t="s">
        <v>22254</v>
      </c>
    </row>
    <row r="13460" customFormat="false" ht="15" hidden="false" customHeight="false" outlineLevel="0" collapsed="false">
      <c r="A13460" s="310" t="n">
        <v>10502</v>
      </c>
      <c r="C13460" s="0" t="s">
        <v>24929</v>
      </c>
      <c r="D13460" s="0" t="s">
        <v>15581</v>
      </c>
      <c r="E13460" s="10" t="s">
        <v>24975</v>
      </c>
    </row>
    <row r="13461" customFormat="false" ht="15" hidden="false" customHeight="false" outlineLevel="0" collapsed="false">
      <c r="A13461" s="310" t="n">
        <v>10501</v>
      </c>
      <c r="C13461" s="0" t="s">
        <v>24931</v>
      </c>
      <c r="D13461" s="0" t="s">
        <v>15581</v>
      </c>
      <c r="E13461" s="10" t="s">
        <v>24976</v>
      </c>
    </row>
    <row r="13462" customFormat="false" ht="15" hidden="false" customHeight="false" outlineLevel="0" collapsed="false">
      <c r="A13462" s="310" t="n">
        <v>10503</v>
      </c>
      <c r="C13462" s="0" t="s">
        <v>24933</v>
      </c>
      <c r="D13462" s="0" t="s">
        <v>15581</v>
      </c>
      <c r="E13462" s="10" t="s">
        <v>24977</v>
      </c>
    </row>
    <row r="13463" customFormat="false" ht="15" hidden="false" customHeight="false" outlineLevel="0" collapsed="false">
      <c r="A13463" s="310" t="n">
        <v>40270</v>
      </c>
      <c r="C13463" s="0" t="s">
        <v>24935</v>
      </c>
      <c r="D13463" s="0" t="s">
        <v>15613</v>
      </c>
      <c r="E13463" s="10" t="s">
        <v>24978</v>
      </c>
    </row>
    <row r="13464" customFormat="false" ht="15" hidden="false" customHeight="false" outlineLevel="0" collapsed="false">
      <c r="A13464" s="310" t="n">
        <v>20213</v>
      </c>
      <c r="C13464" s="0" t="s">
        <v>24936</v>
      </c>
      <c r="D13464" s="0" t="s">
        <v>15613</v>
      </c>
      <c r="E13464" s="10" t="s">
        <v>18233</v>
      </c>
    </row>
    <row r="13465" customFormat="false" ht="15" hidden="false" customHeight="false" outlineLevel="0" collapsed="false">
      <c r="A13465" s="310" t="n">
        <v>20211</v>
      </c>
      <c r="C13465" s="0" t="s">
        <v>24937</v>
      </c>
      <c r="D13465" s="0" t="s">
        <v>15613</v>
      </c>
      <c r="E13465" s="10" t="s">
        <v>24979</v>
      </c>
    </row>
    <row r="13466" customFormat="false" ht="15" hidden="false" customHeight="false" outlineLevel="0" collapsed="false">
      <c r="A13466" s="310" t="n">
        <v>4472</v>
      </c>
      <c r="C13466" s="0" t="s">
        <v>24939</v>
      </c>
      <c r="D13466" s="0" t="s">
        <v>15613</v>
      </c>
      <c r="E13466" s="10" t="s">
        <v>24980</v>
      </c>
    </row>
    <row r="13467" customFormat="false" ht="15" hidden="false" customHeight="false" outlineLevel="0" collapsed="false">
      <c r="A13467" s="310" t="n">
        <v>35272</v>
      </c>
      <c r="C13467" s="0" t="s">
        <v>24940</v>
      </c>
      <c r="D13467" s="0" t="s">
        <v>15613</v>
      </c>
      <c r="E13467" s="10" t="s">
        <v>24981</v>
      </c>
    </row>
    <row r="13468" customFormat="false" ht="15" hidden="false" customHeight="false" outlineLevel="0" collapsed="false">
      <c r="A13468" s="310" t="n">
        <v>4448</v>
      </c>
      <c r="C13468" s="0" t="s">
        <v>24941</v>
      </c>
      <c r="D13468" s="0" t="s">
        <v>15613</v>
      </c>
      <c r="E13468" s="10" t="s">
        <v>22301</v>
      </c>
    </row>
    <row r="13469" customFormat="false" ht="15" hidden="false" customHeight="false" outlineLevel="0" collapsed="false">
      <c r="A13469" s="310" t="n">
        <v>4425</v>
      </c>
      <c r="C13469" s="0" t="s">
        <v>24942</v>
      </c>
      <c r="D13469" s="0" t="s">
        <v>15613</v>
      </c>
      <c r="E13469" s="10" t="s">
        <v>24982</v>
      </c>
    </row>
    <row r="13470" customFormat="false" ht="15" hidden="false" customHeight="false" outlineLevel="0" collapsed="false">
      <c r="A13470" s="310" t="n">
        <v>4481</v>
      </c>
      <c r="C13470" s="0" t="s">
        <v>24943</v>
      </c>
      <c r="D13470" s="0" t="s">
        <v>15613</v>
      </c>
      <c r="E13470" s="10" t="s">
        <v>24983</v>
      </c>
    </row>
    <row r="13471" customFormat="false" ht="15" hidden="false" customHeight="false" outlineLevel="0" collapsed="false">
      <c r="A13471" s="310" t="n">
        <v>34345</v>
      </c>
      <c r="C13471" s="0" t="s">
        <v>24945</v>
      </c>
      <c r="D13471" s="0" t="s">
        <v>15584</v>
      </c>
      <c r="E13471" s="10" t="s">
        <v>15957</v>
      </c>
    </row>
    <row r="13472" customFormat="false" ht="15" hidden="false" customHeight="false" outlineLevel="0" collapsed="false">
      <c r="A13472" s="310" t="n">
        <v>41096</v>
      </c>
      <c r="C13472" s="0" t="s">
        <v>24947</v>
      </c>
      <c r="D13472" s="0" t="s">
        <v>15950</v>
      </c>
      <c r="E13472" s="10" t="s">
        <v>24984</v>
      </c>
    </row>
    <row r="13473" customFormat="false" ht="15" hidden="false" customHeight="false" outlineLevel="0" collapsed="false">
      <c r="A13473" s="310" t="n">
        <v>41776</v>
      </c>
      <c r="C13473" s="0" t="s">
        <v>24949</v>
      </c>
      <c r="D13473" s="0" t="s">
        <v>15584</v>
      </c>
      <c r="E13473" s="10" t="s">
        <v>24985</v>
      </c>
    </row>
    <row r="13474" customFormat="false" ht="15" hidden="false" customHeight="false" outlineLevel="0" collapsed="false">
      <c r="A13474" s="310" t="n">
        <v>4487</v>
      </c>
      <c r="C13474" s="0" t="s">
        <v>24950</v>
      </c>
      <c r="D13474" s="0" t="s">
        <v>15613</v>
      </c>
      <c r="E13474" s="10" t="s">
        <v>24986</v>
      </c>
    </row>
    <row r="13475" customFormat="false" ht="15" hidden="false" customHeight="false" outlineLevel="0" collapsed="false">
      <c r="A13475" s="310" t="n">
        <v>11157</v>
      </c>
      <c r="C13475" s="0" t="s">
        <v>24951</v>
      </c>
      <c r="D13475" s="0" t="s">
        <v>19906</v>
      </c>
      <c r="E13475" s="10" t="s">
        <v>24987</v>
      </c>
    </row>
    <row r="13478" customFormat="false" ht="15" hidden="false" customHeight="false" outlineLevel="0" collapsed="false">
      <c r="A13478" s="361" t="s">
        <v>24988</v>
      </c>
      <c r="B13478" s="361"/>
      <c r="C13478" s="361" t="s">
        <v>24989</v>
      </c>
      <c r="D13478" s="361" t="s">
        <v>15558</v>
      </c>
      <c r="E13478" s="361" t="s">
        <v>24990</v>
      </c>
    </row>
    <row r="13479" customFormat="false" ht="15" hidden="false" customHeight="false" outlineLevel="0" collapsed="false">
      <c r="A13479" s="0"/>
      <c r="C13479" s="0"/>
      <c r="E13479" s="0"/>
    </row>
    <row r="13480" customFormat="false" ht="15" hidden="false" customHeight="false" outlineLevel="0" collapsed="false">
      <c r="A13480" s="361" t="s">
        <v>24991</v>
      </c>
      <c r="B13480" s="361"/>
      <c r="C13480" s="361" t="s">
        <v>24992</v>
      </c>
      <c r="D13480" s="361" t="s">
        <v>245</v>
      </c>
      <c r="E13480" s="362" t="s">
        <v>24993</v>
      </c>
    </row>
    <row r="13481" customFormat="false" ht="15" hidden="false" customHeight="false" outlineLevel="0" collapsed="false">
      <c r="A13481" s="361" t="s">
        <v>24994</v>
      </c>
      <c r="B13481" s="361"/>
      <c r="C13481" s="361" t="s">
        <v>24995</v>
      </c>
      <c r="D13481" s="361" t="s">
        <v>245</v>
      </c>
      <c r="E13481" s="362" t="s">
        <v>24996</v>
      </c>
    </row>
    <row r="13482" customFormat="false" ht="15" hidden="false" customHeight="false" outlineLevel="0" collapsed="false">
      <c r="A13482" s="361" t="s">
        <v>24997</v>
      </c>
      <c r="B13482" s="361"/>
      <c r="C13482" s="361" t="s">
        <v>24998</v>
      </c>
      <c r="D13482" s="361" t="s">
        <v>245</v>
      </c>
      <c r="E13482" s="362" t="s">
        <v>19262</v>
      </c>
    </row>
    <row r="13483" customFormat="false" ht="15" hidden="false" customHeight="false" outlineLevel="0" collapsed="false">
      <c r="A13483" s="361" t="s">
        <v>24999</v>
      </c>
      <c r="B13483" s="361"/>
      <c r="C13483" s="361" t="s">
        <v>25000</v>
      </c>
      <c r="D13483" s="361" t="s">
        <v>245</v>
      </c>
      <c r="E13483" s="362" t="s">
        <v>18840</v>
      </c>
    </row>
    <row r="13484" customFormat="false" ht="15" hidden="false" customHeight="false" outlineLevel="0" collapsed="false">
      <c r="A13484" s="361" t="s">
        <v>25001</v>
      </c>
      <c r="B13484" s="361"/>
      <c r="C13484" s="361" t="s">
        <v>25002</v>
      </c>
      <c r="D13484" s="361" t="s">
        <v>245</v>
      </c>
      <c r="E13484" s="362" t="s">
        <v>25003</v>
      </c>
    </row>
    <row r="13485" customFormat="false" ht="15" hidden="false" customHeight="false" outlineLevel="0" collapsed="false">
      <c r="A13485" s="361" t="s">
        <v>25004</v>
      </c>
      <c r="B13485" s="361"/>
      <c r="C13485" s="361" t="s">
        <v>25005</v>
      </c>
      <c r="D13485" s="361" t="s">
        <v>245</v>
      </c>
      <c r="E13485" s="362" t="s">
        <v>25006</v>
      </c>
    </row>
    <row r="13486" customFormat="false" ht="15" hidden="false" customHeight="false" outlineLevel="0" collapsed="false">
      <c r="A13486" s="361" t="s">
        <v>25007</v>
      </c>
      <c r="B13486" s="361"/>
      <c r="C13486" s="361" t="s">
        <v>25008</v>
      </c>
      <c r="D13486" s="361" t="s">
        <v>245</v>
      </c>
      <c r="E13486" s="362" t="s">
        <v>19272</v>
      </c>
    </row>
    <row r="13487" customFormat="false" ht="15" hidden="false" customHeight="false" outlineLevel="0" collapsed="false">
      <c r="A13487" s="361" t="s">
        <v>25009</v>
      </c>
      <c r="B13487" s="361"/>
      <c r="C13487" s="361" t="s">
        <v>25010</v>
      </c>
      <c r="D13487" s="361" t="s">
        <v>245</v>
      </c>
      <c r="E13487" s="362" t="s">
        <v>25011</v>
      </c>
    </row>
    <row r="13488" customFormat="false" ht="15" hidden="false" customHeight="false" outlineLevel="0" collapsed="false">
      <c r="A13488" s="361" t="s">
        <v>25012</v>
      </c>
      <c r="B13488" s="361"/>
      <c r="C13488" s="361" t="s">
        <v>25013</v>
      </c>
      <c r="D13488" s="361" t="s">
        <v>245</v>
      </c>
      <c r="E13488" s="362" t="s">
        <v>25014</v>
      </c>
    </row>
    <row r="13489" customFormat="false" ht="15" hidden="false" customHeight="false" outlineLevel="0" collapsed="false">
      <c r="A13489" s="361" t="s">
        <v>25015</v>
      </c>
      <c r="B13489" s="361"/>
      <c r="C13489" s="361" t="s">
        <v>25016</v>
      </c>
      <c r="D13489" s="361" t="s">
        <v>245</v>
      </c>
      <c r="E13489" s="362" t="s">
        <v>25017</v>
      </c>
    </row>
    <row r="13490" customFormat="false" ht="15" hidden="false" customHeight="false" outlineLevel="0" collapsed="false">
      <c r="A13490" s="361" t="s">
        <v>25018</v>
      </c>
      <c r="B13490" s="361"/>
      <c r="C13490" s="361" t="s">
        <v>25019</v>
      </c>
      <c r="D13490" s="361" t="s">
        <v>245</v>
      </c>
      <c r="E13490" s="362" t="s">
        <v>25020</v>
      </c>
    </row>
    <row r="13491" customFormat="false" ht="15" hidden="false" customHeight="false" outlineLevel="0" collapsed="false">
      <c r="A13491" s="361" t="s">
        <v>25021</v>
      </c>
      <c r="B13491" s="361"/>
      <c r="C13491" s="361" t="s">
        <v>25022</v>
      </c>
      <c r="D13491" s="361" t="s">
        <v>245</v>
      </c>
      <c r="E13491" s="362" t="s">
        <v>25023</v>
      </c>
    </row>
    <row r="13492" customFormat="false" ht="15" hidden="false" customHeight="false" outlineLevel="0" collapsed="false">
      <c r="A13492" s="361" t="s">
        <v>25024</v>
      </c>
      <c r="B13492" s="361"/>
      <c r="C13492" s="361" t="s">
        <v>25025</v>
      </c>
      <c r="D13492" s="361" t="s">
        <v>245</v>
      </c>
      <c r="E13492" s="362" t="s">
        <v>25026</v>
      </c>
    </row>
    <row r="13493" customFormat="false" ht="15" hidden="false" customHeight="false" outlineLevel="0" collapsed="false">
      <c r="A13493" s="361" t="s">
        <v>25027</v>
      </c>
      <c r="B13493" s="361"/>
      <c r="C13493" s="361" t="s">
        <v>25028</v>
      </c>
      <c r="D13493" s="361" t="s">
        <v>245</v>
      </c>
      <c r="E13493" s="362" t="s">
        <v>25029</v>
      </c>
    </row>
    <row r="13494" customFormat="false" ht="15" hidden="false" customHeight="false" outlineLevel="0" collapsed="false">
      <c r="A13494" s="361" t="s">
        <v>25030</v>
      </c>
      <c r="B13494" s="361"/>
      <c r="C13494" s="361" t="s">
        <v>25031</v>
      </c>
      <c r="D13494" s="361" t="s">
        <v>245</v>
      </c>
      <c r="E13494" s="362" t="s">
        <v>25032</v>
      </c>
    </row>
    <row r="13495" customFormat="false" ht="15" hidden="false" customHeight="false" outlineLevel="0" collapsed="false">
      <c r="A13495" s="361" t="s">
        <v>25033</v>
      </c>
      <c r="B13495" s="361"/>
      <c r="C13495" s="361" t="s">
        <v>25034</v>
      </c>
      <c r="D13495" s="361" t="s">
        <v>245</v>
      </c>
      <c r="E13495" s="362" t="s">
        <v>25035</v>
      </c>
    </row>
    <row r="13496" customFormat="false" ht="15" hidden="false" customHeight="false" outlineLevel="0" collapsed="false">
      <c r="A13496" s="361" t="s">
        <v>25036</v>
      </c>
      <c r="B13496" s="361"/>
      <c r="C13496" s="361" t="s">
        <v>25037</v>
      </c>
      <c r="D13496" s="361" t="s">
        <v>245</v>
      </c>
      <c r="E13496" s="362" t="s">
        <v>20348</v>
      </c>
    </row>
    <row r="13497" customFormat="false" ht="15" hidden="false" customHeight="false" outlineLevel="0" collapsed="false">
      <c r="A13497" s="361" t="s">
        <v>25038</v>
      </c>
      <c r="B13497" s="361"/>
      <c r="C13497" s="361" t="s">
        <v>25039</v>
      </c>
      <c r="D13497" s="361" t="s">
        <v>245</v>
      </c>
      <c r="E13497" s="362" t="s">
        <v>25040</v>
      </c>
    </row>
    <row r="13498" customFormat="false" ht="15" hidden="false" customHeight="false" outlineLevel="0" collapsed="false">
      <c r="A13498" s="361" t="s">
        <v>25041</v>
      </c>
      <c r="B13498" s="361"/>
      <c r="C13498" s="361" t="s">
        <v>25042</v>
      </c>
      <c r="D13498" s="361" t="s">
        <v>245</v>
      </c>
      <c r="E13498" s="362" t="s">
        <v>20433</v>
      </c>
    </row>
    <row r="13499" customFormat="false" ht="15" hidden="false" customHeight="false" outlineLevel="0" collapsed="false">
      <c r="A13499" s="361" t="s">
        <v>25043</v>
      </c>
      <c r="B13499" s="361"/>
      <c r="C13499" s="361" t="s">
        <v>25044</v>
      </c>
      <c r="D13499" s="361" t="s">
        <v>245</v>
      </c>
      <c r="E13499" s="362" t="s">
        <v>25045</v>
      </c>
    </row>
    <row r="13500" customFormat="false" ht="15" hidden="false" customHeight="false" outlineLevel="0" collapsed="false">
      <c r="A13500" s="361" t="s">
        <v>850</v>
      </c>
      <c r="B13500" s="361"/>
      <c r="C13500" s="361" t="s">
        <v>25046</v>
      </c>
      <c r="D13500" s="361" t="s">
        <v>245</v>
      </c>
      <c r="E13500" s="362" t="s">
        <v>25047</v>
      </c>
    </row>
    <row r="13501" customFormat="false" ht="15" hidden="false" customHeight="false" outlineLevel="0" collapsed="false">
      <c r="A13501" s="361" t="s">
        <v>25048</v>
      </c>
      <c r="B13501" s="361"/>
      <c r="C13501" s="361" t="s">
        <v>25049</v>
      </c>
      <c r="D13501" s="361" t="s">
        <v>245</v>
      </c>
      <c r="E13501" s="362" t="s">
        <v>25050</v>
      </c>
    </row>
    <row r="13502" customFormat="false" ht="15" hidden="false" customHeight="false" outlineLevel="0" collapsed="false">
      <c r="A13502" s="361" t="s">
        <v>25051</v>
      </c>
      <c r="B13502" s="361"/>
      <c r="C13502" s="361" t="s">
        <v>25052</v>
      </c>
      <c r="D13502" s="361" t="s">
        <v>245</v>
      </c>
      <c r="E13502" s="362" t="s">
        <v>25053</v>
      </c>
    </row>
    <row r="13503" customFormat="false" ht="15" hidden="false" customHeight="false" outlineLevel="0" collapsed="false">
      <c r="A13503" s="361" t="s">
        <v>25054</v>
      </c>
      <c r="B13503" s="361"/>
      <c r="C13503" s="361" t="s">
        <v>25055</v>
      </c>
      <c r="D13503" s="361" t="s">
        <v>245</v>
      </c>
      <c r="E13503" s="362" t="s">
        <v>25056</v>
      </c>
    </row>
    <row r="13504" customFormat="false" ht="15" hidden="false" customHeight="false" outlineLevel="0" collapsed="false">
      <c r="A13504" s="361" t="s">
        <v>25057</v>
      </c>
      <c r="B13504" s="361"/>
      <c r="C13504" s="361" t="s">
        <v>25058</v>
      </c>
      <c r="D13504" s="361" t="s">
        <v>245</v>
      </c>
      <c r="E13504" s="362" t="s">
        <v>24644</v>
      </c>
    </row>
    <row r="13505" customFormat="false" ht="15" hidden="false" customHeight="false" outlineLevel="0" collapsed="false">
      <c r="A13505" s="361" t="s">
        <v>25059</v>
      </c>
      <c r="B13505" s="361"/>
      <c r="C13505" s="361" t="s">
        <v>25060</v>
      </c>
      <c r="D13505" s="361" t="s">
        <v>245</v>
      </c>
      <c r="E13505" s="362" t="s">
        <v>25061</v>
      </c>
    </row>
    <row r="13506" customFormat="false" ht="15" hidden="false" customHeight="false" outlineLevel="0" collapsed="false">
      <c r="A13506" s="361" t="s">
        <v>25062</v>
      </c>
      <c r="B13506" s="361"/>
      <c r="C13506" s="361" t="s">
        <v>25063</v>
      </c>
      <c r="D13506" s="361" t="s">
        <v>245</v>
      </c>
      <c r="E13506" s="362" t="s">
        <v>21640</v>
      </c>
    </row>
    <row r="13507" customFormat="false" ht="15" hidden="false" customHeight="false" outlineLevel="0" collapsed="false">
      <c r="A13507" s="361" t="s">
        <v>25064</v>
      </c>
      <c r="B13507" s="361"/>
      <c r="C13507" s="361" t="s">
        <v>25065</v>
      </c>
      <c r="D13507" s="361" t="s">
        <v>245</v>
      </c>
      <c r="E13507" s="362" t="s">
        <v>25066</v>
      </c>
    </row>
    <row r="13508" customFormat="false" ht="15" hidden="false" customHeight="false" outlineLevel="0" collapsed="false">
      <c r="A13508" s="361" t="s">
        <v>25067</v>
      </c>
      <c r="B13508" s="361"/>
      <c r="C13508" s="361" t="s">
        <v>25068</v>
      </c>
      <c r="D13508" s="361" t="s">
        <v>245</v>
      </c>
      <c r="E13508" s="362" t="s">
        <v>20478</v>
      </c>
    </row>
    <row r="13509" customFormat="false" ht="15" hidden="false" customHeight="false" outlineLevel="0" collapsed="false">
      <c r="A13509" s="361" t="s">
        <v>25069</v>
      </c>
      <c r="B13509" s="361"/>
      <c r="C13509" s="361" t="s">
        <v>25070</v>
      </c>
      <c r="D13509" s="361" t="s">
        <v>245</v>
      </c>
      <c r="E13509" s="362" t="s">
        <v>23660</v>
      </c>
    </row>
    <row r="13510" customFormat="false" ht="15" hidden="false" customHeight="false" outlineLevel="0" collapsed="false">
      <c r="A13510" s="361" t="s">
        <v>25071</v>
      </c>
      <c r="B13510" s="361"/>
      <c r="C13510" s="361" t="s">
        <v>25072</v>
      </c>
      <c r="D13510" s="361" t="s">
        <v>245</v>
      </c>
      <c r="E13510" s="362" t="s">
        <v>18749</v>
      </c>
    </row>
    <row r="13511" customFormat="false" ht="15" hidden="false" customHeight="false" outlineLevel="0" collapsed="false">
      <c r="A13511" s="361" t="s">
        <v>25073</v>
      </c>
      <c r="B13511" s="361"/>
      <c r="C13511" s="361" t="s">
        <v>25074</v>
      </c>
      <c r="D13511" s="361" t="s">
        <v>245</v>
      </c>
      <c r="E13511" s="362" t="s">
        <v>25075</v>
      </c>
    </row>
    <row r="13512" customFormat="false" ht="15" hidden="false" customHeight="false" outlineLevel="0" collapsed="false">
      <c r="A13512" s="361" t="s">
        <v>25076</v>
      </c>
      <c r="B13512" s="361"/>
      <c r="C13512" s="361" t="s">
        <v>25077</v>
      </c>
      <c r="D13512" s="361" t="s">
        <v>245</v>
      </c>
      <c r="E13512" s="362" t="s">
        <v>25078</v>
      </c>
    </row>
    <row r="13513" customFormat="false" ht="15" hidden="false" customHeight="false" outlineLevel="0" collapsed="false">
      <c r="A13513" s="361" t="s">
        <v>25079</v>
      </c>
      <c r="B13513" s="361"/>
      <c r="C13513" s="361" t="s">
        <v>25080</v>
      </c>
      <c r="D13513" s="361" t="s">
        <v>245</v>
      </c>
      <c r="E13513" s="362" t="s">
        <v>25081</v>
      </c>
    </row>
    <row r="13514" customFormat="false" ht="15" hidden="false" customHeight="false" outlineLevel="0" collapsed="false">
      <c r="A13514" s="361" t="s">
        <v>25082</v>
      </c>
      <c r="B13514" s="361"/>
      <c r="C13514" s="361" t="s">
        <v>25083</v>
      </c>
      <c r="D13514" s="361" t="s">
        <v>245</v>
      </c>
      <c r="E13514" s="362" t="s">
        <v>25084</v>
      </c>
    </row>
    <row r="13515" customFormat="false" ht="15" hidden="false" customHeight="false" outlineLevel="0" collapsed="false">
      <c r="A13515" s="361" t="s">
        <v>25085</v>
      </c>
      <c r="B13515" s="361"/>
      <c r="C13515" s="361" t="s">
        <v>25086</v>
      </c>
      <c r="D13515" s="361" t="s">
        <v>245</v>
      </c>
      <c r="E13515" s="362" t="s">
        <v>16931</v>
      </c>
    </row>
    <row r="13516" customFormat="false" ht="15" hidden="false" customHeight="false" outlineLevel="0" collapsed="false">
      <c r="A13516" s="361" t="s">
        <v>25087</v>
      </c>
      <c r="B13516" s="361"/>
      <c r="C13516" s="361" t="s">
        <v>25088</v>
      </c>
      <c r="D13516" s="361" t="s">
        <v>245</v>
      </c>
      <c r="E13516" s="362" t="s">
        <v>25089</v>
      </c>
    </row>
    <row r="13517" customFormat="false" ht="15" hidden="false" customHeight="false" outlineLevel="0" collapsed="false">
      <c r="A13517" s="361" t="s">
        <v>25090</v>
      </c>
      <c r="B13517" s="361"/>
      <c r="C13517" s="361" t="s">
        <v>25091</v>
      </c>
      <c r="D13517" s="361" t="s">
        <v>245</v>
      </c>
      <c r="E13517" s="362" t="s">
        <v>25092</v>
      </c>
    </row>
    <row r="13518" customFormat="false" ht="15" hidden="false" customHeight="false" outlineLevel="0" collapsed="false">
      <c r="A13518" s="361" t="s">
        <v>25093</v>
      </c>
      <c r="B13518" s="361"/>
      <c r="C13518" s="361" t="s">
        <v>25094</v>
      </c>
      <c r="D13518" s="361" t="s">
        <v>245</v>
      </c>
      <c r="E13518" s="362" t="s">
        <v>25095</v>
      </c>
    </row>
    <row r="13519" customFormat="false" ht="15" hidden="false" customHeight="false" outlineLevel="0" collapsed="false">
      <c r="A13519" s="361" t="s">
        <v>25096</v>
      </c>
      <c r="B13519" s="361"/>
      <c r="C13519" s="361" t="s">
        <v>25097</v>
      </c>
      <c r="D13519" s="361" t="s">
        <v>245</v>
      </c>
      <c r="E13519" s="362" t="s">
        <v>19083</v>
      </c>
    </row>
    <row r="13520" customFormat="false" ht="15" hidden="false" customHeight="false" outlineLevel="0" collapsed="false">
      <c r="A13520" s="361" t="s">
        <v>25098</v>
      </c>
      <c r="B13520" s="361"/>
      <c r="C13520" s="361" t="s">
        <v>25099</v>
      </c>
      <c r="D13520" s="361" t="s">
        <v>245</v>
      </c>
      <c r="E13520" s="362" t="s">
        <v>25100</v>
      </c>
    </row>
    <row r="13521" customFormat="false" ht="15" hidden="false" customHeight="false" outlineLevel="0" collapsed="false">
      <c r="A13521" s="361" t="s">
        <v>25101</v>
      </c>
      <c r="B13521" s="361"/>
      <c r="C13521" s="361" t="s">
        <v>25102</v>
      </c>
      <c r="D13521" s="361" t="s">
        <v>245</v>
      </c>
      <c r="E13521" s="362" t="s">
        <v>25103</v>
      </c>
    </row>
    <row r="13522" customFormat="false" ht="15" hidden="false" customHeight="false" outlineLevel="0" collapsed="false">
      <c r="A13522" s="361" t="s">
        <v>25104</v>
      </c>
      <c r="B13522" s="361"/>
      <c r="C13522" s="361" t="s">
        <v>25105</v>
      </c>
      <c r="D13522" s="361" t="s">
        <v>245</v>
      </c>
      <c r="E13522" s="362" t="s">
        <v>25106</v>
      </c>
    </row>
    <row r="13523" customFormat="false" ht="15" hidden="false" customHeight="false" outlineLevel="0" collapsed="false">
      <c r="A13523" s="361" t="s">
        <v>25107</v>
      </c>
      <c r="B13523" s="361"/>
      <c r="C13523" s="361" t="s">
        <v>25108</v>
      </c>
      <c r="D13523" s="361" t="s">
        <v>245</v>
      </c>
      <c r="E13523" s="362" t="s">
        <v>25109</v>
      </c>
    </row>
    <row r="13524" customFormat="false" ht="15" hidden="false" customHeight="false" outlineLevel="0" collapsed="false">
      <c r="A13524" s="361" t="s">
        <v>25110</v>
      </c>
      <c r="B13524" s="361"/>
      <c r="C13524" s="361" t="s">
        <v>25111</v>
      </c>
      <c r="D13524" s="361" t="s">
        <v>245</v>
      </c>
      <c r="E13524" s="362" t="s">
        <v>22885</v>
      </c>
    </row>
    <row r="13525" customFormat="false" ht="15" hidden="false" customHeight="false" outlineLevel="0" collapsed="false">
      <c r="A13525" s="361" t="s">
        <v>25112</v>
      </c>
      <c r="B13525" s="361"/>
      <c r="C13525" s="361" t="s">
        <v>25113</v>
      </c>
      <c r="D13525" s="361" t="s">
        <v>245</v>
      </c>
      <c r="E13525" s="362" t="s">
        <v>25114</v>
      </c>
    </row>
    <row r="13526" customFormat="false" ht="15" hidden="false" customHeight="false" outlineLevel="0" collapsed="false">
      <c r="A13526" s="361" t="s">
        <v>25115</v>
      </c>
      <c r="B13526" s="361"/>
      <c r="C13526" s="361" t="s">
        <v>25116</v>
      </c>
      <c r="D13526" s="361" t="s">
        <v>245</v>
      </c>
      <c r="E13526" s="362" t="s">
        <v>25117</v>
      </c>
    </row>
    <row r="13527" customFormat="false" ht="15" hidden="false" customHeight="false" outlineLevel="0" collapsed="false">
      <c r="A13527" s="361" t="s">
        <v>25118</v>
      </c>
      <c r="B13527" s="361"/>
      <c r="C13527" s="361" t="s">
        <v>25119</v>
      </c>
      <c r="D13527" s="361" t="s">
        <v>245</v>
      </c>
      <c r="E13527" s="362" t="s">
        <v>25120</v>
      </c>
    </row>
    <row r="13528" customFormat="false" ht="15" hidden="false" customHeight="false" outlineLevel="0" collapsed="false">
      <c r="A13528" s="361" t="s">
        <v>25121</v>
      </c>
      <c r="B13528" s="361"/>
      <c r="C13528" s="361" t="s">
        <v>25122</v>
      </c>
      <c r="D13528" s="361" t="s">
        <v>245</v>
      </c>
      <c r="E13528" s="362" t="s">
        <v>25123</v>
      </c>
    </row>
    <row r="13529" customFormat="false" ht="15" hidden="false" customHeight="false" outlineLevel="0" collapsed="false">
      <c r="A13529" s="361" t="s">
        <v>25124</v>
      </c>
      <c r="B13529" s="361"/>
      <c r="C13529" s="361" t="s">
        <v>25125</v>
      </c>
      <c r="D13529" s="361" t="s">
        <v>245</v>
      </c>
      <c r="E13529" s="362" t="s">
        <v>25126</v>
      </c>
    </row>
    <row r="13530" customFormat="false" ht="15" hidden="false" customHeight="false" outlineLevel="0" collapsed="false">
      <c r="A13530" s="361" t="s">
        <v>25127</v>
      </c>
      <c r="B13530" s="361"/>
      <c r="C13530" s="361" t="s">
        <v>25128</v>
      </c>
      <c r="D13530" s="361" t="s">
        <v>245</v>
      </c>
      <c r="E13530" s="362" t="s">
        <v>25129</v>
      </c>
    </row>
    <row r="13531" customFormat="false" ht="15" hidden="false" customHeight="false" outlineLevel="0" collapsed="false">
      <c r="A13531" s="361" t="s">
        <v>25130</v>
      </c>
      <c r="B13531" s="361"/>
      <c r="C13531" s="361" t="s">
        <v>25131</v>
      </c>
      <c r="D13531" s="361" t="s">
        <v>245</v>
      </c>
      <c r="E13531" s="362" t="s">
        <v>20488</v>
      </c>
    </row>
    <row r="13532" customFormat="false" ht="15" hidden="false" customHeight="false" outlineLevel="0" collapsed="false">
      <c r="A13532" s="361" t="s">
        <v>25132</v>
      </c>
      <c r="B13532" s="361"/>
      <c r="C13532" s="361" t="s">
        <v>25133</v>
      </c>
      <c r="D13532" s="361" t="s">
        <v>245</v>
      </c>
      <c r="E13532" s="362" t="s">
        <v>25134</v>
      </c>
    </row>
    <row r="13533" customFormat="false" ht="15" hidden="false" customHeight="false" outlineLevel="0" collapsed="false">
      <c r="A13533" s="361" t="s">
        <v>25135</v>
      </c>
      <c r="B13533" s="361"/>
      <c r="C13533" s="361" t="s">
        <v>25136</v>
      </c>
      <c r="D13533" s="361" t="s">
        <v>245</v>
      </c>
      <c r="E13533" s="362" t="s">
        <v>25137</v>
      </c>
    </row>
    <row r="13534" customFormat="false" ht="15" hidden="false" customHeight="false" outlineLevel="0" collapsed="false">
      <c r="A13534" s="361" t="s">
        <v>25138</v>
      </c>
      <c r="B13534" s="361"/>
      <c r="C13534" s="361" t="s">
        <v>25139</v>
      </c>
      <c r="D13534" s="361" t="s">
        <v>245</v>
      </c>
      <c r="E13534" s="362" t="s">
        <v>25140</v>
      </c>
    </row>
    <row r="13535" customFormat="false" ht="15" hidden="false" customHeight="false" outlineLevel="0" collapsed="false">
      <c r="A13535" s="361" t="s">
        <v>25141</v>
      </c>
      <c r="B13535" s="361"/>
      <c r="C13535" s="361" t="s">
        <v>25142</v>
      </c>
      <c r="D13535" s="361" t="s">
        <v>245</v>
      </c>
      <c r="E13535" s="362" t="s">
        <v>21110</v>
      </c>
    </row>
    <row r="13536" customFormat="false" ht="15" hidden="false" customHeight="false" outlineLevel="0" collapsed="false">
      <c r="A13536" s="361" t="s">
        <v>25143</v>
      </c>
      <c r="B13536" s="361"/>
      <c r="C13536" s="361" t="s">
        <v>25144</v>
      </c>
      <c r="D13536" s="361" t="s">
        <v>245</v>
      </c>
      <c r="E13536" s="362" t="s">
        <v>25145</v>
      </c>
    </row>
    <row r="13537" customFormat="false" ht="15" hidden="false" customHeight="false" outlineLevel="0" collapsed="false">
      <c r="A13537" s="361" t="s">
        <v>25146</v>
      </c>
      <c r="B13537" s="361"/>
      <c r="C13537" s="361" t="s">
        <v>25147</v>
      </c>
      <c r="D13537" s="361" t="s">
        <v>245</v>
      </c>
      <c r="E13537" s="362" t="s">
        <v>25148</v>
      </c>
    </row>
    <row r="13538" customFormat="false" ht="15" hidden="false" customHeight="false" outlineLevel="0" collapsed="false">
      <c r="A13538" s="361" t="s">
        <v>25149</v>
      </c>
      <c r="B13538" s="361"/>
      <c r="C13538" s="361" t="s">
        <v>25150</v>
      </c>
      <c r="D13538" s="361" t="s">
        <v>245</v>
      </c>
      <c r="E13538" s="362" t="s">
        <v>25151</v>
      </c>
    </row>
    <row r="13539" customFormat="false" ht="15" hidden="false" customHeight="false" outlineLevel="0" collapsed="false">
      <c r="A13539" s="361" t="s">
        <v>25152</v>
      </c>
      <c r="B13539" s="361"/>
      <c r="C13539" s="361" t="s">
        <v>25153</v>
      </c>
      <c r="D13539" s="361" t="s">
        <v>245</v>
      </c>
      <c r="E13539" s="362" t="s">
        <v>25154</v>
      </c>
    </row>
    <row r="13540" customFormat="false" ht="15" hidden="false" customHeight="false" outlineLevel="0" collapsed="false">
      <c r="A13540" s="361" t="s">
        <v>25155</v>
      </c>
      <c r="B13540" s="361"/>
      <c r="C13540" s="361" t="s">
        <v>25156</v>
      </c>
      <c r="D13540" s="361" t="s">
        <v>245</v>
      </c>
      <c r="E13540" s="362" t="s">
        <v>22971</v>
      </c>
    </row>
    <row r="13541" customFormat="false" ht="15" hidden="false" customHeight="false" outlineLevel="0" collapsed="false">
      <c r="A13541" s="361" t="s">
        <v>25157</v>
      </c>
      <c r="B13541" s="361"/>
      <c r="C13541" s="361" t="s">
        <v>25158</v>
      </c>
      <c r="D13541" s="361" t="s">
        <v>245</v>
      </c>
      <c r="E13541" s="362" t="s">
        <v>19486</v>
      </c>
    </row>
    <row r="13542" customFormat="false" ht="15" hidden="false" customHeight="false" outlineLevel="0" collapsed="false">
      <c r="A13542" s="361" t="s">
        <v>25159</v>
      </c>
      <c r="B13542" s="361"/>
      <c r="C13542" s="361" t="s">
        <v>25160</v>
      </c>
      <c r="D13542" s="361" t="s">
        <v>245</v>
      </c>
      <c r="E13542" s="362" t="s">
        <v>25161</v>
      </c>
    </row>
    <row r="13543" customFormat="false" ht="15" hidden="false" customHeight="false" outlineLevel="0" collapsed="false">
      <c r="A13543" s="361" t="s">
        <v>25162</v>
      </c>
      <c r="B13543" s="361"/>
      <c r="C13543" s="361" t="s">
        <v>25163</v>
      </c>
      <c r="D13543" s="361" t="s">
        <v>245</v>
      </c>
      <c r="E13543" s="362" t="s">
        <v>25164</v>
      </c>
    </row>
    <row r="13544" customFormat="false" ht="15" hidden="false" customHeight="false" outlineLevel="0" collapsed="false">
      <c r="A13544" s="361" t="s">
        <v>25165</v>
      </c>
      <c r="B13544" s="361"/>
      <c r="C13544" s="361" t="s">
        <v>25166</v>
      </c>
      <c r="D13544" s="361" t="s">
        <v>245</v>
      </c>
      <c r="E13544" s="362" t="s">
        <v>25167</v>
      </c>
    </row>
    <row r="13545" customFormat="false" ht="15" hidden="false" customHeight="false" outlineLevel="0" collapsed="false">
      <c r="A13545" s="361" t="s">
        <v>25168</v>
      </c>
      <c r="B13545" s="361"/>
      <c r="C13545" s="361" t="s">
        <v>25169</v>
      </c>
      <c r="D13545" s="361" t="s">
        <v>245</v>
      </c>
      <c r="E13545" s="362" t="s">
        <v>25170</v>
      </c>
    </row>
    <row r="13546" customFormat="false" ht="15" hidden="false" customHeight="false" outlineLevel="0" collapsed="false">
      <c r="A13546" s="361" t="s">
        <v>25171</v>
      </c>
      <c r="B13546" s="361"/>
      <c r="C13546" s="361" t="s">
        <v>25172</v>
      </c>
      <c r="D13546" s="361" t="s">
        <v>245</v>
      </c>
      <c r="E13546" s="362" t="s">
        <v>23508</v>
      </c>
    </row>
    <row r="13547" customFormat="false" ht="15" hidden="false" customHeight="false" outlineLevel="0" collapsed="false">
      <c r="A13547" s="361" t="s">
        <v>25173</v>
      </c>
      <c r="B13547" s="361"/>
      <c r="C13547" s="361" t="s">
        <v>25174</v>
      </c>
      <c r="D13547" s="361" t="s">
        <v>245</v>
      </c>
      <c r="E13547" s="362" t="s">
        <v>25175</v>
      </c>
    </row>
    <row r="13548" customFormat="false" ht="15" hidden="false" customHeight="false" outlineLevel="0" collapsed="false">
      <c r="A13548" s="361" t="s">
        <v>25176</v>
      </c>
      <c r="B13548" s="361"/>
      <c r="C13548" s="361" t="s">
        <v>25177</v>
      </c>
      <c r="D13548" s="361" t="s">
        <v>245</v>
      </c>
      <c r="E13548" s="362" t="s">
        <v>25178</v>
      </c>
    </row>
    <row r="13549" customFormat="false" ht="15" hidden="false" customHeight="false" outlineLevel="0" collapsed="false">
      <c r="A13549" s="361" t="s">
        <v>25179</v>
      </c>
      <c r="B13549" s="361"/>
      <c r="C13549" s="361" t="s">
        <v>25180</v>
      </c>
      <c r="D13549" s="361" t="s">
        <v>245</v>
      </c>
      <c r="E13549" s="362" t="s">
        <v>25181</v>
      </c>
    </row>
    <row r="13550" customFormat="false" ht="15" hidden="false" customHeight="false" outlineLevel="0" collapsed="false">
      <c r="A13550" s="361" t="s">
        <v>25182</v>
      </c>
      <c r="B13550" s="361"/>
      <c r="C13550" s="361" t="s">
        <v>25183</v>
      </c>
      <c r="D13550" s="361" t="s">
        <v>245</v>
      </c>
      <c r="E13550" s="362" t="s">
        <v>25184</v>
      </c>
    </row>
    <row r="13551" customFormat="false" ht="15" hidden="false" customHeight="false" outlineLevel="0" collapsed="false">
      <c r="A13551" s="361" t="s">
        <v>25185</v>
      </c>
      <c r="B13551" s="361"/>
      <c r="C13551" s="361" t="s">
        <v>25186</v>
      </c>
      <c r="D13551" s="361" t="s">
        <v>245</v>
      </c>
      <c r="E13551" s="362" t="s">
        <v>25187</v>
      </c>
    </row>
    <row r="13552" customFormat="false" ht="15" hidden="false" customHeight="false" outlineLevel="0" collapsed="false">
      <c r="A13552" s="361" t="s">
        <v>25188</v>
      </c>
      <c r="B13552" s="361"/>
      <c r="C13552" s="361" t="s">
        <v>25189</v>
      </c>
      <c r="D13552" s="361" t="s">
        <v>245</v>
      </c>
      <c r="E13552" s="362" t="s">
        <v>25190</v>
      </c>
    </row>
    <row r="13553" customFormat="false" ht="15" hidden="false" customHeight="false" outlineLevel="0" collapsed="false">
      <c r="A13553" s="361" t="s">
        <v>25191</v>
      </c>
      <c r="B13553" s="361"/>
      <c r="C13553" s="361" t="s">
        <v>25192</v>
      </c>
      <c r="D13553" s="361" t="s">
        <v>245</v>
      </c>
      <c r="E13553" s="362" t="s">
        <v>25193</v>
      </c>
    </row>
    <row r="13554" customFormat="false" ht="15" hidden="false" customHeight="false" outlineLevel="0" collapsed="false">
      <c r="A13554" s="361" t="s">
        <v>25194</v>
      </c>
      <c r="B13554" s="361"/>
      <c r="C13554" s="361" t="s">
        <v>25195</v>
      </c>
      <c r="D13554" s="361" t="s">
        <v>245</v>
      </c>
      <c r="E13554" s="362" t="s">
        <v>25196</v>
      </c>
    </row>
    <row r="13555" customFormat="false" ht="15" hidden="false" customHeight="false" outlineLevel="0" collapsed="false">
      <c r="A13555" s="361" t="s">
        <v>25197</v>
      </c>
      <c r="B13555" s="361"/>
      <c r="C13555" s="361" t="s">
        <v>25198</v>
      </c>
      <c r="D13555" s="361" t="s">
        <v>245</v>
      </c>
      <c r="E13555" s="362" t="s">
        <v>25199</v>
      </c>
    </row>
    <row r="13556" customFormat="false" ht="15" hidden="false" customHeight="false" outlineLevel="0" collapsed="false">
      <c r="A13556" s="361" t="s">
        <v>25200</v>
      </c>
      <c r="B13556" s="361"/>
      <c r="C13556" s="361" t="s">
        <v>25201</v>
      </c>
      <c r="D13556" s="361" t="s">
        <v>245</v>
      </c>
      <c r="E13556" s="362" t="s">
        <v>25202</v>
      </c>
    </row>
    <row r="13557" customFormat="false" ht="15" hidden="false" customHeight="false" outlineLevel="0" collapsed="false">
      <c r="A13557" s="361" t="s">
        <v>25203</v>
      </c>
      <c r="B13557" s="361"/>
      <c r="C13557" s="361" t="s">
        <v>25204</v>
      </c>
      <c r="D13557" s="361" t="s">
        <v>245</v>
      </c>
      <c r="E13557" s="362" t="s">
        <v>25205</v>
      </c>
    </row>
    <row r="13558" customFormat="false" ht="15" hidden="false" customHeight="false" outlineLevel="0" collapsed="false">
      <c r="A13558" s="361" t="s">
        <v>25206</v>
      </c>
      <c r="B13558" s="361"/>
      <c r="C13558" s="361" t="s">
        <v>25207</v>
      </c>
      <c r="D13558" s="361" t="s">
        <v>245</v>
      </c>
      <c r="E13558" s="362" t="s">
        <v>25208</v>
      </c>
    </row>
    <row r="13559" customFormat="false" ht="15" hidden="false" customHeight="false" outlineLevel="0" collapsed="false">
      <c r="A13559" s="361" t="s">
        <v>25209</v>
      </c>
      <c r="B13559" s="361"/>
      <c r="C13559" s="361" t="s">
        <v>25210</v>
      </c>
      <c r="D13559" s="361" t="s">
        <v>245</v>
      </c>
      <c r="E13559" s="362" t="s">
        <v>25211</v>
      </c>
    </row>
    <row r="13560" customFormat="false" ht="15" hidden="false" customHeight="false" outlineLevel="0" collapsed="false">
      <c r="A13560" s="361" t="s">
        <v>25212</v>
      </c>
      <c r="B13560" s="361"/>
      <c r="C13560" s="361" t="s">
        <v>25213</v>
      </c>
      <c r="D13560" s="361" t="s">
        <v>25214</v>
      </c>
      <c r="E13560" s="362" t="s">
        <v>25215</v>
      </c>
    </row>
    <row r="13561" customFormat="false" ht="15" hidden="false" customHeight="false" outlineLevel="0" collapsed="false">
      <c r="A13561" s="361" t="s">
        <v>25216</v>
      </c>
      <c r="B13561" s="361"/>
      <c r="C13561" s="361" t="s">
        <v>25217</v>
      </c>
      <c r="D13561" s="361" t="s">
        <v>25214</v>
      </c>
      <c r="E13561" s="362" t="s">
        <v>19279</v>
      </c>
    </row>
    <row r="13562" customFormat="false" ht="15" hidden="false" customHeight="false" outlineLevel="0" collapsed="false">
      <c r="A13562" s="361" t="s">
        <v>25218</v>
      </c>
      <c r="B13562" s="361"/>
      <c r="C13562" s="361" t="s">
        <v>25219</v>
      </c>
      <c r="D13562" s="361" t="s">
        <v>25214</v>
      </c>
      <c r="E13562" s="362" t="s">
        <v>25220</v>
      </c>
    </row>
    <row r="13563" customFormat="false" ht="15" hidden="false" customHeight="false" outlineLevel="0" collapsed="false">
      <c r="A13563" s="361" t="s">
        <v>25221</v>
      </c>
      <c r="B13563" s="361"/>
      <c r="C13563" s="361" t="s">
        <v>25222</v>
      </c>
      <c r="D13563" s="361" t="s">
        <v>25214</v>
      </c>
      <c r="E13563" s="362" t="s">
        <v>25223</v>
      </c>
    </row>
    <row r="13564" customFormat="false" ht="15" hidden="false" customHeight="false" outlineLevel="0" collapsed="false">
      <c r="A13564" s="361" t="s">
        <v>25224</v>
      </c>
      <c r="B13564" s="361"/>
      <c r="C13564" s="361" t="s">
        <v>25225</v>
      </c>
      <c r="D13564" s="361" t="s">
        <v>25214</v>
      </c>
      <c r="E13564" s="362" t="s">
        <v>25226</v>
      </c>
    </row>
    <row r="13565" customFormat="false" ht="15" hidden="false" customHeight="false" outlineLevel="0" collapsed="false">
      <c r="A13565" s="361" t="s">
        <v>25227</v>
      </c>
      <c r="B13565" s="361"/>
      <c r="C13565" s="361" t="s">
        <v>25228</v>
      </c>
      <c r="D13565" s="361" t="s">
        <v>25214</v>
      </c>
      <c r="E13565" s="362" t="s">
        <v>25229</v>
      </c>
    </row>
    <row r="13566" customFormat="false" ht="15" hidden="false" customHeight="false" outlineLevel="0" collapsed="false">
      <c r="A13566" s="361" t="s">
        <v>25230</v>
      </c>
      <c r="B13566" s="361"/>
      <c r="C13566" s="361" t="s">
        <v>25231</v>
      </c>
      <c r="D13566" s="361" t="s">
        <v>25214</v>
      </c>
      <c r="E13566" s="362" t="s">
        <v>25232</v>
      </c>
    </row>
    <row r="13567" customFormat="false" ht="15" hidden="false" customHeight="false" outlineLevel="0" collapsed="false">
      <c r="A13567" s="361" t="s">
        <v>25233</v>
      </c>
      <c r="B13567" s="361"/>
      <c r="C13567" s="361" t="s">
        <v>25234</v>
      </c>
      <c r="D13567" s="361" t="s">
        <v>25214</v>
      </c>
      <c r="E13567" s="362" t="s">
        <v>25235</v>
      </c>
    </row>
    <row r="13568" customFormat="false" ht="15" hidden="false" customHeight="false" outlineLevel="0" collapsed="false">
      <c r="A13568" s="361" t="s">
        <v>25236</v>
      </c>
      <c r="B13568" s="361"/>
      <c r="C13568" s="361" t="s">
        <v>25237</v>
      </c>
      <c r="D13568" s="361" t="s">
        <v>25214</v>
      </c>
      <c r="E13568" s="362" t="s">
        <v>25238</v>
      </c>
    </row>
    <row r="13569" customFormat="false" ht="15" hidden="false" customHeight="false" outlineLevel="0" collapsed="false">
      <c r="A13569" s="361" t="s">
        <v>25239</v>
      </c>
      <c r="B13569" s="361"/>
      <c r="C13569" s="361" t="s">
        <v>25240</v>
      </c>
      <c r="D13569" s="361" t="s">
        <v>245</v>
      </c>
      <c r="E13569" s="362" t="s">
        <v>16345</v>
      </c>
    </row>
    <row r="13570" customFormat="false" ht="15" hidden="false" customHeight="false" outlineLevel="0" collapsed="false">
      <c r="A13570" s="361" t="s">
        <v>25241</v>
      </c>
      <c r="B13570" s="361"/>
      <c r="C13570" s="361" t="s">
        <v>25242</v>
      </c>
      <c r="D13570" s="361" t="s">
        <v>245</v>
      </c>
      <c r="E13570" s="362" t="s">
        <v>20362</v>
      </c>
    </row>
    <row r="13571" customFormat="false" ht="15" hidden="false" customHeight="false" outlineLevel="0" collapsed="false">
      <c r="A13571" s="361" t="s">
        <v>25243</v>
      </c>
      <c r="B13571" s="361"/>
      <c r="C13571" s="361" t="s">
        <v>25244</v>
      </c>
      <c r="D13571" s="361" t="s">
        <v>245</v>
      </c>
      <c r="E13571" s="362" t="s">
        <v>20594</v>
      </c>
    </row>
    <row r="13572" customFormat="false" ht="15" hidden="false" customHeight="false" outlineLevel="0" collapsed="false">
      <c r="A13572" s="361" t="s">
        <v>25245</v>
      </c>
      <c r="B13572" s="361"/>
      <c r="C13572" s="361" t="s">
        <v>25246</v>
      </c>
      <c r="D13572" s="361" t="s">
        <v>245</v>
      </c>
      <c r="E13572" s="362" t="s">
        <v>25247</v>
      </c>
    </row>
    <row r="13573" customFormat="false" ht="15" hidden="false" customHeight="false" outlineLevel="0" collapsed="false">
      <c r="A13573" s="361" t="s">
        <v>25248</v>
      </c>
      <c r="B13573" s="361"/>
      <c r="C13573" s="361" t="s">
        <v>25249</v>
      </c>
      <c r="D13573" s="361" t="s">
        <v>245</v>
      </c>
      <c r="E13573" s="362" t="s">
        <v>25250</v>
      </c>
    </row>
    <row r="13574" customFormat="false" ht="15" hidden="false" customHeight="false" outlineLevel="0" collapsed="false">
      <c r="A13574" s="361" t="s">
        <v>25251</v>
      </c>
      <c r="B13574" s="361"/>
      <c r="C13574" s="361" t="s">
        <v>25252</v>
      </c>
      <c r="D13574" s="361" t="s">
        <v>245</v>
      </c>
      <c r="E13574" s="362" t="s">
        <v>23300</v>
      </c>
    </row>
    <row r="13575" customFormat="false" ht="15" hidden="false" customHeight="false" outlineLevel="0" collapsed="false">
      <c r="A13575" s="361" t="s">
        <v>25253</v>
      </c>
      <c r="B13575" s="361"/>
      <c r="C13575" s="361" t="s">
        <v>25254</v>
      </c>
      <c r="D13575" s="361" t="s">
        <v>245</v>
      </c>
      <c r="E13575" s="362" t="s">
        <v>25255</v>
      </c>
    </row>
    <row r="13576" customFormat="false" ht="15" hidden="false" customHeight="false" outlineLevel="0" collapsed="false">
      <c r="A13576" s="361" t="s">
        <v>25256</v>
      </c>
      <c r="B13576" s="361"/>
      <c r="C13576" s="361" t="s">
        <v>25257</v>
      </c>
      <c r="D13576" s="361" t="s">
        <v>245</v>
      </c>
      <c r="E13576" s="362" t="s">
        <v>16059</v>
      </c>
    </row>
    <row r="13577" customFormat="false" ht="15" hidden="false" customHeight="false" outlineLevel="0" collapsed="false">
      <c r="A13577" s="361" t="s">
        <v>25258</v>
      </c>
      <c r="B13577" s="361"/>
      <c r="C13577" s="361" t="s">
        <v>25259</v>
      </c>
      <c r="D13577" s="361" t="s">
        <v>245</v>
      </c>
      <c r="E13577" s="362" t="s">
        <v>20350</v>
      </c>
    </row>
    <row r="13578" customFormat="false" ht="15" hidden="false" customHeight="false" outlineLevel="0" collapsed="false">
      <c r="A13578" s="361" t="s">
        <v>25260</v>
      </c>
      <c r="B13578" s="361"/>
      <c r="C13578" s="361" t="s">
        <v>25261</v>
      </c>
      <c r="D13578" s="361" t="s">
        <v>245</v>
      </c>
      <c r="E13578" s="362" t="s">
        <v>25262</v>
      </c>
    </row>
    <row r="13579" customFormat="false" ht="15" hidden="false" customHeight="false" outlineLevel="0" collapsed="false">
      <c r="A13579" s="361" t="s">
        <v>25263</v>
      </c>
      <c r="B13579" s="361"/>
      <c r="C13579" s="361" t="s">
        <v>25264</v>
      </c>
      <c r="D13579" s="361" t="s">
        <v>245</v>
      </c>
      <c r="E13579" s="362" t="s">
        <v>25045</v>
      </c>
    </row>
    <row r="13580" customFormat="false" ht="15" hidden="false" customHeight="false" outlineLevel="0" collapsed="false">
      <c r="A13580" s="361" t="s">
        <v>25265</v>
      </c>
      <c r="B13580" s="361"/>
      <c r="C13580" s="361" t="s">
        <v>25266</v>
      </c>
      <c r="D13580" s="361" t="s">
        <v>245</v>
      </c>
      <c r="E13580" s="362" t="s">
        <v>19832</v>
      </c>
    </row>
    <row r="13581" customFormat="false" ht="15" hidden="false" customHeight="false" outlineLevel="0" collapsed="false">
      <c r="A13581" s="361" t="s">
        <v>25267</v>
      </c>
      <c r="B13581" s="361"/>
      <c r="C13581" s="361" t="s">
        <v>25268</v>
      </c>
      <c r="D13581" s="361" t="s">
        <v>245</v>
      </c>
      <c r="E13581" s="362" t="s">
        <v>17662</v>
      </c>
    </row>
    <row r="13582" customFormat="false" ht="15" hidden="false" customHeight="false" outlineLevel="0" collapsed="false">
      <c r="A13582" s="361" t="s">
        <v>25269</v>
      </c>
      <c r="B13582" s="361"/>
      <c r="C13582" s="361" t="s">
        <v>25270</v>
      </c>
      <c r="D13582" s="361" t="s">
        <v>245</v>
      </c>
      <c r="E13582" s="362" t="s">
        <v>17438</v>
      </c>
    </row>
    <row r="13583" customFormat="false" ht="15" hidden="false" customHeight="false" outlineLevel="0" collapsed="false">
      <c r="A13583" s="361" t="s">
        <v>25271</v>
      </c>
      <c r="B13583" s="361"/>
      <c r="C13583" s="361" t="s">
        <v>25272</v>
      </c>
      <c r="D13583" s="361" t="s">
        <v>245</v>
      </c>
      <c r="E13583" s="362" t="s">
        <v>15890</v>
      </c>
    </row>
    <row r="13584" customFormat="false" ht="15" hidden="false" customHeight="false" outlineLevel="0" collapsed="false">
      <c r="A13584" s="361" t="s">
        <v>25273</v>
      </c>
      <c r="B13584" s="361"/>
      <c r="C13584" s="361" t="s">
        <v>25274</v>
      </c>
      <c r="D13584" s="361" t="s">
        <v>245</v>
      </c>
      <c r="E13584" s="362" t="s">
        <v>15983</v>
      </c>
    </row>
    <row r="13585" customFormat="false" ht="15" hidden="false" customHeight="false" outlineLevel="0" collapsed="false">
      <c r="A13585" s="361" t="s">
        <v>25275</v>
      </c>
      <c r="B13585" s="361"/>
      <c r="C13585" s="361" t="s">
        <v>25276</v>
      </c>
      <c r="D13585" s="361" t="s">
        <v>245</v>
      </c>
      <c r="E13585" s="362" t="s">
        <v>16070</v>
      </c>
    </row>
    <row r="13586" customFormat="false" ht="15" hidden="false" customHeight="false" outlineLevel="0" collapsed="false">
      <c r="A13586" s="361" t="s">
        <v>25277</v>
      </c>
      <c r="B13586" s="361"/>
      <c r="C13586" s="361" t="s">
        <v>25278</v>
      </c>
      <c r="D13586" s="361" t="s">
        <v>245</v>
      </c>
      <c r="E13586" s="362" t="s">
        <v>25279</v>
      </c>
    </row>
    <row r="13587" customFormat="false" ht="15" hidden="false" customHeight="false" outlineLevel="0" collapsed="false">
      <c r="A13587" s="361" t="s">
        <v>25280</v>
      </c>
      <c r="B13587" s="361"/>
      <c r="C13587" s="361" t="s">
        <v>25281</v>
      </c>
      <c r="D13587" s="361" t="s">
        <v>245</v>
      </c>
      <c r="E13587" s="362" t="s">
        <v>25282</v>
      </c>
    </row>
    <row r="13588" customFormat="false" ht="15" hidden="false" customHeight="false" outlineLevel="0" collapsed="false">
      <c r="A13588" s="361" t="s">
        <v>25283</v>
      </c>
      <c r="B13588" s="361"/>
      <c r="C13588" s="361" t="s">
        <v>25284</v>
      </c>
      <c r="D13588" s="361" t="s">
        <v>245</v>
      </c>
      <c r="E13588" s="362" t="s">
        <v>17771</v>
      </c>
    </row>
    <row r="13589" customFormat="false" ht="15" hidden="false" customHeight="false" outlineLevel="0" collapsed="false">
      <c r="A13589" s="361" t="s">
        <v>25285</v>
      </c>
      <c r="B13589" s="361"/>
      <c r="C13589" s="361" t="s">
        <v>25286</v>
      </c>
      <c r="D13589" s="361" t="s">
        <v>245</v>
      </c>
      <c r="E13589" s="362" t="s">
        <v>25287</v>
      </c>
    </row>
    <row r="13590" customFormat="false" ht="15" hidden="false" customHeight="false" outlineLevel="0" collapsed="false">
      <c r="A13590" s="361" t="s">
        <v>25288</v>
      </c>
      <c r="B13590" s="361"/>
      <c r="C13590" s="361" t="s">
        <v>25289</v>
      </c>
      <c r="D13590" s="361" t="s">
        <v>245</v>
      </c>
      <c r="E13590" s="362" t="s">
        <v>25290</v>
      </c>
    </row>
    <row r="13591" customFormat="false" ht="15" hidden="false" customHeight="false" outlineLevel="0" collapsed="false">
      <c r="A13591" s="361" t="s">
        <v>25291</v>
      </c>
      <c r="B13591" s="361"/>
      <c r="C13591" s="361" t="s">
        <v>25292</v>
      </c>
      <c r="D13591" s="361" t="s">
        <v>245</v>
      </c>
      <c r="E13591" s="362" t="s">
        <v>15817</v>
      </c>
    </row>
    <row r="13592" customFormat="false" ht="15" hidden="false" customHeight="false" outlineLevel="0" collapsed="false">
      <c r="A13592" s="361" t="s">
        <v>25293</v>
      </c>
      <c r="B13592" s="361"/>
      <c r="C13592" s="361" t="s">
        <v>25294</v>
      </c>
      <c r="D13592" s="361" t="s">
        <v>245</v>
      </c>
      <c r="E13592" s="362" t="s">
        <v>23644</v>
      </c>
    </row>
    <row r="13593" customFormat="false" ht="15" hidden="false" customHeight="false" outlineLevel="0" collapsed="false">
      <c r="A13593" s="361" t="s">
        <v>25295</v>
      </c>
      <c r="B13593" s="361"/>
      <c r="C13593" s="361" t="s">
        <v>25296</v>
      </c>
      <c r="D13593" s="361" t="s">
        <v>245</v>
      </c>
      <c r="E13593" s="362" t="s">
        <v>18901</v>
      </c>
    </row>
    <row r="13594" customFormat="false" ht="15" hidden="false" customHeight="false" outlineLevel="0" collapsed="false">
      <c r="A13594" s="361" t="s">
        <v>25297</v>
      </c>
      <c r="B13594" s="361"/>
      <c r="C13594" s="361" t="s">
        <v>25298</v>
      </c>
      <c r="D13594" s="361" t="s">
        <v>245</v>
      </c>
      <c r="E13594" s="362" t="s">
        <v>25299</v>
      </c>
    </row>
    <row r="13595" customFormat="false" ht="15" hidden="false" customHeight="false" outlineLevel="0" collapsed="false">
      <c r="A13595" s="361" t="s">
        <v>25300</v>
      </c>
      <c r="B13595" s="361"/>
      <c r="C13595" s="361" t="s">
        <v>25301</v>
      </c>
      <c r="D13595" s="361" t="s">
        <v>245</v>
      </c>
      <c r="E13595" s="362" t="s">
        <v>15831</v>
      </c>
    </row>
    <row r="13596" customFormat="false" ht="15" hidden="false" customHeight="false" outlineLevel="0" collapsed="false">
      <c r="A13596" s="361" t="s">
        <v>25302</v>
      </c>
      <c r="B13596" s="361"/>
      <c r="C13596" s="361" t="s">
        <v>25303</v>
      </c>
      <c r="D13596" s="361" t="s">
        <v>245</v>
      </c>
      <c r="E13596" s="362" t="s">
        <v>25304</v>
      </c>
    </row>
    <row r="13597" customFormat="false" ht="15" hidden="false" customHeight="false" outlineLevel="0" collapsed="false">
      <c r="A13597" s="361" t="s">
        <v>25305</v>
      </c>
      <c r="B13597" s="361"/>
      <c r="C13597" s="361" t="s">
        <v>25306</v>
      </c>
      <c r="D13597" s="361" t="s">
        <v>245</v>
      </c>
      <c r="E13597" s="362" t="s">
        <v>15738</v>
      </c>
    </row>
    <row r="13598" customFormat="false" ht="15" hidden="false" customHeight="false" outlineLevel="0" collapsed="false">
      <c r="A13598" s="361" t="s">
        <v>25307</v>
      </c>
      <c r="B13598" s="361"/>
      <c r="C13598" s="361" t="s">
        <v>25308</v>
      </c>
      <c r="D13598" s="361" t="s">
        <v>245</v>
      </c>
      <c r="E13598" s="362" t="s">
        <v>24670</v>
      </c>
    </row>
    <row r="13599" customFormat="false" ht="15" hidden="false" customHeight="false" outlineLevel="0" collapsed="false">
      <c r="A13599" s="361" t="s">
        <v>25309</v>
      </c>
      <c r="B13599" s="361"/>
      <c r="C13599" s="361" t="s">
        <v>25310</v>
      </c>
      <c r="D13599" s="361" t="s">
        <v>245</v>
      </c>
      <c r="E13599" s="362" t="s">
        <v>25311</v>
      </c>
    </row>
    <row r="13600" customFormat="false" ht="15" hidden="false" customHeight="false" outlineLevel="0" collapsed="false">
      <c r="A13600" s="361" t="s">
        <v>25312</v>
      </c>
      <c r="B13600" s="361"/>
      <c r="C13600" s="361" t="s">
        <v>25313</v>
      </c>
      <c r="D13600" s="361" t="s">
        <v>245</v>
      </c>
      <c r="E13600" s="362" t="s">
        <v>16943</v>
      </c>
    </row>
    <row r="13601" customFormat="false" ht="15" hidden="false" customHeight="false" outlineLevel="0" collapsed="false">
      <c r="A13601" s="361" t="s">
        <v>25314</v>
      </c>
      <c r="B13601" s="361"/>
      <c r="C13601" s="361" t="s">
        <v>25315</v>
      </c>
      <c r="D13601" s="361" t="s">
        <v>245</v>
      </c>
      <c r="E13601" s="362" t="s">
        <v>25316</v>
      </c>
    </row>
    <row r="13602" customFormat="false" ht="15" hidden="false" customHeight="false" outlineLevel="0" collapsed="false">
      <c r="A13602" s="361" t="s">
        <v>25317</v>
      </c>
      <c r="B13602" s="361"/>
      <c r="C13602" s="361" t="s">
        <v>25318</v>
      </c>
      <c r="D13602" s="361" t="s">
        <v>245</v>
      </c>
      <c r="E13602" s="362" t="s">
        <v>16272</v>
      </c>
    </row>
    <row r="13603" customFormat="false" ht="15" hidden="false" customHeight="false" outlineLevel="0" collapsed="false">
      <c r="A13603" s="361" t="s">
        <v>25319</v>
      </c>
      <c r="B13603" s="361"/>
      <c r="C13603" s="361" t="s">
        <v>25320</v>
      </c>
      <c r="D13603" s="361" t="s">
        <v>245</v>
      </c>
      <c r="E13603" s="362" t="s">
        <v>25321</v>
      </c>
    </row>
    <row r="13604" customFormat="false" ht="15" hidden="false" customHeight="false" outlineLevel="0" collapsed="false">
      <c r="A13604" s="361" t="s">
        <v>25322</v>
      </c>
      <c r="B13604" s="361"/>
      <c r="C13604" s="361" t="s">
        <v>25323</v>
      </c>
      <c r="D13604" s="361" t="s">
        <v>245</v>
      </c>
      <c r="E13604" s="362" t="s">
        <v>16144</v>
      </c>
    </row>
    <row r="13605" customFormat="false" ht="15" hidden="false" customHeight="false" outlineLevel="0" collapsed="false">
      <c r="A13605" s="361" t="s">
        <v>25324</v>
      </c>
      <c r="B13605" s="361"/>
      <c r="C13605" s="361" t="s">
        <v>25325</v>
      </c>
      <c r="D13605" s="361" t="s">
        <v>245</v>
      </c>
      <c r="E13605" s="362" t="s">
        <v>16035</v>
      </c>
    </row>
    <row r="13606" customFormat="false" ht="15" hidden="false" customHeight="false" outlineLevel="0" collapsed="false">
      <c r="A13606" s="361" t="s">
        <v>25326</v>
      </c>
      <c r="B13606" s="361"/>
      <c r="C13606" s="361" t="s">
        <v>25327</v>
      </c>
      <c r="D13606" s="361" t="s">
        <v>245</v>
      </c>
      <c r="E13606" s="362" t="s">
        <v>25328</v>
      </c>
    </row>
    <row r="13607" customFormat="false" ht="15" hidden="false" customHeight="false" outlineLevel="0" collapsed="false">
      <c r="A13607" s="361" t="s">
        <v>25329</v>
      </c>
      <c r="B13607" s="361"/>
      <c r="C13607" s="361" t="s">
        <v>25330</v>
      </c>
      <c r="D13607" s="361" t="s">
        <v>245</v>
      </c>
      <c r="E13607" s="362" t="s">
        <v>23786</v>
      </c>
    </row>
    <row r="13608" customFormat="false" ht="15" hidden="false" customHeight="false" outlineLevel="0" collapsed="false">
      <c r="A13608" s="361" t="s">
        <v>25331</v>
      </c>
      <c r="B13608" s="361"/>
      <c r="C13608" s="361" t="s">
        <v>25332</v>
      </c>
      <c r="D13608" s="361" t="s">
        <v>245</v>
      </c>
      <c r="E13608" s="362" t="s">
        <v>25333</v>
      </c>
    </row>
    <row r="13609" customFormat="false" ht="15" hidden="false" customHeight="false" outlineLevel="0" collapsed="false">
      <c r="A13609" s="361" t="s">
        <v>25334</v>
      </c>
      <c r="B13609" s="361"/>
      <c r="C13609" s="361" t="s">
        <v>25335</v>
      </c>
      <c r="D13609" s="361" t="s">
        <v>245</v>
      </c>
      <c r="E13609" s="362" t="s">
        <v>25336</v>
      </c>
    </row>
    <row r="13610" customFormat="false" ht="15" hidden="false" customHeight="false" outlineLevel="0" collapsed="false">
      <c r="A13610" s="361" t="s">
        <v>25337</v>
      </c>
      <c r="B13610" s="361"/>
      <c r="C13610" s="361" t="s">
        <v>25338</v>
      </c>
      <c r="D13610" s="361" t="s">
        <v>245</v>
      </c>
      <c r="E13610" s="362" t="s">
        <v>25339</v>
      </c>
    </row>
    <row r="13611" customFormat="false" ht="15" hidden="false" customHeight="false" outlineLevel="0" collapsed="false">
      <c r="A13611" s="361" t="s">
        <v>25340</v>
      </c>
      <c r="B13611" s="361"/>
      <c r="C13611" s="361" t="s">
        <v>25341</v>
      </c>
      <c r="D13611" s="361" t="s">
        <v>245</v>
      </c>
      <c r="E13611" s="362" t="s">
        <v>25342</v>
      </c>
    </row>
    <row r="13612" customFormat="false" ht="15" hidden="false" customHeight="false" outlineLevel="0" collapsed="false">
      <c r="A13612" s="361" t="s">
        <v>25343</v>
      </c>
      <c r="B13612" s="361"/>
      <c r="C13612" s="361" t="s">
        <v>25344</v>
      </c>
      <c r="D13612" s="361" t="s">
        <v>245</v>
      </c>
      <c r="E13612" s="362" t="s">
        <v>17206</v>
      </c>
    </row>
    <row r="13613" customFormat="false" ht="15" hidden="false" customHeight="false" outlineLevel="0" collapsed="false">
      <c r="A13613" s="361" t="s">
        <v>25345</v>
      </c>
      <c r="B13613" s="361"/>
      <c r="C13613" s="361" t="s">
        <v>25346</v>
      </c>
      <c r="D13613" s="361" t="s">
        <v>245</v>
      </c>
      <c r="E13613" s="362" t="s">
        <v>25347</v>
      </c>
    </row>
    <row r="13614" customFormat="false" ht="15" hidden="false" customHeight="false" outlineLevel="0" collapsed="false">
      <c r="A13614" s="361" t="s">
        <v>25348</v>
      </c>
      <c r="B13614" s="361"/>
      <c r="C13614" s="361" t="s">
        <v>25349</v>
      </c>
      <c r="D13614" s="361" t="s">
        <v>245</v>
      </c>
      <c r="E13614" s="362" t="s">
        <v>15658</v>
      </c>
    </row>
    <row r="13615" customFormat="false" ht="15" hidden="false" customHeight="false" outlineLevel="0" collapsed="false">
      <c r="A13615" s="361" t="s">
        <v>25350</v>
      </c>
      <c r="B13615" s="361"/>
      <c r="C13615" s="361" t="s">
        <v>25351</v>
      </c>
      <c r="D13615" s="361" t="s">
        <v>245</v>
      </c>
      <c r="E13615" s="362" t="s">
        <v>25352</v>
      </c>
    </row>
    <row r="13616" customFormat="false" ht="15" hidden="false" customHeight="false" outlineLevel="0" collapsed="false">
      <c r="A13616" s="361" t="s">
        <v>25353</v>
      </c>
      <c r="B13616" s="361"/>
      <c r="C13616" s="361" t="s">
        <v>25354</v>
      </c>
      <c r="D13616" s="361" t="s">
        <v>245</v>
      </c>
      <c r="E13616" s="362" t="s">
        <v>25355</v>
      </c>
    </row>
    <row r="13617" customFormat="false" ht="15" hidden="false" customHeight="false" outlineLevel="0" collapsed="false">
      <c r="A13617" s="361" t="s">
        <v>25356</v>
      </c>
      <c r="B13617" s="361"/>
      <c r="C13617" s="361" t="s">
        <v>25357</v>
      </c>
      <c r="D13617" s="361" t="s">
        <v>245</v>
      </c>
      <c r="E13617" s="362" t="s">
        <v>25358</v>
      </c>
    </row>
    <row r="13618" customFormat="false" ht="15" hidden="false" customHeight="false" outlineLevel="0" collapsed="false">
      <c r="A13618" s="361" t="s">
        <v>25359</v>
      </c>
      <c r="B13618" s="361"/>
      <c r="C13618" s="361" t="s">
        <v>25360</v>
      </c>
      <c r="D13618" s="361" t="s">
        <v>245</v>
      </c>
      <c r="E13618" s="362" t="s">
        <v>25361</v>
      </c>
    </row>
    <row r="13619" customFormat="false" ht="15" hidden="false" customHeight="false" outlineLevel="0" collapsed="false">
      <c r="A13619" s="361" t="s">
        <v>25362</v>
      </c>
      <c r="B13619" s="361"/>
      <c r="C13619" s="361" t="s">
        <v>25363</v>
      </c>
      <c r="D13619" s="361" t="s">
        <v>245</v>
      </c>
      <c r="E13619" s="362" t="s">
        <v>25364</v>
      </c>
    </row>
    <row r="13620" customFormat="false" ht="15" hidden="false" customHeight="false" outlineLevel="0" collapsed="false">
      <c r="A13620" s="361" t="s">
        <v>25365</v>
      </c>
      <c r="B13620" s="361"/>
      <c r="C13620" s="361" t="s">
        <v>25366</v>
      </c>
      <c r="D13620" s="361" t="s">
        <v>245</v>
      </c>
      <c r="E13620" s="362" t="s">
        <v>25367</v>
      </c>
    </row>
    <row r="13621" customFormat="false" ht="15" hidden="false" customHeight="false" outlineLevel="0" collapsed="false">
      <c r="A13621" s="361" t="s">
        <v>25368</v>
      </c>
      <c r="B13621" s="361"/>
      <c r="C13621" s="361" t="s">
        <v>25369</v>
      </c>
      <c r="D13621" s="361" t="s">
        <v>245</v>
      </c>
      <c r="E13621" s="362" t="s">
        <v>25370</v>
      </c>
    </row>
    <row r="13622" customFormat="false" ht="15" hidden="false" customHeight="false" outlineLevel="0" collapsed="false">
      <c r="A13622" s="361" t="s">
        <v>25371</v>
      </c>
      <c r="B13622" s="361"/>
      <c r="C13622" s="361" t="s">
        <v>25372</v>
      </c>
      <c r="D13622" s="361" t="s">
        <v>245</v>
      </c>
      <c r="E13622" s="362" t="s">
        <v>25373</v>
      </c>
    </row>
    <row r="13623" customFormat="false" ht="15" hidden="false" customHeight="false" outlineLevel="0" collapsed="false">
      <c r="A13623" s="361" t="s">
        <v>25374</v>
      </c>
      <c r="B13623" s="361"/>
      <c r="C13623" s="361" t="s">
        <v>25375</v>
      </c>
      <c r="D13623" s="361" t="s">
        <v>245</v>
      </c>
      <c r="E13623" s="362" t="s">
        <v>16014</v>
      </c>
    </row>
    <row r="13624" customFormat="false" ht="15" hidden="false" customHeight="false" outlineLevel="0" collapsed="false">
      <c r="A13624" s="361" t="s">
        <v>25376</v>
      </c>
      <c r="B13624" s="361"/>
      <c r="C13624" s="361" t="s">
        <v>25377</v>
      </c>
      <c r="D13624" s="361" t="s">
        <v>245</v>
      </c>
      <c r="E13624" s="362" t="s">
        <v>25378</v>
      </c>
    </row>
    <row r="13625" customFormat="false" ht="15" hidden="false" customHeight="false" outlineLevel="0" collapsed="false">
      <c r="A13625" s="361" t="s">
        <v>25379</v>
      </c>
      <c r="B13625" s="361"/>
      <c r="C13625" s="361" t="s">
        <v>25380</v>
      </c>
      <c r="D13625" s="361" t="s">
        <v>245</v>
      </c>
      <c r="E13625" s="362" t="s">
        <v>18746</v>
      </c>
    </row>
    <row r="13626" customFormat="false" ht="15" hidden="false" customHeight="false" outlineLevel="0" collapsed="false">
      <c r="A13626" s="361" t="s">
        <v>25381</v>
      </c>
      <c r="B13626" s="361"/>
      <c r="C13626" s="361" t="s">
        <v>25382</v>
      </c>
      <c r="D13626" s="361" t="s">
        <v>245</v>
      </c>
      <c r="E13626" s="362" t="s">
        <v>25383</v>
      </c>
    </row>
    <row r="13627" customFormat="false" ht="15" hidden="false" customHeight="false" outlineLevel="0" collapsed="false">
      <c r="A13627" s="361" t="s">
        <v>25384</v>
      </c>
      <c r="B13627" s="361"/>
      <c r="C13627" s="361" t="s">
        <v>25385</v>
      </c>
      <c r="D13627" s="361" t="s">
        <v>245</v>
      </c>
      <c r="E13627" s="362" t="s">
        <v>20959</v>
      </c>
    </row>
    <row r="13628" customFormat="false" ht="15" hidden="false" customHeight="false" outlineLevel="0" collapsed="false">
      <c r="A13628" s="361" t="s">
        <v>25386</v>
      </c>
      <c r="B13628" s="361"/>
      <c r="C13628" s="361" t="s">
        <v>25387</v>
      </c>
      <c r="D13628" s="361" t="s">
        <v>245</v>
      </c>
      <c r="E13628" s="362" t="s">
        <v>16272</v>
      </c>
    </row>
    <row r="13629" customFormat="false" ht="15" hidden="false" customHeight="false" outlineLevel="0" collapsed="false">
      <c r="A13629" s="361" t="s">
        <v>25388</v>
      </c>
      <c r="B13629" s="361"/>
      <c r="C13629" s="361" t="s">
        <v>25389</v>
      </c>
      <c r="D13629" s="361" t="s">
        <v>245</v>
      </c>
      <c r="E13629" s="362" t="s">
        <v>25390</v>
      </c>
    </row>
    <row r="13630" customFormat="false" ht="15" hidden="false" customHeight="false" outlineLevel="0" collapsed="false">
      <c r="A13630" s="361" t="s">
        <v>128</v>
      </c>
      <c r="B13630" s="361"/>
      <c r="C13630" s="361" t="s">
        <v>25391</v>
      </c>
      <c r="D13630" s="361" t="s">
        <v>245</v>
      </c>
      <c r="E13630" s="362" t="s">
        <v>20964</v>
      </c>
    </row>
    <row r="13631" customFormat="false" ht="15" hidden="false" customHeight="false" outlineLevel="0" collapsed="false">
      <c r="A13631" s="361" t="s">
        <v>25392</v>
      </c>
      <c r="B13631" s="361"/>
      <c r="C13631" s="361" t="s">
        <v>25393</v>
      </c>
      <c r="D13631" s="361" t="s">
        <v>245</v>
      </c>
      <c r="E13631" s="362" t="s">
        <v>25394</v>
      </c>
    </row>
    <row r="13632" customFormat="false" ht="15" hidden="false" customHeight="false" outlineLevel="0" collapsed="false">
      <c r="A13632" s="361" t="s">
        <v>25395</v>
      </c>
      <c r="B13632" s="361"/>
      <c r="C13632" s="361" t="s">
        <v>25396</v>
      </c>
      <c r="D13632" s="361" t="s">
        <v>245</v>
      </c>
      <c r="E13632" s="362" t="s">
        <v>21133</v>
      </c>
    </row>
    <row r="13633" customFormat="false" ht="15" hidden="false" customHeight="false" outlineLevel="0" collapsed="false">
      <c r="A13633" s="361" t="s">
        <v>25397</v>
      </c>
      <c r="B13633" s="361"/>
      <c r="C13633" s="361" t="s">
        <v>25398</v>
      </c>
      <c r="D13633" s="361" t="s">
        <v>245</v>
      </c>
      <c r="E13633" s="362" t="s">
        <v>25399</v>
      </c>
    </row>
    <row r="13634" customFormat="false" ht="15" hidden="false" customHeight="false" outlineLevel="0" collapsed="false">
      <c r="A13634" s="361" t="s">
        <v>25400</v>
      </c>
      <c r="B13634" s="361"/>
      <c r="C13634" s="361" t="s">
        <v>25401</v>
      </c>
      <c r="D13634" s="361" t="s">
        <v>245</v>
      </c>
      <c r="E13634" s="362" t="s">
        <v>22552</v>
      </c>
    </row>
    <row r="13635" customFormat="false" ht="15" hidden="false" customHeight="false" outlineLevel="0" collapsed="false">
      <c r="A13635" s="361" t="s">
        <v>25402</v>
      </c>
      <c r="B13635" s="361"/>
      <c r="C13635" s="361" t="s">
        <v>25403</v>
      </c>
      <c r="D13635" s="361" t="s">
        <v>245</v>
      </c>
      <c r="E13635" s="362" t="s">
        <v>25404</v>
      </c>
    </row>
    <row r="13636" customFormat="false" ht="15" hidden="false" customHeight="false" outlineLevel="0" collapsed="false">
      <c r="A13636" s="361" t="s">
        <v>25405</v>
      </c>
      <c r="B13636" s="361"/>
      <c r="C13636" s="361" t="s">
        <v>25406</v>
      </c>
      <c r="D13636" s="361" t="s">
        <v>245</v>
      </c>
      <c r="E13636" s="362" t="s">
        <v>21931</v>
      </c>
    </row>
    <row r="13637" customFormat="false" ht="15" hidden="false" customHeight="false" outlineLevel="0" collapsed="false">
      <c r="A13637" s="361" t="s">
        <v>25407</v>
      </c>
      <c r="B13637" s="361"/>
      <c r="C13637" s="361" t="s">
        <v>25408</v>
      </c>
      <c r="D13637" s="361" t="s">
        <v>245</v>
      </c>
      <c r="E13637" s="362" t="s">
        <v>25409</v>
      </c>
    </row>
    <row r="13638" customFormat="false" ht="15" hidden="false" customHeight="false" outlineLevel="0" collapsed="false">
      <c r="A13638" s="361" t="s">
        <v>25410</v>
      </c>
      <c r="B13638" s="361"/>
      <c r="C13638" s="361" t="s">
        <v>25411</v>
      </c>
      <c r="D13638" s="361" t="s">
        <v>245</v>
      </c>
      <c r="E13638" s="362" t="s">
        <v>19836</v>
      </c>
    </row>
    <row r="13639" customFormat="false" ht="15" hidden="false" customHeight="false" outlineLevel="0" collapsed="false">
      <c r="A13639" s="361" t="s">
        <v>25412</v>
      </c>
      <c r="B13639" s="361"/>
      <c r="C13639" s="361" t="s">
        <v>25413</v>
      </c>
      <c r="D13639" s="361" t="s">
        <v>245</v>
      </c>
      <c r="E13639" s="362" t="s">
        <v>16771</v>
      </c>
    </row>
    <row r="13640" customFormat="false" ht="15" hidden="false" customHeight="false" outlineLevel="0" collapsed="false">
      <c r="A13640" s="361" t="s">
        <v>25414</v>
      </c>
      <c r="B13640" s="361"/>
      <c r="C13640" s="361" t="s">
        <v>25415</v>
      </c>
      <c r="D13640" s="361" t="s">
        <v>245</v>
      </c>
      <c r="E13640" s="362" t="s">
        <v>25416</v>
      </c>
    </row>
    <row r="13641" customFormat="false" ht="15" hidden="false" customHeight="false" outlineLevel="0" collapsed="false">
      <c r="A13641" s="361" t="s">
        <v>25417</v>
      </c>
      <c r="B13641" s="361"/>
      <c r="C13641" s="361" t="s">
        <v>25418</v>
      </c>
      <c r="D13641" s="361" t="s">
        <v>245</v>
      </c>
      <c r="E13641" s="362" t="s">
        <v>25419</v>
      </c>
    </row>
    <row r="13642" customFormat="false" ht="15" hidden="false" customHeight="false" outlineLevel="0" collapsed="false">
      <c r="A13642" s="361" t="s">
        <v>25420</v>
      </c>
      <c r="B13642" s="361"/>
      <c r="C13642" s="361" t="s">
        <v>25421</v>
      </c>
      <c r="D13642" s="361" t="s">
        <v>245</v>
      </c>
      <c r="E13642" s="362" t="s">
        <v>25011</v>
      </c>
    </row>
    <row r="13643" customFormat="false" ht="15" hidden="false" customHeight="false" outlineLevel="0" collapsed="false">
      <c r="A13643" s="361" t="s">
        <v>25422</v>
      </c>
      <c r="B13643" s="361"/>
      <c r="C13643" s="361" t="s">
        <v>25423</v>
      </c>
      <c r="D13643" s="361" t="s">
        <v>245</v>
      </c>
      <c r="E13643" s="362" t="s">
        <v>25424</v>
      </c>
    </row>
    <row r="13644" customFormat="false" ht="15" hidden="false" customHeight="false" outlineLevel="0" collapsed="false">
      <c r="A13644" s="361" t="s">
        <v>25425</v>
      </c>
      <c r="B13644" s="361"/>
      <c r="C13644" s="361" t="s">
        <v>25426</v>
      </c>
      <c r="D13644" s="361" t="s">
        <v>245</v>
      </c>
      <c r="E13644" s="362" t="s">
        <v>25427</v>
      </c>
    </row>
    <row r="13645" customFormat="false" ht="15" hidden="false" customHeight="false" outlineLevel="0" collapsed="false">
      <c r="A13645" s="361" t="s">
        <v>25428</v>
      </c>
      <c r="B13645" s="361"/>
      <c r="C13645" s="361" t="s">
        <v>25429</v>
      </c>
      <c r="D13645" s="361" t="s">
        <v>245</v>
      </c>
      <c r="E13645" s="362" t="s">
        <v>25430</v>
      </c>
    </row>
    <row r="13646" customFormat="false" ht="15" hidden="false" customHeight="false" outlineLevel="0" collapsed="false">
      <c r="A13646" s="361" t="s">
        <v>25431</v>
      </c>
      <c r="B13646" s="361"/>
      <c r="C13646" s="361" t="s">
        <v>25432</v>
      </c>
      <c r="D13646" s="361" t="s">
        <v>245</v>
      </c>
      <c r="E13646" s="362" t="s">
        <v>25433</v>
      </c>
    </row>
    <row r="13647" customFormat="false" ht="15" hidden="false" customHeight="false" outlineLevel="0" collapsed="false">
      <c r="A13647" s="361" t="s">
        <v>25434</v>
      </c>
      <c r="B13647" s="361"/>
      <c r="C13647" s="361" t="s">
        <v>25435</v>
      </c>
      <c r="D13647" s="361" t="s">
        <v>245</v>
      </c>
      <c r="E13647" s="362" t="s">
        <v>25436</v>
      </c>
    </row>
    <row r="13648" customFormat="false" ht="15" hidden="false" customHeight="false" outlineLevel="0" collapsed="false">
      <c r="A13648" s="361" t="s">
        <v>25437</v>
      </c>
      <c r="B13648" s="361"/>
      <c r="C13648" s="361" t="s">
        <v>25438</v>
      </c>
      <c r="D13648" s="361" t="s">
        <v>245</v>
      </c>
      <c r="E13648" s="362" t="s">
        <v>21620</v>
      </c>
    </row>
    <row r="13649" customFormat="false" ht="15" hidden="false" customHeight="false" outlineLevel="0" collapsed="false">
      <c r="A13649" s="361" t="s">
        <v>25439</v>
      </c>
      <c r="B13649" s="361"/>
      <c r="C13649" s="361" t="s">
        <v>25440</v>
      </c>
      <c r="D13649" s="361" t="s">
        <v>245</v>
      </c>
      <c r="E13649" s="362" t="s">
        <v>25441</v>
      </c>
    </row>
    <row r="13650" customFormat="false" ht="15" hidden="false" customHeight="false" outlineLevel="0" collapsed="false">
      <c r="A13650" s="361" t="s">
        <v>25442</v>
      </c>
      <c r="B13650" s="361"/>
      <c r="C13650" s="361" t="s">
        <v>25443</v>
      </c>
      <c r="D13650" s="361" t="s">
        <v>245</v>
      </c>
      <c r="E13650" s="362" t="s">
        <v>19219</v>
      </c>
    </row>
    <row r="13651" customFormat="false" ht="15" hidden="false" customHeight="false" outlineLevel="0" collapsed="false">
      <c r="A13651" s="361" t="s">
        <v>25444</v>
      </c>
      <c r="B13651" s="361"/>
      <c r="C13651" s="361" t="s">
        <v>25445</v>
      </c>
      <c r="D13651" s="361" t="s">
        <v>245</v>
      </c>
      <c r="E13651" s="362" t="s">
        <v>25446</v>
      </c>
    </row>
    <row r="13652" customFormat="false" ht="15" hidden="false" customHeight="false" outlineLevel="0" collapsed="false">
      <c r="A13652" s="361" t="s">
        <v>25447</v>
      </c>
      <c r="B13652" s="361"/>
      <c r="C13652" s="361" t="s">
        <v>25448</v>
      </c>
      <c r="D13652" s="361" t="s">
        <v>245</v>
      </c>
      <c r="E13652" s="362" t="s">
        <v>25449</v>
      </c>
    </row>
    <row r="13653" customFormat="false" ht="15" hidden="false" customHeight="false" outlineLevel="0" collapsed="false">
      <c r="A13653" s="361" t="s">
        <v>25450</v>
      </c>
      <c r="B13653" s="361"/>
      <c r="C13653" s="361" t="s">
        <v>25451</v>
      </c>
      <c r="D13653" s="361" t="s">
        <v>245</v>
      </c>
      <c r="E13653" s="362" t="s">
        <v>25452</v>
      </c>
    </row>
    <row r="13654" customFormat="false" ht="15" hidden="false" customHeight="false" outlineLevel="0" collapsed="false">
      <c r="A13654" s="361" t="s">
        <v>25453</v>
      </c>
      <c r="B13654" s="361"/>
      <c r="C13654" s="361" t="s">
        <v>25454</v>
      </c>
      <c r="D13654" s="361" t="s">
        <v>245</v>
      </c>
      <c r="E13654" s="362" t="s">
        <v>24811</v>
      </c>
    </row>
    <row r="13655" customFormat="false" ht="15" hidden="false" customHeight="false" outlineLevel="0" collapsed="false">
      <c r="A13655" s="361" t="s">
        <v>25455</v>
      </c>
      <c r="B13655" s="361"/>
      <c r="C13655" s="361" t="s">
        <v>25456</v>
      </c>
      <c r="D13655" s="361" t="s">
        <v>245</v>
      </c>
      <c r="E13655" s="362" t="s">
        <v>25457</v>
      </c>
    </row>
    <row r="13656" customFormat="false" ht="15" hidden="false" customHeight="false" outlineLevel="0" collapsed="false">
      <c r="A13656" s="361" t="s">
        <v>25458</v>
      </c>
      <c r="B13656" s="361"/>
      <c r="C13656" s="361" t="s">
        <v>25459</v>
      </c>
      <c r="D13656" s="361" t="s">
        <v>245</v>
      </c>
      <c r="E13656" s="362" t="s">
        <v>23410</v>
      </c>
    </row>
    <row r="13657" customFormat="false" ht="15" hidden="false" customHeight="false" outlineLevel="0" collapsed="false">
      <c r="A13657" s="361" t="s">
        <v>25460</v>
      </c>
      <c r="B13657" s="361"/>
      <c r="C13657" s="361" t="s">
        <v>25461</v>
      </c>
      <c r="D13657" s="361" t="s">
        <v>245</v>
      </c>
      <c r="E13657" s="362" t="s">
        <v>20670</v>
      </c>
    </row>
    <row r="13658" customFormat="false" ht="15" hidden="false" customHeight="false" outlineLevel="0" collapsed="false">
      <c r="A13658" s="361" t="s">
        <v>25462</v>
      </c>
      <c r="B13658" s="361"/>
      <c r="C13658" s="361" t="s">
        <v>25463</v>
      </c>
      <c r="D13658" s="361" t="s">
        <v>245</v>
      </c>
      <c r="E13658" s="362" t="s">
        <v>25464</v>
      </c>
    </row>
    <row r="13659" customFormat="false" ht="15" hidden="false" customHeight="false" outlineLevel="0" collapsed="false">
      <c r="A13659" s="361" t="s">
        <v>25465</v>
      </c>
      <c r="B13659" s="361"/>
      <c r="C13659" s="361" t="s">
        <v>25466</v>
      </c>
      <c r="D13659" s="361" t="s">
        <v>245</v>
      </c>
      <c r="E13659" s="362" t="s">
        <v>25467</v>
      </c>
    </row>
    <row r="13660" customFormat="false" ht="15" hidden="false" customHeight="false" outlineLevel="0" collapsed="false">
      <c r="A13660" s="361" t="s">
        <v>25468</v>
      </c>
      <c r="B13660" s="361"/>
      <c r="C13660" s="361" t="s">
        <v>25469</v>
      </c>
      <c r="D13660" s="361" t="s">
        <v>245</v>
      </c>
      <c r="E13660" s="362" t="s">
        <v>25470</v>
      </c>
    </row>
    <row r="13661" customFormat="false" ht="15" hidden="false" customHeight="false" outlineLevel="0" collapsed="false">
      <c r="A13661" s="361" t="s">
        <v>25471</v>
      </c>
      <c r="B13661" s="361"/>
      <c r="C13661" s="361" t="s">
        <v>25472</v>
      </c>
      <c r="D13661" s="361" t="s">
        <v>245</v>
      </c>
      <c r="E13661" s="362" t="s">
        <v>25473</v>
      </c>
    </row>
    <row r="13662" customFormat="false" ht="15" hidden="false" customHeight="false" outlineLevel="0" collapsed="false">
      <c r="A13662" s="361" t="s">
        <v>25474</v>
      </c>
      <c r="B13662" s="361"/>
      <c r="C13662" s="361" t="s">
        <v>25475</v>
      </c>
      <c r="D13662" s="361" t="s">
        <v>245</v>
      </c>
      <c r="E13662" s="362" t="s">
        <v>25476</v>
      </c>
    </row>
    <row r="13663" customFormat="false" ht="15" hidden="false" customHeight="false" outlineLevel="0" collapsed="false">
      <c r="A13663" s="361" t="s">
        <v>25477</v>
      </c>
      <c r="B13663" s="361"/>
      <c r="C13663" s="361" t="s">
        <v>25478</v>
      </c>
      <c r="D13663" s="361" t="s">
        <v>245</v>
      </c>
      <c r="E13663" s="362" t="s">
        <v>25479</v>
      </c>
    </row>
    <row r="13664" customFormat="false" ht="15" hidden="false" customHeight="false" outlineLevel="0" collapsed="false">
      <c r="A13664" s="361" t="s">
        <v>25480</v>
      </c>
      <c r="B13664" s="361"/>
      <c r="C13664" s="361" t="s">
        <v>25481</v>
      </c>
      <c r="D13664" s="361" t="s">
        <v>245</v>
      </c>
      <c r="E13664" s="362" t="s">
        <v>25482</v>
      </c>
    </row>
    <row r="13665" customFormat="false" ht="15" hidden="false" customHeight="false" outlineLevel="0" collapsed="false">
      <c r="A13665" s="361" t="s">
        <v>25483</v>
      </c>
      <c r="B13665" s="361"/>
      <c r="C13665" s="361" t="s">
        <v>25484</v>
      </c>
      <c r="D13665" s="361" t="s">
        <v>245</v>
      </c>
      <c r="E13665" s="362" t="s">
        <v>25485</v>
      </c>
    </row>
    <row r="13666" customFormat="false" ht="15" hidden="false" customHeight="false" outlineLevel="0" collapsed="false">
      <c r="A13666" s="361" t="s">
        <v>25486</v>
      </c>
      <c r="B13666" s="361"/>
      <c r="C13666" s="361" t="s">
        <v>25487</v>
      </c>
      <c r="D13666" s="361" t="s">
        <v>245</v>
      </c>
      <c r="E13666" s="362" t="s">
        <v>25488</v>
      </c>
    </row>
    <row r="13667" customFormat="false" ht="15" hidden="false" customHeight="false" outlineLevel="0" collapsed="false">
      <c r="A13667" s="361" t="s">
        <v>25489</v>
      </c>
      <c r="B13667" s="361"/>
      <c r="C13667" s="361" t="s">
        <v>25490</v>
      </c>
      <c r="D13667" s="361" t="s">
        <v>245</v>
      </c>
      <c r="E13667" s="362" t="s">
        <v>25491</v>
      </c>
    </row>
    <row r="13668" customFormat="false" ht="15" hidden="false" customHeight="false" outlineLevel="0" collapsed="false">
      <c r="A13668" s="361" t="s">
        <v>25492</v>
      </c>
      <c r="B13668" s="361"/>
      <c r="C13668" s="361" t="s">
        <v>25493</v>
      </c>
      <c r="D13668" s="361" t="s">
        <v>245</v>
      </c>
      <c r="E13668" s="362" t="s">
        <v>25494</v>
      </c>
    </row>
    <row r="13669" customFormat="false" ht="15" hidden="false" customHeight="false" outlineLevel="0" collapsed="false">
      <c r="A13669" s="361" t="s">
        <v>25495</v>
      </c>
      <c r="B13669" s="361"/>
      <c r="C13669" s="361" t="s">
        <v>25496</v>
      </c>
      <c r="D13669" s="361" t="s">
        <v>245</v>
      </c>
      <c r="E13669" s="362" t="s">
        <v>25497</v>
      </c>
    </row>
    <row r="13670" customFormat="false" ht="15" hidden="false" customHeight="false" outlineLevel="0" collapsed="false">
      <c r="A13670" s="361" t="s">
        <v>25498</v>
      </c>
      <c r="B13670" s="361"/>
      <c r="C13670" s="361" t="s">
        <v>25499</v>
      </c>
      <c r="D13670" s="361" t="s">
        <v>245</v>
      </c>
      <c r="E13670" s="362" t="s">
        <v>25500</v>
      </c>
    </row>
    <row r="13671" customFormat="false" ht="15" hidden="false" customHeight="false" outlineLevel="0" collapsed="false">
      <c r="A13671" s="361" t="s">
        <v>25501</v>
      </c>
      <c r="B13671" s="361"/>
      <c r="C13671" s="361" t="s">
        <v>25502</v>
      </c>
      <c r="D13671" s="361" t="s">
        <v>245</v>
      </c>
      <c r="E13671" s="362" t="s">
        <v>23557</v>
      </c>
    </row>
    <row r="13672" customFormat="false" ht="15" hidden="false" customHeight="false" outlineLevel="0" collapsed="false">
      <c r="A13672" s="361" t="s">
        <v>25503</v>
      </c>
      <c r="B13672" s="361"/>
      <c r="C13672" s="361" t="s">
        <v>25504</v>
      </c>
      <c r="D13672" s="361" t="s">
        <v>245</v>
      </c>
      <c r="E13672" s="362" t="s">
        <v>25505</v>
      </c>
    </row>
    <row r="13673" customFormat="false" ht="15" hidden="false" customHeight="false" outlineLevel="0" collapsed="false">
      <c r="A13673" s="361" t="s">
        <v>25506</v>
      </c>
      <c r="B13673" s="361"/>
      <c r="C13673" s="361" t="s">
        <v>25507</v>
      </c>
      <c r="D13673" s="361" t="s">
        <v>245</v>
      </c>
      <c r="E13673" s="362" t="s">
        <v>25229</v>
      </c>
    </row>
    <row r="13674" customFormat="false" ht="15" hidden="false" customHeight="false" outlineLevel="0" collapsed="false">
      <c r="A13674" s="361" t="s">
        <v>25508</v>
      </c>
      <c r="B13674" s="361"/>
      <c r="C13674" s="361" t="s">
        <v>25509</v>
      </c>
      <c r="D13674" s="361" t="s">
        <v>245</v>
      </c>
      <c r="E13674" s="362" t="s">
        <v>25510</v>
      </c>
    </row>
    <row r="13675" customFormat="false" ht="15" hidden="false" customHeight="false" outlineLevel="0" collapsed="false">
      <c r="A13675" s="361" t="s">
        <v>25511</v>
      </c>
      <c r="B13675" s="361"/>
      <c r="C13675" s="361" t="s">
        <v>25512</v>
      </c>
      <c r="D13675" s="361" t="s">
        <v>245</v>
      </c>
      <c r="E13675" s="362" t="s">
        <v>25513</v>
      </c>
    </row>
    <row r="13676" customFormat="false" ht="15" hidden="false" customHeight="false" outlineLevel="0" collapsed="false">
      <c r="A13676" s="361" t="s">
        <v>25514</v>
      </c>
      <c r="B13676" s="361"/>
      <c r="C13676" s="361" t="s">
        <v>25515</v>
      </c>
      <c r="D13676" s="361" t="s">
        <v>245</v>
      </c>
      <c r="E13676" s="362" t="s">
        <v>25516</v>
      </c>
    </row>
    <row r="13677" customFormat="false" ht="15" hidden="false" customHeight="false" outlineLevel="0" collapsed="false">
      <c r="A13677" s="361" t="s">
        <v>25517</v>
      </c>
      <c r="B13677" s="361"/>
      <c r="C13677" s="361" t="s">
        <v>25518</v>
      </c>
      <c r="D13677" s="361" t="s">
        <v>245</v>
      </c>
      <c r="E13677" s="362" t="s">
        <v>25519</v>
      </c>
    </row>
    <row r="13678" customFormat="false" ht="15" hidden="false" customHeight="false" outlineLevel="0" collapsed="false">
      <c r="A13678" s="361" t="s">
        <v>25520</v>
      </c>
      <c r="B13678" s="361"/>
      <c r="C13678" s="361" t="s">
        <v>25521</v>
      </c>
      <c r="D13678" s="361" t="s">
        <v>245</v>
      </c>
      <c r="E13678" s="362" t="s">
        <v>25522</v>
      </c>
    </row>
    <row r="13679" customFormat="false" ht="15" hidden="false" customHeight="false" outlineLevel="0" collapsed="false">
      <c r="A13679" s="361" t="s">
        <v>25523</v>
      </c>
      <c r="B13679" s="361"/>
      <c r="C13679" s="361" t="s">
        <v>25524</v>
      </c>
      <c r="D13679" s="361" t="s">
        <v>245</v>
      </c>
      <c r="E13679" s="362" t="s">
        <v>25525</v>
      </c>
    </row>
    <row r="13680" customFormat="false" ht="15" hidden="false" customHeight="false" outlineLevel="0" collapsed="false">
      <c r="A13680" s="361" t="s">
        <v>25526</v>
      </c>
      <c r="B13680" s="361"/>
      <c r="C13680" s="361" t="s">
        <v>25527</v>
      </c>
      <c r="D13680" s="361" t="s">
        <v>245</v>
      </c>
      <c r="E13680" s="362" t="s">
        <v>25528</v>
      </c>
    </row>
    <row r="13681" customFormat="false" ht="15" hidden="false" customHeight="false" outlineLevel="0" collapsed="false">
      <c r="A13681" s="361" t="s">
        <v>25529</v>
      </c>
      <c r="B13681" s="361"/>
      <c r="C13681" s="361" t="s">
        <v>25530</v>
      </c>
      <c r="D13681" s="361" t="s">
        <v>245</v>
      </c>
      <c r="E13681" s="362" t="s">
        <v>25531</v>
      </c>
    </row>
    <row r="13682" customFormat="false" ht="15" hidden="false" customHeight="false" outlineLevel="0" collapsed="false">
      <c r="A13682" s="361" t="s">
        <v>25532</v>
      </c>
      <c r="B13682" s="361"/>
      <c r="C13682" s="361" t="s">
        <v>25533</v>
      </c>
      <c r="D13682" s="361" t="s">
        <v>245</v>
      </c>
      <c r="E13682" s="362" t="s">
        <v>25534</v>
      </c>
    </row>
    <row r="13683" customFormat="false" ht="15" hidden="false" customHeight="false" outlineLevel="0" collapsed="false">
      <c r="A13683" s="361" t="s">
        <v>25535</v>
      </c>
      <c r="B13683" s="361"/>
      <c r="C13683" s="361" t="s">
        <v>25536</v>
      </c>
      <c r="D13683" s="361" t="s">
        <v>245</v>
      </c>
      <c r="E13683" s="362" t="s">
        <v>25537</v>
      </c>
    </row>
    <row r="13684" customFormat="false" ht="15" hidden="false" customHeight="false" outlineLevel="0" collapsed="false">
      <c r="A13684" s="361" t="s">
        <v>25538</v>
      </c>
      <c r="B13684" s="361"/>
      <c r="C13684" s="361" t="s">
        <v>25539</v>
      </c>
      <c r="D13684" s="361" t="s">
        <v>245</v>
      </c>
      <c r="E13684" s="362" t="s">
        <v>25540</v>
      </c>
    </row>
    <row r="13685" customFormat="false" ht="15" hidden="false" customHeight="false" outlineLevel="0" collapsed="false">
      <c r="A13685" s="361" t="s">
        <v>25541</v>
      </c>
      <c r="B13685" s="361"/>
      <c r="C13685" s="361" t="s">
        <v>25542</v>
      </c>
      <c r="D13685" s="361" t="s">
        <v>245</v>
      </c>
      <c r="E13685" s="362" t="s">
        <v>25543</v>
      </c>
    </row>
    <row r="13686" customFormat="false" ht="15" hidden="false" customHeight="false" outlineLevel="0" collapsed="false">
      <c r="A13686" s="361" t="s">
        <v>25544</v>
      </c>
      <c r="B13686" s="361"/>
      <c r="C13686" s="361" t="s">
        <v>25545</v>
      </c>
      <c r="D13686" s="361" t="s">
        <v>245</v>
      </c>
      <c r="E13686" s="362" t="s">
        <v>25546</v>
      </c>
    </row>
    <row r="13687" customFormat="false" ht="15" hidden="false" customHeight="false" outlineLevel="0" collapsed="false">
      <c r="A13687" s="361" t="s">
        <v>25547</v>
      </c>
      <c r="B13687" s="361"/>
      <c r="C13687" s="361" t="s">
        <v>25548</v>
      </c>
      <c r="D13687" s="361" t="s">
        <v>245</v>
      </c>
      <c r="E13687" s="362" t="s">
        <v>25549</v>
      </c>
    </row>
    <row r="13688" customFormat="false" ht="15" hidden="false" customHeight="false" outlineLevel="0" collapsed="false">
      <c r="A13688" s="361" t="s">
        <v>25550</v>
      </c>
      <c r="B13688" s="361"/>
      <c r="C13688" s="361" t="s">
        <v>25551</v>
      </c>
      <c r="D13688" s="361" t="s">
        <v>245</v>
      </c>
      <c r="E13688" s="362" t="s">
        <v>25552</v>
      </c>
    </row>
    <row r="13689" customFormat="false" ht="15" hidden="false" customHeight="false" outlineLevel="0" collapsed="false">
      <c r="A13689" s="361" t="s">
        <v>25553</v>
      </c>
      <c r="B13689" s="361"/>
      <c r="C13689" s="361" t="s">
        <v>25554</v>
      </c>
      <c r="D13689" s="361" t="s">
        <v>245</v>
      </c>
      <c r="E13689" s="362" t="s">
        <v>25555</v>
      </c>
    </row>
    <row r="13690" customFormat="false" ht="15" hidden="false" customHeight="false" outlineLevel="0" collapsed="false">
      <c r="A13690" s="361" t="s">
        <v>25556</v>
      </c>
      <c r="B13690" s="361"/>
      <c r="C13690" s="361" t="s">
        <v>25557</v>
      </c>
      <c r="D13690" s="361" t="s">
        <v>245</v>
      </c>
      <c r="E13690" s="362" t="s">
        <v>25558</v>
      </c>
    </row>
    <row r="13691" customFormat="false" ht="15" hidden="false" customHeight="false" outlineLevel="0" collapsed="false">
      <c r="A13691" s="361" t="s">
        <v>25559</v>
      </c>
      <c r="B13691" s="361"/>
      <c r="C13691" s="361" t="s">
        <v>25560</v>
      </c>
      <c r="D13691" s="361" t="s">
        <v>245</v>
      </c>
      <c r="E13691" s="362" t="s">
        <v>25561</v>
      </c>
    </row>
    <row r="13692" customFormat="false" ht="15" hidden="false" customHeight="false" outlineLevel="0" collapsed="false">
      <c r="A13692" s="361" t="s">
        <v>25562</v>
      </c>
      <c r="B13692" s="361"/>
      <c r="C13692" s="361" t="s">
        <v>25563</v>
      </c>
      <c r="D13692" s="361" t="s">
        <v>245</v>
      </c>
      <c r="E13692" s="362" t="s">
        <v>25564</v>
      </c>
    </row>
    <row r="13693" customFormat="false" ht="15" hidden="false" customHeight="false" outlineLevel="0" collapsed="false">
      <c r="A13693" s="361" t="s">
        <v>25565</v>
      </c>
      <c r="B13693" s="361"/>
      <c r="C13693" s="361" t="s">
        <v>25566</v>
      </c>
      <c r="D13693" s="361" t="s">
        <v>245</v>
      </c>
      <c r="E13693" s="362" t="s">
        <v>25567</v>
      </c>
    </row>
    <row r="13694" customFormat="false" ht="15" hidden="false" customHeight="false" outlineLevel="0" collapsed="false">
      <c r="A13694" s="361" t="s">
        <v>25568</v>
      </c>
      <c r="B13694" s="361"/>
      <c r="C13694" s="361" t="s">
        <v>25569</v>
      </c>
      <c r="D13694" s="361" t="s">
        <v>245</v>
      </c>
      <c r="E13694" s="362" t="s">
        <v>25570</v>
      </c>
    </row>
    <row r="13695" customFormat="false" ht="15" hidden="false" customHeight="false" outlineLevel="0" collapsed="false">
      <c r="A13695" s="361" t="s">
        <v>25571</v>
      </c>
      <c r="B13695" s="361"/>
      <c r="C13695" s="361" t="s">
        <v>25572</v>
      </c>
      <c r="D13695" s="361" t="s">
        <v>245</v>
      </c>
      <c r="E13695" s="362" t="s">
        <v>25573</v>
      </c>
    </row>
    <row r="13696" customFormat="false" ht="15" hidden="false" customHeight="false" outlineLevel="0" collapsed="false">
      <c r="A13696" s="361" t="s">
        <v>25574</v>
      </c>
      <c r="B13696" s="361"/>
      <c r="C13696" s="361" t="s">
        <v>25575</v>
      </c>
      <c r="D13696" s="361" t="s">
        <v>245</v>
      </c>
      <c r="E13696" s="362" t="s">
        <v>25576</v>
      </c>
    </row>
    <row r="13697" customFormat="false" ht="15" hidden="false" customHeight="false" outlineLevel="0" collapsed="false">
      <c r="A13697" s="361" t="s">
        <v>25577</v>
      </c>
      <c r="B13697" s="361"/>
      <c r="C13697" s="361" t="s">
        <v>25578</v>
      </c>
      <c r="D13697" s="361" t="s">
        <v>245</v>
      </c>
      <c r="E13697" s="362" t="s">
        <v>25579</v>
      </c>
    </row>
    <row r="13698" customFormat="false" ht="15" hidden="false" customHeight="false" outlineLevel="0" collapsed="false">
      <c r="A13698" s="361" t="s">
        <v>25580</v>
      </c>
      <c r="B13698" s="361"/>
      <c r="C13698" s="361" t="s">
        <v>25581</v>
      </c>
      <c r="D13698" s="361" t="s">
        <v>245</v>
      </c>
      <c r="E13698" s="362" t="s">
        <v>25582</v>
      </c>
    </row>
    <row r="13699" customFormat="false" ht="15" hidden="false" customHeight="false" outlineLevel="0" collapsed="false">
      <c r="A13699" s="361" t="s">
        <v>25583</v>
      </c>
      <c r="B13699" s="361"/>
      <c r="C13699" s="361" t="s">
        <v>25584</v>
      </c>
      <c r="D13699" s="361" t="s">
        <v>245</v>
      </c>
      <c r="E13699" s="362" t="s">
        <v>25585</v>
      </c>
    </row>
    <row r="13700" customFormat="false" ht="15" hidden="false" customHeight="false" outlineLevel="0" collapsed="false">
      <c r="A13700" s="361" t="s">
        <v>25586</v>
      </c>
      <c r="B13700" s="361"/>
      <c r="C13700" s="361" t="s">
        <v>25587</v>
      </c>
      <c r="D13700" s="361" t="s">
        <v>245</v>
      </c>
      <c r="E13700" s="362" t="s">
        <v>25588</v>
      </c>
    </row>
    <row r="13701" customFormat="false" ht="15" hidden="false" customHeight="false" outlineLevel="0" collapsed="false">
      <c r="A13701" s="361" t="s">
        <v>25589</v>
      </c>
      <c r="B13701" s="361"/>
      <c r="C13701" s="361" t="s">
        <v>25590</v>
      </c>
      <c r="D13701" s="361" t="s">
        <v>245</v>
      </c>
      <c r="E13701" s="362" t="s">
        <v>25591</v>
      </c>
    </row>
    <row r="13702" customFormat="false" ht="15" hidden="false" customHeight="false" outlineLevel="0" collapsed="false">
      <c r="A13702" s="361" t="s">
        <v>25592</v>
      </c>
      <c r="B13702" s="361"/>
      <c r="C13702" s="361" t="s">
        <v>25593</v>
      </c>
      <c r="D13702" s="361" t="s">
        <v>245</v>
      </c>
      <c r="E13702" s="362" t="s">
        <v>24491</v>
      </c>
    </row>
    <row r="13703" customFormat="false" ht="15" hidden="false" customHeight="false" outlineLevel="0" collapsed="false">
      <c r="A13703" s="361" t="s">
        <v>25594</v>
      </c>
      <c r="B13703" s="361"/>
      <c r="C13703" s="361" t="s">
        <v>25595</v>
      </c>
      <c r="D13703" s="361" t="s">
        <v>25214</v>
      </c>
      <c r="E13703" s="362" t="s">
        <v>25596</v>
      </c>
    </row>
    <row r="13704" customFormat="false" ht="15" hidden="false" customHeight="false" outlineLevel="0" collapsed="false">
      <c r="A13704" s="361" t="s">
        <v>25597</v>
      </c>
      <c r="B13704" s="361"/>
      <c r="C13704" s="361" t="s">
        <v>25598</v>
      </c>
      <c r="D13704" s="361" t="s">
        <v>25214</v>
      </c>
      <c r="E13704" s="362" t="s">
        <v>25599</v>
      </c>
    </row>
    <row r="13705" customFormat="false" ht="15" hidden="false" customHeight="false" outlineLevel="0" collapsed="false">
      <c r="A13705" s="361" t="s">
        <v>25600</v>
      </c>
      <c r="B13705" s="361"/>
      <c r="C13705" s="361" t="s">
        <v>25601</v>
      </c>
      <c r="D13705" s="361" t="s">
        <v>245</v>
      </c>
      <c r="E13705" s="362" t="s">
        <v>25602</v>
      </c>
    </row>
    <row r="13706" customFormat="false" ht="15" hidden="false" customHeight="false" outlineLevel="0" collapsed="false">
      <c r="A13706" s="361" t="s">
        <v>25603</v>
      </c>
      <c r="B13706" s="361"/>
      <c r="C13706" s="361" t="s">
        <v>25604</v>
      </c>
      <c r="D13706" s="361" t="s">
        <v>245</v>
      </c>
      <c r="E13706" s="362" t="s">
        <v>25605</v>
      </c>
    </row>
    <row r="13707" customFormat="false" ht="15" hidden="false" customHeight="false" outlineLevel="0" collapsed="false">
      <c r="A13707" s="361" t="s">
        <v>25606</v>
      </c>
      <c r="B13707" s="361"/>
      <c r="C13707" s="361" t="s">
        <v>25607</v>
      </c>
      <c r="D13707" s="361" t="s">
        <v>245</v>
      </c>
      <c r="E13707" s="362" t="s">
        <v>25608</v>
      </c>
    </row>
    <row r="13708" customFormat="false" ht="15" hidden="false" customHeight="false" outlineLevel="0" collapsed="false">
      <c r="A13708" s="361" t="s">
        <v>25609</v>
      </c>
      <c r="B13708" s="361"/>
      <c r="C13708" s="361" t="s">
        <v>25610</v>
      </c>
      <c r="D13708" s="361" t="s">
        <v>25214</v>
      </c>
      <c r="E13708" s="362" t="s">
        <v>25611</v>
      </c>
    </row>
    <row r="13709" customFormat="false" ht="15" hidden="false" customHeight="false" outlineLevel="0" collapsed="false">
      <c r="A13709" s="361" t="s">
        <v>25612</v>
      </c>
      <c r="B13709" s="361"/>
      <c r="C13709" s="361" t="s">
        <v>25613</v>
      </c>
      <c r="D13709" s="361" t="s">
        <v>25614</v>
      </c>
      <c r="E13709" s="362" t="s">
        <v>21328</v>
      </c>
    </row>
    <row r="13710" customFormat="false" ht="15" hidden="false" customHeight="false" outlineLevel="0" collapsed="false">
      <c r="A13710" s="361" t="s">
        <v>25615</v>
      </c>
      <c r="B13710" s="361"/>
      <c r="C13710" s="361" t="s">
        <v>25616</v>
      </c>
      <c r="D13710" s="361" t="s">
        <v>25614</v>
      </c>
      <c r="E13710" s="362" t="s">
        <v>21504</v>
      </c>
    </row>
    <row r="13711" customFormat="false" ht="15" hidden="false" customHeight="false" outlineLevel="0" collapsed="false">
      <c r="A13711" s="361" t="s">
        <v>25617</v>
      </c>
      <c r="B13711" s="361"/>
      <c r="C13711" s="361" t="s">
        <v>25618</v>
      </c>
      <c r="D13711" s="361" t="s">
        <v>25614</v>
      </c>
      <c r="E13711" s="362" t="s">
        <v>16337</v>
      </c>
    </row>
    <row r="13712" customFormat="false" ht="15" hidden="false" customHeight="false" outlineLevel="0" collapsed="false">
      <c r="A13712" s="361" t="s">
        <v>25619</v>
      </c>
      <c r="B13712" s="361"/>
      <c r="C13712" s="361" t="s">
        <v>25620</v>
      </c>
      <c r="D13712" s="361" t="s">
        <v>245</v>
      </c>
      <c r="E13712" s="362" t="s">
        <v>25621</v>
      </c>
    </row>
    <row r="13713" customFormat="false" ht="15" hidden="false" customHeight="false" outlineLevel="0" collapsed="false">
      <c r="A13713" s="361" t="s">
        <v>25622</v>
      </c>
      <c r="B13713" s="361"/>
      <c r="C13713" s="361" t="s">
        <v>25623</v>
      </c>
      <c r="D13713" s="361" t="s">
        <v>245</v>
      </c>
      <c r="E13713" s="362" t="s">
        <v>24683</v>
      </c>
    </row>
    <row r="13714" customFormat="false" ht="15" hidden="false" customHeight="false" outlineLevel="0" collapsed="false">
      <c r="A13714" s="361" t="s">
        <v>25624</v>
      </c>
      <c r="B13714" s="361"/>
      <c r="C13714" s="361" t="s">
        <v>25625</v>
      </c>
      <c r="D13714" s="361" t="s">
        <v>245</v>
      </c>
      <c r="E13714" s="362" t="s">
        <v>25626</v>
      </c>
    </row>
    <row r="13715" customFormat="false" ht="15" hidden="false" customHeight="false" outlineLevel="0" collapsed="false">
      <c r="A13715" s="361" t="s">
        <v>25627</v>
      </c>
      <c r="B13715" s="361"/>
      <c r="C13715" s="361" t="s">
        <v>25628</v>
      </c>
      <c r="D13715" s="361" t="s">
        <v>245</v>
      </c>
      <c r="E13715" s="362" t="s">
        <v>25629</v>
      </c>
    </row>
    <row r="13716" customFormat="false" ht="15" hidden="false" customHeight="false" outlineLevel="0" collapsed="false">
      <c r="A13716" s="361" t="s">
        <v>25630</v>
      </c>
      <c r="B13716" s="361"/>
      <c r="C13716" s="361" t="s">
        <v>25631</v>
      </c>
      <c r="D13716" s="361" t="s">
        <v>245</v>
      </c>
      <c r="E13716" s="362" t="s">
        <v>18009</v>
      </c>
    </row>
    <row r="13717" customFormat="false" ht="15" hidden="false" customHeight="false" outlineLevel="0" collapsed="false">
      <c r="A13717" s="361" t="s">
        <v>25632</v>
      </c>
      <c r="B13717" s="361"/>
      <c r="C13717" s="361" t="s">
        <v>25633</v>
      </c>
      <c r="D13717" s="361" t="s">
        <v>245</v>
      </c>
      <c r="E13717" s="362" t="s">
        <v>21839</v>
      </c>
    </row>
    <row r="13718" customFormat="false" ht="15" hidden="false" customHeight="false" outlineLevel="0" collapsed="false">
      <c r="A13718" s="361" t="s">
        <v>25634</v>
      </c>
      <c r="B13718" s="361"/>
      <c r="C13718" s="361" t="s">
        <v>25635</v>
      </c>
      <c r="D13718" s="361" t="s">
        <v>245</v>
      </c>
      <c r="E13718" s="362" t="s">
        <v>25636</v>
      </c>
    </row>
    <row r="13719" customFormat="false" ht="15" hidden="false" customHeight="false" outlineLevel="0" collapsed="false">
      <c r="A13719" s="361" t="s">
        <v>25637</v>
      </c>
      <c r="B13719" s="361"/>
      <c r="C13719" s="361" t="s">
        <v>25638</v>
      </c>
      <c r="D13719" s="361" t="s">
        <v>245</v>
      </c>
      <c r="E13719" s="362" t="s">
        <v>19304</v>
      </c>
    </row>
    <row r="13720" customFormat="false" ht="15" hidden="false" customHeight="false" outlineLevel="0" collapsed="false">
      <c r="A13720" s="361" t="s">
        <v>25639</v>
      </c>
      <c r="B13720" s="361"/>
      <c r="C13720" s="361" t="s">
        <v>25640</v>
      </c>
      <c r="D13720" s="361" t="s">
        <v>245</v>
      </c>
      <c r="E13720" s="362" t="s">
        <v>19551</v>
      </c>
    </row>
    <row r="13721" customFormat="false" ht="15" hidden="false" customHeight="false" outlineLevel="0" collapsed="false">
      <c r="A13721" s="361" t="s">
        <v>25641</v>
      </c>
      <c r="B13721" s="361"/>
      <c r="C13721" s="361" t="s">
        <v>25642</v>
      </c>
      <c r="D13721" s="361" t="s">
        <v>245</v>
      </c>
      <c r="E13721" s="362" t="s">
        <v>20480</v>
      </c>
    </row>
    <row r="13722" customFormat="false" ht="15" hidden="false" customHeight="false" outlineLevel="0" collapsed="false">
      <c r="A13722" s="361" t="s">
        <v>25643</v>
      </c>
      <c r="B13722" s="361"/>
      <c r="C13722" s="361" t="s">
        <v>25644</v>
      </c>
      <c r="D13722" s="361" t="s">
        <v>245</v>
      </c>
      <c r="E13722" s="362" t="s">
        <v>21914</v>
      </c>
    </row>
    <row r="13723" customFormat="false" ht="15" hidden="false" customHeight="false" outlineLevel="0" collapsed="false">
      <c r="A13723" s="361" t="s">
        <v>25645</v>
      </c>
      <c r="B13723" s="361"/>
      <c r="C13723" s="361" t="s">
        <v>25646</v>
      </c>
      <c r="D13723" s="361" t="s">
        <v>245</v>
      </c>
      <c r="E13723" s="362" t="s">
        <v>17808</v>
      </c>
    </row>
    <row r="13724" customFormat="false" ht="15" hidden="false" customHeight="false" outlineLevel="0" collapsed="false">
      <c r="A13724" s="361" t="s">
        <v>25647</v>
      </c>
      <c r="B13724" s="361"/>
      <c r="C13724" s="361" t="s">
        <v>25648</v>
      </c>
      <c r="D13724" s="361" t="s">
        <v>245</v>
      </c>
      <c r="E13724" s="362" t="s">
        <v>25649</v>
      </c>
    </row>
    <row r="13725" customFormat="false" ht="15" hidden="false" customHeight="false" outlineLevel="0" collapsed="false">
      <c r="A13725" s="361" t="s">
        <v>25650</v>
      </c>
      <c r="B13725" s="361"/>
      <c r="C13725" s="361" t="s">
        <v>25651</v>
      </c>
      <c r="D13725" s="361" t="s">
        <v>245</v>
      </c>
      <c r="E13725" s="362" t="s">
        <v>22010</v>
      </c>
    </row>
    <row r="13726" customFormat="false" ht="15" hidden="false" customHeight="false" outlineLevel="0" collapsed="false">
      <c r="A13726" s="361" t="s">
        <v>25652</v>
      </c>
      <c r="B13726" s="361"/>
      <c r="C13726" s="361" t="s">
        <v>25653</v>
      </c>
      <c r="D13726" s="361" t="s">
        <v>25214</v>
      </c>
      <c r="E13726" s="362" t="s">
        <v>17181</v>
      </c>
    </row>
    <row r="13727" customFormat="false" ht="15" hidden="false" customHeight="false" outlineLevel="0" collapsed="false">
      <c r="A13727" s="361" t="s">
        <v>25654</v>
      </c>
      <c r="B13727" s="361"/>
      <c r="C13727" s="361" t="s">
        <v>25655</v>
      </c>
      <c r="D13727" s="361" t="s">
        <v>25214</v>
      </c>
      <c r="E13727" s="362" t="s">
        <v>25656</v>
      </c>
    </row>
    <row r="13728" customFormat="false" ht="15" hidden="false" customHeight="false" outlineLevel="0" collapsed="false">
      <c r="A13728" s="361" t="s">
        <v>25657</v>
      </c>
      <c r="B13728" s="361"/>
      <c r="C13728" s="361" t="s">
        <v>25658</v>
      </c>
      <c r="D13728" s="361" t="s">
        <v>25214</v>
      </c>
      <c r="E13728" s="362" t="s">
        <v>25659</v>
      </c>
    </row>
    <row r="13729" customFormat="false" ht="15" hidden="false" customHeight="false" outlineLevel="0" collapsed="false">
      <c r="A13729" s="361" t="s">
        <v>25660</v>
      </c>
      <c r="B13729" s="361"/>
      <c r="C13729" s="361" t="s">
        <v>25661</v>
      </c>
      <c r="D13729" s="361" t="s">
        <v>25662</v>
      </c>
      <c r="E13729" s="362" t="s">
        <v>25663</v>
      </c>
    </row>
    <row r="13730" customFormat="false" ht="15" hidden="false" customHeight="false" outlineLevel="0" collapsed="false">
      <c r="A13730" s="361" t="s">
        <v>25664</v>
      </c>
      <c r="B13730" s="361"/>
      <c r="C13730" s="361" t="s">
        <v>25665</v>
      </c>
      <c r="D13730" s="361" t="s">
        <v>25662</v>
      </c>
      <c r="E13730" s="362" t="s">
        <v>25666</v>
      </c>
    </row>
    <row r="13731" customFormat="false" ht="15" hidden="false" customHeight="false" outlineLevel="0" collapsed="false">
      <c r="A13731" s="361" t="s">
        <v>25667</v>
      </c>
      <c r="B13731" s="361"/>
      <c r="C13731" s="361" t="s">
        <v>25668</v>
      </c>
      <c r="D13731" s="361" t="s">
        <v>25662</v>
      </c>
      <c r="E13731" s="362" t="s">
        <v>25669</v>
      </c>
    </row>
    <row r="13732" customFormat="false" ht="15" hidden="false" customHeight="false" outlineLevel="0" collapsed="false">
      <c r="A13732" s="361" t="s">
        <v>25670</v>
      </c>
      <c r="B13732" s="361"/>
      <c r="C13732" s="361" t="s">
        <v>25671</v>
      </c>
      <c r="D13732" s="361" t="s">
        <v>25662</v>
      </c>
      <c r="E13732" s="362" t="s">
        <v>25672</v>
      </c>
    </row>
    <row r="13733" customFormat="false" ht="15" hidden="false" customHeight="false" outlineLevel="0" collapsed="false">
      <c r="A13733" s="361" t="s">
        <v>25673</v>
      </c>
      <c r="B13733" s="361"/>
      <c r="C13733" s="361" t="s">
        <v>25674</v>
      </c>
      <c r="D13733" s="361" t="s">
        <v>25662</v>
      </c>
      <c r="E13733" s="362" t="s">
        <v>25675</v>
      </c>
    </row>
    <row r="13734" customFormat="false" ht="15" hidden="false" customHeight="false" outlineLevel="0" collapsed="false">
      <c r="A13734" s="361" t="s">
        <v>25676</v>
      </c>
      <c r="B13734" s="361"/>
      <c r="C13734" s="361" t="s">
        <v>25677</v>
      </c>
      <c r="D13734" s="361" t="s">
        <v>25662</v>
      </c>
      <c r="E13734" s="362" t="s">
        <v>25678</v>
      </c>
    </row>
    <row r="13735" customFormat="false" ht="15" hidden="false" customHeight="false" outlineLevel="0" collapsed="false">
      <c r="A13735" s="361" t="s">
        <v>25679</v>
      </c>
      <c r="B13735" s="361"/>
      <c r="C13735" s="361" t="s">
        <v>25680</v>
      </c>
      <c r="D13735" s="361" t="s">
        <v>25662</v>
      </c>
      <c r="E13735" s="362" t="s">
        <v>25681</v>
      </c>
    </row>
    <row r="13736" customFormat="false" ht="15" hidden="false" customHeight="false" outlineLevel="0" collapsed="false">
      <c r="A13736" s="361" t="s">
        <v>25682</v>
      </c>
      <c r="B13736" s="361"/>
      <c r="C13736" s="361" t="s">
        <v>25683</v>
      </c>
      <c r="D13736" s="361" t="s">
        <v>25662</v>
      </c>
      <c r="E13736" s="362" t="s">
        <v>25684</v>
      </c>
    </row>
    <row r="13737" customFormat="false" ht="15" hidden="false" customHeight="false" outlineLevel="0" collapsed="false">
      <c r="A13737" s="361" t="s">
        <v>25685</v>
      </c>
      <c r="B13737" s="361"/>
      <c r="C13737" s="361" t="s">
        <v>25686</v>
      </c>
      <c r="D13737" s="361" t="s">
        <v>25662</v>
      </c>
      <c r="E13737" s="362" t="s">
        <v>25687</v>
      </c>
    </row>
    <row r="13738" customFormat="false" ht="15" hidden="false" customHeight="false" outlineLevel="0" collapsed="false">
      <c r="A13738" s="361" t="s">
        <v>25688</v>
      </c>
      <c r="B13738" s="361"/>
      <c r="C13738" s="361" t="s">
        <v>25689</v>
      </c>
      <c r="D13738" s="361" t="s">
        <v>25214</v>
      </c>
      <c r="E13738" s="362" t="s">
        <v>25690</v>
      </c>
    </row>
    <row r="13739" customFormat="false" ht="15" hidden="false" customHeight="false" outlineLevel="0" collapsed="false">
      <c r="A13739" s="361" t="s">
        <v>25691</v>
      </c>
      <c r="B13739" s="361"/>
      <c r="C13739" s="361" t="s">
        <v>25692</v>
      </c>
      <c r="D13739" s="361" t="s">
        <v>25214</v>
      </c>
      <c r="E13739" s="362" t="s">
        <v>25693</v>
      </c>
    </row>
    <row r="13740" customFormat="false" ht="15" hidden="false" customHeight="false" outlineLevel="0" collapsed="false">
      <c r="A13740" s="361" t="s">
        <v>25694</v>
      </c>
      <c r="B13740" s="361"/>
      <c r="C13740" s="361" t="s">
        <v>25695</v>
      </c>
      <c r="D13740" s="361" t="s">
        <v>25662</v>
      </c>
      <c r="E13740" s="362" t="s">
        <v>25696</v>
      </c>
    </row>
    <row r="13741" customFormat="false" ht="15" hidden="false" customHeight="false" outlineLevel="0" collapsed="false">
      <c r="A13741" s="361" t="s">
        <v>25697</v>
      </c>
      <c r="B13741" s="361"/>
      <c r="C13741" s="361" t="s">
        <v>25698</v>
      </c>
      <c r="D13741" s="361" t="s">
        <v>25662</v>
      </c>
      <c r="E13741" s="362" t="s">
        <v>25699</v>
      </c>
    </row>
    <row r="13742" customFormat="false" ht="15" hidden="false" customHeight="false" outlineLevel="0" collapsed="false">
      <c r="A13742" s="361" t="s">
        <v>25700</v>
      </c>
      <c r="B13742" s="361"/>
      <c r="C13742" s="361" t="s">
        <v>25701</v>
      </c>
      <c r="D13742" s="361" t="s">
        <v>25662</v>
      </c>
      <c r="E13742" s="362" t="s">
        <v>25702</v>
      </c>
    </row>
    <row r="13743" customFormat="false" ht="15" hidden="false" customHeight="false" outlineLevel="0" collapsed="false">
      <c r="A13743" s="361" t="s">
        <v>25703</v>
      </c>
      <c r="B13743" s="361"/>
      <c r="C13743" s="361" t="s">
        <v>25704</v>
      </c>
      <c r="D13743" s="361" t="s">
        <v>25662</v>
      </c>
      <c r="E13743" s="362" t="s">
        <v>25705</v>
      </c>
    </row>
    <row r="13744" customFormat="false" ht="15" hidden="false" customHeight="false" outlineLevel="0" collapsed="false">
      <c r="A13744" s="361" t="s">
        <v>25706</v>
      </c>
      <c r="B13744" s="361"/>
      <c r="C13744" s="361" t="s">
        <v>25707</v>
      </c>
      <c r="D13744" s="361" t="s">
        <v>25662</v>
      </c>
      <c r="E13744" s="362" t="s">
        <v>25708</v>
      </c>
    </row>
    <row r="13745" customFormat="false" ht="15" hidden="false" customHeight="false" outlineLevel="0" collapsed="false">
      <c r="A13745" s="361" t="s">
        <v>25709</v>
      </c>
      <c r="B13745" s="361"/>
      <c r="C13745" s="361" t="s">
        <v>25710</v>
      </c>
      <c r="D13745" s="361" t="s">
        <v>25662</v>
      </c>
      <c r="E13745" s="362" t="s">
        <v>24513</v>
      </c>
    </row>
    <row r="13746" customFormat="false" ht="15" hidden="false" customHeight="false" outlineLevel="0" collapsed="false">
      <c r="A13746" s="361" t="s">
        <v>25711</v>
      </c>
      <c r="B13746" s="361"/>
      <c r="C13746" s="361" t="s">
        <v>25712</v>
      </c>
      <c r="D13746" s="361" t="s">
        <v>25662</v>
      </c>
      <c r="E13746" s="362" t="s">
        <v>25713</v>
      </c>
    </row>
    <row r="13747" customFormat="false" ht="15" hidden="false" customHeight="false" outlineLevel="0" collapsed="false">
      <c r="A13747" s="361" t="s">
        <v>25714</v>
      </c>
      <c r="B13747" s="361"/>
      <c r="C13747" s="361" t="s">
        <v>25715</v>
      </c>
      <c r="D13747" s="361" t="s">
        <v>25662</v>
      </c>
      <c r="E13747" s="362" t="s">
        <v>25716</v>
      </c>
    </row>
    <row r="13748" customFormat="false" ht="15" hidden="false" customHeight="false" outlineLevel="0" collapsed="false">
      <c r="A13748" s="361" t="s">
        <v>25717</v>
      </c>
      <c r="B13748" s="361"/>
      <c r="C13748" s="361" t="s">
        <v>25718</v>
      </c>
      <c r="D13748" s="361" t="s">
        <v>25662</v>
      </c>
      <c r="E13748" s="362" t="s">
        <v>25719</v>
      </c>
    </row>
    <row r="13749" customFormat="false" ht="15" hidden="false" customHeight="false" outlineLevel="0" collapsed="false">
      <c r="A13749" s="361" t="s">
        <v>25720</v>
      </c>
      <c r="B13749" s="361"/>
      <c r="C13749" s="361" t="s">
        <v>25721</v>
      </c>
      <c r="D13749" s="361" t="s">
        <v>25662</v>
      </c>
      <c r="E13749" s="362" t="s">
        <v>25722</v>
      </c>
    </row>
    <row r="13750" customFormat="false" ht="15" hidden="false" customHeight="false" outlineLevel="0" collapsed="false">
      <c r="A13750" s="361" t="s">
        <v>25723</v>
      </c>
      <c r="B13750" s="361"/>
      <c r="C13750" s="361" t="s">
        <v>25724</v>
      </c>
      <c r="D13750" s="361" t="s">
        <v>25662</v>
      </c>
      <c r="E13750" s="362" t="s">
        <v>21863</v>
      </c>
    </row>
    <row r="13751" customFormat="false" ht="15" hidden="false" customHeight="false" outlineLevel="0" collapsed="false">
      <c r="A13751" s="361" t="s">
        <v>25725</v>
      </c>
      <c r="B13751" s="361"/>
      <c r="C13751" s="361" t="s">
        <v>25726</v>
      </c>
      <c r="D13751" s="361" t="s">
        <v>25662</v>
      </c>
      <c r="E13751" s="362" t="s">
        <v>25727</v>
      </c>
    </row>
    <row r="13752" customFormat="false" ht="15" hidden="false" customHeight="false" outlineLevel="0" collapsed="false">
      <c r="A13752" s="361" t="s">
        <v>25728</v>
      </c>
      <c r="B13752" s="361"/>
      <c r="C13752" s="361" t="s">
        <v>25729</v>
      </c>
      <c r="D13752" s="361" t="s">
        <v>25662</v>
      </c>
      <c r="E13752" s="362" t="s">
        <v>22390</v>
      </c>
    </row>
    <row r="13753" customFormat="false" ht="15" hidden="false" customHeight="false" outlineLevel="0" collapsed="false">
      <c r="A13753" s="361" t="s">
        <v>25730</v>
      </c>
      <c r="B13753" s="361"/>
      <c r="C13753" s="361" t="s">
        <v>25731</v>
      </c>
      <c r="D13753" s="361" t="s">
        <v>25662</v>
      </c>
      <c r="E13753" s="362" t="s">
        <v>25732</v>
      </c>
    </row>
    <row r="13754" customFormat="false" ht="15" hidden="false" customHeight="false" outlineLevel="0" collapsed="false">
      <c r="A13754" s="361" t="s">
        <v>25733</v>
      </c>
      <c r="B13754" s="361"/>
      <c r="C13754" s="361" t="s">
        <v>25734</v>
      </c>
      <c r="D13754" s="361" t="s">
        <v>25662</v>
      </c>
      <c r="E13754" s="362" t="s">
        <v>25735</v>
      </c>
    </row>
    <row r="13755" customFormat="false" ht="15" hidden="false" customHeight="false" outlineLevel="0" collapsed="false">
      <c r="A13755" s="361" t="s">
        <v>25736</v>
      </c>
      <c r="B13755" s="361"/>
      <c r="C13755" s="361" t="s">
        <v>25737</v>
      </c>
      <c r="D13755" s="361" t="s">
        <v>25662</v>
      </c>
      <c r="E13755" s="362" t="s">
        <v>25738</v>
      </c>
    </row>
    <row r="13756" customFormat="false" ht="15" hidden="false" customHeight="false" outlineLevel="0" collapsed="false">
      <c r="A13756" s="361" t="s">
        <v>25739</v>
      </c>
      <c r="B13756" s="361"/>
      <c r="C13756" s="361" t="s">
        <v>25740</v>
      </c>
      <c r="D13756" s="361" t="s">
        <v>25662</v>
      </c>
      <c r="E13756" s="362" t="s">
        <v>25741</v>
      </c>
    </row>
    <row r="13757" customFormat="false" ht="15" hidden="false" customHeight="false" outlineLevel="0" collapsed="false">
      <c r="A13757" s="361" t="s">
        <v>25742</v>
      </c>
      <c r="B13757" s="361"/>
      <c r="C13757" s="361" t="s">
        <v>25743</v>
      </c>
      <c r="D13757" s="361" t="s">
        <v>25662</v>
      </c>
      <c r="E13757" s="362" t="s">
        <v>25744</v>
      </c>
    </row>
    <row r="13758" customFormat="false" ht="15" hidden="false" customHeight="false" outlineLevel="0" collapsed="false">
      <c r="A13758" s="361" t="s">
        <v>25745</v>
      </c>
      <c r="B13758" s="361"/>
      <c r="C13758" s="361" t="s">
        <v>25746</v>
      </c>
      <c r="D13758" s="361" t="s">
        <v>25662</v>
      </c>
      <c r="E13758" s="362" t="s">
        <v>25747</v>
      </c>
    </row>
    <row r="13759" customFormat="false" ht="15" hidden="false" customHeight="false" outlineLevel="0" collapsed="false">
      <c r="A13759" s="361" t="s">
        <v>25748</v>
      </c>
      <c r="B13759" s="361"/>
      <c r="C13759" s="361" t="s">
        <v>25749</v>
      </c>
      <c r="D13759" s="361" t="s">
        <v>25662</v>
      </c>
      <c r="E13759" s="362" t="s">
        <v>25750</v>
      </c>
    </row>
    <row r="13760" customFormat="false" ht="15" hidden="false" customHeight="false" outlineLevel="0" collapsed="false">
      <c r="A13760" s="361" t="s">
        <v>25751</v>
      </c>
      <c r="B13760" s="361"/>
      <c r="C13760" s="361" t="s">
        <v>25752</v>
      </c>
      <c r="D13760" s="361" t="s">
        <v>25662</v>
      </c>
      <c r="E13760" s="362" t="s">
        <v>25753</v>
      </c>
    </row>
    <row r="13761" customFormat="false" ht="15" hidden="false" customHeight="false" outlineLevel="0" collapsed="false">
      <c r="A13761" s="361" t="s">
        <v>25754</v>
      </c>
      <c r="B13761" s="361"/>
      <c r="C13761" s="361" t="s">
        <v>25755</v>
      </c>
      <c r="D13761" s="361" t="s">
        <v>25662</v>
      </c>
      <c r="E13761" s="362" t="s">
        <v>25756</v>
      </c>
    </row>
    <row r="13762" customFormat="false" ht="15" hidden="false" customHeight="false" outlineLevel="0" collapsed="false">
      <c r="A13762" s="361" t="s">
        <v>25757</v>
      </c>
      <c r="B13762" s="361"/>
      <c r="C13762" s="361" t="s">
        <v>25758</v>
      </c>
      <c r="D13762" s="361" t="s">
        <v>25662</v>
      </c>
      <c r="E13762" s="362" t="s">
        <v>25759</v>
      </c>
    </row>
    <row r="13763" customFormat="false" ht="15" hidden="false" customHeight="false" outlineLevel="0" collapsed="false">
      <c r="A13763" s="361" t="s">
        <v>25760</v>
      </c>
      <c r="B13763" s="361"/>
      <c r="C13763" s="361" t="s">
        <v>25761</v>
      </c>
      <c r="D13763" s="361" t="s">
        <v>25214</v>
      </c>
      <c r="E13763" s="362" t="s">
        <v>25762</v>
      </c>
    </row>
    <row r="13764" customFormat="false" ht="15" hidden="false" customHeight="false" outlineLevel="0" collapsed="false">
      <c r="A13764" s="361" t="s">
        <v>25763</v>
      </c>
      <c r="B13764" s="361"/>
      <c r="C13764" s="361" t="s">
        <v>25764</v>
      </c>
      <c r="D13764" s="361" t="s">
        <v>25214</v>
      </c>
      <c r="E13764" s="362" t="s">
        <v>25765</v>
      </c>
    </row>
    <row r="13765" customFormat="false" ht="15" hidden="false" customHeight="false" outlineLevel="0" collapsed="false">
      <c r="A13765" s="361" t="s">
        <v>43</v>
      </c>
      <c r="B13765" s="361"/>
      <c r="C13765" s="361" t="s">
        <v>25766</v>
      </c>
      <c r="D13765" s="361" t="s">
        <v>25662</v>
      </c>
      <c r="E13765" s="362" t="s">
        <v>25767</v>
      </c>
    </row>
    <row r="13766" customFormat="false" ht="15" hidden="false" customHeight="false" outlineLevel="0" collapsed="false">
      <c r="A13766" s="361" t="s">
        <v>25768</v>
      </c>
      <c r="B13766" s="361"/>
      <c r="C13766" s="361" t="s">
        <v>25769</v>
      </c>
      <c r="D13766" s="361" t="s">
        <v>25770</v>
      </c>
      <c r="E13766" s="362" t="s">
        <v>25771</v>
      </c>
    </row>
    <row r="13767" customFormat="false" ht="15" hidden="false" customHeight="false" outlineLevel="0" collapsed="false">
      <c r="A13767" s="361" t="s">
        <v>25772</v>
      </c>
      <c r="B13767" s="361"/>
      <c r="C13767" s="361" t="s">
        <v>25773</v>
      </c>
      <c r="D13767" s="361" t="s">
        <v>25770</v>
      </c>
      <c r="E13767" s="362" t="s">
        <v>25774</v>
      </c>
    </row>
    <row r="13768" customFormat="false" ht="15" hidden="false" customHeight="false" outlineLevel="0" collapsed="false">
      <c r="A13768" s="361" t="s">
        <v>25775</v>
      </c>
      <c r="B13768" s="361"/>
      <c r="C13768" s="361" t="s">
        <v>25776</v>
      </c>
      <c r="D13768" s="361" t="s">
        <v>25770</v>
      </c>
      <c r="E13768" s="362" t="s">
        <v>25777</v>
      </c>
    </row>
    <row r="13769" customFormat="false" ht="15" hidden="false" customHeight="false" outlineLevel="0" collapsed="false">
      <c r="A13769" s="361" t="s">
        <v>25778</v>
      </c>
      <c r="B13769" s="361"/>
      <c r="C13769" s="361" t="s">
        <v>25779</v>
      </c>
      <c r="D13769" s="361" t="s">
        <v>25770</v>
      </c>
      <c r="E13769" s="362" t="s">
        <v>25780</v>
      </c>
    </row>
    <row r="13770" customFormat="false" ht="15" hidden="false" customHeight="false" outlineLevel="0" collapsed="false">
      <c r="A13770" s="361" t="s">
        <v>25781</v>
      </c>
      <c r="B13770" s="361"/>
      <c r="C13770" s="361" t="s">
        <v>25782</v>
      </c>
      <c r="D13770" s="361" t="s">
        <v>25770</v>
      </c>
      <c r="E13770" s="362" t="s">
        <v>21131</v>
      </c>
    </row>
    <row r="13771" customFormat="false" ht="15" hidden="false" customHeight="false" outlineLevel="0" collapsed="false">
      <c r="A13771" s="361" t="s">
        <v>25783</v>
      </c>
      <c r="B13771" s="361"/>
      <c r="C13771" s="361" t="s">
        <v>25784</v>
      </c>
      <c r="D13771" s="361" t="s">
        <v>25770</v>
      </c>
      <c r="E13771" s="362" t="s">
        <v>25785</v>
      </c>
    </row>
    <row r="13772" customFormat="false" ht="15" hidden="false" customHeight="false" outlineLevel="0" collapsed="false">
      <c r="A13772" s="361" t="s">
        <v>25786</v>
      </c>
      <c r="B13772" s="361"/>
      <c r="C13772" s="361" t="s">
        <v>25787</v>
      </c>
      <c r="D13772" s="361" t="s">
        <v>25770</v>
      </c>
      <c r="E13772" s="362" t="s">
        <v>23054</v>
      </c>
    </row>
    <row r="13773" customFormat="false" ht="15" hidden="false" customHeight="false" outlineLevel="0" collapsed="false">
      <c r="A13773" s="361" t="s">
        <v>25788</v>
      </c>
      <c r="B13773" s="361"/>
      <c r="C13773" s="361" t="s">
        <v>25789</v>
      </c>
      <c r="D13773" s="361" t="s">
        <v>25770</v>
      </c>
      <c r="E13773" s="362" t="s">
        <v>25790</v>
      </c>
    </row>
    <row r="13774" customFormat="false" ht="15" hidden="false" customHeight="false" outlineLevel="0" collapsed="false">
      <c r="A13774" s="361" t="s">
        <v>25791</v>
      </c>
      <c r="B13774" s="361"/>
      <c r="C13774" s="361" t="s">
        <v>25792</v>
      </c>
      <c r="D13774" s="361" t="s">
        <v>25770</v>
      </c>
      <c r="E13774" s="362" t="s">
        <v>25793</v>
      </c>
    </row>
    <row r="13775" customFormat="false" ht="15" hidden="false" customHeight="false" outlineLevel="0" collapsed="false">
      <c r="A13775" s="361" t="s">
        <v>25794</v>
      </c>
      <c r="B13775" s="361"/>
      <c r="C13775" s="361" t="s">
        <v>25795</v>
      </c>
      <c r="D13775" s="361" t="s">
        <v>25770</v>
      </c>
      <c r="E13775" s="362" t="s">
        <v>25796</v>
      </c>
    </row>
    <row r="13776" customFormat="false" ht="15" hidden="false" customHeight="false" outlineLevel="0" collapsed="false">
      <c r="A13776" s="361" t="s">
        <v>25797</v>
      </c>
      <c r="B13776" s="361"/>
      <c r="C13776" s="361" t="s">
        <v>25798</v>
      </c>
      <c r="D13776" s="361" t="s">
        <v>25770</v>
      </c>
      <c r="E13776" s="362" t="s">
        <v>18295</v>
      </c>
    </row>
    <row r="13777" customFormat="false" ht="15" hidden="false" customHeight="false" outlineLevel="0" collapsed="false">
      <c r="A13777" s="361" t="s">
        <v>25799</v>
      </c>
      <c r="B13777" s="361"/>
      <c r="C13777" s="361" t="s">
        <v>25800</v>
      </c>
      <c r="D13777" s="361" t="s">
        <v>25770</v>
      </c>
      <c r="E13777" s="362" t="s">
        <v>25801</v>
      </c>
    </row>
    <row r="13778" customFormat="false" ht="15" hidden="false" customHeight="false" outlineLevel="0" collapsed="false">
      <c r="A13778" s="361" t="s">
        <v>25802</v>
      </c>
      <c r="B13778" s="361"/>
      <c r="C13778" s="361" t="s">
        <v>25803</v>
      </c>
      <c r="D13778" s="361" t="s">
        <v>25770</v>
      </c>
      <c r="E13778" s="362" t="s">
        <v>25804</v>
      </c>
    </row>
    <row r="13779" customFormat="false" ht="15" hidden="false" customHeight="false" outlineLevel="0" collapsed="false">
      <c r="A13779" s="361" t="s">
        <v>25805</v>
      </c>
      <c r="B13779" s="361"/>
      <c r="C13779" s="361" t="s">
        <v>25806</v>
      </c>
      <c r="D13779" s="361" t="s">
        <v>25770</v>
      </c>
      <c r="E13779" s="362" t="s">
        <v>25807</v>
      </c>
    </row>
    <row r="13780" customFormat="false" ht="15" hidden="false" customHeight="false" outlineLevel="0" collapsed="false">
      <c r="A13780" s="361" t="s">
        <v>25808</v>
      </c>
      <c r="B13780" s="361"/>
      <c r="C13780" s="361" t="s">
        <v>25809</v>
      </c>
      <c r="D13780" s="361" t="s">
        <v>25770</v>
      </c>
      <c r="E13780" s="362" t="s">
        <v>25810</v>
      </c>
    </row>
    <row r="13781" customFormat="false" ht="15" hidden="false" customHeight="false" outlineLevel="0" collapsed="false">
      <c r="A13781" s="361" t="s">
        <v>25811</v>
      </c>
      <c r="B13781" s="361"/>
      <c r="C13781" s="361" t="s">
        <v>25812</v>
      </c>
      <c r="D13781" s="361" t="s">
        <v>25770</v>
      </c>
      <c r="E13781" s="362" t="s">
        <v>25813</v>
      </c>
    </row>
    <row r="13782" customFormat="false" ht="15" hidden="false" customHeight="false" outlineLevel="0" collapsed="false">
      <c r="A13782" s="361" t="s">
        <v>25814</v>
      </c>
      <c r="B13782" s="361"/>
      <c r="C13782" s="361" t="s">
        <v>25815</v>
      </c>
      <c r="D13782" s="361" t="s">
        <v>25770</v>
      </c>
      <c r="E13782" s="362" t="s">
        <v>25816</v>
      </c>
    </row>
    <row r="13783" customFormat="false" ht="15" hidden="false" customHeight="false" outlineLevel="0" collapsed="false">
      <c r="A13783" s="361" t="s">
        <v>25817</v>
      </c>
      <c r="B13783" s="361"/>
      <c r="C13783" s="361" t="s">
        <v>25818</v>
      </c>
      <c r="D13783" s="361" t="s">
        <v>25770</v>
      </c>
      <c r="E13783" s="362" t="s">
        <v>25819</v>
      </c>
    </row>
    <row r="13784" customFormat="false" ht="15" hidden="false" customHeight="false" outlineLevel="0" collapsed="false">
      <c r="A13784" s="361" t="s">
        <v>25820</v>
      </c>
      <c r="B13784" s="361"/>
      <c r="C13784" s="361" t="s">
        <v>25821</v>
      </c>
      <c r="D13784" s="361" t="s">
        <v>25770</v>
      </c>
      <c r="E13784" s="362" t="s">
        <v>25822</v>
      </c>
    </row>
    <row r="13785" customFormat="false" ht="15" hidden="false" customHeight="false" outlineLevel="0" collapsed="false">
      <c r="A13785" s="361" t="s">
        <v>25823</v>
      </c>
      <c r="B13785" s="361"/>
      <c r="C13785" s="361" t="s">
        <v>25824</v>
      </c>
      <c r="D13785" s="361" t="s">
        <v>25770</v>
      </c>
      <c r="E13785" s="362" t="s">
        <v>23932</v>
      </c>
    </row>
    <row r="13786" customFormat="false" ht="15" hidden="false" customHeight="false" outlineLevel="0" collapsed="false">
      <c r="A13786" s="361" t="s">
        <v>25825</v>
      </c>
      <c r="B13786" s="361"/>
      <c r="C13786" s="361" t="s">
        <v>25826</v>
      </c>
      <c r="D13786" s="361" t="s">
        <v>25770</v>
      </c>
      <c r="E13786" s="362" t="s">
        <v>25827</v>
      </c>
    </row>
    <row r="13787" customFormat="false" ht="15" hidden="false" customHeight="false" outlineLevel="0" collapsed="false">
      <c r="A13787" s="361" t="s">
        <v>25828</v>
      </c>
      <c r="B13787" s="361"/>
      <c r="C13787" s="361" t="s">
        <v>25829</v>
      </c>
      <c r="D13787" s="361" t="s">
        <v>25770</v>
      </c>
      <c r="E13787" s="362" t="s">
        <v>25830</v>
      </c>
    </row>
    <row r="13788" customFormat="false" ht="15" hidden="false" customHeight="false" outlineLevel="0" collapsed="false">
      <c r="A13788" s="361" t="s">
        <v>25831</v>
      </c>
      <c r="B13788" s="361"/>
      <c r="C13788" s="361" t="s">
        <v>25832</v>
      </c>
      <c r="D13788" s="361" t="s">
        <v>25770</v>
      </c>
      <c r="E13788" s="362" t="s">
        <v>25833</v>
      </c>
    </row>
    <row r="13789" customFormat="false" ht="15" hidden="false" customHeight="false" outlineLevel="0" collapsed="false">
      <c r="A13789" s="361" t="s">
        <v>25834</v>
      </c>
      <c r="B13789" s="361"/>
      <c r="C13789" s="361" t="s">
        <v>25835</v>
      </c>
      <c r="D13789" s="361" t="s">
        <v>25770</v>
      </c>
      <c r="E13789" s="362" t="s">
        <v>25836</v>
      </c>
    </row>
    <row r="13790" customFormat="false" ht="15" hidden="false" customHeight="false" outlineLevel="0" collapsed="false">
      <c r="A13790" s="361" t="s">
        <v>25837</v>
      </c>
      <c r="B13790" s="361"/>
      <c r="C13790" s="361" t="s">
        <v>25838</v>
      </c>
      <c r="D13790" s="361" t="s">
        <v>25770</v>
      </c>
      <c r="E13790" s="362" t="s">
        <v>17216</v>
      </c>
    </row>
    <row r="13791" customFormat="false" ht="15" hidden="false" customHeight="false" outlineLevel="0" collapsed="false">
      <c r="A13791" s="361" t="s">
        <v>25839</v>
      </c>
      <c r="B13791" s="361"/>
      <c r="C13791" s="361" t="s">
        <v>25840</v>
      </c>
      <c r="D13791" s="361" t="s">
        <v>25770</v>
      </c>
      <c r="E13791" s="362" t="s">
        <v>25841</v>
      </c>
    </row>
    <row r="13792" customFormat="false" ht="15" hidden="false" customHeight="false" outlineLevel="0" collapsed="false">
      <c r="A13792" s="361" t="s">
        <v>25842</v>
      </c>
      <c r="B13792" s="361"/>
      <c r="C13792" s="361" t="s">
        <v>25843</v>
      </c>
      <c r="D13792" s="361" t="s">
        <v>25770</v>
      </c>
      <c r="E13792" s="362" t="s">
        <v>25844</v>
      </c>
    </row>
    <row r="13793" customFormat="false" ht="15" hidden="false" customHeight="false" outlineLevel="0" collapsed="false">
      <c r="A13793" s="361" t="s">
        <v>25845</v>
      </c>
      <c r="B13793" s="361"/>
      <c r="C13793" s="361" t="s">
        <v>25846</v>
      </c>
      <c r="D13793" s="361" t="s">
        <v>25770</v>
      </c>
      <c r="E13793" s="362" t="s">
        <v>25847</v>
      </c>
    </row>
    <row r="13794" customFormat="false" ht="15" hidden="false" customHeight="false" outlineLevel="0" collapsed="false">
      <c r="A13794" s="361" t="s">
        <v>25848</v>
      </c>
      <c r="B13794" s="361"/>
      <c r="C13794" s="361" t="s">
        <v>25849</v>
      </c>
      <c r="D13794" s="361" t="s">
        <v>25770</v>
      </c>
      <c r="E13794" s="362" t="s">
        <v>25850</v>
      </c>
    </row>
    <row r="13795" customFormat="false" ht="15" hidden="false" customHeight="false" outlineLevel="0" collapsed="false">
      <c r="A13795" s="361" t="s">
        <v>25851</v>
      </c>
      <c r="B13795" s="361"/>
      <c r="C13795" s="361" t="s">
        <v>25852</v>
      </c>
      <c r="D13795" s="361" t="s">
        <v>25770</v>
      </c>
      <c r="E13795" s="362" t="s">
        <v>22923</v>
      </c>
    </row>
    <row r="13796" customFormat="false" ht="15" hidden="false" customHeight="false" outlineLevel="0" collapsed="false">
      <c r="A13796" s="361" t="s">
        <v>25853</v>
      </c>
      <c r="B13796" s="361"/>
      <c r="C13796" s="361" t="s">
        <v>25854</v>
      </c>
      <c r="D13796" s="361" t="s">
        <v>25770</v>
      </c>
      <c r="E13796" s="362" t="s">
        <v>25855</v>
      </c>
    </row>
    <row r="13797" customFormat="false" ht="15" hidden="false" customHeight="false" outlineLevel="0" collapsed="false">
      <c r="A13797" s="361" t="s">
        <v>25856</v>
      </c>
      <c r="B13797" s="361"/>
      <c r="C13797" s="361" t="s">
        <v>25857</v>
      </c>
      <c r="D13797" s="361" t="s">
        <v>25770</v>
      </c>
      <c r="E13797" s="362" t="s">
        <v>25858</v>
      </c>
    </row>
    <row r="13798" customFormat="false" ht="15" hidden="false" customHeight="false" outlineLevel="0" collapsed="false">
      <c r="A13798" s="361" t="s">
        <v>25859</v>
      </c>
      <c r="B13798" s="361"/>
      <c r="C13798" s="361" t="s">
        <v>25860</v>
      </c>
      <c r="D13798" s="361" t="s">
        <v>25770</v>
      </c>
      <c r="E13798" s="362" t="s">
        <v>25861</v>
      </c>
    </row>
    <row r="13799" customFormat="false" ht="15" hidden="false" customHeight="false" outlineLevel="0" collapsed="false">
      <c r="A13799" s="361" t="s">
        <v>25862</v>
      </c>
      <c r="B13799" s="361"/>
      <c r="C13799" s="361" t="s">
        <v>25863</v>
      </c>
      <c r="D13799" s="361" t="s">
        <v>25770</v>
      </c>
      <c r="E13799" s="362" t="s">
        <v>16357</v>
      </c>
    </row>
    <row r="13800" customFormat="false" ht="15" hidden="false" customHeight="false" outlineLevel="0" collapsed="false">
      <c r="A13800" s="361" t="s">
        <v>25864</v>
      </c>
      <c r="B13800" s="361"/>
      <c r="C13800" s="361" t="s">
        <v>25865</v>
      </c>
      <c r="D13800" s="361" t="s">
        <v>25770</v>
      </c>
      <c r="E13800" s="362" t="s">
        <v>25866</v>
      </c>
    </row>
    <row r="13801" customFormat="false" ht="15" hidden="false" customHeight="false" outlineLevel="0" collapsed="false">
      <c r="A13801" s="361" t="s">
        <v>25867</v>
      </c>
      <c r="B13801" s="361"/>
      <c r="C13801" s="361" t="s">
        <v>25868</v>
      </c>
      <c r="D13801" s="361" t="s">
        <v>25770</v>
      </c>
      <c r="E13801" s="362" t="s">
        <v>25869</v>
      </c>
    </row>
    <row r="13802" customFormat="false" ht="15" hidden="false" customHeight="false" outlineLevel="0" collapsed="false">
      <c r="A13802" s="361" t="s">
        <v>25870</v>
      </c>
      <c r="B13802" s="361"/>
      <c r="C13802" s="361" t="s">
        <v>25871</v>
      </c>
      <c r="D13802" s="361" t="s">
        <v>25770</v>
      </c>
      <c r="E13802" s="362" t="s">
        <v>25872</v>
      </c>
    </row>
    <row r="13803" customFormat="false" ht="15" hidden="false" customHeight="false" outlineLevel="0" collapsed="false">
      <c r="A13803" s="361" t="s">
        <v>25873</v>
      </c>
      <c r="B13803" s="361"/>
      <c r="C13803" s="361" t="s">
        <v>25874</v>
      </c>
      <c r="D13803" s="361" t="s">
        <v>25770</v>
      </c>
      <c r="E13803" s="362" t="s">
        <v>25875</v>
      </c>
    </row>
    <row r="13804" customFormat="false" ht="15" hidden="false" customHeight="false" outlineLevel="0" collapsed="false">
      <c r="A13804" s="361" t="s">
        <v>25876</v>
      </c>
      <c r="B13804" s="361"/>
      <c r="C13804" s="361" t="s">
        <v>25877</v>
      </c>
      <c r="D13804" s="361" t="s">
        <v>25770</v>
      </c>
      <c r="E13804" s="362" t="s">
        <v>25878</v>
      </c>
    </row>
    <row r="13805" customFormat="false" ht="15" hidden="false" customHeight="false" outlineLevel="0" collapsed="false">
      <c r="A13805" s="361" t="s">
        <v>25879</v>
      </c>
      <c r="B13805" s="361"/>
      <c r="C13805" s="361" t="s">
        <v>25880</v>
      </c>
      <c r="D13805" s="361" t="s">
        <v>25770</v>
      </c>
      <c r="E13805" s="362" t="s">
        <v>17274</v>
      </c>
    </row>
    <row r="13806" customFormat="false" ht="15" hidden="false" customHeight="false" outlineLevel="0" collapsed="false">
      <c r="A13806" s="361" t="s">
        <v>25881</v>
      </c>
      <c r="B13806" s="361"/>
      <c r="C13806" s="361" t="s">
        <v>25882</v>
      </c>
      <c r="D13806" s="361" t="s">
        <v>25770</v>
      </c>
      <c r="E13806" s="362" t="s">
        <v>25883</v>
      </c>
    </row>
    <row r="13807" customFormat="false" ht="15" hidden="false" customHeight="false" outlineLevel="0" collapsed="false">
      <c r="A13807" s="361" t="s">
        <v>25884</v>
      </c>
      <c r="B13807" s="361"/>
      <c r="C13807" s="361" t="s">
        <v>25885</v>
      </c>
      <c r="D13807" s="361" t="s">
        <v>25770</v>
      </c>
      <c r="E13807" s="362" t="s">
        <v>25886</v>
      </c>
    </row>
    <row r="13808" customFormat="false" ht="15" hidden="false" customHeight="false" outlineLevel="0" collapsed="false">
      <c r="A13808" s="361" t="s">
        <v>25887</v>
      </c>
      <c r="B13808" s="361"/>
      <c r="C13808" s="361" t="s">
        <v>25888</v>
      </c>
      <c r="D13808" s="361" t="s">
        <v>25770</v>
      </c>
      <c r="E13808" s="362" t="s">
        <v>16874</v>
      </c>
    </row>
    <row r="13809" customFormat="false" ht="15" hidden="false" customHeight="false" outlineLevel="0" collapsed="false">
      <c r="A13809" s="361" t="s">
        <v>25889</v>
      </c>
      <c r="B13809" s="361"/>
      <c r="C13809" s="361" t="s">
        <v>25890</v>
      </c>
      <c r="D13809" s="361" t="s">
        <v>25770</v>
      </c>
      <c r="E13809" s="362" t="s">
        <v>17223</v>
      </c>
    </row>
    <row r="13810" customFormat="false" ht="15" hidden="false" customHeight="false" outlineLevel="0" collapsed="false">
      <c r="A13810" s="361" t="s">
        <v>25891</v>
      </c>
      <c r="B13810" s="361"/>
      <c r="C13810" s="361" t="s">
        <v>25892</v>
      </c>
      <c r="D13810" s="361" t="s">
        <v>25770</v>
      </c>
      <c r="E13810" s="362" t="s">
        <v>21391</v>
      </c>
    </row>
    <row r="13811" customFormat="false" ht="15" hidden="false" customHeight="false" outlineLevel="0" collapsed="false">
      <c r="A13811" s="361" t="s">
        <v>25893</v>
      </c>
      <c r="B13811" s="361"/>
      <c r="C13811" s="361" t="s">
        <v>25894</v>
      </c>
      <c r="D13811" s="361" t="s">
        <v>25770</v>
      </c>
      <c r="E13811" s="362" t="s">
        <v>25895</v>
      </c>
    </row>
    <row r="13812" customFormat="false" ht="15" hidden="false" customHeight="false" outlineLevel="0" collapsed="false">
      <c r="A13812" s="361" t="s">
        <v>25896</v>
      </c>
      <c r="B13812" s="361"/>
      <c r="C13812" s="361" t="s">
        <v>25897</v>
      </c>
      <c r="D13812" s="361" t="s">
        <v>25770</v>
      </c>
      <c r="E13812" s="362" t="s">
        <v>25898</v>
      </c>
    </row>
    <row r="13813" customFormat="false" ht="15" hidden="false" customHeight="false" outlineLevel="0" collapsed="false">
      <c r="A13813" s="361" t="s">
        <v>25899</v>
      </c>
      <c r="B13813" s="361"/>
      <c r="C13813" s="361" t="s">
        <v>25900</v>
      </c>
      <c r="D13813" s="361" t="s">
        <v>25770</v>
      </c>
      <c r="E13813" s="362" t="s">
        <v>25003</v>
      </c>
    </row>
    <row r="13814" customFormat="false" ht="15" hidden="false" customHeight="false" outlineLevel="0" collapsed="false">
      <c r="A13814" s="361" t="s">
        <v>25901</v>
      </c>
      <c r="B13814" s="361"/>
      <c r="C13814" s="361" t="s">
        <v>25902</v>
      </c>
      <c r="D13814" s="361" t="s">
        <v>25770</v>
      </c>
      <c r="E13814" s="362" t="s">
        <v>16641</v>
      </c>
    </row>
    <row r="13815" customFormat="false" ht="15" hidden="false" customHeight="false" outlineLevel="0" collapsed="false">
      <c r="A13815" s="361" t="s">
        <v>25903</v>
      </c>
      <c r="B13815" s="361"/>
      <c r="C13815" s="361" t="s">
        <v>25904</v>
      </c>
      <c r="D13815" s="361" t="s">
        <v>25770</v>
      </c>
      <c r="E13815" s="362" t="s">
        <v>25905</v>
      </c>
    </row>
    <row r="13816" customFormat="false" ht="15" hidden="false" customHeight="false" outlineLevel="0" collapsed="false">
      <c r="A13816" s="361" t="s">
        <v>25906</v>
      </c>
      <c r="B13816" s="361"/>
      <c r="C13816" s="361" t="s">
        <v>25907</v>
      </c>
      <c r="D13816" s="361" t="s">
        <v>25770</v>
      </c>
      <c r="E13816" s="362" t="s">
        <v>25908</v>
      </c>
    </row>
    <row r="13817" customFormat="false" ht="15" hidden="false" customHeight="false" outlineLevel="0" collapsed="false">
      <c r="A13817" s="361" t="s">
        <v>25909</v>
      </c>
      <c r="B13817" s="361"/>
      <c r="C13817" s="361" t="s">
        <v>25910</v>
      </c>
      <c r="D13817" s="361" t="s">
        <v>25770</v>
      </c>
      <c r="E13817" s="362" t="s">
        <v>16016</v>
      </c>
    </row>
    <row r="13818" customFormat="false" ht="15" hidden="false" customHeight="false" outlineLevel="0" collapsed="false">
      <c r="A13818" s="361" t="s">
        <v>25911</v>
      </c>
      <c r="B13818" s="361"/>
      <c r="C13818" s="361" t="s">
        <v>25912</v>
      </c>
      <c r="D13818" s="361" t="s">
        <v>25770</v>
      </c>
      <c r="E13818" s="362" t="s">
        <v>25913</v>
      </c>
    </row>
    <row r="13819" customFormat="false" ht="15" hidden="false" customHeight="false" outlineLevel="0" collapsed="false">
      <c r="A13819" s="361" t="s">
        <v>25914</v>
      </c>
      <c r="B13819" s="361"/>
      <c r="C13819" s="361" t="s">
        <v>25915</v>
      </c>
      <c r="D13819" s="361" t="s">
        <v>25770</v>
      </c>
      <c r="E13819" s="362" t="s">
        <v>25916</v>
      </c>
    </row>
    <row r="13820" customFormat="false" ht="15" hidden="false" customHeight="false" outlineLevel="0" collapsed="false">
      <c r="A13820" s="361" t="s">
        <v>25917</v>
      </c>
      <c r="B13820" s="361"/>
      <c r="C13820" s="361" t="s">
        <v>25918</v>
      </c>
      <c r="D13820" s="361" t="s">
        <v>25770</v>
      </c>
      <c r="E13820" s="362" t="s">
        <v>25919</v>
      </c>
    </row>
    <row r="13821" customFormat="false" ht="15" hidden="false" customHeight="false" outlineLevel="0" collapsed="false">
      <c r="A13821" s="361" t="s">
        <v>25920</v>
      </c>
      <c r="B13821" s="361"/>
      <c r="C13821" s="361" t="s">
        <v>25921</v>
      </c>
      <c r="D13821" s="361" t="s">
        <v>25770</v>
      </c>
      <c r="E13821" s="362" t="s">
        <v>21910</v>
      </c>
    </row>
    <row r="13822" customFormat="false" ht="15" hidden="false" customHeight="false" outlineLevel="0" collapsed="false">
      <c r="A13822" s="361" t="s">
        <v>25922</v>
      </c>
      <c r="B13822" s="361"/>
      <c r="C13822" s="361" t="s">
        <v>25923</v>
      </c>
      <c r="D13822" s="361" t="s">
        <v>25770</v>
      </c>
      <c r="E13822" s="362" t="s">
        <v>25924</v>
      </c>
    </row>
    <row r="13823" customFormat="false" ht="15" hidden="false" customHeight="false" outlineLevel="0" collapsed="false">
      <c r="A13823" s="361" t="s">
        <v>25925</v>
      </c>
      <c r="B13823" s="361"/>
      <c r="C13823" s="361" t="s">
        <v>25926</v>
      </c>
      <c r="D13823" s="361" t="s">
        <v>25770</v>
      </c>
      <c r="E13823" s="362" t="s">
        <v>25927</v>
      </c>
    </row>
    <row r="13824" customFormat="false" ht="15" hidden="false" customHeight="false" outlineLevel="0" collapsed="false">
      <c r="A13824" s="361" t="s">
        <v>25928</v>
      </c>
      <c r="B13824" s="361"/>
      <c r="C13824" s="361" t="s">
        <v>25929</v>
      </c>
      <c r="D13824" s="361" t="s">
        <v>25770</v>
      </c>
      <c r="E13824" s="362" t="s">
        <v>25930</v>
      </c>
    </row>
    <row r="13825" customFormat="false" ht="15" hidden="false" customHeight="false" outlineLevel="0" collapsed="false">
      <c r="A13825" s="361" t="s">
        <v>25931</v>
      </c>
      <c r="B13825" s="361"/>
      <c r="C13825" s="361" t="s">
        <v>25932</v>
      </c>
      <c r="D13825" s="361" t="s">
        <v>25770</v>
      </c>
      <c r="E13825" s="362" t="s">
        <v>25933</v>
      </c>
    </row>
    <row r="13826" customFormat="false" ht="15" hidden="false" customHeight="false" outlineLevel="0" collapsed="false">
      <c r="A13826" s="361" t="s">
        <v>25934</v>
      </c>
      <c r="B13826" s="361"/>
      <c r="C13826" s="361" t="s">
        <v>25935</v>
      </c>
      <c r="D13826" s="361" t="s">
        <v>25770</v>
      </c>
      <c r="E13826" s="362" t="s">
        <v>24155</v>
      </c>
    </row>
    <row r="13827" customFormat="false" ht="15" hidden="false" customHeight="false" outlineLevel="0" collapsed="false">
      <c r="A13827" s="361" t="s">
        <v>25936</v>
      </c>
      <c r="B13827" s="361"/>
      <c r="C13827" s="361" t="s">
        <v>25937</v>
      </c>
      <c r="D13827" s="361" t="s">
        <v>25770</v>
      </c>
      <c r="E13827" s="362" t="s">
        <v>25938</v>
      </c>
    </row>
    <row r="13828" customFormat="false" ht="15" hidden="false" customHeight="false" outlineLevel="0" collapsed="false">
      <c r="A13828" s="361" t="s">
        <v>25939</v>
      </c>
      <c r="B13828" s="361"/>
      <c r="C13828" s="361" t="s">
        <v>25940</v>
      </c>
      <c r="D13828" s="361" t="s">
        <v>25770</v>
      </c>
      <c r="E13828" s="362" t="s">
        <v>25941</v>
      </c>
    </row>
    <row r="13829" customFormat="false" ht="15" hidden="false" customHeight="false" outlineLevel="0" collapsed="false">
      <c r="A13829" s="361" t="s">
        <v>25942</v>
      </c>
      <c r="B13829" s="361"/>
      <c r="C13829" s="361" t="s">
        <v>25943</v>
      </c>
      <c r="D13829" s="361" t="s">
        <v>25770</v>
      </c>
      <c r="E13829" s="362" t="s">
        <v>25944</v>
      </c>
    </row>
    <row r="13830" customFormat="false" ht="15" hidden="false" customHeight="false" outlineLevel="0" collapsed="false">
      <c r="A13830" s="361" t="s">
        <v>25945</v>
      </c>
      <c r="B13830" s="361"/>
      <c r="C13830" s="361" t="s">
        <v>25946</v>
      </c>
      <c r="D13830" s="361" t="s">
        <v>25770</v>
      </c>
      <c r="E13830" s="362" t="s">
        <v>25947</v>
      </c>
    </row>
    <row r="13831" customFormat="false" ht="15" hidden="false" customHeight="false" outlineLevel="0" collapsed="false">
      <c r="A13831" s="361" t="s">
        <v>25948</v>
      </c>
      <c r="B13831" s="361"/>
      <c r="C13831" s="361" t="s">
        <v>25949</v>
      </c>
      <c r="D13831" s="361" t="s">
        <v>25770</v>
      </c>
      <c r="E13831" s="362" t="s">
        <v>16961</v>
      </c>
    </row>
    <row r="13832" customFormat="false" ht="15" hidden="false" customHeight="false" outlineLevel="0" collapsed="false">
      <c r="A13832" s="361" t="s">
        <v>25950</v>
      </c>
      <c r="B13832" s="361"/>
      <c r="C13832" s="361" t="s">
        <v>25951</v>
      </c>
      <c r="D13832" s="361" t="s">
        <v>25770</v>
      </c>
      <c r="E13832" s="362" t="s">
        <v>25952</v>
      </c>
    </row>
    <row r="13833" customFormat="false" ht="15" hidden="false" customHeight="false" outlineLevel="0" collapsed="false">
      <c r="A13833" s="361" t="s">
        <v>25953</v>
      </c>
      <c r="B13833" s="361"/>
      <c r="C13833" s="361" t="s">
        <v>25954</v>
      </c>
      <c r="D13833" s="361" t="s">
        <v>25770</v>
      </c>
      <c r="E13833" s="362" t="s">
        <v>25955</v>
      </c>
    </row>
    <row r="13834" customFormat="false" ht="15" hidden="false" customHeight="false" outlineLevel="0" collapsed="false">
      <c r="A13834" s="361" t="s">
        <v>25956</v>
      </c>
      <c r="B13834" s="361"/>
      <c r="C13834" s="361" t="s">
        <v>25957</v>
      </c>
      <c r="D13834" s="361" t="s">
        <v>25770</v>
      </c>
      <c r="E13834" s="362" t="s">
        <v>19361</v>
      </c>
    </row>
    <row r="13835" customFormat="false" ht="15" hidden="false" customHeight="false" outlineLevel="0" collapsed="false">
      <c r="A13835" s="361" t="s">
        <v>25958</v>
      </c>
      <c r="B13835" s="361"/>
      <c r="C13835" s="361" t="s">
        <v>25959</v>
      </c>
      <c r="D13835" s="361" t="s">
        <v>25770</v>
      </c>
      <c r="E13835" s="362" t="s">
        <v>25960</v>
      </c>
    </row>
    <row r="13836" customFormat="false" ht="15" hidden="false" customHeight="false" outlineLevel="0" collapsed="false">
      <c r="A13836" s="361" t="s">
        <v>25961</v>
      </c>
      <c r="B13836" s="361"/>
      <c r="C13836" s="361" t="s">
        <v>25962</v>
      </c>
      <c r="D13836" s="361" t="s">
        <v>25770</v>
      </c>
      <c r="E13836" s="362" t="s">
        <v>16357</v>
      </c>
    </row>
    <row r="13837" customFormat="false" ht="15" hidden="false" customHeight="false" outlineLevel="0" collapsed="false">
      <c r="A13837" s="361" t="s">
        <v>25963</v>
      </c>
      <c r="B13837" s="361"/>
      <c r="C13837" s="361" t="s">
        <v>25964</v>
      </c>
      <c r="D13837" s="361" t="s">
        <v>25770</v>
      </c>
      <c r="E13837" s="362" t="s">
        <v>20530</v>
      </c>
    </row>
    <row r="13838" customFormat="false" ht="15" hidden="false" customHeight="false" outlineLevel="0" collapsed="false">
      <c r="A13838" s="361" t="s">
        <v>25965</v>
      </c>
      <c r="B13838" s="361"/>
      <c r="C13838" s="361" t="s">
        <v>25966</v>
      </c>
      <c r="D13838" s="361" t="s">
        <v>25770</v>
      </c>
      <c r="E13838" s="362" t="s">
        <v>25967</v>
      </c>
    </row>
    <row r="13839" customFormat="false" ht="15" hidden="false" customHeight="false" outlineLevel="0" collapsed="false">
      <c r="A13839" s="361" t="s">
        <v>25968</v>
      </c>
      <c r="B13839" s="361"/>
      <c r="C13839" s="361" t="s">
        <v>25969</v>
      </c>
      <c r="D13839" s="361" t="s">
        <v>25770</v>
      </c>
      <c r="E13839" s="362" t="s">
        <v>23652</v>
      </c>
    </row>
    <row r="13840" customFormat="false" ht="15" hidden="false" customHeight="false" outlineLevel="0" collapsed="false">
      <c r="A13840" s="361" t="s">
        <v>25970</v>
      </c>
      <c r="B13840" s="361"/>
      <c r="C13840" s="361" t="s">
        <v>25971</v>
      </c>
      <c r="D13840" s="361" t="s">
        <v>25770</v>
      </c>
      <c r="E13840" s="362" t="s">
        <v>25972</v>
      </c>
    </row>
    <row r="13841" customFormat="false" ht="15" hidden="false" customHeight="false" outlineLevel="0" collapsed="false">
      <c r="A13841" s="361" t="s">
        <v>25973</v>
      </c>
      <c r="B13841" s="361"/>
      <c r="C13841" s="361" t="s">
        <v>25974</v>
      </c>
      <c r="D13841" s="361" t="s">
        <v>25770</v>
      </c>
      <c r="E13841" s="362" t="s">
        <v>25975</v>
      </c>
    </row>
    <row r="13842" customFormat="false" ht="15" hidden="false" customHeight="false" outlineLevel="0" collapsed="false">
      <c r="A13842" s="361" t="s">
        <v>25976</v>
      </c>
      <c r="B13842" s="361"/>
      <c r="C13842" s="361" t="s">
        <v>25977</v>
      </c>
      <c r="D13842" s="361" t="s">
        <v>25770</v>
      </c>
      <c r="E13842" s="362" t="s">
        <v>25978</v>
      </c>
    </row>
    <row r="13843" customFormat="false" ht="15" hidden="false" customHeight="false" outlineLevel="0" collapsed="false">
      <c r="A13843" s="361" t="s">
        <v>25979</v>
      </c>
      <c r="B13843" s="361"/>
      <c r="C13843" s="361" t="s">
        <v>25980</v>
      </c>
      <c r="D13843" s="361" t="s">
        <v>25770</v>
      </c>
      <c r="E13843" s="362" t="s">
        <v>25981</v>
      </c>
    </row>
    <row r="13844" customFormat="false" ht="15" hidden="false" customHeight="false" outlineLevel="0" collapsed="false">
      <c r="A13844" s="361" t="s">
        <v>25982</v>
      </c>
      <c r="B13844" s="361"/>
      <c r="C13844" s="361" t="s">
        <v>25983</v>
      </c>
      <c r="D13844" s="361" t="s">
        <v>25770</v>
      </c>
      <c r="E13844" s="362" t="s">
        <v>19987</v>
      </c>
    </row>
    <row r="13845" customFormat="false" ht="15" hidden="false" customHeight="false" outlineLevel="0" collapsed="false">
      <c r="A13845" s="361" t="s">
        <v>25984</v>
      </c>
      <c r="B13845" s="361"/>
      <c r="C13845" s="361" t="s">
        <v>25985</v>
      </c>
      <c r="D13845" s="361" t="s">
        <v>25770</v>
      </c>
      <c r="E13845" s="362" t="s">
        <v>25986</v>
      </c>
    </row>
    <row r="13846" customFormat="false" ht="15" hidden="false" customHeight="false" outlineLevel="0" collapsed="false">
      <c r="A13846" s="361" t="s">
        <v>25987</v>
      </c>
      <c r="B13846" s="361"/>
      <c r="C13846" s="361" t="s">
        <v>25988</v>
      </c>
      <c r="D13846" s="361" t="s">
        <v>25770</v>
      </c>
      <c r="E13846" s="362" t="s">
        <v>25989</v>
      </c>
    </row>
    <row r="13847" customFormat="false" ht="15" hidden="false" customHeight="false" outlineLevel="0" collapsed="false">
      <c r="A13847" s="361" t="s">
        <v>25990</v>
      </c>
      <c r="B13847" s="361"/>
      <c r="C13847" s="361" t="s">
        <v>25991</v>
      </c>
      <c r="D13847" s="361" t="s">
        <v>25770</v>
      </c>
      <c r="E13847" s="362" t="s">
        <v>25992</v>
      </c>
    </row>
    <row r="13848" customFormat="false" ht="15" hidden="false" customHeight="false" outlineLevel="0" collapsed="false">
      <c r="A13848" s="361" t="s">
        <v>25993</v>
      </c>
      <c r="B13848" s="361"/>
      <c r="C13848" s="361" t="s">
        <v>25994</v>
      </c>
      <c r="D13848" s="361" t="s">
        <v>25770</v>
      </c>
      <c r="E13848" s="362" t="s">
        <v>25995</v>
      </c>
    </row>
    <row r="13849" customFormat="false" ht="15" hidden="false" customHeight="false" outlineLevel="0" collapsed="false">
      <c r="A13849" s="361" t="s">
        <v>25996</v>
      </c>
      <c r="B13849" s="361"/>
      <c r="C13849" s="361" t="s">
        <v>25997</v>
      </c>
      <c r="D13849" s="361" t="s">
        <v>25770</v>
      </c>
      <c r="E13849" s="362" t="s">
        <v>24169</v>
      </c>
    </row>
    <row r="13850" customFormat="false" ht="15" hidden="false" customHeight="false" outlineLevel="0" collapsed="false">
      <c r="A13850" s="361" t="s">
        <v>25998</v>
      </c>
      <c r="B13850" s="361"/>
      <c r="C13850" s="361" t="s">
        <v>25999</v>
      </c>
      <c r="D13850" s="361" t="s">
        <v>25770</v>
      </c>
      <c r="E13850" s="362" t="s">
        <v>21180</v>
      </c>
    </row>
    <row r="13851" customFormat="false" ht="15" hidden="false" customHeight="false" outlineLevel="0" collapsed="false">
      <c r="A13851" s="361" t="s">
        <v>26000</v>
      </c>
      <c r="B13851" s="361"/>
      <c r="C13851" s="361" t="s">
        <v>26001</v>
      </c>
      <c r="D13851" s="361" t="s">
        <v>25770</v>
      </c>
      <c r="E13851" s="362" t="s">
        <v>17675</v>
      </c>
    </row>
    <row r="13852" customFormat="false" ht="15" hidden="false" customHeight="false" outlineLevel="0" collapsed="false">
      <c r="A13852" s="361" t="s">
        <v>26002</v>
      </c>
      <c r="B13852" s="361"/>
      <c r="C13852" s="361" t="s">
        <v>26003</v>
      </c>
      <c r="D13852" s="361" t="s">
        <v>25770</v>
      </c>
      <c r="E13852" s="362" t="s">
        <v>26004</v>
      </c>
    </row>
    <row r="13853" customFormat="false" ht="15" hidden="false" customHeight="false" outlineLevel="0" collapsed="false">
      <c r="A13853" s="361" t="s">
        <v>26005</v>
      </c>
      <c r="B13853" s="361"/>
      <c r="C13853" s="361" t="s">
        <v>26006</v>
      </c>
      <c r="D13853" s="361" t="s">
        <v>25770</v>
      </c>
      <c r="E13853" s="362" t="s">
        <v>17898</v>
      </c>
    </row>
    <row r="13854" customFormat="false" ht="15" hidden="false" customHeight="false" outlineLevel="0" collapsed="false">
      <c r="A13854" s="361" t="s">
        <v>26007</v>
      </c>
      <c r="B13854" s="361"/>
      <c r="C13854" s="361" t="s">
        <v>26008</v>
      </c>
      <c r="D13854" s="361" t="s">
        <v>25770</v>
      </c>
      <c r="E13854" s="362" t="s">
        <v>26009</v>
      </c>
    </row>
    <row r="13855" customFormat="false" ht="15" hidden="false" customHeight="false" outlineLevel="0" collapsed="false">
      <c r="A13855" s="361" t="s">
        <v>26010</v>
      </c>
      <c r="B13855" s="361"/>
      <c r="C13855" s="361" t="s">
        <v>26011</v>
      </c>
      <c r="D13855" s="361" t="s">
        <v>25770</v>
      </c>
      <c r="E13855" s="362" t="s">
        <v>26012</v>
      </c>
    </row>
    <row r="13856" customFormat="false" ht="15" hidden="false" customHeight="false" outlineLevel="0" collapsed="false">
      <c r="A13856" s="361" t="s">
        <v>26013</v>
      </c>
      <c r="B13856" s="361"/>
      <c r="C13856" s="361" t="s">
        <v>26014</v>
      </c>
      <c r="D13856" s="361" t="s">
        <v>25770</v>
      </c>
      <c r="E13856" s="362" t="s">
        <v>26015</v>
      </c>
    </row>
    <row r="13857" customFormat="false" ht="15" hidden="false" customHeight="false" outlineLevel="0" collapsed="false">
      <c r="A13857" s="361" t="s">
        <v>26016</v>
      </c>
      <c r="B13857" s="361"/>
      <c r="C13857" s="361" t="s">
        <v>26017</v>
      </c>
      <c r="D13857" s="361" t="s">
        <v>25770</v>
      </c>
      <c r="E13857" s="362" t="s">
        <v>15791</v>
      </c>
    </row>
    <row r="13858" customFormat="false" ht="15" hidden="false" customHeight="false" outlineLevel="0" collapsed="false">
      <c r="A13858" s="361" t="s">
        <v>26018</v>
      </c>
      <c r="B13858" s="361"/>
      <c r="C13858" s="361" t="s">
        <v>26019</v>
      </c>
      <c r="D13858" s="361" t="s">
        <v>25770</v>
      </c>
      <c r="E13858" s="362" t="s">
        <v>26020</v>
      </c>
    </row>
    <row r="13859" customFormat="false" ht="15" hidden="false" customHeight="false" outlineLevel="0" collapsed="false">
      <c r="A13859" s="361" t="s">
        <v>26021</v>
      </c>
      <c r="B13859" s="361"/>
      <c r="C13859" s="361" t="s">
        <v>26022</v>
      </c>
      <c r="D13859" s="361" t="s">
        <v>25770</v>
      </c>
      <c r="E13859" s="362" t="s">
        <v>19304</v>
      </c>
    </row>
    <row r="13860" customFormat="false" ht="15" hidden="false" customHeight="false" outlineLevel="0" collapsed="false">
      <c r="A13860" s="361" t="s">
        <v>26023</v>
      </c>
      <c r="B13860" s="361"/>
      <c r="C13860" s="361" t="s">
        <v>26024</v>
      </c>
      <c r="D13860" s="361" t="s">
        <v>25770</v>
      </c>
      <c r="E13860" s="362" t="s">
        <v>16792</v>
      </c>
    </row>
    <row r="13861" customFormat="false" ht="15" hidden="false" customHeight="false" outlineLevel="0" collapsed="false">
      <c r="A13861" s="361" t="s">
        <v>26025</v>
      </c>
      <c r="B13861" s="361"/>
      <c r="C13861" s="361" t="s">
        <v>26026</v>
      </c>
      <c r="D13861" s="361" t="s">
        <v>25770</v>
      </c>
      <c r="E13861" s="362" t="s">
        <v>26027</v>
      </c>
    </row>
    <row r="13862" customFormat="false" ht="15" hidden="false" customHeight="false" outlineLevel="0" collapsed="false">
      <c r="A13862" s="361" t="s">
        <v>26028</v>
      </c>
      <c r="B13862" s="361"/>
      <c r="C13862" s="361" t="s">
        <v>26029</v>
      </c>
      <c r="D13862" s="361" t="s">
        <v>25770</v>
      </c>
      <c r="E13862" s="362" t="s">
        <v>26030</v>
      </c>
    </row>
    <row r="13863" customFormat="false" ht="15" hidden="false" customHeight="false" outlineLevel="0" collapsed="false">
      <c r="A13863" s="361" t="s">
        <v>26031</v>
      </c>
      <c r="B13863" s="361"/>
      <c r="C13863" s="361" t="s">
        <v>26032</v>
      </c>
      <c r="D13863" s="361" t="s">
        <v>25770</v>
      </c>
      <c r="E13863" s="362" t="s">
        <v>26033</v>
      </c>
    </row>
    <row r="13864" customFormat="false" ht="15" hidden="false" customHeight="false" outlineLevel="0" collapsed="false">
      <c r="A13864" s="361" t="s">
        <v>26034</v>
      </c>
      <c r="B13864" s="361"/>
      <c r="C13864" s="361" t="s">
        <v>26035</v>
      </c>
      <c r="D13864" s="361" t="s">
        <v>25770</v>
      </c>
      <c r="E13864" s="362" t="s">
        <v>19296</v>
      </c>
    </row>
    <row r="13865" customFormat="false" ht="15" hidden="false" customHeight="false" outlineLevel="0" collapsed="false">
      <c r="A13865" s="361" t="s">
        <v>26036</v>
      </c>
      <c r="B13865" s="361"/>
      <c r="C13865" s="361" t="s">
        <v>26037</v>
      </c>
      <c r="D13865" s="361" t="s">
        <v>25770</v>
      </c>
      <c r="E13865" s="362" t="s">
        <v>26038</v>
      </c>
    </row>
    <row r="13866" customFormat="false" ht="15" hidden="false" customHeight="false" outlineLevel="0" collapsed="false">
      <c r="A13866" s="361" t="s">
        <v>26039</v>
      </c>
      <c r="B13866" s="361"/>
      <c r="C13866" s="361" t="s">
        <v>26040</v>
      </c>
      <c r="D13866" s="361" t="s">
        <v>25770</v>
      </c>
      <c r="E13866" s="362" t="s">
        <v>15618</v>
      </c>
    </row>
    <row r="13867" customFormat="false" ht="15" hidden="false" customHeight="false" outlineLevel="0" collapsed="false">
      <c r="A13867" s="361" t="s">
        <v>26041</v>
      </c>
      <c r="B13867" s="361"/>
      <c r="C13867" s="361" t="s">
        <v>26042</v>
      </c>
      <c r="D13867" s="361" t="s">
        <v>25770</v>
      </c>
      <c r="E13867" s="362" t="s">
        <v>26043</v>
      </c>
    </row>
    <row r="13868" customFormat="false" ht="15" hidden="false" customHeight="false" outlineLevel="0" collapsed="false">
      <c r="A13868" s="361" t="s">
        <v>26044</v>
      </c>
      <c r="B13868" s="361"/>
      <c r="C13868" s="361" t="s">
        <v>26045</v>
      </c>
      <c r="D13868" s="361" t="s">
        <v>25770</v>
      </c>
      <c r="E13868" s="362" t="s">
        <v>26046</v>
      </c>
    </row>
    <row r="13869" customFormat="false" ht="15" hidden="false" customHeight="false" outlineLevel="0" collapsed="false">
      <c r="A13869" s="361" t="s">
        <v>26047</v>
      </c>
      <c r="B13869" s="361"/>
      <c r="C13869" s="361" t="s">
        <v>26048</v>
      </c>
      <c r="D13869" s="361" t="s">
        <v>25770</v>
      </c>
      <c r="E13869" s="362" t="s">
        <v>26049</v>
      </c>
    </row>
    <row r="13870" customFormat="false" ht="15" hidden="false" customHeight="false" outlineLevel="0" collapsed="false">
      <c r="A13870" s="361" t="s">
        <v>26050</v>
      </c>
      <c r="B13870" s="361"/>
      <c r="C13870" s="361" t="s">
        <v>26051</v>
      </c>
      <c r="D13870" s="361" t="s">
        <v>25770</v>
      </c>
      <c r="E13870" s="362" t="s">
        <v>23271</v>
      </c>
    </row>
    <row r="13871" customFormat="false" ht="15" hidden="false" customHeight="false" outlineLevel="0" collapsed="false">
      <c r="A13871" s="361" t="s">
        <v>26052</v>
      </c>
      <c r="B13871" s="361"/>
      <c r="C13871" s="361" t="s">
        <v>26053</v>
      </c>
      <c r="D13871" s="361" t="s">
        <v>25770</v>
      </c>
      <c r="E13871" s="362" t="s">
        <v>26054</v>
      </c>
    </row>
    <row r="13872" customFormat="false" ht="15" hidden="false" customHeight="false" outlineLevel="0" collapsed="false">
      <c r="A13872" s="361" t="s">
        <v>26055</v>
      </c>
      <c r="B13872" s="361"/>
      <c r="C13872" s="361" t="s">
        <v>26056</v>
      </c>
      <c r="D13872" s="361" t="s">
        <v>25770</v>
      </c>
      <c r="E13872" s="362" t="s">
        <v>26057</v>
      </c>
    </row>
    <row r="13873" customFormat="false" ht="15" hidden="false" customHeight="false" outlineLevel="0" collapsed="false">
      <c r="A13873" s="361" t="s">
        <v>26058</v>
      </c>
      <c r="B13873" s="361"/>
      <c r="C13873" s="361" t="s">
        <v>26059</v>
      </c>
      <c r="D13873" s="361" t="s">
        <v>25770</v>
      </c>
      <c r="E13873" s="362" t="s">
        <v>26060</v>
      </c>
    </row>
    <row r="13874" customFormat="false" ht="15" hidden="false" customHeight="false" outlineLevel="0" collapsed="false">
      <c r="A13874" s="361" t="s">
        <v>26061</v>
      </c>
      <c r="B13874" s="361"/>
      <c r="C13874" s="361" t="s">
        <v>26062</v>
      </c>
      <c r="D13874" s="361" t="s">
        <v>25770</v>
      </c>
      <c r="E13874" s="362" t="s">
        <v>26063</v>
      </c>
    </row>
    <row r="13875" customFormat="false" ht="15" hidden="false" customHeight="false" outlineLevel="0" collapsed="false">
      <c r="A13875" s="361" t="s">
        <v>26064</v>
      </c>
      <c r="B13875" s="361"/>
      <c r="C13875" s="361" t="s">
        <v>26065</v>
      </c>
      <c r="D13875" s="361" t="s">
        <v>25770</v>
      </c>
      <c r="E13875" s="362" t="s">
        <v>26066</v>
      </c>
    </row>
    <row r="13876" customFormat="false" ht="15" hidden="false" customHeight="false" outlineLevel="0" collapsed="false">
      <c r="A13876" s="361" t="s">
        <v>26067</v>
      </c>
      <c r="B13876" s="361"/>
      <c r="C13876" s="361" t="s">
        <v>26068</v>
      </c>
      <c r="D13876" s="361" t="s">
        <v>25770</v>
      </c>
      <c r="E13876" s="362" t="s">
        <v>24479</v>
      </c>
    </row>
    <row r="13877" customFormat="false" ht="15" hidden="false" customHeight="false" outlineLevel="0" collapsed="false">
      <c r="A13877" s="361" t="s">
        <v>26069</v>
      </c>
      <c r="B13877" s="361"/>
      <c r="C13877" s="361" t="s">
        <v>26070</v>
      </c>
      <c r="D13877" s="361" t="s">
        <v>25770</v>
      </c>
      <c r="E13877" s="362" t="s">
        <v>26071</v>
      </c>
    </row>
    <row r="13878" customFormat="false" ht="15" hidden="false" customHeight="false" outlineLevel="0" collapsed="false">
      <c r="A13878" s="361" t="s">
        <v>26072</v>
      </c>
      <c r="B13878" s="361"/>
      <c r="C13878" s="361" t="s">
        <v>26073</v>
      </c>
      <c r="D13878" s="361" t="s">
        <v>25770</v>
      </c>
      <c r="E13878" s="362" t="s">
        <v>19131</v>
      </c>
    </row>
    <row r="13879" customFormat="false" ht="15" hidden="false" customHeight="false" outlineLevel="0" collapsed="false">
      <c r="A13879" s="361" t="s">
        <v>26074</v>
      </c>
      <c r="B13879" s="361"/>
      <c r="C13879" s="361" t="s">
        <v>26075</v>
      </c>
      <c r="D13879" s="361" t="s">
        <v>25770</v>
      </c>
      <c r="E13879" s="362" t="s">
        <v>26076</v>
      </c>
    </row>
    <row r="13880" customFormat="false" ht="15" hidden="false" customHeight="false" outlineLevel="0" collapsed="false">
      <c r="A13880" s="361" t="s">
        <v>26077</v>
      </c>
      <c r="B13880" s="361"/>
      <c r="C13880" s="361" t="s">
        <v>26078</v>
      </c>
      <c r="D13880" s="361" t="s">
        <v>25770</v>
      </c>
      <c r="E13880" s="362" t="s">
        <v>26079</v>
      </c>
    </row>
    <row r="13881" customFormat="false" ht="15" hidden="false" customHeight="false" outlineLevel="0" collapsed="false">
      <c r="A13881" s="361" t="s">
        <v>26080</v>
      </c>
      <c r="B13881" s="361"/>
      <c r="C13881" s="361" t="s">
        <v>26081</v>
      </c>
      <c r="D13881" s="361" t="s">
        <v>25770</v>
      </c>
      <c r="E13881" s="362" t="s">
        <v>26082</v>
      </c>
    </row>
    <row r="13882" customFormat="false" ht="15" hidden="false" customHeight="false" outlineLevel="0" collapsed="false">
      <c r="A13882" s="361" t="s">
        <v>26083</v>
      </c>
      <c r="B13882" s="361"/>
      <c r="C13882" s="361" t="s">
        <v>26084</v>
      </c>
      <c r="D13882" s="361" t="s">
        <v>25770</v>
      </c>
      <c r="E13882" s="362" t="s">
        <v>21936</v>
      </c>
    </row>
    <row r="13883" customFormat="false" ht="15" hidden="false" customHeight="false" outlineLevel="0" collapsed="false">
      <c r="A13883" s="361" t="s">
        <v>26085</v>
      </c>
      <c r="B13883" s="361"/>
      <c r="C13883" s="361" t="s">
        <v>26086</v>
      </c>
      <c r="D13883" s="361" t="s">
        <v>25770</v>
      </c>
      <c r="E13883" s="362" t="s">
        <v>26087</v>
      </c>
    </row>
    <row r="13884" customFormat="false" ht="15" hidden="false" customHeight="false" outlineLevel="0" collapsed="false">
      <c r="A13884" s="361" t="s">
        <v>26088</v>
      </c>
      <c r="B13884" s="361"/>
      <c r="C13884" s="361" t="s">
        <v>26089</v>
      </c>
      <c r="D13884" s="361" t="s">
        <v>25770</v>
      </c>
      <c r="E13884" s="362" t="s">
        <v>26090</v>
      </c>
    </row>
    <row r="13885" customFormat="false" ht="15" hidden="false" customHeight="false" outlineLevel="0" collapsed="false">
      <c r="A13885" s="361" t="s">
        <v>26091</v>
      </c>
      <c r="B13885" s="361"/>
      <c r="C13885" s="361" t="s">
        <v>26092</v>
      </c>
      <c r="D13885" s="361" t="s">
        <v>25770</v>
      </c>
      <c r="E13885" s="362" t="s">
        <v>26093</v>
      </c>
    </row>
    <row r="13886" customFormat="false" ht="15" hidden="false" customHeight="false" outlineLevel="0" collapsed="false">
      <c r="A13886" s="361" t="s">
        <v>26094</v>
      </c>
      <c r="B13886" s="361"/>
      <c r="C13886" s="361" t="s">
        <v>26095</v>
      </c>
      <c r="D13886" s="361" t="s">
        <v>25770</v>
      </c>
      <c r="E13886" s="362" t="s">
        <v>19290</v>
      </c>
    </row>
    <row r="13887" customFormat="false" ht="15" hidden="false" customHeight="false" outlineLevel="0" collapsed="false">
      <c r="A13887" s="361" t="s">
        <v>26096</v>
      </c>
      <c r="B13887" s="361"/>
      <c r="C13887" s="361" t="s">
        <v>26097</v>
      </c>
      <c r="D13887" s="361" t="s">
        <v>25770</v>
      </c>
      <c r="E13887" s="362" t="s">
        <v>16061</v>
      </c>
    </row>
    <row r="13888" customFormat="false" ht="15" hidden="false" customHeight="false" outlineLevel="0" collapsed="false">
      <c r="A13888" s="361" t="s">
        <v>26098</v>
      </c>
      <c r="B13888" s="361"/>
      <c r="C13888" s="361" t="s">
        <v>26099</v>
      </c>
      <c r="D13888" s="361" t="s">
        <v>25770</v>
      </c>
      <c r="E13888" s="362" t="s">
        <v>17577</v>
      </c>
    </row>
    <row r="13889" customFormat="false" ht="15" hidden="false" customHeight="false" outlineLevel="0" collapsed="false">
      <c r="A13889" s="361" t="s">
        <v>26100</v>
      </c>
      <c r="B13889" s="361"/>
      <c r="C13889" s="361" t="s">
        <v>26101</v>
      </c>
      <c r="D13889" s="361" t="s">
        <v>25770</v>
      </c>
      <c r="E13889" s="362" t="s">
        <v>18315</v>
      </c>
    </row>
    <row r="13890" customFormat="false" ht="15" hidden="false" customHeight="false" outlineLevel="0" collapsed="false">
      <c r="A13890" s="361" t="s">
        <v>26102</v>
      </c>
      <c r="B13890" s="361"/>
      <c r="C13890" s="361" t="s">
        <v>26103</v>
      </c>
      <c r="D13890" s="361" t="s">
        <v>25770</v>
      </c>
      <c r="E13890" s="362" t="s">
        <v>22012</v>
      </c>
    </row>
    <row r="13891" customFormat="false" ht="15" hidden="false" customHeight="false" outlineLevel="0" collapsed="false">
      <c r="A13891" s="361" t="s">
        <v>26104</v>
      </c>
      <c r="B13891" s="361"/>
      <c r="C13891" s="361" t="s">
        <v>26105</v>
      </c>
      <c r="D13891" s="361" t="s">
        <v>25770</v>
      </c>
      <c r="E13891" s="362" t="s">
        <v>26106</v>
      </c>
    </row>
    <row r="13892" customFormat="false" ht="15" hidden="false" customHeight="false" outlineLevel="0" collapsed="false">
      <c r="A13892" s="361" t="s">
        <v>26107</v>
      </c>
      <c r="B13892" s="361"/>
      <c r="C13892" s="361" t="s">
        <v>26108</v>
      </c>
      <c r="D13892" s="361" t="s">
        <v>25770</v>
      </c>
      <c r="E13892" s="362" t="s">
        <v>26109</v>
      </c>
    </row>
    <row r="13893" customFormat="false" ht="15" hidden="false" customHeight="false" outlineLevel="0" collapsed="false">
      <c r="A13893" s="361" t="s">
        <v>26110</v>
      </c>
      <c r="B13893" s="361"/>
      <c r="C13893" s="361" t="s">
        <v>26111</v>
      </c>
      <c r="D13893" s="361" t="s">
        <v>25770</v>
      </c>
      <c r="E13893" s="362" t="s">
        <v>26112</v>
      </c>
    </row>
    <row r="13894" customFormat="false" ht="15" hidden="false" customHeight="false" outlineLevel="0" collapsed="false">
      <c r="A13894" s="361" t="s">
        <v>26113</v>
      </c>
      <c r="B13894" s="361"/>
      <c r="C13894" s="361" t="s">
        <v>26114</v>
      </c>
      <c r="D13894" s="361" t="s">
        <v>25770</v>
      </c>
      <c r="E13894" s="362" t="s">
        <v>26115</v>
      </c>
    </row>
    <row r="13895" customFormat="false" ht="15" hidden="false" customHeight="false" outlineLevel="0" collapsed="false">
      <c r="A13895" s="361" t="s">
        <v>26116</v>
      </c>
      <c r="B13895" s="361"/>
      <c r="C13895" s="361" t="s">
        <v>26117</v>
      </c>
      <c r="D13895" s="361" t="s">
        <v>25770</v>
      </c>
      <c r="E13895" s="362" t="s">
        <v>26118</v>
      </c>
    </row>
    <row r="13896" customFormat="false" ht="15" hidden="false" customHeight="false" outlineLevel="0" collapsed="false">
      <c r="A13896" s="361" t="s">
        <v>26119</v>
      </c>
      <c r="B13896" s="361"/>
      <c r="C13896" s="361" t="s">
        <v>26120</v>
      </c>
      <c r="D13896" s="361" t="s">
        <v>25770</v>
      </c>
      <c r="E13896" s="362" t="s">
        <v>26121</v>
      </c>
    </row>
    <row r="13897" customFormat="false" ht="15" hidden="false" customHeight="false" outlineLevel="0" collapsed="false">
      <c r="A13897" s="361" t="s">
        <v>26122</v>
      </c>
      <c r="B13897" s="361"/>
      <c r="C13897" s="361" t="s">
        <v>26123</v>
      </c>
      <c r="D13897" s="361" t="s">
        <v>25770</v>
      </c>
      <c r="E13897" s="362" t="s">
        <v>26124</v>
      </c>
    </row>
    <row r="13898" customFormat="false" ht="15" hidden="false" customHeight="false" outlineLevel="0" collapsed="false">
      <c r="A13898" s="361" t="s">
        <v>26125</v>
      </c>
      <c r="B13898" s="361"/>
      <c r="C13898" s="361" t="s">
        <v>26126</v>
      </c>
      <c r="D13898" s="361" t="s">
        <v>25770</v>
      </c>
      <c r="E13898" s="362" t="s">
        <v>26127</v>
      </c>
    </row>
    <row r="13899" customFormat="false" ht="15" hidden="false" customHeight="false" outlineLevel="0" collapsed="false">
      <c r="A13899" s="361" t="s">
        <v>26128</v>
      </c>
      <c r="B13899" s="361"/>
      <c r="C13899" s="361" t="s">
        <v>26129</v>
      </c>
      <c r="D13899" s="361" t="s">
        <v>25770</v>
      </c>
      <c r="E13899" s="362" t="s">
        <v>26130</v>
      </c>
    </row>
    <row r="13900" customFormat="false" ht="15" hidden="false" customHeight="false" outlineLevel="0" collapsed="false">
      <c r="A13900" s="361" t="s">
        <v>26131</v>
      </c>
      <c r="B13900" s="361"/>
      <c r="C13900" s="361" t="s">
        <v>26132</v>
      </c>
      <c r="D13900" s="361" t="s">
        <v>25770</v>
      </c>
      <c r="E13900" s="362" t="s">
        <v>26133</v>
      </c>
    </row>
    <row r="13901" customFormat="false" ht="15" hidden="false" customHeight="false" outlineLevel="0" collapsed="false">
      <c r="A13901" s="361" t="s">
        <v>26134</v>
      </c>
      <c r="B13901" s="361"/>
      <c r="C13901" s="361" t="s">
        <v>26135</v>
      </c>
      <c r="D13901" s="361" t="s">
        <v>25770</v>
      </c>
      <c r="E13901" s="362" t="s">
        <v>26136</v>
      </c>
    </row>
    <row r="13902" customFormat="false" ht="15" hidden="false" customHeight="false" outlineLevel="0" collapsed="false">
      <c r="A13902" s="361" t="s">
        <v>26137</v>
      </c>
      <c r="B13902" s="361"/>
      <c r="C13902" s="361" t="s">
        <v>26138</v>
      </c>
      <c r="D13902" s="361" t="s">
        <v>25770</v>
      </c>
      <c r="E13902" s="362" t="s">
        <v>23308</v>
      </c>
    </row>
    <row r="13903" customFormat="false" ht="15" hidden="false" customHeight="false" outlineLevel="0" collapsed="false">
      <c r="A13903" s="361" t="s">
        <v>26139</v>
      </c>
      <c r="B13903" s="361"/>
      <c r="C13903" s="361" t="s">
        <v>26140</v>
      </c>
      <c r="D13903" s="361" t="s">
        <v>25770</v>
      </c>
      <c r="E13903" s="362" t="s">
        <v>26141</v>
      </c>
    </row>
    <row r="13904" customFormat="false" ht="15" hidden="false" customHeight="false" outlineLevel="0" collapsed="false">
      <c r="A13904" s="361" t="s">
        <v>26142</v>
      </c>
      <c r="B13904" s="361"/>
      <c r="C13904" s="361" t="s">
        <v>26143</v>
      </c>
      <c r="D13904" s="361" t="s">
        <v>25770</v>
      </c>
      <c r="E13904" s="362" t="s">
        <v>26144</v>
      </c>
    </row>
    <row r="13905" customFormat="false" ht="15" hidden="false" customHeight="false" outlineLevel="0" collapsed="false">
      <c r="A13905" s="361" t="s">
        <v>26145</v>
      </c>
      <c r="B13905" s="361"/>
      <c r="C13905" s="361" t="s">
        <v>26146</v>
      </c>
      <c r="D13905" s="361" t="s">
        <v>25770</v>
      </c>
      <c r="E13905" s="362" t="s">
        <v>16584</v>
      </c>
    </row>
    <row r="13906" customFormat="false" ht="15" hidden="false" customHeight="false" outlineLevel="0" collapsed="false">
      <c r="A13906" s="361" t="s">
        <v>26147</v>
      </c>
      <c r="B13906" s="361"/>
      <c r="C13906" s="361" t="s">
        <v>26148</v>
      </c>
      <c r="D13906" s="361" t="s">
        <v>25770</v>
      </c>
      <c r="E13906" s="362" t="s">
        <v>26149</v>
      </c>
    </row>
    <row r="13907" customFormat="false" ht="15" hidden="false" customHeight="false" outlineLevel="0" collapsed="false">
      <c r="A13907" s="361" t="s">
        <v>26150</v>
      </c>
      <c r="B13907" s="361"/>
      <c r="C13907" s="361" t="s">
        <v>26151</v>
      </c>
      <c r="D13907" s="361" t="s">
        <v>25770</v>
      </c>
      <c r="E13907" s="362" t="s">
        <v>17231</v>
      </c>
    </row>
    <row r="13908" customFormat="false" ht="15" hidden="false" customHeight="false" outlineLevel="0" collapsed="false">
      <c r="A13908" s="361" t="s">
        <v>26152</v>
      </c>
      <c r="B13908" s="361"/>
      <c r="C13908" s="361" t="s">
        <v>26153</v>
      </c>
      <c r="D13908" s="361" t="s">
        <v>25770</v>
      </c>
      <c r="E13908" s="362" t="s">
        <v>16584</v>
      </c>
    </row>
    <row r="13909" customFormat="false" ht="15" hidden="false" customHeight="false" outlineLevel="0" collapsed="false">
      <c r="A13909" s="361" t="s">
        <v>26154</v>
      </c>
      <c r="B13909" s="361"/>
      <c r="C13909" s="361" t="s">
        <v>26155</v>
      </c>
      <c r="D13909" s="361" t="s">
        <v>26156</v>
      </c>
      <c r="E13909" s="362" t="s">
        <v>26157</v>
      </c>
    </row>
    <row r="13910" customFormat="false" ht="15" hidden="false" customHeight="false" outlineLevel="0" collapsed="false">
      <c r="A13910" s="361" t="s">
        <v>26158</v>
      </c>
      <c r="B13910" s="361"/>
      <c r="C13910" s="361" t="s">
        <v>26159</v>
      </c>
      <c r="D13910" s="361" t="s">
        <v>26156</v>
      </c>
      <c r="E13910" s="362" t="s">
        <v>26160</v>
      </c>
    </row>
    <row r="13911" customFormat="false" ht="15" hidden="false" customHeight="false" outlineLevel="0" collapsed="false">
      <c r="A13911" s="361" t="s">
        <v>26161</v>
      </c>
      <c r="B13911" s="361"/>
      <c r="C13911" s="361" t="s">
        <v>26162</v>
      </c>
      <c r="D13911" s="361" t="s">
        <v>26156</v>
      </c>
      <c r="E13911" s="362" t="s">
        <v>24307</v>
      </c>
    </row>
    <row r="13912" customFormat="false" ht="15" hidden="false" customHeight="false" outlineLevel="0" collapsed="false">
      <c r="A13912" s="361" t="s">
        <v>26163</v>
      </c>
      <c r="B13912" s="361"/>
      <c r="C13912" s="361" t="s">
        <v>26164</v>
      </c>
      <c r="D13912" s="361" t="s">
        <v>26156</v>
      </c>
      <c r="E13912" s="362" t="s">
        <v>26165</v>
      </c>
    </row>
    <row r="13913" customFormat="false" ht="15" hidden="false" customHeight="false" outlineLevel="0" collapsed="false">
      <c r="A13913" s="361" t="s">
        <v>26166</v>
      </c>
      <c r="B13913" s="361"/>
      <c r="C13913" s="361" t="s">
        <v>26167</v>
      </c>
      <c r="D13913" s="361" t="s">
        <v>26156</v>
      </c>
      <c r="E13913" s="362" t="s">
        <v>23676</v>
      </c>
    </row>
    <row r="13914" customFormat="false" ht="15" hidden="false" customHeight="false" outlineLevel="0" collapsed="false">
      <c r="A13914" s="361" t="s">
        <v>26168</v>
      </c>
      <c r="B13914" s="361"/>
      <c r="C13914" s="361" t="s">
        <v>26169</v>
      </c>
      <c r="D13914" s="361" t="s">
        <v>26156</v>
      </c>
      <c r="E13914" s="362" t="s">
        <v>21896</v>
      </c>
    </row>
    <row r="13915" customFormat="false" ht="15" hidden="false" customHeight="false" outlineLevel="0" collapsed="false">
      <c r="A13915" s="361" t="s">
        <v>26170</v>
      </c>
      <c r="B13915" s="361"/>
      <c r="C13915" s="361" t="s">
        <v>26171</v>
      </c>
      <c r="D13915" s="361" t="s">
        <v>26156</v>
      </c>
      <c r="E13915" s="362" t="s">
        <v>21478</v>
      </c>
    </row>
    <row r="13916" customFormat="false" ht="15" hidden="false" customHeight="false" outlineLevel="0" collapsed="false">
      <c r="A13916" s="361" t="s">
        <v>26172</v>
      </c>
      <c r="B13916" s="361"/>
      <c r="C13916" s="361" t="s">
        <v>26173</v>
      </c>
      <c r="D13916" s="361" t="s">
        <v>26156</v>
      </c>
      <c r="E13916" s="362" t="s">
        <v>26174</v>
      </c>
    </row>
    <row r="13917" customFormat="false" ht="15" hidden="false" customHeight="false" outlineLevel="0" collapsed="false">
      <c r="A13917" s="361" t="s">
        <v>26175</v>
      </c>
      <c r="B13917" s="361"/>
      <c r="C13917" s="361" t="s">
        <v>26176</v>
      </c>
      <c r="D13917" s="361" t="s">
        <v>26156</v>
      </c>
      <c r="E13917" s="362" t="s">
        <v>26177</v>
      </c>
    </row>
    <row r="13918" customFormat="false" ht="15" hidden="false" customHeight="false" outlineLevel="0" collapsed="false">
      <c r="A13918" s="361" t="s">
        <v>26178</v>
      </c>
      <c r="B13918" s="361"/>
      <c r="C13918" s="361" t="s">
        <v>26179</v>
      </c>
      <c r="D13918" s="361" t="s">
        <v>26156</v>
      </c>
      <c r="E13918" s="362" t="s">
        <v>25895</v>
      </c>
    </row>
    <row r="13919" customFormat="false" ht="15" hidden="false" customHeight="false" outlineLevel="0" collapsed="false">
      <c r="A13919" s="361" t="s">
        <v>26180</v>
      </c>
      <c r="B13919" s="361"/>
      <c r="C13919" s="361" t="s">
        <v>26181</v>
      </c>
      <c r="D13919" s="361" t="s">
        <v>26156</v>
      </c>
      <c r="E13919" s="362" t="s">
        <v>26182</v>
      </c>
    </row>
    <row r="13920" customFormat="false" ht="15" hidden="false" customHeight="false" outlineLevel="0" collapsed="false">
      <c r="A13920" s="361" t="s">
        <v>26183</v>
      </c>
      <c r="B13920" s="361"/>
      <c r="C13920" s="361" t="s">
        <v>26184</v>
      </c>
      <c r="D13920" s="361" t="s">
        <v>26156</v>
      </c>
      <c r="E13920" s="362" t="s">
        <v>26185</v>
      </c>
    </row>
    <row r="13921" customFormat="false" ht="15" hidden="false" customHeight="false" outlineLevel="0" collapsed="false">
      <c r="A13921" s="361" t="s">
        <v>26186</v>
      </c>
      <c r="B13921" s="361"/>
      <c r="C13921" s="361" t="s">
        <v>26187</v>
      </c>
      <c r="D13921" s="361" t="s">
        <v>26156</v>
      </c>
      <c r="E13921" s="362" t="s">
        <v>19659</v>
      </c>
    </row>
    <row r="13922" customFormat="false" ht="15" hidden="false" customHeight="false" outlineLevel="0" collapsed="false">
      <c r="A13922" s="361" t="s">
        <v>26188</v>
      </c>
      <c r="B13922" s="361"/>
      <c r="C13922" s="361" t="s">
        <v>26189</v>
      </c>
      <c r="D13922" s="361" t="s">
        <v>26156</v>
      </c>
      <c r="E13922" s="362" t="s">
        <v>26190</v>
      </c>
    </row>
    <row r="13923" customFormat="false" ht="15" hidden="false" customHeight="false" outlineLevel="0" collapsed="false">
      <c r="A13923" s="361" t="s">
        <v>26191</v>
      </c>
      <c r="B13923" s="361"/>
      <c r="C13923" s="361" t="s">
        <v>26192</v>
      </c>
      <c r="D13923" s="361" t="s">
        <v>26156</v>
      </c>
      <c r="E13923" s="362" t="s">
        <v>23636</v>
      </c>
    </row>
    <row r="13924" customFormat="false" ht="15" hidden="false" customHeight="false" outlineLevel="0" collapsed="false">
      <c r="A13924" s="361" t="s">
        <v>26193</v>
      </c>
      <c r="B13924" s="361"/>
      <c r="C13924" s="361" t="s">
        <v>26194</v>
      </c>
      <c r="D13924" s="361" t="s">
        <v>26156</v>
      </c>
      <c r="E13924" s="362" t="s">
        <v>26195</v>
      </c>
    </row>
    <row r="13925" customFormat="false" ht="15" hidden="false" customHeight="false" outlineLevel="0" collapsed="false">
      <c r="A13925" s="361" t="s">
        <v>26196</v>
      </c>
      <c r="B13925" s="361"/>
      <c r="C13925" s="361" t="s">
        <v>26197</v>
      </c>
      <c r="D13925" s="361" t="s">
        <v>26156</v>
      </c>
      <c r="E13925" s="362" t="s">
        <v>26198</v>
      </c>
    </row>
    <row r="13926" customFormat="false" ht="15" hidden="false" customHeight="false" outlineLevel="0" collapsed="false">
      <c r="A13926" s="361" t="s">
        <v>26199</v>
      </c>
      <c r="B13926" s="361"/>
      <c r="C13926" s="361" t="s">
        <v>26200</v>
      </c>
      <c r="D13926" s="361" t="s">
        <v>26156</v>
      </c>
      <c r="E13926" s="362" t="s">
        <v>26201</v>
      </c>
    </row>
    <row r="13927" customFormat="false" ht="15" hidden="false" customHeight="false" outlineLevel="0" collapsed="false">
      <c r="A13927" s="361" t="s">
        <v>26202</v>
      </c>
      <c r="B13927" s="361"/>
      <c r="C13927" s="361" t="s">
        <v>26203</v>
      </c>
      <c r="D13927" s="361" t="s">
        <v>26156</v>
      </c>
      <c r="E13927" s="362" t="s">
        <v>26204</v>
      </c>
    </row>
    <row r="13928" customFormat="false" ht="15" hidden="false" customHeight="false" outlineLevel="0" collapsed="false">
      <c r="A13928" s="361" t="s">
        <v>26205</v>
      </c>
      <c r="B13928" s="361"/>
      <c r="C13928" s="361" t="s">
        <v>26206</v>
      </c>
      <c r="D13928" s="361" t="s">
        <v>26156</v>
      </c>
      <c r="E13928" s="362" t="s">
        <v>26207</v>
      </c>
    </row>
    <row r="13929" customFormat="false" ht="15" hidden="false" customHeight="false" outlineLevel="0" collapsed="false">
      <c r="A13929" s="361" t="s">
        <v>26208</v>
      </c>
      <c r="B13929" s="361"/>
      <c r="C13929" s="361" t="s">
        <v>26209</v>
      </c>
      <c r="D13929" s="361" t="s">
        <v>26156</v>
      </c>
      <c r="E13929" s="362" t="s">
        <v>26210</v>
      </c>
    </row>
    <row r="13930" customFormat="false" ht="15" hidden="false" customHeight="false" outlineLevel="0" collapsed="false">
      <c r="A13930" s="361" t="s">
        <v>26211</v>
      </c>
      <c r="B13930" s="361"/>
      <c r="C13930" s="361" t="s">
        <v>26212</v>
      </c>
      <c r="D13930" s="361" t="s">
        <v>26156</v>
      </c>
      <c r="E13930" s="362" t="s">
        <v>26213</v>
      </c>
    </row>
    <row r="13931" customFormat="false" ht="15" hidden="false" customHeight="false" outlineLevel="0" collapsed="false">
      <c r="A13931" s="361" t="s">
        <v>26214</v>
      </c>
      <c r="B13931" s="361"/>
      <c r="C13931" s="361" t="s">
        <v>26215</v>
      </c>
      <c r="D13931" s="361" t="s">
        <v>26156</v>
      </c>
      <c r="E13931" s="362" t="s">
        <v>17907</v>
      </c>
    </row>
    <row r="13932" customFormat="false" ht="15" hidden="false" customHeight="false" outlineLevel="0" collapsed="false">
      <c r="A13932" s="361" t="s">
        <v>26216</v>
      </c>
      <c r="B13932" s="361"/>
      <c r="C13932" s="361" t="s">
        <v>26217</v>
      </c>
      <c r="D13932" s="361" t="s">
        <v>26156</v>
      </c>
      <c r="E13932" s="362" t="s">
        <v>16347</v>
      </c>
    </row>
    <row r="13933" customFormat="false" ht="15" hidden="false" customHeight="false" outlineLevel="0" collapsed="false">
      <c r="A13933" s="361" t="s">
        <v>26218</v>
      </c>
      <c r="B13933" s="361"/>
      <c r="C13933" s="361" t="s">
        <v>26219</v>
      </c>
      <c r="D13933" s="361" t="s">
        <v>26156</v>
      </c>
      <c r="E13933" s="362" t="s">
        <v>26220</v>
      </c>
    </row>
    <row r="13934" customFormat="false" ht="15" hidden="false" customHeight="false" outlineLevel="0" collapsed="false">
      <c r="A13934" s="361" t="s">
        <v>26221</v>
      </c>
      <c r="B13934" s="361"/>
      <c r="C13934" s="361" t="s">
        <v>26222</v>
      </c>
      <c r="D13934" s="361" t="s">
        <v>26156</v>
      </c>
      <c r="E13934" s="362" t="s">
        <v>26223</v>
      </c>
    </row>
    <row r="13935" customFormat="false" ht="15" hidden="false" customHeight="false" outlineLevel="0" collapsed="false">
      <c r="A13935" s="361" t="s">
        <v>26224</v>
      </c>
      <c r="B13935" s="361"/>
      <c r="C13935" s="361" t="s">
        <v>26225</v>
      </c>
      <c r="D13935" s="361" t="s">
        <v>26156</v>
      </c>
      <c r="E13935" s="362" t="s">
        <v>22821</v>
      </c>
    </row>
    <row r="13936" customFormat="false" ht="15" hidden="false" customHeight="false" outlineLevel="0" collapsed="false">
      <c r="A13936" s="361" t="s">
        <v>26226</v>
      </c>
      <c r="B13936" s="361"/>
      <c r="C13936" s="361" t="s">
        <v>26227</v>
      </c>
      <c r="D13936" s="361" t="s">
        <v>26156</v>
      </c>
      <c r="E13936" s="362" t="s">
        <v>26228</v>
      </c>
    </row>
    <row r="13937" customFormat="false" ht="15" hidden="false" customHeight="false" outlineLevel="0" collapsed="false">
      <c r="A13937" s="361" t="s">
        <v>26229</v>
      </c>
      <c r="B13937" s="361"/>
      <c r="C13937" s="361" t="s">
        <v>26230</v>
      </c>
      <c r="D13937" s="361" t="s">
        <v>26156</v>
      </c>
      <c r="E13937" s="362" t="s">
        <v>20058</v>
      </c>
    </row>
    <row r="13938" customFormat="false" ht="15" hidden="false" customHeight="false" outlineLevel="0" collapsed="false">
      <c r="A13938" s="361" t="s">
        <v>26231</v>
      </c>
      <c r="B13938" s="361"/>
      <c r="C13938" s="361" t="s">
        <v>26232</v>
      </c>
      <c r="D13938" s="361" t="s">
        <v>26156</v>
      </c>
      <c r="E13938" s="362" t="s">
        <v>18466</v>
      </c>
    </row>
    <row r="13939" customFormat="false" ht="15" hidden="false" customHeight="false" outlineLevel="0" collapsed="false">
      <c r="A13939" s="361" t="s">
        <v>26233</v>
      </c>
      <c r="B13939" s="361"/>
      <c r="C13939" s="361" t="s">
        <v>26234</v>
      </c>
      <c r="D13939" s="361" t="s">
        <v>26156</v>
      </c>
      <c r="E13939" s="362" t="s">
        <v>26235</v>
      </c>
    </row>
    <row r="13940" customFormat="false" ht="15" hidden="false" customHeight="false" outlineLevel="0" collapsed="false">
      <c r="A13940" s="361" t="s">
        <v>26236</v>
      </c>
      <c r="B13940" s="361"/>
      <c r="C13940" s="361" t="s">
        <v>26237</v>
      </c>
      <c r="D13940" s="361" t="s">
        <v>26156</v>
      </c>
      <c r="E13940" s="362" t="s">
        <v>26238</v>
      </c>
    </row>
    <row r="13941" customFormat="false" ht="15" hidden="false" customHeight="false" outlineLevel="0" collapsed="false">
      <c r="A13941" s="361" t="s">
        <v>26239</v>
      </c>
      <c r="B13941" s="361"/>
      <c r="C13941" s="361" t="s">
        <v>26240</v>
      </c>
      <c r="D13941" s="361" t="s">
        <v>26156</v>
      </c>
      <c r="E13941" s="362" t="s">
        <v>26241</v>
      </c>
    </row>
    <row r="13942" customFormat="false" ht="15" hidden="false" customHeight="false" outlineLevel="0" collapsed="false">
      <c r="A13942" s="361" t="s">
        <v>26242</v>
      </c>
      <c r="B13942" s="361"/>
      <c r="C13942" s="361" t="s">
        <v>26243</v>
      </c>
      <c r="D13942" s="361" t="s">
        <v>26156</v>
      </c>
      <c r="E13942" s="362" t="s">
        <v>26244</v>
      </c>
    </row>
    <row r="13943" customFormat="false" ht="15" hidden="false" customHeight="false" outlineLevel="0" collapsed="false">
      <c r="A13943" s="361" t="s">
        <v>26245</v>
      </c>
      <c r="B13943" s="361"/>
      <c r="C13943" s="361" t="s">
        <v>26246</v>
      </c>
      <c r="D13943" s="361" t="s">
        <v>26156</v>
      </c>
      <c r="E13943" s="362" t="s">
        <v>15691</v>
      </c>
    </row>
    <row r="13944" customFormat="false" ht="15" hidden="false" customHeight="false" outlineLevel="0" collapsed="false">
      <c r="A13944" s="361" t="s">
        <v>26247</v>
      </c>
      <c r="B13944" s="361"/>
      <c r="C13944" s="361" t="s">
        <v>26248</v>
      </c>
      <c r="D13944" s="361" t="s">
        <v>26156</v>
      </c>
      <c r="E13944" s="362" t="s">
        <v>22810</v>
      </c>
    </row>
    <row r="13945" customFormat="false" ht="15" hidden="false" customHeight="false" outlineLevel="0" collapsed="false">
      <c r="A13945" s="361" t="s">
        <v>26249</v>
      </c>
      <c r="B13945" s="361"/>
      <c r="C13945" s="361" t="s">
        <v>26250</v>
      </c>
      <c r="D13945" s="361" t="s">
        <v>26156</v>
      </c>
      <c r="E13945" s="362" t="s">
        <v>26251</v>
      </c>
    </row>
    <row r="13946" customFormat="false" ht="15" hidden="false" customHeight="false" outlineLevel="0" collapsed="false">
      <c r="A13946" s="361" t="s">
        <v>26252</v>
      </c>
      <c r="B13946" s="361"/>
      <c r="C13946" s="361" t="s">
        <v>26253</v>
      </c>
      <c r="D13946" s="361" t="s">
        <v>26156</v>
      </c>
      <c r="E13946" s="362" t="s">
        <v>16945</v>
      </c>
    </row>
    <row r="13947" customFormat="false" ht="15" hidden="false" customHeight="false" outlineLevel="0" collapsed="false">
      <c r="A13947" s="361" t="s">
        <v>26254</v>
      </c>
      <c r="B13947" s="361"/>
      <c r="C13947" s="361" t="s">
        <v>26255</v>
      </c>
      <c r="D13947" s="361" t="s">
        <v>26156</v>
      </c>
      <c r="E13947" s="362" t="s">
        <v>20740</v>
      </c>
    </row>
    <row r="13948" customFormat="false" ht="15" hidden="false" customHeight="false" outlineLevel="0" collapsed="false">
      <c r="A13948" s="361" t="s">
        <v>26256</v>
      </c>
      <c r="B13948" s="361"/>
      <c r="C13948" s="361" t="s">
        <v>26257</v>
      </c>
      <c r="D13948" s="361" t="s">
        <v>26156</v>
      </c>
      <c r="E13948" s="362" t="s">
        <v>26258</v>
      </c>
    </row>
    <row r="13949" customFormat="false" ht="15" hidden="false" customHeight="false" outlineLevel="0" collapsed="false">
      <c r="A13949" s="361" t="s">
        <v>26259</v>
      </c>
      <c r="B13949" s="361"/>
      <c r="C13949" s="361" t="s">
        <v>26260</v>
      </c>
      <c r="D13949" s="361" t="s">
        <v>26156</v>
      </c>
      <c r="E13949" s="362" t="s">
        <v>15689</v>
      </c>
    </row>
    <row r="13950" customFormat="false" ht="15" hidden="false" customHeight="false" outlineLevel="0" collapsed="false">
      <c r="A13950" s="361" t="s">
        <v>26261</v>
      </c>
      <c r="B13950" s="361"/>
      <c r="C13950" s="361" t="s">
        <v>26262</v>
      </c>
      <c r="D13950" s="361" t="s">
        <v>26156</v>
      </c>
      <c r="E13950" s="362" t="s">
        <v>16855</v>
      </c>
    </row>
    <row r="13951" customFormat="false" ht="15" hidden="false" customHeight="false" outlineLevel="0" collapsed="false">
      <c r="A13951" s="361" t="s">
        <v>26263</v>
      </c>
      <c r="B13951" s="361"/>
      <c r="C13951" s="361" t="s">
        <v>26264</v>
      </c>
      <c r="D13951" s="361" t="s">
        <v>26156</v>
      </c>
      <c r="E13951" s="362" t="s">
        <v>21063</v>
      </c>
    </row>
    <row r="13952" customFormat="false" ht="15" hidden="false" customHeight="false" outlineLevel="0" collapsed="false">
      <c r="A13952" s="361" t="s">
        <v>26265</v>
      </c>
      <c r="B13952" s="361"/>
      <c r="C13952" s="361" t="s">
        <v>26266</v>
      </c>
      <c r="D13952" s="361" t="s">
        <v>26156</v>
      </c>
      <c r="E13952" s="362" t="s">
        <v>16103</v>
      </c>
    </row>
    <row r="13953" customFormat="false" ht="15" hidden="false" customHeight="false" outlineLevel="0" collapsed="false">
      <c r="A13953" s="361" t="s">
        <v>26267</v>
      </c>
      <c r="B13953" s="361"/>
      <c r="C13953" s="361" t="s">
        <v>26268</v>
      </c>
      <c r="D13953" s="361" t="s">
        <v>26156</v>
      </c>
      <c r="E13953" s="362" t="s">
        <v>26269</v>
      </c>
    </row>
    <row r="13954" customFormat="false" ht="15" hidden="false" customHeight="false" outlineLevel="0" collapsed="false">
      <c r="A13954" s="361" t="s">
        <v>26270</v>
      </c>
      <c r="B13954" s="361"/>
      <c r="C13954" s="361" t="s">
        <v>26271</v>
      </c>
      <c r="D13954" s="361" t="s">
        <v>26156</v>
      </c>
      <c r="E13954" s="362" t="s">
        <v>23636</v>
      </c>
    </row>
    <row r="13955" customFormat="false" ht="15" hidden="false" customHeight="false" outlineLevel="0" collapsed="false">
      <c r="A13955" s="361" t="s">
        <v>26272</v>
      </c>
      <c r="B13955" s="361"/>
      <c r="C13955" s="361" t="s">
        <v>26273</v>
      </c>
      <c r="D13955" s="361" t="s">
        <v>26156</v>
      </c>
      <c r="E13955" s="362" t="s">
        <v>22316</v>
      </c>
    </row>
    <row r="13956" customFormat="false" ht="15" hidden="false" customHeight="false" outlineLevel="0" collapsed="false">
      <c r="A13956" s="361" t="s">
        <v>26274</v>
      </c>
      <c r="B13956" s="361"/>
      <c r="C13956" s="361" t="s">
        <v>26275</v>
      </c>
      <c r="D13956" s="361" t="s">
        <v>26156</v>
      </c>
      <c r="E13956" s="362" t="s">
        <v>26276</v>
      </c>
    </row>
    <row r="13957" customFormat="false" ht="15" hidden="false" customHeight="false" outlineLevel="0" collapsed="false">
      <c r="A13957" s="361" t="s">
        <v>26277</v>
      </c>
      <c r="B13957" s="361"/>
      <c r="C13957" s="361" t="s">
        <v>26278</v>
      </c>
      <c r="D13957" s="361" t="s">
        <v>26156</v>
      </c>
      <c r="E13957" s="362" t="s">
        <v>26279</v>
      </c>
    </row>
    <row r="13958" customFormat="false" ht="15" hidden="false" customHeight="false" outlineLevel="0" collapsed="false">
      <c r="A13958" s="361" t="s">
        <v>26280</v>
      </c>
      <c r="B13958" s="361"/>
      <c r="C13958" s="361" t="s">
        <v>26281</v>
      </c>
      <c r="D13958" s="361" t="s">
        <v>26156</v>
      </c>
      <c r="E13958" s="362" t="s">
        <v>17122</v>
      </c>
    </row>
    <row r="13959" customFormat="false" ht="15" hidden="false" customHeight="false" outlineLevel="0" collapsed="false">
      <c r="A13959" s="361" t="s">
        <v>26282</v>
      </c>
      <c r="B13959" s="361"/>
      <c r="C13959" s="361" t="s">
        <v>26283</v>
      </c>
      <c r="D13959" s="361" t="s">
        <v>26156</v>
      </c>
      <c r="E13959" s="362" t="s">
        <v>16874</v>
      </c>
    </row>
    <row r="13960" customFormat="false" ht="15" hidden="false" customHeight="false" outlineLevel="0" collapsed="false">
      <c r="A13960" s="361" t="s">
        <v>26284</v>
      </c>
      <c r="B13960" s="361"/>
      <c r="C13960" s="361" t="s">
        <v>26285</v>
      </c>
      <c r="D13960" s="361" t="s">
        <v>26156</v>
      </c>
      <c r="E13960" s="362" t="s">
        <v>26286</v>
      </c>
    </row>
    <row r="13961" customFormat="false" ht="15" hidden="false" customHeight="false" outlineLevel="0" collapsed="false">
      <c r="A13961" s="361" t="s">
        <v>26287</v>
      </c>
      <c r="B13961" s="361"/>
      <c r="C13961" s="361" t="s">
        <v>26288</v>
      </c>
      <c r="D13961" s="361" t="s">
        <v>26156</v>
      </c>
      <c r="E13961" s="362" t="s">
        <v>26289</v>
      </c>
    </row>
    <row r="13962" customFormat="false" ht="15" hidden="false" customHeight="false" outlineLevel="0" collapsed="false">
      <c r="A13962" s="361" t="s">
        <v>26290</v>
      </c>
      <c r="B13962" s="361"/>
      <c r="C13962" s="361" t="s">
        <v>26291</v>
      </c>
      <c r="D13962" s="361" t="s">
        <v>26156</v>
      </c>
      <c r="E13962" s="362" t="s">
        <v>23468</v>
      </c>
    </row>
    <row r="13963" customFormat="false" ht="15" hidden="false" customHeight="false" outlineLevel="0" collapsed="false">
      <c r="A13963" s="361" t="s">
        <v>26292</v>
      </c>
      <c r="B13963" s="361"/>
      <c r="C13963" s="361" t="s">
        <v>26293</v>
      </c>
      <c r="D13963" s="361" t="s">
        <v>26156</v>
      </c>
      <c r="E13963" s="362" t="s">
        <v>26294</v>
      </c>
    </row>
    <row r="13964" customFormat="false" ht="15" hidden="false" customHeight="false" outlineLevel="0" collapsed="false">
      <c r="A13964" s="361" t="s">
        <v>26295</v>
      </c>
      <c r="B13964" s="361"/>
      <c r="C13964" s="361" t="s">
        <v>26296</v>
      </c>
      <c r="D13964" s="361" t="s">
        <v>26156</v>
      </c>
      <c r="E13964" s="362" t="s">
        <v>26297</v>
      </c>
    </row>
    <row r="13965" customFormat="false" ht="15" hidden="false" customHeight="false" outlineLevel="0" collapsed="false">
      <c r="A13965" s="361" t="s">
        <v>26298</v>
      </c>
      <c r="B13965" s="361"/>
      <c r="C13965" s="361" t="s">
        <v>26299</v>
      </c>
      <c r="D13965" s="361" t="s">
        <v>26156</v>
      </c>
      <c r="E13965" s="362" t="s">
        <v>26300</v>
      </c>
    </row>
    <row r="13966" customFormat="false" ht="15" hidden="false" customHeight="false" outlineLevel="0" collapsed="false">
      <c r="A13966" s="361" t="s">
        <v>26301</v>
      </c>
      <c r="B13966" s="361"/>
      <c r="C13966" s="361" t="s">
        <v>26302</v>
      </c>
      <c r="D13966" s="361" t="s">
        <v>26156</v>
      </c>
      <c r="E13966" s="362" t="s">
        <v>26303</v>
      </c>
    </row>
    <row r="13967" customFormat="false" ht="15" hidden="false" customHeight="false" outlineLevel="0" collapsed="false">
      <c r="A13967" s="361" t="s">
        <v>26304</v>
      </c>
      <c r="B13967" s="361"/>
      <c r="C13967" s="361" t="s">
        <v>26305</v>
      </c>
      <c r="D13967" s="361" t="s">
        <v>26156</v>
      </c>
      <c r="E13967" s="362" t="s">
        <v>26306</v>
      </c>
    </row>
    <row r="13968" customFormat="false" ht="15" hidden="false" customHeight="false" outlineLevel="0" collapsed="false">
      <c r="A13968" s="361" t="s">
        <v>26307</v>
      </c>
      <c r="B13968" s="361"/>
      <c r="C13968" s="361" t="s">
        <v>26308</v>
      </c>
      <c r="D13968" s="361" t="s">
        <v>26156</v>
      </c>
      <c r="E13968" s="362" t="s">
        <v>21033</v>
      </c>
    </row>
    <row r="13969" customFormat="false" ht="15" hidden="false" customHeight="false" outlineLevel="0" collapsed="false">
      <c r="A13969" s="361" t="s">
        <v>26309</v>
      </c>
      <c r="B13969" s="361"/>
      <c r="C13969" s="361" t="s">
        <v>26310</v>
      </c>
      <c r="D13969" s="361" t="s">
        <v>26156</v>
      </c>
      <c r="E13969" s="362" t="s">
        <v>19822</v>
      </c>
    </row>
    <row r="13970" customFormat="false" ht="15" hidden="false" customHeight="false" outlineLevel="0" collapsed="false">
      <c r="A13970" s="361" t="s">
        <v>26311</v>
      </c>
      <c r="B13970" s="361"/>
      <c r="C13970" s="361" t="s">
        <v>26312</v>
      </c>
      <c r="D13970" s="361" t="s">
        <v>26156</v>
      </c>
      <c r="E13970" s="362" t="s">
        <v>24586</v>
      </c>
    </row>
    <row r="13971" customFormat="false" ht="15" hidden="false" customHeight="false" outlineLevel="0" collapsed="false">
      <c r="A13971" s="361" t="s">
        <v>26313</v>
      </c>
      <c r="B13971" s="361"/>
      <c r="C13971" s="361" t="s">
        <v>26314</v>
      </c>
      <c r="D13971" s="361" t="s">
        <v>26156</v>
      </c>
      <c r="E13971" s="362" t="s">
        <v>26315</v>
      </c>
    </row>
    <row r="13972" customFormat="false" ht="15" hidden="false" customHeight="false" outlineLevel="0" collapsed="false">
      <c r="A13972" s="361" t="s">
        <v>26316</v>
      </c>
      <c r="B13972" s="361"/>
      <c r="C13972" s="361" t="s">
        <v>26317</v>
      </c>
      <c r="D13972" s="361" t="s">
        <v>26156</v>
      </c>
      <c r="E13972" s="362" t="s">
        <v>26318</v>
      </c>
    </row>
    <row r="13973" customFormat="false" ht="15" hidden="false" customHeight="false" outlineLevel="0" collapsed="false">
      <c r="A13973" s="361" t="s">
        <v>26319</v>
      </c>
      <c r="B13973" s="361"/>
      <c r="C13973" s="361" t="s">
        <v>26320</v>
      </c>
      <c r="D13973" s="361" t="s">
        <v>26156</v>
      </c>
      <c r="E13973" s="362" t="s">
        <v>20662</v>
      </c>
    </row>
    <row r="13974" customFormat="false" ht="15" hidden="false" customHeight="false" outlineLevel="0" collapsed="false">
      <c r="A13974" s="361" t="s">
        <v>26321</v>
      </c>
      <c r="B13974" s="361"/>
      <c r="C13974" s="361" t="s">
        <v>26322</v>
      </c>
      <c r="D13974" s="361" t="s">
        <v>26156</v>
      </c>
      <c r="E13974" s="362" t="s">
        <v>26323</v>
      </c>
    </row>
    <row r="13975" customFormat="false" ht="15" hidden="false" customHeight="false" outlineLevel="0" collapsed="false">
      <c r="A13975" s="361" t="s">
        <v>26324</v>
      </c>
      <c r="B13975" s="361"/>
      <c r="C13975" s="361" t="s">
        <v>26325</v>
      </c>
      <c r="D13975" s="361" t="s">
        <v>26156</v>
      </c>
      <c r="E13975" s="362" t="s">
        <v>17438</v>
      </c>
    </row>
    <row r="13976" customFormat="false" ht="15" hidden="false" customHeight="false" outlineLevel="0" collapsed="false">
      <c r="A13976" s="361" t="s">
        <v>26326</v>
      </c>
      <c r="B13976" s="361"/>
      <c r="C13976" s="361" t="s">
        <v>26327</v>
      </c>
      <c r="D13976" s="361" t="s">
        <v>26156</v>
      </c>
      <c r="E13976" s="362" t="s">
        <v>20610</v>
      </c>
    </row>
    <row r="13977" customFormat="false" ht="15" hidden="false" customHeight="false" outlineLevel="0" collapsed="false">
      <c r="A13977" s="361" t="s">
        <v>26328</v>
      </c>
      <c r="B13977" s="361"/>
      <c r="C13977" s="361" t="s">
        <v>26329</v>
      </c>
      <c r="D13977" s="361" t="s">
        <v>26156</v>
      </c>
      <c r="E13977" s="362" t="s">
        <v>17174</v>
      </c>
    </row>
    <row r="13978" customFormat="false" ht="15" hidden="false" customHeight="false" outlineLevel="0" collapsed="false">
      <c r="A13978" s="361" t="s">
        <v>26330</v>
      </c>
      <c r="B13978" s="361"/>
      <c r="C13978" s="361" t="s">
        <v>26331</v>
      </c>
      <c r="D13978" s="361" t="s">
        <v>26156</v>
      </c>
      <c r="E13978" s="362" t="s">
        <v>20099</v>
      </c>
    </row>
    <row r="13979" customFormat="false" ht="15" hidden="false" customHeight="false" outlineLevel="0" collapsed="false">
      <c r="A13979" s="361" t="s">
        <v>26332</v>
      </c>
      <c r="B13979" s="361"/>
      <c r="C13979" s="361" t="s">
        <v>26333</v>
      </c>
      <c r="D13979" s="361" t="s">
        <v>26156</v>
      </c>
      <c r="E13979" s="362" t="s">
        <v>16592</v>
      </c>
    </row>
    <row r="13980" customFormat="false" ht="15" hidden="false" customHeight="false" outlineLevel="0" collapsed="false">
      <c r="A13980" s="361" t="s">
        <v>26334</v>
      </c>
      <c r="B13980" s="361"/>
      <c r="C13980" s="361" t="s">
        <v>26335</v>
      </c>
      <c r="D13980" s="361" t="s">
        <v>26156</v>
      </c>
      <c r="E13980" s="362" t="s">
        <v>20032</v>
      </c>
    </row>
    <row r="13981" customFormat="false" ht="15" hidden="false" customHeight="false" outlineLevel="0" collapsed="false">
      <c r="A13981" s="361" t="s">
        <v>26336</v>
      </c>
      <c r="B13981" s="361"/>
      <c r="C13981" s="361" t="s">
        <v>26337</v>
      </c>
      <c r="D13981" s="361" t="s">
        <v>26156</v>
      </c>
      <c r="E13981" s="362" t="s">
        <v>26338</v>
      </c>
    </row>
    <row r="13982" customFormat="false" ht="15" hidden="false" customHeight="false" outlineLevel="0" collapsed="false">
      <c r="A13982" s="361" t="s">
        <v>26339</v>
      </c>
      <c r="B13982" s="361"/>
      <c r="C13982" s="361" t="s">
        <v>26340</v>
      </c>
      <c r="D13982" s="361" t="s">
        <v>26156</v>
      </c>
      <c r="E13982" s="362" t="s">
        <v>26341</v>
      </c>
    </row>
    <row r="13983" customFormat="false" ht="15" hidden="false" customHeight="false" outlineLevel="0" collapsed="false">
      <c r="A13983" s="361" t="s">
        <v>26342</v>
      </c>
      <c r="B13983" s="361"/>
      <c r="C13983" s="361" t="s">
        <v>26343</v>
      </c>
      <c r="D13983" s="361" t="s">
        <v>26156</v>
      </c>
      <c r="E13983" s="362" t="s">
        <v>26344</v>
      </c>
    </row>
    <row r="13984" customFormat="false" ht="15" hidden="false" customHeight="false" outlineLevel="0" collapsed="false">
      <c r="A13984" s="361" t="s">
        <v>26345</v>
      </c>
      <c r="B13984" s="361"/>
      <c r="C13984" s="361" t="s">
        <v>26346</v>
      </c>
      <c r="D13984" s="361" t="s">
        <v>26156</v>
      </c>
      <c r="E13984" s="362" t="s">
        <v>23004</v>
      </c>
    </row>
    <row r="13985" customFormat="false" ht="15" hidden="false" customHeight="false" outlineLevel="0" collapsed="false">
      <c r="A13985" s="361" t="s">
        <v>26347</v>
      </c>
      <c r="B13985" s="361"/>
      <c r="C13985" s="361" t="s">
        <v>26348</v>
      </c>
      <c r="D13985" s="361" t="s">
        <v>26156</v>
      </c>
      <c r="E13985" s="362" t="s">
        <v>18570</v>
      </c>
    </row>
    <row r="13986" customFormat="false" ht="15" hidden="false" customHeight="false" outlineLevel="0" collapsed="false">
      <c r="A13986" s="361" t="s">
        <v>26349</v>
      </c>
      <c r="B13986" s="361"/>
      <c r="C13986" s="361" t="s">
        <v>26350</v>
      </c>
      <c r="D13986" s="361" t="s">
        <v>26156</v>
      </c>
      <c r="E13986" s="362" t="s">
        <v>22099</v>
      </c>
    </row>
    <row r="13987" customFormat="false" ht="15" hidden="false" customHeight="false" outlineLevel="0" collapsed="false">
      <c r="A13987" s="361" t="s">
        <v>26351</v>
      </c>
      <c r="B13987" s="361"/>
      <c r="C13987" s="361" t="s">
        <v>26352</v>
      </c>
      <c r="D13987" s="361" t="s">
        <v>26156</v>
      </c>
      <c r="E13987" s="362" t="s">
        <v>20530</v>
      </c>
    </row>
    <row r="13988" customFormat="false" ht="15" hidden="false" customHeight="false" outlineLevel="0" collapsed="false">
      <c r="A13988" s="361" t="s">
        <v>26353</v>
      </c>
      <c r="B13988" s="361"/>
      <c r="C13988" s="361" t="s">
        <v>26354</v>
      </c>
      <c r="D13988" s="361" t="s">
        <v>26156</v>
      </c>
      <c r="E13988" s="362" t="s">
        <v>23672</v>
      </c>
    </row>
    <row r="13989" customFormat="false" ht="15" hidden="false" customHeight="false" outlineLevel="0" collapsed="false">
      <c r="A13989" s="361" t="s">
        <v>26355</v>
      </c>
      <c r="B13989" s="361"/>
      <c r="C13989" s="361" t="s">
        <v>26356</v>
      </c>
      <c r="D13989" s="361" t="s">
        <v>26156</v>
      </c>
      <c r="E13989" s="362" t="s">
        <v>26357</v>
      </c>
    </row>
    <row r="13990" customFormat="false" ht="15" hidden="false" customHeight="false" outlineLevel="0" collapsed="false">
      <c r="A13990" s="361" t="s">
        <v>26358</v>
      </c>
      <c r="B13990" s="361"/>
      <c r="C13990" s="361" t="s">
        <v>26359</v>
      </c>
      <c r="D13990" s="361" t="s">
        <v>26156</v>
      </c>
      <c r="E13990" s="362" t="s">
        <v>15679</v>
      </c>
    </row>
    <row r="13991" customFormat="false" ht="15" hidden="false" customHeight="false" outlineLevel="0" collapsed="false">
      <c r="A13991" s="361" t="s">
        <v>26360</v>
      </c>
      <c r="B13991" s="361"/>
      <c r="C13991" s="361" t="s">
        <v>26361</v>
      </c>
      <c r="D13991" s="361" t="s">
        <v>26156</v>
      </c>
      <c r="E13991" s="362" t="s">
        <v>15644</v>
      </c>
    </row>
    <row r="13992" customFormat="false" ht="15" hidden="false" customHeight="false" outlineLevel="0" collapsed="false">
      <c r="A13992" s="361" t="s">
        <v>26362</v>
      </c>
      <c r="B13992" s="361"/>
      <c r="C13992" s="361" t="s">
        <v>26363</v>
      </c>
      <c r="D13992" s="361" t="s">
        <v>26156</v>
      </c>
      <c r="E13992" s="362" t="s">
        <v>26364</v>
      </c>
    </row>
    <row r="13993" customFormat="false" ht="15" hidden="false" customHeight="false" outlineLevel="0" collapsed="false">
      <c r="A13993" s="361" t="s">
        <v>26365</v>
      </c>
      <c r="B13993" s="361"/>
      <c r="C13993" s="361" t="s">
        <v>26366</v>
      </c>
      <c r="D13993" s="361" t="s">
        <v>26156</v>
      </c>
      <c r="E13993" s="362" t="s">
        <v>26367</v>
      </c>
    </row>
    <row r="13994" customFormat="false" ht="15" hidden="false" customHeight="false" outlineLevel="0" collapsed="false">
      <c r="A13994" s="361" t="s">
        <v>26368</v>
      </c>
      <c r="B13994" s="361"/>
      <c r="C13994" s="361" t="s">
        <v>26369</v>
      </c>
      <c r="D13994" s="361" t="s">
        <v>26156</v>
      </c>
      <c r="E13994" s="362" t="s">
        <v>26370</v>
      </c>
    </row>
    <row r="13995" customFormat="false" ht="15" hidden="false" customHeight="false" outlineLevel="0" collapsed="false">
      <c r="A13995" s="361" t="s">
        <v>26371</v>
      </c>
      <c r="B13995" s="361"/>
      <c r="C13995" s="361" t="s">
        <v>26372</v>
      </c>
      <c r="D13995" s="361" t="s">
        <v>26156</v>
      </c>
      <c r="E13995" s="362" t="s">
        <v>26373</v>
      </c>
    </row>
    <row r="13996" customFormat="false" ht="15" hidden="false" customHeight="false" outlineLevel="0" collapsed="false">
      <c r="A13996" s="361" t="s">
        <v>26374</v>
      </c>
      <c r="B13996" s="361"/>
      <c r="C13996" s="361" t="s">
        <v>26375</v>
      </c>
      <c r="D13996" s="361" t="s">
        <v>26156</v>
      </c>
      <c r="E13996" s="362" t="s">
        <v>26376</v>
      </c>
    </row>
    <row r="13997" customFormat="false" ht="15" hidden="false" customHeight="false" outlineLevel="0" collapsed="false">
      <c r="A13997" s="361" t="s">
        <v>26377</v>
      </c>
      <c r="B13997" s="361"/>
      <c r="C13997" s="361" t="s">
        <v>26378</v>
      </c>
      <c r="D13997" s="361" t="s">
        <v>26156</v>
      </c>
      <c r="E13997" s="362" t="s">
        <v>26379</v>
      </c>
    </row>
    <row r="13998" customFormat="false" ht="15" hidden="false" customHeight="false" outlineLevel="0" collapsed="false">
      <c r="A13998" s="361" t="s">
        <v>26380</v>
      </c>
      <c r="B13998" s="361"/>
      <c r="C13998" s="361" t="s">
        <v>26381</v>
      </c>
      <c r="D13998" s="361" t="s">
        <v>26156</v>
      </c>
      <c r="E13998" s="362" t="s">
        <v>26382</v>
      </c>
    </row>
    <row r="13999" customFormat="false" ht="15" hidden="false" customHeight="false" outlineLevel="0" collapsed="false">
      <c r="A13999" s="361" t="s">
        <v>26383</v>
      </c>
      <c r="B13999" s="361"/>
      <c r="C13999" s="361" t="s">
        <v>26384</v>
      </c>
      <c r="D13999" s="361" t="s">
        <v>26156</v>
      </c>
      <c r="E13999" s="362" t="s">
        <v>15922</v>
      </c>
    </row>
    <row r="14000" customFormat="false" ht="15" hidden="false" customHeight="false" outlineLevel="0" collapsed="false">
      <c r="A14000" s="361" t="s">
        <v>26385</v>
      </c>
      <c r="B14000" s="361"/>
      <c r="C14000" s="361" t="s">
        <v>26386</v>
      </c>
      <c r="D14000" s="361" t="s">
        <v>26156</v>
      </c>
      <c r="E14000" s="362" t="s">
        <v>26387</v>
      </c>
    </row>
    <row r="14001" customFormat="false" ht="15" hidden="false" customHeight="false" outlineLevel="0" collapsed="false">
      <c r="A14001" s="361" t="s">
        <v>26388</v>
      </c>
      <c r="B14001" s="361"/>
      <c r="C14001" s="361" t="s">
        <v>26389</v>
      </c>
      <c r="D14001" s="361" t="s">
        <v>26156</v>
      </c>
      <c r="E14001" s="362" t="s">
        <v>15644</v>
      </c>
    </row>
    <row r="14002" customFormat="false" ht="15" hidden="false" customHeight="false" outlineLevel="0" collapsed="false">
      <c r="A14002" s="361" t="s">
        <v>26390</v>
      </c>
      <c r="B14002" s="361"/>
      <c r="C14002" s="361" t="s">
        <v>26391</v>
      </c>
      <c r="D14002" s="361" t="s">
        <v>26156</v>
      </c>
      <c r="E14002" s="362" t="s">
        <v>16788</v>
      </c>
    </row>
    <row r="14003" customFormat="false" ht="15" hidden="false" customHeight="false" outlineLevel="0" collapsed="false">
      <c r="A14003" s="361" t="s">
        <v>26392</v>
      </c>
      <c r="B14003" s="361"/>
      <c r="C14003" s="361" t="s">
        <v>26393</v>
      </c>
      <c r="D14003" s="361" t="s">
        <v>26156</v>
      </c>
      <c r="E14003" s="362" t="s">
        <v>18584</v>
      </c>
    </row>
    <row r="14004" customFormat="false" ht="15" hidden="false" customHeight="false" outlineLevel="0" collapsed="false">
      <c r="A14004" s="361" t="s">
        <v>26394</v>
      </c>
      <c r="B14004" s="361"/>
      <c r="C14004" s="361" t="s">
        <v>26395</v>
      </c>
      <c r="D14004" s="361" t="s">
        <v>26156</v>
      </c>
      <c r="E14004" s="362" t="s">
        <v>26396</v>
      </c>
    </row>
    <row r="14005" customFormat="false" ht="15" hidden="false" customHeight="false" outlineLevel="0" collapsed="false">
      <c r="A14005" s="361" t="s">
        <v>26397</v>
      </c>
      <c r="B14005" s="361"/>
      <c r="C14005" s="361" t="s">
        <v>26398</v>
      </c>
      <c r="D14005" s="361" t="s">
        <v>26156</v>
      </c>
      <c r="E14005" s="362" t="s">
        <v>26399</v>
      </c>
    </row>
    <row r="14006" customFormat="false" ht="15" hidden="false" customHeight="false" outlineLevel="0" collapsed="false">
      <c r="A14006" s="361" t="s">
        <v>26400</v>
      </c>
      <c r="B14006" s="361"/>
      <c r="C14006" s="361" t="s">
        <v>26401</v>
      </c>
      <c r="D14006" s="361" t="s">
        <v>26156</v>
      </c>
      <c r="E14006" s="362" t="s">
        <v>21871</v>
      </c>
    </row>
    <row r="14007" customFormat="false" ht="15" hidden="false" customHeight="false" outlineLevel="0" collapsed="false">
      <c r="A14007" s="361" t="s">
        <v>26402</v>
      </c>
      <c r="B14007" s="361"/>
      <c r="C14007" s="361" t="s">
        <v>26403</v>
      </c>
      <c r="D14007" s="361" t="s">
        <v>26156</v>
      </c>
      <c r="E14007" s="362" t="s">
        <v>21914</v>
      </c>
    </row>
    <row r="14008" customFormat="false" ht="15" hidden="false" customHeight="false" outlineLevel="0" collapsed="false">
      <c r="A14008" s="361" t="s">
        <v>26404</v>
      </c>
      <c r="B14008" s="361"/>
      <c r="C14008" s="361" t="s">
        <v>26405</v>
      </c>
      <c r="D14008" s="361" t="s">
        <v>26156</v>
      </c>
      <c r="E14008" s="362" t="s">
        <v>26406</v>
      </c>
    </row>
    <row r="14009" customFormat="false" ht="15" hidden="false" customHeight="false" outlineLevel="0" collapsed="false">
      <c r="A14009" s="361" t="s">
        <v>26407</v>
      </c>
      <c r="B14009" s="361"/>
      <c r="C14009" s="361" t="s">
        <v>26408</v>
      </c>
      <c r="D14009" s="361" t="s">
        <v>26156</v>
      </c>
      <c r="E14009" s="362" t="s">
        <v>26409</v>
      </c>
    </row>
    <row r="14010" customFormat="false" ht="15" hidden="false" customHeight="false" outlineLevel="0" collapsed="false">
      <c r="A14010" s="361" t="s">
        <v>26410</v>
      </c>
      <c r="B14010" s="361"/>
      <c r="C14010" s="361" t="s">
        <v>26411</v>
      </c>
      <c r="D14010" s="361" t="s">
        <v>26156</v>
      </c>
      <c r="E14010" s="362" t="s">
        <v>17122</v>
      </c>
    </row>
    <row r="14011" customFormat="false" ht="15" hidden="false" customHeight="false" outlineLevel="0" collapsed="false">
      <c r="A14011" s="361" t="s">
        <v>26412</v>
      </c>
      <c r="B14011" s="361"/>
      <c r="C14011" s="361" t="s">
        <v>26413</v>
      </c>
      <c r="D14011" s="361" t="s">
        <v>26156</v>
      </c>
      <c r="E14011" s="362" t="s">
        <v>26414</v>
      </c>
    </row>
    <row r="14012" customFormat="false" ht="15" hidden="false" customHeight="false" outlineLevel="0" collapsed="false">
      <c r="A14012" s="361" t="s">
        <v>26415</v>
      </c>
      <c r="B14012" s="361"/>
      <c r="C14012" s="361" t="s">
        <v>26416</v>
      </c>
      <c r="D14012" s="361" t="s">
        <v>26156</v>
      </c>
      <c r="E14012" s="362" t="s">
        <v>26417</v>
      </c>
    </row>
    <row r="14013" customFormat="false" ht="15" hidden="false" customHeight="false" outlineLevel="0" collapsed="false">
      <c r="A14013" s="361" t="s">
        <v>26418</v>
      </c>
      <c r="B14013" s="361"/>
      <c r="C14013" s="361" t="s">
        <v>26419</v>
      </c>
      <c r="D14013" s="361" t="s">
        <v>26156</v>
      </c>
      <c r="E14013" s="362" t="s">
        <v>20028</v>
      </c>
    </row>
    <row r="14014" customFormat="false" ht="15" hidden="false" customHeight="false" outlineLevel="0" collapsed="false">
      <c r="A14014" s="361" t="s">
        <v>26420</v>
      </c>
      <c r="B14014" s="361"/>
      <c r="C14014" s="361" t="s">
        <v>26421</v>
      </c>
      <c r="D14014" s="361" t="s">
        <v>26156</v>
      </c>
      <c r="E14014" s="362" t="s">
        <v>21158</v>
      </c>
    </row>
    <row r="14015" customFormat="false" ht="15" hidden="false" customHeight="false" outlineLevel="0" collapsed="false">
      <c r="A14015" s="361" t="s">
        <v>26422</v>
      </c>
      <c r="B14015" s="361"/>
      <c r="C14015" s="361" t="s">
        <v>26423</v>
      </c>
      <c r="D14015" s="361" t="s">
        <v>26156</v>
      </c>
      <c r="E14015" s="362" t="s">
        <v>26376</v>
      </c>
    </row>
    <row r="14016" customFormat="false" ht="15" hidden="false" customHeight="false" outlineLevel="0" collapsed="false">
      <c r="A14016" s="361" t="s">
        <v>26424</v>
      </c>
      <c r="B14016" s="361"/>
      <c r="C14016" s="361" t="s">
        <v>26425</v>
      </c>
      <c r="D14016" s="361" t="s">
        <v>26156</v>
      </c>
      <c r="E14016" s="362" t="s">
        <v>18881</v>
      </c>
    </row>
    <row r="14017" customFormat="false" ht="15" hidden="false" customHeight="false" outlineLevel="0" collapsed="false">
      <c r="A14017" s="361" t="s">
        <v>26426</v>
      </c>
      <c r="B14017" s="361"/>
      <c r="C14017" s="361" t="s">
        <v>26427</v>
      </c>
      <c r="D14017" s="361" t="s">
        <v>26156</v>
      </c>
      <c r="E14017" s="362" t="s">
        <v>26428</v>
      </c>
    </row>
    <row r="14018" customFormat="false" ht="15" hidden="false" customHeight="false" outlineLevel="0" collapsed="false">
      <c r="A14018" s="361" t="s">
        <v>26429</v>
      </c>
      <c r="B14018" s="361"/>
      <c r="C14018" s="361" t="s">
        <v>26430</v>
      </c>
      <c r="D14018" s="361" t="s">
        <v>26156</v>
      </c>
      <c r="E14018" s="362" t="s">
        <v>18300</v>
      </c>
    </row>
    <row r="14019" customFormat="false" ht="15" hidden="false" customHeight="false" outlineLevel="0" collapsed="false">
      <c r="A14019" s="361" t="s">
        <v>26431</v>
      </c>
      <c r="B14019" s="361"/>
      <c r="C14019" s="361" t="s">
        <v>26432</v>
      </c>
      <c r="D14019" s="361" t="s">
        <v>26156</v>
      </c>
      <c r="E14019" s="362" t="s">
        <v>20856</v>
      </c>
    </row>
    <row r="14020" customFormat="false" ht="15" hidden="false" customHeight="false" outlineLevel="0" collapsed="false">
      <c r="A14020" s="361" t="s">
        <v>26433</v>
      </c>
      <c r="B14020" s="361"/>
      <c r="C14020" s="361" t="s">
        <v>26434</v>
      </c>
      <c r="D14020" s="361" t="s">
        <v>26156</v>
      </c>
      <c r="E14020" s="362" t="s">
        <v>26435</v>
      </c>
    </row>
    <row r="14021" customFormat="false" ht="15" hidden="false" customHeight="false" outlineLevel="0" collapsed="false">
      <c r="A14021" s="361" t="s">
        <v>26436</v>
      </c>
      <c r="B14021" s="361"/>
      <c r="C14021" s="361" t="s">
        <v>26437</v>
      </c>
      <c r="D14021" s="361" t="s">
        <v>26156</v>
      </c>
      <c r="E14021" s="362" t="s">
        <v>26438</v>
      </c>
    </row>
    <row r="14022" customFormat="false" ht="15" hidden="false" customHeight="false" outlineLevel="0" collapsed="false">
      <c r="A14022" s="361" t="s">
        <v>26439</v>
      </c>
      <c r="B14022" s="361"/>
      <c r="C14022" s="361" t="s">
        <v>26440</v>
      </c>
      <c r="D14022" s="361" t="s">
        <v>26156</v>
      </c>
      <c r="E14022" s="362" t="s">
        <v>26441</v>
      </c>
    </row>
    <row r="14023" customFormat="false" ht="15" hidden="false" customHeight="false" outlineLevel="0" collapsed="false">
      <c r="A14023" s="361" t="s">
        <v>26442</v>
      </c>
      <c r="B14023" s="361"/>
      <c r="C14023" s="361" t="s">
        <v>26443</v>
      </c>
      <c r="D14023" s="361" t="s">
        <v>26156</v>
      </c>
      <c r="E14023" s="362" t="s">
        <v>26444</v>
      </c>
    </row>
    <row r="14024" customFormat="false" ht="15" hidden="false" customHeight="false" outlineLevel="0" collapsed="false">
      <c r="A14024" s="361" t="s">
        <v>26445</v>
      </c>
      <c r="B14024" s="361"/>
      <c r="C14024" s="361" t="s">
        <v>26446</v>
      </c>
      <c r="D14024" s="361" t="s">
        <v>26156</v>
      </c>
      <c r="E14024" s="362" t="s">
        <v>15628</v>
      </c>
    </row>
    <row r="14025" customFormat="false" ht="15" hidden="false" customHeight="false" outlineLevel="0" collapsed="false">
      <c r="A14025" s="361" t="s">
        <v>26447</v>
      </c>
      <c r="B14025" s="361"/>
      <c r="C14025" s="361" t="s">
        <v>26448</v>
      </c>
      <c r="D14025" s="361" t="s">
        <v>26156</v>
      </c>
      <c r="E14025" s="362" t="s">
        <v>26449</v>
      </c>
    </row>
    <row r="14026" customFormat="false" ht="15" hidden="false" customHeight="false" outlineLevel="0" collapsed="false">
      <c r="A14026" s="361" t="s">
        <v>26450</v>
      </c>
      <c r="B14026" s="361"/>
      <c r="C14026" s="361" t="s">
        <v>26451</v>
      </c>
      <c r="D14026" s="361" t="s">
        <v>26156</v>
      </c>
      <c r="E14026" s="362" t="s">
        <v>26452</v>
      </c>
    </row>
    <row r="14027" customFormat="false" ht="15" hidden="false" customHeight="false" outlineLevel="0" collapsed="false">
      <c r="A14027" s="361" t="s">
        <v>26453</v>
      </c>
      <c r="B14027" s="361"/>
      <c r="C14027" s="361" t="s">
        <v>26454</v>
      </c>
      <c r="D14027" s="361" t="s">
        <v>26156</v>
      </c>
      <c r="E14027" s="362" t="s">
        <v>24057</v>
      </c>
    </row>
    <row r="14028" customFormat="false" ht="15" hidden="false" customHeight="false" outlineLevel="0" collapsed="false">
      <c r="A14028" s="361" t="s">
        <v>26455</v>
      </c>
      <c r="B14028" s="361"/>
      <c r="C14028" s="361" t="s">
        <v>26456</v>
      </c>
      <c r="D14028" s="361" t="s">
        <v>26156</v>
      </c>
      <c r="E14028" s="362" t="s">
        <v>17127</v>
      </c>
    </row>
    <row r="14029" customFormat="false" ht="15" hidden="false" customHeight="false" outlineLevel="0" collapsed="false">
      <c r="A14029" s="361" t="s">
        <v>26457</v>
      </c>
      <c r="B14029" s="361"/>
      <c r="C14029" s="361" t="s">
        <v>26458</v>
      </c>
      <c r="D14029" s="361" t="s">
        <v>26156</v>
      </c>
      <c r="E14029" s="362" t="s">
        <v>15869</v>
      </c>
    </row>
    <row r="14030" customFormat="false" ht="15" hidden="false" customHeight="false" outlineLevel="0" collapsed="false">
      <c r="A14030" s="361" t="s">
        <v>26459</v>
      </c>
      <c r="B14030" s="361"/>
      <c r="C14030" s="361" t="s">
        <v>26460</v>
      </c>
      <c r="D14030" s="361" t="s">
        <v>26156</v>
      </c>
      <c r="E14030" s="362" t="s">
        <v>15869</v>
      </c>
    </row>
    <row r="14031" customFormat="false" ht="15" hidden="false" customHeight="false" outlineLevel="0" collapsed="false">
      <c r="A14031" s="361" t="s">
        <v>26461</v>
      </c>
      <c r="B14031" s="361"/>
      <c r="C14031" s="361" t="s">
        <v>26462</v>
      </c>
      <c r="D14031" s="361" t="s">
        <v>26156</v>
      </c>
      <c r="E14031" s="362" t="s">
        <v>17969</v>
      </c>
    </row>
    <row r="14032" customFormat="false" ht="15" hidden="false" customHeight="false" outlineLevel="0" collapsed="false">
      <c r="A14032" s="361" t="s">
        <v>26463</v>
      </c>
      <c r="B14032" s="361"/>
      <c r="C14032" s="361" t="s">
        <v>26464</v>
      </c>
      <c r="D14032" s="361" t="s">
        <v>26156</v>
      </c>
      <c r="E14032" s="362" t="s">
        <v>26465</v>
      </c>
    </row>
    <row r="14033" customFormat="false" ht="15" hidden="false" customHeight="false" outlineLevel="0" collapsed="false">
      <c r="A14033" s="361" t="s">
        <v>26466</v>
      </c>
      <c r="B14033" s="361"/>
      <c r="C14033" s="361" t="s">
        <v>26467</v>
      </c>
      <c r="D14033" s="361" t="s">
        <v>26156</v>
      </c>
      <c r="E14033" s="362" t="s">
        <v>26468</v>
      </c>
    </row>
    <row r="14034" customFormat="false" ht="15" hidden="false" customHeight="false" outlineLevel="0" collapsed="false">
      <c r="A14034" s="361" t="s">
        <v>26469</v>
      </c>
      <c r="B14034" s="361"/>
      <c r="C14034" s="361" t="s">
        <v>26470</v>
      </c>
      <c r="D14034" s="361" t="s">
        <v>26156</v>
      </c>
      <c r="E14034" s="362" t="s">
        <v>26471</v>
      </c>
    </row>
    <row r="14035" customFormat="false" ht="15" hidden="false" customHeight="false" outlineLevel="0" collapsed="false">
      <c r="A14035" s="361" t="s">
        <v>26472</v>
      </c>
      <c r="B14035" s="361"/>
      <c r="C14035" s="361" t="s">
        <v>26473</v>
      </c>
      <c r="D14035" s="361" t="s">
        <v>26156</v>
      </c>
      <c r="E14035" s="362" t="s">
        <v>26474</v>
      </c>
    </row>
    <row r="14036" customFormat="false" ht="15" hidden="false" customHeight="false" outlineLevel="0" collapsed="false">
      <c r="A14036" s="361" t="s">
        <v>26475</v>
      </c>
      <c r="B14036" s="361"/>
      <c r="C14036" s="361" t="s">
        <v>26476</v>
      </c>
      <c r="D14036" s="361" t="s">
        <v>26156</v>
      </c>
      <c r="E14036" s="362" t="s">
        <v>26477</v>
      </c>
    </row>
    <row r="14037" customFormat="false" ht="15" hidden="false" customHeight="false" outlineLevel="0" collapsed="false">
      <c r="A14037" s="361" t="s">
        <v>26478</v>
      </c>
      <c r="B14037" s="361"/>
      <c r="C14037" s="361" t="s">
        <v>26479</v>
      </c>
      <c r="D14037" s="361" t="s">
        <v>26156</v>
      </c>
      <c r="E14037" s="362" t="s">
        <v>26480</v>
      </c>
    </row>
    <row r="14038" customFormat="false" ht="15" hidden="false" customHeight="false" outlineLevel="0" collapsed="false">
      <c r="A14038" s="361" t="s">
        <v>26481</v>
      </c>
      <c r="B14038" s="361"/>
      <c r="C14038" s="361" t="s">
        <v>26482</v>
      </c>
      <c r="D14038" s="361" t="s">
        <v>26156</v>
      </c>
      <c r="E14038" s="362" t="s">
        <v>22329</v>
      </c>
    </row>
    <row r="14039" customFormat="false" ht="15" hidden="false" customHeight="false" outlineLevel="0" collapsed="false">
      <c r="A14039" s="361" t="s">
        <v>26483</v>
      </c>
      <c r="B14039" s="361"/>
      <c r="C14039" s="361" t="s">
        <v>26484</v>
      </c>
      <c r="D14039" s="361" t="s">
        <v>26156</v>
      </c>
      <c r="E14039" s="362" t="s">
        <v>26485</v>
      </c>
    </row>
    <row r="14040" customFormat="false" ht="15" hidden="false" customHeight="false" outlineLevel="0" collapsed="false">
      <c r="A14040" s="361" t="s">
        <v>26486</v>
      </c>
      <c r="B14040" s="361"/>
      <c r="C14040" s="361" t="s">
        <v>26487</v>
      </c>
      <c r="D14040" s="361" t="s">
        <v>26156</v>
      </c>
      <c r="E14040" s="362" t="s">
        <v>20900</v>
      </c>
    </row>
    <row r="14041" customFormat="false" ht="15" hidden="false" customHeight="false" outlineLevel="0" collapsed="false">
      <c r="A14041" s="361" t="s">
        <v>26488</v>
      </c>
      <c r="B14041" s="361"/>
      <c r="C14041" s="361" t="s">
        <v>26489</v>
      </c>
      <c r="D14041" s="361" t="s">
        <v>26156</v>
      </c>
      <c r="E14041" s="362" t="s">
        <v>26490</v>
      </c>
    </row>
    <row r="14042" customFormat="false" ht="15" hidden="false" customHeight="false" outlineLevel="0" collapsed="false">
      <c r="A14042" s="361" t="s">
        <v>26491</v>
      </c>
      <c r="B14042" s="361"/>
      <c r="C14042" s="361" t="s">
        <v>26492</v>
      </c>
      <c r="D14042" s="361" t="s">
        <v>26156</v>
      </c>
      <c r="E14042" s="362" t="s">
        <v>26493</v>
      </c>
    </row>
    <row r="14043" customFormat="false" ht="15" hidden="false" customHeight="false" outlineLevel="0" collapsed="false">
      <c r="A14043" s="361" t="s">
        <v>26494</v>
      </c>
      <c r="B14043" s="361"/>
      <c r="C14043" s="361" t="s">
        <v>26495</v>
      </c>
      <c r="D14043" s="361" t="s">
        <v>26156</v>
      </c>
      <c r="E14043" s="362" t="s">
        <v>15712</v>
      </c>
    </row>
    <row r="14044" customFormat="false" ht="15" hidden="false" customHeight="false" outlineLevel="0" collapsed="false">
      <c r="A14044" s="361" t="s">
        <v>26496</v>
      </c>
      <c r="B14044" s="361"/>
      <c r="C14044" s="361" t="s">
        <v>26497</v>
      </c>
      <c r="D14044" s="361" t="s">
        <v>26156</v>
      </c>
      <c r="E14044" s="362" t="s">
        <v>26498</v>
      </c>
    </row>
    <row r="14045" customFormat="false" ht="15" hidden="false" customHeight="false" outlineLevel="0" collapsed="false">
      <c r="A14045" s="361" t="s">
        <v>26499</v>
      </c>
      <c r="B14045" s="361"/>
      <c r="C14045" s="361" t="s">
        <v>26500</v>
      </c>
      <c r="D14045" s="361" t="s">
        <v>26156</v>
      </c>
      <c r="E14045" s="362" t="s">
        <v>26501</v>
      </c>
    </row>
    <row r="14046" customFormat="false" ht="15" hidden="false" customHeight="false" outlineLevel="0" collapsed="false">
      <c r="A14046" s="361" t="s">
        <v>26502</v>
      </c>
      <c r="B14046" s="361"/>
      <c r="C14046" s="361" t="s">
        <v>26503</v>
      </c>
      <c r="D14046" s="361" t="s">
        <v>26156</v>
      </c>
      <c r="E14046" s="362" t="s">
        <v>17073</v>
      </c>
    </row>
    <row r="14047" customFormat="false" ht="15" hidden="false" customHeight="false" outlineLevel="0" collapsed="false">
      <c r="A14047" s="361" t="s">
        <v>26504</v>
      </c>
      <c r="B14047" s="361"/>
      <c r="C14047" s="361" t="s">
        <v>26505</v>
      </c>
      <c r="D14047" s="361" t="s">
        <v>26156</v>
      </c>
      <c r="E14047" s="362" t="s">
        <v>26506</v>
      </c>
    </row>
    <row r="14048" customFormat="false" ht="15" hidden="false" customHeight="false" outlineLevel="0" collapsed="false">
      <c r="A14048" s="361" t="s">
        <v>26507</v>
      </c>
      <c r="B14048" s="361"/>
      <c r="C14048" s="361" t="s">
        <v>26508</v>
      </c>
      <c r="D14048" s="361" t="s">
        <v>26156</v>
      </c>
      <c r="E14048" s="362" t="s">
        <v>15632</v>
      </c>
    </row>
    <row r="14049" customFormat="false" ht="15" hidden="false" customHeight="false" outlineLevel="0" collapsed="false">
      <c r="A14049" s="361" t="s">
        <v>26509</v>
      </c>
      <c r="B14049" s="361"/>
      <c r="C14049" s="361" t="s">
        <v>26510</v>
      </c>
      <c r="D14049" s="361" t="s">
        <v>26156</v>
      </c>
      <c r="E14049" s="362" t="s">
        <v>26511</v>
      </c>
    </row>
    <row r="14050" customFormat="false" ht="15" hidden="false" customHeight="false" outlineLevel="0" collapsed="false">
      <c r="A14050" s="361" t="s">
        <v>26512</v>
      </c>
      <c r="B14050" s="361"/>
      <c r="C14050" s="361" t="s">
        <v>26513</v>
      </c>
      <c r="D14050" s="361" t="s">
        <v>26156</v>
      </c>
      <c r="E14050" s="362" t="s">
        <v>16790</v>
      </c>
    </row>
    <row r="14051" customFormat="false" ht="15" hidden="false" customHeight="false" outlineLevel="0" collapsed="false">
      <c r="A14051" s="361" t="s">
        <v>26514</v>
      </c>
      <c r="B14051" s="361"/>
      <c r="C14051" s="361" t="s">
        <v>26515</v>
      </c>
      <c r="D14051" s="361" t="s">
        <v>26156</v>
      </c>
      <c r="E14051" s="362" t="s">
        <v>16792</v>
      </c>
    </row>
    <row r="14052" customFormat="false" ht="15" hidden="false" customHeight="false" outlineLevel="0" collapsed="false">
      <c r="A14052" s="361" t="s">
        <v>26516</v>
      </c>
      <c r="B14052" s="361"/>
      <c r="C14052" s="361" t="s">
        <v>26517</v>
      </c>
      <c r="D14052" s="361" t="s">
        <v>26518</v>
      </c>
      <c r="E14052" s="362" t="s">
        <v>26519</v>
      </c>
    </row>
    <row r="14053" customFormat="false" ht="15" hidden="false" customHeight="false" outlineLevel="0" collapsed="false">
      <c r="A14053" s="361" t="s">
        <v>26520</v>
      </c>
      <c r="B14053" s="361"/>
      <c r="C14053" s="361" t="s">
        <v>26521</v>
      </c>
      <c r="D14053" s="361" t="s">
        <v>26518</v>
      </c>
      <c r="E14053" s="362" t="s">
        <v>22156</v>
      </c>
    </row>
    <row r="14054" customFormat="false" ht="15" hidden="false" customHeight="false" outlineLevel="0" collapsed="false">
      <c r="A14054" s="361" t="s">
        <v>26522</v>
      </c>
      <c r="B14054" s="361"/>
      <c r="C14054" s="361" t="s">
        <v>26523</v>
      </c>
      <c r="D14054" s="361" t="s">
        <v>26518</v>
      </c>
      <c r="E14054" s="362" t="s">
        <v>16941</v>
      </c>
    </row>
    <row r="14055" customFormat="false" ht="15" hidden="false" customHeight="false" outlineLevel="0" collapsed="false">
      <c r="A14055" s="361" t="s">
        <v>26524</v>
      </c>
      <c r="B14055" s="361"/>
      <c r="C14055" s="361" t="s">
        <v>26525</v>
      </c>
      <c r="D14055" s="361" t="s">
        <v>26518</v>
      </c>
      <c r="E14055" s="362" t="s">
        <v>20495</v>
      </c>
    </row>
    <row r="14056" customFormat="false" ht="15" hidden="false" customHeight="false" outlineLevel="0" collapsed="false">
      <c r="A14056" s="361" t="s">
        <v>26526</v>
      </c>
      <c r="B14056" s="361"/>
      <c r="C14056" s="361" t="s">
        <v>26527</v>
      </c>
      <c r="D14056" s="361" t="s">
        <v>26518</v>
      </c>
      <c r="E14056" s="362" t="s">
        <v>26528</v>
      </c>
    </row>
    <row r="14057" customFormat="false" ht="15" hidden="false" customHeight="false" outlineLevel="0" collapsed="false">
      <c r="A14057" s="361" t="s">
        <v>26529</v>
      </c>
      <c r="B14057" s="361"/>
      <c r="C14057" s="361" t="s">
        <v>26530</v>
      </c>
      <c r="D14057" s="361" t="s">
        <v>26518</v>
      </c>
      <c r="E14057" s="362" t="s">
        <v>17087</v>
      </c>
    </row>
    <row r="14058" customFormat="false" ht="15" hidden="false" customHeight="false" outlineLevel="0" collapsed="false">
      <c r="A14058" s="361" t="s">
        <v>26531</v>
      </c>
      <c r="B14058" s="361"/>
      <c r="C14058" s="361" t="s">
        <v>26532</v>
      </c>
      <c r="D14058" s="361" t="s">
        <v>26518</v>
      </c>
      <c r="E14058" s="362" t="s">
        <v>22246</v>
      </c>
    </row>
    <row r="14059" customFormat="false" ht="15" hidden="false" customHeight="false" outlineLevel="0" collapsed="false">
      <c r="A14059" s="361" t="s">
        <v>26533</v>
      </c>
      <c r="B14059" s="361"/>
      <c r="C14059" s="361" t="s">
        <v>26534</v>
      </c>
      <c r="D14059" s="361" t="s">
        <v>26518</v>
      </c>
      <c r="E14059" s="362" t="s">
        <v>21901</v>
      </c>
    </row>
    <row r="14060" customFormat="false" ht="15" hidden="false" customHeight="false" outlineLevel="0" collapsed="false">
      <c r="A14060" s="361" t="s">
        <v>26535</v>
      </c>
      <c r="B14060" s="361"/>
      <c r="C14060" s="361" t="s">
        <v>26536</v>
      </c>
      <c r="D14060" s="361" t="s">
        <v>26518</v>
      </c>
      <c r="E14060" s="362" t="s">
        <v>22825</v>
      </c>
    </row>
    <row r="14061" customFormat="false" ht="15" hidden="false" customHeight="false" outlineLevel="0" collapsed="false">
      <c r="A14061" s="361" t="s">
        <v>26537</v>
      </c>
      <c r="B14061" s="361"/>
      <c r="C14061" s="361" t="s">
        <v>26538</v>
      </c>
      <c r="D14061" s="361" t="s">
        <v>26518</v>
      </c>
      <c r="E14061" s="362" t="s">
        <v>26539</v>
      </c>
    </row>
    <row r="14062" customFormat="false" ht="15" hidden="false" customHeight="false" outlineLevel="0" collapsed="false">
      <c r="A14062" s="361" t="s">
        <v>26540</v>
      </c>
      <c r="B14062" s="361"/>
      <c r="C14062" s="361" t="s">
        <v>26541</v>
      </c>
      <c r="D14062" s="361" t="s">
        <v>26518</v>
      </c>
      <c r="E14062" s="362" t="s">
        <v>21889</v>
      </c>
    </row>
    <row r="14063" customFormat="false" ht="15" hidden="false" customHeight="false" outlineLevel="0" collapsed="false">
      <c r="A14063" s="361" t="s">
        <v>26542</v>
      </c>
      <c r="B14063" s="361"/>
      <c r="C14063" s="361" t="s">
        <v>26543</v>
      </c>
      <c r="D14063" s="361" t="s">
        <v>26518</v>
      </c>
      <c r="E14063" s="362" t="s">
        <v>17659</v>
      </c>
    </row>
    <row r="14064" customFormat="false" ht="15" hidden="false" customHeight="false" outlineLevel="0" collapsed="false">
      <c r="A14064" s="361" t="s">
        <v>26544</v>
      </c>
      <c r="B14064" s="361"/>
      <c r="C14064" s="361" t="s">
        <v>26545</v>
      </c>
      <c r="D14064" s="361" t="s">
        <v>26518</v>
      </c>
      <c r="E14064" s="362" t="s">
        <v>26546</v>
      </c>
    </row>
    <row r="14065" customFormat="false" ht="15" hidden="false" customHeight="false" outlineLevel="0" collapsed="false">
      <c r="A14065" s="361" t="s">
        <v>26547</v>
      </c>
      <c r="B14065" s="361"/>
      <c r="C14065" s="361" t="s">
        <v>26548</v>
      </c>
      <c r="D14065" s="361" t="s">
        <v>26518</v>
      </c>
      <c r="E14065" s="362" t="s">
        <v>18313</v>
      </c>
    </row>
    <row r="14066" customFormat="false" ht="15" hidden="false" customHeight="false" outlineLevel="0" collapsed="false">
      <c r="A14066" s="361" t="s">
        <v>26549</v>
      </c>
      <c r="B14066" s="361"/>
      <c r="C14066" s="361" t="s">
        <v>26550</v>
      </c>
      <c r="D14066" s="361" t="s">
        <v>26518</v>
      </c>
      <c r="E14066" s="362" t="s">
        <v>17292</v>
      </c>
    </row>
    <row r="14067" customFormat="false" ht="15" hidden="false" customHeight="false" outlineLevel="0" collapsed="false">
      <c r="A14067" s="361" t="s">
        <v>26551</v>
      </c>
      <c r="B14067" s="361"/>
      <c r="C14067" s="361" t="s">
        <v>26552</v>
      </c>
      <c r="D14067" s="361" t="s">
        <v>26518</v>
      </c>
      <c r="E14067" s="362" t="s">
        <v>26553</v>
      </c>
    </row>
    <row r="14068" customFormat="false" ht="15" hidden="false" customHeight="false" outlineLevel="0" collapsed="false">
      <c r="A14068" s="361" t="s">
        <v>26554</v>
      </c>
      <c r="B14068" s="361"/>
      <c r="C14068" s="361" t="s">
        <v>26555</v>
      </c>
      <c r="D14068" s="361" t="s">
        <v>26518</v>
      </c>
      <c r="E14068" s="362" t="s">
        <v>26556</v>
      </c>
    </row>
    <row r="14069" customFormat="false" ht="15" hidden="false" customHeight="false" outlineLevel="0" collapsed="false">
      <c r="A14069" s="361" t="s">
        <v>26557</v>
      </c>
      <c r="B14069" s="361"/>
      <c r="C14069" s="361" t="s">
        <v>26558</v>
      </c>
      <c r="D14069" s="361" t="s">
        <v>26518</v>
      </c>
      <c r="E14069" s="362" t="s">
        <v>26559</v>
      </c>
    </row>
    <row r="14070" customFormat="false" ht="15" hidden="false" customHeight="false" outlineLevel="0" collapsed="false">
      <c r="A14070" s="361" t="s">
        <v>26560</v>
      </c>
      <c r="B14070" s="361"/>
      <c r="C14070" s="361" t="s">
        <v>26561</v>
      </c>
      <c r="D14070" s="361" t="s">
        <v>26518</v>
      </c>
      <c r="E14070" s="362" t="s">
        <v>18390</v>
      </c>
    </row>
    <row r="14071" customFormat="false" ht="15" hidden="false" customHeight="false" outlineLevel="0" collapsed="false">
      <c r="A14071" s="361" t="s">
        <v>26562</v>
      </c>
      <c r="B14071" s="361"/>
      <c r="C14071" s="361" t="s">
        <v>26563</v>
      </c>
      <c r="D14071" s="361" t="s">
        <v>26518</v>
      </c>
      <c r="E14071" s="362" t="s">
        <v>26564</v>
      </c>
    </row>
    <row r="14072" customFormat="false" ht="15" hidden="false" customHeight="false" outlineLevel="0" collapsed="false">
      <c r="A14072" s="361" t="s">
        <v>26565</v>
      </c>
      <c r="B14072" s="361"/>
      <c r="C14072" s="361" t="s">
        <v>26566</v>
      </c>
      <c r="D14072" s="361" t="s">
        <v>26518</v>
      </c>
      <c r="E14072" s="362" t="s">
        <v>26567</v>
      </c>
    </row>
    <row r="14073" customFormat="false" ht="15" hidden="false" customHeight="false" outlineLevel="0" collapsed="false">
      <c r="A14073" s="361" t="s">
        <v>26568</v>
      </c>
      <c r="B14073" s="361"/>
      <c r="C14073" s="361" t="s">
        <v>26569</v>
      </c>
      <c r="D14073" s="361" t="s">
        <v>26518</v>
      </c>
      <c r="E14073" s="362" t="s">
        <v>26570</v>
      </c>
    </row>
    <row r="14074" customFormat="false" ht="15" hidden="false" customHeight="false" outlineLevel="0" collapsed="false">
      <c r="A14074" s="361" t="s">
        <v>26571</v>
      </c>
      <c r="B14074" s="361"/>
      <c r="C14074" s="361" t="s">
        <v>26572</v>
      </c>
      <c r="D14074" s="361" t="s">
        <v>26518</v>
      </c>
      <c r="E14074" s="362" t="s">
        <v>15841</v>
      </c>
    </row>
    <row r="14075" customFormat="false" ht="15" hidden="false" customHeight="false" outlineLevel="0" collapsed="false">
      <c r="A14075" s="361" t="s">
        <v>26573</v>
      </c>
      <c r="B14075" s="361"/>
      <c r="C14075" s="361" t="s">
        <v>26574</v>
      </c>
      <c r="D14075" s="361" t="s">
        <v>26518</v>
      </c>
      <c r="E14075" s="362" t="s">
        <v>26575</v>
      </c>
    </row>
    <row r="14076" customFormat="false" ht="15" hidden="false" customHeight="false" outlineLevel="0" collapsed="false">
      <c r="A14076" s="361" t="s">
        <v>26576</v>
      </c>
      <c r="B14076" s="361"/>
      <c r="C14076" s="361" t="s">
        <v>26577</v>
      </c>
      <c r="D14076" s="361" t="s">
        <v>26518</v>
      </c>
      <c r="E14076" s="362" t="s">
        <v>17308</v>
      </c>
    </row>
    <row r="14077" customFormat="false" ht="15" hidden="false" customHeight="false" outlineLevel="0" collapsed="false">
      <c r="A14077" s="361" t="s">
        <v>26578</v>
      </c>
      <c r="B14077" s="361"/>
      <c r="C14077" s="361" t="s">
        <v>26579</v>
      </c>
      <c r="D14077" s="361" t="s">
        <v>26518</v>
      </c>
      <c r="E14077" s="362" t="s">
        <v>26580</v>
      </c>
    </row>
    <row r="14078" customFormat="false" ht="15" hidden="false" customHeight="false" outlineLevel="0" collapsed="false">
      <c r="A14078" s="361" t="s">
        <v>26581</v>
      </c>
      <c r="B14078" s="361"/>
      <c r="C14078" s="361" t="s">
        <v>26582</v>
      </c>
      <c r="D14078" s="361" t="s">
        <v>26518</v>
      </c>
      <c r="E14078" s="362" t="s">
        <v>21242</v>
      </c>
    </row>
    <row r="14079" customFormat="false" ht="15" hidden="false" customHeight="false" outlineLevel="0" collapsed="false">
      <c r="A14079" s="361" t="s">
        <v>26583</v>
      </c>
      <c r="B14079" s="361"/>
      <c r="C14079" s="361" t="s">
        <v>26584</v>
      </c>
      <c r="D14079" s="361" t="s">
        <v>26518</v>
      </c>
      <c r="E14079" s="362" t="s">
        <v>26585</v>
      </c>
    </row>
    <row r="14080" customFormat="false" ht="15" hidden="false" customHeight="false" outlineLevel="0" collapsed="false">
      <c r="A14080" s="361" t="s">
        <v>26586</v>
      </c>
      <c r="B14080" s="361"/>
      <c r="C14080" s="361" t="s">
        <v>26587</v>
      </c>
      <c r="D14080" s="361" t="s">
        <v>26518</v>
      </c>
      <c r="E14080" s="362" t="s">
        <v>26588</v>
      </c>
    </row>
    <row r="14081" customFormat="false" ht="15" hidden="false" customHeight="false" outlineLevel="0" collapsed="false">
      <c r="A14081" s="361" t="s">
        <v>26589</v>
      </c>
      <c r="B14081" s="361"/>
      <c r="C14081" s="361" t="s">
        <v>26590</v>
      </c>
      <c r="D14081" s="361" t="s">
        <v>26518</v>
      </c>
      <c r="E14081" s="362" t="s">
        <v>26591</v>
      </c>
    </row>
    <row r="14082" customFormat="false" ht="15" hidden="false" customHeight="false" outlineLevel="0" collapsed="false">
      <c r="A14082" s="361" t="s">
        <v>26592</v>
      </c>
      <c r="B14082" s="361"/>
      <c r="C14082" s="361" t="s">
        <v>26593</v>
      </c>
      <c r="D14082" s="361" t="s">
        <v>26518</v>
      </c>
      <c r="E14082" s="362" t="s">
        <v>17237</v>
      </c>
    </row>
    <row r="14083" customFormat="false" ht="15" hidden="false" customHeight="false" outlineLevel="0" collapsed="false">
      <c r="A14083" s="361" t="s">
        <v>26594</v>
      </c>
      <c r="B14083" s="361"/>
      <c r="C14083" s="361" t="s">
        <v>26595</v>
      </c>
      <c r="D14083" s="361" t="s">
        <v>26518</v>
      </c>
      <c r="E14083" s="362" t="s">
        <v>26596</v>
      </c>
    </row>
    <row r="14084" customFormat="false" ht="15" hidden="false" customHeight="false" outlineLevel="0" collapsed="false">
      <c r="A14084" s="361" t="s">
        <v>26597</v>
      </c>
      <c r="B14084" s="361"/>
      <c r="C14084" s="361" t="s">
        <v>26598</v>
      </c>
      <c r="D14084" s="361" t="s">
        <v>26518</v>
      </c>
      <c r="E14084" s="362" t="s">
        <v>26599</v>
      </c>
    </row>
    <row r="14085" customFormat="false" ht="15" hidden="false" customHeight="false" outlineLevel="0" collapsed="false">
      <c r="A14085" s="361" t="s">
        <v>26600</v>
      </c>
      <c r="B14085" s="361"/>
      <c r="C14085" s="361" t="s">
        <v>26601</v>
      </c>
      <c r="D14085" s="361" t="s">
        <v>26518</v>
      </c>
      <c r="E14085" s="362" t="s">
        <v>26602</v>
      </c>
    </row>
    <row r="14086" customFormat="false" ht="15" hidden="false" customHeight="false" outlineLevel="0" collapsed="false">
      <c r="A14086" s="361" t="s">
        <v>26603</v>
      </c>
      <c r="B14086" s="361"/>
      <c r="C14086" s="361" t="s">
        <v>26604</v>
      </c>
      <c r="D14086" s="361" t="s">
        <v>26518</v>
      </c>
      <c r="E14086" s="362" t="s">
        <v>26605</v>
      </c>
    </row>
    <row r="14087" customFormat="false" ht="15" hidden="false" customHeight="false" outlineLevel="0" collapsed="false">
      <c r="A14087" s="361" t="s">
        <v>26606</v>
      </c>
      <c r="B14087" s="361"/>
      <c r="C14087" s="361" t="s">
        <v>26607</v>
      </c>
      <c r="D14087" s="361" t="s">
        <v>26518</v>
      </c>
      <c r="E14087" s="362" t="s">
        <v>16303</v>
      </c>
    </row>
    <row r="14088" customFormat="false" ht="15" hidden="false" customHeight="false" outlineLevel="0" collapsed="false">
      <c r="A14088" s="361" t="s">
        <v>26608</v>
      </c>
      <c r="B14088" s="361"/>
      <c r="C14088" s="361" t="s">
        <v>26609</v>
      </c>
      <c r="D14088" s="361" t="s">
        <v>26518</v>
      </c>
      <c r="E14088" s="362" t="s">
        <v>26610</v>
      </c>
    </row>
    <row r="14089" customFormat="false" ht="15" hidden="false" customHeight="false" outlineLevel="0" collapsed="false">
      <c r="A14089" s="361" t="s">
        <v>26611</v>
      </c>
      <c r="B14089" s="361"/>
      <c r="C14089" s="361" t="s">
        <v>26612</v>
      </c>
      <c r="D14089" s="361" t="s">
        <v>26518</v>
      </c>
      <c r="E14089" s="362" t="s">
        <v>15624</v>
      </c>
    </row>
    <row r="14090" customFormat="false" ht="15" hidden="false" customHeight="false" outlineLevel="0" collapsed="false">
      <c r="A14090" s="361" t="s">
        <v>26613</v>
      </c>
      <c r="B14090" s="361"/>
      <c r="C14090" s="361" t="s">
        <v>26614</v>
      </c>
      <c r="D14090" s="361" t="s">
        <v>26518</v>
      </c>
      <c r="E14090" s="362" t="s">
        <v>20362</v>
      </c>
    </row>
    <row r="14091" customFormat="false" ht="15" hidden="false" customHeight="false" outlineLevel="0" collapsed="false">
      <c r="A14091" s="361" t="s">
        <v>26615</v>
      </c>
      <c r="B14091" s="361"/>
      <c r="C14091" s="361" t="s">
        <v>26616</v>
      </c>
      <c r="D14091" s="361" t="s">
        <v>26518</v>
      </c>
      <c r="E14091" s="362" t="s">
        <v>22736</v>
      </c>
    </row>
    <row r="14092" customFormat="false" ht="15" hidden="false" customHeight="false" outlineLevel="0" collapsed="false">
      <c r="A14092" s="361" t="s">
        <v>26617</v>
      </c>
      <c r="B14092" s="361"/>
      <c r="C14092" s="361" t="s">
        <v>26618</v>
      </c>
      <c r="D14092" s="361" t="s">
        <v>26518</v>
      </c>
      <c r="E14092" s="362" t="s">
        <v>26619</v>
      </c>
    </row>
    <row r="14093" customFormat="false" ht="15" hidden="false" customHeight="false" outlineLevel="0" collapsed="false">
      <c r="A14093" s="361" t="s">
        <v>26620</v>
      </c>
      <c r="B14093" s="361"/>
      <c r="C14093" s="361" t="s">
        <v>26621</v>
      </c>
      <c r="D14093" s="361" t="s">
        <v>26518</v>
      </c>
      <c r="E14093" s="362" t="s">
        <v>17612</v>
      </c>
    </row>
    <row r="14094" customFormat="false" ht="15" hidden="false" customHeight="false" outlineLevel="0" collapsed="false">
      <c r="A14094" s="361" t="s">
        <v>26622</v>
      </c>
      <c r="B14094" s="361"/>
      <c r="C14094" s="361" t="s">
        <v>26623</v>
      </c>
      <c r="D14094" s="361" t="s">
        <v>26518</v>
      </c>
      <c r="E14094" s="362" t="s">
        <v>26318</v>
      </c>
    </row>
    <row r="14095" customFormat="false" ht="15" hidden="false" customHeight="false" outlineLevel="0" collapsed="false">
      <c r="A14095" s="361" t="s">
        <v>26624</v>
      </c>
      <c r="B14095" s="361"/>
      <c r="C14095" s="361" t="s">
        <v>26625</v>
      </c>
      <c r="D14095" s="361" t="s">
        <v>26518</v>
      </c>
      <c r="E14095" s="362" t="s">
        <v>19306</v>
      </c>
    </row>
    <row r="14096" customFormat="false" ht="15" hidden="false" customHeight="false" outlineLevel="0" collapsed="false">
      <c r="A14096" s="361" t="s">
        <v>26626</v>
      </c>
      <c r="B14096" s="361"/>
      <c r="C14096" s="361" t="s">
        <v>26627</v>
      </c>
      <c r="D14096" s="361" t="s">
        <v>26518</v>
      </c>
      <c r="E14096" s="362" t="s">
        <v>17634</v>
      </c>
    </row>
    <row r="14097" customFormat="false" ht="15" hidden="false" customHeight="false" outlineLevel="0" collapsed="false">
      <c r="A14097" s="361" t="s">
        <v>26628</v>
      </c>
      <c r="B14097" s="361"/>
      <c r="C14097" s="361" t="s">
        <v>26629</v>
      </c>
      <c r="D14097" s="361" t="s">
        <v>26518</v>
      </c>
      <c r="E14097" s="362" t="s">
        <v>18790</v>
      </c>
    </row>
    <row r="14098" customFormat="false" ht="15" hidden="false" customHeight="false" outlineLevel="0" collapsed="false">
      <c r="A14098" s="361" t="s">
        <v>26630</v>
      </c>
      <c r="B14098" s="361"/>
      <c r="C14098" s="361" t="s">
        <v>26631</v>
      </c>
      <c r="D14098" s="361" t="s">
        <v>26518</v>
      </c>
      <c r="E14098" s="362" t="s">
        <v>26632</v>
      </c>
    </row>
    <row r="14099" customFormat="false" ht="15" hidden="false" customHeight="false" outlineLevel="0" collapsed="false">
      <c r="A14099" s="361" t="s">
        <v>26633</v>
      </c>
      <c r="B14099" s="361"/>
      <c r="C14099" s="361" t="s">
        <v>26634</v>
      </c>
      <c r="D14099" s="361" t="s">
        <v>26518</v>
      </c>
      <c r="E14099" s="362" t="s">
        <v>15618</v>
      </c>
    </row>
    <row r="14100" customFormat="false" ht="15" hidden="false" customHeight="false" outlineLevel="0" collapsed="false">
      <c r="A14100" s="361" t="s">
        <v>26635</v>
      </c>
      <c r="B14100" s="361"/>
      <c r="C14100" s="361" t="s">
        <v>26636</v>
      </c>
      <c r="D14100" s="361" t="s">
        <v>26518</v>
      </c>
      <c r="E14100" s="362" t="s">
        <v>17762</v>
      </c>
    </row>
    <row r="14101" customFormat="false" ht="15" hidden="false" customHeight="false" outlineLevel="0" collapsed="false">
      <c r="A14101" s="361" t="s">
        <v>26637</v>
      </c>
      <c r="B14101" s="361"/>
      <c r="C14101" s="361" t="s">
        <v>26638</v>
      </c>
      <c r="D14101" s="361" t="s">
        <v>26518</v>
      </c>
      <c r="E14101" s="362" t="s">
        <v>26639</v>
      </c>
    </row>
    <row r="14102" customFormat="false" ht="15" hidden="false" customHeight="false" outlineLevel="0" collapsed="false">
      <c r="A14102" s="361" t="s">
        <v>26640</v>
      </c>
      <c r="B14102" s="361"/>
      <c r="C14102" s="361" t="s">
        <v>26641</v>
      </c>
      <c r="D14102" s="361" t="s">
        <v>26518</v>
      </c>
      <c r="E14102" s="362" t="s">
        <v>21871</v>
      </c>
    </row>
    <row r="14103" customFormat="false" ht="15" hidden="false" customHeight="false" outlineLevel="0" collapsed="false">
      <c r="A14103" s="361" t="s">
        <v>26642</v>
      </c>
      <c r="B14103" s="361"/>
      <c r="C14103" s="361" t="s">
        <v>26643</v>
      </c>
      <c r="D14103" s="361" t="s">
        <v>26518</v>
      </c>
      <c r="E14103" s="362" t="s">
        <v>15628</v>
      </c>
    </row>
    <row r="14104" customFormat="false" ht="15" hidden="false" customHeight="false" outlineLevel="0" collapsed="false">
      <c r="A14104" s="361" t="s">
        <v>26644</v>
      </c>
      <c r="B14104" s="361"/>
      <c r="C14104" s="361" t="s">
        <v>26645</v>
      </c>
      <c r="D14104" s="361" t="s">
        <v>26518</v>
      </c>
      <c r="E14104" s="362" t="s">
        <v>26646</v>
      </c>
    </row>
    <row r="14105" customFormat="false" ht="15" hidden="false" customHeight="false" outlineLevel="0" collapsed="false">
      <c r="A14105" s="361" t="s">
        <v>26647</v>
      </c>
      <c r="B14105" s="361"/>
      <c r="C14105" s="361" t="s">
        <v>26648</v>
      </c>
      <c r="D14105" s="361" t="s">
        <v>26518</v>
      </c>
      <c r="E14105" s="362" t="s">
        <v>26649</v>
      </c>
    </row>
    <row r="14106" customFormat="false" ht="15" hidden="false" customHeight="false" outlineLevel="0" collapsed="false">
      <c r="A14106" s="361" t="s">
        <v>26650</v>
      </c>
      <c r="B14106" s="361"/>
      <c r="C14106" s="361" t="s">
        <v>26651</v>
      </c>
      <c r="D14106" s="361" t="s">
        <v>26518</v>
      </c>
      <c r="E14106" s="362" t="s">
        <v>26652</v>
      </c>
    </row>
    <row r="14107" customFormat="false" ht="15" hidden="false" customHeight="false" outlineLevel="0" collapsed="false">
      <c r="A14107" s="361" t="s">
        <v>26653</v>
      </c>
      <c r="B14107" s="361"/>
      <c r="C14107" s="361" t="s">
        <v>26654</v>
      </c>
      <c r="D14107" s="361" t="s">
        <v>26518</v>
      </c>
      <c r="E14107" s="362" t="s">
        <v>16775</v>
      </c>
    </row>
    <row r="14108" customFormat="false" ht="15" hidden="false" customHeight="false" outlineLevel="0" collapsed="false">
      <c r="A14108" s="361" t="s">
        <v>26655</v>
      </c>
      <c r="B14108" s="361"/>
      <c r="C14108" s="361" t="s">
        <v>26656</v>
      </c>
      <c r="D14108" s="361" t="s">
        <v>26518</v>
      </c>
      <c r="E14108" s="362" t="s">
        <v>17905</v>
      </c>
    </row>
    <row r="14109" customFormat="false" ht="15" hidden="false" customHeight="false" outlineLevel="0" collapsed="false">
      <c r="A14109" s="361" t="s">
        <v>26657</v>
      </c>
      <c r="B14109" s="361"/>
      <c r="C14109" s="361" t="s">
        <v>26658</v>
      </c>
      <c r="D14109" s="361" t="s">
        <v>26518</v>
      </c>
      <c r="E14109" s="362" t="s">
        <v>26659</v>
      </c>
    </row>
    <row r="14110" customFormat="false" ht="15" hidden="false" customHeight="false" outlineLevel="0" collapsed="false">
      <c r="A14110" s="361" t="s">
        <v>26660</v>
      </c>
      <c r="B14110" s="361"/>
      <c r="C14110" s="361" t="s">
        <v>26661</v>
      </c>
      <c r="D14110" s="361" t="s">
        <v>26518</v>
      </c>
      <c r="E14110" s="362" t="s">
        <v>20482</v>
      </c>
    </row>
    <row r="14111" customFormat="false" ht="15" hidden="false" customHeight="false" outlineLevel="0" collapsed="false">
      <c r="A14111" s="361" t="s">
        <v>26662</v>
      </c>
      <c r="B14111" s="361"/>
      <c r="C14111" s="361" t="s">
        <v>26663</v>
      </c>
      <c r="D14111" s="361" t="s">
        <v>26518</v>
      </c>
      <c r="E14111" s="362" t="s">
        <v>15728</v>
      </c>
    </row>
    <row r="14112" customFormat="false" ht="15" hidden="false" customHeight="false" outlineLevel="0" collapsed="false">
      <c r="A14112" s="361" t="s">
        <v>26664</v>
      </c>
      <c r="B14112" s="361"/>
      <c r="C14112" s="361" t="s">
        <v>26665</v>
      </c>
      <c r="D14112" s="361" t="s">
        <v>26518</v>
      </c>
      <c r="E14112" s="362" t="s">
        <v>17270</v>
      </c>
    </row>
    <row r="14113" customFormat="false" ht="15" hidden="false" customHeight="false" outlineLevel="0" collapsed="false">
      <c r="A14113" s="361" t="s">
        <v>26666</v>
      </c>
      <c r="B14113" s="361"/>
      <c r="C14113" s="361" t="s">
        <v>26667</v>
      </c>
      <c r="D14113" s="361" t="s">
        <v>26518</v>
      </c>
      <c r="E14113" s="362" t="s">
        <v>26668</v>
      </c>
    </row>
    <row r="14114" customFormat="false" ht="15" hidden="false" customHeight="false" outlineLevel="0" collapsed="false">
      <c r="A14114" s="361" t="s">
        <v>26669</v>
      </c>
      <c r="B14114" s="361"/>
      <c r="C14114" s="361" t="s">
        <v>26670</v>
      </c>
      <c r="D14114" s="361" t="s">
        <v>26518</v>
      </c>
      <c r="E14114" s="362" t="s">
        <v>26671</v>
      </c>
    </row>
    <row r="14115" customFormat="false" ht="15" hidden="false" customHeight="false" outlineLevel="0" collapsed="false">
      <c r="A14115" s="361" t="s">
        <v>26672</v>
      </c>
      <c r="B14115" s="361"/>
      <c r="C14115" s="361" t="s">
        <v>26673</v>
      </c>
      <c r="D14115" s="361" t="s">
        <v>26518</v>
      </c>
      <c r="E14115" s="362" t="s">
        <v>16588</v>
      </c>
    </row>
    <row r="14116" customFormat="false" ht="15" hidden="false" customHeight="false" outlineLevel="0" collapsed="false">
      <c r="A14116" s="361" t="s">
        <v>26674</v>
      </c>
      <c r="B14116" s="361"/>
      <c r="C14116" s="361" t="s">
        <v>26675</v>
      </c>
      <c r="D14116" s="361" t="s">
        <v>26518</v>
      </c>
      <c r="E14116" s="362" t="s">
        <v>26676</v>
      </c>
    </row>
    <row r="14117" customFormat="false" ht="15" hidden="false" customHeight="false" outlineLevel="0" collapsed="false">
      <c r="A14117" s="361" t="s">
        <v>26677</v>
      </c>
      <c r="B14117" s="361"/>
      <c r="C14117" s="361" t="s">
        <v>26678</v>
      </c>
      <c r="D14117" s="361" t="s">
        <v>26518</v>
      </c>
      <c r="E14117" s="362" t="s">
        <v>26679</v>
      </c>
    </row>
    <row r="14118" customFormat="false" ht="15" hidden="false" customHeight="false" outlineLevel="0" collapsed="false">
      <c r="A14118" s="361" t="s">
        <v>26680</v>
      </c>
      <c r="B14118" s="361"/>
      <c r="C14118" s="361" t="s">
        <v>26681</v>
      </c>
      <c r="D14118" s="361" t="s">
        <v>26518</v>
      </c>
      <c r="E14118" s="362" t="s">
        <v>26682</v>
      </c>
    </row>
    <row r="14119" customFormat="false" ht="15" hidden="false" customHeight="false" outlineLevel="0" collapsed="false">
      <c r="A14119" s="361" t="s">
        <v>26683</v>
      </c>
      <c r="B14119" s="361"/>
      <c r="C14119" s="361" t="s">
        <v>26684</v>
      </c>
      <c r="D14119" s="361" t="s">
        <v>26518</v>
      </c>
      <c r="E14119" s="362" t="s">
        <v>26685</v>
      </c>
    </row>
    <row r="14120" customFormat="false" ht="15" hidden="false" customHeight="false" outlineLevel="0" collapsed="false">
      <c r="A14120" s="361" t="s">
        <v>26686</v>
      </c>
      <c r="B14120" s="361"/>
      <c r="C14120" s="361" t="s">
        <v>26687</v>
      </c>
      <c r="D14120" s="361" t="s">
        <v>26518</v>
      </c>
      <c r="E14120" s="362" t="s">
        <v>26688</v>
      </c>
    </row>
    <row r="14121" customFormat="false" ht="15" hidden="false" customHeight="false" outlineLevel="0" collapsed="false">
      <c r="A14121" s="361" t="s">
        <v>26689</v>
      </c>
      <c r="B14121" s="361"/>
      <c r="C14121" s="361" t="s">
        <v>26690</v>
      </c>
      <c r="D14121" s="361" t="s">
        <v>26518</v>
      </c>
      <c r="E14121" s="362" t="s">
        <v>26691</v>
      </c>
    </row>
    <row r="14122" customFormat="false" ht="15" hidden="false" customHeight="false" outlineLevel="0" collapsed="false">
      <c r="A14122" s="361" t="s">
        <v>26692</v>
      </c>
      <c r="B14122" s="361"/>
      <c r="C14122" s="361" t="s">
        <v>26693</v>
      </c>
      <c r="D14122" s="361" t="s">
        <v>26518</v>
      </c>
      <c r="E14122" s="362" t="s">
        <v>26694</v>
      </c>
    </row>
    <row r="14123" customFormat="false" ht="15" hidden="false" customHeight="false" outlineLevel="0" collapsed="false">
      <c r="A14123" s="361" t="s">
        <v>26695</v>
      </c>
      <c r="B14123" s="361"/>
      <c r="C14123" s="361" t="s">
        <v>26696</v>
      </c>
      <c r="D14123" s="361" t="s">
        <v>26518</v>
      </c>
      <c r="E14123" s="362" t="s">
        <v>21127</v>
      </c>
    </row>
    <row r="14124" customFormat="false" ht="15" hidden="false" customHeight="false" outlineLevel="0" collapsed="false">
      <c r="A14124" s="361" t="s">
        <v>26697</v>
      </c>
      <c r="B14124" s="361"/>
      <c r="C14124" s="361" t="s">
        <v>26698</v>
      </c>
      <c r="D14124" s="361" t="s">
        <v>26518</v>
      </c>
      <c r="E14124" s="362" t="s">
        <v>26699</v>
      </c>
    </row>
    <row r="14125" customFormat="false" ht="15" hidden="false" customHeight="false" outlineLevel="0" collapsed="false">
      <c r="A14125" s="361" t="s">
        <v>26700</v>
      </c>
      <c r="B14125" s="361"/>
      <c r="C14125" s="361" t="s">
        <v>26701</v>
      </c>
      <c r="D14125" s="361" t="s">
        <v>26518</v>
      </c>
      <c r="E14125" s="362" t="s">
        <v>26702</v>
      </c>
    </row>
    <row r="14126" customFormat="false" ht="15" hidden="false" customHeight="false" outlineLevel="0" collapsed="false">
      <c r="A14126" s="361" t="s">
        <v>26703</v>
      </c>
      <c r="B14126" s="361"/>
      <c r="C14126" s="361" t="s">
        <v>26704</v>
      </c>
      <c r="D14126" s="361" t="s">
        <v>26518</v>
      </c>
      <c r="E14126" s="362" t="s">
        <v>26705</v>
      </c>
    </row>
    <row r="14127" customFormat="false" ht="15" hidden="false" customHeight="false" outlineLevel="0" collapsed="false">
      <c r="A14127" s="361" t="s">
        <v>26706</v>
      </c>
      <c r="B14127" s="361"/>
      <c r="C14127" s="361" t="s">
        <v>26707</v>
      </c>
      <c r="D14127" s="361" t="s">
        <v>26518</v>
      </c>
      <c r="E14127" s="362" t="s">
        <v>26708</v>
      </c>
    </row>
    <row r="14128" customFormat="false" ht="15" hidden="false" customHeight="false" outlineLevel="0" collapsed="false">
      <c r="A14128" s="361" t="s">
        <v>26709</v>
      </c>
      <c r="B14128" s="361"/>
      <c r="C14128" s="361" t="s">
        <v>26710</v>
      </c>
      <c r="D14128" s="361" t="s">
        <v>26518</v>
      </c>
      <c r="E14128" s="362" t="s">
        <v>18627</v>
      </c>
    </row>
    <row r="14129" customFormat="false" ht="15" hidden="false" customHeight="false" outlineLevel="0" collapsed="false">
      <c r="A14129" s="361" t="s">
        <v>26711</v>
      </c>
      <c r="B14129" s="361"/>
      <c r="C14129" s="361" t="s">
        <v>26712</v>
      </c>
      <c r="D14129" s="361" t="s">
        <v>26518</v>
      </c>
      <c r="E14129" s="362" t="s">
        <v>26713</v>
      </c>
    </row>
    <row r="14130" customFormat="false" ht="15" hidden="false" customHeight="false" outlineLevel="0" collapsed="false">
      <c r="A14130" s="361" t="s">
        <v>26714</v>
      </c>
      <c r="B14130" s="361"/>
      <c r="C14130" s="361" t="s">
        <v>26715</v>
      </c>
      <c r="D14130" s="361" t="s">
        <v>26518</v>
      </c>
      <c r="E14130" s="362" t="s">
        <v>26694</v>
      </c>
    </row>
    <row r="14131" customFormat="false" ht="15" hidden="false" customHeight="false" outlineLevel="0" collapsed="false">
      <c r="A14131" s="361" t="s">
        <v>26716</v>
      </c>
      <c r="B14131" s="361"/>
      <c r="C14131" s="361" t="s">
        <v>26717</v>
      </c>
      <c r="D14131" s="361" t="s">
        <v>26518</v>
      </c>
      <c r="E14131" s="362" t="s">
        <v>26718</v>
      </c>
    </row>
    <row r="14132" customFormat="false" ht="15" hidden="false" customHeight="false" outlineLevel="0" collapsed="false">
      <c r="A14132" s="361" t="s">
        <v>26719</v>
      </c>
      <c r="B14132" s="361"/>
      <c r="C14132" s="361" t="s">
        <v>26720</v>
      </c>
      <c r="D14132" s="361" t="s">
        <v>26518</v>
      </c>
      <c r="E14132" s="362" t="s">
        <v>22847</v>
      </c>
    </row>
    <row r="14133" customFormat="false" ht="15" hidden="false" customHeight="false" outlineLevel="0" collapsed="false">
      <c r="A14133" s="361" t="s">
        <v>26721</v>
      </c>
      <c r="B14133" s="361"/>
      <c r="C14133" s="361" t="s">
        <v>26722</v>
      </c>
      <c r="D14133" s="361" t="s">
        <v>26518</v>
      </c>
      <c r="E14133" s="362" t="s">
        <v>15650</v>
      </c>
    </row>
    <row r="14134" customFormat="false" ht="15" hidden="false" customHeight="false" outlineLevel="0" collapsed="false">
      <c r="A14134" s="361" t="s">
        <v>26723</v>
      </c>
      <c r="B14134" s="361"/>
      <c r="C14134" s="361" t="s">
        <v>26724</v>
      </c>
      <c r="D14134" s="361" t="s">
        <v>26518</v>
      </c>
      <c r="E14134" s="362" t="s">
        <v>26725</v>
      </c>
    </row>
    <row r="14135" customFormat="false" ht="15" hidden="false" customHeight="false" outlineLevel="0" collapsed="false">
      <c r="A14135" s="361" t="s">
        <v>26726</v>
      </c>
      <c r="B14135" s="361"/>
      <c r="C14135" s="361" t="s">
        <v>26727</v>
      </c>
      <c r="D14135" s="361" t="s">
        <v>26518</v>
      </c>
      <c r="E14135" s="362" t="s">
        <v>26728</v>
      </c>
    </row>
    <row r="14136" customFormat="false" ht="15" hidden="false" customHeight="false" outlineLevel="0" collapsed="false">
      <c r="A14136" s="361" t="s">
        <v>26729</v>
      </c>
      <c r="B14136" s="361"/>
      <c r="C14136" s="361" t="s">
        <v>26730</v>
      </c>
      <c r="D14136" s="361" t="s">
        <v>26518</v>
      </c>
      <c r="E14136" s="362" t="s">
        <v>15710</v>
      </c>
    </row>
    <row r="14137" customFormat="false" ht="15" hidden="false" customHeight="false" outlineLevel="0" collapsed="false">
      <c r="A14137" s="361" t="s">
        <v>26731</v>
      </c>
      <c r="B14137" s="361"/>
      <c r="C14137" s="361" t="s">
        <v>26732</v>
      </c>
      <c r="D14137" s="361" t="s">
        <v>26518</v>
      </c>
      <c r="E14137" s="362" t="s">
        <v>26733</v>
      </c>
    </row>
    <row r="14138" customFormat="false" ht="15" hidden="false" customHeight="false" outlineLevel="0" collapsed="false">
      <c r="A14138" s="361" t="s">
        <v>26734</v>
      </c>
      <c r="B14138" s="361"/>
      <c r="C14138" s="361" t="s">
        <v>26735</v>
      </c>
      <c r="D14138" s="361" t="s">
        <v>26518</v>
      </c>
      <c r="E14138" s="362" t="s">
        <v>26736</v>
      </c>
    </row>
    <row r="14139" customFormat="false" ht="15" hidden="false" customHeight="false" outlineLevel="0" collapsed="false">
      <c r="A14139" s="361" t="s">
        <v>26737</v>
      </c>
      <c r="B14139" s="361"/>
      <c r="C14139" s="361" t="s">
        <v>26738</v>
      </c>
      <c r="D14139" s="361" t="s">
        <v>26518</v>
      </c>
      <c r="E14139" s="362" t="s">
        <v>17828</v>
      </c>
    </row>
    <row r="14140" customFormat="false" ht="15" hidden="false" customHeight="false" outlineLevel="0" collapsed="false">
      <c r="A14140" s="361" t="s">
        <v>26739</v>
      </c>
      <c r="B14140" s="361"/>
      <c r="C14140" s="361" t="s">
        <v>26740</v>
      </c>
      <c r="D14140" s="361" t="s">
        <v>26518</v>
      </c>
      <c r="E14140" s="362" t="s">
        <v>16639</v>
      </c>
    </row>
    <row r="14141" customFormat="false" ht="15" hidden="false" customHeight="false" outlineLevel="0" collapsed="false">
      <c r="A14141" s="361" t="s">
        <v>26741</v>
      </c>
      <c r="B14141" s="361"/>
      <c r="C14141" s="361" t="s">
        <v>26742</v>
      </c>
      <c r="D14141" s="361" t="s">
        <v>26518</v>
      </c>
      <c r="E14141" s="362" t="s">
        <v>21031</v>
      </c>
    </row>
    <row r="14142" customFormat="false" ht="15" hidden="false" customHeight="false" outlineLevel="0" collapsed="false">
      <c r="A14142" s="361" t="s">
        <v>26743</v>
      </c>
      <c r="B14142" s="361"/>
      <c r="C14142" s="361" t="s">
        <v>26744</v>
      </c>
      <c r="D14142" s="361" t="s">
        <v>26518</v>
      </c>
      <c r="E14142" s="362" t="s">
        <v>26528</v>
      </c>
    </row>
    <row r="14143" customFormat="false" ht="15" hidden="false" customHeight="false" outlineLevel="0" collapsed="false">
      <c r="A14143" s="361" t="s">
        <v>26745</v>
      </c>
      <c r="B14143" s="361"/>
      <c r="C14143" s="361" t="s">
        <v>26746</v>
      </c>
      <c r="D14143" s="361" t="s">
        <v>26518</v>
      </c>
      <c r="E14143" s="362" t="s">
        <v>15728</v>
      </c>
    </row>
    <row r="14144" customFormat="false" ht="15" hidden="false" customHeight="false" outlineLevel="0" collapsed="false">
      <c r="A14144" s="361" t="s">
        <v>26747</v>
      </c>
      <c r="B14144" s="361"/>
      <c r="C14144" s="361" t="s">
        <v>26748</v>
      </c>
      <c r="D14144" s="361" t="s">
        <v>26518</v>
      </c>
      <c r="E14144" s="362" t="s">
        <v>15671</v>
      </c>
    </row>
    <row r="14145" customFormat="false" ht="15" hidden="false" customHeight="false" outlineLevel="0" collapsed="false">
      <c r="A14145" s="361" t="s">
        <v>26749</v>
      </c>
      <c r="B14145" s="361"/>
      <c r="C14145" s="361" t="s">
        <v>26750</v>
      </c>
      <c r="D14145" s="361" t="s">
        <v>26518</v>
      </c>
      <c r="E14145" s="362" t="s">
        <v>26751</v>
      </c>
    </row>
    <row r="14146" customFormat="false" ht="15" hidden="false" customHeight="false" outlineLevel="0" collapsed="false">
      <c r="A14146" s="361" t="s">
        <v>26752</v>
      </c>
      <c r="B14146" s="361"/>
      <c r="C14146" s="361" t="s">
        <v>26753</v>
      </c>
      <c r="D14146" s="361" t="s">
        <v>26518</v>
      </c>
      <c r="E14146" s="362" t="s">
        <v>26754</v>
      </c>
    </row>
    <row r="14147" customFormat="false" ht="15" hidden="false" customHeight="false" outlineLevel="0" collapsed="false">
      <c r="A14147" s="361" t="s">
        <v>26755</v>
      </c>
      <c r="B14147" s="361"/>
      <c r="C14147" s="361" t="s">
        <v>26756</v>
      </c>
      <c r="D14147" s="361" t="s">
        <v>26518</v>
      </c>
      <c r="E14147" s="362" t="s">
        <v>19629</v>
      </c>
    </row>
    <row r="14148" customFormat="false" ht="15" hidden="false" customHeight="false" outlineLevel="0" collapsed="false">
      <c r="A14148" s="361" t="s">
        <v>26757</v>
      </c>
      <c r="B14148" s="361"/>
      <c r="C14148" s="361" t="s">
        <v>26758</v>
      </c>
      <c r="D14148" s="361" t="s">
        <v>26518</v>
      </c>
      <c r="E14148" s="362" t="s">
        <v>26685</v>
      </c>
    </row>
    <row r="14149" customFormat="false" ht="15" hidden="false" customHeight="false" outlineLevel="0" collapsed="false">
      <c r="A14149" s="361" t="s">
        <v>26759</v>
      </c>
      <c r="B14149" s="361"/>
      <c r="C14149" s="361" t="s">
        <v>26760</v>
      </c>
      <c r="D14149" s="361" t="s">
        <v>26518</v>
      </c>
      <c r="E14149" s="362" t="s">
        <v>21236</v>
      </c>
    </row>
    <row r="14150" customFormat="false" ht="15" hidden="false" customHeight="false" outlineLevel="0" collapsed="false">
      <c r="A14150" s="361" t="s">
        <v>26761</v>
      </c>
      <c r="B14150" s="361"/>
      <c r="C14150" s="361" t="s">
        <v>26762</v>
      </c>
      <c r="D14150" s="361" t="s">
        <v>26518</v>
      </c>
      <c r="E14150" s="362" t="s">
        <v>26668</v>
      </c>
    </row>
    <row r="14151" customFormat="false" ht="15" hidden="false" customHeight="false" outlineLevel="0" collapsed="false">
      <c r="A14151" s="361" t="s">
        <v>26763</v>
      </c>
      <c r="B14151" s="361"/>
      <c r="C14151" s="361" t="s">
        <v>26764</v>
      </c>
      <c r="D14151" s="361" t="s">
        <v>26518</v>
      </c>
      <c r="E14151" s="362" t="s">
        <v>22544</v>
      </c>
    </row>
    <row r="14152" customFormat="false" ht="15" hidden="false" customHeight="false" outlineLevel="0" collapsed="false">
      <c r="A14152" s="361" t="s">
        <v>26765</v>
      </c>
      <c r="B14152" s="361"/>
      <c r="C14152" s="361" t="s">
        <v>26766</v>
      </c>
      <c r="D14152" s="361" t="s">
        <v>26518</v>
      </c>
      <c r="E14152" s="362" t="s">
        <v>26767</v>
      </c>
    </row>
    <row r="14153" customFormat="false" ht="15" hidden="false" customHeight="false" outlineLevel="0" collapsed="false">
      <c r="A14153" s="361" t="s">
        <v>26768</v>
      </c>
      <c r="B14153" s="361"/>
      <c r="C14153" s="361" t="s">
        <v>26769</v>
      </c>
      <c r="D14153" s="361" t="s">
        <v>26518</v>
      </c>
      <c r="E14153" s="362" t="s">
        <v>26770</v>
      </c>
    </row>
    <row r="14154" customFormat="false" ht="15" hidden="false" customHeight="false" outlineLevel="0" collapsed="false">
      <c r="A14154" s="361" t="s">
        <v>26771</v>
      </c>
      <c r="B14154" s="361"/>
      <c r="C14154" s="361" t="s">
        <v>26772</v>
      </c>
      <c r="D14154" s="361" t="s">
        <v>26518</v>
      </c>
      <c r="E14154" s="362" t="s">
        <v>26773</v>
      </c>
    </row>
    <row r="14155" customFormat="false" ht="15" hidden="false" customHeight="false" outlineLevel="0" collapsed="false">
      <c r="A14155" s="361" t="s">
        <v>26774</v>
      </c>
      <c r="B14155" s="361"/>
      <c r="C14155" s="361" t="s">
        <v>26775</v>
      </c>
      <c r="D14155" s="361" t="s">
        <v>26518</v>
      </c>
      <c r="E14155" s="362" t="s">
        <v>16057</v>
      </c>
    </row>
    <row r="14156" customFormat="false" ht="15" hidden="false" customHeight="false" outlineLevel="0" collapsed="false">
      <c r="A14156" s="361" t="s">
        <v>26776</v>
      </c>
      <c r="B14156" s="361"/>
      <c r="C14156" s="361" t="s">
        <v>26777</v>
      </c>
      <c r="D14156" s="361" t="s">
        <v>26518</v>
      </c>
      <c r="E14156" s="362" t="s">
        <v>15689</v>
      </c>
    </row>
    <row r="14157" customFormat="false" ht="15" hidden="false" customHeight="false" outlineLevel="0" collapsed="false">
      <c r="A14157" s="361" t="s">
        <v>26778</v>
      </c>
      <c r="B14157" s="361"/>
      <c r="C14157" s="361" t="s">
        <v>26779</v>
      </c>
      <c r="D14157" s="361" t="s">
        <v>26518</v>
      </c>
      <c r="E14157" s="362" t="s">
        <v>26318</v>
      </c>
    </row>
    <row r="14158" customFormat="false" ht="15" hidden="false" customHeight="false" outlineLevel="0" collapsed="false">
      <c r="A14158" s="361" t="s">
        <v>26780</v>
      </c>
      <c r="B14158" s="361"/>
      <c r="C14158" s="361" t="s">
        <v>26781</v>
      </c>
      <c r="D14158" s="361" t="s">
        <v>26518</v>
      </c>
      <c r="E14158" s="362" t="s">
        <v>21936</v>
      </c>
    </row>
    <row r="14159" customFormat="false" ht="15" hidden="false" customHeight="false" outlineLevel="0" collapsed="false">
      <c r="A14159" s="361" t="s">
        <v>26782</v>
      </c>
      <c r="B14159" s="361"/>
      <c r="C14159" s="361" t="s">
        <v>26783</v>
      </c>
      <c r="D14159" s="361" t="s">
        <v>26518</v>
      </c>
      <c r="E14159" s="362" t="s">
        <v>26784</v>
      </c>
    </row>
    <row r="14160" customFormat="false" ht="15" hidden="false" customHeight="false" outlineLevel="0" collapsed="false">
      <c r="A14160" s="361" t="s">
        <v>26785</v>
      </c>
      <c r="B14160" s="361"/>
      <c r="C14160" s="361" t="s">
        <v>26786</v>
      </c>
      <c r="D14160" s="361" t="s">
        <v>26518</v>
      </c>
      <c r="E14160" s="362" t="s">
        <v>16588</v>
      </c>
    </row>
    <row r="14161" customFormat="false" ht="15" hidden="false" customHeight="false" outlineLevel="0" collapsed="false">
      <c r="A14161" s="361" t="s">
        <v>26787</v>
      </c>
      <c r="B14161" s="361"/>
      <c r="C14161" s="361" t="s">
        <v>26788</v>
      </c>
      <c r="D14161" s="361" t="s">
        <v>26518</v>
      </c>
      <c r="E14161" s="362" t="s">
        <v>26789</v>
      </c>
    </row>
    <row r="14162" customFormat="false" ht="15" hidden="false" customHeight="false" outlineLevel="0" collapsed="false">
      <c r="A14162" s="361" t="s">
        <v>26790</v>
      </c>
      <c r="B14162" s="361"/>
      <c r="C14162" s="361" t="s">
        <v>26791</v>
      </c>
      <c r="D14162" s="361" t="s">
        <v>26518</v>
      </c>
      <c r="E14162" s="362" t="s">
        <v>21938</v>
      </c>
    </row>
    <row r="14163" customFormat="false" ht="15" hidden="false" customHeight="false" outlineLevel="0" collapsed="false">
      <c r="A14163" s="361" t="s">
        <v>26792</v>
      </c>
      <c r="B14163" s="361"/>
      <c r="C14163" s="361" t="s">
        <v>26793</v>
      </c>
      <c r="D14163" s="361" t="s">
        <v>26518</v>
      </c>
      <c r="E14163" s="362" t="s">
        <v>17127</v>
      </c>
    </row>
    <row r="14164" customFormat="false" ht="15" hidden="false" customHeight="false" outlineLevel="0" collapsed="false">
      <c r="A14164" s="361" t="s">
        <v>26794</v>
      </c>
      <c r="B14164" s="361"/>
      <c r="C14164" s="361" t="s">
        <v>26795</v>
      </c>
      <c r="D14164" s="361" t="s">
        <v>26518</v>
      </c>
      <c r="E14164" s="362" t="s">
        <v>16594</v>
      </c>
    </row>
    <row r="14165" customFormat="false" ht="15" hidden="false" customHeight="false" outlineLevel="0" collapsed="false">
      <c r="A14165" s="361" t="s">
        <v>26796</v>
      </c>
      <c r="B14165" s="361"/>
      <c r="C14165" s="361" t="s">
        <v>26797</v>
      </c>
      <c r="D14165" s="361" t="s">
        <v>26518</v>
      </c>
      <c r="E14165" s="362" t="s">
        <v>17174</v>
      </c>
    </row>
    <row r="14166" customFormat="false" ht="15" hidden="false" customHeight="false" outlineLevel="0" collapsed="false">
      <c r="A14166" s="361" t="s">
        <v>26798</v>
      </c>
      <c r="B14166" s="361"/>
      <c r="C14166" s="361" t="s">
        <v>26799</v>
      </c>
      <c r="D14166" s="361" t="s">
        <v>26518</v>
      </c>
      <c r="E14166" s="362" t="s">
        <v>21892</v>
      </c>
    </row>
    <row r="14167" customFormat="false" ht="15" hidden="false" customHeight="false" outlineLevel="0" collapsed="false">
      <c r="A14167" s="361" t="s">
        <v>26800</v>
      </c>
      <c r="B14167" s="361"/>
      <c r="C14167" s="361" t="s">
        <v>26801</v>
      </c>
      <c r="D14167" s="361" t="s">
        <v>26518</v>
      </c>
      <c r="E14167" s="362" t="s">
        <v>16337</v>
      </c>
    </row>
    <row r="14168" customFormat="false" ht="15" hidden="false" customHeight="false" outlineLevel="0" collapsed="false">
      <c r="A14168" s="361" t="s">
        <v>26802</v>
      </c>
      <c r="B14168" s="361"/>
      <c r="C14168" s="361" t="s">
        <v>26803</v>
      </c>
      <c r="D14168" s="361" t="s">
        <v>26518</v>
      </c>
      <c r="E14168" s="362" t="s">
        <v>16590</v>
      </c>
    </row>
    <row r="14169" customFormat="false" ht="15" hidden="false" customHeight="false" outlineLevel="0" collapsed="false">
      <c r="A14169" s="361" t="s">
        <v>26804</v>
      </c>
      <c r="B14169" s="361"/>
      <c r="C14169" s="361" t="s">
        <v>26805</v>
      </c>
      <c r="D14169" s="361" t="s">
        <v>26518</v>
      </c>
      <c r="E14169" s="362" t="s">
        <v>15799</v>
      </c>
    </row>
    <row r="14170" customFormat="false" ht="15" hidden="false" customHeight="false" outlineLevel="0" collapsed="false">
      <c r="A14170" s="361" t="s">
        <v>26806</v>
      </c>
      <c r="B14170" s="361"/>
      <c r="C14170" s="361" t="s">
        <v>26807</v>
      </c>
      <c r="D14170" s="361" t="s">
        <v>26518</v>
      </c>
      <c r="E14170" s="362" t="s">
        <v>21938</v>
      </c>
    </row>
    <row r="14171" customFormat="false" ht="15" hidden="false" customHeight="false" outlineLevel="0" collapsed="false">
      <c r="A14171" s="361" t="s">
        <v>26808</v>
      </c>
      <c r="B14171" s="361"/>
      <c r="C14171" s="361" t="s">
        <v>26809</v>
      </c>
      <c r="D14171" s="361" t="s">
        <v>26518</v>
      </c>
      <c r="E14171" s="362" t="s">
        <v>15801</v>
      </c>
    </row>
    <row r="14172" customFormat="false" ht="15" hidden="false" customHeight="false" outlineLevel="0" collapsed="false">
      <c r="A14172" s="361" t="s">
        <v>26810</v>
      </c>
      <c r="B14172" s="361"/>
      <c r="C14172" s="361" t="s">
        <v>26811</v>
      </c>
      <c r="D14172" s="361" t="s">
        <v>26518</v>
      </c>
      <c r="E14172" s="362" t="s">
        <v>26812</v>
      </c>
    </row>
    <row r="14173" customFormat="false" ht="15" hidden="false" customHeight="false" outlineLevel="0" collapsed="false">
      <c r="A14173" s="361" t="s">
        <v>26813</v>
      </c>
      <c r="B14173" s="361"/>
      <c r="C14173" s="361" t="s">
        <v>26814</v>
      </c>
      <c r="D14173" s="361" t="s">
        <v>26518</v>
      </c>
      <c r="E14173" s="362" t="s">
        <v>26815</v>
      </c>
    </row>
    <row r="14174" customFormat="false" ht="15" hidden="false" customHeight="false" outlineLevel="0" collapsed="false">
      <c r="A14174" s="361" t="s">
        <v>26816</v>
      </c>
      <c r="B14174" s="361"/>
      <c r="C14174" s="361" t="s">
        <v>26817</v>
      </c>
      <c r="D14174" s="361" t="s">
        <v>26518</v>
      </c>
      <c r="E14174" s="362" t="s">
        <v>15646</v>
      </c>
    </row>
    <row r="14175" customFormat="false" ht="15" hidden="false" customHeight="false" outlineLevel="0" collapsed="false">
      <c r="A14175" s="361" t="s">
        <v>26818</v>
      </c>
      <c r="B14175" s="361"/>
      <c r="C14175" s="361" t="s">
        <v>26819</v>
      </c>
      <c r="D14175" s="361" t="s">
        <v>26518</v>
      </c>
      <c r="E14175" s="362" t="s">
        <v>26820</v>
      </c>
    </row>
    <row r="14176" customFormat="false" ht="15" hidden="false" customHeight="false" outlineLevel="0" collapsed="false">
      <c r="A14176" s="361" t="s">
        <v>26821</v>
      </c>
      <c r="B14176" s="361"/>
      <c r="C14176" s="361" t="s">
        <v>26822</v>
      </c>
      <c r="D14176" s="361" t="s">
        <v>26518</v>
      </c>
      <c r="E14176" s="362" t="s">
        <v>22579</v>
      </c>
    </row>
    <row r="14177" customFormat="false" ht="15" hidden="false" customHeight="false" outlineLevel="0" collapsed="false">
      <c r="A14177" s="361" t="s">
        <v>26823</v>
      </c>
      <c r="B14177" s="361"/>
      <c r="C14177" s="361" t="s">
        <v>26824</v>
      </c>
      <c r="D14177" s="361" t="s">
        <v>26518</v>
      </c>
      <c r="E14177" s="362" t="s">
        <v>20032</v>
      </c>
    </row>
    <row r="14178" customFormat="false" ht="15" hidden="false" customHeight="false" outlineLevel="0" collapsed="false">
      <c r="A14178" s="361" t="s">
        <v>26825</v>
      </c>
      <c r="B14178" s="361"/>
      <c r="C14178" s="361" t="s">
        <v>26826</v>
      </c>
      <c r="D14178" s="361" t="s">
        <v>26518</v>
      </c>
      <c r="E14178" s="362" t="s">
        <v>17206</v>
      </c>
    </row>
    <row r="14179" customFormat="false" ht="15" hidden="false" customHeight="false" outlineLevel="0" collapsed="false">
      <c r="A14179" s="361" t="s">
        <v>26827</v>
      </c>
      <c r="B14179" s="361"/>
      <c r="C14179" s="361" t="s">
        <v>26828</v>
      </c>
      <c r="D14179" s="361" t="s">
        <v>26518</v>
      </c>
      <c r="E14179" s="362" t="s">
        <v>18610</v>
      </c>
    </row>
    <row r="14180" customFormat="false" ht="15" hidden="false" customHeight="false" outlineLevel="0" collapsed="false">
      <c r="A14180" s="361" t="s">
        <v>26829</v>
      </c>
      <c r="B14180" s="361"/>
      <c r="C14180" s="361" t="s">
        <v>26830</v>
      </c>
      <c r="D14180" s="361" t="s">
        <v>26518</v>
      </c>
      <c r="E14180" s="362" t="s">
        <v>22579</v>
      </c>
    </row>
    <row r="14181" customFormat="false" ht="15" hidden="false" customHeight="false" outlineLevel="0" collapsed="false">
      <c r="A14181" s="361" t="s">
        <v>26831</v>
      </c>
      <c r="B14181" s="361"/>
      <c r="C14181" s="361" t="s">
        <v>26832</v>
      </c>
      <c r="D14181" s="361" t="s">
        <v>26518</v>
      </c>
      <c r="E14181" s="362" t="s">
        <v>26833</v>
      </c>
    </row>
    <row r="14182" customFormat="false" ht="15" hidden="false" customHeight="false" outlineLevel="0" collapsed="false">
      <c r="A14182" s="361" t="s">
        <v>26834</v>
      </c>
      <c r="B14182" s="361"/>
      <c r="C14182" s="361" t="s">
        <v>26835</v>
      </c>
      <c r="D14182" s="361" t="s">
        <v>26518</v>
      </c>
      <c r="E14182" s="362" t="s">
        <v>15662</v>
      </c>
    </row>
    <row r="14183" customFormat="false" ht="15" hidden="false" customHeight="false" outlineLevel="0" collapsed="false">
      <c r="A14183" s="361" t="s">
        <v>26836</v>
      </c>
      <c r="B14183" s="361"/>
      <c r="C14183" s="361" t="s">
        <v>26837</v>
      </c>
      <c r="D14183" s="361" t="s">
        <v>26518</v>
      </c>
      <c r="E14183" s="362" t="s">
        <v>26646</v>
      </c>
    </row>
    <row r="14184" customFormat="false" ht="15" hidden="false" customHeight="false" outlineLevel="0" collapsed="false">
      <c r="A14184" s="361" t="s">
        <v>26838</v>
      </c>
      <c r="B14184" s="361"/>
      <c r="C14184" s="361" t="s">
        <v>26839</v>
      </c>
      <c r="D14184" s="361" t="s">
        <v>26518</v>
      </c>
      <c r="E14184" s="362" t="s">
        <v>15628</v>
      </c>
    </row>
    <row r="14185" customFormat="false" ht="15" hidden="false" customHeight="false" outlineLevel="0" collapsed="false">
      <c r="A14185" s="361" t="s">
        <v>26840</v>
      </c>
      <c r="B14185" s="361"/>
      <c r="C14185" s="361" t="s">
        <v>26841</v>
      </c>
      <c r="D14185" s="361" t="s">
        <v>26518</v>
      </c>
      <c r="E14185" s="362" t="s">
        <v>21871</v>
      </c>
    </row>
    <row r="14186" customFormat="false" ht="15" hidden="false" customHeight="false" outlineLevel="0" collapsed="false">
      <c r="A14186" s="361" t="s">
        <v>26842</v>
      </c>
      <c r="B14186" s="361"/>
      <c r="C14186" s="361" t="s">
        <v>26843</v>
      </c>
      <c r="D14186" s="361" t="s">
        <v>26518</v>
      </c>
      <c r="E14186" s="362" t="s">
        <v>15646</v>
      </c>
    </row>
    <row r="14187" customFormat="false" ht="15" hidden="false" customHeight="false" outlineLevel="0" collapsed="false">
      <c r="A14187" s="361" t="s">
        <v>26844</v>
      </c>
      <c r="B14187" s="361"/>
      <c r="C14187" s="361" t="s">
        <v>26845</v>
      </c>
      <c r="D14187" s="361" t="s">
        <v>26518</v>
      </c>
      <c r="E14187" s="362" t="s">
        <v>26465</v>
      </c>
    </row>
    <row r="14188" customFormat="false" ht="15" hidden="false" customHeight="false" outlineLevel="0" collapsed="false">
      <c r="A14188" s="361" t="s">
        <v>26846</v>
      </c>
      <c r="B14188" s="361"/>
      <c r="C14188" s="361" t="s">
        <v>26847</v>
      </c>
      <c r="D14188" s="361" t="s">
        <v>26518</v>
      </c>
      <c r="E14188" s="362" t="s">
        <v>23633</v>
      </c>
    </row>
    <row r="14189" customFormat="false" ht="15" hidden="false" customHeight="false" outlineLevel="0" collapsed="false">
      <c r="A14189" s="361" t="s">
        <v>26848</v>
      </c>
      <c r="B14189" s="361"/>
      <c r="C14189" s="361" t="s">
        <v>26849</v>
      </c>
      <c r="D14189" s="361" t="s">
        <v>26518</v>
      </c>
      <c r="E14189" s="362" t="s">
        <v>26850</v>
      </c>
    </row>
    <row r="14190" customFormat="false" ht="15" hidden="false" customHeight="false" outlineLevel="0" collapsed="false">
      <c r="A14190" s="361" t="s">
        <v>26851</v>
      </c>
      <c r="B14190" s="361"/>
      <c r="C14190" s="361" t="s">
        <v>26852</v>
      </c>
      <c r="D14190" s="361" t="s">
        <v>26518</v>
      </c>
      <c r="E14190" s="362" t="s">
        <v>26853</v>
      </c>
    </row>
    <row r="14191" customFormat="false" ht="15" hidden="false" customHeight="false" outlineLevel="0" collapsed="false">
      <c r="A14191" s="361" t="s">
        <v>26854</v>
      </c>
      <c r="B14191" s="361"/>
      <c r="C14191" s="361" t="s">
        <v>26855</v>
      </c>
      <c r="D14191" s="361" t="s">
        <v>26518</v>
      </c>
      <c r="E14191" s="362" t="s">
        <v>26856</v>
      </c>
    </row>
    <row r="14192" customFormat="false" ht="15" hidden="false" customHeight="false" outlineLevel="0" collapsed="false">
      <c r="A14192" s="361" t="s">
        <v>26857</v>
      </c>
      <c r="B14192" s="361"/>
      <c r="C14192" s="361" t="s">
        <v>26858</v>
      </c>
      <c r="D14192" s="361" t="s">
        <v>26518</v>
      </c>
      <c r="E14192" s="362" t="s">
        <v>26859</v>
      </c>
    </row>
    <row r="14193" customFormat="false" ht="15" hidden="false" customHeight="false" outlineLevel="0" collapsed="false">
      <c r="A14193" s="361" t="s">
        <v>26860</v>
      </c>
      <c r="B14193" s="361"/>
      <c r="C14193" s="361" t="s">
        <v>26861</v>
      </c>
      <c r="D14193" s="361" t="s">
        <v>26518</v>
      </c>
      <c r="E14193" s="362" t="s">
        <v>26862</v>
      </c>
    </row>
    <row r="14194" customFormat="false" ht="15" hidden="false" customHeight="false" outlineLevel="0" collapsed="false">
      <c r="A14194" s="361" t="s">
        <v>26863</v>
      </c>
      <c r="B14194" s="361"/>
      <c r="C14194" s="361" t="s">
        <v>26864</v>
      </c>
      <c r="D14194" s="361" t="s">
        <v>26518</v>
      </c>
      <c r="E14194" s="362" t="s">
        <v>26865</v>
      </c>
    </row>
    <row r="14195" customFormat="false" ht="15" hidden="false" customHeight="false" outlineLevel="0" collapsed="false">
      <c r="A14195" s="361" t="s">
        <v>26866</v>
      </c>
      <c r="B14195" s="361"/>
      <c r="C14195" s="361" t="s">
        <v>26867</v>
      </c>
      <c r="D14195" s="361" t="s">
        <v>26518</v>
      </c>
      <c r="E14195" s="362" t="s">
        <v>21312</v>
      </c>
    </row>
    <row r="14196" customFormat="false" ht="15" hidden="false" customHeight="false" outlineLevel="0" collapsed="false">
      <c r="A14196" s="361" t="s">
        <v>26868</v>
      </c>
      <c r="B14196" s="361"/>
      <c r="C14196" s="361" t="s">
        <v>26869</v>
      </c>
      <c r="D14196" s="361" t="s">
        <v>26518</v>
      </c>
      <c r="E14196" s="362" t="s">
        <v>23826</v>
      </c>
    </row>
    <row r="14197" customFormat="false" ht="15" hidden="false" customHeight="false" outlineLevel="0" collapsed="false">
      <c r="A14197" s="361" t="s">
        <v>26870</v>
      </c>
      <c r="B14197" s="361"/>
      <c r="C14197" s="361" t="s">
        <v>26871</v>
      </c>
      <c r="D14197" s="361" t="s">
        <v>26518</v>
      </c>
      <c r="E14197" s="362" t="s">
        <v>21892</v>
      </c>
    </row>
    <row r="14198" customFormat="false" ht="15" hidden="false" customHeight="false" outlineLevel="0" collapsed="false">
      <c r="A14198" s="361" t="s">
        <v>26872</v>
      </c>
      <c r="B14198" s="361"/>
      <c r="C14198" s="361" t="s">
        <v>26873</v>
      </c>
      <c r="D14198" s="361" t="s">
        <v>26518</v>
      </c>
      <c r="E14198" s="362" t="s">
        <v>21875</v>
      </c>
    </row>
    <row r="14199" customFormat="false" ht="15" hidden="false" customHeight="false" outlineLevel="0" collapsed="false">
      <c r="A14199" s="361" t="s">
        <v>26874</v>
      </c>
      <c r="B14199" s="361"/>
      <c r="C14199" s="361" t="s">
        <v>26875</v>
      </c>
      <c r="D14199" s="361" t="s">
        <v>26518</v>
      </c>
      <c r="E14199" s="362" t="s">
        <v>18277</v>
      </c>
    </row>
    <row r="14200" customFormat="false" ht="15" hidden="false" customHeight="false" outlineLevel="0" collapsed="false">
      <c r="A14200" s="361" t="s">
        <v>26876</v>
      </c>
      <c r="B14200" s="361"/>
      <c r="C14200" s="361" t="s">
        <v>26877</v>
      </c>
      <c r="D14200" s="361" t="s">
        <v>26518</v>
      </c>
      <c r="E14200" s="362" t="s">
        <v>26878</v>
      </c>
    </row>
    <row r="14201" customFormat="false" ht="15" hidden="false" customHeight="false" outlineLevel="0" collapsed="false">
      <c r="A14201" s="361" t="s">
        <v>26879</v>
      </c>
      <c r="B14201" s="361"/>
      <c r="C14201" s="361" t="s">
        <v>26880</v>
      </c>
      <c r="D14201" s="361" t="s">
        <v>26518</v>
      </c>
      <c r="E14201" s="362" t="s">
        <v>26881</v>
      </c>
    </row>
    <row r="14202" customFormat="false" ht="15" hidden="false" customHeight="false" outlineLevel="0" collapsed="false">
      <c r="A14202" s="361" t="s">
        <v>26882</v>
      </c>
      <c r="B14202" s="361"/>
      <c r="C14202" s="361" t="s">
        <v>26883</v>
      </c>
      <c r="D14202" s="361" t="s">
        <v>26518</v>
      </c>
      <c r="E14202" s="362" t="s">
        <v>19286</v>
      </c>
    </row>
    <row r="14203" customFormat="false" ht="15" hidden="false" customHeight="false" outlineLevel="0" collapsed="false">
      <c r="A14203" s="361" t="s">
        <v>26884</v>
      </c>
      <c r="B14203" s="361"/>
      <c r="C14203" s="361" t="s">
        <v>26885</v>
      </c>
      <c r="D14203" s="361" t="s">
        <v>26518</v>
      </c>
      <c r="E14203" s="362" t="s">
        <v>23230</v>
      </c>
    </row>
    <row r="14204" customFormat="false" ht="15" hidden="false" customHeight="false" outlineLevel="0" collapsed="false">
      <c r="A14204" s="361" t="s">
        <v>26886</v>
      </c>
      <c r="B14204" s="361"/>
      <c r="C14204" s="361" t="s">
        <v>26887</v>
      </c>
      <c r="D14204" s="361" t="s">
        <v>26518</v>
      </c>
      <c r="E14204" s="362" t="s">
        <v>26888</v>
      </c>
    </row>
    <row r="14205" customFormat="false" ht="15" hidden="false" customHeight="false" outlineLevel="0" collapsed="false">
      <c r="A14205" s="361" t="s">
        <v>26889</v>
      </c>
      <c r="B14205" s="361"/>
      <c r="C14205" s="361" t="s">
        <v>26890</v>
      </c>
      <c r="D14205" s="361" t="s">
        <v>26518</v>
      </c>
      <c r="E14205" s="362" t="s">
        <v>26891</v>
      </c>
    </row>
    <row r="14206" customFormat="false" ht="15" hidden="false" customHeight="false" outlineLevel="0" collapsed="false">
      <c r="A14206" s="361" t="s">
        <v>26892</v>
      </c>
      <c r="B14206" s="361"/>
      <c r="C14206" s="361" t="s">
        <v>26893</v>
      </c>
      <c r="D14206" s="361" t="s">
        <v>26518</v>
      </c>
      <c r="E14206" s="362" t="s">
        <v>26046</v>
      </c>
    </row>
    <row r="14207" customFormat="false" ht="15" hidden="false" customHeight="false" outlineLevel="0" collapsed="false">
      <c r="A14207" s="361" t="s">
        <v>26894</v>
      </c>
      <c r="B14207" s="361"/>
      <c r="C14207" s="361" t="s">
        <v>26895</v>
      </c>
      <c r="D14207" s="361" t="s">
        <v>26518</v>
      </c>
      <c r="E14207" s="362" t="s">
        <v>26896</v>
      </c>
    </row>
    <row r="14208" customFormat="false" ht="15" hidden="false" customHeight="false" outlineLevel="0" collapsed="false">
      <c r="A14208" s="361" t="s">
        <v>26897</v>
      </c>
      <c r="B14208" s="361"/>
      <c r="C14208" s="361" t="s">
        <v>26898</v>
      </c>
      <c r="D14208" s="361" t="s">
        <v>26518</v>
      </c>
      <c r="E14208" s="362" t="s">
        <v>26899</v>
      </c>
    </row>
    <row r="14209" customFormat="false" ht="15" hidden="false" customHeight="false" outlineLevel="0" collapsed="false">
      <c r="A14209" s="361" t="s">
        <v>26900</v>
      </c>
      <c r="B14209" s="361"/>
      <c r="C14209" s="361" t="s">
        <v>26901</v>
      </c>
      <c r="D14209" s="361" t="s">
        <v>26518</v>
      </c>
      <c r="E14209" s="362" t="s">
        <v>26902</v>
      </c>
    </row>
    <row r="14210" customFormat="false" ht="15" hidden="false" customHeight="false" outlineLevel="0" collapsed="false">
      <c r="A14210" s="361" t="s">
        <v>26903</v>
      </c>
      <c r="B14210" s="361"/>
      <c r="C14210" s="361" t="s">
        <v>26904</v>
      </c>
      <c r="D14210" s="361" t="s">
        <v>26518</v>
      </c>
      <c r="E14210" s="362" t="s">
        <v>26905</v>
      </c>
    </row>
    <row r="14211" customFormat="false" ht="15" hidden="false" customHeight="false" outlineLevel="0" collapsed="false">
      <c r="A14211" s="361" t="s">
        <v>26906</v>
      </c>
      <c r="B14211" s="361"/>
      <c r="C14211" s="361" t="s">
        <v>26907</v>
      </c>
      <c r="D14211" s="361" t="s">
        <v>26518</v>
      </c>
      <c r="E14211" s="362" t="s">
        <v>26908</v>
      </c>
    </row>
    <row r="14212" customFormat="false" ht="15" hidden="false" customHeight="false" outlineLevel="0" collapsed="false">
      <c r="A14212" s="361" t="s">
        <v>26909</v>
      </c>
      <c r="B14212" s="361"/>
      <c r="C14212" s="361" t="s">
        <v>26910</v>
      </c>
      <c r="D14212" s="361" t="s">
        <v>26518</v>
      </c>
      <c r="E14212" s="362" t="s">
        <v>16796</v>
      </c>
    </row>
    <row r="14213" customFormat="false" ht="15" hidden="false" customHeight="false" outlineLevel="0" collapsed="false">
      <c r="A14213" s="361" t="s">
        <v>26911</v>
      </c>
      <c r="B14213" s="361"/>
      <c r="C14213" s="361" t="s">
        <v>26912</v>
      </c>
      <c r="D14213" s="361" t="s">
        <v>26518</v>
      </c>
      <c r="E14213" s="362" t="s">
        <v>26913</v>
      </c>
    </row>
    <row r="14214" customFormat="false" ht="15" hidden="false" customHeight="false" outlineLevel="0" collapsed="false">
      <c r="A14214" s="361" t="s">
        <v>26914</v>
      </c>
      <c r="B14214" s="361"/>
      <c r="C14214" s="361" t="s">
        <v>26915</v>
      </c>
      <c r="D14214" s="361" t="s">
        <v>26518</v>
      </c>
      <c r="E14214" s="362" t="s">
        <v>26916</v>
      </c>
    </row>
    <row r="14215" customFormat="false" ht="15" hidden="false" customHeight="false" outlineLevel="0" collapsed="false">
      <c r="A14215" s="361" t="s">
        <v>26917</v>
      </c>
      <c r="B14215" s="361"/>
      <c r="C14215" s="361" t="s">
        <v>26918</v>
      </c>
      <c r="D14215" s="361" t="s">
        <v>26518</v>
      </c>
      <c r="E14215" s="362" t="s">
        <v>16024</v>
      </c>
    </row>
    <row r="14216" customFormat="false" ht="15" hidden="false" customHeight="false" outlineLevel="0" collapsed="false">
      <c r="A14216" s="361" t="s">
        <v>26919</v>
      </c>
      <c r="B14216" s="361"/>
      <c r="C14216" s="361" t="s">
        <v>26920</v>
      </c>
      <c r="D14216" s="361" t="s">
        <v>26518</v>
      </c>
      <c r="E14216" s="362" t="s">
        <v>26921</v>
      </c>
    </row>
    <row r="14217" customFormat="false" ht="15" hidden="false" customHeight="false" outlineLevel="0" collapsed="false">
      <c r="A14217" s="361" t="s">
        <v>26922</v>
      </c>
      <c r="B14217" s="361"/>
      <c r="C14217" s="361" t="s">
        <v>26923</v>
      </c>
      <c r="D14217" s="361" t="s">
        <v>26518</v>
      </c>
      <c r="E14217" s="362" t="s">
        <v>26924</v>
      </c>
    </row>
    <row r="14218" customFormat="false" ht="15" hidden="false" customHeight="false" outlineLevel="0" collapsed="false">
      <c r="A14218" s="361" t="s">
        <v>26925</v>
      </c>
      <c r="B14218" s="361"/>
      <c r="C14218" s="361" t="s">
        <v>26926</v>
      </c>
      <c r="D14218" s="361" t="s">
        <v>26518</v>
      </c>
      <c r="E14218" s="362" t="s">
        <v>17210</v>
      </c>
    </row>
    <row r="14219" customFormat="false" ht="15" hidden="false" customHeight="false" outlineLevel="0" collapsed="false">
      <c r="A14219" s="361" t="s">
        <v>26927</v>
      </c>
      <c r="B14219" s="361"/>
      <c r="C14219" s="361" t="s">
        <v>26928</v>
      </c>
      <c r="D14219" s="361" t="s">
        <v>26518</v>
      </c>
      <c r="E14219" s="362" t="s">
        <v>26428</v>
      </c>
    </row>
    <row r="14220" customFormat="false" ht="15" hidden="false" customHeight="false" outlineLevel="0" collapsed="false">
      <c r="A14220" s="361" t="s">
        <v>26929</v>
      </c>
      <c r="B14220" s="361"/>
      <c r="C14220" s="361" t="s">
        <v>26930</v>
      </c>
      <c r="D14220" s="361" t="s">
        <v>26518</v>
      </c>
      <c r="E14220" s="362" t="s">
        <v>19745</v>
      </c>
    </row>
    <row r="14221" customFormat="false" ht="15" hidden="false" customHeight="false" outlineLevel="0" collapsed="false">
      <c r="A14221" s="361" t="s">
        <v>26931</v>
      </c>
      <c r="B14221" s="361"/>
      <c r="C14221" s="361" t="s">
        <v>26932</v>
      </c>
      <c r="D14221" s="361" t="s">
        <v>26518</v>
      </c>
      <c r="E14221" s="362" t="s">
        <v>21753</v>
      </c>
    </row>
    <row r="14222" customFormat="false" ht="15" hidden="false" customHeight="false" outlineLevel="0" collapsed="false">
      <c r="A14222" s="361" t="s">
        <v>26933</v>
      </c>
      <c r="B14222" s="361"/>
      <c r="C14222" s="361" t="s">
        <v>26934</v>
      </c>
      <c r="D14222" s="361" t="s">
        <v>26518</v>
      </c>
      <c r="E14222" s="362" t="s">
        <v>19339</v>
      </c>
    </row>
    <row r="14223" customFormat="false" ht="15" hidden="false" customHeight="false" outlineLevel="0" collapsed="false">
      <c r="A14223" s="361" t="s">
        <v>26935</v>
      </c>
      <c r="B14223" s="361"/>
      <c r="C14223" s="361" t="s">
        <v>26936</v>
      </c>
      <c r="D14223" s="361" t="s">
        <v>26518</v>
      </c>
      <c r="E14223" s="362" t="s">
        <v>15872</v>
      </c>
    </row>
    <row r="14224" customFormat="false" ht="15" hidden="false" customHeight="false" outlineLevel="0" collapsed="false">
      <c r="A14224" s="361" t="s">
        <v>26937</v>
      </c>
      <c r="B14224" s="361"/>
      <c r="C14224" s="361" t="s">
        <v>26938</v>
      </c>
      <c r="D14224" s="361" t="s">
        <v>26518</v>
      </c>
      <c r="E14224" s="362" t="s">
        <v>26939</v>
      </c>
    </row>
    <row r="14225" customFormat="false" ht="15" hidden="false" customHeight="false" outlineLevel="0" collapsed="false">
      <c r="A14225" s="361" t="s">
        <v>26940</v>
      </c>
      <c r="B14225" s="361"/>
      <c r="C14225" s="361" t="s">
        <v>26941</v>
      </c>
      <c r="D14225" s="361" t="s">
        <v>26518</v>
      </c>
      <c r="E14225" s="362" t="s">
        <v>26942</v>
      </c>
    </row>
    <row r="14226" customFormat="false" ht="15" hidden="false" customHeight="false" outlineLevel="0" collapsed="false">
      <c r="A14226" s="361" t="s">
        <v>26943</v>
      </c>
      <c r="B14226" s="361"/>
      <c r="C14226" s="361" t="s">
        <v>26944</v>
      </c>
      <c r="D14226" s="361" t="s">
        <v>26518</v>
      </c>
      <c r="E14226" s="362" t="s">
        <v>26945</v>
      </c>
    </row>
    <row r="14227" customFormat="false" ht="15" hidden="false" customHeight="false" outlineLevel="0" collapsed="false">
      <c r="A14227" s="361" t="s">
        <v>26946</v>
      </c>
      <c r="B14227" s="361"/>
      <c r="C14227" s="361" t="s">
        <v>26947</v>
      </c>
      <c r="D14227" s="361" t="s">
        <v>26518</v>
      </c>
      <c r="E14227" s="362" t="s">
        <v>17786</v>
      </c>
    </row>
    <row r="14228" customFormat="false" ht="15" hidden="false" customHeight="false" outlineLevel="0" collapsed="false">
      <c r="A14228" s="361" t="s">
        <v>26948</v>
      </c>
      <c r="B14228" s="361"/>
      <c r="C14228" s="361" t="s">
        <v>26949</v>
      </c>
      <c r="D14228" s="361" t="s">
        <v>26518</v>
      </c>
      <c r="E14228" s="362" t="s">
        <v>22345</v>
      </c>
    </row>
    <row r="14229" customFormat="false" ht="15" hidden="false" customHeight="false" outlineLevel="0" collapsed="false">
      <c r="A14229" s="361" t="s">
        <v>26950</v>
      </c>
      <c r="B14229" s="361"/>
      <c r="C14229" s="361" t="s">
        <v>26951</v>
      </c>
      <c r="D14229" s="361" t="s">
        <v>26518</v>
      </c>
      <c r="E14229" s="362" t="s">
        <v>26952</v>
      </c>
    </row>
    <row r="14230" customFormat="false" ht="15" hidden="false" customHeight="false" outlineLevel="0" collapsed="false">
      <c r="A14230" s="361" t="s">
        <v>26953</v>
      </c>
      <c r="B14230" s="361"/>
      <c r="C14230" s="361" t="s">
        <v>26954</v>
      </c>
      <c r="D14230" s="361" t="s">
        <v>26518</v>
      </c>
      <c r="E14230" s="362" t="s">
        <v>18790</v>
      </c>
    </row>
    <row r="14231" customFormat="false" ht="15" hidden="false" customHeight="false" outlineLevel="0" collapsed="false">
      <c r="A14231" s="361" t="s">
        <v>26955</v>
      </c>
      <c r="B14231" s="361"/>
      <c r="C14231" s="361" t="s">
        <v>26956</v>
      </c>
      <c r="D14231" s="361" t="s">
        <v>26518</v>
      </c>
      <c r="E14231" s="362" t="s">
        <v>26957</v>
      </c>
    </row>
    <row r="14232" customFormat="false" ht="15" hidden="false" customHeight="false" outlineLevel="0" collapsed="false">
      <c r="A14232" s="361" t="s">
        <v>26958</v>
      </c>
      <c r="B14232" s="361"/>
      <c r="C14232" s="361" t="s">
        <v>26959</v>
      </c>
      <c r="D14232" s="361" t="s">
        <v>26518</v>
      </c>
      <c r="E14232" s="362" t="s">
        <v>24657</v>
      </c>
    </row>
    <row r="14233" customFormat="false" ht="15" hidden="false" customHeight="false" outlineLevel="0" collapsed="false">
      <c r="A14233" s="361" t="s">
        <v>26960</v>
      </c>
      <c r="B14233" s="361"/>
      <c r="C14233" s="361" t="s">
        <v>26961</v>
      </c>
      <c r="D14233" s="361" t="s">
        <v>26518</v>
      </c>
      <c r="E14233" s="362" t="s">
        <v>26962</v>
      </c>
    </row>
    <row r="14234" customFormat="false" ht="15" hidden="false" customHeight="false" outlineLevel="0" collapsed="false">
      <c r="A14234" s="361" t="s">
        <v>26963</v>
      </c>
      <c r="B14234" s="361"/>
      <c r="C14234" s="361" t="s">
        <v>26964</v>
      </c>
      <c r="D14234" s="361" t="s">
        <v>26518</v>
      </c>
      <c r="E14234" s="362" t="s">
        <v>20024</v>
      </c>
    </row>
    <row r="14235" customFormat="false" ht="15" hidden="false" customHeight="false" outlineLevel="0" collapsed="false">
      <c r="A14235" s="361" t="s">
        <v>26965</v>
      </c>
      <c r="B14235" s="361"/>
      <c r="C14235" s="361" t="s">
        <v>26966</v>
      </c>
      <c r="D14235" s="361" t="s">
        <v>26518</v>
      </c>
      <c r="E14235" s="362" t="s">
        <v>26967</v>
      </c>
    </row>
    <row r="14236" customFormat="false" ht="15" hidden="false" customHeight="false" outlineLevel="0" collapsed="false">
      <c r="A14236" s="361" t="s">
        <v>26968</v>
      </c>
      <c r="B14236" s="361"/>
      <c r="C14236" s="361" t="s">
        <v>26969</v>
      </c>
      <c r="D14236" s="361" t="s">
        <v>26518</v>
      </c>
      <c r="E14236" s="362" t="s">
        <v>17027</v>
      </c>
    </row>
    <row r="14237" customFormat="false" ht="15" hidden="false" customHeight="false" outlineLevel="0" collapsed="false">
      <c r="A14237" s="361" t="s">
        <v>26970</v>
      </c>
      <c r="B14237" s="361"/>
      <c r="C14237" s="361" t="s">
        <v>26971</v>
      </c>
      <c r="D14237" s="361" t="s">
        <v>26518</v>
      </c>
      <c r="E14237" s="362" t="s">
        <v>23358</v>
      </c>
    </row>
    <row r="14238" customFormat="false" ht="15" hidden="false" customHeight="false" outlineLevel="0" collapsed="false">
      <c r="A14238" s="361" t="s">
        <v>26972</v>
      </c>
      <c r="B14238" s="361"/>
      <c r="C14238" s="361" t="s">
        <v>26973</v>
      </c>
      <c r="D14238" s="361" t="s">
        <v>26518</v>
      </c>
      <c r="E14238" s="362" t="s">
        <v>26974</v>
      </c>
    </row>
    <row r="14239" customFormat="false" ht="15" hidden="false" customHeight="false" outlineLevel="0" collapsed="false">
      <c r="A14239" s="361" t="s">
        <v>26975</v>
      </c>
      <c r="B14239" s="361"/>
      <c r="C14239" s="361" t="s">
        <v>26976</v>
      </c>
      <c r="D14239" s="361" t="s">
        <v>26518</v>
      </c>
      <c r="E14239" s="362" t="s">
        <v>23846</v>
      </c>
    </row>
    <row r="14240" customFormat="false" ht="15" hidden="false" customHeight="false" outlineLevel="0" collapsed="false">
      <c r="A14240" s="361" t="s">
        <v>26977</v>
      </c>
      <c r="B14240" s="361"/>
      <c r="C14240" s="361" t="s">
        <v>26978</v>
      </c>
      <c r="D14240" s="361" t="s">
        <v>26518</v>
      </c>
      <c r="E14240" s="362" t="s">
        <v>21871</v>
      </c>
    </row>
    <row r="14241" customFormat="false" ht="15" hidden="false" customHeight="false" outlineLevel="0" collapsed="false">
      <c r="A14241" s="361" t="s">
        <v>26979</v>
      </c>
      <c r="B14241" s="361"/>
      <c r="C14241" s="361" t="s">
        <v>26980</v>
      </c>
      <c r="D14241" s="361" t="s">
        <v>26518</v>
      </c>
      <c r="E14241" s="362" t="s">
        <v>15664</v>
      </c>
    </row>
    <row r="14242" customFormat="false" ht="15" hidden="false" customHeight="false" outlineLevel="0" collapsed="false">
      <c r="A14242" s="361" t="s">
        <v>26981</v>
      </c>
      <c r="B14242" s="361"/>
      <c r="C14242" s="361" t="s">
        <v>26982</v>
      </c>
      <c r="D14242" s="361" t="s">
        <v>26518</v>
      </c>
      <c r="E14242" s="362" t="s">
        <v>16022</v>
      </c>
    </row>
    <row r="14243" customFormat="false" ht="15" hidden="false" customHeight="false" outlineLevel="0" collapsed="false">
      <c r="A14243" s="361" t="s">
        <v>26983</v>
      </c>
      <c r="B14243" s="361"/>
      <c r="C14243" s="361" t="s">
        <v>26984</v>
      </c>
      <c r="D14243" s="361" t="s">
        <v>26518</v>
      </c>
      <c r="E14243" s="362" t="s">
        <v>26985</v>
      </c>
    </row>
    <row r="14244" customFormat="false" ht="15" hidden="false" customHeight="false" outlineLevel="0" collapsed="false">
      <c r="A14244" s="361" t="s">
        <v>26986</v>
      </c>
      <c r="B14244" s="361"/>
      <c r="C14244" s="361" t="s">
        <v>26987</v>
      </c>
      <c r="D14244" s="361" t="s">
        <v>26518</v>
      </c>
      <c r="E14244" s="362" t="s">
        <v>19026</v>
      </c>
    </row>
    <row r="14245" customFormat="false" ht="15" hidden="false" customHeight="false" outlineLevel="0" collapsed="false">
      <c r="A14245" s="361" t="s">
        <v>26988</v>
      </c>
      <c r="B14245" s="361"/>
      <c r="C14245" s="361" t="s">
        <v>26989</v>
      </c>
      <c r="D14245" s="361" t="s">
        <v>26518</v>
      </c>
      <c r="E14245" s="362" t="s">
        <v>23193</v>
      </c>
    </row>
    <row r="14246" customFormat="false" ht="15" hidden="false" customHeight="false" outlineLevel="0" collapsed="false">
      <c r="A14246" s="361" t="s">
        <v>26990</v>
      </c>
      <c r="B14246" s="361"/>
      <c r="C14246" s="361" t="s">
        <v>26991</v>
      </c>
      <c r="D14246" s="361" t="s">
        <v>26518</v>
      </c>
      <c r="E14246" s="362" t="s">
        <v>26992</v>
      </c>
    </row>
    <row r="14247" customFormat="false" ht="15" hidden="false" customHeight="false" outlineLevel="0" collapsed="false">
      <c r="A14247" s="361" t="s">
        <v>26993</v>
      </c>
      <c r="B14247" s="361"/>
      <c r="C14247" s="361" t="s">
        <v>26994</v>
      </c>
      <c r="D14247" s="361" t="s">
        <v>26518</v>
      </c>
      <c r="E14247" s="362" t="s">
        <v>26995</v>
      </c>
    </row>
    <row r="14248" customFormat="false" ht="15" hidden="false" customHeight="false" outlineLevel="0" collapsed="false">
      <c r="A14248" s="361" t="s">
        <v>26996</v>
      </c>
      <c r="B14248" s="361"/>
      <c r="C14248" s="361" t="s">
        <v>26997</v>
      </c>
      <c r="D14248" s="361" t="s">
        <v>26518</v>
      </c>
      <c r="E14248" s="362" t="s">
        <v>26998</v>
      </c>
    </row>
    <row r="14249" customFormat="false" ht="15" hidden="false" customHeight="false" outlineLevel="0" collapsed="false">
      <c r="A14249" s="361" t="s">
        <v>26999</v>
      </c>
      <c r="B14249" s="361"/>
      <c r="C14249" s="361" t="s">
        <v>27000</v>
      </c>
      <c r="D14249" s="361" t="s">
        <v>26518</v>
      </c>
      <c r="E14249" s="362" t="s">
        <v>27001</v>
      </c>
    </row>
    <row r="14250" customFormat="false" ht="15" hidden="false" customHeight="false" outlineLevel="0" collapsed="false">
      <c r="A14250" s="361" t="s">
        <v>27002</v>
      </c>
      <c r="B14250" s="361"/>
      <c r="C14250" s="361" t="s">
        <v>27003</v>
      </c>
      <c r="D14250" s="361" t="s">
        <v>26518</v>
      </c>
      <c r="E14250" s="362" t="s">
        <v>27004</v>
      </c>
    </row>
    <row r="14251" customFormat="false" ht="15" hidden="false" customHeight="false" outlineLevel="0" collapsed="false">
      <c r="A14251" s="361" t="s">
        <v>27005</v>
      </c>
      <c r="B14251" s="361"/>
      <c r="C14251" s="361" t="s">
        <v>27006</v>
      </c>
      <c r="D14251" s="361" t="s">
        <v>26518</v>
      </c>
      <c r="E14251" s="362" t="s">
        <v>27007</v>
      </c>
    </row>
    <row r="14252" customFormat="false" ht="15" hidden="false" customHeight="false" outlineLevel="0" collapsed="false">
      <c r="A14252" s="361" t="s">
        <v>27008</v>
      </c>
      <c r="B14252" s="361"/>
      <c r="C14252" s="361" t="s">
        <v>27009</v>
      </c>
      <c r="D14252" s="361" t="s">
        <v>26518</v>
      </c>
      <c r="E14252" s="362" t="s">
        <v>27010</v>
      </c>
    </row>
    <row r="14253" customFormat="false" ht="15" hidden="false" customHeight="false" outlineLevel="0" collapsed="false">
      <c r="A14253" s="361" t="s">
        <v>27011</v>
      </c>
      <c r="B14253" s="361"/>
      <c r="C14253" s="361" t="s">
        <v>27012</v>
      </c>
      <c r="D14253" s="361" t="s">
        <v>26518</v>
      </c>
      <c r="E14253" s="362" t="s">
        <v>27013</v>
      </c>
    </row>
    <row r="14254" customFormat="false" ht="15" hidden="false" customHeight="false" outlineLevel="0" collapsed="false">
      <c r="A14254" s="361" t="s">
        <v>27014</v>
      </c>
      <c r="B14254" s="361"/>
      <c r="C14254" s="361" t="s">
        <v>27015</v>
      </c>
      <c r="D14254" s="361" t="s">
        <v>26518</v>
      </c>
      <c r="E14254" s="362" t="s">
        <v>17055</v>
      </c>
    </row>
    <row r="14255" customFormat="false" ht="15" hidden="false" customHeight="false" outlineLevel="0" collapsed="false">
      <c r="A14255" s="361" t="s">
        <v>27016</v>
      </c>
      <c r="B14255" s="361"/>
      <c r="C14255" s="361" t="s">
        <v>27017</v>
      </c>
      <c r="D14255" s="361" t="s">
        <v>26518</v>
      </c>
      <c r="E14255" s="362" t="s">
        <v>27018</v>
      </c>
    </row>
    <row r="14256" customFormat="false" ht="15" hidden="false" customHeight="false" outlineLevel="0" collapsed="false">
      <c r="A14256" s="361" t="s">
        <v>27019</v>
      </c>
      <c r="B14256" s="361"/>
      <c r="C14256" s="361" t="s">
        <v>27020</v>
      </c>
      <c r="D14256" s="361" t="s">
        <v>26518</v>
      </c>
      <c r="E14256" s="362" t="s">
        <v>27021</v>
      </c>
    </row>
    <row r="14257" customFormat="false" ht="15" hidden="false" customHeight="false" outlineLevel="0" collapsed="false">
      <c r="A14257" s="361" t="s">
        <v>27022</v>
      </c>
      <c r="B14257" s="361"/>
      <c r="C14257" s="361" t="s">
        <v>27023</v>
      </c>
      <c r="D14257" s="361" t="s">
        <v>26518</v>
      </c>
      <c r="E14257" s="362" t="s">
        <v>27024</v>
      </c>
    </row>
    <row r="14258" customFormat="false" ht="15" hidden="false" customHeight="false" outlineLevel="0" collapsed="false">
      <c r="A14258" s="361" t="s">
        <v>27025</v>
      </c>
      <c r="B14258" s="361"/>
      <c r="C14258" s="361" t="s">
        <v>27026</v>
      </c>
      <c r="D14258" s="361" t="s">
        <v>26518</v>
      </c>
      <c r="E14258" s="362" t="s">
        <v>27027</v>
      </c>
    </row>
    <row r="14259" customFormat="false" ht="15" hidden="false" customHeight="false" outlineLevel="0" collapsed="false">
      <c r="A14259" s="361" t="s">
        <v>27028</v>
      </c>
      <c r="B14259" s="361"/>
      <c r="C14259" s="361" t="s">
        <v>27029</v>
      </c>
      <c r="D14259" s="361" t="s">
        <v>26518</v>
      </c>
      <c r="E14259" s="362" t="s">
        <v>27030</v>
      </c>
    </row>
    <row r="14260" customFormat="false" ht="15" hidden="false" customHeight="false" outlineLevel="0" collapsed="false">
      <c r="A14260" s="361" t="s">
        <v>27031</v>
      </c>
      <c r="B14260" s="361"/>
      <c r="C14260" s="361" t="s">
        <v>27032</v>
      </c>
      <c r="D14260" s="361" t="s">
        <v>26518</v>
      </c>
      <c r="E14260" s="362" t="s">
        <v>24313</v>
      </c>
    </row>
    <row r="14261" customFormat="false" ht="15" hidden="false" customHeight="false" outlineLevel="0" collapsed="false">
      <c r="A14261" s="361" t="s">
        <v>27033</v>
      </c>
      <c r="B14261" s="361"/>
      <c r="C14261" s="361" t="s">
        <v>27034</v>
      </c>
      <c r="D14261" s="361" t="s">
        <v>26518</v>
      </c>
      <c r="E14261" s="362" t="s">
        <v>27035</v>
      </c>
    </row>
    <row r="14262" customFormat="false" ht="15" hidden="false" customHeight="false" outlineLevel="0" collapsed="false">
      <c r="A14262" s="361" t="s">
        <v>27036</v>
      </c>
      <c r="B14262" s="361"/>
      <c r="C14262" s="361" t="s">
        <v>27037</v>
      </c>
      <c r="D14262" s="361" t="s">
        <v>26518</v>
      </c>
      <c r="E14262" s="362" t="s">
        <v>27038</v>
      </c>
    </row>
    <row r="14263" customFormat="false" ht="15" hidden="false" customHeight="false" outlineLevel="0" collapsed="false">
      <c r="A14263" s="361" t="s">
        <v>27039</v>
      </c>
      <c r="B14263" s="361"/>
      <c r="C14263" s="361" t="s">
        <v>27040</v>
      </c>
      <c r="D14263" s="361" t="s">
        <v>26518</v>
      </c>
      <c r="E14263" s="362" t="s">
        <v>20764</v>
      </c>
    </row>
    <row r="14264" customFormat="false" ht="15" hidden="false" customHeight="false" outlineLevel="0" collapsed="false">
      <c r="A14264" s="361" t="s">
        <v>27041</v>
      </c>
      <c r="B14264" s="361"/>
      <c r="C14264" s="361" t="s">
        <v>27042</v>
      </c>
      <c r="D14264" s="361" t="s">
        <v>26518</v>
      </c>
      <c r="E14264" s="362" t="s">
        <v>20024</v>
      </c>
    </row>
    <row r="14265" customFormat="false" ht="15" hidden="false" customHeight="false" outlineLevel="0" collapsed="false">
      <c r="A14265" s="361" t="s">
        <v>27043</v>
      </c>
      <c r="B14265" s="361"/>
      <c r="C14265" s="361" t="s">
        <v>27044</v>
      </c>
      <c r="D14265" s="361" t="s">
        <v>26518</v>
      </c>
      <c r="E14265" s="362" t="s">
        <v>18379</v>
      </c>
    </row>
    <row r="14266" customFormat="false" ht="15" hidden="false" customHeight="false" outlineLevel="0" collapsed="false">
      <c r="A14266" s="361" t="s">
        <v>27045</v>
      </c>
      <c r="B14266" s="361"/>
      <c r="C14266" s="361" t="s">
        <v>27046</v>
      </c>
      <c r="D14266" s="361" t="s">
        <v>26518</v>
      </c>
      <c r="E14266" s="362" t="s">
        <v>23644</v>
      </c>
    </row>
    <row r="14267" customFormat="false" ht="15" hidden="false" customHeight="false" outlineLevel="0" collapsed="false">
      <c r="A14267" s="361" t="s">
        <v>27047</v>
      </c>
      <c r="B14267" s="361"/>
      <c r="C14267" s="361" t="s">
        <v>27048</v>
      </c>
      <c r="D14267" s="361" t="s">
        <v>26518</v>
      </c>
      <c r="E14267" s="362" t="s">
        <v>27049</v>
      </c>
    </row>
    <row r="14268" customFormat="false" ht="15" hidden="false" customHeight="false" outlineLevel="0" collapsed="false">
      <c r="A14268" s="361" t="s">
        <v>27050</v>
      </c>
      <c r="B14268" s="361"/>
      <c r="C14268" s="361" t="s">
        <v>27051</v>
      </c>
      <c r="D14268" s="361" t="s">
        <v>26518</v>
      </c>
      <c r="E14268" s="362" t="s">
        <v>16576</v>
      </c>
    </row>
    <row r="14269" customFormat="false" ht="15" hidden="false" customHeight="false" outlineLevel="0" collapsed="false">
      <c r="A14269" s="361" t="s">
        <v>27052</v>
      </c>
      <c r="B14269" s="361"/>
      <c r="C14269" s="361" t="s">
        <v>27053</v>
      </c>
      <c r="D14269" s="361" t="s">
        <v>26518</v>
      </c>
      <c r="E14269" s="362" t="s">
        <v>27054</v>
      </c>
    </row>
    <row r="14270" customFormat="false" ht="15" hidden="false" customHeight="false" outlineLevel="0" collapsed="false">
      <c r="A14270" s="361" t="s">
        <v>27055</v>
      </c>
      <c r="B14270" s="361"/>
      <c r="C14270" s="361" t="s">
        <v>27056</v>
      </c>
      <c r="D14270" s="361" t="s">
        <v>26518</v>
      </c>
      <c r="E14270" s="362" t="s">
        <v>15675</v>
      </c>
    </row>
    <row r="14271" customFormat="false" ht="15" hidden="false" customHeight="false" outlineLevel="0" collapsed="false">
      <c r="A14271" s="361" t="s">
        <v>27057</v>
      </c>
      <c r="B14271" s="361"/>
      <c r="C14271" s="361" t="s">
        <v>27058</v>
      </c>
      <c r="D14271" s="361" t="s">
        <v>26518</v>
      </c>
      <c r="E14271" s="362" t="s">
        <v>16016</v>
      </c>
    </row>
    <row r="14272" customFormat="false" ht="15" hidden="false" customHeight="false" outlineLevel="0" collapsed="false">
      <c r="A14272" s="361" t="s">
        <v>27059</v>
      </c>
      <c r="B14272" s="361"/>
      <c r="C14272" s="361" t="s">
        <v>27060</v>
      </c>
      <c r="D14272" s="361" t="s">
        <v>26518</v>
      </c>
      <c r="E14272" s="362" t="s">
        <v>27061</v>
      </c>
    </row>
    <row r="14273" customFormat="false" ht="15" hidden="false" customHeight="false" outlineLevel="0" collapsed="false">
      <c r="A14273" s="361" t="s">
        <v>27062</v>
      </c>
      <c r="B14273" s="361"/>
      <c r="C14273" s="361" t="s">
        <v>27063</v>
      </c>
      <c r="D14273" s="361" t="s">
        <v>26518</v>
      </c>
      <c r="E14273" s="362" t="s">
        <v>27064</v>
      </c>
    </row>
    <row r="14274" customFormat="false" ht="15" hidden="false" customHeight="false" outlineLevel="0" collapsed="false">
      <c r="A14274" s="361" t="s">
        <v>27065</v>
      </c>
      <c r="B14274" s="361"/>
      <c r="C14274" s="361" t="s">
        <v>27066</v>
      </c>
      <c r="D14274" s="361" t="s">
        <v>26518</v>
      </c>
      <c r="E14274" s="362" t="s">
        <v>26294</v>
      </c>
    </row>
    <row r="14275" customFormat="false" ht="15" hidden="false" customHeight="false" outlineLevel="0" collapsed="false">
      <c r="A14275" s="361" t="s">
        <v>27067</v>
      </c>
      <c r="B14275" s="361"/>
      <c r="C14275" s="361" t="s">
        <v>27068</v>
      </c>
      <c r="D14275" s="361" t="s">
        <v>26518</v>
      </c>
      <c r="E14275" s="362" t="s">
        <v>15691</v>
      </c>
    </row>
    <row r="14276" customFormat="false" ht="15" hidden="false" customHeight="false" outlineLevel="0" collapsed="false">
      <c r="A14276" s="361" t="s">
        <v>27069</v>
      </c>
      <c r="B14276" s="361"/>
      <c r="C14276" s="361" t="s">
        <v>27070</v>
      </c>
      <c r="D14276" s="361" t="s">
        <v>26518</v>
      </c>
      <c r="E14276" s="362" t="s">
        <v>17752</v>
      </c>
    </row>
    <row r="14277" customFormat="false" ht="15" hidden="false" customHeight="false" outlineLevel="0" collapsed="false">
      <c r="A14277" s="361" t="s">
        <v>27071</v>
      </c>
      <c r="B14277" s="361"/>
      <c r="C14277" s="361" t="s">
        <v>27072</v>
      </c>
      <c r="D14277" s="361" t="s">
        <v>26518</v>
      </c>
      <c r="E14277" s="362" t="s">
        <v>23180</v>
      </c>
    </row>
    <row r="14278" customFormat="false" ht="15" hidden="false" customHeight="false" outlineLevel="0" collapsed="false">
      <c r="A14278" s="361" t="s">
        <v>27073</v>
      </c>
      <c r="B14278" s="361"/>
      <c r="C14278" s="361" t="s">
        <v>27074</v>
      </c>
      <c r="D14278" s="361" t="s">
        <v>26518</v>
      </c>
      <c r="E14278" s="362" t="s">
        <v>18961</v>
      </c>
    </row>
    <row r="14279" customFormat="false" ht="15" hidden="false" customHeight="false" outlineLevel="0" collapsed="false">
      <c r="A14279" s="361" t="s">
        <v>27075</v>
      </c>
      <c r="B14279" s="361"/>
      <c r="C14279" s="361" t="s">
        <v>27076</v>
      </c>
      <c r="D14279" s="361" t="s">
        <v>26518</v>
      </c>
      <c r="E14279" s="362" t="s">
        <v>18641</v>
      </c>
    </row>
    <row r="14280" customFormat="false" ht="15" hidden="false" customHeight="false" outlineLevel="0" collapsed="false">
      <c r="A14280" s="361" t="s">
        <v>27077</v>
      </c>
      <c r="B14280" s="361"/>
      <c r="C14280" s="361" t="s">
        <v>27078</v>
      </c>
      <c r="D14280" s="361" t="s">
        <v>26518</v>
      </c>
      <c r="E14280" s="362" t="s">
        <v>27079</v>
      </c>
    </row>
    <row r="14281" customFormat="false" ht="15" hidden="false" customHeight="false" outlineLevel="0" collapsed="false">
      <c r="A14281" s="361" t="s">
        <v>27080</v>
      </c>
      <c r="B14281" s="361"/>
      <c r="C14281" s="361" t="s">
        <v>27081</v>
      </c>
      <c r="D14281" s="361" t="s">
        <v>26518</v>
      </c>
      <c r="E14281" s="362" t="s">
        <v>27082</v>
      </c>
    </row>
    <row r="14282" customFormat="false" ht="15" hidden="false" customHeight="false" outlineLevel="0" collapsed="false">
      <c r="A14282" s="361" t="s">
        <v>27083</v>
      </c>
      <c r="B14282" s="361"/>
      <c r="C14282" s="361" t="s">
        <v>27084</v>
      </c>
      <c r="D14282" s="361" t="s">
        <v>26518</v>
      </c>
      <c r="E14282" s="362" t="s">
        <v>16645</v>
      </c>
    </row>
    <row r="14283" customFormat="false" ht="15" hidden="false" customHeight="false" outlineLevel="0" collapsed="false">
      <c r="A14283" s="361" t="s">
        <v>27085</v>
      </c>
      <c r="B14283" s="361"/>
      <c r="C14283" s="361" t="s">
        <v>27086</v>
      </c>
      <c r="D14283" s="361" t="s">
        <v>26518</v>
      </c>
      <c r="E14283" s="362" t="s">
        <v>25223</v>
      </c>
    </row>
    <row r="14284" customFormat="false" ht="15" hidden="false" customHeight="false" outlineLevel="0" collapsed="false">
      <c r="A14284" s="361" t="s">
        <v>27087</v>
      </c>
      <c r="B14284" s="361"/>
      <c r="C14284" s="361" t="s">
        <v>27088</v>
      </c>
      <c r="D14284" s="361" t="s">
        <v>26518</v>
      </c>
      <c r="E14284" s="362" t="s">
        <v>27089</v>
      </c>
    </row>
    <row r="14285" customFormat="false" ht="15" hidden="false" customHeight="false" outlineLevel="0" collapsed="false">
      <c r="A14285" s="361" t="s">
        <v>27090</v>
      </c>
      <c r="B14285" s="361"/>
      <c r="C14285" s="361" t="s">
        <v>27091</v>
      </c>
      <c r="D14285" s="361" t="s">
        <v>26518</v>
      </c>
      <c r="E14285" s="362" t="s">
        <v>27092</v>
      </c>
    </row>
    <row r="14286" customFormat="false" ht="15" hidden="false" customHeight="false" outlineLevel="0" collapsed="false">
      <c r="A14286" s="361" t="s">
        <v>27093</v>
      </c>
      <c r="B14286" s="361"/>
      <c r="C14286" s="361" t="s">
        <v>27094</v>
      </c>
      <c r="D14286" s="361" t="s">
        <v>26518</v>
      </c>
      <c r="E14286" s="362" t="s">
        <v>21149</v>
      </c>
    </row>
    <row r="14287" customFormat="false" ht="15" hidden="false" customHeight="false" outlineLevel="0" collapsed="false">
      <c r="A14287" s="361" t="s">
        <v>27095</v>
      </c>
      <c r="B14287" s="361"/>
      <c r="C14287" s="361" t="s">
        <v>27096</v>
      </c>
      <c r="D14287" s="361" t="s">
        <v>26518</v>
      </c>
      <c r="E14287" s="362" t="s">
        <v>23702</v>
      </c>
    </row>
    <row r="14288" customFormat="false" ht="15" hidden="false" customHeight="false" outlineLevel="0" collapsed="false">
      <c r="A14288" s="361" t="s">
        <v>27097</v>
      </c>
      <c r="B14288" s="361"/>
      <c r="C14288" s="361" t="s">
        <v>27098</v>
      </c>
      <c r="D14288" s="361" t="s">
        <v>26518</v>
      </c>
      <c r="E14288" s="362" t="s">
        <v>27099</v>
      </c>
    </row>
    <row r="14289" customFormat="false" ht="15" hidden="false" customHeight="false" outlineLevel="0" collapsed="false">
      <c r="A14289" s="361" t="s">
        <v>27100</v>
      </c>
      <c r="B14289" s="361"/>
      <c r="C14289" s="361" t="s">
        <v>27101</v>
      </c>
      <c r="D14289" s="361" t="s">
        <v>26518</v>
      </c>
      <c r="E14289" s="362" t="s">
        <v>27102</v>
      </c>
    </row>
    <row r="14290" customFormat="false" ht="15" hidden="false" customHeight="false" outlineLevel="0" collapsed="false">
      <c r="A14290" s="361" t="s">
        <v>27103</v>
      </c>
      <c r="B14290" s="361"/>
      <c r="C14290" s="361" t="s">
        <v>27104</v>
      </c>
      <c r="D14290" s="361" t="s">
        <v>26518</v>
      </c>
      <c r="E14290" s="362" t="s">
        <v>16780</v>
      </c>
    </row>
    <row r="14291" customFormat="false" ht="15" hidden="false" customHeight="false" outlineLevel="0" collapsed="false">
      <c r="A14291" s="361" t="s">
        <v>27105</v>
      </c>
      <c r="B14291" s="361"/>
      <c r="C14291" s="361" t="s">
        <v>27106</v>
      </c>
      <c r="D14291" s="361" t="s">
        <v>26518</v>
      </c>
      <c r="E14291" s="362" t="s">
        <v>19745</v>
      </c>
    </row>
    <row r="14292" customFormat="false" ht="15" hidden="false" customHeight="false" outlineLevel="0" collapsed="false">
      <c r="A14292" s="361" t="s">
        <v>27107</v>
      </c>
      <c r="B14292" s="361"/>
      <c r="C14292" s="361" t="s">
        <v>27108</v>
      </c>
      <c r="D14292" s="361" t="s">
        <v>26518</v>
      </c>
      <c r="E14292" s="362" t="s">
        <v>21871</v>
      </c>
    </row>
    <row r="14293" customFormat="false" ht="15" hidden="false" customHeight="false" outlineLevel="0" collapsed="false">
      <c r="A14293" s="361" t="s">
        <v>27109</v>
      </c>
      <c r="B14293" s="361"/>
      <c r="C14293" s="361" t="s">
        <v>27110</v>
      </c>
      <c r="D14293" s="361" t="s">
        <v>26518</v>
      </c>
      <c r="E14293" s="362" t="s">
        <v>15646</v>
      </c>
    </row>
    <row r="14294" customFormat="false" ht="15" hidden="false" customHeight="false" outlineLevel="0" collapsed="false">
      <c r="A14294" s="361" t="s">
        <v>27111</v>
      </c>
      <c r="B14294" s="361"/>
      <c r="C14294" s="361" t="s">
        <v>27112</v>
      </c>
      <c r="D14294" s="361" t="s">
        <v>26518</v>
      </c>
      <c r="E14294" s="362" t="s">
        <v>21504</v>
      </c>
    </row>
    <row r="14295" customFormat="false" ht="15" hidden="false" customHeight="false" outlineLevel="0" collapsed="false">
      <c r="A14295" s="361" t="s">
        <v>27113</v>
      </c>
      <c r="B14295" s="361"/>
      <c r="C14295" s="361" t="s">
        <v>27114</v>
      </c>
      <c r="D14295" s="361" t="s">
        <v>26518</v>
      </c>
      <c r="E14295" s="362" t="s">
        <v>22316</v>
      </c>
    </row>
    <row r="14296" customFormat="false" ht="15" hidden="false" customHeight="false" outlineLevel="0" collapsed="false">
      <c r="A14296" s="361" t="s">
        <v>27115</v>
      </c>
      <c r="B14296" s="361"/>
      <c r="C14296" s="361" t="s">
        <v>27116</v>
      </c>
      <c r="D14296" s="361" t="s">
        <v>26518</v>
      </c>
      <c r="E14296" s="362" t="s">
        <v>19314</v>
      </c>
    </row>
    <row r="14297" customFormat="false" ht="15" hidden="false" customHeight="false" outlineLevel="0" collapsed="false">
      <c r="A14297" s="361" t="s">
        <v>27117</v>
      </c>
      <c r="B14297" s="361"/>
      <c r="C14297" s="361" t="s">
        <v>27118</v>
      </c>
      <c r="D14297" s="361" t="s">
        <v>26518</v>
      </c>
      <c r="E14297" s="362" t="s">
        <v>16594</v>
      </c>
    </row>
    <row r="14298" customFormat="false" ht="15" hidden="false" customHeight="false" outlineLevel="0" collapsed="false">
      <c r="A14298" s="361" t="s">
        <v>27119</v>
      </c>
      <c r="B14298" s="361"/>
      <c r="C14298" s="361" t="s">
        <v>27120</v>
      </c>
      <c r="D14298" s="361" t="s">
        <v>26518</v>
      </c>
      <c r="E14298" s="362" t="s">
        <v>26610</v>
      </c>
    </row>
    <row r="14299" customFormat="false" ht="15" hidden="false" customHeight="false" outlineLevel="0" collapsed="false">
      <c r="A14299" s="361" t="s">
        <v>27121</v>
      </c>
      <c r="B14299" s="361"/>
      <c r="C14299" s="361" t="s">
        <v>27122</v>
      </c>
      <c r="D14299" s="361" t="s">
        <v>26518</v>
      </c>
      <c r="E14299" s="362" t="s">
        <v>16353</v>
      </c>
    </row>
    <row r="14300" customFormat="false" ht="15" hidden="false" customHeight="false" outlineLevel="0" collapsed="false">
      <c r="A14300" s="361" t="s">
        <v>27123</v>
      </c>
      <c r="B14300" s="361"/>
      <c r="C14300" s="361" t="s">
        <v>27124</v>
      </c>
      <c r="D14300" s="361" t="s">
        <v>26518</v>
      </c>
      <c r="E14300" s="362" t="s">
        <v>27125</v>
      </c>
    </row>
    <row r="14301" customFormat="false" ht="15" hidden="false" customHeight="false" outlineLevel="0" collapsed="false">
      <c r="A14301" s="361" t="s">
        <v>27126</v>
      </c>
      <c r="B14301" s="361"/>
      <c r="C14301" s="361" t="s">
        <v>27127</v>
      </c>
      <c r="D14301" s="361" t="s">
        <v>26518</v>
      </c>
      <c r="E14301" s="362" t="s">
        <v>15779</v>
      </c>
    </row>
    <row r="14302" customFormat="false" ht="15" hidden="false" customHeight="false" outlineLevel="0" collapsed="false">
      <c r="A14302" s="361" t="s">
        <v>27128</v>
      </c>
      <c r="B14302" s="361"/>
      <c r="C14302" s="361" t="s">
        <v>27129</v>
      </c>
      <c r="D14302" s="361" t="s">
        <v>26518</v>
      </c>
      <c r="E14302" s="362" t="s">
        <v>19312</v>
      </c>
    </row>
    <row r="14303" customFormat="false" ht="15" hidden="false" customHeight="false" outlineLevel="0" collapsed="false">
      <c r="A14303" s="361" t="s">
        <v>27130</v>
      </c>
      <c r="B14303" s="361"/>
      <c r="C14303" s="361" t="s">
        <v>27131</v>
      </c>
      <c r="D14303" s="361" t="s">
        <v>26518</v>
      </c>
      <c r="E14303" s="362" t="s">
        <v>22342</v>
      </c>
    </row>
    <row r="14304" customFormat="false" ht="15" hidden="false" customHeight="false" outlineLevel="0" collapsed="false">
      <c r="A14304" s="361" t="s">
        <v>27132</v>
      </c>
      <c r="B14304" s="361"/>
      <c r="C14304" s="361" t="s">
        <v>27133</v>
      </c>
      <c r="D14304" s="361" t="s">
        <v>26518</v>
      </c>
      <c r="E14304" s="362" t="s">
        <v>17612</v>
      </c>
    </row>
    <row r="14305" customFormat="false" ht="15" hidden="false" customHeight="false" outlineLevel="0" collapsed="false">
      <c r="A14305" s="361" t="s">
        <v>27134</v>
      </c>
      <c r="B14305" s="361"/>
      <c r="C14305" s="361" t="s">
        <v>27135</v>
      </c>
      <c r="D14305" s="361" t="s">
        <v>26518</v>
      </c>
      <c r="E14305" s="362" t="s">
        <v>22099</v>
      </c>
    </row>
    <row r="14306" customFormat="false" ht="15" hidden="false" customHeight="false" outlineLevel="0" collapsed="false">
      <c r="A14306" s="361" t="s">
        <v>27136</v>
      </c>
      <c r="B14306" s="361"/>
      <c r="C14306" s="361" t="s">
        <v>27137</v>
      </c>
      <c r="D14306" s="361" t="s">
        <v>26518</v>
      </c>
      <c r="E14306" s="362" t="s">
        <v>16617</v>
      </c>
    </row>
    <row r="14307" customFormat="false" ht="15" hidden="false" customHeight="false" outlineLevel="0" collapsed="false">
      <c r="A14307" s="361" t="s">
        <v>27138</v>
      </c>
      <c r="B14307" s="361"/>
      <c r="C14307" s="361" t="s">
        <v>27139</v>
      </c>
      <c r="D14307" s="361" t="s">
        <v>26518</v>
      </c>
      <c r="E14307" s="362" t="s">
        <v>15648</v>
      </c>
    </row>
    <row r="14308" customFormat="false" ht="15" hidden="false" customHeight="false" outlineLevel="0" collapsed="false">
      <c r="A14308" s="361" t="s">
        <v>27140</v>
      </c>
      <c r="B14308" s="361"/>
      <c r="C14308" s="361" t="s">
        <v>27141</v>
      </c>
      <c r="D14308" s="361" t="s">
        <v>26518</v>
      </c>
      <c r="E14308" s="362" t="s">
        <v>27142</v>
      </c>
    </row>
    <row r="14309" customFormat="false" ht="15" hidden="false" customHeight="false" outlineLevel="0" collapsed="false">
      <c r="A14309" s="361" t="s">
        <v>27143</v>
      </c>
      <c r="B14309" s="361"/>
      <c r="C14309" s="361" t="s">
        <v>27144</v>
      </c>
      <c r="D14309" s="361" t="s">
        <v>26518</v>
      </c>
      <c r="E14309" s="362" t="s">
        <v>21912</v>
      </c>
    </row>
    <row r="14310" customFormat="false" ht="15" hidden="false" customHeight="false" outlineLevel="0" collapsed="false">
      <c r="A14310" s="361" t="s">
        <v>27145</v>
      </c>
      <c r="B14310" s="361"/>
      <c r="C14310" s="361" t="s">
        <v>27146</v>
      </c>
      <c r="D14310" s="361" t="s">
        <v>26518</v>
      </c>
      <c r="E14310" s="362" t="s">
        <v>16579</v>
      </c>
    </row>
    <row r="14311" customFormat="false" ht="15" hidden="false" customHeight="false" outlineLevel="0" collapsed="false">
      <c r="A14311" s="361" t="s">
        <v>27147</v>
      </c>
      <c r="B14311" s="361"/>
      <c r="C14311" s="361" t="s">
        <v>27148</v>
      </c>
      <c r="D14311" s="361" t="s">
        <v>26518</v>
      </c>
      <c r="E14311" s="362" t="s">
        <v>21938</v>
      </c>
    </row>
    <row r="14312" customFormat="false" ht="15" hidden="false" customHeight="false" outlineLevel="0" collapsed="false">
      <c r="A14312" s="361" t="s">
        <v>27149</v>
      </c>
      <c r="B14312" s="361"/>
      <c r="C14312" s="361" t="s">
        <v>27150</v>
      </c>
      <c r="D14312" s="361" t="s">
        <v>26518</v>
      </c>
      <c r="E14312" s="362" t="s">
        <v>22342</v>
      </c>
    </row>
    <row r="14313" customFormat="false" ht="15" hidden="false" customHeight="false" outlineLevel="0" collapsed="false">
      <c r="A14313" s="361" t="s">
        <v>27151</v>
      </c>
      <c r="B14313" s="361"/>
      <c r="C14313" s="361" t="s">
        <v>27152</v>
      </c>
      <c r="D14313" s="361" t="s">
        <v>26518</v>
      </c>
      <c r="E14313" s="362" t="s">
        <v>18975</v>
      </c>
    </row>
    <row r="14314" customFormat="false" ht="15" hidden="false" customHeight="false" outlineLevel="0" collapsed="false">
      <c r="A14314" s="361" t="s">
        <v>27153</v>
      </c>
      <c r="B14314" s="361"/>
      <c r="C14314" s="361" t="s">
        <v>27154</v>
      </c>
      <c r="D14314" s="361" t="s">
        <v>26518</v>
      </c>
      <c r="E14314" s="362" t="s">
        <v>19388</v>
      </c>
    </row>
    <row r="14315" customFormat="false" ht="15" hidden="false" customHeight="false" outlineLevel="0" collapsed="false">
      <c r="A14315" s="361" t="s">
        <v>27155</v>
      </c>
      <c r="B14315" s="361"/>
      <c r="C14315" s="361" t="s">
        <v>27156</v>
      </c>
      <c r="D14315" s="361" t="s">
        <v>26518</v>
      </c>
      <c r="E14315" s="362" t="s">
        <v>15679</v>
      </c>
    </row>
    <row r="14316" customFormat="false" ht="15" hidden="false" customHeight="false" outlineLevel="0" collapsed="false">
      <c r="A14316" s="361" t="s">
        <v>27157</v>
      </c>
      <c r="B14316" s="361"/>
      <c r="C14316" s="361" t="s">
        <v>27158</v>
      </c>
      <c r="D14316" s="361" t="s">
        <v>26518</v>
      </c>
      <c r="E14316" s="362" t="s">
        <v>17614</v>
      </c>
    </row>
    <row r="14317" customFormat="false" ht="15" hidden="false" customHeight="false" outlineLevel="0" collapsed="false">
      <c r="A14317" s="361" t="s">
        <v>27159</v>
      </c>
      <c r="B14317" s="361"/>
      <c r="C14317" s="361" t="s">
        <v>27160</v>
      </c>
      <c r="D14317" s="361" t="s">
        <v>26518</v>
      </c>
      <c r="E14317" s="362" t="s">
        <v>15738</v>
      </c>
    </row>
    <row r="14318" customFormat="false" ht="15" hidden="false" customHeight="false" outlineLevel="0" collapsed="false">
      <c r="A14318" s="361" t="s">
        <v>27161</v>
      </c>
      <c r="B14318" s="361"/>
      <c r="C14318" s="361" t="s">
        <v>27162</v>
      </c>
      <c r="D14318" s="361" t="s">
        <v>26518</v>
      </c>
      <c r="E14318" s="362" t="s">
        <v>17148</v>
      </c>
    </row>
    <row r="14319" customFormat="false" ht="15" hidden="false" customHeight="false" outlineLevel="0" collapsed="false">
      <c r="A14319" s="361" t="s">
        <v>27163</v>
      </c>
      <c r="B14319" s="361"/>
      <c r="C14319" s="361" t="s">
        <v>27164</v>
      </c>
      <c r="D14319" s="361" t="s">
        <v>26518</v>
      </c>
      <c r="E14319" s="362" t="s">
        <v>16982</v>
      </c>
    </row>
    <row r="14320" customFormat="false" ht="15" hidden="false" customHeight="false" outlineLevel="0" collapsed="false">
      <c r="A14320" s="361" t="s">
        <v>27165</v>
      </c>
      <c r="B14320" s="361"/>
      <c r="C14320" s="361" t="s">
        <v>27166</v>
      </c>
      <c r="D14320" s="361" t="s">
        <v>26518</v>
      </c>
      <c r="E14320" s="362" t="s">
        <v>27167</v>
      </c>
    </row>
    <row r="14321" customFormat="false" ht="15" hidden="false" customHeight="false" outlineLevel="0" collapsed="false">
      <c r="A14321" s="361" t="s">
        <v>27168</v>
      </c>
      <c r="B14321" s="361"/>
      <c r="C14321" s="361" t="s">
        <v>27169</v>
      </c>
      <c r="D14321" s="361" t="s">
        <v>26518</v>
      </c>
      <c r="E14321" s="362" t="s">
        <v>15738</v>
      </c>
    </row>
    <row r="14322" customFormat="false" ht="15" hidden="false" customHeight="false" outlineLevel="0" collapsed="false">
      <c r="A14322" s="361" t="s">
        <v>27170</v>
      </c>
      <c r="B14322" s="361"/>
      <c r="C14322" s="361" t="s">
        <v>27171</v>
      </c>
      <c r="D14322" s="361" t="s">
        <v>26518</v>
      </c>
      <c r="E14322" s="362" t="s">
        <v>16068</v>
      </c>
    </row>
    <row r="14323" customFormat="false" ht="15" hidden="false" customHeight="false" outlineLevel="0" collapsed="false">
      <c r="A14323" s="361" t="s">
        <v>27172</v>
      </c>
      <c r="B14323" s="361"/>
      <c r="C14323" s="361" t="s">
        <v>27173</v>
      </c>
      <c r="D14323" s="361" t="s">
        <v>26518</v>
      </c>
      <c r="E14323" s="362" t="s">
        <v>16337</v>
      </c>
    </row>
    <row r="14324" customFormat="false" ht="15" hidden="false" customHeight="false" outlineLevel="0" collapsed="false">
      <c r="A14324" s="361" t="s">
        <v>27174</v>
      </c>
      <c r="B14324" s="361"/>
      <c r="C14324" s="361" t="s">
        <v>27175</v>
      </c>
      <c r="D14324" s="361" t="s">
        <v>26518</v>
      </c>
      <c r="E14324" s="362" t="s">
        <v>27176</v>
      </c>
    </row>
    <row r="14325" customFormat="false" ht="15" hidden="false" customHeight="false" outlineLevel="0" collapsed="false">
      <c r="A14325" s="361" t="s">
        <v>27177</v>
      </c>
      <c r="B14325" s="361"/>
      <c r="C14325" s="361" t="s">
        <v>27178</v>
      </c>
      <c r="D14325" s="361" t="s">
        <v>26518</v>
      </c>
      <c r="E14325" s="362" t="s">
        <v>16362</v>
      </c>
    </row>
    <row r="14326" customFormat="false" ht="15" hidden="false" customHeight="false" outlineLevel="0" collapsed="false">
      <c r="A14326" s="361" t="s">
        <v>27179</v>
      </c>
      <c r="B14326" s="361"/>
      <c r="C14326" s="361" t="s">
        <v>27180</v>
      </c>
      <c r="D14326" s="361" t="s">
        <v>26518</v>
      </c>
      <c r="E14326" s="362" t="s">
        <v>27181</v>
      </c>
    </row>
    <row r="14327" customFormat="false" ht="15" hidden="false" customHeight="false" outlineLevel="0" collapsed="false">
      <c r="A14327" s="361" t="s">
        <v>27182</v>
      </c>
      <c r="B14327" s="361"/>
      <c r="C14327" s="361" t="s">
        <v>27183</v>
      </c>
      <c r="D14327" s="361" t="s">
        <v>26518</v>
      </c>
      <c r="E14327" s="362" t="s">
        <v>27184</v>
      </c>
    </row>
    <row r="14328" customFormat="false" ht="15" hidden="false" customHeight="false" outlineLevel="0" collapsed="false">
      <c r="A14328" s="361" t="s">
        <v>27185</v>
      </c>
      <c r="B14328" s="361"/>
      <c r="C14328" s="361" t="s">
        <v>27186</v>
      </c>
      <c r="D14328" s="361" t="s">
        <v>26518</v>
      </c>
      <c r="E14328" s="362" t="s">
        <v>20039</v>
      </c>
    </row>
    <row r="14329" customFormat="false" ht="15" hidden="false" customHeight="false" outlineLevel="0" collapsed="false">
      <c r="A14329" s="361" t="s">
        <v>27187</v>
      </c>
      <c r="B14329" s="361"/>
      <c r="C14329" s="361" t="s">
        <v>27188</v>
      </c>
      <c r="D14329" s="361" t="s">
        <v>26518</v>
      </c>
      <c r="E14329" s="362" t="s">
        <v>20540</v>
      </c>
    </row>
    <row r="14330" customFormat="false" ht="15" hidden="false" customHeight="false" outlineLevel="0" collapsed="false">
      <c r="A14330" s="361" t="s">
        <v>27189</v>
      </c>
      <c r="B14330" s="361"/>
      <c r="C14330" s="361" t="s">
        <v>27190</v>
      </c>
      <c r="D14330" s="361" t="s">
        <v>26518</v>
      </c>
      <c r="E14330" s="362" t="s">
        <v>27191</v>
      </c>
    </row>
    <row r="14331" customFormat="false" ht="15" hidden="false" customHeight="false" outlineLevel="0" collapsed="false">
      <c r="A14331" s="361" t="s">
        <v>27192</v>
      </c>
      <c r="B14331" s="361"/>
      <c r="C14331" s="361" t="s">
        <v>27193</v>
      </c>
      <c r="D14331" s="361" t="s">
        <v>26518</v>
      </c>
      <c r="E14331" s="362" t="s">
        <v>27194</v>
      </c>
    </row>
    <row r="14332" customFormat="false" ht="15" hidden="false" customHeight="false" outlineLevel="0" collapsed="false">
      <c r="A14332" s="361" t="s">
        <v>27195</v>
      </c>
      <c r="B14332" s="361"/>
      <c r="C14332" s="361" t="s">
        <v>27196</v>
      </c>
      <c r="D14332" s="361" t="s">
        <v>26518</v>
      </c>
      <c r="E14332" s="362" t="s">
        <v>25095</v>
      </c>
    </row>
    <row r="14333" customFormat="false" ht="15" hidden="false" customHeight="false" outlineLevel="0" collapsed="false">
      <c r="A14333" s="361" t="s">
        <v>27197</v>
      </c>
      <c r="B14333" s="361"/>
      <c r="C14333" s="361" t="s">
        <v>27198</v>
      </c>
      <c r="D14333" s="361" t="s">
        <v>26518</v>
      </c>
      <c r="E14333" s="362" t="s">
        <v>27199</v>
      </c>
    </row>
    <row r="14334" customFormat="false" ht="15" hidden="false" customHeight="false" outlineLevel="0" collapsed="false">
      <c r="A14334" s="361" t="s">
        <v>27200</v>
      </c>
      <c r="B14334" s="361"/>
      <c r="C14334" s="361" t="s">
        <v>27201</v>
      </c>
      <c r="D14334" s="361" t="s">
        <v>26518</v>
      </c>
      <c r="E14334" s="362" t="s">
        <v>20028</v>
      </c>
    </row>
    <row r="14335" customFormat="false" ht="15" hidden="false" customHeight="false" outlineLevel="0" collapsed="false">
      <c r="A14335" s="361" t="s">
        <v>27202</v>
      </c>
      <c r="B14335" s="361"/>
      <c r="C14335" s="361" t="s">
        <v>27203</v>
      </c>
      <c r="D14335" s="361" t="s">
        <v>26518</v>
      </c>
      <c r="E14335" s="362" t="s">
        <v>15759</v>
      </c>
    </row>
    <row r="14336" customFormat="false" ht="15" hidden="false" customHeight="false" outlineLevel="0" collapsed="false">
      <c r="A14336" s="361" t="s">
        <v>27204</v>
      </c>
      <c r="B14336" s="361"/>
      <c r="C14336" s="361" t="s">
        <v>27205</v>
      </c>
      <c r="D14336" s="361" t="s">
        <v>26518</v>
      </c>
      <c r="E14336" s="362" t="s">
        <v>26093</v>
      </c>
    </row>
    <row r="14337" customFormat="false" ht="15" hidden="false" customHeight="false" outlineLevel="0" collapsed="false">
      <c r="A14337" s="361" t="s">
        <v>27206</v>
      </c>
      <c r="B14337" s="361"/>
      <c r="C14337" s="361" t="s">
        <v>27207</v>
      </c>
      <c r="D14337" s="361" t="s">
        <v>26518</v>
      </c>
      <c r="E14337" s="362" t="s">
        <v>27208</v>
      </c>
    </row>
    <row r="14338" customFormat="false" ht="15" hidden="false" customHeight="false" outlineLevel="0" collapsed="false">
      <c r="A14338" s="361" t="s">
        <v>27209</v>
      </c>
      <c r="B14338" s="361"/>
      <c r="C14338" s="361" t="s">
        <v>27210</v>
      </c>
      <c r="D14338" s="361" t="s">
        <v>26518</v>
      </c>
      <c r="E14338" s="362" t="s">
        <v>16250</v>
      </c>
    </row>
    <row r="14339" customFormat="false" ht="15" hidden="false" customHeight="false" outlineLevel="0" collapsed="false">
      <c r="A14339" s="361" t="s">
        <v>27211</v>
      </c>
      <c r="B14339" s="361"/>
      <c r="C14339" s="361" t="s">
        <v>27212</v>
      </c>
      <c r="D14339" s="361" t="s">
        <v>26518</v>
      </c>
      <c r="E14339" s="362" t="s">
        <v>23484</v>
      </c>
    </row>
    <row r="14340" customFormat="false" ht="15" hidden="false" customHeight="false" outlineLevel="0" collapsed="false">
      <c r="A14340" s="361" t="s">
        <v>27213</v>
      </c>
      <c r="B14340" s="361"/>
      <c r="C14340" s="361" t="s">
        <v>27214</v>
      </c>
      <c r="D14340" s="361" t="s">
        <v>26518</v>
      </c>
      <c r="E14340" s="362" t="s">
        <v>27215</v>
      </c>
    </row>
    <row r="14341" customFormat="false" ht="15" hidden="false" customHeight="false" outlineLevel="0" collapsed="false">
      <c r="A14341" s="361" t="s">
        <v>27216</v>
      </c>
      <c r="B14341" s="361"/>
      <c r="C14341" s="361" t="s">
        <v>27217</v>
      </c>
      <c r="D14341" s="361" t="s">
        <v>26518</v>
      </c>
      <c r="E14341" s="362" t="s">
        <v>17061</v>
      </c>
    </row>
    <row r="14342" customFormat="false" ht="15" hidden="false" customHeight="false" outlineLevel="0" collapsed="false">
      <c r="A14342" s="361" t="s">
        <v>27218</v>
      </c>
      <c r="B14342" s="361"/>
      <c r="C14342" s="361" t="s">
        <v>27219</v>
      </c>
      <c r="D14342" s="361" t="s">
        <v>26518</v>
      </c>
      <c r="E14342" s="362" t="s">
        <v>21758</v>
      </c>
    </row>
    <row r="14343" customFormat="false" ht="15" hidden="false" customHeight="false" outlineLevel="0" collapsed="false">
      <c r="A14343" s="361" t="s">
        <v>27220</v>
      </c>
      <c r="B14343" s="361"/>
      <c r="C14343" s="361" t="s">
        <v>27221</v>
      </c>
      <c r="D14343" s="361" t="s">
        <v>26518</v>
      </c>
      <c r="E14343" s="362" t="s">
        <v>19448</v>
      </c>
    </row>
    <row r="14344" customFormat="false" ht="15" hidden="false" customHeight="false" outlineLevel="0" collapsed="false">
      <c r="A14344" s="361" t="s">
        <v>27222</v>
      </c>
      <c r="B14344" s="361"/>
      <c r="C14344" s="361" t="s">
        <v>27223</v>
      </c>
      <c r="D14344" s="361" t="s">
        <v>26518</v>
      </c>
      <c r="E14344" s="362" t="s">
        <v>26888</v>
      </c>
    </row>
    <row r="14345" customFormat="false" ht="15" hidden="false" customHeight="false" outlineLevel="0" collapsed="false">
      <c r="A14345" s="361" t="s">
        <v>27224</v>
      </c>
      <c r="B14345" s="361"/>
      <c r="C14345" s="361" t="s">
        <v>27225</v>
      </c>
      <c r="D14345" s="361" t="s">
        <v>26518</v>
      </c>
      <c r="E14345" s="362" t="s">
        <v>15664</v>
      </c>
    </row>
    <row r="14346" customFormat="false" ht="15" hidden="false" customHeight="false" outlineLevel="0" collapsed="false">
      <c r="A14346" s="361" t="s">
        <v>27226</v>
      </c>
      <c r="B14346" s="361"/>
      <c r="C14346" s="361" t="s">
        <v>27227</v>
      </c>
      <c r="D14346" s="361" t="s">
        <v>26518</v>
      </c>
      <c r="E14346" s="362" t="s">
        <v>20453</v>
      </c>
    </row>
    <row r="14347" customFormat="false" ht="15" hidden="false" customHeight="false" outlineLevel="0" collapsed="false">
      <c r="A14347" s="361" t="s">
        <v>27228</v>
      </c>
      <c r="B14347" s="361"/>
      <c r="C14347" s="361" t="s">
        <v>27229</v>
      </c>
      <c r="D14347" s="361" t="s">
        <v>26518</v>
      </c>
      <c r="E14347" s="362" t="s">
        <v>16362</v>
      </c>
    </row>
    <row r="14348" customFormat="false" ht="15" hidden="false" customHeight="false" outlineLevel="0" collapsed="false">
      <c r="A14348" s="361" t="s">
        <v>27230</v>
      </c>
      <c r="B14348" s="361"/>
      <c r="C14348" s="361" t="s">
        <v>27231</v>
      </c>
      <c r="D14348" s="361" t="s">
        <v>26518</v>
      </c>
      <c r="E14348" s="362" t="s">
        <v>27049</v>
      </c>
    </row>
    <row r="14349" customFormat="false" ht="15" hidden="false" customHeight="false" outlineLevel="0" collapsed="false">
      <c r="A14349" s="361" t="s">
        <v>27232</v>
      </c>
      <c r="B14349" s="361"/>
      <c r="C14349" s="361" t="s">
        <v>27233</v>
      </c>
      <c r="D14349" s="361" t="s">
        <v>26518</v>
      </c>
      <c r="E14349" s="362" t="s">
        <v>21063</v>
      </c>
    </row>
    <row r="14350" customFormat="false" ht="15" hidden="false" customHeight="false" outlineLevel="0" collapsed="false">
      <c r="A14350" s="361" t="s">
        <v>27234</v>
      </c>
      <c r="B14350" s="361"/>
      <c r="C14350" s="361" t="s">
        <v>27235</v>
      </c>
      <c r="D14350" s="361" t="s">
        <v>26518</v>
      </c>
      <c r="E14350" s="362" t="s">
        <v>27236</v>
      </c>
    </row>
    <row r="14351" customFormat="false" ht="15" hidden="false" customHeight="false" outlineLevel="0" collapsed="false">
      <c r="A14351" s="361" t="s">
        <v>27237</v>
      </c>
      <c r="B14351" s="361"/>
      <c r="C14351" s="361" t="s">
        <v>27238</v>
      </c>
      <c r="D14351" s="361" t="s">
        <v>26518</v>
      </c>
      <c r="E14351" s="362" t="s">
        <v>27239</v>
      </c>
    </row>
    <row r="14352" customFormat="false" ht="15" hidden="false" customHeight="false" outlineLevel="0" collapsed="false">
      <c r="A14352" s="361" t="s">
        <v>27240</v>
      </c>
      <c r="B14352" s="361"/>
      <c r="C14352" s="361" t="s">
        <v>27241</v>
      </c>
      <c r="D14352" s="361" t="s">
        <v>26518</v>
      </c>
      <c r="E14352" s="362" t="s">
        <v>17949</v>
      </c>
    </row>
    <row r="14353" customFormat="false" ht="15" hidden="false" customHeight="false" outlineLevel="0" collapsed="false">
      <c r="A14353" s="361" t="s">
        <v>27242</v>
      </c>
      <c r="B14353" s="361"/>
      <c r="C14353" s="361" t="s">
        <v>27243</v>
      </c>
      <c r="D14353" s="361" t="s">
        <v>26518</v>
      </c>
      <c r="E14353" s="362" t="s">
        <v>16274</v>
      </c>
    </row>
    <row r="14354" customFormat="false" ht="15" hidden="false" customHeight="false" outlineLevel="0" collapsed="false">
      <c r="A14354" s="361" t="s">
        <v>27244</v>
      </c>
      <c r="B14354" s="361"/>
      <c r="C14354" s="361" t="s">
        <v>27245</v>
      </c>
      <c r="D14354" s="361" t="s">
        <v>26518</v>
      </c>
      <c r="E14354" s="362" t="s">
        <v>23520</v>
      </c>
    </row>
    <row r="14355" customFormat="false" ht="15" hidden="false" customHeight="false" outlineLevel="0" collapsed="false">
      <c r="A14355" s="361" t="s">
        <v>27246</v>
      </c>
      <c r="B14355" s="361"/>
      <c r="C14355" s="361" t="s">
        <v>27247</v>
      </c>
      <c r="D14355" s="361" t="s">
        <v>26518</v>
      </c>
      <c r="E14355" s="362" t="s">
        <v>27248</v>
      </c>
    </row>
    <row r="14356" customFormat="false" ht="15" hidden="false" customHeight="false" outlineLevel="0" collapsed="false">
      <c r="A14356" s="361" t="s">
        <v>27249</v>
      </c>
      <c r="B14356" s="361"/>
      <c r="C14356" s="361" t="s">
        <v>27250</v>
      </c>
      <c r="D14356" s="361" t="s">
        <v>26518</v>
      </c>
      <c r="E14356" s="362" t="s">
        <v>15696</v>
      </c>
    </row>
    <row r="14357" customFormat="false" ht="15" hidden="false" customHeight="false" outlineLevel="0" collapsed="false">
      <c r="A14357" s="361" t="s">
        <v>27251</v>
      </c>
      <c r="B14357" s="361"/>
      <c r="C14357" s="361" t="s">
        <v>27252</v>
      </c>
      <c r="D14357" s="361" t="s">
        <v>26518</v>
      </c>
      <c r="E14357" s="362" t="s">
        <v>27253</v>
      </c>
    </row>
    <row r="14358" customFormat="false" ht="15" hidden="false" customHeight="false" outlineLevel="0" collapsed="false">
      <c r="A14358" s="361" t="s">
        <v>27254</v>
      </c>
      <c r="B14358" s="361"/>
      <c r="C14358" s="361" t="s">
        <v>27255</v>
      </c>
      <c r="D14358" s="361" t="s">
        <v>26518</v>
      </c>
      <c r="E14358" s="362" t="s">
        <v>20553</v>
      </c>
    </row>
    <row r="14359" customFormat="false" ht="15" hidden="false" customHeight="false" outlineLevel="0" collapsed="false">
      <c r="A14359" s="361" t="s">
        <v>27256</v>
      </c>
      <c r="B14359" s="361"/>
      <c r="C14359" s="361" t="s">
        <v>27257</v>
      </c>
      <c r="D14359" s="361" t="s">
        <v>26518</v>
      </c>
      <c r="E14359" s="362" t="s">
        <v>27258</v>
      </c>
    </row>
    <row r="14360" customFormat="false" ht="15" hidden="false" customHeight="false" outlineLevel="0" collapsed="false">
      <c r="A14360" s="361" t="s">
        <v>27259</v>
      </c>
      <c r="B14360" s="361"/>
      <c r="C14360" s="361" t="s">
        <v>27260</v>
      </c>
      <c r="D14360" s="361" t="s">
        <v>26518</v>
      </c>
      <c r="E14360" s="362" t="s">
        <v>27261</v>
      </c>
    </row>
    <row r="14361" customFormat="false" ht="15" hidden="false" customHeight="false" outlineLevel="0" collapsed="false">
      <c r="A14361" s="361" t="s">
        <v>27262</v>
      </c>
      <c r="B14361" s="361"/>
      <c r="C14361" s="361" t="s">
        <v>27263</v>
      </c>
      <c r="D14361" s="361" t="s">
        <v>26518</v>
      </c>
      <c r="E14361" s="362" t="s">
        <v>27264</v>
      </c>
    </row>
    <row r="14362" customFormat="false" ht="15" hidden="false" customHeight="false" outlineLevel="0" collapsed="false">
      <c r="A14362" s="361" t="s">
        <v>27265</v>
      </c>
      <c r="B14362" s="361"/>
      <c r="C14362" s="361" t="s">
        <v>27266</v>
      </c>
      <c r="D14362" s="361" t="s">
        <v>26518</v>
      </c>
      <c r="E14362" s="362" t="s">
        <v>18866</v>
      </c>
    </row>
    <row r="14363" customFormat="false" ht="15" hidden="false" customHeight="false" outlineLevel="0" collapsed="false">
      <c r="A14363" s="361" t="s">
        <v>27267</v>
      </c>
      <c r="B14363" s="361"/>
      <c r="C14363" s="361" t="s">
        <v>27268</v>
      </c>
      <c r="D14363" s="361" t="s">
        <v>26518</v>
      </c>
      <c r="E14363" s="362" t="s">
        <v>17474</v>
      </c>
    </row>
    <row r="14364" customFormat="false" ht="15" hidden="false" customHeight="false" outlineLevel="0" collapsed="false">
      <c r="A14364" s="361" t="s">
        <v>27269</v>
      </c>
      <c r="B14364" s="361"/>
      <c r="C14364" s="361" t="s">
        <v>27270</v>
      </c>
      <c r="D14364" s="361" t="s">
        <v>26518</v>
      </c>
      <c r="E14364" s="362" t="s">
        <v>17485</v>
      </c>
    </row>
    <row r="14365" customFormat="false" ht="15" hidden="false" customHeight="false" outlineLevel="0" collapsed="false">
      <c r="A14365" s="361" t="s">
        <v>27271</v>
      </c>
      <c r="B14365" s="361"/>
      <c r="C14365" s="361" t="s">
        <v>27272</v>
      </c>
      <c r="D14365" s="361" t="s">
        <v>26518</v>
      </c>
      <c r="E14365" s="362" t="s">
        <v>27273</v>
      </c>
    </row>
    <row r="14366" customFormat="false" ht="15" hidden="false" customHeight="false" outlineLevel="0" collapsed="false">
      <c r="A14366" s="361" t="s">
        <v>27274</v>
      </c>
      <c r="B14366" s="361"/>
      <c r="C14366" s="361" t="s">
        <v>27275</v>
      </c>
      <c r="D14366" s="361" t="s">
        <v>26518</v>
      </c>
      <c r="E14366" s="362" t="s">
        <v>16268</v>
      </c>
    </row>
    <row r="14367" customFormat="false" ht="15" hidden="false" customHeight="false" outlineLevel="0" collapsed="false">
      <c r="A14367" s="361" t="s">
        <v>27276</v>
      </c>
      <c r="B14367" s="361"/>
      <c r="C14367" s="361" t="s">
        <v>27277</v>
      </c>
      <c r="D14367" s="361" t="s">
        <v>26518</v>
      </c>
      <c r="E14367" s="362" t="s">
        <v>21938</v>
      </c>
    </row>
    <row r="14368" customFormat="false" ht="15" hidden="false" customHeight="false" outlineLevel="0" collapsed="false">
      <c r="A14368" s="361" t="s">
        <v>27278</v>
      </c>
      <c r="B14368" s="361"/>
      <c r="C14368" s="361" t="s">
        <v>27279</v>
      </c>
      <c r="D14368" s="361" t="s">
        <v>26518</v>
      </c>
      <c r="E14368" s="362" t="s">
        <v>19462</v>
      </c>
    </row>
    <row r="14369" customFormat="false" ht="15" hidden="false" customHeight="false" outlineLevel="0" collapsed="false">
      <c r="A14369" s="361" t="s">
        <v>27280</v>
      </c>
      <c r="B14369" s="361"/>
      <c r="C14369" s="361" t="s">
        <v>27281</v>
      </c>
      <c r="D14369" s="361" t="s">
        <v>26518</v>
      </c>
      <c r="E14369" s="362" t="s">
        <v>17659</v>
      </c>
    </row>
    <row r="14370" customFormat="false" ht="15" hidden="false" customHeight="false" outlineLevel="0" collapsed="false">
      <c r="A14370" s="361" t="s">
        <v>27282</v>
      </c>
      <c r="B14370" s="361"/>
      <c r="C14370" s="361" t="s">
        <v>27283</v>
      </c>
      <c r="D14370" s="361" t="s">
        <v>26518</v>
      </c>
      <c r="E14370" s="362" t="s">
        <v>16576</v>
      </c>
    </row>
    <row r="14371" customFormat="false" ht="15" hidden="false" customHeight="false" outlineLevel="0" collapsed="false">
      <c r="A14371" s="361" t="s">
        <v>27284</v>
      </c>
      <c r="B14371" s="361"/>
      <c r="C14371" s="361" t="s">
        <v>27285</v>
      </c>
      <c r="D14371" s="361" t="s">
        <v>26518</v>
      </c>
      <c r="E14371" s="362" t="s">
        <v>21877</v>
      </c>
    </row>
    <row r="14372" customFormat="false" ht="15" hidden="false" customHeight="false" outlineLevel="0" collapsed="false">
      <c r="A14372" s="361" t="s">
        <v>27286</v>
      </c>
      <c r="B14372" s="361"/>
      <c r="C14372" s="361" t="s">
        <v>27287</v>
      </c>
      <c r="D14372" s="361" t="s">
        <v>26518</v>
      </c>
      <c r="E14372" s="362" t="s">
        <v>19818</v>
      </c>
    </row>
    <row r="14373" customFormat="false" ht="15" hidden="false" customHeight="false" outlineLevel="0" collapsed="false">
      <c r="A14373" s="361" t="s">
        <v>27288</v>
      </c>
      <c r="B14373" s="361"/>
      <c r="C14373" s="361" t="s">
        <v>27289</v>
      </c>
      <c r="D14373" s="361" t="s">
        <v>26518</v>
      </c>
      <c r="E14373" s="362" t="s">
        <v>27290</v>
      </c>
    </row>
    <row r="14374" customFormat="false" ht="15" hidden="false" customHeight="false" outlineLevel="0" collapsed="false">
      <c r="A14374" s="361" t="s">
        <v>27291</v>
      </c>
      <c r="B14374" s="361"/>
      <c r="C14374" s="361" t="s">
        <v>27292</v>
      </c>
      <c r="D14374" s="361" t="s">
        <v>26518</v>
      </c>
      <c r="E14374" s="362" t="s">
        <v>17221</v>
      </c>
    </row>
    <row r="14375" customFormat="false" ht="15" hidden="false" customHeight="false" outlineLevel="0" collapsed="false">
      <c r="A14375" s="361" t="s">
        <v>27293</v>
      </c>
      <c r="B14375" s="361"/>
      <c r="C14375" s="361" t="s">
        <v>27294</v>
      </c>
      <c r="D14375" s="361" t="s">
        <v>26518</v>
      </c>
      <c r="E14375" s="362" t="s">
        <v>27295</v>
      </c>
    </row>
    <row r="14376" customFormat="false" ht="15" hidden="false" customHeight="false" outlineLevel="0" collapsed="false">
      <c r="A14376" s="361" t="s">
        <v>27296</v>
      </c>
      <c r="B14376" s="361"/>
      <c r="C14376" s="361" t="s">
        <v>27297</v>
      </c>
      <c r="D14376" s="361" t="s">
        <v>26518</v>
      </c>
      <c r="E14376" s="362" t="s">
        <v>17127</v>
      </c>
    </row>
    <row r="14377" customFormat="false" ht="15" hidden="false" customHeight="false" outlineLevel="0" collapsed="false">
      <c r="A14377" s="361" t="s">
        <v>27298</v>
      </c>
      <c r="B14377" s="361"/>
      <c r="C14377" s="361" t="s">
        <v>27299</v>
      </c>
      <c r="D14377" s="361" t="s">
        <v>26518</v>
      </c>
      <c r="E14377" s="362" t="s">
        <v>19262</v>
      </c>
    </row>
    <row r="14378" customFormat="false" ht="15" hidden="false" customHeight="false" outlineLevel="0" collapsed="false">
      <c r="A14378" s="361" t="s">
        <v>27300</v>
      </c>
      <c r="B14378" s="361"/>
      <c r="C14378" s="361" t="s">
        <v>27301</v>
      </c>
      <c r="D14378" s="361" t="s">
        <v>26518</v>
      </c>
      <c r="E14378" s="362" t="s">
        <v>27302</v>
      </c>
    </row>
    <row r="14379" customFormat="false" ht="15" hidden="false" customHeight="false" outlineLevel="0" collapsed="false">
      <c r="A14379" s="361" t="s">
        <v>27303</v>
      </c>
      <c r="B14379" s="361"/>
      <c r="C14379" s="361" t="s">
        <v>27304</v>
      </c>
      <c r="D14379" s="361" t="s">
        <v>26518</v>
      </c>
      <c r="E14379" s="362" t="s">
        <v>15646</v>
      </c>
    </row>
    <row r="14380" customFormat="false" ht="15" hidden="false" customHeight="false" outlineLevel="0" collapsed="false">
      <c r="A14380" s="361" t="s">
        <v>27305</v>
      </c>
      <c r="B14380" s="361"/>
      <c r="C14380" s="361" t="s">
        <v>27306</v>
      </c>
      <c r="D14380" s="361" t="s">
        <v>26518</v>
      </c>
      <c r="E14380" s="362" t="s">
        <v>27307</v>
      </c>
    </row>
    <row r="14381" customFormat="false" ht="15" hidden="false" customHeight="false" outlineLevel="0" collapsed="false">
      <c r="A14381" s="361" t="s">
        <v>27308</v>
      </c>
      <c r="B14381" s="361"/>
      <c r="C14381" s="361" t="s">
        <v>27309</v>
      </c>
      <c r="D14381" s="361" t="s">
        <v>26518</v>
      </c>
      <c r="E14381" s="362" t="s">
        <v>15754</v>
      </c>
    </row>
    <row r="14382" customFormat="false" ht="15" hidden="false" customHeight="false" outlineLevel="0" collapsed="false">
      <c r="A14382" s="361" t="s">
        <v>27310</v>
      </c>
      <c r="B14382" s="361"/>
      <c r="C14382" s="361" t="s">
        <v>27311</v>
      </c>
      <c r="D14382" s="361" t="s">
        <v>26518</v>
      </c>
      <c r="E14382" s="362" t="s">
        <v>17474</v>
      </c>
    </row>
    <row r="14383" customFormat="false" ht="15" hidden="false" customHeight="false" outlineLevel="0" collapsed="false">
      <c r="A14383" s="361" t="s">
        <v>27312</v>
      </c>
      <c r="B14383" s="361"/>
      <c r="C14383" s="361" t="s">
        <v>27313</v>
      </c>
      <c r="D14383" s="361" t="s">
        <v>26518</v>
      </c>
      <c r="E14383" s="362" t="s">
        <v>27314</v>
      </c>
    </row>
    <row r="14384" customFormat="false" ht="15" hidden="false" customHeight="false" outlineLevel="0" collapsed="false">
      <c r="A14384" s="361" t="s">
        <v>27315</v>
      </c>
      <c r="B14384" s="361"/>
      <c r="C14384" s="361" t="s">
        <v>27316</v>
      </c>
      <c r="D14384" s="361" t="s">
        <v>26518</v>
      </c>
      <c r="E14384" s="362" t="s">
        <v>21246</v>
      </c>
    </row>
    <row r="14385" customFormat="false" ht="15" hidden="false" customHeight="false" outlineLevel="0" collapsed="false">
      <c r="A14385" s="361" t="s">
        <v>27317</v>
      </c>
      <c r="B14385" s="361"/>
      <c r="C14385" s="361" t="s">
        <v>27318</v>
      </c>
      <c r="D14385" s="361" t="s">
        <v>26518</v>
      </c>
      <c r="E14385" s="362" t="s">
        <v>19993</v>
      </c>
    </row>
    <row r="14386" customFormat="false" ht="15" hidden="false" customHeight="false" outlineLevel="0" collapsed="false">
      <c r="A14386" s="361" t="s">
        <v>27319</v>
      </c>
      <c r="B14386" s="361"/>
      <c r="C14386" s="361" t="s">
        <v>27320</v>
      </c>
      <c r="D14386" s="361" t="s">
        <v>26518</v>
      </c>
      <c r="E14386" s="362" t="s">
        <v>19683</v>
      </c>
    </row>
    <row r="14387" customFormat="false" ht="15" hidden="false" customHeight="false" outlineLevel="0" collapsed="false">
      <c r="A14387" s="361" t="s">
        <v>27321</v>
      </c>
      <c r="B14387" s="361"/>
      <c r="C14387" s="361" t="s">
        <v>27322</v>
      </c>
      <c r="D14387" s="361" t="s">
        <v>26518</v>
      </c>
      <c r="E14387" s="362" t="s">
        <v>15747</v>
      </c>
    </row>
    <row r="14388" customFormat="false" ht="15" hidden="false" customHeight="false" outlineLevel="0" collapsed="false">
      <c r="A14388" s="361" t="s">
        <v>27323</v>
      </c>
      <c r="B14388" s="361"/>
      <c r="C14388" s="361" t="s">
        <v>27324</v>
      </c>
      <c r="D14388" s="361" t="s">
        <v>26518</v>
      </c>
      <c r="E14388" s="362" t="s">
        <v>19542</v>
      </c>
    </row>
    <row r="14389" customFormat="false" ht="15" hidden="false" customHeight="false" outlineLevel="0" collapsed="false">
      <c r="A14389" s="361" t="s">
        <v>27325</v>
      </c>
      <c r="B14389" s="361"/>
      <c r="C14389" s="361" t="s">
        <v>27326</v>
      </c>
      <c r="D14389" s="361" t="s">
        <v>26518</v>
      </c>
      <c r="E14389" s="362" t="s">
        <v>27327</v>
      </c>
    </row>
    <row r="14390" customFormat="false" ht="15" hidden="false" customHeight="false" outlineLevel="0" collapsed="false">
      <c r="A14390" s="361" t="s">
        <v>27328</v>
      </c>
      <c r="B14390" s="361"/>
      <c r="C14390" s="361" t="s">
        <v>27329</v>
      </c>
      <c r="D14390" s="361" t="s">
        <v>26518</v>
      </c>
      <c r="E14390" s="362" t="s">
        <v>27330</v>
      </c>
    </row>
    <row r="14391" customFormat="false" ht="15" hidden="false" customHeight="false" outlineLevel="0" collapsed="false">
      <c r="A14391" s="361" t="s">
        <v>27331</v>
      </c>
      <c r="B14391" s="361"/>
      <c r="C14391" s="361" t="s">
        <v>27332</v>
      </c>
      <c r="D14391" s="361" t="s">
        <v>26518</v>
      </c>
      <c r="E14391" s="362" t="s">
        <v>23178</v>
      </c>
    </row>
    <row r="14392" customFormat="false" ht="15" hidden="false" customHeight="false" outlineLevel="0" collapsed="false">
      <c r="A14392" s="361" t="s">
        <v>27333</v>
      </c>
      <c r="B14392" s="361"/>
      <c r="C14392" s="361" t="s">
        <v>27334</v>
      </c>
      <c r="D14392" s="361" t="s">
        <v>26518</v>
      </c>
      <c r="E14392" s="362" t="s">
        <v>15696</v>
      </c>
    </row>
    <row r="14393" customFormat="false" ht="15" hidden="false" customHeight="false" outlineLevel="0" collapsed="false">
      <c r="A14393" s="361" t="s">
        <v>27335</v>
      </c>
      <c r="B14393" s="361"/>
      <c r="C14393" s="361" t="s">
        <v>27336</v>
      </c>
      <c r="D14393" s="361" t="s">
        <v>26518</v>
      </c>
      <c r="E14393" s="362" t="s">
        <v>19785</v>
      </c>
    </row>
    <row r="14394" customFormat="false" ht="15" hidden="false" customHeight="false" outlineLevel="0" collapsed="false">
      <c r="A14394" s="361" t="s">
        <v>27337</v>
      </c>
      <c r="B14394" s="361"/>
      <c r="C14394" s="361" t="s">
        <v>27338</v>
      </c>
      <c r="D14394" s="361" t="s">
        <v>26518</v>
      </c>
      <c r="E14394" s="362" t="s">
        <v>18927</v>
      </c>
    </row>
    <row r="14395" customFormat="false" ht="15" hidden="false" customHeight="false" outlineLevel="0" collapsed="false">
      <c r="A14395" s="361" t="s">
        <v>27339</v>
      </c>
      <c r="B14395" s="361"/>
      <c r="C14395" s="361" t="s">
        <v>27340</v>
      </c>
      <c r="D14395" s="361" t="s">
        <v>26518</v>
      </c>
      <c r="E14395" s="362" t="s">
        <v>22113</v>
      </c>
    </row>
    <row r="14396" customFormat="false" ht="15" hidden="false" customHeight="false" outlineLevel="0" collapsed="false">
      <c r="A14396" s="361" t="s">
        <v>27341</v>
      </c>
      <c r="B14396" s="361"/>
      <c r="C14396" s="361" t="s">
        <v>27342</v>
      </c>
      <c r="D14396" s="361" t="s">
        <v>26518</v>
      </c>
      <c r="E14396" s="362" t="s">
        <v>18275</v>
      </c>
    </row>
    <row r="14397" customFormat="false" ht="15" hidden="false" customHeight="false" outlineLevel="0" collapsed="false">
      <c r="A14397" s="361" t="s">
        <v>27343</v>
      </c>
      <c r="B14397" s="361"/>
      <c r="C14397" s="361" t="s">
        <v>27344</v>
      </c>
      <c r="D14397" s="361" t="s">
        <v>26518</v>
      </c>
      <c r="E14397" s="362" t="s">
        <v>15787</v>
      </c>
    </row>
    <row r="14398" customFormat="false" ht="15" hidden="false" customHeight="false" outlineLevel="0" collapsed="false">
      <c r="A14398" s="361" t="s">
        <v>27345</v>
      </c>
      <c r="B14398" s="361"/>
      <c r="C14398" s="361" t="s">
        <v>27346</v>
      </c>
      <c r="D14398" s="361" t="s">
        <v>26518</v>
      </c>
      <c r="E14398" s="362" t="s">
        <v>19818</v>
      </c>
    </row>
    <row r="14399" customFormat="false" ht="15" hidden="false" customHeight="false" outlineLevel="0" collapsed="false">
      <c r="A14399" s="361" t="s">
        <v>27347</v>
      </c>
      <c r="B14399" s="361"/>
      <c r="C14399" s="361" t="s">
        <v>27348</v>
      </c>
      <c r="D14399" s="361" t="s">
        <v>26518</v>
      </c>
      <c r="E14399" s="362" t="s">
        <v>26602</v>
      </c>
    </row>
    <row r="14400" customFormat="false" ht="15" hidden="false" customHeight="false" outlineLevel="0" collapsed="false">
      <c r="A14400" s="361" t="s">
        <v>27349</v>
      </c>
      <c r="B14400" s="361"/>
      <c r="C14400" s="361" t="s">
        <v>27350</v>
      </c>
      <c r="D14400" s="361" t="s">
        <v>26518</v>
      </c>
      <c r="E14400" s="362" t="s">
        <v>21410</v>
      </c>
    </row>
    <row r="14401" customFormat="false" ht="15" hidden="false" customHeight="false" outlineLevel="0" collapsed="false">
      <c r="A14401" s="361" t="s">
        <v>27351</v>
      </c>
      <c r="B14401" s="361"/>
      <c r="C14401" s="361" t="s">
        <v>27352</v>
      </c>
      <c r="D14401" s="361" t="s">
        <v>26518</v>
      </c>
      <c r="E14401" s="362" t="s">
        <v>21391</v>
      </c>
    </row>
    <row r="14402" customFormat="false" ht="15" hidden="false" customHeight="false" outlineLevel="0" collapsed="false">
      <c r="A14402" s="361" t="s">
        <v>27353</v>
      </c>
      <c r="B14402" s="361"/>
      <c r="C14402" s="361" t="s">
        <v>27354</v>
      </c>
      <c r="D14402" s="361" t="s">
        <v>26518</v>
      </c>
      <c r="E14402" s="362" t="s">
        <v>15650</v>
      </c>
    </row>
    <row r="14403" customFormat="false" ht="15" hidden="false" customHeight="false" outlineLevel="0" collapsed="false">
      <c r="A14403" s="361" t="s">
        <v>27355</v>
      </c>
      <c r="B14403" s="361"/>
      <c r="C14403" s="361" t="s">
        <v>27356</v>
      </c>
      <c r="D14403" s="361" t="s">
        <v>26518</v>
      </c>
      <c r="E14403" s="362" t="s">
        <v>27357</v>
      </c>
    </row>
    <row r="14404" customFormat="false" ht="15" hidden="false" customHeight="false" outlineLevel="0" collapsed="false">
      <c r="A14404" s="361" t="s">
        <v>27358</v>
      </c>
      <c r="B14404" s="361"/>
      <c r="C14404" s="361" t="s">
        <v>27359</v>
      </c>
      <c r="D14404" s="361" t="s">
        <v>26518</v>
      </c>
      <c r="E14404" s="362" t="s">
        <v>16855</v>
      </c>
    </row>
    <row r="14405" customFormat="false" ht="15" hidden="false" customHeight="false" outlineLevel="0" collapsed="false">
      <c r="A14405" s="361" t="s">
        <v>27360</v>
      </c>
      <c r="B14405" s="361"/>
      <c r="C14405" s="361" t="s">
        <v>27361</v>
      </c>
      <c r="D14405" s="361" t="s">
        <v>26518</v>
      </c>
      <c r="E14405" s="362" t="s">
        <v>21889</v>
      </c>
    </row>
    <row r="14406" customFormat="false" ht="15" hidden="false" customHeight="false" outlineLevel="0" collapsed="false">
      <c r="A14406" s="361" t="s">
        <v>27362</v>
      </c>
      <c r="B14406" s="361"/>
      <c r="C14406" s="361" t="s">
        <v>27363</v>
      </c>
      <c r="D14406" s="361" t="s">
        <v>26518</v>
      </c>
      <c r="E14406" s="362" t="s">
        <v>15787</v>
      </c>
    </row>
    <row r="14407" customFormat="false" ht="15" hidden="false" customHeight="false" outlineLevel="0" collapsed="false">
      <c r="A14407" s="361" t="s">
        <v>27364</v>
      </c>
      <c r="B14407" s="361"/>
      <c r="C14407" s="361" t="s">
        <v>27365</v>
      </c>
      <c r="D14407" s="361" t="s">
        <v>26518</v>
      </c>
      <c r="E14407" s="362" t="s">
        <v>15761</v>
      </c>
    </row>
    <row r="14408" customFormat="false" ht="15" hidden="false" customHeight="false" outlineLevel="0" collapsed="false">
      <c r="A14408" s="361" t="s">
        <v>27366</v>
      </c>
      <c r="B14408" s="361"/>
      <c r="C14408" s="361" t="s">
        <v>27367</v>
      </c>
      <c r="D14408" s="361" t="s">
        <v>26518</v>
      </c>
      <c r="E14408" s="362" t="s">
        <v>21231</v>
      </c>
    </row>
    <row r="14409" customFormat="false" ht="15" hidden="false" customHeight="false" outlineLevel="0" collapsed="false">
      <c r="A14409" s="361" t="s">
        <v>27368</v>
      </c>
      <c r="B14409" s="361"/>
      <c r="C14409" s="361" t="s">
        <v>27369</v>
      </c>
      <c r="D14409" s="361" t="s">
        <v>26518</v>
      </c>
      <c r="E14409" s="362" t="s">
        <v>16612</v>
      </c>
    </row>
    <row r="14410" customFormat="false" ht="15" hidden="false" customHeight="false" outlineLevel="0" collapsed="false">
      <c r="A14410" s="361" t="s">
        <v>27370</v>
      </c>
      <c r="B14410" s="361"/>
      <c r="C14410" s="361" t="s">
        <v>27371</v>
      </c>
      <c r="D14410" s="361" t="s">
        <v>26518</v>
      </c>
      <c r="E14410" s="362" t="s">
        <v>16355</v>
      </c>
    </row>
    <row r="14411" customFormat="false" ht="15" hidden="false" customHeight="false" outlineLevel="0" collapsed="false">
      <c r="A14411" s="361" t="s">
        <v>27372</v>
      </c>
      <c r="B14411" s="361"/>
      <c r="C14411" s="361" t="s">
        <v>27373</v>
      </c>
      <c r="D14411" s="361" t="s">
        <v>26518</v>
      </c>
      <c r="E14411" s="362" t="s">
        <v>18979</v>
      </c>
    </row>
    <row r="14412" customFormat="false" ht="15" hidden="false" customHeight="false" outlineLevel="0" collapsed="false">
      <c r="A14412" s="361" t="s">
        <v>27374</v>
      </c>
      <c r="B14412" s="361"/>
      <c r="C14412" s="361" t="s">
        <v>27375</v>
      </c>
      <c r="D14412" s="361" t="s">
        <v>26518</v>
      </c>
      <c r="E14412" s="362" t="s">
        <v>27376</v>
      </c>
    </row>
    <row r="14413" customFormat="false" ht="15" hidden="false" customHeight="false" outlineLevel="0" collapsed="false">
      <c r="A14413" s="361" t="s">
        <v>27377</v>
      </c>
      <c r="B14413" s="361"/>
      <c r="C14413" s="361" t="s">
        <v>27378</v>
      </c>
      <c r="D14413" s="361" t="s">
        <v>26518</v>
      </c>
      <c r="E14413" s="362" t="s">
        <v>27379</v>
      </c>
    </row>
    <row r="14414" customFormat="false" ht="15" hidden="false" customHeight="false" outlineLevel="0" collapsed="false">
      <c r="A14414" s="361" t="s">
        <v>27380</v>
      </c>
      <c r="B14414" s="361"/>
      <c r="C14414" s="361" t="s">
        <v>27381</v>
      </c>
      <c r="D14414" s="361" t="s">
        <v>26518</v>
      </c>
      <c r="E14414" s="362" t="s">
        <v>27382</v>
      </c>
    </row>
    <row r="14415" customFormat="false" ht="15" hidden="false" customHeight="false" outlineLevel="0" collapsed="false">
      <c r="A14415" s="361" t="s">
        <v>27383</v>
      </c>
      <c r="B14415" s="361"/>
      <c r="C14415" s="361" t="s">
        <v>27384</v>
      </c>
      <c r="D14415" s="361" t="s">
        <v>26518</v>
      </c>
      <c r="E14415" s="362" t="s">
        <v>16649</v>
      </c>
    </row>
    <row r="14416" customFormat="false" ht="15" hidden="false" customHeight="false" outlineLevel="0" collapsed="false">
      <c r="A14416" s="361" t="s">
        <v>27385</v>
      </c>
      <c r="B14416" s="361"/>
      <c r="C14416" s="361" t="s">
        <v>27386</v>
      </c>
      <c r="D14416" s="361" t="s">
        <v>26518</v>
      </c>
      <c r="E14416" s="362" t="s">
        <v>27387</v>
      </c>
    </row>
    <row r="14417" customFormat="false" ht="15" hidden="false" customHeight="false" outlineLevel="0" collapsed="false">
      <c r="A14417" s="361" t="s">
        <v>27388</v>
      </c>
      <c r="B14417" s="361"/>
      <c r="C14417" s="361" t="s">
        <v>27389</v>
      </c>
      <c r="D14417" s="361" t="s">
        <v>26518</v>
      </c>
      <c r="E14417" s="362" t="s">
        <v>27390</v>
      </c>
    </row>
    <row r="14418" customFormat="false" ht="15" hidden="false" customHeight="false" outlineLevel="0" collapsed="false">
      <c r="A14418" s="361" t="s">
        <v>27391</v>
      </c>
      <c r="B14418" s="361"/>
      <c r="C14418" s="361" t="s">
        <v>27392</v>
      </c>
      <c r="D14418" s="361" t="s">
        <v>26518</v>
      </c>
      <c r="E14418" s="362" t="s">
        <v>16790</v>
      </c>
    </row>
    <row r="14419" customFormat="false" ht="15" hidden="false" customHeight="false" outlineLevel="0" collapsed="false">
      <c r="A14419" s="361" t="s">
        <v>27393</v>
      </c>
      <c r="B14419" s="361"/>
      <c r="C14419" s="361" t="s">
        <v>27394</v>
      </c>
      <c r="D14419" s="361" t="s">
        <v>26518</v>
      </c>
      <c r="E14419" s="362" t="s">
        <v>19726</v>
      </c>
    </row>
    <row r="14420" customFormat="false" ht="15" hidden="false" customHeight="false" outlineLevel="0" collapsed="false">
      <c r="A14420" s="361" t="s">
        <v>27395</v>
      </c>
      <c r="B14420" s="361"/>
      <c r="C14420" s="361" t="s">
        <v>27396</v>
      </c>
      <c r="D14420" s="361" t="s">
        <v>26518</v>
      </c>
      <c r="E14420" s="362" t="s">
        <v>19745</v>
      </c>
    </row>
    <row r="14421" customFormat="false" ht="15" hidden="false" customHeight="false" outlineLevel="0" collapsed="false">
      <c r="A14421" s="361" t="s">
        <v>27397</v>
      </c>
      <c r="B14421" s="361"/>
      <c r="C14421" s="361" t="s">
        <v>27398</v>
      </c>
      <c r="D14421" s="361" t="s">
        <v>26518</v>
      </c>
      <c r="E14421" s="362" t="s">
        <v>16280</v>
      </c>
    </row>
    <row r="14422" customFormat="false" ht="15" hidden="false" customHeight="false" outlineLevel="0" collapsed="false">
      <c r="A14422" s="361" t="s">
        <v>27399</v>
      </c>
      <c r="B14422" s="361"/>
      <c r="C14422" s="361" t="s">
        <v>27400</v>
      </c>
      <c r="D14422" s="361" t="s">
        <v>26518</v>
      </c>
      <c r="E14422" s="362" t="s">
        <v>20542</v>
      </c>
    </row>
    <row r="14423" customFormat="false" ht="15" hidden="false" customHeight="false" outlineLevel="0" collapsed="false">
      <c r="A14423" s="361" t="s">
        <v>27401</v>
      </c>
      <c r="B14423" s="361"/>
      <c r="C14423" s="361" t="s">
        <v>27402</v>
      </c>
      <c r="D14423" s="361" t="s">
        <v>26518</v>
      </c>
      <c r="E14423" s="362" t="s">
        <v>21063</v>
      </c>
    </row>
    <row r="14424" customFormat="false" ht="15" hidden="false" customHeight="false" outlineLevel="0" collapsed="false">
      <c r="A14424" s="361" t="s">
        <v>27403</v>
      </c>
      <c r="B14424" s="361"/>
      <c r="C14424" s="361" t="s">
        <v>27404</v>
      </c>
      <c r="D14424" s="361" t="s">
        <v>26518</v>
      </c>
      <c r="E14424" s="362" t="s">
        <v>27295</v>
      </c>
    </row>
    <row r="14425" customFormat="false" ht="15" hidden="false" customHeight="false" outlineLevel="0" collapsed="false">
      <c r="A14425" s="361" t="s">
        <v>27405</v>
      </c>
      <c r="B14425" s="361"/>
      <c r="C14425" s="361" t="s">
        <v>27406</v>
      </c>
      <c r="D14425" s="361" t="s">
        <v>26518</v>
      </c>
      <c r="E14425" s="362" t="s">
        <v>19836</v>
      </c>
    </row>
    <row r="14426" customFormat="false" ht="15" hidden="false" customHeight="false" outlineLevel="0" collapsed="false">
      <c r="A14426" s="361" t="s">
        <v>27407</v>
      </c>
      <c r="B14426" s="361"/>
      <c r="C14426" s="361" t="s">
        <v>27408</v>
      </c>
      <c r="D14426" s="361" t="s">
        <v>26518</v>
      </c>
      <c r="E14426" s="362" t="s">
        <v>17795</v>
      </c>
    </row>
    <row r="14427" customFormat="false" ht="15" hidden="false" customHeight="false" outlineLevel="0" collapsed="false">
      <c r="A14427" s="361" t="s">
        <v>27409</v>
      </c>
      <c r="B14427" s="361"/>
      <c r="C14427" s="361" t="s">
        <v>27410</v>
      </c>
      <c r="D14427" s="361" t="s">
        <v>26518</v>
      </c>
      <c r="E14427" s="362" t="s">
        <v>19780</v>
      </c>
    </row>
    <row r="14428" customFormat="false" ht="15" hidden="false" customHeight="false" outlineLevel="0" collapsed="false">
      <c r="A14428" s="361" t="s">
        <v>27411</v>
      </c>
      <c r="B14428" s="361"/>
      <c r="C14428" s="361" t="s">
        <v>27412</v>
      </c>
      <c r="D14428" s="361" t="s">
        <v>26518</v>
      </c>
      <c r="E14428" s="362" t="s">
        <v>27413</v>
      </c>
    </row>
    <row r="14429" customFormat="false" ht="15" hidden="false" customHeight="false" outlineLevel="0" collapsed="false">
      <c r="A14429" s="361" t="s">
        <v>27414</v>
      </c>
      <c r="B14429" s="361"/>
      <c r="C14429" s="361" t="s">
        <v>27415</v>
      </c>
      <c r="D14429" s="361" t="s">
        <v>26518</v>
      </c>
      <c r="E14429" s="362" t="s">
        <v>26718</v>
      </c>
    </row>
    <row r="14430" customFormat="false" ht="15" hidden="false" customHeight="false" outlineLevel="0" collapsed="false">
      <c r="A14430" s="361" t="s">
        <v>27416</v>
      </c>
      <c r="B14430" s="361"/>
      <c r="C14430" s="361" t="s">
        <v>27417</v>
      </c>
      <c r="D14430" s="361" t="s">
        <v>26518</v>
      </c>
      <c r="E14430" s="362" t="s">
        <v>16982</v>
      </c>
    </row>
    <row r="14431" customFormat="false" ht="15" hidden="false" customHeight="false" outlineLevel="0" collapsed="false">
      <c r="A14431" s="361" t="s">
        <v>27418</v>
      </c>
      <c r="B14431" s="361"/>
      <c r="C14431" s="361" t="s">
        <v>27419</v>
      </c>
      <c r="D14431" s="361" t="s">
        <v>26518</v>
      </c>
      <c r="E14431" s="362" t="s">
        <v>15632</v>
      </c>
    </row>
    <row r="14432" customFormat="false" ht="15" hidden="false" customHeight="false" outlineLevel="0" collapsed="false">
      <c r="A14432" s="361" t="s">
        <v>27420</v>
      </c>
      <c r="B14432" s="361"/>
      <c r="C14432" s="361" t="s">
        <v>27421</v>
      </c>
      <c r="D14432" s="361" t="s">
        <v>26518</v>
      </c>
      <c r="E14432" s="362" t="s">
        <v>15683</v>
      </c>
    </row>
    <row r="14433" customFormat="false" ht="15" hidden="false" customHeight="false" outlineLevel="0" collapsed="false">
      <c r="A14433" s="361" t="s">
        <v>27422</v>
      </c>
      <c r="B14433" s="361"/>
      <c r="C14433" s="361" t="s">
        <v>27423</v>
      </c>
      <c r="D14433" s="361" t="s">
        <v>26518</v>
      </c>
      <c r="E14433" s="362" t="s">
        <v>15646</v>
      </c>
    </row>
    <row r="14434" customFormat="false" ht="15" hidden="false" customHeight="false" outlineLevel="0" collapsed="false">
      <c r="A14434" s="361" t="s">
        <v>27424</v>
      </c>
      <c r="B14434" s="361"/>
      <c r="C14434" s="361" t="s">
        <v>27425</v>
      </c>
      <c r="D14434" s="361" t="s">
        <v>26518</v>
      </c>
      <c r="E14434" s="362" t="s">
        <v>16790</v>
      </c>
    </row>
    <row r="14435" customFormat="false" ht="15" hidden="false" customHeight="false" outlineLevel="0" collapsed="false">
      <c r="A14435" s="361" t="s">
        <v>27426</v>
      </c>
      <c r="B14435" s="361"/>
      <c r="C14435" s="361" t="s">
        <v>27427</v>
      </c>
      <c r="D14435" s="361" t="s">
        <v>26518</v>
      </c>
      <c r="E14435" s="362" t="s">
        <v>19726</v>
      </c>
    </row>
    <row r="14436" customFormat="false" ht="15" hidden="false" customHeight="false" outlineLevel="0" collapsed="false">
      <c r="A14436" s="361" t="s">
        <v>27428</v>
      </c>
      <c r="B14436" s="361"/>
      <c r="C14436" s="361" t="s">
        <v>27429</v>
      </c>
      <c r="D14436" s="361" t="s">
        <v>26518</v>
      </c>
      <c r="E14436" s="362" t="s">
        <v>16788</v>
      </c>
    </row>
    <row r="14437" customFormat="false" ht="15" hidden="false" customHeight="false" outlineLevel="0" collapsed="false">
      <c r="A14437" s="361" t="s">
        <v>27430</v>
      </c>
      <c r="B14437" s="361"/>
      <c r="C14437" s="361" t="s">
        <v>27431</v>
      </c>
      <c r="D14437" s="361" t="s">
        <v>26518</v>
      </c>
      <c r="E14437" s="362" t="s">
        <v>17095</v>
      </c>
    </row>
    <row r="14438" customFormat="false" ht="15" hidden="false" customHeight="false" outlineLevel="0" collapsed="false">
      <c r="A14438" s="361" t="s">
        <v>27432</v>
      </c>
      <c r="B14438" s="361"/>
      <c r="C14438" s="361" t="s">
        <v>27433</v>
      </c>
      <c r="D14438" s="361" t="s">
        <v>26518</v>
      </c>
      <c r="E14438" s="362" t="s">
        <v>18450</v>
      </c>
    </row>
    <row r="14439" customFormat="false" ht="15" hidden="false" customHeight="false" outlineLevel="0" collapsed="false">
      <c r="A14439" s="361" t="s">
        <v>27434</v>
      </c>
      <c r="B14439" s="361"/>
      <c r="C14439" s="361" t="s">
        <v>27435</v>
      </c>
      <c r="D14439" s="361" t="s">
        <v>26518</v>
      </c>
      <c r="E14439" s="362" t="s">
        <v>16289</v>
      </c>
    </row>
    <row r="14440" customFormat="false" ht="15" hidden="false" customHeight="false" outlineLevel="0" collapsed="false">
      <c r="A14440" s="361" t="s">
        <v>27436</v>
      </c>
      <c r="B14440" s="361"/>
      <c r="C14440" s="361" t="s">
        <v>27437</v>
      </c>
      <c r="D14440" s="361" t="s">
        <v>26518</v>
      </c>
      <c r="E14440" s="362" t="s">
        <v>18239</v>
      </c>
    </row>
    <row r="14441" customFormat="false" ht="15" hidden="false" customHeight="false" outlineLevel="0" collapsed="false">
      <c r="A14441" s="361" t="s">
        <v>27438</v>
      </c>
      <c r="B14441" s="361"/>
      <c r="C14441" s="361" t="s">
        <v>27439</v>
      </c>
      <c r="D14441" s="361" t="s">
        <v>26518</v>
      </c>
      <c r="E14441" s="362" t="s">
        <v>22982</v>
      </c>
    </row>
    <row r="14442" customFormat="false" ht="15" hidden="false" customHeight="false" outlineLevel="0" collapsed="false">
      <c r="A14442" s="361" t="s">
        <v>27440</v>
      </c>
      <c r="B14442" s="361"/>
      <c r="C14442" s="361" t="s">
        <v>27441</v>
      </c>
      <c r="D14442" s="361" t="s">
        <v>26518</v>
      </c>
      <c r="E14442" s="362" t="s">
        <v>16668</v>
      </c>
    </row>
    <row r="14443" customFormat="false" ht="15" hidden="false" customHeight="false" outlineLevel="0" collapsed="false">
      <c r="A14443" s="361" t="s">
        <v>27442</v>
      </c>
      <c r="B14443" s="361"/>
      <c r="C14443" s="361" t="s">
        <v>27443</v>
      </c>
      <c r="D14443" s="361" t="s">
        <v>26518</v>
      </c>
      <c r="E14443" s="362" t="s">
        <v>15626</v>
      </c>
    </row>
    <row r="14444" customFormat="false" ht="15" hidden="false" customHeight="false" outlineLevel="0" collapsed="false">
      <c r="A14444" s="361" t="s">
        <v>27444</v>
      </c>
      <c r="B14444" s="361"/>
      <c r="C14444" s="361" t="s">
        <v>27445</v>
      </c>
      <c r="D14444" s="361" t="s">
        <v>26518</v>
      </c>
      <c r="E14444" s="362" t="s">
        <v>21892</v>
      </c>
    </row>
    <row r="14445" customFormat="false" ht="15" hidden="false" customHeight="false" outlineLevel="0" collapsed="false">
      <c r="A14445" s="361" t="s">
        <v>27446</v>
      </c>
      <c r="B14445" s="361"/>
      <c r="C14445" s="361" t="s">
        <v>27447</v>
      </c>
      <c r="D14445" s="361" t="s">
        <v>26518</v>
      </c>
      <c r="E14445" s="362" t="s">
        <v>17231</v>
      </c>
    </row>
    <row r="14446" customFormat="false" ht="15" hidden="false" customHeight="false" outlineLevel="0" collapsed="false">
      <c r="A14446" s="361" t="s">
        <v>27448</v>
      </c>
      <c r="B14446" s="361"/>
      <c r="C14446" s="361" t="s">
        <v>27449</v>
      </c>
      <c r="D14446" s="361" t="s">
        <v>26518</v>
      </c>
      <c r="E14446" s="362" t="s">
        <v>27450</v>
      </c>
    </row>
    <row r="14447" customFormat="false" ht="15" hidden="false" customHeight="false" outlineLevel="0" collapsed="false">
      <c r="A14447" s="361" t="s">
        <v>27451</v>
      </c>
      <c r="B14447" s="361"/>
      <c r="C14447" s="361" t="s">
        <v>27452</v>
      </c>
      <c r="D14447" s="361" t="s">
        <v>26518</v>
      </c>
      <c r="E14447" s="362" t="s">
        <v>27453</v>
      </c>
    </row>
    <row r="14448" customFormat="false" ht="15" hidden="false" customHeight="false" outlineLevel="0" collapsed="false">
      <c r="A14448" s="361" t="s">
        <v>27454</v>
      </c>
      <c r="B14448" s="361"/>
      <c r="C14448" s="361" t="s">
        <v>27455</v>
      </c>
      <c r="D14448" s="361" t="s">
        <v>26518</v>
      </c>
      <c r="E14448" s="362" t="s">
        <v>27456</v>
      </c>
    </row>
    <row r="14449" customFormat="false" ht="15" hidden="false" customHeight="false" outlineLevel="0" collapsed="false">
      <c r="A14449" s="361" t="s">
        <v>27457</v>
      </c>
      <c r="B14449" s="361"/>
      <c r="C14449" s="361" t="s">
        <v>27458</v>
      </c>
      <c r="D14449" s="361" t="s">
        <v>26518</v>
      </c>
      <c r="E14449" s="362" t="s">
        <v>27459</v>
      </c>
    </row>
    <row r="14450" customFormat="false" ht="15" hidden="false" customHeight="false" outlineLevel="0" collapsed="false">
      <c r="A14450" s="361" t="s">
        <v>27460</v>
      </c>
      <c r="B14450" s="361"/>
      <c r="C14450" s="361" t="s">
        <v>27461</v>
      </c>
      <c r="D14450" s="361" t="s">
        <v>26518</v>
      </c>
      <c r="E14450" s="362" t="s">
        <v>26639</v>
      </c>
    </row>
    <row r="14451" customFormat="false" ht="15" hidden="false" customHeight="false" outlineLevel="0" collapsed="false">
      <c r="A14451" s="361" t="s">
        <v>27462</v>
      </c>
      <c r="B14451" s="361"/>
      <c r="C14451" s="361" t="s">
        <v>27463</v>
      </c>
      <c r="D14451" s="361" t="s">
        <v>26518</v>
      </c>
      <c r="E14451" s="362" t="s">
        <v>27464</v>
      </c>
    </row>
    <row r="14452" customFormat="false" ht="15" hidden="false" customHeight="false" outlineLevel="0" collapsed="false">
      <c r="A14452" s="361" t="s">
        <v>27465</v>
      </c>
      <c r="B14452" s="361"/>
      <c r="C14452" s="361" t="s">
        <v>27466</v>
      </c>
      <c r="D14452" s="361" t="s">
        <v>26518</v>
      </c>
      <c r="E14452" s="362" t="s">
        <v>16792</v>
      </c>
    </row>
    <row r="14453" customFormat="false" ht="15" hidden="false" customHeight="false" outlineLevel="0" collapsed="false">
      <c r="A14453" s="361" t="s">
        <v>27467</v>
      </c>
      <c r="B14453" s="361"/>
      <c r="C14453" s="361" t="s">
        <v>27468</v>
      </c>
      <c r="D14453" s="361" t="s">
        <v>26518</v>
      </c>
      <c r="E14453" s="362" t="s">
        <v>21875</v>
      </c>
    </row>
    <row r="14454" customFormat="false" ht="15" hidden="false" customHeight="false" outlineLevel="0" collapsed="false">
      <c r="A14454" s="361" t="s">
        <v>27469</v>
      </c>
      <c r="B14454" s="361"/>
      <c r="C14454" s="361" t="s">
        <v>27470</v>
      </c>
      <c r="D14454" s="361" t="s">
        <v>26518</v>
      </c>
      <c r="E14454" s="362" t="s">
        <v>26646</v>
      </c>
    </row>
    <row r="14455" customFormat="false" ht="15" hidden="false" customHeight="false" outlineLevel="0" collapsed="false">
      <c r="A14455" s="361" t="s">
        <v>27471</v>
      </c>
      <c r="B14455" s="361"/>
      <c r="C14455" s="361" t="s">
        <v>27472</v>
      </c>
      <c r="D14455" s="361" t="s">
        <v>26518</v>
      </c>
      <c r="E14455" s="362" t="s">
        <v>27473</v>
      </c>
    </row>
    <row r="14456" customFormat="false" ht="15" hidden="false" customHeight="false" outlineLevel="0" collapsed="false">
      <c r="A14456" s="361" t="s">
        <v>27474</v>
      </c>
      <c r="B14456" s="361"/>
      <c r="C14456" s="361" t="s">
        <v>27475</v>
      </c>
      <c r="D14456" s="361" t="s">
        <v>26518</v>
      </c>
      <c r="E14456" s="362" t="s">
        <v>17806</v>
      </c>
    </row>
    <row r="14457" customFormat="false" ht="15" hidden="false" customHeight="false" outlineLevel="0" collapsed="false">
      <c r="A14457" s="361" t="s">
        <v>27476</v>
      </c>
      <c r="B14457" s="361"/>
      <c r="C14457" s="361" t="s">
        <v>27477</v>
      </c>
      <c r="D14457" s="361" t="s">
        <v>26518</v>
      </c>
      <c r="E14457" s="362" t="s">
        <v>17634</v>
      </c>
    </row>
    <row r="14458" customFormat="false" ht="15" hidden="false" customHeight="false" outlineLevel="0" collapsed="false">
      <c r="A14458" s="361" t="s">
        <v>27478</v>
      </c>
      <c r="B14458" s="361"/>
      <c r="C14458" s="361" t="s">
        <v>27479</v>
      </c>
      <c r="D14458" s="361" t="s">
        <v>26518</v>
      </c>
      <c r="E14458" s="362" t="s">
        <v>27480</v>
      </c>
    </row>
    <row r="14459" customFormat="false" ht="15" hidden="false" customHeight="false" outlineLevel="0" collapsed="false">
      <c r="A14459" s="361" t="s">
        <v>27481</v>
      </c>
      <c r="B14459" s="361"/>
      <c r="C14459" s="361" t="s">
        <v>27482</v>
      </c>
      <c r="D14459" s="361" t="s">
        <v>26518</v>
      </c>
      <c r="E14459" s="362" t="s">
        <v>18544</v>
      </c>
    </row>
    <row r="14460" customFormat="false" ht="15" hidden="false" customHeight="false" outlineLevel="0" collapsed="false">
      <c r="A14460" s="361" t="s">
        <v>27483</v>
      </c>
      <c r="B14460" s="361"/>
      <c r="C14460" s="361" t="s">
        <v>27484</v>
      </c>
      <c r="D14460" s="361" t="s">
        <v>26518</v>
      </c>
      <c r="E14460" s="362" t="s">
        <v>15789</v>
      </c>
    </row>
    <row r="14461" customFormat="false" ht="15" hidden="false" customHeight="false" outlineLevel="0" collapsed="false">
      <c r="A14461" s="361" t="s">
        <v>27485</v>
      </c>
      <c r="B14461" s="361"/>
      <c r="C14461" s="361" t="s">
        <v>27486</v>
      </c>
      <c r="D14461" s="361" t="s">
        <v>26518</v>
      </c>
      <c r="E14461" s="362" t="s">
        <v>21871</v>
      </c>
    </row>
    <row r="14462" customFormat="false" ht="15" hidden="false" customHeight="false" outlineLevel="0" collapsed="false">
      <c r="A14462" s="361" t="s">
        <v>27487</v>
      </c>
      <c r="B14462" s="361"/>
      <c r="C14462" s="361" t="s">
        <v>27488</v>
      </c>
      <c r="D14462" s="361" t="s">
        <v>26518</v>
      </c>
      <c r="E14462" s="362" t="s">
        <v>21691</v>
      </c>
    </row>
    <row r="14463" customFormat="false" ht="15" hidden="false" customHeight="false" outlineLevel="0" collapsed="false">
      <c r="A14463" s="361" t="s">
        <v>27489</v>
      </c>
      <c r="B14463" s="361"/>
      <c r="C14463" s="361" t="s">
        <v>27490</v>
      </c>
      <c r="D14463" s="361" t="s">
        <v>26518</v>
      </c>
      <c r="E14463" s="362" t="s">
        <v>27491</v>
      </c>
    </row>
    <row r="14464" customFormat="false" ht="15" hidden="false" customHeight="false" outlineLevel="0" collapsed="false">
      <c r="A14464" s="361" t="s">
        <v>27492</v>
      </c>
      <c r="B14464" s="361"/>
      <c r="C14464" s="361" t="s">
        <v>27493</v>
      </c>
      <c r="D14464" s="361" t="s">
        <v>26518</v>
      </c>
      <c r="E14464" s="362" t="s">
        <v>16931</v>
      </c>
    </row>
    <row r="14465" customFormat="false" ht="15" hidden="false" customHeight="false" outlineLevel="0" collapsed="false">
      <c r="A14465" s="361" t="s">
        <v>27494</v>
      </c>
      <c r="B14465" s="361"/>
      <c r="C14465" s="361" t="s">
        <v>27495</v>
      </c>
      <c r="D14465" s="361" t="s">
        <v>26518</v>
      </c>
      <c r="E14465" s="362" t="s">
        <v>27496</v>
      </c>
    </row>
    <row r="14466" customFormat="false" ht="15" hidden="false" customHeight="false" outlineLevel="0" collapsed="false">
      <c r="A14466" s="361" t="s">
        <v>27497</v>
      </c>
      <c r="B14466" s="361"/>
      <c r="C14466" s="361" t="s">
        <v>27498</v>
      </c>
      <c r="D14466" s="361" t="s">
        <v>26518</v>
      </c>
      <c r="E14466" s="362" t="s">
        <v>27499</v>
      </c>
    </row>
    <row r="14467" customFormat="false" ht="15" hidden="false" customHeight="false" outlineLevel="0" collapsed="false">
      <c r="A14467" s="361" t="s">
        <v>27500</v>
      </c>
      <c r="B14467" s="361"/>
      <c r="C14467" s="361" t="s">
        <v>27501</v>
      </c>
      <c r="D14467" s="361" t="s">
        <v>26518</v>
      </c>
      <c r="E14467" s="362" t="s">
        <v>26428</v>
      </c>
    </row>
    <row r="14468" customFormat="false" ht="15" hidden="false" customHeight="false" outlineLevel="0" collapsed="false">
      <c r="A14468" s="361" t="s">
        <v>27502</v>
      </c>
      <c r="B14468" s="361"/>
      <c r="C14468" s="361" t="s">
        <v>27503</v>
      </c>
      <c r="D14468" s="361" t="s">
        <v>26518</v>
      </c>
      <c r="E14468" s="362" t="s">
        <v>19745</v>
      </c>
    </row>
    <row r="14469" customFormat="false" ht="15" hidden="false" customHeight="false" outlineLevel="0" collapsed="false">
      <c r="A14469" s="361" t="s">
        <v>27504</v>
      </c>
      <c r="B14469" s="361"/>
      <c r="C14469" s="361" t="s">
        <v>27505</v>
      </c>
      <c r="D14469" s="361" t="s">
        <v>26518</v>
      </c>
      <c r="E14469" s="362" t="s">
        <v>16780</v>
      </c>
    </row>
    <row r="14470" customFormat="false" ht="15" hidden="false" customHeight="false" outlineLevel="0" collapsed="false">
      <c r="A14470" s="361" t="s">
        <v>27506</v>
      </c>
      <c r="B14470" s="361"/>
      <c r="C14470" s="361" t="s">
        <v>27507</v>
      </c>
      <c r="D14470" s="361" t="s">
        <v>26518</v>
      </c>
      <c r="E14470" s="362" t="s">
        <v>18305</v>
      </c>
    </row>
    <row r="14471" customFormat="false" ht="15" hidden="false" customHeight="false" outlineLevel="0" collapsed="false">
      <c r="A14471" s="361" t="s">
        <v>27508</v>
      </c>
      <c r="B14471" s="361"/>
      <c r="C14471" s="361" t="s">
        <v>27509</v>
      </c>
      <c r="D14471" s="361" t="s">
        <v>26518</v>
      </c>
      <c r="E14471" s="362" t="s">
        <v>16645</v>
      </c>
    </row>
    <row r="14472" customFormat="false" ht="15" hidden="false" customHeight="false" outlineLevel="0" collapsed="false">
      <c r="A14472" s="361" t="s">
        <v>27510</v>
      </c>
      <c r="B14472" s="361"/>
      <c r="C14472" s="361" t="s">
        <v>27511</v>
      </c>
      <c r="D14472" s="361" t="s">
        <v>26518</v>
      </c>
      <c r="E14472" s="362" t="s">
        <v>19342</v>
      </c>
    </row>
    <row r="14473" customFormat="false" ht="15" hidden="false" customHeight="false" outlineLevel="0" collapsed="false">
      <c r="A14473" s="361" t="s">
        <v>27512</v>
      </c>
      <c r="B14473" s="361"/>
      <c r="C14473" s="361" t="s">
        <v>27513</v>
      </c>
      <c r="D14473" s="361" t="s">
        <v>26518</v>
      </c>
      <c r="E14473" s="362" t="s">
        <v>24572</v>
      </c>
    </row>
    <row r="14474" customFormat="false" ht="15" hidden="false" customHeight="false" outlineLevel="0" collapsed="false">
      <c r="A14474" s="361" t="s">
        <v>27514</v>
      </c>
      <c r="B14474" s="361"/>
      <c r="C14474" s="361" t="s">
        <v>27515</v>
      </c>
      <c r="D14474" s="361" t="s">
        <v>26518</v>
      </c>
      <c r="E14474" s="362" t="s">
        <v>23866</v>
      </c>
    </row>
    <row r="14475" customFormat="false" ht="15" hidden="false" customHeight="false" outlineLevel="0" collapsed="false">
      <c r="A14475" s="361" t="s">
        <v>27516</v>
      </c>
      <c r="B14475" s="361"/>
      <c r="C14475" s="361" t="s">
        <v>27517</v>
      </c>
      <c r="D14475" s="361" t="s">
        <v>26518</v>
      </c>
      <c r="E14475" s="362" t="s">
        <v>27518</v>
      </c>
    </row>
    <row r="14476" customFormat="false" ht="15" hidden="false" customHeight="false" outlineLevel="0" collapsed="false">
      <c r="A14476" s="361" t="s">
        <v>27519</v>
      </c>
      <c r="B14476" s="361"/>
      <c r="C14476" s="361" t="s">
        <v>27520</v>
      </c>
      <c r="D14476" s="361" t="s">
        <v>26518</v>
      </c>
      <c r="E14476" s="362" t="s">
        <v>24572</v>
      </c>
    </row>
    <row r="14477" customFormat="false" ht="15" hidden="false" customHeight="false" outlineLevel="0" collapsed="false">
      <c r="A14477" s="361" t="s">
        <v>27521</v>
      </c>
      <c r="B14477" s="361"/>
      <c r="C14477" s="361" t="s">
        <v>27522</v>
      </c>
      <c r="D14477" s="361" t="s">
        <v>26518</v>
      </c>
      <c r="E14477" s="362" t="s">
        <v>27523</v>
      </c>
    </row>
    <row r="14478" customFormat="false" ht="15" hidden="false" customHeight="false" outlineLevel="0" collapsed="false">
      <c r="A14478" s="361" t="s">
        <v>27524</v>
      </c>
      <c r="B14478" s="361"/>
      <c r="C14478" s="361" t="s">
        <v>27525</v>
      </c>
      <c r="D14478" s="361" t="s">
        <v>26518</v>
      </c>
      <c r="E14478" s="362" t="s">
        <v>15906</v>
      </c>
    </row>
    <row r="14479" customFormat="false" ht="15" hidden="false" customHeight="false" outlineLevel="0" collapsed="false">
      <c r="A14479" s="361" t="s">
        <v>27526</v>
      </c>
      <c r="B14479" s="361"/>
      <c r="C14479" s="361" t="s">
        <v>27527</v>
      </c>
      <c r="D14479" s="361" t="s">
        <v>26518</v>
      </c>
      <c r="E14479" s="362" t="s">
        <v>26784</v>
      </c>
    </row>
    <row r="14480" customFormat="false" ht="15" hidden="false" customHeight="false" outlineLevel="0" collapsed="false">
      <c r="A14480" s="361" t="s">
        <v>27528</v>
      </c>
      <c r="B14480" s="361"/>
      <c r="C14480" s="361" t="s">
        <v>27529</v>
      </c>
      <c r="D14480" s="361" t="s">
        <v>26518</v>
      </c>
      <c r="E14480" s="362" t="s">
        <v>21936</v>
      </c>
    </row>
    <row r="14481" customFormat="false" ht="15" hidden="false" customHeight="false" outlineLevel="0" collapsed="false">
      <c r="A14481" s="361" t="s">
        <v>27530</v>
      </c>
      <c r="B14481" s="361"/>
      <c r="C14481" s="361" t="s">
        <v>27531</v>
      </c>
      <c r="D14481" s="361" t="s">
        <v>26518</v>
      </c>
      <c r="E14481" s="362" t="s">
        <v>26428</v>
      </c>
    </row>
    <row r="14482" customFormat="false" ht="15" hidden="false" customHeight="false" outlineLevel="0" collapsed="false">
      <c r="A14482" s="361" t="s">
        <v>27532</v>
      </c>
      <c r="B14482" s="361"/>
      <c r="C14482" s="361" t="s">
        <v>27533</v>
      </c>
      <c r="D14482" s="361" t="s">
        <v>26518</v>
      </c>
      <c r="E14482" s="362" t="s">
        <v>16289</v>
      </c>
    </row>
    <row r="14483" customFormat="false" ht="15" hidden="false" customHeight="false" outlineLevel="0" collapsed="false">
      <c r="A14483" s="361" t="s">
        <v>27534</v>
      </c>
      <c r="B14483" s="361"/>
      <c r="C14483" s="361" t="s">
        <v>27535</v>
      </c>
      <c r="D14483" s="361" t="s">
        <v>26518</v>
      </c>
      <c r="E14483" s="362" t="s">
        <v>27536</v>
      </c>
    </row>
    <row r="14484" customFormat="false" ht="15" hidden="false" customHeight="false" outlineLevel="0" collapsed="false">
      <c r="A14484" s="361" t="s">
        <v>27537</v>
      </c>
      <c r="B14484" s="361"/>
      <c r="C14484" s="361" t="s">
        <v>27538</v>
      </c>
      <c r="D14484" s="361" t="s">
        <v>26518</v>
      </c>
      <c r="E14484" s="362" t="s">
        <v>24353</v>
      </c>
    </row>
    <row r="14485" customFormat="false" ht="15" hidden="false" customHeight="false" outlineLevel="0" collapsed="false">
      <c r="A14485" s="361" t="s">
        <v>27539</v>
      </c>
      <c r="B14485" s="361"/>
      <c r="C14485" s="361" t="s">
        <v>27540</v>
      </c>
      <c r="D14485" s="361" t="s">
        <v>26518</v>
      </c>
      <c r="E14485" s="362" t="s">
        <v>27541</v>
      </c>
    </row>
    <row r="14486" customFormat="false" ht="15" hidden="false" customHeight="false" outlineLevel="0" collapsed="false">
      <c r="A14486" s="361" t="s">
        <v>27542</v>
      </c>
      <c r="B14486" s="361"/>
      <c r="C14486" s="361" t="s">
        <v>27543</v>
      </c>
      <c r="D14486" s="361" t="s">
        <v>26518</v>
      </c>
      <c r="E14486" s="362" t="s">
        <v>27544</v>
      </c>
    </row>
    <row r="14487" customFormat="false" ht="15" hidden="false" customHeight="false" outlineLevel="0" collapsed="false">
      <c r="A14487" s="361" t="s">
        <v>27545</v>
      </c>
      <c r="B14487" s="361"/>
      <c r="C14487" s="361" t="s">
        <v>27546</v>
      </c>
      <c r="D14487" s="361" t="s">
        <v>26518</v>
      </c>
      <c r="E14487" s="362" t="s">
        <v>26815</v>
      </c>
    </row>
    <row r="14488" customFormat="false" ht="15" hidden="false" customHeight="false" outlineLevel="0" collapsed="false">
      <c r="A14488" s="361" t="s">
        <v>27547</v>
      </c>
      <c r="B14488" s="361"/>
      <c r="C14488" s="361" t="s">
        <v>27548</v>
      </c>
      <c r="D14488" s="361" t="s">
        <v>26518</v>
      </c>
      <c r="E14488" s="362" t="s">
        <v>21231</v>
      </c>
    </row>
    <row r="14489" customFormat="false" ht="15" hidden="false" customHeight="false" outlineLevel="0" collapsed="false">
      <c r="A14489" s="361" t="s">
        <v>27549</v>
      </c>
      <c r="B14489" s="361"/>
      <c r="C14489" s="361" t="s">
        <v>27550</v>
      </c>
      <c r="D14489" s="361" t="s">
        <v>26518</v>
      </c>
      <c r="E14489" s="362" t="s">
        <v>16612</v>
      </c>
    </row>
    <row r="14490" customFormat="false" ht="15" hidden="false" customHeight="false" outlineLevel="0" collapsed="false">
      <c r="A14490" s="361" t="s">
        <v>27551</v>
      </c>
      <c r="B14490" s="361"/>
      <c r="C14490" s="361" t="s">
        <v>27552</v>
      </c>
      <c r="D14490" s="361" t="s">
        <v>26518</v>
      </c>
      <c r="E14490" s="362" t="s">
        <v>16355</v>
      </c>
    </row>
    <row r="14491" customFormat="false" ht="15" hidden="false" customHeight="false" outlineLevel="0" collapsed="false">
      <c r="A14491" s="361" t="s">
        <v>27553</v>
      </c>
      <c r="B14491" s="361"/>
      <c r="C14491" s="361" t="s">
        <v>27554</v>
      </c>
      <c r="D14491" s="361" t="s">
        <v>26518</v>
      </c>
      <c r="E14491" s="362" t="s">
        <v>18979</v>
      </c>
    </row>
    <row r="14492" customFormat="false" ht="15" hidden="false" customHeight="false" outlineLevel="0" collapsed="false">
      <c r="A14492" s="361" t="s">
        <v>27555</v>
      </c>
      <c r="B14492" s="361"/>
      <c r="C14492" s="361" t="s">
        <v>27556</v>
      </c>
      <c r="D14492" s="361" t="s">
        <v>26518</v>
      </c>
      <c r="E14492" s="362" t="s">
        <v>26602</v>
      </c>
    </row>
    <row r="14493" customFormat="false" ht="15" hidden="false" customHeight="false" outlineLevel="0" collapsed="false">
      <c r="A14493" s="361" t="s">
        <v>27557</v>
      </c>
      <c r="B14493" s="361"/>
      <c r="C14493" s="361" t="s">
        <v>27558</v>
      </c>
      <c r="D14493" s="361" t="s">
        <v>26518</v>
      </c>
      <c r="E14493" s="362" t="s">
        <v>22733</v>
      </c>
    </row>
    <row r="14494" customFormat="false" ht="15" hidden="false" customHeight="false" outlineLevel="0" collapsed="false">
      <c r="A14494" s="361" t="s">
        <v>27559</v>
      </c>
      <c r="B14494" s="361"/>
      <c r="C14494" s="361" t="s">
        <v>27560</v>
      </c>
      <c r="D14494" s="361" t="s">
        <v>26518</v>
      </c>
      <c r="E14494" s="362" t="s">
        <v>15789</v>
      </c>
    </row>
    <row r="14495" customFormat="false" ht="15" hidden="false" customHeight="false" outlineLevel="0" collapsed="false">
      <c r="A14495" s="361" t="s">
        <v>27561</v>
      </c>
      <c r="B14495" s="361"/>
      <c r="C14495" s="361" t="s">
        <v>27562</v>
      </c>
      <c r="D14495" s="361" t="s">
        <v>26518</v>
      </c>
      <c r="E14495" s="362" t="s">
        <v>27563</v>
      </c>
    </row>
    <row r="14496" customFormat="false" ht="15" hidden="false" customHeight="false" outlineLevel="0" collapsed="false">
      <c r="A14496" s="361" t="s">
        <v>27564</v>
      </c>
      <c r="B14496" s="361"/>
      <c r="C14496" s="361" t="s">
        <v>27565</v>
      </c>
      <c r="D14496" s="361" t="s">
        <v>26518</v>
      </c>
      <c r="E14496" s="362" t="s">
        <v>17828</v>
      </c>
    </row>
    <row r="14497" customFormat="false" ht="15" hidden="false" customHeight="false" outlineLevel="0" collapsed="false">
      <c r="A14497" s="361" t="s">
        <v>27566</v>
      </c>
      <c r="B14497" s="361"/>
      <c r="C14497" s="361" t="s">
        <v>27567</v>
      </c>
      <c r="D14497" s="361" t="s">
        <v>26518</v>
      </c>
      <c r="E14497" s="362" t="s">
        <v>27568</v>
      </c>
    </row>
    <row r="14498" customFormat="false" ht="15" hidden="false" customHeight="false" outlineLevel="0" collapsed="false">
      <c r="A14498" s="361" t="s">
        <v>27569</v>
      </c>
      <c r="B14498" s="361"/>
      <c r="C14498" s="361" t="s">
        <v>27570</v>
      </c>
      <c r="D14498" s="361" t="s">
        <v>26518</v>
      </c>
      <c r="E14498" s="362" t="s">
        <v>21936</v>
      </c>
    </row>
    <row r="14499" customFormat="false" ht="15" hidden="false" customHeight="false" outlineLevel="0" collapsed="false">
      <c r="A14499" s="361" t="s">
        <v>27571</v>
      </c>
      <c r="B14499" s="361"/>
      <c r="C14499" s="361" t="s">
        <v>27572</v>
      </c>
      <c r="D14499" s="361" t="s">
        <v>26518</v>
      </c>
      <c r="E14499" s="362" t="s">
        <v>21889</v>
      </c>
    </row>
    <row r="14500" customFormat="false" ht="15" hidden="false" customHeight="false" outlineLevel="0" collapsed="false">
      <c r="A14500" s="361" t="s">
        <v>27573</v>
      </c>
      <c r="B14500" s="361"/>
      <c r="C14500" s="361" t="s">
        <v>27574</v>
      </c>
      <c r="D14500" s="361" t="s">
        <v>26518</v>
      </c>
      <c r="E14500" s="362" t="s">
        <v>24048</v>
      </c>
    </row>
    <row r="14501" customFormat="false" ht="15" hidden="false" customHeight="false" outlineLevel="0" collapsed="false">
      <c r="A14501" s="361" t="s">
        <v>27575</v>
      </c>
      <c r="B14501" s="361"/>
      <c r="C14501" s="361" t="s">
        <v>27576</v>
      </c>
      <c r="D14501" s="361" t="s">
        <v>26518</v>
      </c>
      <c r="E14501" s="362" t="s">
        <v>17216</v>
      </c>
    </row>
    <row r="14502" customFormat="false" ht="15" hidden="false" customHeight="false" outlineLevel="0" collapsed="false">
      <c r="A14502" s="361" t="s">
        <v>27577</v>
      </c>
      <c r="B14502" s="361"/>
      <c r="C14502" s="361" t="s">
        <v>27578</v>
      </c>
      <c r="D14502" s="361" t="s">
        <v>26518</v>
      </c>
      <c r="E14502" s="362" t="s">
        <v>17474</v>
      </c>
    </row>
    <row r="14503" customFormat="false" ht="15" hidden="false" customHeight="false" outlineLevel="0" collapsed="false">
      <c r="A14503" s="361" t="s">
        <v>27579</v>
      </c>
      <c r="B14503" s="361"/>
      <c r="C14503" s="361" t="s">
        <v>27580</v>
      </c>
      <c r="D14503" s="361" t="s">
        <v>26518</v>
      </c>
      <c r="E14503" s="362" t="s">
        <v>19694</v>
      </c>
    </row>
    <row r="14504" customFormat="false" ht="15" hidden="false" customHeight="false" outlineLevel="0" collapsed="false">
      <c r="A14504" s="361" t="s">
        <v>27581</v>
      </c>
      <c r="B14504" s="361"/>
      <c r="C14504" s="361" t="s">
        <v>27582</v>
      </c>
      <c r="D14504" s="361" t="s">
        <v>26518</v>
      </c>
      <c r="E14504" s="362" t="s">
        <v>26357</v>
      </c>
    </row>
    <row r="14505" customFormat="false" ht="15" hidden="false" customHeight="false" outlineLevel="0" collapsed="false">
      <c r="A14505" s="361" t="s">
        <v>27583</v>
      </c>
      <c r="B14505" s="361"/>
      <c r="C14505" s="361" t="s">
        <v>27584</v>
      </c>
      <c r="D14505" s="361" t="s">
        <v>26518</v>
      </c>
      <c r="E14505" s="362" t="s">
        <v>21722</v>
      </c>
    </row>
    <row r="14506" customFormat="false" ht="15" hidden="false" customHeight="false" outlineLevel="0" collapsed="false">
      <c r="A14506" s="361" t="s">
        <v>27585</v>
      </c>
      <c r="B14506" s="361"/>
      <c r="C14506" s="361" t="s">
        <v>27586</v>
      </c>
      <c r="D14506" s="361" t="s">
        <v>26518</v>
      </c>
      <c r="E14506" s="362" t="s">
        <v>16284</v>
      </c>
    </row>
    <row r="14507" customFormat="false" ht="15" hidden="false" customHeight="false" outlineLevel="0" collapsed="false">
      <c r="A14507" s="361" t="s">
        <v>27587</v>
      </c>
      <c r="B14507" s="361"/>
      <c r="C14507" s="361" t="s">
        <v>27588</v>
      </c>
      <c r="D14507" s="361" t="s">
        <v>26518</v>
      </c>
      <c r="E14507" s="362" t="s">
        <v>15660</v>
      </c>
    </row>
    <row r="14508" customFormat="false" ht="15" hidden="false" customHeight="false" outlineLevel="0" collapsed="false">
      <c r="A14508" s="361" t="s">
        <v>27589</v>
      </c>
      <c r="B14508" s="361"/>
      <c r="C14508" s="361" t="s">
        <v>27590</v>
      </c>
      <c r="D14508" s="361" t="s">
        <v>26518</v>
      </c>
      <c r="E14508" s="362" t="s">
        <v>27591</v>
      </c>
    </row>
    <row r="14509" customFormat="false" ht="15" hidden="false" customHeight="false" outlineLevel="0" collapsed="false">
      <c r="A14509" s="361" t="s">
        <v>27592</v>
      </c>
      <c r="B14509" s="361"/>
      <c r="C14509" s="361" t="s">
        <v>27593</v>
      </c>
      <c r="D14509" s="361" t="s">
        <v>26518</v>
      </c>
      <c r="E14509" s="362" t="s">
        <v>27594</v>
      </c>
    </row>
    <row r="14510" customFormat="false" ht="15" hidden="false" customHeight="false" outlineLevel="0" collapsed="false">
      <c r="A14510" s="361" t="s">
        <v>27595</v>
      </c>
      <c r="B14510" s="361"/>
      <c r="C14510" s="361" t="s">
        <v>27596</v>
      </c>
      <c r="D14510" s="361" t="s">
        <v>26518</v>
      </c>
      <c r="E14510" s="362" t="s">
        <v>21087</v>
      </c>
    </row>
    <row r="14511" customFormat="false" ht="15" hidden="false" customHeight="false" outlineLevel="0" collapsed="false">
      <c r="A14511" s="361" t="s">
        <v>27597</v>
      </c>
      <c r="B14511" s="361"/>
      <c r="C14511" s="361" t="s">
        <v>27598</v>
      </c>
      <c r="D14511" s="361" t="s">
        <v>26518</v>
      </c>
      <c r="E14511" s="362" t="s">
        <v>27599</v>
      </c>
    </row>
    <row r="14512" customFormat="false" ht="15" hidden="false" customHeight="false" outlineLevel="0" collapsed="false">
      <c r="A14512" s="361" t="s">
        <v>27600</v>
      </c>
      <c r="B14512" s="361"/>
      <c r="C14512" s="361" t="s">
        <v>27601</v>
      </c>
      <c r="D14512" s="361" t="s">
        <v>26518</v>
      </c>
      <c r="E14512" s="362" t="s">
        <v>27602</v>
      </c>
    </row>
    <row r="14513" customFormat="false" ht="15" hidden="false" customHeight="false" outlineLevel="0" collapsed="false">
      <c r="A14513" s="361" t="s">
        <v>27603</v>
      </c>
      <c r="B14513" s="361"/>
      <c r="C14513" s="361" t="s">
        <v>27604</v>
      </c>
      <c r="D14513" s="361" t="s">
        <v>26518</v>
      </c>
      <c r="E14513" s="362" t="s">
        <v>27605</v>
      </c>
    </row>
    <row r="14514" customFormat="false" ht="15" hidden="false" customHeight="false" outlineLevel="0" collapsed="false">
      <c r="A14514" s="361" t="s">
        <v>27606</v>
      </c>
      <c r="B14514" s="361"/>
      <c r="C14514" s="361" t="s">
        <v>27607</v>
      </c>
      <c r="D14514" s="361" t="s">
        <v>26518</v>
      </c>
      <c r="E14514" s="362" t="s">
        <v>16974</v>
      </c>
    </row>
    <row r="14515" customFormat="false" ht="15" hidden="false" customHeight="false" outlineLevel="0" collapsed="false">
      <c r="A14515" s="361" t="s">
        <v>27608</v>
      </c>
      <c r="B14515" s="361"/>
      <c r="C14515" s="361" t="s">
        <v>27609</v>
      </c>
      <c r="D14515" s="361" t="s">
        <v>26518</v>
      </c>
      <c r="E14515" s="362" t="s">
        <v>20380</v>
      </c>
    </row>
    <row r="14516" customFormat="false" ht="15" hidden="false" customHeight="false" outlineLevel="0" collapsed="false">
      <c r="A14516" s="361" t="s">
        <v>27610</v>
      </c>
      <c r="B14516" s="361"/>
      <c r="C14516" s="361" t="s">
        <v>27611</v>
      </c>
      <c r="D14516" s="361" t="s">
        <v>26518</v>
      </c>
      <c r="E14516" s="362" t="s">
        <v>27612</v>
      </c>
    </row>
    <row r="14517" customFormat="false" ht="15" hidden="false" customHeight="false" outlineLevel="0" collapsed="false">
      <c r="A14517" s="361" t="s">
        <v>27613</v>
      </c>
      <c r="B14517" s="361"/>
      <c r="C14517" s="361" t="s">
        <v>27614</v>
      </c>
      <c r="D14517" s="361" t="s">
        <v>26518</v>
      </c>
      <c r="E14517" s="362" t="s">
        <v>15787</v>
      </c>
    </row>
    <row r="14518" customFormat="false" ht="15" hidden="false" customHeight="false" outlineLevel="0" collapsed="false">
      <c r="A14518" s="361" t="s">
        <v>27615</v>
      </c>
      <c r="B14518" s="361"/>
      <c r="C14518" s="361" t="s">
        <v>27616</v>
      </c>
      <c r="D14518" s="361" t="s">
        <v>26518</v>
      </c>
      <c r="E14518" s="362" t="s">
        <v>21871</v>
      </c>
    </row>
    <row r="14519" customFormat="false" ht="15" hidden="false" customHeight="false" outlineLevel="0" collapsed="false">
      <c r="A14519" s="361" t="s">
        <v>27617</v>
      </c>
      <c r="B14519" s="361"/>
      <c r="C14519" s="361" t="s">
        <v>27618</v>
      </c>
      <c r="D14519" s="361" t="s">
        <v>26518</v>
      </c>
      <c r="E14519" s="362" t="s">
        <v>19597</v>
      </c>
    </row>
    <row r="14520" customFormat="false" ht="15" hidden="false" customHeight="false" outlineLevel="0" collapsed="false">
      <c r="A14520" s="361" t="s">
        <v>27619</v>
      </c>
      <c r="B14520" s="361"/>
      <c r="C14520" s="361" t="s">
        <v>27620</v>
      </c>
      <c r="D14520" s="361" t="s">
        <v>26518</v>
      </c>
      <c r="E14520" s="362" t="s">
        <v>18004</v>
      </c>
    </row>
    <row r="14521" customFormat="false" ht="15" hidden="false" customHeight="false" outlineLevel="0" collapsed="false">
      <c r="A14521" s="361" t="s">
        <v>27621</v>
      </c>
      <c r="B14521" s="361"/>
      <c r="C14521" s="361" t="s">
        <v>27622</v>
      </c>
      <c r="D14521" s="361" t="s">
        <v>26518</v>
      </c>
      <c r="E14521" s="362" t="s">
        <v>27623</v>
      </c>
    </row>
    <row r="14522" customFormat="false" ht="15" hidden="false" customHeight="false" outlineLevel="0" collapsed="false">
      <c r="A14522" s="361" t="s">
        <v>27624</v>
      </c>
      <c r="B14522" s="361"/>
      <c r="C14522" s="361" t="s">
        <v>27625</v>
      </c>
      <c r="D14522" s="361" t="s">
        <v>26518</v>
      </c>
      <c r="E14522" s="362" t="s">
        <v>27626</v>
      </c>
    </row>
    <row r="14523" customFormat="false" ht="15" hidden="false" customHeight="false" outlineLevel="0" collapsed="false">
      <c r="A14523" s="361" t="s">
        <v>27627</v>
      </c>
      <c r="B14523" s="361"/>
      <c r="C14523" s="361" t="s">
        <v>27628</v>
      </c>
      <c r="D14523" s="361" t="s">
        <v>26518</v>
      </c>
      <c r="E14523" s="362" t="s">
        <v>27629</v>
      </c>
    </row>
    <row r="14524" customFormat="false" ht="15" hidden="false" customHeight="false" outlineLevel="0" collapsed="false">
      <c r="A14524" s="361" t="s">
        <v>27630</v>
      </c>
      <c r="B14524" s="361"/>
      <c r="C14524" s="361" t="s">
        <v>27631</v>
      </c>
      <c r="D14524" s="361" t="s">
        <v>26518</v>
      </c>
      <c r="E14524" s="362" t="s">
        <v>21314</v>
      </c>
    </row>
    <row r="14525" customFormat="false" ht="15" hidden="false" customHeight="false" outlineLevel="0" collapsed="false">
      <c r="A14525" s="361" t="s">
        <v>27632</v>
      </c>
      <c r="B14525" s="361"/>
      <c r="C14525" s="361" t="s">
        <v>27633</v>
      </c>
      <c r="D14525" s="361" t="s">
        <v>26518</v>
      </c>
      <c r="E14525" s="362" t="s">
        <v>27634</v>
      </c>
    </row>
    <row r="14526" customFormat="false" ht="15" hidden="false" customHeight="false" outlineLevel="0" collapsed="false">
      <c r="A14526" s="361" t="s">
        <v>27635</v>
      </c>
      <c r="B14526" s="361"/>
      <c r="C14526" s="361" t="s">
        <v>27636</v>
      </c>
      <c r="D14526" s="361" t="s">
        <v>26518</v>
      </c>
      <c r="E14526" s="362" t="s">
        <v>25629</v>
      </c>
    </row>
    <row r="14527" customFormat="false" ht="15" hidden="false" customHeight="false" outlineLevel="0" collapsed="false">
      <c r="A14527" s="361" t="s">
        <v>27637</v>
      </c>
      <c r="B14527" s="361"/>
      <c r="C14527" s="361" t="s">
        <v>27638</v>
      </c>
      <c r="D14527" s="361" t="s">
        <v>26518</v>
      </c>
      <c r="E14527" s="362" t="s">
        <v>27639</v>
      </c>
    </row>
    <row r="14528" customFormat="false" ht="15" hidden="false" customHeight="false" outlineLevel="0" collapsed="false">
      <c r="A14528" s="361" t="s">
        <v>27640</v>
      </c>
      <c r="B14528" s="361"/>
      <c r="C14528" s="361" t="s">
        <v>27641</v>
      </c>
      <c r="D14528" s="361" t="s">
        <v>26518</v>
      </c>
      <c r="E14528" s="362" t="s">
        <v>27642</v>
      </c>
    </row>
    <row r="14529" customFormat="false" ht="15" hidden="false" customHeight="false" outlineLevel="0" collapsed="false">
      <c r="A14529" s="361" t="s">
        <v>27643</v>
      </c>
      <c r="B14529" s="361"/>
      <c r="C14529" s="361" t="s">
        <v>27644</v>
      </c>
      <c r="D14529" s="361" t="s">
        <v>26518</v>
      </c>
      <c r="E14529" s="362" t="s">
        <v>27645</v>
      </c>
    </row>
    <row r="14530" customFormat="false" ht="15" hidden="false" customHeight="false" outlineLevel="0" collapsed="false">
      <c r="A14530" s="361" t="s">
        <v>27646</v>
      </c>
      <c r="B14530" s="361"/>
      <c r="C14530" s="361" t="s">
        <v>27647</v>
      </c>
      <c r="D14530" s="361" t="s">
        <v>26518</v>
      </c>
      <c r="E14530" s="362" t="s">
        <v>26367</v>
      </c>
    </row>
    <row r="14531" customFormat="false" ht="15" hidden="false" customHeight="false" outlineLevel="0" collapsed="false">
      <c r="A14531" s="361" t="s">
        <v>27648</v>
      </c>
      <c r="B14531" s="361"/>
      <c r="C14531" s="361" t="s">
        <v>27649</v>
      </c>
      <c r="D14531" s="361" t="s">
        <v>26518</v>
      </c>
      <c r="E14531" s="362" t="s">
        <v>27650</v>
      </c>
    </row>
    <row r="14532" customFormat="false" ht="15" hidden="false" customHeight="false" outlineLevel="0" collapsed="false">
      <c r="A14532" s="361" t="s">
        <v>27651</v>
      </c>
      <c r="B14532" s="361"/>
      <c r="C14532" s="361" t="s">
        <v>27652</v>
      </c>
      <c r="D14532" s="361" t="s">
        <v>26518</v>
      </c>
      <c r="E14532" s="362" t="s">
        <v>21875</v>
      </c>
    </row>
    <row r="14533" customFormat="false" ht="15" hidden="false" customHeight="false" outlineLevel="0" collapsed="false">
      <c r="A14533" s="361" t="s">
        <v>27653</v>
      </c>
      <c r="B14533" s="361"/>
      <c r="C14533" s="361" t="s">
        <v>27654</v>
      </c>
      <c r="D14533" s="361" t="s">
        <v>26518</v>
      </c>
      <c r="E14533" s="362" t="s">
        <v>19726</v>
      </c>
    </row>
    <row r="14534" customFormat="false" ht="15" hidden="false" customHeight="false" outlineLevel="0" collapsed="false">
      <c r="A14534" s="361" t="s">
        <v>27655</v>
      </c>
      <c r="B14534" s="361"/>
      <c r="C14534" s="361" t="s">
        <v>27656</v>
      </c>
      <c r="D14534" s="361" t="s">
        <v>26518</v>
      </c>
      <c r="E14534" s="362" t="s">
        <v>16784</v>
      </c>
    </row>
    <row r="14535" customFormat="false" ht="15" hidden="false" customHeight="false" outlineLevel="0" collapsed="false">
      <c r="A14535" s="361" t="s">
        <v>27657</v>
      </c>
      <c r="B14535" s="361"/>
      <c r="C14535" s="361" t="s">
        <v>27658</v>
      </c>
      <c r="D14535" s="361" t="s">
        <v>26518</v>
      </c>
      <c r="E14535" s="362" t="s">
        <v>27659</v>
      </c>
    </row>
    <row r="14536" customFormat="false" ht="15" hidden="false" customHeight="false" outlineLevel="0" collapsed="false">
      <c r="A14536" s="361" t="s">
        <v>27660</v>
      </c>
      <c r="B14536" s="361"/>
      <c r="C14536" s="361" t="s">
        <v>27661</v>
      </c>
      <c r="D14536" s="361" t="s">
        <v>26518</v>
      </c>
      <c r="E14536" s="362" t="s">
        <v>18566</v>
      </c>
    </row>
    <row r="14537" customFormat="false" ht="15" hidden="false" customHeight="false" outlineLevel="0" collapsed="false">
      <c r="A14537" s="361" t="s">
        <v>27662</v>
      </c>
      <c r="B14537" s="361"/>
      <c r="C14537" s="361" t="s">
        <v>27663</v>
      </c>
      <c r="D14537" s="361" t="s">
        <v>26518</v>
      </c>
      <c r="E14537" s="362" t="s">
        <v>27664</v>
      </c>
    </row>
    <row r="14538" customFormat="false" ht="15" hidden="false" customHeight="false" outlineLevel="0" collapsed="false">
      <c r="A14538" s="361" t="s">
        <v>27665</v>
      </c>
      <c r="B14538" s="361"/>
      <c r="C14538" s="361" t="s">
        <v>27666</v>
      </c>
      <c r="D14538" s="361" t="s">
        <v>26518</v>
      </c>
      <c r="E14538" s="362" t="s">
        <v>15906</v>
      </c>
    </row>
    <row r="14539" customFormat="false" ht="15" hidden="false" customHeight="false" outlineLevel="0" collapsed="false">
      <c r="A14539" s="361" t="s">
        <v>27667</v>
      </c>
      <c r="B14539" s="361"/>
      <c r="C14539" s="361" t="s">
        <v>27668</v>
      </c>
      <c r="D14539" s="361" t="s">
        <v>26518</v>
      </c>
      <c r="E14539" s="362" t="s">
        <v>16780</v>
      </c>
    </row>
    <row r="14540" customFormat="false" ht="15" hidden="false" customHeight="false" outlineLevel="0" collapsed="false">
      <c r="A14540" s="361" t="s">
        <v>27669</v>
      </c>
      <c r="B14540" s="361"/>
      <c r="C14540" s="361" t="s">
        <v>27670</v>
      </c>
      <c r="D14540" s="361" t="s">
        <v>26518</v>
      </c>
      <c r="E14540" s="362" t="s">
        <v>15628</v>
      </c>
    </row>
    <row r="14541" customFormat="false" ht="15" hidden="false" customHeight="false" outlineLevel="0" collapsed="false">
      <c r="A14541" s="361" t="s">
        <v>27671</v>
      </c>
      <c r="B14541" s="361"/>
      <c r="C14541" s="361" t="s">
        <v>27672</v>
      </c>
      <c r="D14541" s="361" t="s">
        <v>26518</v>
      </c>
      <c r="E14541" s="362" t="s">
        <v>21889</v>
      </c>
    </row>
    <row r="14542" customFormat="false" ht="15" hidden="false" customHeight="false" outlineLevel="0" collapsed="false">
      <c r="A14542" s="361" t="s">
        <v>27673</v>
      </c>
      <c r="B14542" s="361"/>
      <c r="C14542" s="361" t="s">
        <v>27674</v>
      </c>
      <c r="D14542" s="361" t="s">
        <v>26518</v>
      </c>
      <c r="E14542" s="362" t="s">
        <v>17969</v>
      </c>
    </row>
    <row r="14543" customFormat="false" ht="15" hidden="false" customHeight="false" outlineLevel="0" collapsed="false">
      <c r="A14543" s="361" t="s">
        <v>27675</v>
      </c>
      <c r="B14543" s="361"/>
      <c r="C14543" s="361" t="s">
        <v>27676</v>
      </c>
      <c r="D14543" s="361" t="s">
        <v>26518</v>
      </c>
      <c r="E14543" s="362" t="s">
        <v>19785</v>
      </c>
    </row>
    <row r="14544" customFormat="false" ht="15" hidden="false" customHeight="false" outlineLevel="0" collapsed="false">
      <c r="A14544" s="361" t="s">
        <v>27677</v>
      </c>
      <c r="B14544" s="361"/>
      <c r="C14544" s="361" t="s">
        <v>27678</v>
      </c>
      <c r="D14544" s="361" t="s">
        <v>26518</v>
      </c>
      <c r="E14544" s="362" t="s">
        <v>21889</v>
      </c>
    </row>
    <row r="14545" customFormat="false" ht="15" hidden="false" customHeight="false" outlineLevel="0" collapsed="false">
      <c r="A14545" s="361" t="s">
        <v>27679</v>
      </c>
      <c r="B14545" s="361"/>
      <c r="C14545" s="361" t="s">
        <v>27680</v>
      </c>
      <c r="D14545" s="361" t="s">
        <v>26518</v>
      </c>
      <c r="E14545" s="362" t="s">
        <v>15687</v>
      </c>
    </row>
    <row r="14546" customFormat="false" ht="15" hidden="false" customHeight="false" outlineLevel="0" collapsed="false">
      <c r="A14546" s="361" t="s">
        <v>27681</v>
      </c>
      <c r="B14546" s="361"/>
      <c r="C14546" s="361" t="s">
        <v>27682</v>
      </c>
      <c r="D14546" s="361" t="s">
        <v>26518</v>
      </c>
      <c r="E14546" s="362" t="s">
        <v>16226</v>
      </c>
    </row>
    <row r="14547" customFormat="false" ht="15" hidden="false" customHeight="false" outlineLevel="0" collapsed="false">
      <c r="A14547" s="361" t="s">
        <v>27683</v>
      </c>
      <c r="B14547" s="361"/>
      <c r="C14547" s="361" t="s">
        <v>27684</v>
      </c>
      <c r="D14547" s="361" t="s">
        <v>26518</v>
      </c>
      <c r="E14547" s="362" t="s">
        <v>16792</v>
      </c>
    </row>
    <row r="14548" customFormat="false" ht="15" hidden="false" customHeight="false" outlineLevel="0" collapsed="false">
      <c r="A14548" s="361" t="s">
        <v>27685</v>
      </c>
      <c r="B14548" s="361"/>
      <c r="C14548" s="361" t="s">
        <v>27686</v>
      </c>
      <c r="D14548" s="361" t="s">
        <v>26518</v>
      </c>
      <c r="E14548" s="362" t="s">
        <v>15646</v>
      </c>
    </row>
    <row r="14549" customFormat="false" ht="15" hidden="false" customHeight="false" outlineLevel="0" collapsed="false">
      <c r="A14549" s="361" t="s">
        <v>27687</v>
      </c>
      <c r="B14549" s="361"/>
      <c r="C14549" s="361" t="s">
        <v>27688</v>
      </c>
      <c r="D14549" s="361" t="s">
        <v>26518</v>
      </c>
      <c r="E14549" s="362" t="s">
        <v>27689</v>
      </c>
    </row>
    <row r="14550" customFormat="false" ht="15" hidden="false" customHeight="false" outlineLevel="0" collapsed="false">
      <c r="A14550" s="361" t="s">
        <v>27690</v>
      </c>
      <c r="B14550" s="361"/>
      <c r="C14550" s="361" t="s">
        <v>27691</v>
      </c>
      <c r="D14550" s="361" t="s">
        <v>26518</v>
      </c>
      <c r="E14550" s="362" t="s">
        <v>16572</v>
      </c>
    </row>
    <row r="14551" customFormat="false" ht="15" hidden="false" customHeight="false" outlineLevel="0" collapsed="false">
      <c r="A14551" s="361" t="s">
        <v>27692</v>
      </c>
      <c r="B14551" s="361"/>
      <c r="C14551" s="361" t="s">
        <v>27693</v>
      </c>
      <c r="D14551" s="361" t="s">
        <v>26518</v>
      </c>
      <c r="E14551" s="362" t="s">
        <v>21936</v>
      </c>
    </row>
    <row r="14552" customFormat="false" ht="15" hidden="false" customHeight="false" outlineLevel="0" collapsed="false">
      <c r="A14552" s="361" t="s">
        <v>27694</v>
      </c>
      <c r="B14552" s="361"/>
      <c r="C14552" s="361" t="s">
        <v>27695</v>
      </c>
      <c r="D14552" s="361" t="s">
        <v>26518</v>
      </c>
      <c r="E14552" s="362" t="s">
        <v>26318</v>
      </c>
    </row>
    <row r="14553" customFormat="false" ht="15" hidden="false" customHeight="false" outlineLevel="0" collapsed="false">
      <c r="A14553" s="361" t="s">
        <v>27696</v>
      </c>
      <c r="B14553" s="361"/>
      <c r="C14553" s="361" t="s">
        <v>27697</v>
      </c>
      <c r="D14553" s="361" t="s">
        <v>26518</v>
      </c>
      <c r="E14553" s="362" t="s">
        <v>18305</v>
      </c>
    </row>
    <row r="14554" customFormat="false" ht="15" hidden="false" customHeight="false" outlineLevel="0" collapsed="false">
      <c r="A14554" s="361" t="s">
        <v>27698</v>
      </c>
      <c r="B14554" s="361"/>
      <c r="C14554" s="361" t="s">
        <v>27699</v>
      </c>
      <c r="D14554" s="361" t="s">
        <v>26518</v>
      </c>
      <c r="E14554" s="362" t="s">
        <v>16572</v>
      </c>
    </row>
    <row r="14555" customFormat="false" ht="15" hidden="false" customHeight="false" outlineLevel="0" collapsed="false">
      <c r="A14555" s="361" t="s">
        <v>27700</v>
      </c>
      <c r="B14555" s="361"/>
      <c r="C14555" s="361" t="s">
        <v>27701</v>
      </c>
      <c r="D14555" s="361" t="s">
        <v>26518</v>
      </c>
      <c r="E14555" s="362" t="s">
        <v>21936</v>
      </c>
    </row>
    <row r="14556" customFormat="false" ht="15" hidden="false" customHeight="false" outlineLevel="0" collapsed="false">
      <c r="A14556" s="361" t="s">
        <v>27702</v>
      </c>
      <c r="B14556" s="361"/>
      <c r="C14556" s="361" t="s">
        <v>27703</v>
      </c>
      <c r="D14556" s="361" t="s">
        <v>26518</v>
      </c>
      <c r="E14556" s="362" t="s">
        <v>15691</v>
      </c>
    </row>
    <row r="14557" customFormat="false" ht="15" hidden="false" customHeight="false" outlineLevel="0" collapsed="false">
      <c r="A14557" s="361" t="s">
        <v>27704</v>
      </c>
      <c r="B14557" s="361"/>
      <c r="C14557" s="361" t="s">
        <v>27705</v>
      </c>
      <c r="D14557" s="361" t="s">
        <v>26518</v>
      </c>
      <c r="E14557" s="362" t="s">
        <v>15638</v>
      </c>
    </row>
    <row r="14558" customFormat="false" ht="15" hidden="false" customHeight="false" outlineLevel="0" collapsed="false">
      <c r="A14558" s="361" t="s">
        <v>27706</v>
      </c>
      <c r="B14558" s="361"/>
      <c r="C14558" s="361" t="s">
        <v>27707</v>
      </c>
      <c r="D14558" s="361" t="s">
        <v>26518</v>
      </c>
      <c r="E14558" s="362" t="s">
        <v>16853</v>
      </c>
    </row>
    <row r="14559" customFormat="false" ht="15" hidden="false" customHeight="false" outlineLevel="0" collapsed="false">
      <c r="A14559" s="361" t="s">
        <v>27708</v>
      </c>
      <c r="B14559" s="361"/>
      <c r="C14559" s="361" t="s">
        <v>27709</v>
      </c>
      <c r="D14559" s="361" t="s">
        <v>26518</v>
      </c>
      <c r="E14559" s="362" t="s">
        <v>16790</v>
      </c>
    </row>
    <row r="14560" customFormat="false" ht="15" hidden="false" customHeight="false" outlineLevel="0" collapsed="false">
      <c r="A14560" s="361" t="s">
        <v>27710</v>
      </c>
      <c r="B14560" s="361"/>
      <c r="C14560" s="361" t="s">
        <v>27711</v>
      </c>
      <c r="D14560" s="361" t="s">
        <v>26518</v>
      </c>
      <c r="E14560" s="362" t="s">
        <v>22316</v>
      </c>
    </row>
    <row r="14561" customFormat="false" ht="15" hidden="false" customHeight="false" outlineLevel="0" collapsed="false">
      <c r="A14561" s="361" t="s">
        <v>27712</v>
      </c>
      <c r="B14561" s="361"/>
      <c r="C14561" s="361" t="s">
        <v>27713</v>
      </c>
      <c r="D14561" s="361" t="s">
        <v>26518</v>
      </c>
      <c r="E14561" s="362" t="s">
        <v>18305</v>
      </c>
    </row>
    <row r="14562" customFormat="false" ht="15" hidden="false" customHeight="false" outlineLevel="0" collapsed="false">
      <c r="A14562" s="361" t="s">
        <v>27714</v>
      </c>
      <c r="B14562" s="361"/>
      <c r="C14562" s="361" t="s">
        <v>27715</v>
      </c>
      <c r="D14562" s="361" t="s">
        <v>26518</v>
      </c>
      <c r="E14562" s="362" t="s">
        <v>16982</v>
      </c>
    </row>
    <row r="14563" customFormat="false" ht="15" hidden="false" customHeight="false" outlineLevel="0" collapsed="false">
      <c r="A14563" s="361" t="s">
        <v>27716</v>
      </c>
      <c r="B14563" s="361"/>
      <c r="C14563" s="361" t="s">
        <v>27717</v>
      </c>
      <c r="D14563" s="361" t="s">
        <v>26518</v>
      </c>
      <c r="E14563" s="362" t="s">
        <v>21877</v>
      </c>
    </row>
    <row r="14564" customFormat="false" ht="15" hidden="false" customHeight="false" outlineLevel="0" collapsed="false">
      <c r="A14564" s="361" t="s">
        <v>27718</v>
      </c>
      <c r="B14564" s="361"/>
      <c r="C14564" s="361" t="s">
        <v>27719</v>
      </c>
      <c r="D14564" s="361" t="s">
        <v>26518</v>
      </c>
      <c r="E14564" s="362" t="s">
        <v>25383</v>
      </c>
    </row>
    <row r="14565" customFormat="false" ht="15" hidden="false" customHeight="false" outlineLevel="0" collapsed="false">
      <c r="A14565" s="361" t="s">
        <v>27720</v>
      </c>
      <c r="B14565" s="361"/>
      <c r="C14565" s="361" t="s">
        <v>27721</v>
      </c>
      <c r="D14565" s="361" t="s">
        <v>26518</v>
      </c>
      <c r="E14565" s="362" t="s">
        <v>23145</v>
      </c>
    </row>
    <row r="14566" customFormat="false" ht="15" hidden="false" customHeight="false" outlineLevel="0" collapsed="false">
      <c r="A14566" s="361" t="s">
        <v>27722</v>
      </c>
      <c r="B14566" s="361"/>
      <c r="C14566" s="361" t="s">
        <v>27723</v>
      </c>
      <c r="D14566" s="361" t="s">
        <v>26518</v>
      </c>
      <c r="E14566" s="362" t="s">
        <v>23826</v>
      </c>
    </row>
    <row r="14567" customFormat="false" ht="15" hidden="false" customHeight="false" outlineLevel="0" collapsed="false">
      <c r="A14567" s="361" t="s">
        <v>27724</v>
      </c>
      <c r="B14567" s="361"/>
      <c r="C14567" s="361" t="s">
        <v>27725</v>
      </c>
      <c r="D14567" s="361" t="s">
        <v>26518</v>
      </c>
      <c r="E14567" s="362" t="s">
        <v>27726</v>
      </c>
    </row>
    <row r="14568" customFormat="false" ht="15" hidden="false" customHeight="false" outlineLevel="0" collapsed="false">
      <c r="A14568" s="361" t="s">
        <v>27727</v>
      </c>
      <c r="B14568" s="361"/>
      <c r="C14568" s="361" t="s">
        <v>27728</v>
      </c>
      <c r="D14568" s="361" t="s">
        <v>26518</v>
      </c>
      <c r="E14568" s="362" t="s">
        <v>26659</v>
      </c>
    </row>
    <row r="14569" customFormat="false" ht="15" hidden="false" customHeight="false" outlineLevel="0" collapsed="false">
      <c r="A14569" s="361" t="s">
        <v>27729</v>
      </c>
      <c r="B14569" s="361"/>
      <c r="C14569" s="361" t="s">
        <v>27730</v>
      </c>
      <c r="D14569" s="361" t="s">
        <v>26518</v>
      </c>
      <c r="E14569" s="362" t="s">
        <v>18768</v>
      </c>
    </row>
    <row r="14570" customFormat="false" ht="15" hidden="false" customHeight="false" outlineLevel="0" collapsed="false">
      <c r="A14570" s="361" t="s">
        <v>27731</v>
      </c>
      <c r="B14570" s="361"/>
      <c r="C14570" s="361" t="s">
        <v>27732</v>
      </c>
      <c r="D14570" s="361" t="s">
        <v>26518</v>
      </c>
      <c r="E14570" s="362" t="s">
        <v>26789</v>
      </c>
    </row>
    <row r="14571" customFormat="false" ht="15" hidden="false" customHeight="false" outlineLevel="0" collapsed="false">
      <c r="A14571" s="361" t="s">
        <v>27733</v>
      </c>
      <c r="B14571" s="361"/>
      <c r="C14571" s="361" t="s">
        <v>27734</v>
      </c>
      <c r="D14571" s="361" t="s">
        <v>26518</v>
      </c>
      <c r="E14571" s="362" t="s">
        <v>18746</v>
      </c>
    </row>
    <row r="14572" customFormat="false" ht="15" hidden="false" customHeight="false" outlineLevel="0" collapsed="false">
      <c r="A14572" s="361" t="s">
        <v>27735</v>
      </c>
      <c r="B14572" s="361"/>
      <c r="C14572" s="361" t="s">
        <v>27736</v>
      </c>
      <c r="D14572" s="361" t="s">
        <v>26518</v>
      </c>
      <c r="E14572" s="362" t="s">
        <v>16594</v>
      </c>
    </row>
    <row r="14573" customFormat="false" ht="15" hidden="false" customHeight="false" outlineLevel="0" collapsed="false">
      <c r="A14573" s="361" t="s">
        <v>27737</v>
      </c>
      <c r="B14573" s="361"/>
      <c r="C14573" s="361" t="s">
        <v>27738</v>
      </c>
      <c r="D14573" s="361" t="s">
        <v>26518</v>
      </c>
      <c r="E14573" s="362" t="s">
        <v>27739</v>
      </c>
    </row>
    <row r="14574" customFormat="false" ht="15" hidden="false" customHeight="false" outlineLevel="0" collapsed="false">
      <c r="A14574" s="361" t="s">
        <v>27740</v>
      </c>
      <c r="B14574" s="361"/>
      <c r="C14574" s="361" t="s">
        <v>27741</v>
      </c>
      <c r="D14574" s="361" t="s">
        <v>26518</v>
      </c>
      <c r="E14574" s="362" t="s">
        <v>17782</v>
      </c>
    </row>
    <row r="14575" customFormat="false" ht="15" hidden="false" customHeight="false" outlineLevel="0" collapsed="false">
      <c r="A14575" s="361" t="s">
        <v>27742</v>
      </c>
      <c r="B14575" s="361"/>
      <c r="C14575" s="361" t="s">
        <v>27743</v>
      </c>
      <c r="D14575" s="361" t="s">
        <v>26518</v>
      </c>
      <c r="E14575" s="362" t="s">
        <v>27744</v>
      </c>
    </row>
    <row r="14576" customFormat="false" ht="15" hidden="false" customHeight="false" outlineLevel="0" collapsed="false">
      <c r="A14576" s="361" t="s">
        <v>27745</v>
      </c>
      <c r="B14576" s="361"/>
      <c r="C14576" s="361" t="s">
        <v>27746</v>
      </c>
      <c r="D14576" s="361" t="s">
        <v>26518</v>
      </c>
      <c r="E14576" s="362" t="s">
        <v>27747</v>
      </c>
    </row>
    <row r="14577" customFormat="false" ht="15" hidden="false" customHeight="false" outlineLevel="0" collapsed="false">
      <c r="A14577" s="361" t="s">
        <v>27748</v>
      </c>
      <c r="B14577" s="361"/>
      <c r="C14577" s="361" t="s">
        <v>27749</v>
      </c>
      <c r="D14577" s="361" t="s">
        <v>26518</v>
      </c>
      <c r="E14577" s="362" t="s">
        <v>27750</v>
      </c>
    </row>
    <row r="14578" customFormat="false" ht="15" hidden="false" customHeight="false" outlineLevel="0" collapsed="false">
      <c r="A14578" s="361" t="s">
        <v>27751</v>
      </c>
      <c r="B14578" s="361"/>
      <c r="C14578" s="361" t="s">
        <v>27752</v>
      </c>
      <c r="D14578" s="361" t="s">
        <v>26518</v>
      </c>
      <c r="E14578" s="362" t="s">
        <v>27753</v>
      </c>
    </row>
    <row r="14579" customFormat="false" ht="15" hidden="false" customHeight="false" outlineLevel="0" collapsed="false">
      <c r="A14579" s="361" t="s">
        <v>27754</v>
      </c>
      <c r="B14579" s="361"/>
      <c r="C14579" s="361" t="s">
        <v>27755</v>
      </c>
      <c r="D14579" s="361" t="s">
        <v>26518</v>
      </c>
      <c r="E14579" s="362" t="s">
        <v>27756</v>
      </c>
    </row>
    <row r="14580" customFormat="false" ht="15" hidden="false" customHeight="false" outlineLevel="0" collapsed="false">
      <c r="A14580" s="361" t="s">
        <v>27757</v>
      </c>
      <c r="B14580" s="361"/>
      <c r="C14580" s="361" t="s">
        <v>27758</v>
      </c>
      <c r="D14580" s="361" t="s">
        <v>26518</v>
      </c>
      <c r="E14580" s="362" t="s">
        <v>26899</v>
      </c>
    </row>
    <row r="14581" customFormat="false" ht="15" hidden="false" customHeight="false" outlineLevel="0" collapsed="false">
      <c r="A14581" s="361" t="s">
        <v>27759</v>
      </c>
      <c r="B14581" s="361"/>
      <c r="C14581" s="361" t="s">
        <v>27760</v>
      </c>
      <c r="D14581" s="361" t="s">
        <v>26518</v>
      </c>
      <c r="E14581" s="362" t="s">
        <v>27761</v>
      </c>
    </row>
    <row r="14582" customFormat="false" ht="15" hidden="false" customHeight="false" outlineLevel="0" collapsed="false">
      <c r="A14582" s="361" t="s">
        <v>27762</v>
      </c>
      <c r="B14582" s="361"/>
      <c r="C14582" s="361" t="s">
        <v>27763</v>
      </c>
      <c r="D14582" s="361" t="s">
        <v>26518</v>
      </c>
      <c r="E14582" s="362" t="s">
        <v>16061</v>
      </c>
    </row>
    <row r="14583" customFormat="false" ht="15" hidden="false" customHeight="false" outlineLevel="0" collapsed="false">
      <c r="A14583" s="361" t="s">
        <v>27764</v>
      </c>
      <c r="B14583" s="361"/>
      <c r="C14583" s="361" t="s">
        <v>27765</v>
      </c>
      <c r="D14583" s="361" t="s">
        <v>26518</v>
      </c>
      <c r="E14583" s="362" t="s">
        <v>22885</v>
      </c>
    </row>
    <row r="14584" customFormat="false" ht="15" hidden="false" customHeight="false" outlineLevel="0" collapsed="false">
      <c r="A14584" s="361" t="s">
        <v>27766</v>
      </c>
      <c r="B14584" s="361"/>
      <c r="C14584" s="361" t="s">
        <v>27767</v>
      </c>
      <c r="D14584" s="361" t="s">
        <v>26518</v>
      </c>
      <c r="E14584" s="362" t="s">
        <v>26899</v>
      </c>
    </row>
    <row r="14585" customFormat="false" ht="15" hidden="false" customHeight="false" outlineLevel="0" collapsed="false">
      <c r="A14585" s="361" t="s">
        <v>27768</v>
      </c>
      <c r="B14585" s="361"/>
      <c r="C14585" s="361" t="s">
        <v>27769</v>
      </c>
      <c r="D14585" s="361" t="s">
        <v>26518</v>
      </c>
      <c r="E14585" s="362" t="s">
        <v>27770</v>
      </c>
    </row>
    <row r="14586" customFormat="false" ht="15" hidden="false" customHeight="false" outlineLevel="0" collapsed="false">
      <c r="A14586" s="361" t="s">
        <v>27771</v>
      </c>
      <c r="B14586" s="361"/>
      <c r="C14586" s="361" t="s">
        <v>27772</v>
      </c>
      <c r="D14586" s="361" t="s">
        <v>26518</v>
      </c>
      <c r="E14586" s="362" t="s">
        <v>22581</v>
      </c>
    </row>
    <row r="14587" customFormat="false" ht="15" hidden="false" customHeight="false" outlineLevel="0" collapsed="false">
      <c r="A14587" s="361" t="s">
        <v>27773</v>
      </c>
      <c r="B14587" s="361"/>
      <c r="C14587" s="361" t="s">
        <v>27774</v>
      </c>
      <c r="D14587" s="361" t="s">
        <v>26518</v>
      </c>
      <c r="E14587" s="362" t="s">
        <v>27775</v>
      </c>
    </row>
    <row r="14588" customFormat="false" ht="15" hidden="false" customHeight="false" outlineLevel="0" collapsed="false">
      <c r="A14588" s="361" t="s">
        <v>27776</v>
      </c>
      <c r="B14588" s="361"/>
      <c r="C14588" s="361" t="s">
        <v>27777</v>
      </c>
      <c r="D14588" s="361" t="s">
        <v>26518</v>
      </c>
      <c r="E14588" s="362" t="s">
        <v>27778</v>
      </c>
    </row>
    <row r="14589" customFormat="false" ht="15" hidden="false" customHeight="false" outlineLevel="0" collapsed="false">
      <c r="A14589" s="361" t="s">
        <v>27779</v>
      </c>
      <c r="B14589" s="361"/>
      <c r="C14589" s="361" t="s">
        <v>27780</v>
      </c>
      <c r="D14589" s="361" t="s">
        <v>26518</v>
      </c>
      <c r="E14589" s="362" t="s">
        <v>18264</v>
      </c>
    </row>
    <row r="14590" customFormat="false" ht="15" hidden="false" customHeight="false" outlineLevel="0" collapsed="false">
      <c r="A14590" s="361" t="s">
        <v>27781</v>
      </c>
      <c r="B14590" s="361"/>
      <c r="C14590" s="361" t="s">
        <v>27782</v>
      </c>
      <c r="D14590" s="361" t="s">
        <v>26518</v>
      </c>
      <c r="E14590" s="362" t="s">
        <v>27783</v>
      </c>
    </row>
    <row r="14591" customFormat="false" ht="15" hidden="false" customHeight="false" outlineLevel="0" collapsed="false">
      <c r="A14591" s="361" t="s">
        <v>27784</v>
      </c>
      <c r="B14591" s="361"/>
      <c r="C14591" s="361" t="s">
        <v>27785</v>
      </c>
      <c r="D14591" s="361" t="s">
        <v>26518</v>
      </c>
      <c r="E14591" s="362" t="s">
        <v>27786</v>
      </c>
    </row>
    <row r="14592" customFormat="false" ht="15" hidden="false" customHeight="false" outlineLevel="0" collapsed="false">
      <c r="A14592" s="361" t="s">
        <v>27787</v>
      </c>
      <c r="B14592" s="361"/>
      <c r="C14592" s="361" t="s">
        <v>27788</v>
      </c>
      <c r="D14592" s="361" t="s">
        <v>26518</v>
      </c>
      <c r="E14592" s="362" t="s">
        <v>26679</v>
      </c>
    </row>
    <row r="14593" customFormat="false" ht="15" hidden="false" customHeight="false" outlineLevel="0" collapsed="false">
      <c r="A14593" s="361" t="s">
        <v>27789</v>
      </c>
      <c r="B14593" s="361"/>
      <c r="C14593" s="361" t="s">
        <v>27790</v>
      </c>
      <c r="D14593" s="361" t="s">
        <v>26518</v>
      </c>
      <c r="E14593" s="362" t="s">
        <v>16250</v>
      </c>
    </row>
    <row r="14594" customFormat="false" ht="15" hidden="false" customHeight="false" outlineLevel="0" collapsed="false">
      <c r="A14594" s="361" t="s">
        <v>27791</v>
      </c>
      <c r="B14594" s="361"/>
      <c r="C14594" s="361" t="s">
        <v>27792</v>
      </c>
      <c r="D14594" s="361" t="s">
        <v>26518</v>
      </c>
      <c r="E14594" s="362" t="s">
        <v>17231</v>
      </c>
    </row>
    <row r="14595" customFormat="false" ht="15" hidden="false" customHeight="false" outlineLevel="0" collapsed="false">
      <c r="A14595" s="361" t="s">
        <v>27793</v>
      </c>
      <c r="B14595" s="361"/>
      <c r="C14595" s="361" t="s">
        <v>27794</v>
      </c>
      <c r="D14595" s="361" t="s">
        <v>26518</v>
      </c>
      <c r="E14595" s="362" t="s">
        <v>23903</v>
      </c>
    </row>
    <row r="14596" customFormat="false" ht="15" hidden="false" customHeight="false" outlineLevel="0" collapsed="false">
      <c r="A14596" s="361" t="s">
        <v>27795</v>
      </c>
      <c r="B14596" s="361"/>
      <c r="C14596" s="361" t="s">
        <v>27796</v>
      </c>
      <c r="D14596" s="361" t="s">
        <v>26518</v>
      </c>
      <c r="E14596" s="362" t="s">
        <v>26679</v>
      </c>
    </row>
    <row r="14597" customFormat="false" ht="15" hidden="false" customHeight="false" outlineLevel="0" collapsed="false">
      <c r="A14597" s="361" t="s">
        <v>27797</v>
      </c>
      <c r="B14597" s="361"/>
      <c r="C14597" s="361" t="s">
        <v>27798</v>
      </c>
      <c r="D14597" s="361" t="s">
        <v>26518</v>
      </c>
      <c r="E14597" s="362" t="s">
        <v>27799</v>
      </c>
    </row>
    <row r="14598" customFormat="false" ht="15" hidden="false" customHeight="false" outlineLevel="0" collapsed="false">
      <c r="A14598" s="361" t="s">
        <v>27800</v>
      </c>
      <c r="B14598" s="361"/>
      <c r="C14598" s="361" t="s">
        <v>27801</v>
      </c>
      <c r="D14598" s="361" t="s">
        <v>26518</v>
      </c>
      <c r="E14598" s="362" t="s">
        <v>21306</v>
      </c>
    </row>
    <row r="14599" customFormat="false" ht="15" hidden="false" customHeight="false" outlineLevel="0" collapsed="false">
      <c r="A14599" s="361" t="s">
        <v>27802</v>
      </c>
      <c r="B14599" s="361"/>
      <c r="C14599" s="361" t="s">
        <v>27803</v>
      </c>
      <c r="D14599" s="361" t="s">
        <v>26518</v>
      </c>
      <c r="E14599" s="362" t="s">
        <v>27804</v>
      </c>
    </row>
    <row r="14600" customFormat="false" ht="15" hidden="false" customHeight="false" outlineLevel="0" collapsed="false">
      <c r="A14600" s="361" t="s">
        <v>27805</v>
      </c>
      <c r="B14600" s="361"/>
      <c r="C14600" s="361" t="s">
        <v>27806</v>
      </c>
      <c r="D14600" s="361" t="s">
        <v>26518</v>
      </c>
      <c r="E14600" s="362" t="s">
        <v>26564</v>
      </c>
    </row>
    <row r="14601" customFormat="false" ht="15" hidden="false" customHeight="false" outlineLevel="0" collapsed="false">
      <c r="A14601" s="361" t="s">
        <v>27807</v>
      </c>
      <c r="B14601" s="361"/>
      <c r="C14601" s="361" t="s">
        <v>27808</v>
      </c>
      <c r="D14601" s="361" t="s">
        <v>26518</v>
      </c>
      <c r="E14601" s="362" t="s">
        <v>18860</v>
      </c>
    </row>
    <row r="14602" customFormat="false" ht="15" hidden="false" customHeight="false" outlineLevel="0" collapsed="false">
      <c r="A14602" s="361" t="s">
        <v>27809</v>
      </c>
      <c r="B14602" s="361"/>
      <c r="C14602" s="361" t="s">
        <v>27810</v>
      </c>
      <c r="D14602" s="361" t="s">
        <v>26518</v>
      </c>
      <c r="E14602" s="362" t="s">
        <v>18369</v>
      </c>
    </row>
    <row r="14603" customFormat="false" ht="15" hidden="false" customHeight="false" outlineLevel="0" collapsed="false">
      <c r="A14603" s="361" t="s">
        <v>27811</v>
      </c>
      <c r="B14603" s="361"/>
      <c r="C14603" s="361" t="s">
        <v>27812</v>
      </c>
      <c r="D14603" s="361" t="s">
        <v>26518</v>
      </c>
      <c r="E14603" s="362" t="s">
        <v>19342</v>
      </c>
    </row>
    <row r="14604" customFormat="false" ht="15" hidden="false" customHeight="false" outlineLevel="0" collapsed="false">
      <c r="A14604" s="361" t="s">
        <v>27813</v>
      </c>
      <c r="B14604" s="361"/>
      <c r="C14604" s="361" t="s">
        <v>27814</v>
      </c>
      <c r="D14604" s="361" t="s">
        <v>26518</v>
      </c>
      <c r="E14604" s="362" t="s">
        <v>27815</v>
      </c>
    </row>
    <row r="14605" customFormat="false" ht="15" hidden="false" customHeight="false" outlineLevel="0" collapsed="false">
      <c r="A14605" s="361" t="s">
        <v>27816</v>
      </c>
      <c r="B14605" s="361"/>
      <c r="C14605" s="361" t="s">
        <v>27817</v>
      </c>
      <c r="D14605" s="361" t="s">
        <v>26518</v>
      </c>
      <c r="E14605" s="362" t="s">
        <v>27330</v>
      </c>
    </row>
    <row r="14606" customFormat="false" ht="15" hidden="false" customHeight="false" outlineLevel="0" collapsed="false">
      <c r="A14606" s="361" t="s">
        <v>27818</v>
      </c>
      <c r="B14606" s="361"/>
      <c r="C14606" s="361" t="s">
        <v>27819</v>
      </c>
      <c r="D14606" s="361" t="s">
        <v>26518</v>
      </c>
      <c r="E14606" s="362" t="s">
        <v>27820</v>
      </c>
    </row>
    <row r="14607" customFormat="false" ht="15" hidden="false" customHeight="false" outlineLevel="0" collapsed="false">
      <c r="A14607" s="361" t="s">
        <v>27821</v>
      </c>
      <c r="B14607" s="361"/>
      <c r="C14607" s="361" t="s">
        <v>27822</v>
      </c>
      <c r="D14607" s="361" t="s">
        <v>26518</v>
      </c>
      <c r="E14607" s="362" t="s">
        <v>24590</v>
      </c>
    </row>
    <row r="14608" customFormat="false" ht="15" hidden="false" customHeight="false" outlineLevel="0" collapsed="false">
      <c r="A14608" s="361" t="s">
        <v>27823</v>
      </c>
      <c r="B14608" s="361"/>
      <c r="C14608" s="361" t="s">
        <v>27824</v>
      </c>
      <c r="D14608" s="361" t="s">
        <v>26518</v>
      </c>
      <c r="E14608" s="362" t="s">
        <v>18450</v>
      </c>
    </row>
    <row r="14609" customFormat="false" ht="15" hidden="false" customHeight="false" outlineLevel="0" collapsed="false">
      <c r="A14609" s="361" t="s">
        <v>27825</v>
      </c>
      <c r="B14609" s="361"/>
      <c r="C14609" s="361" t="s">
        <v>27826</v>
      </c>
      <c r="D14609" s="361" t="s">
        <v>26518</v>
      </c>
      <c r="E14609" s="362" t="s">
        <v>27827</v>
      </c>
    </row>
    <row r="14610" customFormat="false" ht="15" hidden="false" customHeight="false" outlineLevel="0" collapsed="false">
      <c r="A14610" s="361" t="s">
        <v>27828</v>
      </c>
      <c r="B14610" s="361"/>
      <c r="C14610" s="361" t="s">
        <v>27829</v>
      </c>
      <c r="D14610" s="361" t="s">
        <v>26518</v>
      </c>
      <c r="E14610" s="362" t="s">
        <v>26564</v>
      </c>
    </row>
    <row r="14611" customFormat="false" ht="15" hidden="false" customHeight="false" outlineLevel="0" collapsed="false">
      <c r="A14611" s="361" t="s">
        <v>27830</v>
      </c>
      <c r="B14611" s="361"/>
      <c r="C14611" s="361" t="s">
        <v>27831</v>
      </c>
      <c r="D14611" s="361" t="s">
        <v>26518</v>
      </c>
      <c r="E14611" s="362" t="s">
        <v>15667</v>
      </c>
    </row>
    <row r="14612" customFormat="false" ht="15" hidden="false" customHeight="false" outlineLevel="0" collapsed="false">
      <c r="A14612" s="361" t="s">
        <v>27832</v>
      </c>
      <c r="B14612" s="361"/>
      <c r="C14612" s="361" t="s">
        <v>27833</v>
      </c>
      <c r="D14612" s="361" t="s">
        <v>26518</v>
      </c>
      <c r="E14612" s="362" t="s">
        <v>27834</v>
      </c>
    </row>
    <row r="14613" customFormat="false" ht="15" hidden="false" customHeight="false" outlineLevel="0" collapsed="false">
      <c r="A14613" s="361" t="s">
        <v>27835</v>
      </c>
      <c r="B14613" s="361"/>
      <c r="C14613" s="361" t="s">
        <v>27836</v>
      </c>
      <c r="D14613" s="361" t="s">
        <v>26518</v>
      </c>
      <c r="E14613" s="362" t="s">
        <v>17061</v>
      </c>
    </row>
    <row r="14614" customFormat="false" ht="15" hidden="false" customHeight="false" outlineLevel="0" collapsed="false">
      <c r="A14614" s="361" t="s">
        <v>27837</v>
      </c>
      <c r="B14614" s="361"/>
      <c r="C14614" s="361" t="s">
        <v>27838</v>
      </c>
      <c r="D14614" s="361" t="s">
        <v>26518</v>
      </c>
      <c r="E14614" s="362" t="s">
        <v>22258</v>
      </c>
    </row>
    <row r="14615" customFormat="false" ht="15" hidden="false" customHeight="false" outlineLevel="0" collapsed="false">
      <c r="A14615" s="361" t="s">
        <v>27839</v>
      </c>
      <c r="B14615" s="361"/>
      <c r="C14615" s="361" t="s">
        <v>27840</v>
      </c>
      <c r="D14615" s="361" t="s">
        <v>26518</v>
      </c>
      <c r="E14615" s="362" t="s">
        <v>22335</v>
      </c>
    </row>
    <row r="14616" customFormat="false" ht="15" hidden="false" customHeight="false" outlineLevel="0" collapsed="false">
      <c r="A14616" s="361" t="s">
        <v>27841</v>
      </c>
      <c r="B14616" s="361"/>
      <c r="C14616" s="361" t="s">
        <v>27842</v>
      </c>
      <c r="D14616" s="361" t="s">
        <v>26518</v>
      </c>
      <c r="E14616" s="362" t="s">
        <v>21120</v>
      </c>
    </row>
    <row r="14617" customFormat="false" ht="15" hidden="false" customHeight="false" outlineLevel="0" collapsed="false">
      <c r="A14617" s="361" t="s">
        <v>27843</v>
      </c>
      <c r="B14617" s="361"/>
      <c r="C14617" s="361" t="s">
        <v>27844</v>
      </c>
      <c r="D14617" s="361" t="s">
        <v>26518</v>
      </c>
      <c r="E14617" s="362" t="s">
        <v>20012</v>
      </c>
    </row>
    <row r="14618" customFormat="false" ht="15" hidden="false" customHeight="false" outlineLevel="0" collapsed="false">
      <c r="A14618" s="361" t="s">
        <v>27845</v>
      </c>
      <c r="B14618" s="361"/>
      <c r="C14618" s="361" t="s">
        <v>27846</v>
      </c>
      <c r="D14618" s="361" t="s">
        <v>26518</v>
      </c>
      <c r="E14618" s="362" t="s">
        <v>27847</v>
      </c>
    </row>
    <row r="14619" customFormat="false" ht="15" hidden="false" customHeight="false" outlineLevel="0" collapsed="false">
      <c r="A14619" s="361" t="s">
        <v>27848</v>
      </c>
      <c r="B14619" s="361"/>
      <c r="C14619" s="361" t="s">
        <v>27849</v>
      </c>
      <c r="D14619" s="361" t="s">
        <v>26518</v>
      </c>
      <c r="E14619" s="362" t="s">
        <v>27850</v>
      </c>
    </row>
    <row r="14620" customFormat="false" ht="15" hidden="false" customHeight="false" outlineLevel="0" collapsed="false">
      <c r="A14620" s="361" t="s">
        <v>27851</v>
      </c>
      <c r="B14620" s="361"/>
      <c r="C14620" s="361" t="s">
        <v>27852</v>
      </c>
      <c r="D14620" s="361" t="s">
        <v>26518</v>
      </c>
      <c r="E14620" s="362" t="s">
        <v>27853</v>
      </c>
    </row>
    <row r="14621" customFormat="false" ht="15" hidden="false" customHeight="false" outlineLevel="0" collapsed="false">
      <c r="A14621" s="361" t="s">
        <v>27854</v>
      </c>
      <c r="B14621" s="361"/>
      <c r="C14621" s="361" t="s">
        <v>27855</v>
      </c>
      <c r="D14621" s="361" t="s">
        <v>26518</v>
      </c>
      <c r="E14621" s="362" t="s">
        <v>27856</v>
      </c>
    </row>
    <row r="14622" customFormat="false" ht="15" hidden="false" customHeight="false" outlineLevel="0" collapsed="false">
      <c r="A14622" s="361" t="s">
        <v>27857</v>
      </c>
      <c r="B14622" s="361"/>
      <c r="C14622" s="361" t="s">
        <v>27858</v>
      </c>
      <c r="D14622" s="361" t="s">
        <v>26518</v>
      </c>
      <c r="E14622" s="362" t="s">
        <v>15630</v>
      </c>
    </row>
    <row r="14623" customFormat="false" ht="15" hidden="false" customHeight="false" outlineLevel="0" collapsed="false">
      <c r="A14623" s="361" t="s">
        <v>27859</v>
      </c>
      <c r="B14623" s="361"/>
      <c r="C14623" s="361" t="s">
        <v>27860</v>
      </c>
      <c r="D14623" s="361" t="s">
        <v>26518</v>
      </c>
      <c r="E14623" s="362" t="s">
        <v>21875</v>
      </c>
    </row>
    <row r="14624" customFormat="false" ht="15" hidden="false" customHeight="false" outlineLevel="0" collapsed="false">
      <c r="A14624" s="361" t="s">
        <v>27861</v>
      </c>
      <c r="B14624" s="361"/>
      <c r="C14624" s="361" t="s">
        <v>27862</v>
      </c>
      <c r="D14624" s="361" t="s">
        <v>26518</v>
      </c>
      <c r="E14624" s="362" t="s">
        <v>15632</v>
      </c>
    </row>
    <row r="14625" customFormat="false" ht="15" hidden="false" customHeight="false" outlineLevel="0" collapsed="false">
      <c r="A14625" s="361" t="s">
        <v>27863</v>
      </c>
      <c r="B14625" s="361"/>
      <c r="C14625" s="361" t="s">
        <v>27864</v>
      </c>
      <c r="D14625" s="361" t="s">
        <v>26518</v>
      </c>
      <c r="E14625" s="362" t="s">
        <v>16943</v>
      </c>
    </row>
    <row r="14626" customFormat="false" ht="15" hidden="false" customHeight="false" outlineLevel="0" collapsed="false">
      <c r="A14626" s="361" t="s">
        <v>27865</v>
      </c>
      <c r="B14626" s="361"/>
      <c r="C14626" s="361" t="s">
        <v>27866</v>
      </c>
      <c r="D14626" s="361" t="s">
        <v>26518</v>
      </c>
      <c r="E14626" s="362" t="s">
        <v>26853</v>
      </c>
    </row>
    <row r="14627" customFormat="false" ht="15" hidden="false" customHeight="false" outlineLevel="0" collapsed="false">
      <c r="A14627" s="361" t="s">
        <v>27867</v>
      </c>
      <c r="B14627" s="361"/>
      <c r="C14627" s="361" t="s">
        <v>27868</v>
      </c>
      <c r="D14627" s="361" t="s">
        <v>26518</v>
      </c>
      <c r="E14627" s="362" t="s">
        <v>27869</v>
      </c>
    </row>
    <row r="14628" customFormat="false" ht="15" hidden="false" customHeight="false" outlineLevel="0" collapsed="false">
      <c r="A14628" s="361" t="s">
        <v>27870</v>
      </c>
      <c r="B14628" s="361"/>
      <c r="C14628" s="361" t="s">
        <v>27871</v>
      </c>
      <c r="D14628" s="361" t="s">
        <v>26518</v>
      </c>
      <c r="E14628" s="362" t="s">
        <v>25262</v>
      </c>
    </row>
    <row r="14629" customFormat="false" ht="15" hidden="false" customHeight="false" outlineLevel="0" collapsed="false">
      <c r="A14629" s="361" t="s">
        <v>27872</v>
      </c>
      <c r="B14629" s="361"/>
      <c r="C14629" s="361" t="s">
        <v>27873</v>
      </c>
      <c r="D14629" s="361" t="s">
        <v>26518</v>
      </c>
      <c r="E14629" s="362" t="s">
        <v>21792</v>
      </c>
    </row>
    <row r="14630" customFormat="false" ht="15" hidden="false" customHeight="false" outlineLevel="0" collapsed="false">
      <c r="A14630" s="361" t="s">
        <v>27874</v>
      </c>
      <c r="B14630" s="361"/>
      <c r="C14630" s="361" t="s">
        <v>27875</v>
      </c>
      <c r="D14630" s="361" t="s">
        <v>26518</v>
      </c>
      <c r="E14630" s="362" t="s">
        <v>21936</v>
      </c>
    </row>
    <row r="14631" customFormat="false" ht="15" hidden="false" customHeight="false" outlineLevel="0" collapsed="false">
      <c r="A14631" s="361" t="s">
        <v>27876</v>
      </c>
      <c r="B14631" s="361"/>
      <c r="C14631" s="361" t="s">
        <v>27877</v>
      </c>
      <c r="D14631" s="361" t="s">
        <v>26518</v>
      </c>
      <c r="E14631" s="362" t="s">
        <v>19726</v>
      </c>
    </row>
    <row r="14632" customFormat="false" ht="15" hidden="false" customHeight="false" outlineLevel="0" collapsed="false">
      <c r="A14632" s="361" t="s">
        <v>27878</v>
      </c>
      <c r="B14632" s="361"/>
      <c r="C14632" s="361" t="s">
        <v>27879</v>
      </c>
      <c r="D14632" s="361" t="s">
        <v>26518</v>
      </c>
      <c r="E14632" s="362" t="s">
        <v>16790</v>
      </c>
    </row>
    <row r="14633" customFormat="false" ht="15" hidden="false" customHeight="false" outlineLevel="0" collapsed="false">
      <c r="A14633" s="361" t="s">
        <v>27880</v>
      </c>
      <c r="B14633" s="361"/>
      <c r="C14633" s="361" t="s">
        <v>27881</v>
      </c>
      <c r="D14633" s="361" t="s">
        <v>26518</v>
      </c>
      <c r="E14633" s="362" t="s">
        <v>17200</v>
      </c>
    </row>
    <row r="14634" customFormat="false" ht="15" hidden="false" customHeight="false" outlineLevel="0" collapsed="false">
      <c r="A14634" s="361" t="s">
        <v>27882</v>
      </c>
      <c r="B14634" s="361"/>
      <c r="C14634" s="361" t="s">
        <v>27883</v>
      </c>
      <c r="D14634" s="361" t="s">
        <v>26518</v>
      </c>
      <c r="E14634" s="362" t="s">
        <v>21877</v>
      </c>
    </row>
    <row r="14635" customFormat="false" ht="15" hidden="false" customHeight="false" outlineLevel="0" collapsed="false">
      <c r="A14635" s="361" t="s">
        <v>27884</v>
      </c>
      <c r="B14635" s="361"/>
      <c r="C14635" s="361" t="s">
        <v>27885</v>
      </c>
      <c r="D14635" s="361" t="s">
        <v>26518</v>
      </c>
      <c r="E14635" s="362" t="s">
        <v>21875</v>
      </c>
    </row>
    <row r="14636" customFormat="false" ht="15" hidden="false" customHeight="false" outlineLevel="0" collapsed="false">
      <c r="A14636" s="361" t="s">
        <v>27886</v>
      </c>
      <c r="B14636" s="361"/>
      <c r="C14636" s="361" t="s">
        <v>27887</v>
      </c>
      <c r="D14636" s="361" t="s">
        <v>26518</v>
      </c>
      <c r="E14636" s="362" t="s">
        <v>21896</v>
      </c>
    </row>
    <row r="14637" customFormat="false" ht="15" hidden="false" customHeight="false" outlineLevel="0" collapsed="false">
      <c r="A14637" s="361" t="s">
        <v>27888</v>
      </c>
      <c r="B14637" s="361"/>
      <c r="C14637" s="361" t="s">
        <v>27889</v>
      </c>
      <c r="D14637" s="361" t="s">
        <v>26518</v>
      </c>
      <c r="E14637" s="362" t="s">
        <v>16228</v>
      </c>
    </row>
    <row r="14638" customFormat="false" ht="15" hidden="false" customHeight="false" outlineLevel="0" collapsed="false">
      <c r="A14638" s="361" t="s">
        <v>27890</v>
      </c>
      <c r="B14638" s="361"/>
      <c r="C14638" s="361" t="s">
        <v>27891</v>
      </c>
      <c r="D14638" s="361" t="s">
        <v>25662</v>
      </c>
      <c r="E14638" s="362" t="s">
        <v>27892</v>
      </c>
    </row>
    <row r="14639" customFormat="false" ht="15" hidden="false" customHeight="false" outlineLevel="0" collapsed="false">
      <c r="A14639" s="361" t="s">
        <v>27893</v>
      </c>
      <c r="B14639" s="361"/>
      <c r="C14639" s="361" t="s">
        <v>27894</v>
      </c>
      <c r="D14639" s="361" t="s">
        <v>25214</v>
      </c>
      <c r="E14639" s="362" t="s">
        <v>27895</v>
      </c>
    </row>
    <row r="14640" customFormat="false" ht="15" hidden="false" customHeight="false" outlineLevel="0" collapsed="false">
      <c r="A14640" s="361" t="s">
        <v>27896</v>
      </c>
      <c r="B14640" s="361"/>
      <c r="C14640" s="361" t="s">
        <v>27897</v>
      </c>
      <c r="D14640" s="361" t="s">
        <v>25214</v>
      </c>
      <c r="E14640" s="362" t="s">
        <v>27898</v>
      </c>
    </row>
    <row r="14641" customFormat="false" ht="15" hidden="false" customHeight="false" outlineLevel="0" collapsed="false">
      <c r="A14641" s="361" t="s">
        <v>27899</v>
      </c>
      <c r="B14641" s="361"/>
      <c r="C14641" s="361" t="s">
        <v>27900</v>
      </c>
      <c r="D14641" s="361" t="s">
        <v>25214</v>
      </c>
      <c r="E14641" s="362" t="s">
        <v>27901</v>
      </c>
    </row>
    <row r="14642" customFormat="false" ht="15" hidden="false" customHeight="false" outlineLevel="0" collapsed="false">
      <c r="A14642" s="361" t="s">
        <v>27902</v>
      </c>
      <c r="B14642" s="361"/>
      <c r="C14642" s="361" t="s">
        <v>27903</v>
      </c>
      <c r="D14642" s="361" t="s">
        <v>25214</v>
      </c>
      <c r="E14642" s="362" t="s">
        <v>27904</v>
      </c>
    </row>
    <row r="14643" customFormat="false" ht="15" hidden="false" customHeight="false" outlineLevel="0" collapsed="false">
      <c r="A14643" s="361" t="s">
        <v>27905</v>
      </c>
      <c r="B14643" s="361"/>
      <c r="C14643" s="361" t="s">
        <v>27906</v>
      </c>
      <c r="D14643" s="361" t="s">
        <v>25662</v>
      </c>
      <c r="E14643" s="362" t="s">
        <v>27907</v>
      </c>
    </row>
    <row r="14644" customFormat="false" ht="15" hidden="false" customHeight="false" outlineLevel="0" collapsed="false">
      <c r="A14644" s="361" t="s">
        <v>27908</v>
      </c>
      <c r="B14644" s="361"/>
      <c r="C14644" s="361" t="s">
        <v>27909</v>
      </c>
      <c r="D14644" s="361" t="s">
        <v>25662</v>
      </c>
      <c r="E14644" s="362" t="s">
        <v>27910</v>
      </c>
    </row>
    <row r="14645" customFormat="false" ht="15" hidden="false" customHeight="false" outlineLevel="0" collapsed="false">
      <c r="A14645" s="361" t="s">
        <v>27911</v>
      </c>
      <c r="B14645" s="361"/>
      <c r="C14645" s="361" t="s">
        <v>27912</v>
      </c>
      <c r="D14645" s="361" t="s">
        <v>25662</v>
      </c>
      <c r="E14645" s="362" t="s">
        <v>27913</v>
      </c>
    </row>
    <row r="14646" customFormat="false" ht="15" hidden="false" customHeight="false" outlineLevel="0" collapsed="false">
      <c r="A14646" s="361" t="s">
        <v>27914</v>
      </c>
      <c r="B14646" s="361"/>
      <c r="C14646" s="361" t="s">
        <v>27915</v>
      </c>
      <c r="D14646" s="361" t="s">
        <v>25662</v>
      </c>
      <c r="E14646" s="362" t="s">
        <v>27916</v>
      </c>
    </row>
    <row r="14647" customFormat="false" ht="15" hidden="false" customHeight="false" outlineLevel="0" collapsed="false">
      <c r="A14647" s="361" t="s">
        <v>27917</v>
      </c>
      <c r="B14647" s="361"/>
      <c r="C14647" s="361" t="s">
        <v>27918</v>
      </c>
      <c r="D14647" s="361" t="s">
        <v>25662</v>
      </c>
      <c r="E14647" s="362" t="s">
        <v>24670</v>
      </c>
    </row>
    <row r="14648" customFormat="false" ht="15" hidden="false" customHeight="false" outlineLevel="0" collapsed="false">
      <c r="A14648" s="361" t="s">
        <v>27919</v>
      </c>
      <c r="B14648" s="361"/>
      <c r="C14648" s="361" t="s">
        <v>27920</v>
      </c>
      <c r="D14648" s="361" t="s">
        <v>25662</v>
      </c>
      <c r="E14648" s="362" t="s">
        <v>27921</v>
      </c>
    </row>
    <row r="14649" customFormat="false" ht="15" hidden="false" customHeight="false" outlineLevel="0" collapsed="false">
      <c r="A14649" s="361" t="s">
        <v>27922</v>
      </c>
      <c r="B14649" s="361"/>
      <c r="C14649" s="361" t="s">
        <v>27923</v>
      </c>
      <c r="D14649" s="361" t="s">
        <v>25214</v>
      </c>
      <c r="E14649" s="362" t="s">
        <v>27924</v>
      </c>
    </row>
    <row r="14650" customFormat="false" ht="15" hidden="false" customHeight="false" outlineLevel="0" collapsed="false">
      <c r="A14650" s="361" t="s">
        <v>27925</v>
      </c>
      <c r="B14650" s="361"/>
      <c r="C14650" s="361" t="s">
        <v>27926</v>
      </c>
      <c r="D14650" s="361" t="s">
        <v>25214</v>
      </c>
      <c r="E14650" s="362" t="s">
        <v>27927</v>
      </c>
    </row>
    <row r="14651" customFormat="false" ht="15" hidden="false" customHeight="false" outlineLevel="0" collapsed="false">
      <c r="A14651" s="361" t="s">
        <v>27928</v>
      </c>
      <c r="B14651" s="361"/>
      <c r="C14651" s="361" t="s">
        <v>27929</v>
      </c>
      <c r="D14651" s="361" t="s">
        <v>25214</v>
      </c>
      <c r="E14651" s="362" t="s">
        <v>27930</v>
      </c>
    </row>
    <row r="14652" customFormat="false" ht="15" hidden="false" customHeight="false" outlineLevel="0" collapsed="false">
      <c r="A14652" s="361" t="s">
        <v>27931</v>
      </c>
      <c r="B14652" s="361"/>
      <c r="C14652" s="361" t="s">
        <v>27932</v>
      </c>
      <c r="D14652" s="361" t="s">
        <v>25214</v>
      </c>
      <c r="E14652" s="362" t="s">
        <v>27933</v>
      </c>
    </row>
    <row r="14653" customFormat="false" ht="15" hidden="false" customHeight="false" outlineLevel="0" collapsed="false">
      <c r="A14653" s="361" t="s">
        <v>27934</v>
      </c>
      <c r="B14653" s="361"/>
      <c r="C14653" s="361" t="s">
        <v>27935</v>
      </c>
      <c r="D14653" s="361" t="s">
        <v>25214</v>
      </c>
      <c r="E14653" s="362" t="s">
        <v>27936</v>
      </c>
    </row>
    <row r="14654" customFormat="false" ht="15" hidden="false" customHeight="false" outlineLevel="0" collapsed="false">
      <c r="A14654" s="361" t="s">
        <v>27937</v>
      </c>
      <c r="B14654" s="361"/>
      <c r="C14654" s="361" t="s">
        <v>27938</v>
      </c>
      <c r="D14654" s="361" t="s">
        <v>25214</v>
      </c>
      <c r="E14654" s="362" t="s">
        <v>27939</v>
      </c>
    </row>
    <row r="14655" customFormat="false" ht="15" hidden="false" customHeight="false" outlineLevel="0" collapsed="false">
      <c r="A14655" s="361" t="s">
        <v>27940</v>
      </c>
      <c r="B14655" s="361"/>
      <c r="C14655" s="361" t="s">
        <v>27941</v>
      </c>
      <c r="D14655" s="361" t="s">
        <v>25214</v>
      </c>
      <c r="E14655" s="362" t="s">
        <v>27942</v>
      </c>
    </row>
    <row r="14656" customFormat="false" ht="15" hidden="false" customHeight="false" outlineLevel="0" collapsed="false">
      <c r="A14656" s="361" t="s">
        <v>27943</v>
      </c>
      <c r="B14656" s="361"/>
      <c r="C14656" s="361" t="s">
        <v>27944</v>
      </c>
      <c r="D14656" s="361" t="s">
        <v>25214</v>
      </c>
      <c r="E14656" s="362" t="s">
        <v>27945</v>
      </c>
    </row>
    <row r="14657" customFormat="false" ht="15" hidden="false" customHeight="false" outlineLevel="0" collapsed="false">
      <c r="A14657" s="361" t="s">
        <v>27946</v>
      </c>
      <c r="B14657" s="361"/>
      <c r="C14657" s="361" t="s">
        <v>27947</v>
      </c>
      <c r="D14657" s="361" t="s">
        <v>25214</v>
      </c>
      <c r="E14657" s="362" t="s">
        <v>27948</v>
      </c>
    </row>
    <row r="14658" customFormat="false" ht="15" hidden="false" customHeight="false" outlineLevel="0" collapsed="false">
      <c r="A14658" s="361" t="s">
        <v>27949</v>
      </c>
      <c r="B14658" s="361"/>
      <c r="C14658" s="361" t="s">
        <v>27950</v>
      </c>
      <c r="D14658" s="361" t="s">
        <v>25214</v>
      </c>
      <c r="E14658" s="362" t="s">
        <v>27951</v>
      </c>
    </row>
    <row r="14659" customFormat="false" ht="15" hidden="false" customHeight="false" outlineLevel="0" collapsed="false">
      <c r="A14659" s="361" t="s">
        <v>27952</v>
      </c>
      <c r="B14659" s="361"/>
      <c r="C14659" s="361" t="s">
        <v>27953</v>
      </c>
      <c r="D14659" s="361" t="s">
        <v>25214</v>
      </c>
      <c r="E14659" s="362" t="s">
        <v>27954</v>
      </c>
    </row>
    <row r="14660" customFormat="false" ht="15" hidden="false" customHeight="false" outlineLevel="0" collapsed="false">
      <c r="A14660" s="361" t="s">
        <v>27955</v>
      </c>
      <c r="B14660" s="361"/>
      <c r="C14660" s="361" t="s">
        <v>27956</v>
      </c>
      <c r="D14660" s="361" t="s">
        <v>25214</v>
      </c>
      <c r="E14660" s="362" t="s">
        <v>27957</v>
      </c>
    </row>
    <row r="14661" customFormat="false" ht="15" hidden="false" customHeight="false" outlineLevel="0" collapsed="false">
      <c r="A14661" s="361" t="s">
        <v>27958</v>
      </c>
      <c r="B14661" s="361"/>
      <c r="C14661" s="361" t="s">
        <v>27959</v>
      </c>
      <c r="D14661" s="361" t="s">
        <v>25214</v>
      </c>
      <c r="E14661" s="362" t="s">
        <v>27960</v>
      </c>
    </row>
    <row r="14662" customFormat="false" ht="15" hidden="false" customHeight="false" outlineLevel="0" collapsed="false">
      <c r="A14662" s="361" t="s">
        <v>27961</v>
      </c>
      <c r="B14662" s="361"/>
      <c r="C14662" s="361" t="s">
        <v>27962</v>
      </c>
      <c r="D14662" s="361" t="s">
        <v>25214</v>
      </c>
      <c r="E14662" s="362" t="s">
        <v>27963</v>
      </c>
    </row>
    <row r="14663" customFormat="false" ht="15" hidden="false" customHeight="false" outlineLevel="0" collapsed="false">
      <c r="A14663" s="361" t="s">
        <v>27964</v>
      </c>
      <c r="B14663" s="361"/>
      <c r="C14663" s="361" t="s">
        <v>27965</v>
      </c>
      <c r="D14663" s="361" t="s">
        <v>25214</v>
      </c>
      <c r="E14663" s="362" t="s">
        <v>27966</v>
      </c>
    </row>
    <row r="14664" customFormat="false" ht="15" hidden="false" customHeight="false" outlineLevel="0" collapsed="false">
      <c r="A14664" s="361" t="s">
        <v>27967</v>
      </c>
      <c r="B14664" s="361"/>
      <c r="C14664" s="361" t="s">
        <v>27968</v>
      </c>
      <c r="D14664" s="361" t="s">
        <v>25214</v>
      </c>
      <c r="E14664" s="362" t="s">
        <v>27969</v>
      </c>
    </row>
    <row r="14665" customFormat="false" ht="15" hidden="false" customHeight="false" outlineLevel="0" collapsed="false">
      <c r="A14665" s="361" t="s">
        <v>27970</v>
      </c>
      <c r="B14665" s="361"/>
      <c r="C14665" s="361" t="s">
        <v>27971</v>
      </c>
      <c r="D14665" s="361" t="s">
        <v>25214</v>
      </c>
      <c r="E14665" s="362" t="s">
        <v>27972</v>
      </c>
    </row>
    <row r="14666" customFormat="false" ht="15" hidden="false" customHeight="false" outlineLevel="0" collapsed="false">
      <c r="A14666" s="361" t="s">
        <v>27973</v>
      </c>
      <c r="B14666" s="361"/>
      <c r="C14666" s="361" t="s">
        <v>27974</v>
      </c>
      <c r="D14666" s="361" t="s">
        <v>25214</v>
      </c>
      <c r="E14666" s="362" t="s">
        <v>27975</v>
      </c>
    </row>
    <row r="14667" customFormat="false" ht="15" hidden="false" customHeight="false" outlineLevel="0" collapsed="false">
      <c r="A14667" s="361" t="s">
        <v>27976</v>
      </c>
      <c r="B14667" s="361"/>
      <c r="C14667" s="361" t="s">
        <v>27977</v>
      </c>
      <c r="D14667" s="361" t="s">
        <v>25214</v>
      </c>
      <c r="E14667" s="362" t="s">
        <v>27978</v>
      </c>
    </row>
    <row r="14668" customFormat="false" ht="15" hidden="false" customHeight="false" outlineLevel="0" collapsed="false">
      <c r="A14668" s="361" t="s">
        <v>27979</v>
      </c>
      <c r="B14668" s="361"/>
      <c r="C14668" s="361" t="s">
        <v>27980</v>
      </c>
      <c r="D14668" s="361" t="s">
        <v>25214</v>
      </c>
      <c r="E14668" s="362" t="s">
        <v>27981</v>
      </c>
    </row>
    <row r="14669" customFormat="false" ht="15" hidden="false" customHeight="false" outlineLevel="0" collapsed="false">
      <c r="A14669" s="361" t="s">
        <v>27982</v>
      </c>
      <c r="B14669" s="361"/>
      <c r="C14669" s="361" t="s">
        <v>27983</v>
      </c>
      <c r="D14669" s="361" t="s">
        <v>25662</v>
      </c>
      <c r="E14669" s="362" t="s">
        <v>18576</v>
      </c>
    </row>
    <row r="14670" customFormat="false" ht="15" hidden="false" customHeight="false" outlineLevel="0" collapsed="false">
      <c r="A14670" s="361" t="s">
        <v>27984</v>
      </c>
      <c r="B14670" s="361"/>
      <c r="C14670" s="361" t="s">
        <v>27985</v>
      </c>
      <c r="D14670" s="361" t="s">
        <v>25662</v>
      </c>
      <c r="E14670" s="362" t="s">
        <v>18313</v>
      </c>
    </row>
    <row r="14671" customFormat="false" ht="15" hidden="false" customHeight="false" outlineLevel="0" collapsed="false">
      <c r="A14671" s="361" t="s">
        <v>27986</v>
      </c>
      <c r="B14671" s="361"/>
      <c r="C14671" s="361" t="s">
        <v>27987</v>
      </c>
      <c r="D14671" s="361" t="s">
        <v>25662</v>
      </c>
      <c r="E14671" s="362" t="s">
        <v>27988</v>
      </c>
    </row>
    <row r="14672" customFormat="false" ht="15" hidden="false" customHeight="false" outlineLevel="0" collapsed="false">
      <c r="A14672" s="361" t="s">
        <v>27989</v>
      </c>
      <c r="B14672" s="361"/>
      <c r="C14672" s="361" t="s">
        <v>27990</v>
      </c>
      <c r="D14672" s="361" t="s">
        <v>25662</v>
      </c>
      <c r="E14672" s="362" t="s">
        <v>18576</v>
      </c>
    </row>
    <row r="14673" customFormat="false" ht="15" hidden="false" customHeight="false" outlineLevel="0" collapsed="false">
      <c r="A14673" s="361" t="s">
        <v>27991</v>
      </c>
      <c r="B14673" s="361"/>
      <c r="C14673" s="361" t="s">
        <v>27992</v>
      </c>
      <c r="D14673" s="361" t="s">
        <v>25662</v>
      </c>
      <c r="E14673" s="362" t="s">
        <v>27993</v>
      </c>
    </row>
    <row r="14674" customFormat="false" ht="15" hidden="false" customHeight="false" outlineLevel="0" collapsed="false">
      <c r="A14674" s="361" t="s">
        <v>27994</v>
      </c>
      <c r="B14674" s="361"/>
      <c r="C14674" s="361" t="s">
        <v>27995</v>
      </c>
      <c r="D14674" s="361" t="s">
        <v>25662</v>
      </c>
      <c r="E14674" s="362" t="s">
        <v>18993</v>
      </c>
    </row>
    <row r="14675" customFormat="false" ht="15" hidden="false" customHeight="false" outlineLevel="0" collapsed="false">
      <c r="A14675" s="361" t="s">
        <v>27996</v>
      </c>
      <c r="B14675" s="361"/>
      <c r="C14675" s="361" t="s">
        <v>27997</v>
      </c>
      <c r="D14675" s="361" t="s">
        <v>25662</v>
      </c>
      <c r="E14675" s="362" t="s">
        <v>18870</v>
      </c>
    </row>
    <row r="14676" customFormat="false" ht="15" hidden="false" customHeight="false" outlineLevel="0" collapsed="false">
      <c r="A14676" s="361" t="s">
        <v>27998</v>
      </c>
      <c r="B14676" s="361"/>
      <c r="C14676" s="361" t="s">
        <v>27999</v>
      </c>
      <c r="D14676" s="361" t="s">
        <v>25662</v>
      </c>
      <c r="E14676" s="362" t="s">
        <v>21236</v>
      </c>
    </row>
    <row r="14677" customFormat="false" ht="15" hidden="false" customHeight="false" outlineLevel="0" collapsed="false">
      <c r="A14677" s="361" t="s">
        <v>28000</v>
      </c>
      <c r="B14677" s="361"/>
      <c r="C14677" s="361" t="s">
        <v>28001</v>
      </c>
      <c r="D14677" s="361" t="s">
        <v>25662</v>
      </c>
      <c r="E14677" s="362" t="s">
        <v>27988</v>
      </c>
    </row>
    <row r="14678" customFormat="false" ht="15" hidden="false" customHeight="false" outlineLevel="0" collapsed="false">
      <c r="A14678" s="361" t="s">
        <v>28002</v>
      </c>
      <c r="B14678" s="361"/>
      <c r="C14678" s="361" t="s">
        <v>28003</v>
      </c>
      <c r="D14678" s="361" t="s">
        <v>25662</v>
      </c>
      <c r="E14678" s="362" t="s">
        <v>28004</v>
      </c>
    </row>
    <row r="14679" customFormat="false" ht="15" hidden="false" customHeight="false" outlineLevel="0" collapsed="false">
      <c r="A14679" s="361" t="s">
        <v>28005</v>
      </c>
      <c r="B14679" s="361"/>
      <c r="C14679" s="361" t="s">
        <v>28006</v>
      </c>
      <c r="D14679" s="361" t="s">
        <v>25662</v>
      </c>
      <c r="E14679" s="362" t="s">
        <v>28007</v>
      </c>
    </row>
    <row r="14680" customFormat="false" ht="15" hidden="false" customHeight="false" outlineLevel="0" collapsed="false">
      <c r="A14680" s="361" t="s">
        <v>28008</v>
      </c>
      <c r="B14680" s="361"/>
      <c r="C14680" s="361" t="s">
        <v>28009</v>
      </c>
      <c r="D14680" s="361" t="s">
        <v>25662</v>
      </c>
      <c r="E14680" s="362" t="s">
        <v>28010</v>
      </c>
    </row>
    <row r="14681" customFormat="false" ht="15" hidden="false" customHeight="false" outlineLevel="0" collapsed="false">
      <c r="A14681" s="361" t="s">
        <v>28011</v>
      </c>
      <c r="B14681" s="361"/>
      <c r="C14681" s="361" t="s">
        <v>28012</v>
      </c>
      <c r="D14681" s="361" t="s">
        <v>25662</v>
      </c>
      <c r="E14681" s="362" t="s">
        <v>23154</v>
      </c>
    </row>
    <row r="14682" customFormat="false" ht="15" hidden="false" customHeight="false" outlineLevel="0" collapsed="false">
      <c r="A14682" s="361" t="s">
        <v>28013</v>
      </c>
      <c r="B14682" s="361"/>
      <c r="C14682" s="361" t="s">
        <v>28014</v>
      </c>
      <c r="D14682" s="361" t="s">
        <v>25662</v>
      </c>
      <c r="E14682" s="362" t="s">
        <v>16366</v>
      </c>
    </row>
    <row r="14683" customFormat="false" ht="15" hidden="false" customHeight="false" outlineLevel="0" collapsed="false">
      <c r="A14683" s="361" t="s">
        <v>28015</v>
      </c>
      <c r="B14683" s="361"/>
      <c r="C14683" s="361" t="s">
        <v>28016</v>
      </c>
      <c r="D14683" s="361" t="s">
        <v>25662</v>
      </c>
      <c r="E14683" s="362" t="s">
        <v>28017</v>
      </c>
    </row>
    <row r="14684" customFormat="false" ht="15" hidden="false" customHeight="false" outlineLevel="0" collapsed="false">
      <c r="A14684" s="361" t="s">
        <v>28018</v>
      </c>
      <c r="B14684" s="361"/>
      <c r="C14684" s="361" t="s">
        <v>28019</v>
      </c>
      <c r="D14684" s="361" t="s">
        <v>25662</v>
      </c>
      <c r="E14684" s="362" t="s">
        <v>28020</v>
      </c>
    </row>
    <row r="14685" customFormat="false" ht="15" hidden="false" customHeight="false" outlineLevel="0" collapsed="false">
      <c r="A14685" s="361" t="s">
        <v>28021</v>
      </c>
      <c r="B14685" s="361"/>
      <c r="C14685" s="361" t="s">
        <v>28022</v>
      </c>
      <c r="D14685" s="361" t="s">
        <v>25662</v>
      </c>
      <c r="E14685" s="362" t="s">
        <v>28023</v>
      </c>
    </row>
    <row r="14686" customFormat="false" ht="15" hidden="false" customHeight="false" outlineLevel="0" collapsed="false">
      <c r="A14686" s="361" t="s">
        <v>28024</v>
      </c>
      <c r="B14686" s="361"/>
      <c r="C14686" s="361" t="s">
        <v>28025</v>
      </c>
      <c r="D14686" s="361" t="s">
        <v>25662</v>
      </c>
      <c r="E14686" s="362" t="s">
        <v>16402</v>
      </c>
    </row>
    <row r="14687" customFormat="false" ht="15" hidden="false" customHeight="false" outlineLevel="0" collapsed="false">
      <c r="A14687" s="361" t="s">
        <v>28026</v>
      </c>
      <c r="B14687" s="361"/>
      <c r="C14687" s="361" t="s">
        <v>28027</v>
      </c>
      <c r="D14687" s="361" t="s">
        <v>25662</v>
      </c>
      <c r="E14687" s="362" t="s">
        <v>17918</v>
      </c>
    </row>
    <row r="14688" customFormat="false" ht="15" hidden="false" customHeight="false" outlineLevel="0" collapsed="false">
      <c r="A14688" s="361" t="s">
        <v>28028</v>
      </c>
      <c r="B14688" s="361"/>
      <c r="C14688" s="361" t="s">
        <v>28029</v>
      </c>
      <c r="D14688" s="361" t="s">
        <v>25662</v>
      </c>
      <c r="E14688" s="362" t="s">
        <v>28030</v>
      </c>
    </row>
    <row r="14689" customFormat="false" ht="15" hidden="false" customHeight="false" outlineLevel="0" collapsed="false">
      <c r="A14689" s="361" t="s">
        <v>28031</v>
      </c>
      <c r="B14689" s="361"/>
      <c r="C14689" s="361" t="s">
        <v>28032</v>
      </c>
      <c r="D14689" s="361" t="s">
        <v>25662</v>
      </c>
      <c r="E14689" s="362" t="s">
        <v>28033</v>
      </c>
    </row>
    <row r="14690" customFormat="false" ht="15" hidden="false" customHeight="false" outlineLevel="0" collapsed="false">
      <c r="A14690" s="361" t="s">
        <v>28034</v>
      </c>
      <c r="B14690" s="361"/>
      <c r="C14690" s="361" t="s">
        <v>28035</v>
      </c>
      <c r="D14690" s="361" t="s">
        <v>25662</v>
      </c>
      <c r="E14690" s="362" t="s">
        <v>28036</v>
      </c>
    </row>
    <row r="14691" customFormat="false" ht="15" hidden="false" customHeight="false" outlineLevel="0" collapsed="false">
      <c r="A14691" s="361" t="s">
        <v>28037</v>
      </c>
      <c r="B14691" s="361"/>
      <c r="C14691" s="361" t="s">
        <v>28038</v>
      </c>
      <c r="D14691" s="361" t="s">
        <v>25662</v>
      </c>
      <c r="E14691" s="362" t="s">
        <v>19059</v>
      </c>
    </row>
    <row r="14692" customFormat="false" ht="15" hidden="false" customHeight="false" outlineLevel="0" collapsed="false">
      <c r="A14692" s="361" t="s">
        <v>28039</v>
      </c>
      <c r="B14692" s="361"/>
      <c r="C14692" s="361" t="s">
        <v>28040</v>
      </c>
      <c r="D14692" s="361" t="s">
        <v>25662</v>
      </c>
      <c r="E14692" s="362" t="s">
        <v>28041</v>
      </c>
    </row>
    <row r="14693" customFormat="false" ht="15" hidden="false" customHeight="false" outlineLevel="0" collapsed="false">
      <c r="A14693" s="361" t="s">
        <v>28042</v>
      </c>
      <c r="B14693" s="361"/>
      <c r="C14693" s="361" t="s">
        <v>28043</v>
      </c>
      <c r="D14693" s="361" t="s">
        <v>25662</v>
      </c>
      <c r="E14693" s="362" t="s">
        <v>28044</v>
      </c>
    </row>
    <row r="14694" customFormat="false" ht="15" hidden="false" customHeight="false" outlineLevel="0" collapsed="false">
      <c r="A14694" s="361" t="s">
        <v>28045</v>
      </c>
      <c r="B14694" s="361"/>
      <c r="C14694" s="361" t="s">
        <v>28046</v>
      </c>
      <c r="D14694" s="361" t="s">
        <v>245</v>
      </c>
      <c r="E14694" s="362" t="s">
        <v>28047</v>
      </c>
    </row>
    <row r="14695" customFormat="false" ht="15" hidden="false" customHeight="false" outlineLevel="0" collapsed="false">
      <c r="A14695" s="361" t="s">
        <v>28048</v>
      </c>
      <c r="B14695" s="361"/>
      <c r="C14695" s="361" t="s">
        <v>28049</v>
      </c>
      <c r="D14695" s="361" t="s">
        <v>25662</v>
      </c>
      <c r="E14695" s="362" t="s">
        <v>23876</v>
      </c>
    </row>
    <row r="14696" customFormat="false" ht="15" hidden="false" customHeight="false" outlineLevel="0" collapsed="false">
      <c r="A14696" s="361" t="s">
        <v>28050</v>
      </c>
      <c r="B14696" s="361"/>
      <c r="C14696" s="361" t="s">
        <v>28051</v>
      </c>
      <c r="D14696" s="361" t="s">
        <v>25662</v>
      </c>
      <c r="E14696" s="362" t="s">
        <v>28052</v>
      </c>
    </row>
    <row r="14697" customFormat="false" ht="15" hidden="false" customHeight="false" outlineLevel="0" collapsed="false">
      <c r="A14697" s="361" t="s">
        <v>28053</v>
      </c>
      <c r="B14697" s="361"/>
      <c r="C14697" s="361" t="s">
        <v>28054</v>
      </c>
      <c r="D14697" s="361" t="s">
        <v>25214</v>
      </c>
      <c r="E14697" s="362" t="s">
        <v>19386</v>
      </c>
    </row>
    <row r="14698" customFormat="false" ht="15" hidden="false" customHeight="false" outlineLevel="0" collapsed="false">
      <c r="A14698" s="361" t="s">
        <v>28055</v>
      </c>
      <c r="B14698" s="361"/>
      <c r="C14698" s="361" t="s">
        <v>28056</v>
      </c>
      <c r="D14698" s="361" t="s">
        <v>25662</v>
      </c>
      <c r="E14698" s="362" t="s">
        <v>28036</v>
      </c>
    </row>
    <row r="14699" customFormat="false" ht="15" hidden="false" customHeight="false" outlineLevel="0" collapsed="false">
      <c r="A14699" s="361" t="s">
        <v>28057</v>
      </c>
      <c r="B14699" s="361"/>
      <c r="C14699" s="361" t="s">
        <v>28058</v>
      </c>
      <c r="D14699" s="361" t="s">
        <v>25662</v>
      </c>
      <c r="E14699" s="362" t="s">
        <v>19059</v>
      </c>
    </row>
    <row r="14700" customFormat="false" ht="15" hidden="false" customHeight="false" outlineLevel="0" collapsed="false">
      <c r="A14700" s="361" t="s">
        <v>28059</v>
      </c>
      <c r="B14700" s="361"/>
      <c r="C14700" s="361" t="s">
        <v>28060</v>
      </c>
      <c r="D14700" s="361" t="s">
        <v>25662</v>
      </c>
      <c r="E14700" s="362" t="s">
        <v>28036</v>
      </c>
    </row>
    <row r="14701" customFormat="false" ht="15" hidden="false" customHeight="false" outlineLevel="0" collapsed="false">
      <c r="A14701" s="361" t="s">
        <v>28061</v>
      </c>
      <c r="B14701" s="361"/>
      <c r="C14701" s="361" t="s">
        <v>28062</v>
      </c>
      <c r="D14701" s="361" t="s">
        <v>25662</v>
      </c>
      <c r="E14701" s="362" t="s">
        <v>19059</v>
      </c>
    </row>
    <row r="14702" customFormat="false" ht="15" hidden="false" customHeight="false" outlineLevel="0" collapsed="false">
      <c r="A14702" s="361" t="s">
        <v>28063</v>
      </c>
      <c r="B14702" s="361"/>
      <c r="C14702" s="361" t="s">
        <v>28064</v>
      </c>
      <c r="D14702" s="361" t="s">
        <v>25662</v>
      </c>
      <c r="E14702" s="362" t="s">
        <v>28041</v>
      </c>
    </row>
    <row r="14703" customFormat="false" ht="15" hidden="false" customHeight="false" outlineLevel="0" collapsed="false">
      <c r="A14703" s="361" t="s">
        <v>28065</v>
      </c>
      <c r="B14703" s="361"/>
      <c r="C14703" s="361" t="s">
        <v>28066</v>
      </c>
      <c r="D14703" s="361" t="s">
        <v>25662</v>
      </c>
      <c r="E14703" s="362" t="s">
        <v>28044</v>
      </c>
    </row>
    <row r="14704" customFormat="false" ht="15" hidden="false" customHeight="false" outlineLevel="0" collapsed="false">
      <c r="A14704" s="361" t="s">
        <v>28067</v>
      </c>
      <c r="B14704" s="361"/>
      <c r="C14704" s="361" t="s">
        <v>28068</v>
      </c>
      <c r="D14704" s="361" t="s">
        <v>25662</v>
      </c>
      <c r="E14704" s="362" t="s">
        <v>28041</v>
      </c>
    </row>
    <row r="14705" customFormat="false" ht="15" hidden="false" customHeight="false" outlineLevel="0" collapsed="false">
      <c r="A14705" s="361" t="s">
        <v>28069</v>
      </c>
      <c r="B14705" s="361"/>
      <c r="C14705" s="361" t="s">
        <v>28070</v>
      </c>
      <c r="D14705" s="361" t="s">
        <v>25662</v>
      </c>
      <c r="E14705" s="362" t="s">
        <v>28044</v>
      </c>
    </row>
    <row r="14706" customFormat="false" ht="15" hidden="false" customHeight="false" outlineLevel="0" collapsed="false">
      <c r="A14706" s="361" t="s">
        <v>28071</v>
      </c>
      <c r="B14706" s="361"/>
      <c r="C14706" s="361" t="s">
        <v>28072</v>
      </c>
      <c r="D14706" s="361" t="s">
        <v>25662</v>
      </c>
      <c r="E14706" s="362" t="s">
        <v>18584</v>
      </c>
    </row>
    <row r="14707" customFormat="false" ht="15" hidden="false" customHeight="false" outlineLevel="0" collapsed="false">
      <c r="A14707" s="361" t="s">
        <v>28073</v>
      </c>
      <c r="B14707" s="361"/>
      <c r="C14707" s="361" t="s">
        <v>28074</v>
      </c>
      <c r="D14707" s="361" t="s">
        <v>25662</v>
      </c>
      <c r="E14707" s="362" t="s">
        <v>28075</v>
      </c>
    </row>
    <row r="14708" customFormat="false" ht="15" hidden="false" customHeight="false" outlineLevel="0" collapsed="false">
      <c r="A14708" s="361" t="s">
        <v>28076</v>
      </c>
      <c r="B14708" s="361"/>
      <c r="C14708" s="361" t="s">
        <v>28077</v>
      </c>
      <c r="D14708" s="361" t="s">
        <v>25662</v>
      </c>
      <c r="E14708" s="362" t="s">
        <v>28078</v>
      </c>
    </row>
    <row r="14709" customFormat="false" ht="15" hidden="false" customHeight="false" outlineLevel="0" collapsed="false">
      <c r="A14709" s="361" t="s">
        <v>28079</v>
      </c>
      <c r="B14709" s="361"/>
      <c r="C14709" s="361" t="s">
        <v>28080</v>
      </c>
      <c r="D14709" s="361" t="s">
        <v>25662</v>
      </c>
      <c r="E14709" s="362" t="s">
        <v>28081</v>
      </c>
    </row>
    <row r="14710" customFormat="false" ht="15" hidden="false" customHeight="false" outlineLevel="0" collapsed="false">
      <c r="A14710" s="361" t="s">
        <v>28082</v>
      </c>
      <c r="B14710" s="361"/>
      <c r="C14710" s="361" t="s">
        <v>28083</v>
      </c>
      <c r="D14710" s="361" t="s">
        <v>25662</v>
      </c>
      <c r="E14710" s="362" t="s">
        <v>28084</v>
      </c>
    </row>
    <row r="14711" customFormat="false" ht="15" hidden="false" customHeight="false" outlineLevel="0" collapsed="false">
      <c r="A14711" s="361" t="s">
        <v>28085</v>
      </c>
      <c r="B14711" s="361"/>
      <c r="C14711" s="361" t="s">
        <v>28086</v>
      </c>
      <c r="D14711" s="361" t="s">
        <v>245</v>
      </c>
      <c r="E14711" s="362" t="s">
        <v>18623</v>
      </c>
    </row>
    <row r="14712" customFormat="false" ht="15" hidden="false" customHeight="false" outlineLevel="0" collapsed="false">
      <c r="A14712" s="361" t="s">
        <v>28087</v>
      </c>
      <c r="B14712" s="361"/>
      <c r="C14712" s="361" t="s">
        <v>28088</v>
      </c>
      <c r="D14712" s="361" t="s">
        <v>245</v>
      </c>
      <c r="E14712" s="362" t="s">
        <v>21478</v>
      </c>
    </row>
    <row r="14713" customFormat="false" ht="15" hidden="false" customHeight="false" outlineLevel="0" collapsed="false">
      <c r="A14713" s="361" t="s">
        <v>28089</v>
      </c>
      <c r="B14713" s="361"/>
      <c r="C14713" s="361" t="s">
        <v>28090</v>
      </c>
      <c r="D14713" s="361" t="s">
        <v>245</v>
      </c>
      <c r="E14713" s="362" t="s">
        <v>18157</v>
      </c>
    </row>
    <row r="14714" customFormat="false" ht="15" hidden="false" customHeight="false" outlineLevel="0" collapsed="false">
      <c r="A14714" s="361" t="s">
        <v>28091</v>
      </c>
      <c r="B14714" s="361"/>
      <c r="C14714" s="361" t="s">
        <v>28092</v>
      </c>
      <c r="D14714" s="361" t="s">
        <v>245</v>
      </c>
      <c r="E14714" s="362" t="s">
        <v>16923</v>
      </c>
    </row>
    <row r="14715" customFormat="false" ht="15" hidden="false" customHeight="false" outlineLevel="0" collapsed="false">
      <c r="A14715" s="361" t="s">
        <v>28093</v>
      </c>
      <c r="B14715" s="361"/>
      <c r="C14715" s="361" t="s">
        <v>28094</v>
      </c>
      <c r="D14715" s="361" t="s">
        <v>245</v>
      </c>
      <c r="E14715" s="362" t="s">
        <v>17900</v>
      </c>
    </row>
    <row r="14716" customFormat="false" ht="15" hidden="false" customHeight="false" outlineLevel="0" collapsed="false">
      <c r="A14716" s="361" t="s">
        <v>28095</v>
      </c>
      <c r="B14716" s="361"/>
      <c r="C14716" s="361" t="s">
        <v>28096</v>
      </c>
      <c r="D14716" s="361" t="s">
        <v>245</v>
      </c>
      <c r="E14716" s="362" t="s">
        <v>22200</v>
      </c>
    </row>
    <row r="14717" customFormat="false" ht="15" hidden="false" customHeight="false" outlineLevel="0" collapsed="false">
      <c r="A14717" s="361" t="s">
        <v>28097</v>
      </c>
      <c r="B14717" s="361"/>
      <c r="C14717" s="361" t="s">
        <v>28098</v>
      </c>
      <c r="D14717" s="361" t="s">
        <v>245</v>
      </c>
      <c r="E14717" s="362" t="s">
        <v>16687</v>
      </c>
    </row>
    <row r="14718" customFormat="false" ht="15" hidden="false" customHeight="false" outlineLevel="0" collapsed="false">
      <c r="A14718" s="361" t="s">
        <v>28099</v>
      </c>
      <c r="B14718" s="361"/>
      <c r="C14718" s="361" t="s">
        <v>28100</v>
      </c>
      <c r="D14718" s="361" t="s">
        <v>245</v>
      </c>
      <c r="E14718" s="362" t="s">
        <v>22240</v>
      </c>
    </row>
    <row r="14719" customFormat="false" ht="15" hidden="false" customHeight="false" outlineLevel="0" collapsed="false">
      <c r="A14719" s="361" t="s">
        <v>28101</v>
      </c>
      <c r="B14719" s="361"/>
      <c r="C14719" s="361" t="s">
        <v>28102</v>
      </c>
      <c r="D14719" s="361" t="s">
        <v>25662</v>
      </c>
      <c r="E14719" s="362" t="s">
        <v>22258</v>
      </c>
    </row>
    <row r="14720" customFormat="false" ht="15" hidden="false" customHeight="false" outlineLevel="0" collapsed="false">
      <c r="A14720" s="361" t="s">
        <v>28103</v>
      </c>
      <c r="B14720" s="361"/>
      <c r="C14720" s="361" t="s">
        <v>28104</v>
      </c>
      <c r="D14720" s="361" t="s">
        <v>25662</v>
      </c>
      <c r="E14720" s="362" t="s">
        <v>28105</v>
      </c>
    </row>
    <row r="14721" customFormat="false" ht="15" hidden="false" customHeight="false" outlineLevel="0" collapsed="false">
      <c r="A14721" s="361" t="s">
        <v>28106</v>
      </c>
      <c r="B14721" s="361"/>
      <c r="C14721" s="361" t="s">
        <v>28107</v>
      </c>
      <c r="D14721" s="361" t="s">
        <v>25662</v>
      </c>
      <c r="E14721" s="362" t="s">
        <v>16049</v>
      </c>
    </row>
    <row r="14722" customFormat="false" ht="15" hidden="false" customHeight="false" outlineLevel="0" collapsed="false">
      <c r="A14722" s="361" t="s">
        <v>28108</v>
      </c>
      <c r="B14722" s="361"/>
      <c r="C14722" s="361" t="s">
        <v>28109</v>
      </c>
      <c r="D14722" s="361" t="s">
        <v>25662</v>
      </c>
      <c r="E14722" s="362" t="s">
        <v>28110</v>
      </c>
    </row>
    <row r="14723" customFormat="false" ht="15" hidden="false" customHeight="false" outlineLevel="0" collapsed="false">
      <c r="A14723" s="361" t="s">
        <v>28111</v>
      </c>
      <c r="B14723" s="361"/>
      <c r="C14723" s="361" t="s">
        <v>28112</v>
      </c>
      <c r="D14723" s="361" t="s">
        <v>245</v>
      </c>
      <c r="E14723" s="362" t="s">
        <v>28113</v>
      </c>
    </row>
    <row r="14724" customFormat="false" ht="15" hidden="false" customHeight="false" outlineLevel="0" collapsed="false">
      <c r="A14724" s="361" t="s">
        <v>28114</v>
      </c>
      <c r="B14724" s="361"/>
      <c r="C14724" s="361" t="s">
        <v>28115</v>
      </c>
      <c r="D14724" s="361" t="s">
        <v>245</v>
      </c>
      <c r="E14724" s="362" t="s">
        <v>28116</v>
      </c>
    </row>
    <row r="14725" customFormat="false" ht="15" hidden="false" customHeight="false" outlineLevel="0" collapsed="false">
      <c r="A14725" s="361" t="s">
        <v>28117</v>
      </c>
      <c r="B14725" s="361"/>
      <c r="C14725" s="361" t="s">
        <v>28118</v>
      </c>
      <c r="D14725" s="361" t="s">
        <v>245</v>
      </c>
      <c r="E14725" s="362" t="s">
        <v>28119</v>
      </c>
    </row>
    <row r="14726" customFormat="false" ht="15" hidden="false" customHeight="false" outlineLevel="0" collapsed="false">
      <c r="A14726" s="361" t="s">
        <v>28120</v>
      </c>
      <c r="B14726" s="361"/>
      <c r="C14726" s="361" t="s">
        <v>28121</v>
      </c>
      <c r="D14726" s="361" t="s">
        <v>245</v>
      </c>
      <c r="E14726" s="362" t="s">
        <v>24550</v>
      </c>
    </row>
    <row r="14727" customFormat="false" ht="15" hidden="false" customHeight="false" outlineLevel="0" collapsed="false">
      <c r="A14727" s="361" t="s">
        <v>28122</v>
      </c>
      <c r="B14727" s="361"/>
      <c r="C14727" s="361" t="s">
        <v>28123</v>
      </c>
      <c r="D14727" s="361" t="s">
        <v>245</v>
      </c>
      <c r="E14727" s="362" t="s">
        <v>28124</v>
      </c>
    </row>
    <row r="14728" customFormat="false" ht="15" hidden="false" customHeight="false" outlineLevel="0" collapsed="false">
      <c r="A14728" s="361" t="s">
        <v>28125</v>
      </c>
      <c r="B14728" s="361"/>
      <c r="C14728" s="361" t="s">
        <v>28126</v>
      </c>
      <c r="D14728" s="361" t="s">
        <v>245</v>
      </c>
      <c r="E14728" s="362" t="s">
        <v>16695</v>
      </c>
    </row>
    <row r="14729" customFormat="false" ht="15" hidden="false" customHeight="false" outlineLevel="0" collapsed="false">
      <c r="A14729" s="361" t="s">
        <v>28127</v>
      </c>
      <c r="B14729" s="361"/>
      <c r="C14729" s="361" t="s">
        <v>28128</v>
      </c>
      <c r="D14729" s="361" t="s">
        <v>25662</v>
      </c>
      <c r="E14729" s="362" t="s">
        <v>24541</v>
      </c>
    </row>
    <row r="14730" customFormat="false" ht="15" hidden="false" customHeight="false" outlineLevel="0" collapsed="false">
      <c r="A14730" s="361" t="s">
        <v>28129</v>
      </c>
      <c r="B14730" s="361"/>
      <c r="C14730" s="361" t="s">
        <v>28130</v>
      </c>
      <c r="D14730" s="361" t="s">
        <v>25614</v>
      </c>
      <c r="E14730" s="362" t="s">
        <v>15914</v>
      </c>
    </row>
    <row r="14731" customFormat="false" ht="15" hidden="false" customHeight="false" outlineLevel="0" collapsed="false">
      <c r="A14731" s="361" t="s">
        <v>28131</v>
      </c>
      <c r="B14731" s="361"/>
      <c r="C14731" s="361" t="s">
        <v>28132</v>
      </c>
      <c r="D14731" s="361" t="s">
        <v>25614</v>
      </c>
      <c r="E14731" s="362" t="s">
        <v>17179</v>
      </c>
    </row>
    <row r="14732" customFormat="false" ht="15" hidden="false" customHeight="false" outlineLevel="0" collapsed="false">
      <c r="A14732" s="361" t="s">
        <v>28133</v>
      </c>
      <c r="B14732" s="361"/>
      <c r="C14732" s="361" t="s">
        <v>28134</v>
      </c>
      <c r="D14732" s="361" t="s">
        <v>25214</v>
      </c>
      <c r="E14732" s="362" t="s">
        <v>28135</v>
      </c>
    </row>
    <row r="14733" customFormat="false" ht="15" hidden="false" customHeight="false" outlineLevel="0" collapsed="false">
      <c r="A14733" s="361" t="s">
        <v>28136</v>
      </c>
      <c r="B14733" s="361"/>
      <c r="C14733" s="361" t="s">
        <v>28137</v>
      </c>
      <c r="D14733" s="361" t="s">
        <v>25214</v>
      </c>
      <c r="E14733" s="362" t="s">
        <v>28138</v>
      </c>
    </row>
    <row r="14734" customFormat="false" ht="15" hidden="false" customHeight="false" outlineLevel="0" collapsed="false">
      <c r="A14734" s="361" t="s">
        <v>28139</v>
      </c>
      <c r="B14734" s="361"/>
      <c r="C14734" s="361" t="s">
        <v>28140</v>
      </c>
      <c r="D14734" s="361" t="s">
        <v>25214</v>
      </c>
      <c r="E14734" s="362" t="s">
        <v>28141</v>
      </c>
    </row>
    <row r="14735" customFormat="false" ht="15" hidden="false" customHeight="false" outlineLevel="0" collapsed="false">
      <c r="A14735" s="361" t="s">
        <v>28142</v>
      </c>
      <c r="B14735" s="361"/>
      <c r="C14735" s="361" t="s">
        <v>28143</v>
      </c>
      <c r="D14735" s="361" t="s">
        <v>25214</v>
      </c>
      <c r="E14735" s="362" t="s">
        <v>28144</v>
      </c>
    </row>
    <row r="14736" customFormat="false" ht="15" hidden="false" customHeight="false" outlineLevel="0" collapsed="false">
      <c r="A14736" s="361" t="s">
        <v>28145</v>
      </c>
      <c r="B14736" s="361"/>
      <c r="C14736" s="361" t="s">
        <v>28146</v>
      </c>
      <c r="D14736" s="361" t="s">
        <v>25662</v>
      </c>
      <c r="E14736" s="362" t="s">
        <v>28147</v>
      </c>
    </row>
    <row r="14737" customFormat="false" ht="15" hidden="false" customHeight="false" outlineLevel="0" collapsed="false">
      <c r="A14737" s="361" t="s">
        <v>28148</v>
      </c>
      <c r="B14737" s="361"/>
      <c r="C14737" s="361" t="s">
        <v>28149</v>
      </c>
      <c r="D14737" s="361" t="s">
        <v>25662</v>
      </c>
      <c r="E14737" s="362" t="s">
        <v>28150</v>
      </c>
    </row>
    <row r="14738" customFormat="false" ht="15" hidden="false" customHeight="false" outlineLevel="0" collapsed="false">
      <c r="A14738" s="361" t="s">
        <v>28151</v>
      </c>
      <c r="B14738" s="361"/>
      <c r="C14738" s="361" t="s">
        <v>28152</v>
      </c>
      <c r="D14738" s="361" t="s">
        <v>25662</v>
      </c>
      <c r="E14738" s="362" t="s">
        <v>15793</v>
      </c>
    </row>
    <row r="14739" customFormat="false" ht="15" hidden="false" customHeight="false" outlineLevel="0" collapsed="false">
      <c r="A14739" s="361" t="s">
        <v>28153</v>
      </c>
      <c r="B14739" s="361"/>
      <c r="C14739" s="361" t="s">
        <v>28154</v>
      </c>
      <c r="D14739" s="361" t="s">
        <v>25662</v>
      </c>
      <c r="E14739" s="362" t="s">
        <v>27376</v>
      </c>
    </row>
    <row r="14740" customFormat="false" ht="15" hidden="false" customHeight="false" outlineLevel="0" collapsed="false">
      <c r="A14740" s="361" t="s">
        <v>28155</v>
      </c>
      <c r="B14740" s="361"/>
      <c r="C14740" s="361" t="s">
        <v>28156</v>
      </c>
      <c r="D14740" s="361" t="s">
        <v>25662</v>
      </c>
      <c r="E14740" s="362" t="s">
        <v>28157</v>
      </c>
    </row>
    <row r="14741" customFormat="false" ht="15" hidden="false" customHeight="false" outlineLevel="0" collapsed="false">
      <c r="A14741" s="361" t="s">
        <v>28158</v>
      </c>
      <c r="B14741" s="361"/>
      <c r="C14741" s="361" t="s">
        <v>28159</v>
      </c>
      <c r="D14741" s="361" t="s">
        <v>25662</v>
      </c>
      <c r="E14741" s="362" t="s">
        <v>22706</v>
      </c>
    </row>
    <row r="14742" customFormat="false" ht="15" hidden="false" customHeight="false" outlineLevel="0" collapsed="false">
      <c r="A14742" s="361" t="s">
        <v>28160</v>
      </c>
      <c r="B14742" s="361"/>
      <c r="C14742" s="361" t="s">
        <v>28161</v>
      </c>
      <c r="D14742" s="361" t="s">
        <v>25662</v>
      </c>
      <c r="E14742" s="362" t="s">
        <v>28162</v>
      </c>
    </row>
    <row r="14743" customFormat="false" ht="15" hidden="false" customHeight="false" outlineLevel="0" collapsed="false">
      <c r="A14743" s="361" t="s">
        <v>28163</v>
      </c>
      <c r="B14743" s="361"/>
      <c r="C14743" s="361" t="s">
        <v>28164</v>
      </c>
      <c r="D14743" s="361" t="s">
        <v>25662</v>
      </c>
      <c r="E14743" s="362" t="s">
        <v>28165</v>
      </c>
    </row>
    <row r="14744" customFormat="false" ht="15" hidden="false" customHeight="false" outlineLevel="0" collapsed="false">
      <c r="A14744" s="361" t="s">
        <v>28166</v>
      </c>
      <c r="B14744" s="361"/>
      <c r="C14744" s="361" t="s">
        <v>28167</v>
      </c>
      <c r="D14744" s="361" t="s">
        <v>25662</v>
      </c>
      <c r="E14744" s="362" t="s">
        <v>22258</v>
      </c>
    </row>
    <row r="14745" customFormat="false" ht="15" hidden="false" customHeight="false" outlineLevel="0" collapsed="false">
      <c r="A14745" s="361" t="s">
        <v>28168</v>
      </c>
      <c r="B14745" s="361"/>
      <c r="C14745" s="361" t="s">
        <v>28169</v>
      </c>
      <c r="D14745" s="361" t="s">
        <v>25662</v>
      </c>
      <c r="E14745" s="362" t="s">
        <v>17097</v>
      </c>
    </row>
    <row r="14746" customFormat="false" ht="15" hidden="false" customHeight="false" outlineLevel="0" collapsed="false">
      <c r="A14746" s="361" t="s">
        <v>28170</v>
      </c>
      <c r="B14746" s="361"/>
      <c r="C14746" s="361" t="s">
        <v>28171</v>
      </c>
      <c r="D14746" s="361" t="s">
        <v>25662</v>
      </c>
      <c r="E14746" s="362" t="s">
        <v>22843</v>
      </c>
    </row>
    <row r="14747" customFormat="false" ht="15" hidden="false" customHeight="false" outlineLevel="0" collapsed="false">
      <c r="A14747" s="361" t="s">
        <v>28172</v>
      </c>
      <c r="B14747" s="361"/>
      <c r="C14747" s="361" t="s">
        <v>28173</v>
      </c>
      <c r="D14747" s="361" t="s">
        <v>25662</v>
      </c>
      <c r="E14747" s="362" t="s">
        <v>17292</v>
      </c>
    </row>
    <row r="14748" customFormat="false" ht="15" hidden="false" customHeight="false" outlineLevel="0" collapsed="false">
      <c r="A14748" s="361" t="s">
        <v>28174</v>
      </c>
      <c r="B14748" s="361"/>
      <c r="C14748" s="361" t="s">
        <v>28175</v>
      </c>
      <c r="D14748" s="361" t="s">
        <v>25662</v>
      </c>
      <c r="E14748" s="362" t="s">
        <v>24566</v>
      </c>
    </row>
    <row r="14749" customFormat="false" ht="15" hidden="false" customHeight="false" outlineLevel="0" collapsed="false">
      <c r="A14749" s="361" t="s">
        <v>28176</v>
      </c>
      <c r="B14749" s="361"/>
      <c r="C14749" s="361" t="s">
        <v>28177</v>
      </c>
      <c r="D14749" s="361" t="s">
        <v>25662</v>
      </c>
      <c r="E14749" s="362" t="s">
        <v>16687</v>
      </c>
    </row>
    <row r="14750" customFormat="false" ht="15" hidden="false" customHeight="false" outlineLevel="0" collapsed="false">
      <c r="A14750" s="361" t="s">
        <v>28178</v>
      </c>
      <c r="B14750" s="361"/>
      <c r="C14750" s="361" t="s">
        <v>28179</v>
      </c>
      <c r="D14750" s="361" t="s">
        <v>25214</v>
      </c>
      <c r="E14750" s="362" t="s">
        <v>28180</v>
      </c>
    </row>
    <row r="14751" customFormat="false" ht="15" hidden="false" customHeight="false" outlineLevel="0" collapsed="false">
      <c r="A14751" s="361" t="s">
        <v>28181</v>
      </c>
      <c r="B14751" s="361"/>
      <c r="C14751" s="361" t="s">
        <v>28182</v>
      </c>
      <c r="D14751" s="361" t="s">
        <v>25214</v>
      </c>
      <c r="E14751" s="362" t="s">
        <v>28183</v>
      </c>
    </row>
    <row r="14752" customFormat="false" ht="15" hidden="false" customHeight="false" outlineLevel="0" collapsed="false">
      <c r="A14752" s="361" t="s">
        <v>28184</v>
      </c>
      <c r="B14752" s="361"/>
      <c r="C14752" s="361" t="s">
        <v>28185</v>
      </c>
      <c r="D14752" s="361" t="s">
        <v>25214</v>
      </c>
      <c r="E14752" s="362" t="s">
        <v>28186</v>
      </c>
    </row>
    <row r="14753" customFormat="false" ht="15" hidden="false" customHeight="false" outlineLevel="0" collapsed="false">
      <c r="A14753" s="361" t="s">
        <v>28187</v>
      </c>
      <c r="B14753" s="361"/>
      <c r="C14753" s="361" t="s">
        <v>28188</v>
      </c>
      <c r="D14753" s="361" t="s">
        <v>25214</v>
      </c>
      <c r="E14753" s="362" t="s">
        <v>28189</v>
      </c>
    </row>
    <row r="14754" customFormat="false" ht="15" hidden="false" customHeight="false" outlineLevel="0" collapsed="false">
      <c r="A14754" s="361" t="s">
        <v>28190</v>
      </c>
      <c r="B14754" s="361"/>
      <c r="C14754" s="361" t="s">
        <v>28191</v>
      </c>
      <c r="D14754" s="361" t="s">
        <v>25214</v>
      </c>
      <c r="E14754" s="362" t="s">
        <v>28192</v>
      </c>
    </row>
    <row r="14755" customFormat="false" ht="15" hidden="false" customHeight="false" outlineLevel="0" collapsed="false">
      <c r="A14755" s="361" t="s">
        <v>28193</v>
      </c>
      <c r="B14755" s="361"/>
      <c r="C14755" s="361" t="s">
        <v>28194</v>
      </c>
      <c r="D14755" s="361" t="s">
        <v>25214</v>
      </c>
      <c r="E14755" s="362" t="s">
        <v>28195</v>
      </c>
    </row>
    <row r="14756" customFormat="false" ht="15" hidden="false" customHeight="false" outlineLevel="0" collapsed="false">
      <c r="A14756" s="361" t="s">
        <v>28196</v>
      </c>
      <c r="B14756" s="361"/>
      <c r="C14756" s="361" t="s">
        <v>28197</v>
      </c>
      <c r="D14756" s="361" t="s">
        <v>25614</v>
      </c>
      <c r="E14756" s="362" t="s">
        <v>23644</v>
      </c>
    </row>
    <row r="14757" customFormat="false" ht="15" hidden="false" customHeight="false" outlineLevel="0" collapsed="false">
      <c r="A14757" s="361" t="s">
        <v>28198</v>
      </c>
      <c r="B14757" s="361"/>
      <c r="C14757" s="361" t="s">
        <v>28199</v>
      </c>
      <c r="D14757" s="361" t="s">
        <v>25214</v>
      </c>
      <c r="E14757" s="362" t="s">
        <v>28200</v>
      </c>
    </row>
    <row r="14758" customFormat="false" ht="15" hidden="false" customHeight="false" outlineLevel="0" collapsed="false">
      <c r="A14758" s="361" t="s">
        <v>28201</v>
      </c>
      <c r="B14758" s="361"/>
      <c r="C14758" s="361" t="s">
        <v>28202</v>
      </c>
      <c r="D14758" s="361" t="s">
        <v>25214</v>
      </c>
      <c r="E14758" s="362" t="s">
        <v>28203</v>
      </c>
    </row>
    <row r="14759" customFormat="false" ht="15" hidden="false" customHeight="false" outlineLevel="0" collapsed="false">
      <c r="A14759" s="361" t="s">
        <v>28204</v>
      </c>
      <c r="B14759" s="361"/>
      <c r="C14759" s="361" t="s">
        <v>28205</v>
      </c>
      <c r="D14759" s="361" t="s">
        <v>25214</v>
      </c>
      <c r="E14759" s="362" t="s">
        <v>28206</v>
      </c>
    </row>
    <row r="14760" customFormat="false" ht="15" hidden="false" customHeight="false" outlineLevel="0" collapsed="false">
      <c r="A14760" s="361" t="s">
        <v>28207</v>
      </c>
      <c r="B14760" s="361"/>
      <c r="C14760" s="361" t="s">
        <v>28208</v>
      </c>
      <c r="D14760" s="361" t="s">
        <v>25214</v>
      </c>
      <c r="E14760" s="362" t="s">
        <v>28209</v>
      </c>
    </row>
    <row r="14761" customFormat="false" ht="15" hidden="false" customHeight="false" outlineLevel="0" collapsed="false">
      <c r="A14761" s="361" t="s">
        <v>28210</v>
      </c>
      <c r="B14761" s="361"/>
      <c r="C14761" s="361" t="s">
        <v>28211</v>
      </c>
      <c r="D14761" s="361" t="s">
        <v>25214</v>
      </c>
      <c r="E14761" s="362" t="s">
        <v>28180</v>
      </c>
    </row>
    <row r="14762" customFormat="false" ht="15" hidden="false" customHeight="false" outlineLevel="0" collapsed="false">
      <c r="A14762" s="361" t="s">
        <v>28212</v>
      </c>
      <c r="B14762" s="361"/>
      <c r="C14762" s="361" t="s">
        <v>28213</v>
      </c>
      <c r="D14762" s="361" t="s">
        <v>25214</v>
      </c>
      <c r="E14762" s="362" t="s">
        <v>28214</v>
      </c>
    </row>
    <row r="14763" customFormat="false" ht="15" hidden="false" customHeight="false" outlineLevel="0" collapsed="false">
      <c r="A14763" s="361" t="s">
        <v>28215</v>
      </c>
      <c r="B14763" s="361"/>
      <c r="C14763" s="361" t="s">
        <v>28216</v>
      </c>
      <c r="D14763" s="361" t="s">
        <v>25214</v>
      </c>
      <c r="E14763" s="362" t="s">
        <v>28217</v>
      </c>
    </row>
    <row r="14764" customFormat="false" ht="15" hidden="false" customHeight="false" outlineLevel="0" collapsed="false">
      <c r="A14764" s="361" t="s">
        <v>28218</v>
      </c>
      <c r="B14764" s="361"/>
      <c r="C14764" s="361" t="s">
        <v>28219</v>
      </c>
      <c r="D14764" s="361" t="s">
        <v>25214</v>
      </c>
      <c r="E14764" s="362" t="s">
        <v>28220</v>
      </c>
    </row>
    <row r="14765" customFormat="false" ht="15" hidden="false" customHeight="false" outlineLevel="0" collapsed="false">
      <c r="A14765" s="361" t="s">
        <v>28221</v>
      </c>
      <c r="B14765" s="361"/>
      <c r="C14765" s="361" t="s">
        <v>28222</v>
      </c>
      <c r="D14765" s="361" t="s">
        <v>25214</v>
      </c>
      <c r="E14765" s="362" t="s">
        <v>28223</v>
      </c>
    </row>
    <row r="14766" customFormat="false" ht="15" hidden="false" customHeight="false" outlineLevel="0" collapsed="false">
      <c r="A14766" s="361" t="s">
        <v>28224</v>
      </c>
      <c r="B14766" s="361"/>
      <c r="C14766" s="361" t="s">
        <v>28225</v>
      </c>
      <c r="D14766" s="361" t="s">
        <v>25214</v>
      </c>
      <c r="E14766" s="362" t="s">
        <v>28226</v>
      </c>
    </row>
    <row r="14767" customFormat="false" ht="15" hidden="false" customHeight="false" outlineLevel="0" collapsed="false">
      <c r="A14767" s="361" t="s">
        <v>28227</v>
      </c>
      <c r="B14767" s="361"/>
      <c r="C14767" s="361" t="s">
        <v>28228</v>
      </c>
      <c r="D14767" s="361" t="s">
        <v>25214</v>
      </c>
      <c r="E14767" s="362" t="s">
        <v>28229</v>
      </c>
    </row>
    <row r="14768" customFormat="false" ht="15" hidden="false" customHeight="false" outlineLevel="0" collapsed="false">
      <c r="A14768" s="361" t="s">
        <v>28230</v>
      </c>
      <c r="B14768" s="361"/>
      <c r="C14768" s="361" t="s">
        <v>28231</v>
      </c>
      <c r="D14768" s="361" t="s">
        <v>25214</v>
      </c>
      <c r="E14768" s="362" t="s">
        <v>28232</v>
      </c>
    </row>
    <row r="14769" customFormat="false" ht="15" hidden="false" customHeight="false" outlineLevel="0" collapsed="false">
      <c r="A14769" s="361" t="s">
        <v>28233</v>
      </c>
      <c r="B14769" s="361"/>
      <c r="C14769" s="361" t="s">
        <v>28234</v>
      </c>
      <c r="D14769" s="361" t="s">
        <v>25214</v>
      </c>
      <c r="E14769" s="362" t="s">
        <v>28235</v>
      </c>
    </row>
    <row r="14770" customFormat="false" ht="15" hidden="false" customHeight="false" outlineLevel="0" collapsed="false">
      <c r="A14770" s="361" t="s">
        <v>28236</v>
      </c>
      <c r="B14770" s="361"/>
      <c r="C14770" s="361" t="s">
        <v>28237</v>
      </c>
      <c r="D14770" s="361" t="s">
        <v>25214</v>
      </c>
      <c r="E14770" s="362" t="s">
        <v>28238</v>
      </c>
    </row>
    <row r="14771" customFormat="false" ht="15" hidden="false" customHeight="false" outlineLevel="0" collapsed="false">
      <c r="A14771" s="361" t="s">
        <v>28239</v>
      </c>
      <c r="B14771" s="361"/>
      <c r="C14771" s="361" t="s">
        <v>28240</v>
      </c>
      <c r="D14771" s="361" t="s">
        <v>25214</v>
      </c>
      <c r="E14771" s="362" t="s">
        <v>28241</v>
      </c>
    </row>
    <row r="14772" customFormat="false" ht="15" hidden="false" customHeight="false" outlineLevel="0" collapsed="false">
      <c r="A14772" s="361" t="s">
        <v>28242</v>
      </c>
      <c r="B14772" s="361"/>
      <c r="C14772" s="361" t="s">
        <v>28243</v>
      </c>
      <c r="D14772" s="361" t="s">
        <v>25214</v>
      </c>
      <c r="E14772" s="362" t="s">
        <v>28244</v>
      </c>
    </row>
    <row r="14773" customFormat="false" ht="15" hidden="false" customHeight="false" outlineLevel="0" collapsed="false">
      <c r="A14773" s="361" t="s">
        <v>28245</v>
      </c>
      <c r="B14773" s="361"/>
      <c r="C14773" s="361" t="s">
        <v>28246</v>
      </c>
      <c r="D14773" s="361" t="s">
        <v>25214</v>
      </c>
      <c r="E14773" s="362" t="s">
        <v>28247</v>
      </c>
    </row>
    <row r="14774" customFormat="false" ht="15" hidden="false" customHeight="false" outlineLevel="0" collapsed="false">
      <c r="A14774" s="361" t="s">
        <v>28248</v>
      </c>
      <c r="B14774" s="361"/>
      <c r="C14774" s="361" t="s">
        <v>28249</v>
      </c>
      <c r="D14774" s="361" t="s">
        <v>25214</v>
      </c>
      <c r="E14774" s="362" t="s">
        <v>28250</v>
      </c>
    </row>
    <row r="14775" customFormat="false" ht="15" hidden="false" customHeight="false" outlineLevel="0" collapsed="false">
      <c r="A14775" s="361" t="s">
        <v>28251</v>
      </c>
      <c r="B14775" s="361"/>
      <c r="C14775" s="361" t="s">
        <v>28252</v>
      </c>
      <c r="D14775" s="361" t="s">
        <v>25214</v>
      </c>
      <c r="E14775" s="362" t="s">
        <v>28253</v>
      </c>
    </row>
    <row r="14776" customFormat="false" ht="15" hidden="false" customHeight="false" outlineLevel="0" collapsed="false">
      <c r="A14776" s="361" t="s">
        <v>28254</v>
      </c>
      <c r="B14776" s="361"/>
      <c r="C14776" s="361" t="s">
        <v>28255</v>
      </c>
      <c r="D14776" s="361" t="s">
        <v>25214</v>
      </c>
      <c r="E14776" s="362" t="s">
        <v>28256</v>
      </c>
    </row>
    <row r="14777" customFormat="false" ht="15" hidden="false" customHeight="false" outlineLevel="0" collapsed="false">
      <c r="A14777" s="361" t="s">
        <v>28257</v>
      </c>
      <c r="B14777" s="361"/>
      <c r="C14777" s="361" t="s">
        <v>28258</v>
      </c>
      <c r="D14777" s="361" t="s">
        <v>25214</v>
      </c>
      <c r="E14777" s="362" t="s">
        <v>28259</v>
      </c>
    </row>
    <row r="14778" customFormat="false" ht="15" hidden="false" customHeight="false" outlineLevel="0" collapsed="false">
      <c r="A14778" s="361" t="s">
        <v>28260</v>
      </c>
      <c r="B14778" s="361"/>
      <c r="C14778" s="361" t="s">
        <v>28261</v>
      </c>
      <c r="D14778" s="361" t="s">
        <v>25214</v>
      </c>
      <c r="E14778" s="362" t="s">
        <v>28262</v>
      </c>
    </row>
    <row r="14779" customFormat="false" ht="15" hidden="false" customHeight="false" outlineLevel="0" collapsed="false">
      <c r="A14779" s="361" t="s">
        <v>28263</v>
      </c>
      <c r="B14779" s="361"/>
      <c r="C14779" s="361" t="s">
        <v>28264</v>
      </c>
      <c r="D14779" s="361" t="s">
        <v>25214</v>
      </c>
      <c r="E14779" s="362" t="s">
        <v>28265</v>
      </c>
    </row>
    <row r="14780" customFormat="false" ht="15" hidden="false" customHeight="false" outlineLevel="0" collapsed="false">
      <c r="A14780" s="361" t="s">
        <v>28266</v>
      </c>
      <c r="B14780" s="361"/>
      <c r="C14780" s="361" t="s">
        <v>28267</v>
      </c>
      <c r="D14780" s="361" t="s">
        <v>25214</v>
      </c>
      <c r="E14780" s="362" t="s">
        <v>28268</v>
      </c>
    </row>
    <row r="14781" customFormat="false" ht="15" hidden="false" customHeight="false" outlineLevel="0" collapsed="false">
      <c r="A14781" s="361" t="s">
        <v>28269</v>
      </c>
      <c r="B14781" s="361"/>
      <c r="C14781" s="361" t="s">
        <v>28270</v>
      </c>
      <c r="D14781" s="361" t="s">
        <v>25214</v>
      </c>
      <c r="E14781" s="362" t="s">
        <v>28271</v>
      </c>
    </row>
    <row r="14782" customFormat="false" ht="15" hidden="false" customHeight="false" outlineLevel="0" collapsed="false">
      <c r="A14782" s="361" t="s">
        <v>28272</v>
      </c>
      <c r="B14782" s="361"/>
      <c r="C14782" s="361" t="s">
        <v>28273</v>
      </c>
      <c r="D14782" s="361" t="s">
        <v>25214</v>
      </c>
      <c r="E14782" s="362" t="s">
        <v>28274</v>
      </c>
    </row>
    <row r="14783" customFormat="false" ht="15" hidden="false" customHeight="false" outlineLevel="0" collapsed="false">
      <c r="A14783" s="361" t="s">
        <v>28275</v>
      </c>
      <c r="B14783" s="361"/>
      <c r="C14783" s="361" t="s">
        <v>28276</v>
      </c>
      <c r="D14783" s="361" t="s">
        <v>25214</v>
      </c>
      <c r="E14783" s="362" t="s">
        <v>28277</v>
      </c>
    </row>
    <row r="14784" customFormat="false" ht="15" hidden="false" customHeight="false" outlineLevel="0" collapsed="false">
      <c r="A14784" s="361" t="s">
        <v>28278</v>
      </c>
      <c r="B14784" s="361"/>
      <c r="C14784" s="361" t="s">
        <v>28279</v>
      </c>
      <c r="D14784" s="361" t="s">
        <v>25214</v>
      </c>
      <c r="E14784" s="362" t="s">
        <v>28280</v>
      </c>
    </row>
    <row r="14785" customFormat="false" ht="15" hidden="false" customHeight="false" outlineLevel="0" collapsed="false">
      <c r="A14785" s="361" t="s">
        <v>28281</v>
      </c>
      <c r="B14785" s="361"/>
      <c r="C14785" s="361" t="s">
        <v>28282</v>
      </c>
      <c r="D14785" s="361" t="s">
        <v>25214</v>
      </c>
      <c r="E14785" s="362" t="s">
        <v>28283</v>
      </c>
    </row>
    <row r="14786" customFormat="false" ht="15" hidden="false" customHeight="false" outlineLevel="0" collapsed="false">
      <c r="A14786" s="361" t="s">
        <v>28284</v>
      </c>
      <c r="B14786" s="361"/>
      <c r="C14786" s="361" t="s">
        <v>28285</v>
      </c>
      <c r="D14786" s="361" t="s">
        <v>25214</v>
      </c>
      <c r="E14786" s="362" t="s">
        <v>28286</v>
      </c>
    </row>
    <row r="14787" customFormat="false" ht="15" hidden="false" customHeight="false" outlineLevel="0" collapsed="false">
      <c r="A14787" s="361" t="s">
        <v>28287</v>
      </c>
      <c r="B14787" s="361"/>
      <c r="C14787" s="361" t="s">
        <v>28288</v>
      </c>
      <c r="D14787" s="361" t="s">
        <v>25214</v>
      </c>
      <c r="E14787" s="362" t="s">
        <v>28289</v>
      </c>
    </row>
    <row r="14788" customFormat="false" ht="15" hidden="false" customHeight="false" outlineLevel="0" collapsed="false">
      <c r="A14788" s="361" t="s">
        <v>28290</v>
      </c>
      <c r="B14788" s="361"/>
      <c r="C14788" s="361" t="s">
        <v>28291</v>
      </c>
      <c r="D14788" s="361" t="s">
        <v>25214</v>
      </c>
      <c r="E14788" s="362" t="s">
        <v>28292</v>
      </c>
    </row>
    <row r="14789" customFormat="false" ht="15" hidden="false" customHeight="false" outlineLevel="0" collapsed="false">
      <c r="A14789" s="361" t="s">
        <v>28293</v>
      </c>
      <c r="B14789" s="361"/>
      <c r="C14789" s="361" t="s">
        <v>28294</v>
      </c>
      <c r="D14789" s="361" t="s">
        <v>25214</v>
      </c>
      <c r="E14789" s="362" t="s">
        <v>28295</v>
      </c>
    </row>
    <row r="14790" customFormat="false" ht="15" hidden="false" customHeight="false" outlineLevel="0" collapsed="false">
      <c r="A14790" s="361" t="s">
        <v>28296</v>
      </c>
      <c r="B14790" s="361"/>
      <c r="C14790" s="361" t="s">
        <v>28297</v>
      </c>
      <c r="D14790" s="361" t="s">
        <v>25214</v>
      </c>
      <c r="E14790" s="362" t="s">
        <v>28298</v>
      </c>
    </row>
    <row r="14791" customFormat="false" ht="15" hidden="false" customHeight="false" outlineLevel="0" collapsed="false">
      <c r="A14791" s="361" t="s">
        <v>28299</v>
      </c>
      <c r="B14791" s="361"/>
      <c r="C14791" s="361" t="s">
        <v>28300</v>
      </c>
      <c r="D14791" s="361" t="s">
        <v>25614</v>
      </c>
      <c r="E14791" s="362" t="s">
        <v>28301</v>
      </c>
    </row>
    <row r="14792" customFormat="false" ht="15" hidden="false" customHeight="false" outlineLevel="0" collapsed="false">
      <c r="A14792" s="361" t="s">
        <v>28302</v>
      </c>
      <c r="B14792" s="361"/>
      <c r="C14792" s="361" t="s">
        <v>28303</v>
      </c>
      <c r="D14792" s="361" t="s">
        <v>25614</v>
      </c>
      <c r="E14792" s="362" t="s">
        <v>28304</v>
      </c>
    </row>
    <row r="14793" customFormat="false" ht="15" hidden="false" customHeight="false" outlineLevel="0" collapsed="false">
      <c r="A14793" s="361" t="s">
        <v>28305</v>
      </c>
      <c r="B14793" s="361"/>
      <c r="C14793" s="361" t="s">
        <v>28306</v>
      </c>
      <c r="D14793" s="361" t="s">
        <v>25662</v>
      </c>
      <c r="E14793" s="362" t="s">
        <v>18313</v>
      </c>
    </row>
    <row r="14794" customFormat="false" ht="15" hidden="false" customHeight="false" outlineLevel="0" collapsed="false">
      <c r="A14794" s="361" t="s">
        <v>28307</v>
      </c>
      <c r="B14794" s="361"/>
      <c r="C14794" s="361" t="s">
        <v>28308</v>
      </c>
      <c r="D14794" s="361" t="s">
        <v>25662</v>
      </c>
      <c r="E14794" s="362" t="s">
        <v>28309</v>
      </c>
    </row>
    <row r="14795" customFormat="false" ht="15" hidden="false" customHeight="false" outlineLevel="0" collapsed="false">
      <c r="A14795" s="361" t="s">
        <v>28310</v>
      </c>
      <c r="B14795" s="361"/>
      <c r="C14795" s="361" t="s">
        <v>28311</v>
      </c>
      <c r="D14795" s="361" t="s">
        <v>245</v>
      </c>
      <c r="E14795" s="362" t="s">
        <v>28312</v>
      </c>
    </row>
    <row r="14796" customFormat="false" ht="15" hidden="false" customHeight="false" outlineLevel="0" collapsed="false">
      <c r="A14796" s="361" t="s">
        <v>28313</v>
      </c>
      <c r="B14796" s="361"/>
      <c r="C14796" s="361" t="s">
        <v>28314</v>
      </c>
      <c r="D14796" s="361" t="s">
        <v>245</v>
      </c>
      <c r="E14796" s="362" t="s">
        <v>28315</v>
      </c>
    </row>
    <row r="14797" customFormat="false" ht="15" hidden="false" customHeight="false" outlineLevel="0" collapsed="false">
      <c r="A14797" s="361" t="s">
        <v>28316</v>
      </c>
      <c r="B14797" s="361"/>
      <c r="C14797" s="361" t="s">
        <v>28317</v>
      </c>
      <c r="D14797" s="361" t="s">
        <v>245</v>
      </c>
      <c r="E14797" s="362" t="s">
        <v>28318</v>
      </c>
    </row>
    <row r="14798" customFormat="false" ht="15" hidden="false" customHeight="false" outlineLevel="0" collapsed="false">
      <c r="A14798" s="361" t="s">
        <v>28319</v>
      </c>
      <c r="B14798" s="361"/>
      <c r="C14798" s="361" t="s">
        <v>28320</v>
      </c>
      <c r="D14798" s="361" t="s">
        <v>245</v>
      </c>
      <c r="E14798" s="362" t="s">
        <v>17868</v>
      </c>
    </row>
    <row r="14799" customFormat="false" ht="15" hidden="false" customHeight="false" outlineLevel="0" collapsed="false">
      <c r="A14799" s="361" t="s">
        <v>28321</v>
      </c>
      <c r="B14799" s="361"/>
      <c r="C14799" s="361" t="s">
        <v>28322</v>
      </c>
      <c r="D14799" s="361" t="s">
        <v>25662</v>
      </c>
      <c r="E14799" s="362" t="s">
        <v>28323</v>
      </c>
    </row>
    <row r="14800" customFormat="false" ht="15" hidden="false" customHeight="false" outlineLevel="0" collapsed="false">
      <c r="A14800" s="361" t="s">
        <v>28324</v>
      </c>
      <c r="B14800" s="361"/>
      <c r="C14800" s="361" t="s">
        <v>28325</v>
      </c>
      <c r="D14800" s="361" t="s">
        <v>25662</v>
      </c>
      <c r="E14800" s="362" t="s">
        <v>28326</v>
      </c>
    </row>
    <row r="14801" customFormat="false" ht="15" hidden="false" customHeight="false" outlineLevel="0" collapsed="false">
      <c r="A14801" s="361" t="s">
        <v>28327</v>
      </c>
      <c r="B14801" s="361"/>
      <c r="C14801" s="361" t="s">
        <v>28328</v>
      </c>
      <c r="D14801" s="361" t="s">
        <v>28329</v>
      </c>
      <c r="E14801" s="362" t="s">
        <v>28330</v>
      </c>
    </row>
    <row r="14802" customFormat="false" ht="15" hidden="false" customHeight="false" outlineLevel="0" collapsed="false">
      <c r="A14802" s="361" t="s">
        <v>28331</v>
      </c>
      <c r="B14802" s="361"/>
      <c r="C14802" s="361" t="s">
        <v>28332</v>
      </c>
      <c r="D14802" s="361" t="s">
        <v>28329</v>
      </c>
      <c r="E14802" s="362" t="s">
        <v>28333</v>
      </c>
    </row>
    <row r="14803" customFormat="false" ht="15" hidden="false" customHeight="false" outlineLevel="0" collapsed="false">
      <c r="A14803" s="361" t="s">
        <v>28334</v>
      </c>
      <c r="B14803" s="361"/>
      <c r="C14803" s="361" t="s">
        <v>28335</v>
      </c>
      <c r="D14803" s="361" t="s">
        <v>28329</v>
      </c>
      <c r="E14803" s="362" t="s">
        <v>28336</v>
      </c>
    </row>
    <row r="14804" customFormat="false" ht="15" hidden="false" customHeight="false" outlineLevel="0" collapsed="false">
      <c r="A14804" s="361" t="s">
        <v>28337</v>
      </c>
      <c r="B14804" s="361"/>
      <c r="C14804" s="361" t="s">
        <v>28338</v>
      </c>
      <c r="D14804" s="361" t="s">
        <v>245</v>
      </c>
      <c r="E14804" s="362" t="s">
        <v>28339</v>
      </c>
    </row>
    <row r="14805" customFormat="false" ht="15" hidden="false" customHeight="false" outlineLevel="0" collapsed="false">
      <c r="A14805" s="361" t="s">
        <v>28340</v>
      </c>
      <c r="B14805" s="361"/>
      <c r="C14805" s="361" t="s">
        <v>28341</v>
      </c>
      <c r="D14805" s="361" t="s">
        <v>245</v>
      </c>
      <c r="E14805" s="362" t="s">
        <v>28342</v>
      </c>
    </row>
    <row r="14806" customFormat="false" ht="15" hidden="false" customHeight="false" outlineLevel="0" collapsed="false">
      <c r="A14806" s="361" t="s">
        <v>28343</v>
      </c>
      <c r="B14806" s="361"/>
      <c r="C14806" s="361" t="s">
        <v>28344</v>
      </c>
      <c r="D14806" s="361" t="s">
        <v>245</v>
      </c>
      <c r="E14806" s="362" t="s">
        <v>28345</v>
      </c>
    </row>
    <row r="14807" customFormat="false" ht="15" hidden="false" customHeight="false" outlineLevel="0" collapsed="false">
      <c r="A14807" s="361" t="s">
        <v>28346</v>
      </c>
      <c r="B14807" s="361"/>
      <c r="C14807" s="361" t="s">
        <v>28347</v>
      </c>
      <c r="D14807" s="361" t="s">
        <v>245</v>
      </c>
      <c r="E14807" s="362" t="s">
        <v>28348</v>
      </c>
    </row>
    <row r="14808" customFormat="false" ht="15" hidden="false" customHeight="false" outlineLevel="0" collapsed="false">
      <c r="A14808" s="361" t="s">
        <v>28349</v>
      </c>
      <c r="B14808" s="361"/>
      <c r="C14808" s="361" t="s">
        <v>28350</v>
      </c>
      <c r="D14808" s="361" t="s">
        <v>245</v>
      </c>
      <c r="E14808" s="362" t="s">
        <v>28351</v>
      </c>
    </row>
    <row r="14809" customFormat="false" ht="15" hidden="false" customHeight="false" outlineLevel="0" collapsed="false">
      <c r="A14809" s="361" t="s">
        <v>28352</v>
      </c>
      <c r="B14809" s="361"/>
      <c r="C14809" s="361" t="s">
        <v>28353</v>
      </c>
      <c r="D14809" s="361" t="s">
        <v>245</v>
      </c>
      <c r="E14809" s="362" t="s">
        <v>28354</v>
      </c>
    </row>
    <row r="14810" customFormat="false" ht="15" hidden="false" customHeight="false" outlineLevel="0" collapsed="false">
      <c r="A14810" s="361" t="s">
        <v>28355</v>
      </c>
      <c r="B14810" s="361"/>
      <c r="C14810" s="361" t="s">
        <v>28356</v>
      </c>
      <c r="D14810" s="361" t="s">
        <v>245</v>
      </c>
      <c r="E14810" s="362" t="s">
        <v>28357</v>
      </c>
    </row>
    <row r="14811" customFormat="false" ht="15" hidden="false" customHeight="false" outlineLevel="0" collapsed="false">
      <c r="A14811" s="361" t="s">
        <v>28358</v>
      </c>
      <c r="B14811" s="361"/>
      <c r="C14811" s="361" t="s">
        <v>28359</v>
      </c>
      <c r="D14811" s="361" t="s">
        <v>28329</v>
      </c>
      <c r="E14811" s="362" t="s">
        <v>28360</v>
      </c>
    </row>
    <row r="14812" customFormat="false" ht="15" hidden="false" customHeight="false" outlineLevel="0" collapsed="false">
      <c r="A14812" s="361" t="s">
        <v>28361</v>
      </c>
      <c r="B14812" s="361"/>
      <c r="C14812" s="361" t="s">
        <v>28362</v>
      </c>
      <c r="D14812" s="361" t="s">
        <v>245</v>
      </c>
      <c r="E14812" s="362" t="s">
        <v>28363</v>
      </c>
    </row>
    <row r="14813" customFormat="false" ht="15" hidden="false" customHeight="false" outlineLevel="0" collapsed="false">
      <c r="A14813" s="361" t="s">
        <v>28364</v>
      </c>
      <c r="B14813" s="361"/>
      <c r="C14813" s="361" t="s">
        <v>28365</v>
      </c>
      <c r="D14813" s="361" t="s">
        <v>25662</v>
      </c>
      <c r="E14813" s="362" t="s">
        <v>18833</v>
      </c>
    </row>
    <row r="14814" customFormat="false" ht="15" hidden="false" customHeight="false" outlineLevel="0" collapsed="false">
      <c r="A14814" s="361" t="s">
        <v>28366</v>
      </c>
      <c r="B14814" s="361"/>
      <c r="C14814" s="361" t="s">
        <v>28367</v>
      </c>
      <c r="D14814" s="361" t="s">
        <v>25662</v>
      </c>
      <c r="E14814" s="362" t="s">
        <v>28368</v>
      </c>
    </row>
    <row r="14815" customFormat="false" ht="15" hidden="false" customHeight="false" outlineLevel="0" collapsed="false">
      <c r="A14815" s="361" t="s">
        <v>28369</v>
      </c>
      <c r="B14815" s="361"/>
      <c r="C14815" s="361" t="s">
        <v>28370</v>
      </c>
      <c r="D14815" s="361" t="s">
        <v>245</v>
      </c>
      <c r="E14815" s="362" t="s">
        <v>28371</v>
      </c>
    </row>
    <row r="14816" customFormat="false" ht="15" hidden="false" customHeight="false" outlineLevel="0" collapsed="false">
      <c r="A14816" s="361" t="s">
        <v>28372</v>
      </c>
      <c r="B14816" s="361"/>
      <c r="C14816" s="361" t="s">
        <v>28373</v>
      </c>
      <c r="D14816" s="361" t="s">
        <v>245</v>
      </c>
      <c r="E14816" s="362" t="s">
        <v>20666</v>
      </c>
    </row>
    <row r="14817" customFormat="false" ht="15" hidden="false" customHeight="false" outlineLevel="0" collapsed="false">
      <c r="A14817" s="361" t="s">
        <v>28374</v>
      </c>
      <c r="B14817" s="361"/>
      <c r="C14817" s="361" t="s">
        <v>28375</v>
      </c>
      <c r="D14817" s="361" t="s">
        <v>245</v>
      </c>
      <c r="E14817" s="362" t="s">
        <v>24446</v>
      </c>
    </row>
    <row r="14818" customFormat="false" ht="15" hidden="false" customHeight="false" outlineLevel="0" collapsed="false">
      <c r="A14818" s="361" t="s">
        <v>28376</v>
      </c>
      <c r="B14818" s="361"/>
      <c r="C14818" s="361" t="s">
        <v>28377</v>
      </c>
      <c r="D14818" s="361" t="s">
        <v>245</v>
      </c>
      <c r="E14818" s="362" t="s">
        <v>18555</v>
      </c>
    </row>
    <row r="14819" customFormat="false" ht="15" hidden="false" customHeight="false" outlineLevel="0" collapsed="false">
      <c r="A14819" s="361" t="s">
        <v>28378</v>
      </c>
      <c r="B14819" s="361"/>
      <c r="C14819" s="361" t="s">
        <v>28379</v>
      </c>
      <c r="D14819" s="361" t="s">
        <v>245</v>
      </c>
      <c r="E14819" s="362" t="s">
        <v>18633</v>
      </c>
    </row>
    <row r="14820" customFormat="false" ht="15" hidden="false" customHeight="false" outlineLevel="0" collapsed="false">
      <c r="A14820" s="361" t="s">
        <v>28380</v>
      </c>
      <c r="B14820" s="361"/>
      <c r="C14820" s="361" t="s">
        <v>28381</v>
      </c>
      <c r="D14820" s="361" t="s">
        <v>28329</v>
      </c>
      <c r="E14820" s="362" t="s">
        <v>28382</v>
      </c>
    </row>
    <row r="14821" customFormat="false" ht="15" hidden="false" customHeight="false" outlineLevel="0" collapsed="false">
      <c r="A14821" s="361" t="s">
        <v>28383</v>
      </c>
      <c r="B14821" s="361"/>
      <c r="C14821" s="361" t="s">
        <v>28384</v>
      </c>
      <c r="D14821" s="361" t="s">
        <v>25662</v>
      </c>
      <c r="E14821" s="362" t="s">
        <v>21190</v>
      </c>
    </row>
    <row r="14822" customFormat="false" ht="15" hidden="false" customHeight="false" outlineLevel="0" collapsed="false">
      <c r="A14822" s="361" t="s">
        <v>28385</v>
      </c>
      <c r="B14822" s="361"/>
      <c r="C14822" s="361" t="s">
        <v>28386</v>
      </c>
      <c r="D14822" s="361" t="s">
        <v>25662</v>
      </c>
      <c r="E14822" s="362" t="s">
        <v>19352</v>
      </c>
    </row>
    <row r="14823" customFormat="false" ht="15" hidden="false" customHeight="false" outlineLevel="0" collapsed="false">
      <c r="A14823" s="361" t="s">
        <v>28387</v>
      </c>
      <c r="B14823" s="361"/>
      <c r="C14823" s="361" t="s">
        <v>28388</v>
      </c>
      <c r="D14823" s="361" t="s">
        <v>28329</v>
      </c>
      <c r="E14823" s="362" t="s">
        <v>28389</v>
      </c>
    </row>
    <row r="14824" customFormat="false" ht="15" hidden="false" customHeight="false" outlineLevel="0" collapsed="false">
      <c r="A14824" s="361" t="s">
        <v>28390</v>
      </c>
      <c r="B14824" s="361"/>
      <c r="C14824" s="361" t="s">
        <v>28391</v>
      </c>
      <c r="D14824" s="361" t="s">
        <v>28329</v>
      </c>
      <c r="E14824" s="362" t="s">
        <v>28392</v>
      </c>
    </row>
    <row r="14825" customFormat="false" ht="15" hidden="false" customHeight="false" outlineLevel="0" collapsed="false">
      <c r="A14825" s="361" t="s">
        <v>28393</v>
      </c>
      <c r="B14825" s="361"/>
      <c r="C14825" s="361" t="s">
        <v>28394</v>
      </c>
      <c r="D14825" s="361" t="s">
        <v>28329</v>
      </c>
      <c r="E14825" s="362" t="s">
        <v>28395</v>
      </c>
    </row>
    <row r="14826" customFormat="false" ht="15" hidden="false" customHeight="false" outlineLevel="0" collapsed="false">
      <c r="A14826" s="361" t="s">
        <v>28396</v>
      </c>
      <c r="B14826" s="361"/>
      <c r="C14826" s="361" t="s">
        <v>28397</v>
      </c>
      <c r="D14826" s="361" t="s">
        <v>28329</v>
      </c>
      <c r="E14826" s="362" t="s">
        <v>28398</v>
      </c>
    </row>
    <row r="14827" customFormat="false" ht="15" hidden="false" customHeight="false" outlineLevel="0" collapsed="false">
      <c r="A14827" s="361" t="s">
        <v>28399</v>
      </c>
      <c r="B14827" s="361"/>
      <c r="C14827" s="361" t="s">
        <v>28400</v>
      </c>
      <c r="D14827" s="361" t="s">
        <v>25662</v>
      </c>
      <c r="E14827" s="362" t="s">
        <v>28401</v>
      </c>
    </row>
    <row r="14828" customFormat="false" ht="15" hidden="false" customHeight="false" outlineLevel="0" collapsed="false">
      <c r="A14828" s="361" t="s">
        <v>28402</v>
      </c>
      <c r="B14828" s="361"/>
      <c r="C14828" s="361" t="s">
        <v>28403</v>
      </c>
      <c r="D14828" s="361" t="s">
        <v>25662</v>
      </c>
      <c r="E14828" s="362" t="s">
        <v>28404</v>
      </c>
    </row>
    <row r="14829" customFormat="false" ht="15" hidden="false" customHeight="false" outlineLevel="0" collapsed="false">
      <c r="A14829" s="361" t="s">
        <v>28405</v>
      </c>
      <c r="B14829" s="361"/>
      <c r="C14829" s="361" t="s">
        <v>28406</v>
      </c>
      <c r="D14829" s="361" t="s">
        <v>28329</v>
      </c>
      <c r="E14829" s="362" t="s">
        <v>28407</v>
      </c>
    </row>
    <row r="14830" customFormat="false" ht="15" hidden="false" customHeight="false" outlineLevel="0" collapsed="false">
      <c r="A14830" s="361" t="s">
        <v>28408</v>
      </c>
      <c r="B14830" s="361"/>
      <c r="C14830" s="361" t="s">
        <v>28409</v>
      </c>
      <c r="D14830" s="361" t="s">
        <v>28329</v>
      </c>
      <c r="E14830" s="362" t="s">
        <v>28410</v>
      </c>
    </row>
    <row r="14831" customFormat="false" ht="15" hidden="false" customHeight="false" outlineLevel="0" collapsed="false">
      <c r="A14831" s="361" t="s">
        <v>28411</v>
      </c>
      <c r="B14831" s="361"/>
      <c r="C14831" s="361" t="s">
        <v>28412</v>
      </c>
      <c r="D14831" s="361" t="s">
        <v>28329</v>
      </c>
      <c r="E14831" s="362" t="s">
        <v>28413</v>
      </c>
    </row>
    <row r="14832" customFormat="false" ht="15" hidden="false" customHeight="false" outlineLevel="0" collapsed="false">
      <c r="A14832" s="361" t="s">
        <v>28414</v>
      </c>
      <c r="B14832" s="361"/>
      <c r="C14832" s="361" t="s">
        <v>28415</v>
      </c>
      <c r="D14832" s="361" t="s">
        <v>28329</v>
      </c>
      <c r="E14832" s="362" t="s">
        <v>28416</v>
      </c>
    </row>
    <row r="14833" customFormat="false" ht="15" hidden="false" customHeight="false" outlineLevel="0" collapsed="false">
      <c r="A14833" s="361" t="s">
        <v>28417</v>
      </c>
      <c r="B14833" s="361"/>
      <c r="C14833" s="361" t="s">
        <v>28418</v>
      </c>
      <c r="D14833" s="361" t="s">
        <v>28329</v>
      </c>
      <c r="E14833" s="362" t="s">
        <v>28419</v>
      </c>
    </row>
    <row r="14834" customFormat="false" ht="15" hidden="false" customHeight="false" outlineLevel="0" collapsed="false">
      <c r="A14834" s="361" t="s">
        <v>28420</v>
      </c>
      <c r="B14834" s="361"/>
      <c r="C14834" s="361" t="s">
        <v>28421</v>
      </c>
      <c r="D14834" s="361" t="s">
        <v>28329</v>
      </c>
      <c r="E14834" s="362" t="s">
        <v>28422</v>
      </c>
    </row>
    <row r="14835" customFormat="false" ht="15" hidden="false" customHeight="false" outlineLevel="0" collapsed="false">
      <c r="A14835" s="361" t="s">
        <v>28423</v>
      </c>
      <c r="B14835" s="361"/>
      <c r="C14835" s="361" t="s">
        <v>28424</v>
      </c>
      <c r="D14835" s="361" t="s">
        <v>28329</v>
      </c>
      <c r="E14835" s="362" t="s">
        <v>28425</v>
      </c>
    </row>
    <row r="14836" customFormat="false" ht="15" hidden="false" customHeight="false" outlineLevel="0" collapsed="false">
      <c r="A14836" s="361" t="s">
        <v>28426</v>
      </c>
      <c r="B14836" s="361"/>
      <c r="C14836" s="361" t="s">
        <v>28427</v>
      </c>
      <c r="D14836" s="361" t="s">
        <v>28329</v>
      </c>
      <c r="E14836" s="362" t="s">
        <v>28428</v>
      </c>
    </row>
    <row r="14837" customFormat="false" ht="15" hidden="false" customHeight="false" outlineLevel="0" collapsed="false">
      <c r="A14837" s="361" t="s">
        <v>28429</v>
      </c>
      <c r="B14837" s="361"/>
      <c r="C14837" s="361" t="s">
        <v>28430</v>
      </c>
      <c r="D14837" s="361" t="s">
        <v>28329</v>
      </c>
      <c r="E14837" s="362" t="s">
        <v>28431</v>
      </c>
    </row>
    <row r="14838" customFormat="false" ht="15" hidden="false" customHeight="false" outlineLevel="0" collapsed="false">
      <c r="A14838" s="361" t="s">
        <v>28432</v>
      </c>
      <c r="B14838" s="361"/>
      <c r="C14838" s="361" t="s">
        <v>28433</v>
      </c>
      <c r="D14838" s="361" t="s">
        <v>28329</v>
      </c>
      <c r="E14838" s="362" t="s">
        <v>28434</v>
      </c>
    </row>
    <row r="14839" customFormat="false" ht="15" hidden="false" customHeight="false" outlineLevel="0" collapsed="false">
      <c r="A14839" s="361" t="s">
        <v>28435</v>
      </c>
      <c r="B14839" s="361"/>
      <c r="C14839" s="361" t="s">
        <v>28436</v>
      </c>
      <c r="D14839" s="361" t="s">
        <v>28329</v>
      </c>
      <c r="E14839" s="362" t="s">
        <v>28437</v>
      </c>
    </row>
    <row r="14840" customFormat="false" ht="15" hidden="false" customHeight="false" outlineLevel="0" collapsed="false">
      <c r="A14840" s="361" t="s">
        <v>28438</v>
      </c>
      <c r="B14840" s="361"/>
      <c r="C14840" s="361" t="s">
        <v>28439</v>
      </c>
      <c r="D14840" s="361" t="s">
        <v>28329</v>
      </c>
      <c r="E14840" s="362" t="s">
        <v>28440</v>
      </c>
    </row>
    <row r="14841" customFormat="false" ht="15" hidden="false" customHeight="false" outlineLevel="0" collapsed="false">
      <c r="A14841" s="361" t="s">
        <v>28441</v>
      </c>
      <c r="B14841" s="361"/>
      <c r="C14841" s="361" t="s">
        <v>28442</v>
      </c>
      <c r="D14841" s="361" t="s">
        <v>25662</v>
      </c>
      <c r="E14841" s="362" t="s">
        <v>28443</v>
      </c>
    </row>
    <row r="14842" customFormat="false" ht="15" hidden="false" customHeight="false" outlineLevel="0" collapsed="false">
      <c r="A14842" s="361" t="s">
        <v>28444</v>
      </c>
      <c r="B14842" s="361"/>
      <c r="C14842" s="361" t="s">
        <v>28445</v>
      </c>
      <c r="D14842" s="361" t="s">
        <v>25662</v>
      </c>
      <c r="E14842" s="362" t="s">
        <v>28446</v>
      </c>
    </row>
    <row r="14843" customFormat="false" ht="15" hidden="false" customHeight="false" outlineLevel="0" collapsed="false">
      <c r="A14843" s="361" t="s">
        <v>28447</v>
      </c>
      <c r="B14843" s="361"/>
      <c r="C14843" s="361" t="s">
        <v>28448</v>
      </c>
      <c r="D14843" s="361" t="s">
        <v>25662</v>
      </c>
      <c r="E14843" s="362" t="s">
        <v>28449</v>
      </c>
    </row>
    <row r="14844" customFormat="false" ht="15" hidden="false" customHeight="false" outlineLevel="0" collapsed="false">
      <c r="A14844" s="361" t="s">
        <v>28450</v>
      </c>
      <c r="B14844" s="361"/>
      <c r="C14844" s="361" t="s">
        <v>28451</v>
      </c>
      <c r="D14844" s="361" t="s">
        <v>28329</v>
      </c>
      <c r="E14844" s="362" t="s">
        <v>28452</v>
      </c>
    </row>
    <row r="14845" customFormat="false" ht="15" hidden="false" customHeight="false" outlineLevel="0" collapsed="false">
      <c r="A14845" s="361" t="s">
        <v>28453</v>
      </c>
      <c r="B14845" s="361"/>
      <c r="C14845" s="361" t="s">
        <v>28454</v>
      </c>
      <c r="D14845" s="361" t="s">
        <v>25662</v>
      </c>
      <c r="E14845" s="362" t="s">
        <v>28455</v>
      </c>
    </row>
    <row r="14846" customFormat="false" ht="15" hidden="false" customHeight="false" outlineLevel="0" collapsed="false">
      <c r="A14846" s="361" t="s">
        <v>28456</v>
      </c>
      <c r="B14846" s="361"/>
      <c r="C14846" s="361" t="s">
        <v>28457</v>
      </c>
      <c r="D14846" s="361" t="s">
        <v>25662</v>
      </c>
      <c r="E14846" s="362" t="s">
        <v>28458</v>
      </c>
    </row>
    <row r="14847" customFormat="false" ht="15" hidden="false" customHeight="false" outlineLevel="0" collapsed="false">
      <c r="A14847" s="361" t="s">
        <v>28459</v>
      </c>
      <c r="B14847" s="361"/>
      <c r="C14847" s="361" t="s">
        <v>28460</v>
      </c>
      <c r="D14847" s="361" t="s">
        <v>25662</v>
      </c>
      <c r="E14847" s="362" t="s">
        <v>28461</v>
      </c>
    </row>
    <row r="14848" customFormat="false" ht="15" hidden="false" customHeight="false" outlineLevel="0" collapsed="false">
      <c r="A14848" s="361" t="s">
        <v>28462</v>
      </c>
      <c r="B14848" s="361"/>
      <c r="C14848" s="361" t="s">
        <v>28463</v>
      </c>
      <c r="D14848" s="361" t="s">
        <v>25662</v>
      </c>
      <c r="E14848" s="362" t="s">
        <v>28464</v>
      </c>
    </row>
    <row r="14849" customFormat="false" ht="15" hidden="false" customHeight="false" outlineLevel="0" collapsed="false">
      <c r="A14849" s="361" t="s">
        <v>28465</v>
      </c>
      <c r="B14849" s="361"/>
      <c r="C14849" s="361" t="s">
        <v>28466</v>
      </c>
      <c r="D14849" s="361" t="s">
        <v>25662</v>
      </c>
      <c r="E14849" s="362" t="s">
        <v>28467</v>
      </c>
    </row>
    <row r="14850" customFormat="false" ht="15" hidden="false" customHeight="false" outlineLevel="0" collapsed="false">
      <c r="A14850" s="361" t="s">
        <v>28468</v>
      </c>
      <c r="B14850" s="361"/>
      <c r="C14850" s="361" t="s">
        <v>28469</v>
      </c>
      <c r="D14850" s="361" t="s">
        <v>25662</v>
      </c>
      <c r="E14850" s="362" t="s">
        <v>28470</v>
      </c>
    </row>
    <row r="14851" customFormat="false" ht="15" hidden="false" customHeight="false" outlineLevel="0" collapsed="false">
      <c r="A14851" s="361" t="s">
        <v>28471</v>
      </c>
      <c r="B14851" s="361"/>
      <c r="C14851" s="361" t="s">
        <v>28472</v>
      </c>
      <c r="D14851" s="361" t="s">
        <v>25662</v>
      </c>
      <c r="E14851" s="362" t="s">
        <v>28473</v>
      </c>
    </row>
    <row r="14852" customFormat="false" ht="15" hidden="false" customHeight="false" outlineLevel="0" collapsed="false">
      <c r="A14852" s="361" t="s">
        <v>28474</v>
      </c>
      <c r="B14852" s="361"/>
      <c r="C14852" s="361" t="s">
        <v>28475</v>
      </c>
      <c r="D14852" s="361" t="s">
        <v>25662</v>
      </c>
      <c r="E14852" s="362" t="s">
        <v>28476</v>
      </c>
    </row>
    <row r="14853" customFormat="false" ht="15" hidden="false" customHeight="false" outlineLevel="0" collapsed="false">
      <c r="A14853" s="361" t="s">
        <v>28477</v>
      </c>
      <c r="B14853" s="361"/>
      <c r="C14853" s="361" t="s">
        <v>28478</v>
      </c>
      <c r="D14853" s="361" t="s">
        <v>25662</v>
      </c>
      <c r="E14853" s="362" t="s">
        <v>28479</v>
      </c>
    </row>
    <row r="14854" customFormat="false" ht="15" hidden="false" customHeight="false" outlineLevel="0" collapsed="false">
      <c r="A14854" s="361" t="s">
        <v>28480</v>
      </c>
      <c r="B14854" s="361"/>
      <c r="C14854" s="361" t="s">
        <v>28481</v>
      </c>
      <c r="D14854" s="361" t="s">
        <v>25662</v>
      </c>
      <c r="E14854" s="362" t="s">
        <v>28482</v>
      </c>
    </row>
    <row r="14855" customFormat="false" ht="15" hidden="false" customHeight="false" outlineLevel="0" collapsed="false">
      <c r="A14855" s="361" t="s">
        <v>28483</v>
      </c>
      <c r="B14855" s="361"/>
      <c r="C14855" s="361" t="s">
        <v>28484</v>
      </c>
      <c r="D14855" s="361" t="s">
        <v>25662</v>
      </c>
      <c r="E14855" s="362" t="s">
        <v>28485</v>
      </c>
    </row>
    <row r="14856" customFormat="false" ht="15" hidden="false" customHeight="false" outlineLevel="0" collapsed="false">
      <c r="A14856" s="361" t="s">
        <v>28486</v>
      </c>
      <c r="B14856" s="361"/>
      <c r="C14856" s="361" t="s">
        <v>28487</v>
      </c>
      <c r="D14856" s="361" t="s">
        <v>25662</v>
      </c>
      <c r="E14856" s="362" t="s">
        <v>28488</v>
      </c>
    </row>
    <row r="14857" customFormat="false" ht="15" hidden="false" customHeight="false" outlineLevel="0" collapsed="false">
      <c r="A14857" s="361" t="s">
        <v>28489</v>
      </c>
      <c r="B14857" s="361"/>
      <c r="C14857" s="361" t="s">
        <v>28490</v>
      </c>
      <c r="D14857" s="361" t="s">
        <v>25662</v>
      </c>
      <c r="E14857" s="362" t="s">
        <v>28491</v>
      </c>
    </row>
    <row r="14858" customFormat="false" ht="15" hidden="false" customHeight="false" outlineLevel="0" collapsed="false">
      <c r="A14858" s="361" t="s">
        <v>28492</v>
      </c>
      <c r="B14858" s="361"/>
      <c r="C14858" s="361" t="s">
        <v>28493</v>
      </c>
      <c r="D14858" s="361" t="s">
        <v>25662</v>
      </c>
      <c r="E14858" s="362" t="s">
        <v>28494</v>
      </c>
    </row>
    <row r="14859" customFormat="false" ht="15" hidden="false" customHeight="false" outlineLevel="0" collapsed="false">
      <c r="A14859" s="361" t="s">
        <v>28495</v>
      </c>
      <c r="B14859" s="361"/>
      <c r="C14859" s="361" t="s">
        <v>28496</v>
      </c>
      <c r="D14859" s="361" t="s">
        <v>25662</v>
      </c>
      <c r="E14859" s="362" t="s">
        <v>28497</v>
      </c>
    </row>
    <row r="14860" customFormat="false" ht="15" hidden="false" customHeight="false" outlineLevel="0" collapsed="false">
      <c r="A14860" s="361" t="s">
        <v>28498</v>
      </c>
      <c r="B14860" s="361"/>
      <c r="C14860" s="361" t="s">
        <v>28499</v>
      </c>
      <c r="D14860" s="361" t="s">
        <v>25662</v>
      </c>
      <c r="E14860" s="362" t="s">
        <v>28500</v>
      </c>
    </row>
    <row r="14861" customFormat="false" ht="15" hidden="false" customHeight="false" outlineLevel="0" collapsed="false">
      <c r="A14861" s="361" t="s">
        <v>28501</v>
      </c>
      <c r="B14861" s="361"/>
      <c r="C14861" s="361" t="s">
        <v>28502</v>
      </c>
      <c r="D14861" s="361" t="s">
        <v>25662</v>
      </c>
      <c r="E14861" s="362" t="s">
        <v>28503</v>
      </c>
    </row>
    <row r="14862" customFormat="false" ht="15" hidden="false" customHeight="false" outlineLevel="0" collapsed="false">
      <c r="A14862" s="361" t="s">
        <v>28504</v>
      </c>
      <c r="B14862" s="361"/>
      <c r="C14862" s="361" t="s">
        <v>28505</v>
      </c>
      <c r="D14862" s="361" t="s">
        <v>25662</v>
      </c>
      <c r="E14862" s="362" t="s">
        <v>28506</v>
      </c>
    </row>
    <row r="14863" customFormat="false" ht="15" hidden="false" customHeight="false" outlineLevel="0" collapsed="false">
      <c r="A14863" s="361" t="s">
        <v>28507</v>
      </c>
      <c r="B14863" s="361"/>
      <c r="C14863" s="361" t="s">
        <v>28508</v>
      </c>
      <c r="D14863" s="361" t="s">
        <v>25662</v>
      </c>
      <c r="E14863" s="362" t="s">
        <v>28509</v>
      </c>
    </row>
    <row r="14864" customFormat="false" ht="15" hidden="false" customHeight="false" outlineLevel="0" collapsed="false">
      <c r="A14864" s="361" t="s">
        <v>28510</v>
      </c>
      <c r="B14864" s="361"/>
      <c r="C14864" s="361" t="s">
        <v>28511</v>
      </c>
      <c r="D14864" s="361" t="s">
        <v>25662</v>
      </c>
      <c r="E14864" s="362" t="s">
        <v>28512</v>
      </c>
    </row>
    <row r="14865" customFormat="false" ht="15" hidden="false" customHeight="false" outlineLevel="0" collapsed="false">
      <c r="A14865" s="361" t="s">
        <v>28513</v>
      </c>
      <c r="B14865" s="361"/>
      <c r="C14865" s="361" t="s">
        <v>28514</v>
      </c>
      <c r="D14865" s="361" t="s">
        <v>25662</v>
      </c>
      <c r="E14865" s="362" t="s">
        <v>28515</v>
      </c>
    </row>
    <row r="14866" customFormat="false" ht="15" hidden="false" customHeight="false" outlineLevel="0" collapsed="false">
      <c r="A14866" s="361" t="s">
        <v>28516</v>
      </c>
      <c r="B14866" s="361"/>
      <c r="C14866" s="361" t="s">
        <v>28517</v>
      </c>
      <c r="D14866" s="361" t="s">
        <v>25662</v>
      </c>
      <c r="E14866" s="362" t="s">
        <v>28518</v>
      </c>
    </row>
    <row r="14867" customFormat="false" ht="15" hidden="false" customHeight="false" outlineLevel="0" collapsed="false">
      <c r="A14867" s="361" t="s">
        <v>28519</v>
      </c>
      <c r="B14867" s="361"/>
      <c r="C14867" s="361" t="s">
        <v>28520</v>
      </c>
      <c r="D14867" s="361" t="s">
        <v>25662</v>
      </c>
      <c r="E14867" s="362" t="s">
        <v>28521</v>
      </c>
    </row>
    <row r="14868" customFormat="false" ht="15" hidden="false" customHeight="false" outlineLevel="0" collapsed="false">
      <c r="A14868" s="361" t="s">
        <v>28522</v>
      </c>
      <c r="B14868" s="361"/>
      <c r="C14868" s="361" t="s">
        <v>28523</v>
      </c>
      <c r="D14868" s="361" t="s">
        <v>25662</v>
      </c>
      <c r="E14868" s="362" t="s">
        <v>28524</v>
      </c>
    </row>
    <row r="14869" customFormat="false" ht="15" hidden="false" customHeight="false" outlineLevel="0" collapsed="false">
      <c r="A14869" s="361" t="s">
        <v>28525</v>
      </c>
      <c r="B14869" s="361"/>
      <c r="C14869" s="361" t="s">
        <v>28526</v>
      </c>
      <c r="D14869" s="361" t="s">
        <v>25662</v>
      </c>
      <c r="E14869" s="362" t="s">
        <v>28527</v>
      </c>
    </row>
    <row r="14870" customFormat="false" ht="15" hidden="false" customHeight="false" outlineLevel="0" collapsed="false">
      <c r="A14870" s="361" t="s">
        <v>28528</v>
      </c>
      <c r="B14870" s="361"/>
      <c r="C14870" s="361" t="s">
        <v>28529</v>
      </c>
      <c r="D14870" s="361" t="s">
        <v>25662</v>
      </c>
      <c r="E14870" s="362" t="s">
        <v>28530</v>
      </c>
    </row>
    <row r="14871" customFormat="false" ht="15" hidden="false" customHeight="false" outlineLevel="0" collapsed="false">
      <c r="A14871" s="361" t="s">
        <v>28531</v>
      </c>
      <c r="B14871" s="361"/>
      <c r="C14871" s="361" t="s">
        <v>28532</v>
      </c>
      <c r="D14871" s="361" t="s">
        <v>25662</v>
      </c>
      <c r="E14871" s="362" t="s">
        <v>28533</v>
      </c>
    </row>
    <row r="14872" customFormat="false" ht="15" hidden="false" customHeight="false" outlineLevel="0" collapsed="false">
      <c r="A14872" s="361" t="s">
        <v>28534</v>
      </c>
      <c r="B14872" s="361"/>
      <c r="C14872" s="361" t="s">
        <v>28535</v>
      </c>
      <c r="D14872" s="361" t="s">
        <v>25662</v>
      </c>
      <c r="E14872" s="362" t="s">
        <v>28536</v>
      </c>
    </row>
    <row r="14873" customFormat="false" ht="15" hidden="false" customHeight="false" outlineLevel="0" collapsed="false">
      <c r="A14873" s="361" t="s">
        <v>28537</v>
      </c>
      <c r="B14873" s="361"/>
      <c r="C14873" s="361" t="s">
        <v>28538</v>
      </c>
      <c r="D14873" s="361" t="s">
        <v>25662</v>
      </c>
      <c r="E14873" s="362" t="s">
        <v>28539</v>
      </c>
    </row>
    <row r="14874" customFormat="false" ht="15" hidden="false" customHeight="false" outlineLevel="0" collapsed="false">
      <c r="A14874" s="361" t="s">
        <v>28540</v>
      </c>
      <c r="B14874" s="361"/>
      <c r="C14874" s="361" t="s">
        <v>28541</v>
      </c>
      <c r="D14874" s="361" t="s">
        <v>25662</v>
      </c>
      <c r="E14874" s="362" t="s">
        <v>28542</v>
      </c>
    </row>
    <row r="14875" customFormat="false" ht="15" hidden="false" customHeight="false" outlineLevel="0" collapsed="false">
      <c r="A14875" s="361" t="s">
        <v>28543</v>
      </c>
      <c r="B14875" s="361"/>
      <c r="C14875" s="361" t="s">
        <v>28544</v>
      </c>
      <c r="D14875" s="361" t="s">
        <v>25662</v>
      </c>
      <c r="E14875" s="362" t="s">
        <v>28545</v>
      </c>
    </row>
    <row r="14876" customFormat="false" ht="15" hidden="false" customHeight="false" outlineLevel="0" collapsed="false">
      <c r="A14876" s="361" t="s">
        <v>28546</v>
      </c>
      <c r="B14876" s="361"/>
      <c r="C14876" s="361" t="s">
        <v>28547</v>
      </c>
      <c r="D14876" s="361" t="s">
        <v>25662</v>
      </c>
      <c r="E14876" s="362" t="s">
        <v>28548</v>
      </c>
    </row>
    <row r="14877" customFormat="false" ht="15" hidden="false" customHeight="false" outlineLevel="0" collapsed="false">
      <c r="A14877" s="361" t="s">
        <v>28549</v>
      </c>
      <c r="B14877" s="361"/>
      <c r="C14877" s="361" t="s">
        <v>28550</v>
      </c>
      <c r="D14877" s="361" t="s">
        <v>245</v>
      </c>
      <c r="E14877" s="362" t="s">
        <v>28551</v>
      </c>
    </row>
    <row r="14878" customFormat="false" ht="15" hidden="false" customHeight="false" outlineLevel="0" collapsed="false">
      <c r="A14878" s="361" t="s">
        <v>28552</v>
      </c>
      <c r="B14878" s="361"/>
      <c r="C14878" s="361" t="s">
        <v>28553</v>
      </c>
      <c r="D14878" s="361" t="s">
        <v>245</v>
      </c>
      <c r="E14878" s="362" t="s">
        <v>28554</v>
      </c>
    </row>
    <row r="14879" customFormat="false" ht="15" hidden="false" customHeight="false" outlineLevel="0" collapsed="false">
      <c r="A14879" s="361" t="s">
        <v>28555</v>
      </c>
      <c r="B14879" s="361"/>
      <c r="C14879" s="361" t="s">
        <v>28556</v>
      </c>
      <c r="D14879" s="361" t="s">
        <v>245</v>
      </c>
      <c r="E14879" s="362" t="s">
        <v>28557</v>
      </c>
    </row>
    <row r="14880" customFormat="false" ht="15" hidden="false" customHeight="false" outlineLevel="0" collapsed="false">
      <c r="A14880" s="361" t="s">
        <v>28558</v>
      </c>
      <c r="B14880" s="361"/>
      <c r="C14880" s="361" t="s">
        <v>28559</v>
      </c>
      <c r="D14880" s="361" t="s">
        <v>245</v>
      </c>
      <c r="E14880" s="362" t="s">
        <v>28560</v>
      </c>
    </row>
    <row r="14881" customFormat="false" ht="15" hidden="false" customHeight="false" outlineLevel="0" collapsed="false">
      <c r="A14881" s="361" t="s">
        <v>28561</v>
      </c>
      <c r="B14881" s="361"/>
      <c r="C14881" s="361" t="s">
        <v>28562</v>
      </c>
      <c r="D14881" s="361" t="s">
        <v>245</v>
      </c>
      <c r="E14881" s="362" t="s">
        <v>28563</v>
      </c>
    </row>
    <row r="14882" customFormat="false" ht="15" hidden="false" customHeight="false" outlineLevel="0" collapsed="false">
      <c r="A14882" s="361" t="s">
        <v>28564</v>
      </c>
      <c r="B14882" s="361"/>
      <c r="C14882" s="361" t="s">
        <v>28565</v>
      </c>
      <c r="D14882" s="361" t="s">
        <v>245</v>
      </c>
      <c r="E14882" s="362" t="s">
        <v>28566</v>
      </c>
    </row>
    <row r="14883" customFormat="false" ht="15" hidden="false" customHeight="false" outlineLevel="0" collapsed="false">
      <c r="A14883" s="361" t="s">
        <v>28567</v>
      </c>
      <c r="B14883" s="361"/>
      <c r="C14883" s="361" t="s">
        <v>28568</v>
      </c>
      <c r="D14883" s="361" t="s">
        <v>245</v>
      </c>
      <c r="E14883" s="362" t="s">
        <v>28569</v>
      </c>
    </row>
    <row r="14884" customFormat="false" ht="15" hidden="false" customHeight="false" outlineLevel="0" collapsed="false">
      <c r="A14884" s="361" t="s">
        <v>28570</v>
      </c>
      <c r="B14884" s="361"/>
      <c r="C14884" s="361" t="s">
        <v>28571</v>
      </c>
      <c r="D14884" s="361" t="s">
        <v>245</v>
      </c>
      <c r="E14884" s="362" t="s">
        <v>28572</v>
      </c>
    </row>
    <row r="14885" customFormat="false" ht="15" hidden="false" customHeight="false" outlineLevel="0" collapsed="false">
      <c r="A14885" s="361" t="s">
        <v>28573</v>
      </c>
      <c r="B14885" s="361"/>
      <c r="C14885" s="361" t="s">
        <v>28574</v>
      </c>
      <c r="D14885" s="361" t="s">
        <v>245</v>
      </c>
      <c r="E14885" s="362" t="s">
        <v>25750</v>
      </c>
    </row>
    <row r="14886" customFormat="false" ht="15" hidden="false" customHeight="false" outlineLevel="0" collapsed="false">
      <c r="A14886" s="361" t="s">
        <v>28575</v>
      </c>
      <c r="B14886" s="361"/>
      <c r="C14886" s="361" t="s">
        <v>28576</v>
      </c>
      <c r="D14886" s="361" t="s">
        <v>245</v>
      </c>
      <c r="E14886" s="362" t="s">
        <v>28577</v>
      </c>
    </row>
    <row r="14887" customFormat="false" ht="15" hidden="false" customHeight="false" outlineLevel="0" collapsed="false">
      <c r="A14887" s="361" t="s">
        <v>28578</v>
      </c>
      <c r="B14887" s="361"/>
      <c r="C14887" s="361" t="s">
        <v>28579</v>
      </c>
      <c r="D14887" s="361" t="s">
        <v>245</v>
      </c>
      <c r="E14887" s="362" t="s">
        <v>18923</v>
      </c>
    </row>
    <row r="14888" customFormat="false" ht="15" hidden="false" customHeight="false" outlineLevel="0" collapsed="false">
      <c r="A14888" s="361" t="s">
        <v>28580</v>
      </c>
      <c r="B14888" s="361"/>
      <c r="C14888" s="361" t="s">
        <v>28581</v>
      </c>
      <c r="D14888" s="361" t="s">
        <v>245</v>
      </c>
      <c r="E14888" s="362" t="s">
        <v>28582</v>
      </c>
    </row>
    <row r="14889" customFormat="false" ht="15" hidden="false" customHeight="false" outlineLevel="0" collapsed="false">
      <c r="A14889" s="361" t="s">
        <v>28583</v>
      </c>
      <c r="B14889" s="361"/>
      <c r="C14889" s="361" t="s">
        <v>28584</v>
      </c>
      <c r="D14889" s="361" t="s">
        <v>245</v>
      </c>
      <c r="E14889" s="362" t="s">
        <v>23942</v>
      </c>
    </row>
    <row r="14890" customFormat="false" ht="15" hidden="false" customHeight="false" outlineLevel="0" collapsed="false">
      <c r="A14890" s="361" t="s">
        <v>28585</v>
      </c>
      <c r="B14890" s="361"/>
      <c r="C14890" s="361" t="s">
        <v>28586</v>
      </c>
      <c r="D14890" s="361" t="s">
        <v>245</v>
      </c>
      <c r="E14890" s="362" t="s">
        <v>28527</v>
      </c>
    </row>
    <row r="14891" customFormat="false" ht="15" hidden="false" customHeight="false" outlineLevel="0" collapsed="false">
      <c r="A14891" s="361" t="s">
        <v>28587</v>
      </c>
      <c r="B14891" s="361"/>
      <c r="C14891" s="361" t="s">
        <v>28588</v>
      </c>
      <c r="D14891" s="361" t="s">
        <v>245</v>
      </c>
      <c r="E14891" s="362" t="s">
        <v>28589</v>
      </c>
    </row>
    <row r="14892" customFormat="false" ht="15" hidden="false" customHeight="false" outlineLevel="0" collapsed="false">
      <c r="A14892" s="361" t="s">
        <v>28590</v>
      </c>
      <c r="B14892" s="361"/>
      <c r="C14892" s="361" t="s">
        <v>28591</v>
      </c>
      <c r="D14892" s="361" t="s">
        <v>245</v>
      </c>
      <c r="E14892" s="362" t="s">
        <v>28592</v>
      </c>
    </row>
    <row r="14893" customFormat="false" ht="15" hidden="false" customHeight="false" outlineLevel="0" collapsed="false">
      <c r="A14893" s="361" t="s">
        <v>28593</v>
      </c>
      <c r="B14893" s="361"/>
      <c r="C14893" s="361" t="s">
        <v>28594</v>
      </c>
      <c r="D14893" s="361" t="s">
        <v>245</v>
      </c>
      <c r="E14893" s="362" t="s">
        <v>28595</v>
      </c>
    </row>
    <row r="14894" customFormat="false" ht="15" hidden="false" customHeight="false" outlineLevel="0" collapsed="false">
      <c r="A14894" s="361" t="s">
        <v>28596</v>
      </c>
      <c r="B14894" s="361"/>
      <c r="C14894" s="361" t="s">
        <v>28597</v>
      </c>
      <c r="D14894" s="361" t="s">
        <v>245</v>
      </c>
      <c r="E14894" s="362" t="s">
        <v>28598</v>
      </c>
    </row>
    <row r="14895" customFormat="false" ht="15" hidden="false" customHeight="false" outlineLevel="0" collapsed="false">
      <c r="A14895" s="361" t="s">
        <v>28599</v>
      </c>
      <c r="B14895" s="361"/>
      <c r="C14895" s="361" t="s">
        <v>28600</v>
      </c>
      <c r="D14895" s="361" t="s">
        <v>245</v>
      </c>
      <c r="E14895" s="362" t="s">
        <v>28601</v>
      </c>
    </row>
    <row r="14896" customFormat="false" ht="15" hidden="false" customHeight="false" outlineLevel="0" collapsed="false">
      <c r="A14896" s="361" t="s">
        <v>28602</v>
      </c>
      <c r="B14896" s="361"/>
      <c r="C14896" s="361" t="s">
        <v>28603</v>
      </c>
      <c r="D14896" s="361" t="s">
        <v>245</v>
      </c>
      <c r="E14896" s="362" t="s">
        <v>28604</v>
      </c>
    </row>
    <row r="14897" customFormat="false" ht="15" hidden="false" customHeight="false" outlineLevel="0" collapsed="false">
      <c r="A14897" s="361" t="s">
        <v>28605</v>
      </c>
      <c r="B14897" s="361"/>
      <c r="C14897" s="361" t="s">
        <v>28606</v>
      </c>
      <c r="D14897" s="361" t="s">
        <v>25214</v>
      </c>
      <c r="E14897" s="362" t="s">
        <v>28607</v>
      </c>
    </row>
    <row r="14898" customFormat="false" ht="15" hidden="false" customHeight="false" outlineLevel="0" collapsed="false">
      <c r="A14898" s="361" t="s">
        <v>28608</v>
      </c>
      <c r="B14898" s="361"/>
      <c r="C14898" s="361" t="s">
        <v>28609</v>
      </c>
      <c r="D14898" s="361" t="s">
        <v>25662</v>
      </c>
      <c r="E14898" s="362" t="s">
        <v>28610</v>
      </c>
    </row>
    <row r="14899" customFormat="false" ht="15" hidden="false" customHeight="false" outlineLevel="0" collapsed="false">
      <c r="A14899" s="361" t="s">
        <v>28611</v>
      </c>
      <c r="B14899" s="361"/>
      <c r="C14899" s="361" t="s">
        <v>28612</v>
      </c>
      <c r="D14899" s="361" t="s">
        <v>25662</v>
      </c>
      <c r="E14899" s="362" t="s">
        <v>28613</v>
      </c>
    </row>
    <row r="14900" customFormat="false" ht="15" hidden="false" customHeight="false" outlineLevel="0" collapsed="false">
      <c r="A14900" s="361" t="s">
        <v>28614</v>
      </c>
      <c r="B14900" s="361"/>
      <c r="C14900" s="361" t="s">
        <v>28615</v>
      </c>
      <c r="D14900" s="361" t="s">
        <v>25662</v>
      </c>
      <c r="E14900" s="362" t="s">
        <v>28616</v>
      </c>
    </row>
    <row r="14901" customFormat="false" ht="15" hidden="false" customHeight="false" outlineLevel="0" collapsed="false">
      <c r="A14901" s="361" t="s">
        <v>28617</v>
      </c>
      <c r="B14901" s="361"/>
      <c r="C14901" s="361" t="s">
        <v>28618</v>
      </c>
      <c r="D14901" s="361" t="s">
        <v>25662</v>
      </c>
      <c r="E14901" s="362" t="s">
        <v>28619</v>
      </c>
    </row>
    <row r="14902" customFormat="false" ht="15" hidden="false" customHeight="false" outlineLevel="0" collapsed="false">
      <c r="A14902" s="361" t="s">
        <v>28620</v>
      </c>
      <c r="B14902" s="361"/>
      <c r="C14902" s="361" t="s">
        <v>28621</v>
      </c>
      <c r="D14902" s="361" t="s">
        <v>25662</v>
      </c>
      <c r="E14902" s="362" t="s">
        <v>28622</v>
      </c>
    </row>
    <row r="14903" customFormat="false" ht="15" hidden="false" customHeight="false" outlineLevel="0" collapsed="false">
      <c r="A14903" s="361" t="s">
        <v>28623</v>
      </c>
      <c r="B14903" s="361"/>
      <c r="C14903" s="361" t="s">
        <v>28624</v>
      </c>
      <c r="D14903" s="361" t="s">
        <v>25614</v>
      </c>
      <c r="E14903" s="362" t="s">
        <v>28625</v>
      </c>
    </row>
    <row r="14904" customFormat="false" ht="15" hidden="false" customHeight="false" outlineLevel="0" collapsed="false">
      <c r="A14904" s="361" t="s">
        <v>28626</v>
      </c>
      <c r="B14904" s="361"/>
      <c r="C14904" s="361" t="s">
        <v>28627</v>
      </c>
      <c r="D14904" s="361" t="s">
        <v>25614</v>
      </c>
      <c r="E14904" s="362" t="s">
        <v>16026</v>
      </c>
    </row>
    <row r="14905" customFormat="false" ht="15" hidden="false" customHeight="false" outlineLevel="0" collapsed="false">
      <c r="A14905" s="361" t="s">
        <v>28628</v>
      </c>
      <c r="B14905" s="361"/>
      <c r="C14905" s="361" t="s">
        <v>28629</v>
      </c>
      <c r="D14905" s="361" t="s">
        <v>25614</v>
      </c>
      <c r="E14905" s="362" t="s">
        <v>17804</v>
      </c>
    </row>
    <row r="14906" customFormat="false" ht="15" hidden="false" customHeight="false" outlineLevel="0" collapsed="false">
      <c r="A14906" s="361" t="s">
        <v>28630</v>
      </c>
      <c r="B14906" s="361"/>
      <c r="C14906" s="361" t="s">
        <v>28631</v>
      </c>
      <c r="D14906" s="361" t="s">
        <v>25614</v>
      </c>
      <c r="E14906" s="362" t="s">
        <v>23183</v>
      </c>
    </row>
    <row r="14907" customFormat="false" ht="15" hidden="false" customHeight="false" outlineLevel="0" collapsed="false">
      <c r="A14907" s="361" t="s">
        <v>28632</v>
      </c>
      <c r="B14907" s="361"/>
      <c r="C14907" s="361" t="s">
        <v>28633</v>
      </c>
      <c r="D14907" s="361" t="s">
        <v>25614</v>
      </c>
      <c r="E14907" s="362" t="s">
        <v>28634</v>
      </c>
    </row>
    <row r="14908" customFormat="false" ht="15" hidden="false" customHeight="false" outlineLevel="0" collapsed="false">
      <c r="A14908" s="361" t="s">
        <v>28635</v>
      </c>
      <c r="B14908" s="361"/>
      <c r="C14908" s="361" t="s">
        <v>28636</v>
      </c>
      <c r="D14908" s="361" t="s">
        <v>25614</v>
      </c>
      <c r="E14908" s="362" t="s">
        <v>28637</v>
      </c>
    </row>
    <row r="14909" customFormat="false" ht="15" hidden="false" customHeight="false" outlineLevel="0" collapsed="false">
      <c r="A14909" s="361" t="s">
        <v>28638</v>
      </c>
      <c r="B14909" s="361"/>
      <c r="C14909" s="361" t="s">
        <v>28639</v>
      </c>
      <c r="D14909" s="361" t="s">
        <v>25614</v>
      </c>
      <c r="E14909" s="362" t="s">
        <v>27563</v>
      </c>
    </row>
    <row r="14910" customFormat="false" ht="15" hidden="false" customHeight="false" outlineLevel="0" collapsed="false">
      <c r="A14910" s="361" t="s">
        <v>28640</v>
      </c>
      <c r="B14910" s="361"/>
      <c r="C14910" s="361" t="s">
        <v>28641</v>
      </c>
      <c r="D14910" s="361" t="s">
        <v>28329</v>
      </c>
      <c r="E14910" s="362" t="s">
        <v>28642</v>
      </c>
    </row>
    <row r="14911" customFormat="false" ht="15" hidden="false" customHeight="false" outlineLevel="0" collapsed="false">
      <c r="A14911" s="361" t="s">
        <v>28643</v>
      </c>
      <c r="B14911" s="361"/>
      <c r="C14911" s="361" t="s">
        <v>28644</v>
      </c>
      <c r="D14911" s="361" t="s">
        <v>25214</v>
      </c>
      <c r="E14911" s="362" t="s">
        <v>28645</v>
      </c>
    </row>
    <row r="14912" customFormat="false" ht="15" hidden="false" customHeight="false" outlineLevel="0" collapsed="false">
      <c r="A14912" s="361" t="s">
        <v>28646</v>
      </c>
      <c r="B14912" s="361"/>
      <c r="C14912" s="361" t="s">
        <v>28647</v>
      </c>
      <c r="D14912" s="361" t="s">
        <v>25214</v>
      </c>
      <c r="E14912" s="362" t="s">
        <v>28648</v>
      </c>
    </row>
    <row r="14913" customFormat="false" ht="15" hidden="false" customHeight="false" outlineLevel="0" collapsed="false">
      <c r="A14913" s="361" t="s">
        <v>28649</v>
      </c>
      <c r="B14913" s="361"/>
      <c r="C14913" s="361" t="s">
        <v>28650</v>
      </c>
      <c r="D14913" s="361" t="s">
        <v>25214</v>
      </c>
      <c r="E14913" s="362" t="s">
        <v>28651</v>
      </c>
    </row>
    <row r="14914" customFormat="false" ht="15" hidden="false" customHeight="false" outlineLevel="0" collapsed="false">
      <c r="A14914" s="361" t="s">
        <v>28652</v>
      </c>
      <c r="B14914" s="361"/>
      <c r="C14914" s="361" t="s">
        <v>28653</v>
      </c>
      <c r="D14914" s="361" t="s">
        <v>25214</v>
      </c>
      <c r="E14914" s="362" t="s">
        <v>28654</v>
      </c>
    </row>
    <row r="14915" customFormat="false" ht="15" hidden="false" customHeight="false" outlineLevel="0" collapsed="false">
      <c r="A14915" s="361" t="s">
        <v>28655</v>
      </c>
      <c r="B14915" s="361"/>
      <c r="C14915" s="361" t="s">
        <v>28656</v>
      </c>
      <c r="D14915" s="361" t="s">
        <v>25214</v>
      </c>
      <c r="E14915" s="362" t="s">
        <v>28657</v>
      </c>
    </row>
    <row r="14916" customFormat="false" ht="15" hidden="false" customHeight="false" outlineLevel="0" collapsed="false">
      <c r="A14916" s="361" t="s">
        <v>28658</v>
      </c>
      <c r="B14916" s="361"/>
      <c r="C14916" s="361" t="s">
        <v>28659</v>
      </c>
      <c r="D14916" s="361" t="s">
        <v>25214</v>
      </c>
      <c r="E14916" s="362" t="s">
        <v>28660</v>
      </c>
    </row>
    <row r="14917" customFormat="false" ht="15" hidden="false" customHeight="false" outlineLevel="0" collapsed="false">
      <c r="A14917" s="361" t="s">
        <v>28661</v>
      </c>
      <c r="B14917" s="361"/>
      <c r="C14917" s="361" t="s">
        <v>28662</v>
      </c>
      <c r="D14917" s="361" t="s">
        <v>25214</v>
      </c>
      <c r="E14917" s="362" t="s">
        <v>28663</v>
      </c>
    </row>
    <row r="14918" customFormat="false" ht="15" hidden="false" customHeight="false" outlineLevel="0" collapsed="false">
      <c r="A14918" s="361" t="s">
        <v>28664</v>
      </c>
      <c r="B14918" s="361"/>
      <c r="C14918" s="361" t="s">
        <v>28665</v>
      </c>
      <c r="D14918" s="361" t="s">
        <v>25214</v>
      </c>
      <c r="E14918" s="362" t="s">
        <v>28666</v>
      </c>
    </row>
    <row r="14919" customFormat="false" ht="15" hidden="false" customHeight="false" outlineLevel="0" collapsed="false">
      <c r="A14919" s="361" t="s">
        <v>28667</v>
      </c>
      <c r="B14919" s="361"/>
      <c r="C14919" s="361" t="s">
        <v>28668</v>
      </c>
      <c r="D14919" s="361" t="s">
        <v>25214</v>
      </c>
      <c r="E14919" s="362" t="s">
        <v>28669</v>
      </c>
    </row>
    <row r="14920" customFormat="false" ht="15" hidden="false" customHeight="false" outlineLevel="0" collapsed="false">
      <c r="A14920" s="361" t="s">
        <v>28670</v>
      </c>
      <c r="B14920" s="361"/>
      <c r="C14920" s="361" t="s">
        <v>28671</v>
      </c>
      <c r="D14920" s="361" t="s">
        <v>25214</v>
      </c>
      <c r="E14920" s="362" t="s">
        <v>28672</v>
      </c>
    </row>
    <row r="14921" customFormat="false" ht="15" hidden="false" customHeight="false" outlineLevel="0" collapsed="false">
      <c r="A14921" s="361" t="s">
        <v>28673</v>
      </c>
      <c r="B14921" s="361"/>
      <c r="C14921" s="361" t="s">
        <v>28674</v>
      </c>
      <c r="D14921" s="361" t="s">
        <v>25214</v>
      </c>
      <c r="E14921" s="362" t="s">
        <v>28675</v>
      </c>
    </row>
    <row r="14922" customFormat="false" ht="15" hidden="false" customHeight="false" outlineLevel="0" collapsed="false">
      <c r="A14922" s="361" t="s">
        <v>28676</v>
      </c>
      <c r="B14922" s="361"/>
      <c r="C14922" s="361" t="s">
        <v>28677</v>
      </c>
      <c r="D14922" s="361" t="s">
        <v>25214</v>
      </c>
      <c r="E14922" s="362" t="s">
        <v>28678</v>
      </c>
    </row>
    <row r="14923" customFormat="false" ht="15" hidden="false" customHeight="false" outlineLevel="0" collapsed="false">
      <c r="A14923" s="361" t="s">
        <v>28679</v>
      </c>
      <c r="B14923" s="361"/>
      <c r="C14923" s="361" t="s">
        <v>28680</v>
      </c>
      <c r="D14923" s="361" t="s">
        <v>25214</v>
      </c>
      <c r="E14923" s="362" t="s">
        <v>28681</v>
      </c>
    </row>
    <row r="14924" customFormat="false" ht="15" hidden="false" customHeight="false" outlineLevel="0" collapsed="false">
      <c r="A14924" s="361" t="s">
        <v>28682</v>
      </c>
      <c r="B14924" s="361"/>
      <c r="C14924" s="361" t="s">
        <v>28683</v>
      </c>
      <c r="D14924" s="361" t="s">
        <v>25214</v>
      </c>
      <c r="E14924" s="362" t="s">
        <v>28684</v>
      </c>
    </row>
    <row r="14925" customFormat="false" ht="15" hidden="false" customHeight="false" outlineLevel="0" collapsed="false">
      <c r="A14925" s="361" t="s">
        <v>28685</v>
      </c>
      <c r="B14925" s="361"/>
      <c r="C14925" s="361" t="s">
        <v>28686</v>
      </c>
      <c r="D14925" s="361" t="s">
        <v>25214</v>
      </c>
      <c r="E14925" s="362" t="s">
        <v>28687</v>
      </c>
    </row>
    <row r="14926" customFormat="false" ht="15" hidden="false" customHeight="false" outlineLevel="0" collapsed="false">
      <c r="A14926" s="361" t="s">
        <v>28688</v>
      </c>
      <c r="B14926" s="361"/>
      <c r="C14926" s="361" t="s">
        <v>28689</v>
      </c>
      <c r="D14926" s="361" t="s">
        <v>25214</v>
      </c>
      <c r="E14926" s="362" t="s">
        <v>28690</v>
      </c>
    </row>
    <row r="14927" customFormat="false" ht="15" hidden="false" customHeight="false" outlineLevel="0" collapsed="false">
      <c r="A14927" s="361" t="s">
        <v>28691</v>
      </c>
      <c r="B14927" s="361"/>
      <c r="C14927" s="361" t="s">
        <v>28692</v>
      </c>
      <c r="D14927" s="361" t="s">
        <v>25214</v>
      </c>
      <c r="E14927" s="362" t="s">
        <v>28693</v>
      </c>
    </row>
    <row r="14928" customFormat="false" ht="15" hidden="false" customHeight="false" outlineLevel="0" collapsed="false">
      <c r="A14928" s="361" t="s">
        <v>28694</v>
      </c>
      <c r="B14928" s="361"/>
      <c r="C14928" s="361" t="s">
        <v>28695</v>
      </c>
      <c r="D14928" s="361" t="s">
        <v>25214</v>
      </c>
      <c r="E14928" s="362" t="s">
        <v>28696</v>
      </c>
    </row>
    <row r="14929" customFormat="false" ht="15" hidden="false" customHeight="false" outlineLevel="0" collapsed="false">
      <c r="A14929" s="361" t="s">
        <v>28697</v>
      </c>
      <c r="B14929" s="361"/>
      <c r="C14929" s="361" t="s">
        <v>28698</v>
      </c>
      <c r="D14929" s="361" t="s">
        <v>25214</v>
      </c>
      <c r="E14929" s="362" t="s">
        <v>28699</v>
      </c>
    </row>
    <row r="14930" customFormat="false" ht="15" hidden="false" customHeight="false" outlineLevel="0" collapsed="false">
      <c r="A14930" s="361" t="s">
        <v>28700</v>
      </c>
      <c r="B14930" s="361"/>
      <c r="C14930" s="361" t="s">
        <v>28701</v>
      </c>
      <c r="D14930" s="361" t="s">
        <v>25214</v>
      </c>
      <c r="E14930" s="362" t="s">
        <v>28702</v>
      </c>
    </row>
    <row r="14931" customFormat="false" ht="15" hidden="false" customHeight="false" outlineLevel="0" collapsed="false">
      <c r="A14931" s="361" t="s">
        <v>28703</v>
      </c>
      <c r="B14931" s="361"/>
      <c r="C14931" s="361" t="s">
        <v>28704</v>
      </c>
      <c r="D14931" s="361" t="s">
        <v>25214</v>
      </c>
      <c r="E14931" s="362" t="s">
        <v>28705</v>
      </c>
    </row>
    <row r="14932" customFormat="false" ht="15" hidden="false" customHeight="false" outlineLevel="0" collapsed="false">
      <c r="A14932" s="361" t="s">
        <v>28706</v>
      </c>
      <c r="B14932" s="361"/>
      <c r="C14932" s="361" t="s">
        <v>28707</v>
      </c>
      <c r="D14932" s="361" t="s">
        <v>25214</v>
      </c>
      <c r="E14932" s="362" t="s">
        <v>28708</v>
      </c>
    </row>
    <row r="14933" customFormat="false" ht="15" hidden="false" customHeight="false" outlineLevel="0" collapsed="false">
      <c r="A14933" s="361" t="s">
        <v>28709</v>
      </c>
      <c r="B14933" s="361"/>
      <c r="C14933" s="361" t="s">
        <v>28710</v>
      </c>
      <c r="D14933" s="361" t="s">
        <v>245</v>
      </c>
      <c r="E14933" s="362" t="s">
        <v>28711</v>
      </c>
    </row>
    <row r="14934" customFormat="false" ht="15" hidden="false" customHeight="false" outlineLevel="0" collapsed="false">
      <c r="A14934" s="361" t="s">
        <v>28712</v>
      </c>
      <c r="B14934" s="361"/>
      <c r="C14934" s="361" t="s">
        <v>28713</v>
      </c>
      <c r="D14934" s="361" t="s">
        <v>245</v>
      </c>
      <c r="E14934" s="362" t="s">
        <v>28714</v>
      </c>
    </row>
    <row r="14935" customFormat="false" ht="15" hidden="false" customHeight="false" outlineLevel="0" collapsed="false">
      <c r="A14935" s="361" t="s">
        <v>28715</v>
      </c>
      <c r="B14935" s="361"/>
      <c r="C14935" s="361" t="s">
        <v>28716</v>
      </c>
      <c r="D14935" s="361" t="s">
        <v>245</v>
      </c>
      <c r="E14935" s="362" t="s">
        <v>28717</v>
      </c>
    </row>
    <row r="14936" customFormat="false" ht="15" hidden="false" customHeight="false" outlineLevel="0" collapsed="false">
      <c r="A14936" s="361" t="s">
        <v>28718</v>
      </c>
      <c r="B14936" s="361"/>
      <c r="C14936" s="361" t="s">
        <v>28719</v>
      </c>
      <c r="D14936" s="361" t="s">
        <v>245</v>
      </c>
      <c r="E14936" s="362" t="s">
        <v>28720</v>
      </c>
    </row>
    <row r="14937" customFormat="false" ht="15" hidden="false" customHeight="false" outlineLevel="0" collapsed="false">
      <c r="A14937" s="361" t="s">
        <v>28721</v>
      </c>
      <c r="B14937" s="361"/>
      <c r="C14937" s="361" t="s">
        <v>28722</v>
      </c>
      <c r="D14937" s="361" t="s">
        <v>25214</v>
      </c>
      <c r="E14937" s="362" t="s">
        <v>28723</v>
      </c>
    </row>
    <row r="14938" customFormat="false" ht="15" hidden="false" customHeight="false" outlineLevel="0" collapsed="false">
      <c r="A14938" s="361" t="s">
        <v>28724</v>
      </c>
      <c r="B14938" s="361"/>
      <c r="C14938" s="361" t="s">
        <v>28725</v>
      </c>
      <c r="D14938" s="361" t="s">
        <v>245</v>
      </c>
      <c r="E14938" s="362" t="s">
        <v>28726</v>
      </c>
    </row>
    <row r="14939" customFormat="false" ht="15" hidden="false" customHeight="false" outlineLevel="0" collapsed="false">
      <c r="A14939" s="361" t="s">
        <v>28727</v>
      </c>
      <c r="B14939" s="361"/>
      <c r="C14939" s="361" t="s">
        <v>28728</v>
      </c>
      <c r="D14939" s="361" t="s">
        <v>245</v>
      </c>
      <c r="E14939" s="362" t="s">
        <v>28729</v>
      </c>
    </row>
    <row r="14940" customFormat="false" ht="15" hidden="false" customHeight="false" outlineLevel="0" collapsed="false">
      <c r="A14940" s="361" t="s">
        <v>28730</v>
      </c>
      <c r="B14940" s="361"/>
      <c r="C14940" s="361" t="s">
        <v>28731</v>
      </c>
      <c r="D14940" s="361" t="s">
        <v>25214</v>
      </c>
      <c r="E14940" s="362" t="s">
        <v>28732</v>
      </c>
    </row>
    <row r="14941" customFormat="false" ht="15" hidden="false" customHeight="false" outlineLevel="0" collapsed="false">
      <c r="A14941" s="361" t="s">
        <v>28733</v>
      </c>
      <c r="B14941" s="361"/>
      <c r="C14941" s="361" t="s">
        <v>28734</v>
      </c>
      <c r="D14941" s="361" t="s">
        <v>245</v>
      </c>
      <c r="E14941" s="362" t="s">
        <v>28735</v>
      </c>
    </row>
    <row r="14942" customFormat="false" ht="15" hidden="false" customHeight="false" outlineLevel="0" collapsed="false">
      <c r="A14942" s="361" t="s">
        <v>28736</v>
      </c>
      <c r="B14942" s="361"/>
      <c r="C14942" s="361" t="s">
        <v>28737</v>
      </c>
      <c r="D14942" s="361" t="s">
        <v>25214</v>
      </c>
      <c r="E14942" s="362" t="s">
        <v>28738</v>
      </c>
    </row>
    <row r="14943" customFormat="false" ht="15" hidden="false" customHeight="false" outlineLevel="0" collapsed="false">
      <c r="A14943" s="361" t="s">
        <v>28739</v>
      </c>
      <c r="B14943" s="361"/>
      <c r="C14943" s="361" t="s">
        <v>28740</v>
      </c>
      <c r="D14943" s="361" t="s">
        <v>245</v>
      </c>
      <c r="E14943" s="362" t="s">
        <v>28741</v>
      </c>
    </row>
    <row r="14944" customFormat="false" ht="15" hidden="false" customHeight="false" outlineLevel="0" collapsed="false">
      <c r="A14944" s="361" t="s">
        <v>28742</v>
      </c>
      <c r="B14944" s="361"/>
      <c r="C14944" s="361" t="s">
        <v>28743</v>
      </c>
      <c r="D14944" s="361" t="s">
        <v>25214</v>
      </c>
      <c r="E14944" s="362" t="s">
        <v>28744</v>
      </c>
    </row>
    <row r="14945" customFormat="false" ht="15" hidden="false" customHeight="false" outlineLevel="0" collapsed="false">
      <c r="A14945" s="361" t="s">
        <v>28745</v>
      </c>
      <c r="B14945" s="361"/>
      <c r="C14945" s="361" t="s">
        <v>28746</v>
      </c>
      <c r="D14945" s="361" t="s">
        <v>245</v>
      </c>
      <c r="E14945" s="362" t="s">
        <v>28747</v>
      </c>
    </row>
    <row r="14946" customFormat="false" ht="15" hidden="false" customHeight="false" outlineLevel="0" collapsed="false">
      <c r="A14946" s="361" t="s">
        <v>28748</v>
      </c>
      <c r="B14946" s="361"/>
      <c r="C14946" s="361" t="s">
        <v>28749</v>
      </c>
      <c r="D14946" s="361" t="s">
        <v>245</v>
      </c>
      <c r="E14946" s="362" t="s">
        <v>28750</v>
      </c>
    </row>
    <row r="14947" customFormat="false" ht="15" hidden="false" customHeight="false" outlineLevel="0" collapsed="false">
      <c r="A14947" s="361" t="s">
        <v>28751</v>
      </c>
      <c r="B14947" s="361"/>
      <c r="C14947" s="361" t="s">
        <v>28752</v>
      </c>
      <c r="D14947" s="361" t="s">
        <v>245</v>
      </c>
      <c r="E14947" s="362" t="s">
        <v>28753</v>
      </c>
    </row>
    <row r="14948" customFormat="false" ht="15" hidden="false" customHeight="false" outlineLevel="0" collapsed="false">
      <c r="A14948" s="361" t="s">
        <v>28754</v>
      </c>
      <c r="B14948" s="361"/>
      <c r="C14948" s="361" t="s">
        <v>28755</v>
      </c>
      <c r="D14948" s="361" t="s">
        <v>25214</v>
      </c>
      <c r="E14948" s="362" t="s">
        <v>28756</v>
      </c>
    </row>
    <row r="14949" customFormat="false" ht="15" hidden="false" customHeight="false" outlineLevel="0" collapsed="false">
      <c r="A14949" s="361" t="s">
        <v>28757</v>
      </c>
      <c r="B14949" s="361"/>
      <c r="C14949" s="361" t="s">
        <v>28758</v>
      </c>
      <c r="D14949" s="361" t="s">
        <v>245</v>
      </c>
      <c r="E14949" s="362" t="s">
        <v>28759</v>
      </c>
    </row>
    <row r="14950" customFormat="false" ht="15" hidden="false" customHeight="false" outlineLevel="0" collapsed="false">
      <c r="A14950" s="361" t="s">
        <v>28760</v>
      </c>
      <c r="B14950" s="361"/>
      <c r="C14950" s="361" t="s">
        <v>28761</v>
      </c>
      <c r="D14950" s="361" t="s">
        <v>245</v>
      </c>
      <c r="E14950" s="362" t="s">
        <v>28762</v>
      </c>
    </row>
    <row r="14951" customFormat="false" ht="15" hidden="false" customHeight="false" outlineLevel="0" collapsed="false">
      <c r="A14951" s="361" t="s">
        <v>28763</v>
      </c>
      <c r="B14951" s="361"/>
      <c r="C14951" s="361" t="s">
        <v>28764</v>
      </c>
      <c r="D14951" s="361" t="s">
        <v>25214</v>
      </c>
      <c r="E14951" s="362" t="s">
        <v>28765</v>
      </c>
    </row>
    <row r="14952" customFormat="false" ht="15" hidden="false" customHeight="false" outlineLevel="0" collapsed="false">
      <c r="A14952" s="361" t="s">
        <v>28766</v>
      </c>
      <c r="B14952" s="361"/>
      <c r="C14952" s="361" t="s">
        <v>28767</v>
      </c>
      <c r="D14952" s="361" t="s">
        <v>245</v>
      </c>
      <c r="E14952" s="362" t="s">
        <v>28768</v>
      </c>
    </row>
    <row r="14953" customFormat="false" ht="15" hidden="false" customHeight="false" outlineLevel="0" collapsed="false">
      <c r="A14953" s="361" t="s">
        <v>28769</v>
      </c>
      <c r="B14953" s="361"/>
      <c r="C14953" s="361" t="s">
        <v>28770</v>
      </c>
      <c r="D14953" s="361" t="s">
        <v>25214</v>
      </c>
      <c r="E14953" s="362" t="s">
        <v>28771</v>
      </c>
    </row>
    <row r="14954" customFormat="false" ht="15" hidden="false" customHeight="false" outlineLevel="0" collapsed="false">
      <c r="A14954" s="361" t="s">
        <v>28772</v>
      </c>
      <c r="B14954" s="361"/>
      <c r="C14954" s="361" t="s">
        <v>28773</v>
      </c>
      <c r="D14954" s="361" t="s">
        <v>245</v>
      </c>
      <c r="E14954" s="362" t="s">
        <v>28750</v>
      </c>
    </row>
    <row r="14955" customFormat="false" ht="15" hidden="false" customHeight="false" outlineLevel="0" collapsed="false">
      <c r="A14955" s="361" t="s">
        <v>28774</v>
      </c>
      <c r="B14955" s="361"/>
      <c r="C14955" s="361" t="s">
        <v>28775</v>
      </c>
      <c r="D14955" s="361" t="s">
        <v>25214</v>
      </c>
      <c r="E14955" s="362" t="s">
        <v>28776</v>
      </c>
    </row>
    <row r="14956" customFormat="false" ht="15" hidden="false" customHeight="false" outlineLevel="0" collapsed="false">
      <c r="A14956" s="361" t="s">
        <v>28777</v>
      </c>
      <c r="B14956" s="361"/>
      <c r="C14956" s="361" t="s">
        <v>28778</v>
      </c>
      <c r="D14956" s="361" t="s">
        <v>245</v>
      </c>
      <c r="E14956" s="362" t="s">
        <v>28753</v>
      </c>
    </row>
    <row r="14957" customFormat="false" ht="15" hidden="false" customHeight="false" outlineLevel="0" collapsed="false">
      <c r="A14957" s="361" t="s">
        <v>28779</v>
      </c>
      <c r="B14957" s="361"/>
      <c r="C14957" s="361" t="s">
        <v>28780</v>
      </c>
      <c r="D14957" s="361" t="s">
        <v>25214</v>
      </c>
      <c r="E14957" s="362" t="s">
        <v>28781</v>
      </c>
    </row>
    <row r="14958" customFormat="false" ht="15" hidden="false" customHeight="false" outlineLevel="0" collapsed="false">
      <c r="A14958" s="361" t="s">
        <v>28782</v>
      </c>
      <c r="B14958" s="361"/>
      <c r="C14958" s="361" t="s">
        <v>28783</v>
      </c>
      <c r="D14958" s="361" t="s">
        <v>245</v>
      </c>
      <c r="E14958" s="362" t="s">
        <v>28759</v>
      </c>
    </row>
    <row r="14959" customFormat="false" ht="15" hidden="false" customHeight="false" outlineLevel="0" collapsed="false">
      <c r="A14959" s="361" t="s">
        <v>28784</v>
      </c>
      <c r="B14959" s="361"/>
      <c r="C14959" s="361" t="s">
        <v>28785</v>
      </c>
      <c r="D14959" s="361" t="s">
        <v>25214</v>
      </c>
      <c r="E14959" s="362" t="s">
        <v>28786</v>
      </c>
    </row>
    <row r="14960" customFormat="false" ht="15" hidden="false" customHeight="false" outlineLevel="0" collapsed="false">
      <c r="A14960" s="361" t="s">
        <v>28787</v>
      </c>
      <c r="B14960" s="361"/>
      <c r="C14960" s="361" t="s">
        <v>28788</v>
      </c>
      <c r="D14960" s="361" t="s">
        <v>245</v>
      </c>
      <c r="E14960" s="362" t="s">
        <v>28762</v>
      </c>
    </row>
    <row r="14961" customFormat="false" ht="15" hidden="false" customHeight="false" outlineLevel="0" collapsed="false">
      <c r="A14961" s="361" t="s">
        <v>28789</v>
      </c>
      <c r="B14961" s="361"/>
      <c r="C14961" s="361" t="s">
        <v>28790</v>
      </c>
      <c r="D14961" s="361" t="s">
        <v>25214</v>
      </c>
      <c r="E14961" s="362" t="s">
        <v>28791</v>
      </c>
    </row>
    <row r="14962" customFormat="false" ht="15" hidden="false" customHeight="false" outlineLevel="0" collapsed="false">
      <c r="A14962" s="361" t="s">
        <v>28792</v>
      </c>
      <c r="B14962" s="361"/>
      <c r="C14962" s="361" t="s">
        <v>28793</v>
      </c>
      <c r="D14962" s="361" t="s">
        <v>245</v>
      </c>
      <c r="E14962" s="362" t="s">
        <v>28768</v>
      </c>
    </row>
    <row r="14963" customFormat="false" ht="15" hidden="false" customHeight="false" outlineLevel="0" collapsed="false">
      <c r="A14963" s="361" t="s">
        <v>28794</v>
      </c>
      <c r="B14963" s="361"/>
      <c r="C14963" s="361" t="s">
        <v>28795</v>
      </c>
      <c r="D14963" s="361" t="s">
        <v>25214</v>
      </c>
      <c r="E14963" s="362" t="s">
        <v>28796</v>
      </c>
    </row>
    <row r="14964" customFormat="false" ht="15" hidden="false" customHeight="false" outlineLevel="0" collapsed="false">
      <c r="A14964" s="361" t="s">
        <v>28797</v>
      </c>
      <c r="B14964" s="361"/>
      <c r="C14964" s="361" t="s">
        <v>28798</v>
      </c>
      <c r="D14964" s="361" t="s">
        <v>245</v>
      </c>
      <c r="E14964" s="362" t="s">
        <v>28799</v>
      </c>
    </row>
    <row r="14965" customFormat="false" ht="15" hidden="false" customHeight="false" outlineLevel="0" collapsed="false">
      <c r="A14965" s="361" t="s">
        <v>28800</v>
      </c>
      <c r="B14965" s="361"/>
      <c r="C14965" s="361" t="s">
        <v>28801</v>
      </c>
      <c r="D14965" s="361" t="s">
        <v>25214</v>
      </c>
      <c r="E14965" s="362" t="s">
        <v>28802</v>
      </c>
    </row>
    <row r="14966" customFormat="false" ht="15" hidden="false" customHeight="false" outlineLevel="0" collapsed="false">
      <c r="A14966" s="361" t="s">
        <v>28803</v>
      </c>
      <c r="B14966" s="361"/>
      <c r="C14966" s="361" t="s">
        <v>28804</v>
      </c>
      <c r="D14966" s="361" t="s">
        <v>245</v>
      </c>
      <c r="E14966" s="362" t="s">
        <v>28805</v>
      </c>
    </row>
    <row r="14967" customFormat="false" ht="15" hidden="false" customHeight="false" outlineLevel="0" collapsed="false">
      <c r="A14967" s="361" t="s">
        <v>28806</v>
      </c>
      <c r="B14967" s="361"/>
      <c r="C14967" s="361" t="s">
        <v>28807</v>
      </c>
      <c r="D14967" s="361" t="s">
        <v>25214</v>
      </c>
      <c r="E14967" s="362" t="s">
        <v>28808</v>
      </c>
    </row>
    <row r="14968" customFormat="false" ht="15" hidden="false" customHeight="false" outlineLevel="0" collapsed="false">
      <c r="A14968" s="361" t="s">
        <v>28809</v>
      </c>
      <c r="B14968" s="361"/>
      <c r="C14968" s="361" t="s">
        <v>28810</v>
      </c>
      <c r="D14968" s="361" t="s">
        <v>245</v>
      </c>
      <c r="E14968" s="362" t="s">
        <v>28811</v>
      </c>
    </row>
    <row r="14969" customFormat="false" ht="15" hidden="false" customHeight="false" outlineLevel="0" collapsed="false">
      <c r="A14969" s="361" t="s">
        <v>28812</v>
      </c>
      <c r="B14969" s="361"/>
      <c r="C14969" s="361" t="s">
        <v>28813</v>
      </c>
      <c r="D14969" s="361" t="s">
        <v>25214</v>
      </c>
      <c r="E14969" s="362" t="s">
        <v>28814</v>
      </c>
    </row>
    <row r="14970" customFormat="false" ht="15" hidden="false" customHeight="false" outlineLevel="0" collapsed="false">
      <c r="A14970" s="361" t="s">
        <v>28815</v>
      </c>
      <c r="B14970" s="361"/>
      <c r="C14970" s="361" t="s">
        <v>28816</v>
      </c>
      <c r="D14970" s="361" t="s">
        <v>245</v>
      </c>
      <c r="E14970" s="362" t="s">
        <v>28817</v>
      </c>
    </row>
    <row r="14971" customFormat="false" ht="15" hidden="false" customHeight="false" outlineLevel="0" collapsed="false">
      <c r="A14971" s="361" t="s">
        <v>28818</v>
      </c>
      <c r="B14971" s="361"/>
      <c r="C14971" s="361" t="s">
        <v>28819</v>
      </c>
      <c r="D14971" s="361" t="s">
        <v>25214</v>
      </c>
      <c r="E14971" s="362" t="s">
        <v>28820</v>
      </c>
    </row>
    <row r="14972" customFormat="false" ht="15" hidden="false" customHeight="false" outlineLevel="0" collapsed="false">
      <c r="A14972" s="361" t="s">
        <v>28821</v>
      </c>
      <c r="B14972" s="361"/>
      <c r="C14972" s="361" t="s">
        <v>28822</v>
      </c>
      <c r="D14972" s="361" t="s">
        <v>245</v>
      </c>
      <c r="E14972" s="362" t="s">
        <v>28799</v>
      </c>
    </row>
    <row r="14973" customFormat="false" ht="15" hidden="false" customHeight="false" outlineLevel="0" collapsed="false">
      <c r="A14973" s="361" t="s">
        <v>28823</v>
      </c>
      <c r="B14973" s="361"/>
      <c r="C14973" s="361" t="s">
        <v>28824</v>
      </c>
      <c r="D14973" s="361" t="s">
        <v>25214</v>
      </c>
      <c r="E14973" s="362" t="s">
        <v>28825</v>
      </c>
    </row>
    <row r="14974" customFormat="false" ht="15" hidden="false" customHeight="false" outlineLevel="0" collapsed="false">
      <c r="A14974" s="361" t="s">
        <v>28826</v>
      </c>
      <c r="B14974" s="361"/>
      <c r="C14974" s="361" t="s">
        <v>28827</v>
      </c>
      <c r="D14974" s="361" t="s">
        <v>245</v>
      </c>
      <c r="E14974" s="362" t="s">
        <v>28828</v>
      </c>
    </row>
    <row r="14975" customFormat="false" ht="15" hidden="false" customHeight="false" outlineLevel="0" collapsed="false">
      <c r="A14975" s="361" t="s">
        <v>28829</v>
      </c>
      <c r="B14975" s="361"/>
      <c r="C14975" s="361" t="s">
        <v>28830</v>
      </c>
      <c r="D14975" s="361" t="s">
        <v>25214</v>
      </c>
      <c r="E14975" s="362" t="s">
        <v>28831</v>
      </c>
    </row>
    <row r="14976" customFormat="false" ht="15" hidden="false" customHeight="false" outlineLevel="0" collapsed="false">
      <c r="A14976" s="361" t="s">
        <v>28832</v>
      </c>
      <c r="B14976" s="361"/>
      <c r="C14976" s="361" t="s">
        <v>28833</v>
      </c>
      <c r="D14976" s="361" t="s">
        <v>245</v>
      </c>
      <c r="E14976" s="362" t="s">
        <v>28834</v>
      </c>
    </row>
    <row r="14977" customFormat="false" ht="15" hidden="false" customHeight="false" outlineLevel="0" collapsed="false">
      <c r="A14977" s="361" t="s">
        <v>28835</v>
      </c>
      <c r="B14977" s="361"/>
      <c r="C14977" s="361" t="s">
        <v>28836</v>
      </c>
      <c r="D14977" s="361" t="s">
        <v>25214</v>
      </c>
      <c r="E14977" s="362" t="s">
        <v>28837</v>
      </c>
    </row>
    <row r="14978" customFormat="false" ht="15" hidden="false" customHeight="false" outlineLevel="0" collapsed="false">
      <c r="A14978" s="361" t="s">
        <v>28838</v>
      </c>
      <c r="B14978" s="361"/>
      <c r="C14978" s="361" t="s">
        <v>28839</v>
      </c>
      <c r="D14978" s="361" t="s">
        <v>245</v>
      </c>
      <c r="E14978" s="362" t="s">
        <v>28840</v>
      </c>
    </row>
    <row r="14979" customFormat="false" ht="15" hidden="false" customHeight="false" outlineLevel="0" collapsed="false">
      <c r="A14979" s="361" t="s">
        <v>28841</v>
      </c>
      <c r="B14979" s="361"/>
      <c r="C14979" s="361" t="s">
        <v>28842</v>
      </c>
      <c r="D14979" s="361" t="s">
        <v>25214</v>
      </c>
      <c r="E14979" s="362" t="s">
        <v>28843</v>
      </c>
    </row>
    <row r="14980" customFormat="false" ht="15" hidden="false" customHeight="false" outlineLevel="0" collapsed="false">
      <c r="A14980" s="361" t="s">
        <v>28844</v>
      </c>
      <c r="B14980" s="361"/>
      <c r="C14980" s="361" t="s">
        <v>28845</v>
      </c>
      <c r="D14980" s="361" t="s">
        <v>245</v>
      </c>
      <c r="E14980" s="362" t="s">
        <v>28828</v>
      </c>
    </row>
    <row r="14981" customFormat="false" ht="15" hidden="false" customHeight="false" outlineLevel="0" collapsed="false">
      <c r="A14981" s="361" t="s">
        <v>28846</v>
      </c>
      <c r="B14981" s="361"/>
      <c r="C14981" s="361" t="s">
        <v>28847</v>
      </c>
      <c r="D14981" s="361" t="s">
        <v>25214</v>
      </c>
      <c r="E14981" s="362" t="s">
        <v>28848</v>
      </c>
    </row>
    <row r="14982" customFormat="false" ht="15" hidden="false" customHeight="false" outlineLevel="0" collapsed="false">
      <c r="A14982" s="361" t="s">
        <v>28849</v>
      </c>
      <c r="B14982" s="361"/>
      <c r="C14982" s="361" t="s">
        <v>28850</v>
      </c>
      <c r="D14982" s="361" t="s">
        <v>245</v>
      </c>
      <c r="E14982" s="362" t="s">
        <v>28851</v>
      </c>
    </row>
    <row r="14983" customFormat="false" ht="15" hidden="false" customHeight="false" outlineLevel="0" collapsed="false">
      <c r="A14983" s="361" t="s">
        <v>28852</v>
      </c>
      <c r="B14983" s="361"/>
      <c r="C14983" s="361" t="s">
        <v>28853</v>
      </c>
      <c r="D14983" s="361" t="s">
        <v>25214</v>
      </c>
      <c r="E14983" s="362" t="s">
        <v>28854</v>
      </c>
    </row>
    <row r="14984" customFormat="false" ht="15" hidden="false" customHeight="false" outlineLevel="0" collapsed="false">
      <c r="A14984" s="361" t="s">
        <v>28855</v>
      </c>
      <c r="B14984" s="361"/>
      <c r="C14984" s="361" t="s">
        <v>28856</v>
      </c>
      <c r="D14984" s="361" t="s">
        <v>245</v>
      </c>
      <c r="E14984" s="362" t="s">
        <v>28857</v>
      </c>
    </row>
    <row r="14985" customFormat="false" ht="15" hidden="false" customHeight="false" outlineLevel="0" collapsed="false">
      <c r="A14985" s="361" t="s">
        <v>28858</v>
      </c>
      <c r="B14985" s="361"/>
      <c r="C14985" s="361" t="s">
        <v>28859</v>
      </c>
      <c r="D14985" s="361" t="s">
        <v>25214</v>
      </c>
      <c r="E14985" s="362" t="s">
        <v>28860</v>
      </c>
    </row>
    <row r="14986" customFormat="false" ht="15" hidden="false" customHeight="false" outlineLevel="0" collapsed="false">
      <c r="A14986" s="361" t="s">
        <v>28861</v>
      </c>
      <c r="B14986" s="361"/>
      <c r="C14986" s="361" t="s">
        <v>28862</v>
      </c>
      <c r="D14986" s="361" t="s">
        <v>245</v>
      </c>
      <c r="E14986" s="362" t="s">
        <v>28851</v>
      </c>
    </row>
    <row r="14987" customFormat="false" ht="15" hidden="false" customHeight="false" outlineLevel="0" collapsed="false">
      <c r="A14987" s="361" t="s">
        <v>28863</v>
      </c>
      <c r="B14987" s="361"/>
      <c r="C14987" s="361" t="s">
        <v>28864</v>
      </c>
      <c r="D14987" s="361" t="s">
        <v>25214</v>
      </c>
      <c r="E14987" s="362" t="s">
        <v>28865</v>
      </c>
    </row>
    <row r="14988" customFormat="false" ht="15" hidden="false" customHeight="false" outlineLevel="0" collapsed="false">
      <c r="A14988" s="361" t="s">
        <v>28866</v>
      </c>
      <c r="B14988" s="361"/>
      <c r="C14988" s="361" t="s">
        <v>28867</v>
      </c>
      <c r="D14988" s="361" t="s">
        <v>245</v>
      </c>
      <c r="E14988" s="362" t="s">
        <v>28868</v>
      </c>
    </row>
    <row r="14989" customFormat="false" ht="15" hidden="false" customHeight="false" outlineLevel="0" collapsed="false">
      <c r="A14989" s="361" t="s">
        <v>28869</v>
      </c>
      <c r="B14989" s="361"/>
      <c r="C14989" s="361" t="s">
        <v>28870</v>
      </c>
      <c r="D14989" s="361" t="s">
        <v>25214</v>
      </c>
      <c r="E14989" s="362" t="s">
        <v>28871</v>
      </c>
    </row>
    <row r="14990" customFormat="false" ht="15" hidden="false" customHeight="false" outlineLevel="0" collapsed="false">
      <c r="A14990" s="361" t="s">
        <v>28872</v>
      </c>
      <c r="B14990" s="361"/>
      <c r="C14990" s="361" t="s">
        <v>28873</v>
      </c>
      <c r="D14990" s="361" t="s">
        <v>245</v>
      </c>
      <c r="E14990" s="362" t="s">
        <v>28868</v>
      </c>
    </row>
    <row r="14991" customFormat="false" ht="15" hidden="false" customHeight="false" outlineLevel="0" collapsed="false">
      <c r="A14991" s="361" t="s">
        <v>28874</v>
      </c>
      <c r="B14991" s="361"/>
      <c r="C14991" s="361" t="s">
        <v>28875</v>
      </c>
      <c r="D14991" s="361" t="s">
        <v>25214</v>
      </c>
      <c r="E14991" s="362" t="s">
        <v>28876</v>
      </c>
    </row>
    <row r="14992" customFormat="false" ht="15" hidden="false" customHeight="false" outlineLevel="0" collapsed="false">
      <c r="A14992" s="361" t="s">
        <v>28877</v>
      </c>
      <c r="B14992" s="361"/>
      <c r="C14992" s="361" t="s">
        <v>28878</v>
      </c>
      <c r="D14992" s="361" t="s">
        <v>245</v>
      </c>
      <c r="E14992" s="362" t="s">
        <v>28879</v>
      </c>
    </row>
    <row r="14993" customFormat="false" ht="15" hidden="false" customHeight="false" outlineLevel="0" collapsed="false">
      <c r="A14993" s="361" t="s">
        <v>28880</v>
      </c>
      <c r="B14993" s="361"/>
      <c r="C14993" s="361" t="s">
        <v>28881</v>
      </c>
      <c r="D14993" s="361" t="s">
        <v>25214</v>
      </c>
      <c r="E14993" s="362" t="s">
        <v>28882</v>
      </c>
    </row>
    <row r="14994" customFormat="false" ht="15" hidden="false" customHeight="false" outlineLevel="0" collapsed="false">
      <c r="A14994" s="361" t="s">
        <v>28883</v>
      </c>
      <c r="B14994" s="361"/>
      <c r="C14994" s="361" t="s">
        <v>28884</v>
      </c>
      <c r="D14994" s="361" t="s">
        <v>245</v>
      </c>
      <c r="E14994" s="362" t="s">
        <v>28885</v>
      </c>
    </row>
    <row r="14995" customFormat="false" ht="15" hidden="false" customHeight="false" outlineLevel="0" collapsed="false">
      <c r="A14995" s="361" t="s">
        <v>28886</v>
      </c>
      <c r="B14995" s="361"/>
      <c r="C14995" s="361" t="s">
        <v>28887</v>
      </c>
      <c r="D14995" s="361" t="s">
        <v>245</v>
      </c>
      <c r="E14995" s="362" t="s">
        <v>28888</v>
      </c>
    </row>
    <row r="14996" customFormat="false" ht="15" hidden="false" customHeight="false" outlineLevel="0" collapsed="false">
      <c r="A14996" s="361" t="s">
        <v>28889</v>
      </c>
      <c r="B14996" s="361"/>
      <c r="C14996" s="361" t="s">
        <v>28890</v>
      </c>
      <c r="D14996" s="361" t="s">
        <v>245</v>
      </c>
      <c r="E14996" s="362" t="s">
        <v>28891</v>
      </c>
    </row>
    <row r="14997" customFormat="false" ht="15" hidden="false" customHeight="false" outlineLevel="0" collapsed="false">
      <c r="A14997" s="361" t="s">
        <v>28892</v>
      </c>
      <c r="B14997" s="361"/>
      <c r="C14997" s="361" t="s">
        <v>28893</v>
      </c>
      <c r="D14997" s="361" t="s">
        <v>25214</v>
      </c>
      <c r="E14997" s="362" t="s">
        <v>28894</v>
      </c>
    </row>
    <row r="14998" customFormat="false" ht="15" hidden="false" customHeight="false" outlineLevel="0" collapsed="false">
      <c r="A14998" s="361" t="s">
        <v>28895</v>
      </c>
      <c r="B14998" s="361"/>
      <c r="C14998" s="361" t="s">
        <v>28896</v>
      </c>
      <c r="D14998" s="361" t="s">
        <v>25214</v>
      </c>
      <c r="E14998" s="362" t="s">
        <v>28897</v>
      </c>
    </row>
    <row r="14999" customFormat="false" ht="15" hidden="false" customHeight="false" outlineLevel="0" collapsed="false">
      <c r="A14999" s="361" t="s">
        <v>28898</v>
      </c>
      <c r="B14999" s="361"/>
      <c r="C14999" s="361" t="s">
        <v>28899</v>
      </c>
      <c r="D14999" s="361" t="s">
        <v>25214</v>
      </c>
      <c r="E14999" s="362" t="s">
        <v>28900</v>
      </c>
    </row>
    <row r="15000" customFormat="false" ht="15" hidden="false" customHeight="false" outlineLevel="0" collapsed="false">
      <c r="A15000" s="361" t="s">
        <v>28901</v>
      </c>
      <c r="B15000" s="361"/>
      <c r="C15000" s="361" t="s">
        <v>28902</v>
      </c>
      <c r="D15000" s="361" t="s">
        <v>25214</v>
      </c>
      <c r="E15000" s="362" t="s">
        <v>28903</v>
      </c>
    </row>
    <row r="15001" customFormat="false" ht="15" hidden="false" customHeight="false" outlineLevel="0" collapsed="false">
      <c r="A15001" s="361" t="s">
        <v>28904</v>
      </c>
      <c r="B15001" s="361"/>
      <c r="C15001" s="361" t="s">
        <v>28905</v>
      </c>
      <c r="D15001" s="361" t="s">
        <v>245</v>
      </c>
      <c r="E15001" s="362" t="s">
        <v>28906</v>
      </c>
    </row>
    <row r="15002" customFormat="false" ht="15" hidden="false" customHeight="false" outlineLevel="0" collapsed="false">
      <c r="A15002" s="361" t="s">
        <v>28907</v>
      </c>
      <c r="B15002" s="361"/>
      <c r="C15002" s="361" t="s">
        <v>28908</v>
      </c>
      <c r="D15002" s="361" t="s">
        <v>25214</v>
      </c>
      <c r="E15002" s="362" t="s">
        <v>28909</v>
      </c>
    </row>
    <row r="15003" customFormat="false" ht="15" hidden="false" customHeight="false" outlineLevel="0" collapsed="false">
      <c r="A15003" s="361" t="s">
        <v>28910</v>
      </c>
      <c r="B15003" s="361"/>
      <c r="C15003" s="361" t="s">
        <v>28911</v>
      </c>
      <c r="D15003" s="361" t="s">
        <v>25214</v>
      </c>
      <c r="E15003" s="362" t="s">
        <v>28909</v>
      </c>
    </row>
    <row r="15004" customFormat="false" ht="15" hidden="false" customHeight="false" outlineLevel="0" collapsed="false">
      <c r="A15004" s="361" t="s">
        <v>28912</v>
      </c>
      <c r="B15004" s="361"/>
      <c r="C15004" s="361" t="s">
        <v>28913</v>
      </c>
      <c r="D15004" s="361" t="s">
        <v>25214</v>
      </c>
      <c r="E15004" s="362" t="s">
        <v>28914</v>
      </c>
    </row>
    <row r="15005" customFormat="false" ht="15" hidden="false" customHeight="false" outlineLevel="0" collapsed="false">
      <c r="A15005" s="361" t="s">
        <v>28915</v>
      </c>
      <c r="B15005" s="361"/>
      <c r="C15005" s="361" t="s">
        <v>28916</v>
      </c>
      <c r="D15005" s="361" t="s">
        <v>25214</v>
      </c>
      <c r="E15005" s="362" t="s">
        <v>28917</v>
      </c>
    </row>
    <row r="15006" customFormat="false" ht="15" hidden="false" customHeight="false" outlineLevel="0" collapsed="false">
      <c r="A15006" s="361" t="s">
        <v>28918</v>
      </c>
      <c r="B15006" s="361"/>
      <c r="C15006" s="361" t="s">
        <v>28919</v>
      </c>
      <c r="D15006" s="361" t="s">
        <v>25214</v>
      </c>
      <c r="E15006" s="362" t="s">
        <v>28920</v>
      </c>
    </row>
    <row r="15007" customFormat="false" ht="15" hidden="false" customHeight="false" outlineLevel="0" collapsed="false">
      <c r="A15007" s="361" t="s">
        <v>28921</v>
      </c>
      <c r="B15007" s="361"/>
      <c r="C15007" s="361" t="s">
        <v>28922</v>
      </c>
      <c r="D15007" s="361" t="s">
        <v>25214</v>
      </c>
      <c r="E15007" s="362" t="s">
        <v>28923</v>
      </c>
    </row>
    <row r="15008" customFormat="false" ht="15" hidden="false" customHeight="false" outlineLevel="0" collapsed="false">
      <c r="A15008" s="361" t="s">
        <v>28924</v>
      </c>
      <c r="B15008" s="361"/>
      <c r="C15008" s="361" t="s">
        <v>28925</v>
      </c>
      <c r="D15008" s="361" t="s">
        <v>25214</v>
      </c>
      <c r="E15008" s="362" t="s">
        <v>28926</v>
      </c>
    </row>
    <row r="15009" customFormat="false" ht="15" hidden="false" customHeight="false" outlineLevel="0" collapsed="false">
      <c r="A15009" s="361" t="s">
        <v>28927</v>
      </c>
      <c r="B15009" s="361"/>
      <c r="C15009" s="361" t="s">
        <v>28928</v>
      </c>
      <c r="D15009" s="361" t="s">
        <v>25214</v>
      </c>
      <c r="E15009" s="362" t="s">
        <v>28929</v>
      </c>
    </row>
    <row r="15010" customFormat="false" ht="15" hidden="false" customHeight="false" outlineLevel="0" collapsed="false">
      <c r="A15010" s="361" t="s">
        <v>28930</v>
      </c>
      <c r="B15010" s="361"/>
      <c r="C15010" s="361" t="s">
        <v>28931</v>
      </c>
      <c r="D15010" s="361" t="s">
        <v>25214</v>
      </c>
      <c r="E15010" s="362" t="s">
        <v>28932</v>
      </c>
    </row>
    <row r="15011" customFormat="false" ht="15" hidden="false" customHeight="false" outlineLevel="0" collapsed="false">
      <c r="A15011" s="361" t="s">
        <v>28933</v>
      </c>
      <c r="B15011" s="361"/>
      <c r="C15011" s="361" t="s">
        <v>28934</v>
      </c>
      <c r="D15011" s="361" t="s">
        <v>25214</v>
      </c>
      <c r="E15011" s="362" t="s">
        <v>28935</v>
      </c>
    </row>
    <row r="15012" customFormat="false" ht="15" hidden="false" customHeight="false" outlineLevel="0" collapsed="false">
      <c r="A15012" s="361" t="s">
        <v>138</v>
      </c>
      <c r="B15012" s="361"/>
      <c r="C15012" s="361" t="s">
        <v>28936</v>
      </c>
      <c r="D15012" s="361" t="s">
        <v>25214</v>
      </c>
      <c r="E15012" s="362" t="s">
        <v>28937</v>
      </c>
    </row>
    <row r="15013" customFormat="false" ht="15" hidden="false" customHeight="false" outlineLevel="0" collapsed="false">
      <c r="A15013" s="361" t="s">
        <v>28938</v>
      </c>
      <c r="B15013" s="361"/>
      <c r="C15013" s="361" t="s">
        <v>28939</v>
      </c>
      <c r="D15013" s="361" t="s">
        <v>25214</v>
      </c>
      <c r="E15013" s="362" t="s">
        <v>28723</v>
      </c>
    </row>
    <row r="15014" customFormat="false" ht="15" hidden="false" customHeight="false" outlineLevel="0" collapsed="false">
      <c r="A15014" s="361" t="s">
        <v>28940</v>
      </c>
      <c r="B15014" s="361"/>
      <c r="C15014" s="361" t="s">
        <v>28941</v>
      </c>
      <c r="D15014" s="361" t="s">
        <v>25214</v>
      </c>
      <c r="E15014" s="362" t="s">
        <v>28942</v>
      </c>
    </row>
    <row r="15015" customFormat="false" ht="15" hidden="false" customHeight="false" outlineLevel="0" collapsed="false">
      <c r="A15015" s="361" t="s">
        <v>28943</v>
      </c>
      <c r="B15015" s="361"/>
      <c r="C15015" s="361" t="s">
        <v>28944</v>
      </c>
      <c r="D15015" s="361" t="s">
        <v>25214</v>
      </c>
      <c r="E15015" s="362" t="s">
        <v>28945</v>
      </c>
    </row>
    <row r="15016" customFormat="false" ht="15" hidden="false" customHeight="false" outlineLevel="0" collapsed="false">
      <c r="A15016" s="361" t="s">
        <v>28946</v>
      </c>
      <c r="B15016" s="361"/>
      <c r="C15016" s="361" t="s">
        <v>28947</v>
      </c>
      <c r="D15016" s="361" t="s">
        <v>25214</v>
      </c>
      <c r="E15016" s="362" t="s">
        <v>28948</v>
      </c>
    </row>
    <row r="15017" customFormat="false" ht="15" hidden="false" customHeight="false" outlineLevel="0" collapsed="false">
      <c r="A15017" s="361" t="s">
        <v>28949</v>
      </c>
      <c r="B15017" s="361"/>
      <c r="C15017" s="361" t="s">
        <v>28950</v>
      </c>
      <c r="D15017" s="361" t="s">
        <v>25214</v>
      </c>
      <c r="E15017" s="362" t="s">
        <v>28951</v>
      </c>
    </row>
    <row r="15018" customFormat="false" ht="15" hidden="false" customHeight="false" outlineLevel="0" collapsed="false">
      <c r="A15018" s="361" t="s">
        <v>28952</v>
      </c>
      <c r="B15018" s="361"/>
      <c r="C15018" s="361" t="s">
        <v>28953</v>
      </c>
      <c r="D15018" s="361" t="s">
        <v>25214</v>
      </c>
      <c r="E15018" s="362" t="s">
        <v>28954</v>
      </c>
    </row>
    <row r="15019" customFormat="false" ht="15" hidden="false" customHeight="false" outlineLevel="0" collapsed="false">
      <c r="A15019" s="361" t="s">
        <v>28955</v>
      </c>
      <c r="B15019" s="361"/>
      <c r="C15019" s="361" t="s">
        <v>28956</v>
      </c>
      <c r="D15019" s="361" t="s">
        <v>25214</v>
      </c>
      <c r="E15019" s="362" t="s">
        <v>28957</v>
      </c>
    </row>
    <row r="15020" customFormat="false" ht="15" hidden="false" customHeight="false" outlineLevel="0" collapsed="false">
      <c r="A15020" s="361" t="s">
        <v>135</v>
      </c>
      <c r="B15020" s="361"/>
      <c r="C15020" s="361" t="s">
        <v>28958</v>
      </c>
      <c r="D15020" s="361" t="s">
        <v>25214</v>
      </c>
      <c r="E15020" s="362" t="s">
        <v>28959</v>
      </c>
    </row>
    <row r="15021" customFormat="false" ht="15" hidden="false" customHeight="false" outlineLevel="0" collapsed="false">
      <c r="A15021" s="361" t="s">
        <v>28960</v>
      </c>
      <c r="B15021" s="361"/>
      <c r="C15021" s="361" t="s">
        <v>28961</v>
      </c>
      <c r="D15021" s="361" t="s">
        <v>25214</v>
      </c>
      <c r="E15021" s="362" t="s">
        <v>28962</v>
      </c>
    </row>
    <row r="15022" customFormat="false" ht="15" hidden="false" customHeight="false" outlineLevel="0" collapsed="false">
      <c r="A15022" s="361" t="s">
        <v>28963</v>
      </c>
      <c r="B15022" s="361"/>
      <c r="C15022" s="361" t="s">
        <v>28964</v>
      </c>
      <c r="D15022" s="361" t="s">
        <v>25214</v>
      </c>
      <c r="E15022" s="362" t="s">
        <v>28965</v>
      </c>
    </row>
    <row r="15023" customFormat="false" ht="15" hidden="false" customHeight="false" outlineLevel="0" collapsed="false">
      <c r="A15023" s="361" t="s">
        <v>28966</v>
      </c>
      <c r="B15023" s="361"/>
      <c r="C15023" s="361" t="s">
        <v>28967</v>
      </c>
      <c r="D15023" s="361" t="s">
        <v>245</v>
      </c>
      <c r="E15023" s="362" t="s">
        <v>28968</v>
      </c>
    </row>
    <row r="15024" customFormat="false" ht="15" hidden="false" customHeight="false" outlineLevel="0" collapsed="false">
      <c r="A15024" s="361" t="s">
        <v>28969</v>
      </c>
      <c r="B15024" s="361"/>
      <c r="C15024" s="361" t="s">
        <v>28970</v>
      </c>
      <c r="D15024" s="361" t="s">
        <v>245</v>
      </c>
      <c r="E15024" s="362" t="s">
        <v>28971</v>
      </c>
    </row>
    <row r="15025" customFormat="false" ht="15" hidden="false" customHeight="false" outlineLevel="0" collapsed="false">
      <c r="A15025" s="361" t="s">
        <v>28972</v>
      </c>
      <c r="B15025" s="361"/>
      <c r="C15025" s="361" t="s">
        <v>28973</v>
      </c>
      <c r="D15025" s="361" t="s">
        <v>25214</v>
      </c>
      <c r="E15025" s="362" t="s">
        <v>28974</v>
      </c>
    </row>
    <row r="15026" customFormat="false" ht="15" hidden="false" customHeight="false" outlineLevel="0" collapsed="false">
      <c r="A15026" s="361" t="s">
        <v>28975</v>
      </c>
      <c r="B15026" s="361"/>
      <c r="C15026" s="361" t="s">
        <v>28976</v>
      </c>
      <c r="D15026" s="361" t="s">
        <v>245</v>
      </c>
      <c r="E15026" s="362" t="s">
        <v>28977</v>
      </c>
    </row>
    <row r="15027" customFormat="false" ht="15" hidden="false" customHeight="false" outlineLevel="0" collapsed="false">
      <c r="A15027" s="361" t="s">
        <v>28978</v>
      </c>
      <c r="B15027" s="361"/>
      <c r="C15027" s="361" t="s">
        <v>28979</v>
      </c>
      <c r="D15027" s="361" t="s">
        <v>25214</v>
      </c>
      <c r="E15027" s="362" t="s">
        <v>28980</v>
      </c>
    </row>
    <row r="15028" customFormat="false" ht="15" hidden="false" customHeight="false" outlineLevel="0" collapsed="false">
      <c r="A15028" s="361" t="s">
        <v>28981</v>
      </c>
      <c r="B15028" s="361"/>
      <c r="C15028" s="361" t="s">
        <v>28982</v>
      </c>
      <c r="D15028" s="361" t="s">
        <v>245</v>
      </c>
      <c r="E15028" s="362" t="s">
        <v>28983</v>
      </c>
    </row>
    <row r="15029" customFormat="false" ht="15" hidden="false" customHeight="false" outlineLevel="0" collapsed="false">
      <c r="A15029" s="361" t="s">
        <v>28984</v>
      </c>
      <c r="B15029" s="361"/>
      <c r="C15029" s="361" t="s">
        <v>28985</v>
      </c>
      <c r="D15029" s="361" t="s">
        <v>245</v>
      </c>
      <c r="E15029" s="362" t="s">
        <v>28986</v>
      </c>
    </row>
    <row r="15030" customFormat="false" ht="15" hidden="false" customHeight="false" outlineLevel="0" collapsed="false">
      <c r="A15030" s="361" t="s">
        <v>28987</v>
      </c>
      <c r="B15030" s="361"/>
      <c r="C15030" s="361" t="s">
        <v>28988</v>
      </c>
      <c r="D15030" s="361" t="s">
        <v>25214</v>
      </c>
      <c r="E15030" s="362" t="s">
        <v>28989</v>
      </c>
    </row>
    <row r="15031" customFormat="false" ht="15" hidden="false" customHeight="false" outlineLevel="0" collapsed="false">
      <c r="A15031" s="361" t="s">
        <v>28990</v>
      </c>
      <c r="B15031" s="361"/>
      <c r="C15031" s="361" t="s">
        <v>28991</v>
      </c>
      <c r="D15031" s="361" t="s">
        <v>245</v>
      </c>
      <c r="E15031" s="362" t="s">
        <v>28992</v>
      </c>
    </row>
    <row r="15032" customFormat="false" ht="15" hidden="false" customHeight="false" outlineLevel="0" collapsed="false">
      <c r="A15032" s="361" t="s">
        <v>28993</v>
      </c>
      <c r="B15032" s="361"/>
      <c r="C15032" s="361" t="s">
        <v>28994</v>
      </c>
      <c r="D15032" s="361" t="s">
        <v>25214</v>
      </c>
      <c r="E15032" s="362" t="s">
        <v>28995</v>
      </c>
    </row>
    <row r="15033" customFormat="false" ht="15" hidden="false" customHeight="false" outlineLevel="0" collapsed="false">
      <c r="A15033" s="361" t="s">
        <v>28996</v>
      </c>
      <c r="B15033" s="361"/>
      <c r="C15033" s="361" t="s">
        <v>28997</v>
      </c>
      <c r="D15033" s="361" t="s">
        <v>245</v>
      </c>
      <c r="E15033" s="362" t="s">
        <v>28998</v>
      </c>
    </row>
    <row r="15034" customFormat="false" ht="15" hidden="false" customHeight="false" outlineLevel="0" collapsed="false">
      <c r="A15034" s="361" t="s">
        <v>28999</v>
      </c>
      <c r="B15034" s="361"/>
      <c r="C15034" s="361" t="s">
        <v>29000</v>
      </c>
      <c r="D15034" s="361" t="s">
        <v>25214</v>
      </c>
      <c r="E15034" s="362" t="s">
        <v>29001</v>
      </c>
    </row>
    <row r="15035" customFormat="false" ht="15" hidden="false" customHeight="false" outlineLevel="0" collapsed="false">
      <c r="A15035" s="361" t="s">
        <v>29002</v>
      </c>
      <c r="B15035" s="361"/>
      <c r="C15035" s="361" t="s">
        <v>29003</v>
      </c>
      <c r="D15035" s="361" t="s">
        <v>25214</v>
      </c>
      <c r="E15035" s="362" t="s">
        <v>29004</v>
      </c>
    </row>
    <row r="15036" customFormat="false" ht="15" hidden="false" customHeight="false" outlineLevel="0" collapsed="false">
      <c r="A15036" s="361" t="s">
        <v>29005</v>
      </c>
      <c r="B15036" s="361"/>
      <c r="C15036" s="361" t="s">
        <v>29006</v>
      </c>
      <c r="D15036" s="361" t="s">
        <v>245</v>
      </c>
      <c r="E15036" s="362" t="s">
        <v>29007</v>
      </c>
    </row>
    <row r="15037" customFormat="false" ht="15" hidden="false" customHeight="false" outlineLevel="0" collapsed="false">
      <c r="A15037" s="361" t="s">
        <v>29008</v>
      </c>
      <c r="B15037" s="361"/>
      <c r="C15037" s="361" t="s">
        <v>29009</v>
      </c>
      <c r="D15037" s="361" t="s">
        <v>245</v>
      </c>
      <c r="E15037" s="362" t="s">
        <v>29010</v>
      </c>
    </row>
    <row r="15038" customFormat="false" ht="15" hidden="false" customHeight="false" outlineLevel="0" collapsed="false">
      <c r="A15038" s="361" t="s">
        <v>29011</v>
      </c>
      <c r="B15038" s="361"/>
      <c r="C15038" s="361" t="s">
        <v>29012</v>
      </c>
      <c r="D15038" s="361" t="s">
        <v>25214</v>
      </c>
      <c r="E15038" s="362" t="s">
        <v>29013</v>
      </c>
    </row>
    <row r="15039" customFormat="false" ht="15" hidden="false" customHeight="false" outlineLevel="0" collapsed="false">
      <c r="A15039" s="361" t="s">
        <v>29014</v>
      </c>
      <c r="B15039" s="361"/>
      <c r="C15039" s="361" t="s">
        <v>29015</v>
      </c>
      <c r="D15039" s="361" t="s">
        <v>245</v>
      </c>
      <c r="E15039" s="362" t="s">
        <v>28971</v>
      </c>
    </row>
    <row r="15040" customFormat="false" ht="15" hidden="false" customHeight="false" outlineLevel="0" collapsed="false">
      <c r="A15040" s="361" t="s">
        <v>29016</v>
      </c>
      <c r="B15040" s="361"/>
      <c r="C15040" s="361" t="s">
        <v>29017</v>
      </c>
      <c r="D15040" s="361" t="s">
        <v>25214</v>
      </c>
      <c r="E15040" s="362" t="s">
        <v>29018</v>
      </c>
    </row>
    <row r="15041" customFormat="false" ht="15" hidden="false" customHeight="false" outlineLevel="0" collapsed="false">
      <c r="A15041" s="361" t="s">
        <v>29019</v>
      </c>
      <c r="B15041" s="361"/>
      <c r="C15041" s="361" t="s">
        <v>29020</v>
      </c>
      <c r="D15041" s="361" t="s">
        <v>245</v>
      </c>
      <c r="E15041" s="362" t="s">
        <v>28986</v>
      </c>
    </row>
    <row r="15042" customFormat="false" ht="15" hidden="false" customHeight="false" outlineLevel="0" collapsed="false">
      <c r="A15042" s="361" t="s">
        <v>29021</v>
      </c>
      <c r="B15042" s="361"/>
      <c r="C15042" s="361" t="s">
        <v>29022</v>
      </c>
      <c r="D15042" s="361" t="s">
        <v>25214</v>
      </c>
      <c r="E15042" s="362" t="s">
        <v>29023</v>
      </c>
    </row>
    <row r="15043" customFormat="false" ht="15" hidden="false" customHeight="false" outlineLevel="0" collapsed="false">
      <c r="A15043" s="361" t="s">
        <v>29024</v>
      </c>
      <c r="B15043" s="361"/>
      <c r="C15043" s="361" t="s">
        <v>29025</v>
      </c>
      <c r="D15043" s="361" t="s">
        <v>25214</v>
      </c>
      <c r="E15043" s="362" t="s">
        <v>29026</v>
      </c>
    </row>
    <row r="15044" customFormat="false" ht="15" hidden="false" customHeight="false" outlineLevel="0" collapsed="false">
      <c r="A15044" s="361" t="s">
        <v>29027</v>
      </c>
      <c r="B15044" s="361"/>
      <c r="C15044" s="361" t="s">
        <v>29028</v>
      </c>
      <c r="D15044" s="361" t="s">
        <v>25214</v>
      </c>
      <c r="E15044" s="362" t="s">
        <v>29029</v>
      </c>
    </row>
    <row r="15045" customFormat="false" ht="15" hidden="false" customHeight="false" outlineLevel="0" collapsed="false">
      <c r="A15045" s="361" t="s">
        <v>29030</v>
      </c>
      <c r="B15045" s="361"/>
      <c r="C15045" s="361" t="s">
        <v>29031</v>
      </c>
      <c r="D15045" s="361" t="s">
        <v>25214</v>
      </c>
      <c r="E15045" s="362" t="s">
        <v>29032</v>
      </c>
    </row>
    <row r="15046" customFormat="false" ht="15" hidden="false" customHeight="false" outlineLevel="0" collapsed="false">
      <c r="A15046" s="361" t="s">
        <v>29033</v>
      </c>
      <c r="B15046" s="361"/>
      <c r="C15046" s="361" t="s">
        <v>29034</v>
      </c>
      <c r="D15046" s="361" t="s">
        <v>245</v>
      </c>
      <c r="E15046" s="362" t="s">
        <v>29035</v>
      </c>
    </row>
    <row r="15047" customFormat="false" ht="15" hidden="false" customHeight="false" outlineLevel="0" collapsed="false">
      <c r="A15047" s="361" t="s">
        <v>29036</v>
      </c>
      <c r="B15047" s="361"/>
      <c r="C15047" s="361" t="s">
        <v>29037</v>
      </c>
      <c r="D15047" s="361" t="s">
        <v>245</v>
      </c>
      <c r="E15047" s="362" t="s">
        <v>29010</v>
      </c>
    </row>
    <row r="15048" customFormat="false" ht="15" hidden="false" customHeight="false" outlineLevel="0" collapsed="false">
      <c r="A15048" s="361" t="s">
        <v>29038</v>
      </c>
      <c r="B15048" s="361"/>
      <c r="C15048" s="361" t="s">
        <v>29039</v>
      </c>
      <c r="D15048" s="361" t="s">
        <v>245</v>
      </c>
      <c r="E15048" s="362" t="s">
        <v>29040</v>
      </c>
    </row>
    <row r="15049" customFormat="false" ht="15" hidden="false" customHeight="false" outlineLevel="0" collapsed="false">
      <c r="A15049" s="361" t="s">
        <v>29041</v>
      </c>
      <c r="B15049" s="361"/>
      <c r="C15049" s="361" t="s">
        <v>29042</v>
      </c>
      <c r="D15049" s="361" t="s">
        <v>25214</v>
      </c>
      <c r="E15049" s="362" t="s">
        <v>29043</v>
      </c>
    </row>
    <row r="15050" customFormat="false" ht="15" hidden="false" customHeight="false" outlineLevel="0" collapsed="false">
      <c r="A15050" s="361" t="s">
        <v>29044</v>
      </c>
      <c r="B15050" s="361"/>
      <c r="C15050" s="361" t="s">
        <v>29045</v>
      </c>
      <c r="D15050" s="361" t="s">
        <v>25214</v>
      </c>
      <c r="E15050" s="362" t="s">
        <v>29046</v>
      </c>
    </row>
    <row r="15051" customFormat="false" ht="15" hidden="false" customHeight="false" outlineLevel="0" collapsed="false">
      <c r="A15051" s="361" t="s">
        <v>29047</v>
      </c>
      <c r="B15051" s="361"/>
      <c r="C15051" s="361" t="s">
        <v>29048</v>
      </c>
      <c r="D15051" s="361" t="s">
        <v>245</v>
      </c>
      <c r="E15051" s="362" t="s">
        <v>29035</v>
      </c>
    </row>
    <row r="15052" customFormat="false" ht="15" hidden="false" customHeight="false" outlineLevel="0" collapsed="false">
      <c r="A15052" s="361" t="s">
        <v>29049</v>
      </c>
      <c r="B15052" s="361"/>
      <c r="C15052" s="361" t="s">
        <v>29050</v>
      </c>
      <c r="D15052" s="361" t="s">
        <v>245</v>
      </c>
      <c r="E15052" s="362" t="s">
        <v>29051</v>
      </c>
    </row>
    <row r="15053" customFormat="false" ht="15" hidden="false" customHeight="false" outlineLevel="0" collapsed="false">
      <c r="A15053" s="361" t="s">
        <v>29052</v>
      </c>
      <c r="B15053" s="361"/>
      <c r="C15053" s="361" t="s">
        <v>29053</v>
      </c>
      <c r="D15053" s="361" t="s">
        <v>245</v>
      </c>
      <c r="E15053" s="362" t="s">
        <v>29054</v>
      </c>
    </row>
    <row r="15054" customFormat="false" ht="15" hidden="false" customHeight="false" outlineLevel="0" collapsed="false">
      <c r="A15054" s="361" t="s">
        <v>29055</v>
      </c>
      <c r="B15054" s="361"/>
      <c r="C15054" s="361" t="s">
        <v>29056</v>
      </c>
      <c r="D15054" s="361" t="s">
        <v>25214</v>
      </c>
      <c r="E15054" s="362" t="s">
        <v>29057</v>
      </c>
    </row>
    <row r="15055" customFormat="false" ht="15" hidden="false" customHeight="false" outlineLevel="0" collapsed="false">
      <c r="A15055" s="361" t="s">
        <v>29058</v>
      </c>
      <c r="B15055" s="361"/>
      <c r="C15055" s="361" t="s">
        <v>29059</v>
      </c>
      <c r="D15055" s="361" t="s">
        <v>25214</v>
      </c>
      <c r="E15055" s="362" t="s">
        <v>29060</v>
      </c>
    </row>
    <row r="15056" customFormat="false" ht="15" hidden="false" customHeight="false" outlineLevel="0" collapsed="false">
      <c r="A15056" s="361" t="s">
        <v>29061</v>
      </c>
      <c r="B15056" s="361"/>
      <c r="C15056" s="361" t="s">
        <v>29062</v>
      </c>
      <c r="D15056" s="361" t="s">
        <v>25214</v>
      </c>
      <c r="E15056" s="362" t="s">
        <v>29063</v>
      </c>
    </row>
    <row r="15057" customFormat="false" ht="15" hidden="false" customHeight="false" outlineLevel="0" collapsed="false">
      <c r="A15057" s="361" t="s">
        <v>29064</v>
      </c>
      <c r="B15057" s="361"/>
      <c r="C15057" s="361" t="s">
        <v>29065</v>
      </c>
      <c r="D15057" s="361" t="s">
        <v>245</v>
      </c>
      <c r="E15057" s="362" t="s">
        <v>29066</v>
      </c>
    </row>
    <row r="15058" customFormat="false" ht="15" hidden="false" customHeight="false" outlineLevel="0" collapsed="false">
      <c r="A15058" s="361" t="s">
        <v>29067</v>
      </c>
      <c r="B15058" s="361"/>
      <c r="C15058" s="361" t="s">
        <v>29068</v>
      </c>
      <c r="D15058" s="361" t="s">
        <v>245</v>
      </c>
      <c r="E15058" s="362" t="s">
        <v>29069</v>
      </c>
    </row>
    <row r="15059" customFormat="false" ht="15" hidden="false" customHeight="false" outlineLevel="0" collapsed="false">
      <c r="A15059" s="361" t="s">
        <v>29070</v>
      </c>
      <c r="B15059" s="361"/>
      <c r="C15059" s="361" t="s">
        <v>29071</v>
      </c>
      <c r="D15059" s="361" t="s">
        <v>25214</v>
      </c>
      <c r="E15059" s="362" t="s">
        <v>29072</v>
      </c>
    </row>
    <row r="15060" customFormat="false" ht="15" hidden="false" customHeight="false" outlineLevel="0" collapsed="false">
      <c r="A15060" s="361" t="s">
        <v>29073</v>
      </c>
      <c r="B15060" s="361"/>
      <c r="C15060" s="361" t="s">
        <v>29074</v>
      </c>
      <c r="D15060" s="361" t="s">
        <v>245</v>
      </c>
      <c r="E15060" s="362" t="s">
        <v>29069</v>
      </c>
    </row>
    <row r="15061" customFormat="false" ht="15" hidden="false" customHeight="false" outlineLevel="0" collapsed="false">
      <c r="A15061" s="361" t="s">
        <v>29075</v>
      </c>
      <c r="B15061" s="361"/>
      <c r="C15061" s="361" t="s">
        <v>29076</v>
      </c>
      <c r="D15061" s="361" t="s">
        <v>25214</v>
      </c>
      <c r="E15061" s="362" t="s">
        <v>29077</v>
      </c>
    </row>
    <row r="15062" customFormat="false" ht="15" hidden="false" customHeight="false" outlineLevel="0" collapsed="false">
      <c r="A15062" s="361" t="s">
        <v>29078</v>
      </c>
      <c r="B15062" s="361"/>
      <c r="C15062" s="361" t="s">
        <v>29079</v>
      </c>
      <c r="D15062" s="361" t="s">
        <v>245</v>
      </c>
      <c r="E15062" s="362" t="s">
        <v>29080</v>
      </c>
    </row>
    <row r="15063" customFormat="false" ht="15" hidden="false" customHeight="false" outlineLevel="0" collapsed="false">
      <c r="A15063" s="361" t="s">
        <v>29081</v>
      </c>
      <c r="B15063" s="361"/>
      <c r="C15063" s="361" t="s">
        <v>29082</v>
      </c>
      <c r="D15063" s="361" t="s">
        <v>25214</v>
      </c>
      <c r="E15063" s="362" t="s">
        <v>29083</v>
      </c>
    </row>
    <row r="15064" customFormat="false" ht="15" hidden="false" customHeight="false" outlineLevel="0" collapsed="false">
      <c r="A15064" s="361" t="s">
        <v>29084</v>
      </c>
      <c r="B15064" s="361"/>
      <c r="C15064" s="361" t="s">
        <v>29085</v>
      </c>
      <c r="D15064" s="361" t="s">
        <v>245</v>
      </c>
      <c r="E15064" s="362" t="s">
        <v>29086</v>
      </c>
    </row>
    <row r="15065" customFormat="false" ht="15" hidden="false" customHeight="false" outlineLevel="0" collapsed="false">
      <c r="A15065" s="361" t="s">
        <v>29087</v>
      </c>
      <c r="B15065" s="361"/>
      <c r="C15065" s="361" t="s">
        <v>29088</v>
      </c>
      <c r="D15065" s="361" t="s">
        <v>245</v>
      </c>
      <c r="E15065" s="362" t="s">
        <v>29089</v>
      </c>
    </row>
    <row r="15066" customFormat="false" ht="15" hidden="false" customHeight="false" outlineLevel="0" collapsed="false">
      <c r="A15066" s="361" t="s">
        <v>29090</v>
      </c>
      <c r="B15066" s="361"/>
      <c r="C15066" s="361" t="s">
        <v>29091</v>
      </c>
      <c r="D15066" s="361" t="s">
        <v>25214</v>
      </c>
      <c r="E15066" s="362" t="s">
        <v>29092</v>
      </c>
    </row>
    <row r="15067" customFormat="false" ht="15" hidden="false" customHeight="false" outlineLevel="0" collapsed="false">
      <c r="A15067" s="361" t="s">
        <v>29093</v>
      </c>
      <c r="B15067" s="361"/>
      <c r="C15067" s="361" t="s">
        <v>29094</v>
      </c>
      <c r="D15067" s="361" t="s">
        <v>245</v>
      </c>
      <c r="E15067" s="362" t="s">
        <v>29095</v>
      </c>
    </row>
    <row r="15068" customFormat="false" ht="15" hidden="false" customHeight="false" outlineLevel="0" collapsed="false">
      <c r="A15068" s="361" t="s">
        <v>29096</v>
      </c>
      <c r="B15068" s="361"/>
      <c r="C15068" s="361" t="s">
        <v>29097</v>
      </c>
      <c r="D15068" s="361" t="s">
        <v>25214</v>
      </c>
      <c r="E15068" s="362" t="s">
        <v>29098</v>
      </c>
    </row>
    <row r="15069" customFormat="false" ht="15" hidden="false" customHeight="false" outlineLevel="0" collapsed="false">
      <c r="A15069" s="361" t="s">
        <v>29099</v>
      </c>
      <c r="B15069" s="361"/>
      <c r="C15069" s="361" t="s">
        <v>29100</v>
      </c>
      <c r="D15069" s="361" t="s">
        <v>25214</v>
      </c>
      <c r="E15069" s="362" t="s">
        <v>29101</v>
      </c>
    </row>
    <row r="15070" customFormat="false" ht="15" hidden="false" customHeight="false" outlineLevel="0" collapsed="false">
      <c r="A15070" s="361" t="s">
        <v>29102</v>
      </c>
      <c r="B15070" s="361"/>
      <c r="C15070" s="361" t="s">
        <v>29103</v>
      </c>
      <c r="D15070" s="361" t="s">
        <v>245</v>
      </c>
      <c r="E15070" s="362" t="s">
        <v>29104</v>
      </c>
    </row>
    <row r="15071" customFormat="false" ht="15" hidden="false" customHeight="false" outlineLevel="0" collapsed="false">
      <c r="A15071" s="361" t="s">
        <v>29105</v>
      </c>
      <c r="B15071" s="361"/>
      <c r="C15071" s="361" t="s">
        <v>29106</v>
      </c>
      <c r="D15071" s="361" t="s">
        <v>25214</v>
      </c>
      <c r="E15071" s="362" t="s">
        <v>29107</v>
      </c>
    </row>
    <row r="15072" customFormat="false" ht="15" hidden="false" customHeight="false" outlineLevel="0" collapsed="false">
      <c r="A15072" s="361" t="s">
        <v>29108</v>
      </c>
      <c r="B15072" s="361"/>
      <c r="C15072" s="361" t="s">
        <v>29109</v>
      </c>
      <c r="D15072" s="361" t="s">
        <v>245</v>
      </c>
      <c r="E15072" s="362" t="s">
        <v>29110</v>
      </c>
    </row>
    <row r="15073" customFormat="false" ht="15" hidden="false" customHeight="false" outlineLevel="0" collapsed="false">
      <c r="A15073" s="361" t="s">
        <v>29111</v>
      </c>
      <c r="B15073" s="361"/>
      <c r="C15073" s="361" t="s">
        <v>29112</v>
      </c>
      <c r="D15073" s="361" t="s">
        <v>25214</v>
      </c>
      <c r="E15073" s="362" t="s">
        <v>29113</v>
      </c>
    </row>
    <row r="15074" customFormat="false" ht="15" hidden="false" customHeight="false" outlineLevel="0" collapsed="false">
      <c r="A15074" s="361" t="s">
        <v>29114</v>
      </c>
      <c r="B15074" s="361"/>
      <c r="C15074" s="361" t="s">
        <v>29115</v>
      </c>
      <c r="D15074" s="361" t="s">
        <v>245</v>
      </c>
      <c r="E15074" s="362" t="s">
        <v>29104</v>
      </c>
    </row>
    <row r="15075" customFormat="false" ht="15" hidden="false" customHeight="false" outlineLevel="0" collapsed="false">
      <c r="A15075" s="361" t="s">
        <v>29116</v>
      </c>
      <c r="B15075" s="361"/>
      <c r="C15075" s="361" t="s">
        <v>29117</v>
      </c>
      <c r="D15075" s="361" t="s">
        <v>245</v>
      </c>
      <c r="E15075" s="362" t="s">
        <v>29118</v>
      </c>
    </row>
    <row r="15076" customFormat="false" ht="15" hidden="false" customHeight="false" outlineLevel="0" collapsed="false">
      <c r="A15076" s="361" t="s">
        <v>29119</v>
      </c>
      <c r="B15076" s="361"/>
      <c r="C15076" s="361" t="s">
        <v>29120</v>
      </c>
      <c r="D15076" s="361" t="s">
        <v>25214</v>
      </c>
      <c r="E15076" s="362" t="s">
        <v>29121</v>
      </c>
    </row>
    <row r="15077" customFormat="false" ht="15" hidden="false" customHeight="false" outlineLevel="0" collapsed="false">
      <c r="A15077" s="361" t="s">
        <v>29122</v>
      </c>
      <c r="B15077" s="361"/>
      <c r="C15077" s="361" t="s">
        <v>29123</v>
      </c>
      <c r="D15077" s="361" t="s">
        <v>245</v>
      </c>
      <c r="E15077" s="362" t="s">
        <v>29124</v>
      </c>
    </row>
    <row r="15078" customFormat="false" ht="15" hidden="false" customHeight="false" outlineLevel="0" collapsed="false">
      <c r="A15078" s="361" t="s">
        <v>29125</v>
      </c>
      <c r="B15078" s="361"/>
      <c r="C15078" s="361" t="s">
        <v>29126</v>
      </c>
      <c r="D15078" s="361" t="s">
        <v>25214</v>
      </c>
      <c r="E15078" s="362" t="s">
        <v>29127</v>
      </c>
    </row>
    <row r="15079" customFormat="false" ht="15" hidden="false" customHeight="false" outlineLevel="0" collapsed="false">
      <c r="A15079" s="361" t="s">
        <v>29128</v>
      </c>
      <c r="B15079" s="361"/>
      <c r="C15079" s="361" t="s">
        <v>29129</v>
      </c>
      <c r="D15079" s="361" t="s">
        <v>245</v>
      </c>
      <c r="E15079" s="362" t="s">
        <v>29124</v>
      </c>
    </row>
    <row r="15080" customFormat="false" ht="15" hidden="false" customHeight="false" outlineLevel="0" collapsed="false">
      <c r="A15080" s="361" t="s">
        <v>29130</v>
      </c>
      <c r="B15080" s="361"/>
      <c r="C15080" s="361" t="s">
        <v>29131</v>
      </c>
      <c r="D15080" s="361" t="s">
        <v>25214</v>
      </c>
      <c r="E15080" s="362" t="s">
        <v>29132</v>
      </c>
    </row>
    <row r="15081" customFormat="false" ht="15" hidden="false" customHeight="false" outlineLevel="0" collapsed="false">
      <c r="A15081" s="361" t="s">
        <v>29133</v>
      </c>
      <c r="B15081" s="361"/>
      <c r="C15081" s="361" t="s">
        <v>29134</v>
      </c>
      <c r="D15081" s="361" t="s">
        <v>25214</v>
      </c>
      <c r="E15081" s="362" t="s">
        <v>29135</v>
      </c>
    </row>
    <row r="15082" customFormat="false" ht="15" hidden="false" customHeight="false" outlineLevel="0" collapsed="false">
      <c r="A15082" s="361" t="s">
        <v>29136</v>
      </c>
      <c r="B15082" s="361"/>
      <c r="C15082" s="361" t="s">
        <v>29137</v>
      </c>
      <c r="D15082" s="361" t="s">
        <v>245</v>
      </c>
      <c r="E15082" s="362" t="s">
        <v>29138</v>
      </c>
    </row>
    <row r="15083" customFormat="false" ht="15" hidden="false" customHeight="false" outlineLevel="0" collapsed="false">
      <c r="A15083" s="361" t="s">
        <v>29139</v>
      </c>
      <c r="B15083" s="361"/>
      <c r="C15083" s="361" t="s">
        <v>29140</v>
      </c>
      <c r="D15083" s="361" t="s">
        <v>25214</v>
      </c>
      <c r="E15083" s="362" t="s">
        <v>29141</v>
      </c>
    </row>
    <row r="15084" customFormat="false" ht="15" hidden="false" customHeight="false" outlineLevel="0" collapsed="false">
      <c r="A15084" s="361" t="s">
        <v>29142</v>
      </c>
      <c r="B15084" s="361"/>
      <c r="C15084" s="361" t="s">
        <v>29143</v>
      </c>
      <c r="D15084" s="361" t="s">
        <v>245</v>
      </c>
      <c r="E15084" s="362" t="s">
        <v>29144</v>
      </c>
    </row>
    <row r="15085" customFormat="false" ht="15" hidden="false" customHeight="false" outlineLevel="0" collapsed="false">
      <c r="A15085" s="361" t="s">
        <v>29145</v>
      </c>
      <c r="B15085" s="361"/>
      <c r="C15085" s="361" t="s">
        <v>29146</v>
      </c>
      <c r="D15085" s="361" t="s">
        <v>245</v>
      </c>
      <c r="E15085" s="362" t="s">
        <v>29147</v>
      </c>
    </row>
    <row r="15086" customFormat="false" ht="15" hidden="false" customHeight="false" outlineLevel="0" collapsed="false">
      <c r="A15086" s="361" t="s">
        <v>29148</v>
      </c>
      <c r="B15086" s="361"/>
      <c r="C15086" s="361" t="s">
        <v>29149</v>
      </c>
      <c r="D15086" s="361" t="s">
        <v>245</v>
      </c>
      <c r="E15086" s="362" t="s">
        <v>29150</v>
      </c>
    </row>
    <row r="15087" customFormat="false" ht="15" hidden="false" customHeight="false" outlineLevel="0" collapsed="false">
      <c r="A15087" s="361" t="s">
        <v>29151</v>
      </c>
      <c r="B15087" s="361"/>
      <c r="C15087" s="361" t="s">
        <v>29152</v>
      </c>
      <c r="D15087" s="361" t="s">
        <v>25214</v>
      </c>
      <c r="E15087" s="362" t="s">
        <v>29153</v>
      </c>
    </row>
    <row r="15088" customFormat="false" ht="15" hidden="false" customHeight="false" outlineLevel="0" collapsed="false">
      <c r="A15088" s="361" t="s">
        <v>29154</v>
      </c>
      <c r="B15088" s="361"/>
      <c r="C15088" s="361" t="s">
        <v>29155</v>
      </c>
      <c r="D15088" s="361" t="s">
        <v>245</v>
      </c>
      <c r="E15088" s="362" t="s">
        <v>29156</v>
      </c>
    </row>
    <row r="15089" customFormat="false" ht="15" hidden="false" customHeight="false" outlineLevel="0" collapsed="false">
      <c r="A15089" s="361" t="s">
        <v>29157</v>
      </c>
      <c r="B15089" s="361"/>
      <c r="C15089" s="361" t="s">
        <v>29158</v>
      </c>
      <c r="D15089" s="361" t="s">
        <v>25214</v>
      </c>
      <c r="E15089" s="362" t="s">
        <v>29159</v>
      </c>
    </row>
    <row r="15090" customFormat="false" ht="15" hidden="false" customHeight="false" outlineLevel="0" collapsed="false">
      <c r="A15090" s="361" t="s">
        <v>29160</v>
      </c>
      <c r="B15090" s="361"/>
      <c r="C15090" s="361" t="s">
        <v>29161</v>
      </c>
      <c r="D15090" s="361" t="s">
        <v>245</v>
      </c>
      <c r="E15090" s="362" t="s">
        <v>29089</v>
      </c>
    </row>
    <row r="15091" customFormat="false" ht="15" hidden="false" customHeight="false" outlineLevel="0" collapsed="false">
      <c r="A15091" s="361" t="s">
        <v>29162</v>
      </c>
      <c r="B15091" s="361"/>
      <c r="C15091" s="361" t="s">
        <v>29163</v>
      </c>
      <c r="D15091" s="361" t="s">
        <v>25214</v>
      </c>
      <c r="E15091" s="362" t="s">
        <v>29164</v>
      </c>
    </row>
    <row r="15092" customFormat="false" ht="15" hidden="false" customHeight="false" outlineLevel="0" collapsed="false">
      <c r="A15092" s="361" t="s">
        <v>29165</v>
      </c>
      <c r="B15092" s="361"/>
      <c r="C15092" s="361" t="s">
        <v>29166</v>
      </c>
      <c r="D15092" s="361" t="s">
        <v>245</v>
      </c>
      <c r="E15092" s="362" t="s">
        <v>29095</v>
      </c>
    </row>
    <row r="15093" customFormat="false" ht="15" hidden="false" customHeight="false" outlineLevel="0" collapsed="false">
      <c r="A15093" s="361" t="s">
        <v>29167</v>
      </c>
      <c r="B15093" s="361"/>
      <c r="C15093" s="361" t="s">
        <v>29168</v>
      </c>
      <c r="D15093" s="361" t="s">
        <v>25214</v>
      </c>
      <c r="E15093" s="362" t="s">
        <v>29169</v>
      </c>
    </row>
    <row r="15094" customFormat="false" ht="15" hidden="false" customHeight="false" outlineLevel="0" collapsed="false">
      <c r="A15094" s="361" t="s">
        <v>29170</v>
      </c>
      <c r="B15094" s="361"/>
      <c r="C15094" s="361" t="s">
        <v>29171</v>
      </c>
      <c r="D15094" s="361" t="s">
        <v>245</v>
      </c>
      <c r="E15094" s="362" t="s">
        <v>29172</v>
      </c>
    </row>
    <row r="15095" customFormat="false" ht="15" hidden="false" customHeight="false" outlineLevel="0" collapsed="false">
      <c r="A15095" s="361" t="s">
        <v>29173</v>
      </c>
      <c r="B15095" s="361"/>
      <c r="C15095" s="361" t="s">
        <v>29174</v>
      </c>
      <c r="D15095" s="361" t="s">
        <v>245</v>
      </c>
      <c r="E15095" s="362" t="s">
        <v>29175</v>
      </c>
    </row>
    <row r="15096" customFormat="false" ht="15" hidden="false" customHeight="false" outlineLevel="0" collapsed="false">
      <c r="A15096" s="361" t="s">
        <v>29176</v>
      </c>
      <c r="B15096" s="361"/>
      <c r="C15096" s="361" t="s">
        <v>29177</v>
      </c>
      <c r="D15096" s="361" t="s">
        <v>245</v>
      </c>
      <c r="E15096" s="362" t="s">
        <v>29178</v>
      </c>
    </row>
    <row r="15097" customFormat="false" ht="15" hidden="false" customHeight="false" outlineLevel="0" collapsed="false">
      <c r="A15097" s="361" t="s">
        <v>29179</v>
      </c>
      <c r="B15097" s="361"/>
      <c r="C15097" s="361" t="s">
        <v>29180</v>
      </c>
      <c r="D15097" s="361" t="s">
        <v>245</v>
      </c>
      <c r="E15097" s="362" t="s">
        <v>19227</v>
      </c>
    </row>
    <row r="15098" customFormat="false" ht="15" hidden="false" customHeight="false" outlineLevel="0" collapsed="false">
      <c r="A15098" s="361" t="s">
        <v>29181</v>
      </c>
      <c r="B15098" s="361"/>
      <c r="C15098" s="361" t="s">
        <v>29182</v>
      </c>
      <c r="D15098" s="361" t="s">
        <v>245</v>
      </c>
      <c r="E15098" s="362" t="s">
        <v>29183</v>
      </c>
    </row>
    <row r="15099" customFormat="false" ht="15" hidden="false" customHeight="false" outlineLevel="0" collapsed="false">
      <c r="A15099" s="361" t="s">
        <v>29184</v>
      </c>
      <c r="B15099" s="361"/>
      <c r="C15099" s="361" t="s">
        <v>29185</v>
      </c>
      <c r="D15099" s="361" t="s">
        <v>245</v>
      </c>
      <c r="E15099" s="362" t="s">
        <v>29186</v>
      </c>
    </row>
    <row r="15100" customFormat="false" ht="15" hidden="false" customHeight="false" outlineLevel="0" collapsed="false">
      <c r="A15100" s="361" t="s">
        <v>29187</v>
      </c>
      <c r="B15100" s="361"/>
      <c r="C15100" s="361" t="s">
        <v>29188</v>
      </c>
      <c r="D15100" s="361" t="s">
        <v>245</v>
      </c>
      <c r="E15100" s="362" t="s">
        <v>29189</v>
      </c>
    </row>
    <row r="15101" customFormat="false" ht="15" hidden="false" customHeight="false" outlineLevel="0" collapsed="false">
      <c r="A15101" s="361" t="s">
        <v>29190</v>
      </c>
      <c r="B15101" s="361"/>
      <c r="C15101" s="361" t="s">
        <v>29191</v>
      </c>
      <c r="D15101" s="361" t="s">
        <v>245</v>
      </c>
      <c r="E15101" s="362" t="s">
        <v>25137</v>
      </c>
    </row>
    <row r="15102" customFormat="false" ht="15" hidden="false" customHeight="false" outlineLevel="0" collapsed="false">
      <c r="A15102" s="361" t="s">
        <v>29192</v>
      </c>
      <c r="B15102" s="361"/>
      <c r="C15102" s="361" t="s">
        <v>29193</v>
      </c>
      <c r="D15102" s="361" t="s">
        <v>245</v>
      </c>
      <c r="E15102" s="362" t="s">
        <v>29194</v>
      </c>
    </row>
    <row r="15103" customFormat="false" ht="15" hidden="false" customHeight="false" outlineLevel="0" collapsed="false">
      <c r="A15103" s="361" t="s">
        <v>29195</v>
      </c>
      <c r="B15103" s="361"/>
      <c r="C15103" s="361" t="s">
        <v>29196</v>
      </c>
      <c r="D15103" s="361" t="s">
        <v>245</v>
      </c>
      <c r="E15103" s="362" t="s">
        <v>29197</v>
      </c>
    </row>
    <row r="15104" customFormat="false" ht="15" hidden="false" customHeight="false" outlineLevel="0" collapsed="false">
      <c r="A15104" s="361" t="s">
        <v>29198</v>
      </c>
      <c r="B15104" s="361"/>
      <c r="C15104" s="361" t="s">
        <v>29199</v>
      </c>
      <c r="D15104" s="361" t="s">
        <v>245</v>
      </c>
      <c r="E15104" s="362" t="s">
        <v>29200</v>
      </c>
    </row>
    <row r="15105" customFormat="false" ht="15" hidden="false" customHeight="false" outlineLevel="0" collapsed="false">
      <c r="A15105" s="361" t="s">
        <v>29201</v>
      </c>
      <c r="B15105" s="361"/>
      <c r="C15105" s="361" t="s">
        <v>29202</v>
      </c>
      <c r="D15105" s="361" t="s">
        <v>245</v>
      </c>
      <c r="E15105" s="362" t="s">
        <v>29203</v>
      </c>
    </row>
    <row r="15106" customFormat="false" ht="15" hidden="false" customHeight="false" outlineLevel="0" collapsed="false">
      <c r="A15106" s="361" t="s">
        <v>29204</v>
      </c>
      <c r="B15106" s="361"/>
      <c r="C15106" s="361" t="s">
        <v>29205</v>
      </c>
      <c r="D15106" s="361" t="s">
        <v>245</v>
      </c>
      <c r="E15106" s="362" t="s">
        <v>29206</v>
      </c>
    </row>
    <row r="15107" customFormat="false" ht="15" hidden="false" customHeight="false" outlineLevel="0" collapsed="false">
      <c r="A15107" s="361" t="s">
        <v>29207</v>
      </c>
      <c r="B15107" s="361"/>
      <c r="C15107" s="361" t="s">
        <v>29208</v>
      </c>
      <c r="D15107" s="361" t="s">
        <v>245</v>
      </c>
      <c r="E15107" s="362" t="s">
        <v>29209</v>
      </c>
    </row>
    <row r="15108" customFormat="false" ht="15" hidden="false" customHeight="false" outlineLevel="0" collapsed="false">
      <c r="A15108" s="361" t="s">
        <v>29210</v>
      </c>
      <c r="B15108" s="361"/>
      <c r="C15108" s="361" t="s">
        <v>29211</v>
      </c>
      <c r="D15108" s="361" t="s">
        <v>245</v>
      </c>
      <c r="E15108" s="362" t="s">
        <v>29212</v>
      </c>
    </row>
    <row r="15109" customFormat="false" ht="15" hidden="false" customHeight="false" outlineLevel="0" collapsed="false">
      <c r="A15109" s="361" t="s">
        <v>29213</v>
      </c>
      <c r="B15109" s="361"/>
      <c r="C15109" s="361" t="s">
        <v>29214</v>
      </c>
      <c r="D15109" s="361" t="s">
        <v>245</v>
      </c>
      <c r="E15109" s="362" t="s">
        <v>29215</v>
      </c>
    </row>
    <row r="15110" customFormat="false" ht="15" hidden="false" customHeight="false" outlineLevel="0" collapsed="false">
      <c r="A15110" s="361" t="s">
        <v>29216</v>
      </c>
      <c r="B15110" s="361"/>
      <c r="C15110" s="361" t="s">
        <v>29217</v>
      </c>
      <c r="D15110" s="361" t="s">
        <v>245</v>
      </c>
      <c r="E15110" s="362" t="s">
        <v>29218</v>
      </c>
    </row>
    <row r="15111" customFormat="false" ht="15" hidden="false" customHeight="false" outlineLevel="0" collapsed="false">
      <c r="A15111" s="361" t="s">
        <v>29219</v>
      </c>
      <c r="B15111" s="361"/>
      <c r="C15111" s="361" t="s">
        <v>29220</v>
      </c>
      <c r="D15111" s="361" t="s">
        <v>245</v>
      </c>
      <c r="E15111" s="362" t="s">
        <v>29221</v>
      </c>
    </row>
    <row r="15112" customFormat="false" ht="15" hidden="false" customHeight="false" outlineLevel="0" collapsed="false">
      <c r="A15112" s="361" t="s">
        <v>29222</v>
      </c>
      <c r="B15112" s="361"/>
      <c r="C15112" s="361" t="s">
        <v>29223</v>
      </c>
      <c r="D15112" s="361" t="s">
        <v>245</v>
      </c>
      <c r="E15112" s="362" t="s">
        <v>24448</v>
      </c>
    </row>
    <row r="15113" customFormat="false" ht="15" hidden="false" customHeight="false" outlineLevel="0" collapsed="false">
      <c r="A15113" s="361" t="s">
        <v>29224</v>
      </c>
      <c r="B15113" s="361"/>
      <c r="C15113" s="361" t="s">
        <v>29225</v>
      </c>
      <c r="D15113" s="361" t="s">
        <v>245</v>
      </c>
      <c r="E15113" s="362" t="s">
        <v>19005</v>
      </c>
    </row>
    <row r="15114" customFormat="false" ht="15" hidden="false" customHeight="false" outlineLevel="0" collapsed="false">
      <c r="A15114" s="361" t="s">
        <v>29226</v>
      </c>
      <c r="B15114" s="361"/>
      <c r="C15114" s="361" t="s">
        <v>29227</v>
      </c>
      <c r="D15114" s="361" t="s">
        <v>245</v>
      </c>
      <c r="E15114" s="362" t="s">
        <v>29228</v>
      </c>
    </row>
    <row r="15115" customFormat="false" ht="15" hidden="false" customHeight="false" outlineLevel="0" collapsed="false">
      <c r="A15115" s="361" t="s">
        <v>29229</v>
      </c>
      <c r="B15115" s="361"/>
      <c r="C15115" s="361" t="s">
        <v>29230</v>
      </c>
      <c r="D15115" s="361" t="s">
        <v>245</v>
      </c>
      <c r="E15115" s="362" t="s">
        <v>29231</v>
      </c>
    </row>
    <row r="15116" customFormat="false" ht="15" hidden="false" customHeight="false" outlineLevel="0" collapsed="false">
      <c r="A15116" s="361" t="s">
        <v>29232</v>
      </c>
      <c r="B15116" s="361"/>
      <c r="C15116" s="361" t="s">
        <v>29233</v>
      </c>
      <c r="D15116" s="361" t="s">
        <v>245</v>
      </c>
      <c r="E15116" s="362" t="s">
        <v>29234</v>
      </c>
    </row>
    <row r="15117" customFormat="false" ht="15" hidden="false" customHeight="false" outlineLevel="0" collapsed="false">
      <c r="A15117" s="361" t="s">
        <v>29235</v>
      </c>
      <c r="B15117" s="361"/>
      <c r="C15117" s="361" t="s">
        <v>29236</v>
      </c>
      <c r="D15117" s="361" t="s">
        <v>245</v>
      </c>
      <c r="E15117" s="362" t="s">
        <v>29237</v>
      </c>
    </row>
    <row r="15118" customFormat="false" ht="15" hidden="false" customHeight="false" outlineLevel="0" collapsed="false">
      <c r="A15118" s="361" t="s">
        <v>29238</v>
      </c>
      <c r="B15118" s="361"/>
      <c r="C15118" s="361" t="s">
        <v>29239</v>
      </c>
      <c r="D15118" s="361" t="s">
        <v>245</v>
      </c>
      <c r="E15118" s="362" t="s">
        <v>29240</v>
      </c>
    </row>
    <row r="15119" customFormat="false" ht="15" hidden="false" customHeight="false" outlineLevel="0" collapsed="false">
      <c r="A15119" s="361" t="s">
        <v>29241</v>
      </c>
      <c r="B15119" s="361"/>
      <c r="C15119" s="361" t="s">
        <v>29242</v>
      </c>
      <c r="D15119" s="361" t="s">
        <v>245</v>
      </c>
      <c r="E15119" s="362" t="s">
        <v>29243</v>
      </c>
    </row>
    <row r="15120" customFormat="false" ht="15" hidden="false" customHeight="false" outlineLevel="0" collapsed="false">
      <c r="A15120" s="361" t="s">
        <v>29244</v>
      </c>
      <c r="B15120" s="361"/>
      <c r="C15120" s="361" t="s">
        <v>29245</v>
      </c>
      <c r="D15120" s="361" t="s">
        <v>245</v>
      </c>
      <c r="E15120" s="362" t="s">
        <v>29246</v>
      </c>
    </row>
    <row r="15121" customFormat="false" ht="15" hidden="false" customHeight="false" outlineLevel="0" collapsed="false">
      <c r="A15121" s="361" t="s">
        <v>29247</v>
      </c>
      <c r="B15121" s="361"/>
      <c r="C15121" s="361" t="s">
        <v>29248</v>
      </c>
      <c r="D15121" s="361" t="s">
        <v>245</v>
      </c>
      <c r="E15121" s="362" t="s">
        <v>29249</v>
      </c>
    </row>
    <row r="15122" customFormat="false" ht="15" hidden="false" customHeight="false" outlineLevel="0" collapsed="false">
      <c r="A15122" s="361" t="s">
        <v>29250</v>
      </c>
      <c r="B15122" s="361"/>
      <c r="C15122" s="361" t="s">
        <v>29251</v>
      </c>
      <c r="D15122" s="361" t="s">
        <v>245</v>
      </c>
      <c r="E15122" s="362" t="s">
        <v>17782</v>
      </c>
    </row>
    <row r="15123" customFormat="false" ht="15" hidden="false" customHeight="false" outlineLevel="0" collapsed="false">
      <c r="A15123" s="361" t="s">
        <v>29252</v>
      </c>
      <c r="B15123" s="361"/>
      <c r="C15123" s="361" t="s">
        <v>29253</v>
      </c>
      <c r="D15123" s="361" t="s">
        <v>25662</v>
      </c>
      <c r="E15123" s="362" t="s">
        <v>22943</v>
      </c>
    </row>
    <row r="15124" customFormat="false" ht="15" hidden="false" customHeight="false" outlineLevel="0" collapsed="false">
      <c r="A15124" s="361" t="s">
        <v>29254</v>
      </c>
      <c r="B15124" s="361"/>
      <c r="C15124" s="361" t="s">
        <v>29255</v>
      </c>
      <c r="D15124" s="361" t="s">
        <v>25662</v>
      </c>
      <c r="E15124" s="362" t="s">
        <v>19299</v>
      </c>
    </row>
    <row r="15125" customFormat="false" ht="15" hidden="false" customHeight="false" outlineLevel="0" collapsed="false">
      <c r="A15125" s="361" t="s">
        <v>29256</v>
      </c>
      <c r="B15125" s="361"/>
      <c r="C15125" s="361" t="s">
        <v>29257</v>
      </c>
      <c r="D15125" s="361" t="s">
        <v>25662</v>
      </c>
      <c r="E15125" s="362" t="s">
        <v>20591</v>
      </c>
    </row>
    <row r="15126" customFormat="false" ht="15" hidden="false" customHeight="false" outlineLevel="0" collapsed="false">
      <c r="A15126" s="361" t="s">
        <v>29258</v>
      </c>
      <c r="B15126" s="361"/>
      <c r="C15126" s="361" t="s">
        <v>29259</v>
      </c>
      <c r="D15126" s="361" t="s">
        <v>25662</v>
      </c>
      <c r="E15126" s="362" t="s">
        <v>18885</v>
      </c>
    </row>
    <row r="15127" customFormat="false" ht="15" hidden="false" customHeight="false" outlineLevel="0" collapsed="false">
      <c r="A15127" s="361" t="s">
        <v>29260</v>
      </c>
      <c r="B15127" s="361"/>
      <c r="C15127" s="361" t="s">
        <v>29261</v>
      </c>
      <c r="D15127" s="361" t="s">
        <v>25662</v>
      </c>
      <c r="E15127" s="362" t="s">
        <v>29262</v>
      </c>
    </row>
    <row r="15128" customFormat="false" ht="15" hidden="false" customHeight="false" outlineLevel="0" collapsed="false">
      <c r="A15128" s="361" t="s">
        <v>29263</v>
      </c>
      <c r="B15128" s="361"/>
      <c r="C15128" s="361" t="s">
        <v>29264</v>
      </c>
      <c r="D15128" s="361" t="s">
        <v>25662</v>
      </c>
      <c r="E15128" s="362" t="s">
        <v>29265</v>
      </c>
    </row>
    <row r="15129" customFormat="false" ht="15" hidden="false" customHeight="false" outlineLevel="0" collapsed="false">
      <c r="A15129" s="361" t="s">
        <v>29266</v>
      </c>
      <c r="B15129" s="361"/>
      <c r="C15129" s="361" t="s">
        <v>29267</v>
      </c>
      <c r="D15129" s="361" t="s">
        <v>25662</v>
      </c>
      <c r="E15129" s="362" t="s">
        <v>18870</v>
      </c>
    </row>
    <row r="15130" customFormat="false" ht="15" hidden="false" customHeight="false" outlineLevel="0" collapsed="false">
      <c r="A15130" s="361" t="s">
        <v>29268</v>
      </c>
      <c r="B15130" s="361"/>
      <c r="C15130" s="361" t="s">
        <v>29269</v>
      </c>
      <c r="D15130" s="361" t="s">
        <v>25662</v>
      </c>
      <c r="E15130" s="362" t="s">
        <v>29270</v>
      </c>
    </row>
    <row r="15131" customFormat="false" ht="15" hidden="false" customHeight="false" outlineLevel="0" collapsed="false">
      <c r="A15131" s="361" t="s">
        <v>29271</v>
      </c>
      <c r="B15131" s="361"/>
      <c r="C15131" s="361" t="s">
        <v>29272</v>
      </c>
      <c r="D15131" s="361" t="s">
        <v>25662</v>
      </c>
      <c r="E15131" s="362" t="s">
        <v>23864</v>
      </c>
    </row>
    <row r="15132" customFormat="false" ht="15" hidden="false" customHeight="false" outlineLevel="0" collapsed="false">
      <c r="A15132" s="361" t="s">
        <v>29273</v>
      </c>
      <c r="B15132" s="361"/>
      <c r="C15132" s="361" t="s">
        <v>29274</v>
      </c>
      <c r="D15132" s="361" t="s">
        <v>25662</v>
      </c>
      <c r="E15132" s="362" t="s">
        <v>29275</v>
      </c>
    </row>
    <row r="15133" customFormat="false" ht="15" hidden="false" customHeight="false" outlineLevel="0" collapsed="false">
      <c r="A15133" s="361" t="s">
        <v>29276</v>
      </c>
      <c r="B15133" s="361"/>
      <c r="C15133" s="361" t="s">
        <v>29277</v>
      </c>
      <c r="D15133" s="361" t="s">
        <v>25662</v>
      </c>
      <c r="E15133" s="362" t="s">
        <v>18119</v>
      </c>
    </row>
    <row r="15134" customFormat="false" ht="15" hidden="false" customHeight="false" outlineLevel="0" collapsed="false">
      <c r="A15134" s="361" t="s">
        <v>29278</v>
      </c>
      <c r="B15134" s="361"/>
      <c r="C15134" s="361" t="s">
        <v>29279</v>
      </c>
      <c r="D15134" s="361" t="s">
        <v>25662</v>
      </c>
      <c r="E15134" s="362" t="s">
        <v>29280</v>
      </c>
    </row>
    <row r="15135" customFormat="false" ht="15" hidden="false" customHeight="false" outlineLevel="0" collapsed="false">
      <c r="A15135" s="361" t="s">
        <v>29281</v>
      </c>
      <c r="B15135" s="361"/>
      <c r="C15135" s="361" t="s">
        <v>29282</v>
      </c>
      <c r="D15135" s="361" t="s">
        <v>25662</v>
      </c>
      <c r="E15135" s="362" t="s">
        <v>29283</v>
      </c>
    </row>
    <row r="15136" customFormat="false" ht="15" hidden="false" customHeight="false" outlineLevel="0" collapsed="false">
      <c r="A15136" s="361" t="s">
        <v>29284</v>
      </c>
      <c r="B15136" s="361"/>
      <c r="C15136" s="361" t="s">
        <v>29285</v>
      </c>
      <c r="D15136" s="361" t="s">
        <v>25662</v>
      </c>
      <c r="E15136" s="362" t="s">
        <v>29286</v>
      </c>
    </row>
    <row r="15137" customFormat="false" ht="15" hidden="false" customHeight="false" outlineLevel="0" collapsed="false">
      <c r="A15137" s="361" t="s">
        <v>29287</v>
      </c>
      <c r="B15137" s="361"/>
      <c r="C15137" s="361" t="s">
        <v>29288</v>
      </c>
      <c r="D15137" s="361" t="s">
        <v>25662</v>
      </c>
      <c r="E15137" s="362" t="s">
        <v>29289</v>
      </c>
    </row>
    <row r="15138" customFormat="false" ht="15" hidden="false" customHeight="false" outlineLevel="0" collapsed="false">
      <c r="A15138" s="361" t="s">
        <v>29290</v>
      </c>
      <c r="B15138" s="361"/>
      <c r="C15138" s="361" t="s">
        <v>29291</v>
      </c>
      <c r="D15138" s="361" t="s">
        <v>25662</v>
      </c>
      <c r="E15138" s="362" t="s">
        <v>29292</v>
      </c>
    </row>
    <row r="15139" customFormat="false" ht="15" hidden="false" customHeight="false" outlineLevel="0" collapsed="false">
      <c r="A15139" s="361" t="s">
        <v>29293</v>
      </c>
      <c r="B15139" s="361"/>
      <c r="C15139" s="361" t="s">
        <v>29294</v>
      </c>
      <c r="D15139" s="361" t="s">
        <v>25662</v>
      </c>
      <c r="E15139" s="362" t="s">
        <v>29295</v>
      </c>
    </row>
    <row r="15140" customFormat="false" ht="15" hidden="false" customHeight="false" outlineLevel="0" collapsed="false">
      <c r="A15140" s="361" t="s">
        <v>29296</v>
      </c>
      <c r="B15140" s="361"/>
      <c r="C15140" s="361" t="s">
        <v>29297</v>
      </c>
      <c r="D15140" s="361" t="s">
        <v>25662</v>
      </c>
      <c r="E15140" s="362" t="s">
        <v>21462</v>
      </c>
    </row>
    <row r="15141" customFormat="false" ht="15" hidden="false" customHeight="false" outlineLevel="0" collapsed="false">
      <c r="A15141" s="361" t="s">
        <v>29298</v>
      </c>
      <c r="B15141" s="361"/>
      <c r="C15141" s="361" t="s">
        <v>29299</v>
      </c>
      <c r="D15141" s="361" t="s">
        <v>25662</v>
      </c>
      <c r="E15141" s="362" t="s">
        <v>18542</v>
      </c>
    </row>
    <row r="15142" customFormat="false" ht="15" hidden="false" customHeight="false" outlineLevel="0" collapsed="false">
      <c r="A15142" s="361" t="s">
        <v>29300</v>
      </c>
      <c r="B15142" s="361"/>
      <c r="C15142" s="361" t="s">
        <v>29301</v>
      </c>
      <c r="D15142" s="361" t="s">
        <v>25662</v>
      </c>
      <c r="E15142" s="362" t="s">
        <v>29302</v>
      </c>
    </row>
    <row r="15143" customFormat="false" ht="15" hidden="false" customHeight="false" outlineLevel="0" collapsed="false">
      <c r="A15143" s="361" t="s">
        <v>29303</v>
      </c>
      <c r="B15143" s="361"/>
      <c r="C15143" s="361" t="s">
        <v>29304</v>
      </c>
      <c r="D15143" s="361" t="s">
        <v>25662</v>
      </c>
      <c r="E15143" s="362" t="s">
        <v>29305</v>
      </c>
    </row>
    <row r="15144" customFormat="false" ht="15" hidden="false" customHeight="false" outlineLevel="0" collapsed="false">
      <c r="A15144" s="361" t="s">
        <v>29306</v>
      </c>
      <c r="B15144" s="361"/>
      <c r="C15144" s="361" t="s">
        <v>29307</v>
      </c>
      <c r="D15144" s="361" t="s">
        <v>25662</v>
      </c>
      <c r="E15144" s="362" t="s">
        <v>29308</v>
      </c>
    </row>
    <row r="15145" customFormat="false" ht="15" hidden="false" customHeight="false" outlineLevel="0" collapsed="false">
      <c r="A15145" s="361" t="s">
        <v>29309</v>
      </c>
      <c r="B15145" s="361"/>
      <c r="C15145" s="361" t="s">
        <v>29310</v>
      </c>
      <c r="D15145" s="361" t="s">
        <v>25662</v>
      </c>
      <c r="E15145" s="362" t="s">
        <v>15704</v>
      </c>
    </row>
    <row r="15146" customFormat="false" ht="15" hidden="false" customHeight="false" outlineLevel="0" collapsed="false">
      <c r="A15146" s="361" t="s">
        <v>112</v>
      </c>
      <c r="B15146" s="361"/>
      <c r="C15146" s="361" t="s">
        <v>29311</v>
      </c>
      <c r="D15146" s="361" t="s">
        <v>25662</v>
      </c>
      <c r="E15146" s="362" t="s">
        <v>23571</v>
      </c>
    </row>
    <row r="15147" customFormat="false" ht="15" hidden="false" customHeight="false" outlineLevel="0" collapsed="false">
      <c r="A15147" s="361" t="s">
        <v>29312</v>
      </c>
      <c r="B15147" s="361"/>
      <c r="C15147" s="361" t="s">
        <v>29313</v>
      </c>
      <c r="D15147" s="361" t="s">
        <v>25662</v>
      </c>
      <c r="E15147" s="362" t="s">
        <v>29314</v>
      </c>
    </row>
    <row r="15148" customFormat="false" ht="15" hidden="false" customHeight="false" outlineLevel="0" collapsed="false">
      <c r="A15148" s="361" t="s">
        <v>29315</v>
      </c>
      <c r="B15148" s="361"/>
      <c r="C15148" s="361" t="s">
        <v>29316</v>
      </c>
      <c r="D15148" s="361" t="s">
        <v>28329</v>
      </c>
      <c r="E15148" s="362" t="s">
        <v>15616</v>
      </c>
    </row>
    <row r="15149" customFormat="false" ht="15" hidden="false" customHeight="false" outlineLevel="0" collapsed="false">
      <c r="A15149" s="361" t="s">
        <v>29317</v>
      </c>
      <c r="B15149" s="361"/>
      <c r="C15149" s="361" t="s">
        <v>29318</v>
      </c>
      <c r="D15149" s="361" t="s">
        <v>28329</v>
      </c>
      <c r="E15149" s="362" t="s">
        <v>29319</v>
      </c>
    </row>
    <row r="15150" customFormat="false" ht="15" hidden="false" customHeight="false" outlineLevel="0" collapsed="false">
      <c r="A15150" s="361" t="s">
        <v>29320</v>
      </c>
      <c r="B15150" s="361"/>
      <c r="C15150" s="361" t="s">
        <v>29321</v>
      </c>
      <c r="D15150" s="361" t="s">
        <v>28329</v>
      </c>
      <c r="E15150" s="362" t="s">
        <v>29322</v>
      </c>
    </row>
    <row r="15151" customFormat="false" ht="15" hidden="false" customHeight="false" outlineLevel="0" collapsed="false">
      <c r="A15151" s="361" t="s">
        <v>29323</v>
      </c>
      <c r="B15151" s="361"/>
      <c r="C15151" s="361" t="s">
        <v>29324</v>
      </c>
      <c r="D15151" s="361" t="s">
        <v>25214</v>
      </c>
      <c r="E15151" s="362" t="s">
        <v>29325</v>
      </c>
    </row>
    <row r="15152" customFormat="false" ht="15" hidden="false" customHeight="false" outlineLevel="0" collapsed="false">
      <c r="A15152" s="361" t="s">
        <v>29326</v>
      </c>
      <c r="B15152" s="361"/>
      <c r="C15152" s="361" t="s">
        <v>29327</v>
      </c>
      <c r="D15152" s="361" t="s">
        <v>25214</v>
      </c>
      <c r="E15152" s="362" t="s">
        <v>29328</v>
      </c>
    </row>
    <row r="15153" customFormat="false" ht="15" hidden="false" customHeight="false" outlineLevel="0" collapsed="false">
      <c r="A15153" s="361" t="s">
        <v>29329</v>
      </c>
      <c r="B15153" s="361"/>
      <c r="C15153" s="361" t="s">
        <v>29330</v>
      </c>
      <c r="D15153" s="361" t="s">
        <v>25662</v>
      </c>
      <c r="E15153" s="362" t="s">
        <v>29331</v>
      </c>
    </row>
    <row r="15154" customFormat="false" ht="15" hidden="false" customHeight="false" outlineLevel="0" collapsed="false">
      <c r="A15154" s="361" t="s">
        <v>29332</v>
      </c>
      <c r="B15154" s="361"/>
      <c r="C15154" s="361" t="s">
        <v>29333</v>
      </c>
      <c r="D15154" s="361" t="s">
        <v>25214</v>
      </c>
      <c r="E15154" s="362" t="s">
        <v>29334</v>
      </c>
    </row>
    <row r="15155" customFormat="false" ht="15" hidden="false" customHeight="false" outlineLevel="0" collapsed="false">
      <c r="A15155" s="361" t="s">
        <v>29335</v>
      </c>
      <c r="B15155" s="361"/>
      <c r="C15155" s="361" t="s">
        <v>29336</v>
      </c>
      <c r="D15155" s="361" t="s">
        <v>25214</v>
      </c>
      <c r="E15155" s="362" t="s">
        <v>29337</v>
      </c>
    </row>
    <row r="15156" customFormat="false" ht="15" hidden="false" customHeight="false" outlineLevel="0" collapsed="false">
      <c r="A15156" s="361" t="s">
        <v>29338</v>
      </c>
      <c r="B15156" s="361"/>
      <c r="C15156" s="361" t="s">
        <v>29339</v>
      </c>
      <c r="D15156" s="361" t="s">
        <v>25214</v>
      </c>
      <c r="E15156" s="362" t="s">
        <v>29340</v>
      </c>
    </row>
    <row r="15157" customFormat="false" ht="15" hidden="false" customHeight="false" outlineLevel="0" collapsed="false">
      <c r="A15157" s="361" t="s">
        <v>29341</v>
      </c>
      <c r="B15157" s="361"/>
      <c r="C15157" s="361" t="s">
        <v>29342</v>
      </c>
      <c r="D15157" s="361" t="s">
        <v>25214</v>
      </c>
      <c r="E15157" s="362" t="s">
        <v>29343</v>
      </c>
    </row>
    <row r="15158" customFormat="false" ht="15" hidden="false" customHeight="false" outlineLevel="0" collapsed="false">
      <c r="A15158" s="361" t="s">
        <v>29344</v>
      </c>
      <c r="B15158" s="361"/>
      <c r="C15158" s="361" t="s">
        <v>29345</v>
      </c>
      <c r="D15158" s="361" t="s">
        <v>25214</v>
      </c>
      <c r="E15158" s="362" t="s">
        <v>29346</v>
      </c>
    </row>
    <row r="15159" customFormat="false" ht="15" hidden="false" customHeight="false" outlineLevel="0" collapsed="false">
      <c r="A15159" s="361" t="s">
        <v>29347</v>
      </c>
      <c r="B15159" s="361"/>
      <c r="C15159" s="361" t="s">
        <v>29348</v>
      </c>
      <c r="D15159" s="361" t="s">
        <v>25214</v>
      </c>
      <c r="E15159" s="362" t="s">
        <v>29349</v>
      </c>
    </row>
    <row r="15160" customFormat="false" ht="15" hidden="false" customHeight="false" outlineLevel="0" collapsed="false">
      <c r="A15160" s="361" t="s">
        <v>29350</v>
      </c>
      <c r="B15160" s="361"/>
      <c r="C15160" s="361" t="s">
        <v>29351</v>
      </c>
      <c r="D15160" s="361" t="s">
        <v>25214</v>
      </c>
      <c r="E15160" s="362" t="s">
        <v>29352</v>
      </c>
    </row>
    <row r="15161" customFormat="false" ht="15" hidden="false" customHeight="false" outlineLevel="0" collapsed="false">
      <c r="A15161" s="361" t="s">
        <v>29353</v>
      </c>
      <c r="B15161" s="361"/>
      <c r="C15161" s="361" t="s">
        <v>29354</v>
      </c>
      <c r="D15161" s="361" t="s">
        <v>25214</v>
      </c>
      <c r="E15161" s="362" t="s">
        <v>29355</v>
      </c>
    </row>
    <row r="15162" customFormat="false" ht="15" hidden="false" customHeight="false" outlineLevel="0" collapsed="false">
      <c r="A15162" s="361" t="s">
        <v>29356</v>
      </c>
      <c r="B15162" s="361"/>
      <c r="C15162" s="361" t="s">
        <v>29357</v>
      </c>
      <c r="D15162" s="361" t="s">
        <v>25214</v>
      </c>
      <c r="E15162" s="362" t="s">
        <v>29358</v>
      </c>
    </row>
    <row r="15163" customFormat="false" ht="15" hidden="false" customHeight="false" outlineLevel="0" collapsed="false">
      <c r="A15163" s="361" t="s">
        <v>29359</v>
      </c>
      <c r="B15163" s="361"/>
      <c r="C15163" s="361" t="s">
        <v>29360</v>
      </c>
      <c r="D15163" s="361" t="s">
        <v>25214</v>
      </c>
      <c r="E15163" s="362" t="s">
        <v>29361</v>
      </c>
    </row>
    <row r="15164" customFormat="false" ht="15" hidden="false" customHeight="false" outlineLevel="0" collapsed="false">
      <c r="A15164" s="361" t="s">
        <v>29362</v>
      </c>
      <c r="B15164" s="361"/>
      <c r="C15164" s="361" t="s">
        <v>29363</v>
      </c>
      <c r="D15164" s="361" t="s">
        <v>25214</v>
      </c>
      <c r="E15164" s="362" t="s">
        <v>29364</v>
      </c>
    </row>
    <row r="15165" customFormat="false" ht="15" hidden="false" customHeight="false" outlineLevel="0" collapsed="false">
      <c r="A15165" s="361" t="s">
        <v>29365</v>
      </c>
      <c r="B15165" s="361"/>
      <c r="C15165" s="361" t="s">
        <v>29366</v>
      </c>
      <c r="D15165" s="361" t="s">
        <v>25214</v>
      </c>
      <c r="E15165" s="362" t="s">
        <v>29367</v>
      </c>
    </row>
    <row r="15166" customFormat="false" ht="15" hidden="false" customHeight="false" outlineLevel="0" collapsed="false">
      <c r="A15166" s="361" t="s">
        <v>29368</v>
      </c>
      <c r="B15166" s="361"/>
      <c r="C15166" s="361" t="s">
        <v>29369</v>
      </c>
      <c r="D15166" s="361" t="s">
        <v>25214</v>
      </c>
      <c r="E15166" s="362" t="s">
        <v>29370</v>
      </c>
    </row>
    <row r="15167" customFormat="false" ht="15" hidden="false" customHeight="false" outlineLevel="0" collapsed="false">
      <c r="A15167" s="361" t="s">
        <v>29371</v>
      </c>
      <c r="B15167" s="361"/>
      <c r="C15167" s="361" t="s">
        <v>29372</v>
      </c>
      <c r="D15167" s="361" t="s">
        <v>25214</v>
      </c>
      <c r="E15167" s="362" t="s">
        <v>29373</v>
      </c>
    </row>
    <row r="15168" customFormat="false" ht="15" hidden="false" customHeight="false" outlineLevel="0" collapsed="false">
      <c r="A15168" s="361" t="s">
        <v>29374</v>
      </c>
      <c r="B15168" s="361"/>
      <c r="C15168" s="361" t="s">
        <v>29375</v>
      </c>
      <c r="D15168" s="361" t="s">
        <v>25214</v>
      </c>
      <c r="E15168" s="362" t="s">
        <v>29376</v>
      </c>
    </row>
    <row r="15169" customFormat="false" ht="15" hidden="false" customHeight="false" outlineLevel="0" collapsed="false">
      <c r="A15169" s="361" t="s">
        <v>29377</v>
      </c>
      <c r="B15169" s="361"/>
      <c r="C15169" s="361" t="s">
        <v>29378</v>
      </c>
      <c r="D15169" s="361" t="s">
        <v>25214</v>
      </c>
      <c r="E15169" s="362" t="s">
        <v>29379</v>
      </c>
    </row>
    <row r="15170" customFormat="false" ht="15" hidden="false" customHeight="false" outlineLevel="0" collapsed="false">
      <c r="A15170" s="361" t="s">
        <v>29380</v>
      </c>
      <c r="B15170" s="361"/>
      <c r="C15170" s="361" t="s">
        <v>29381</v>
      </c>
      <c r="D15170" s="361" t="s">
        <v>25214</v>
      </c>
      <c r="E15170" s="362" t="s">
        <v>29382</v>
      </c>
    </row>
    <row r="15171" customFormat="false" ht="15" hidden="false" customHeight="false" outlineLevel="0" collapsed="false">
      <c r="A15171" s="361" t="s">
        <v>29383</v>
      </c>
      <c r="B15171" s="361"/>
      <c r="C15171" s="361" t="s">
        <v>29384</v>
      </c>
      <c r="D15171" s="361" t="s">
        <v>25214</v>
      </c>
      <c r="E15171" s="362" t="s">
        <v>29385</v>
      </c>
    </row>
    <row r="15172" customFormat="false" ht="15" hidden="false" customHeight="false" outlineLevel="0" collapsed="false">
      <c r="A15172" s="361" t="s">
        <v>29386</v>
      </c>
      <c r="B15172" s="361"/>
      <c r="C15172" s="361" t="s">
        <v>29387</v>
      </c>
      <c r="D15172" s="361" t="s">
        <v>25214</v>
      </c>
      <c r="E15172" s="362" t="s">
        <v>29388</v>
      </c>
    </row>
    <row r="15173" customFormat="false" ht="15" hidden="false" customHeight="false" outlineLevel="0" collapsed="false">
      <c r="A15173" s="361" t="s">
        <v>29389</v>
      </c>
      <c r="B15173" s="361"/>
      <c r="C15173" s="361" t="s">
        <v>29390</v>
      </c>
      <c r="D15173" s="361" t="s">
        <v>25214</v>
      </c>
      <c r="E15173" s="362" t="s">
        <v>29391</v>
      </c>
    </row>
    <row r="15174" customFormat="false" ht="15" hidden="false" customHeight="false" outlineLevel="0" collapsed="false">
      <c r="A15174" s="361" t="s">
        <v>29392</v>
      </c>
      <c r="B15174" s="361"/>
      <c r="C15174" s="361" t="s">
        <v>29393</v>
      </c>
      <c r="D15174" s="361" t="s">
        <v>25214</v>
      </c>
      <c r="E15174" s="362" t="s">
        <v>29394</v>
      </c>
    </row>
    <row r="15175" customFormat="false" ht="15" hidden="false" customHeight="false" outlineLevel="0" collapsed="false">
      <c r="A15175" s="361" t="s">
        <v>29395</v>
      </c>
      <c r="B15175" s="361"/>
      <c r="C15175" s="361" t="s">
        <v>29396</v>
      </c>
      <c r="D15175" s="361" t="s">
        <v>25214</v>
      </c>
      <c r="E15175" s="362" t="s">
        <v>29397</v>
      </c>
    </row>
    <row r="15176" customFormat="false" ht="15" hidden="false" customHeight="false" outlineLevel="0" collapsed="false">
      <c r="A15176" s="361" t="s">
        <v>29398</v>
      </c>
      <c r="B15176" s="361"/>
      <c r="C15176" s="361" t="s">
        <v>29399</v>
      </c>
      <c r="D15176" s="361" t="s">
        <v>25214</v>
      </c>
      <c r="E15176" s="362" t="s">
        <v>29178</v>
      </c>
    </row>
    <row r="15177" customFormat="false" ht="15" hidden="false" customHeight="false" outlineLevel="0" collapsed="false">
      <c r="A15177" s="361" t="s">
        <v>29400</v>
      </c>
      <c r="B15177" s="361"/>
      <c r="C15177" s="361" t="s">
        <v>29401</v>
      </c>
      <c r="D15177" s="361" t="s">
        <v>25214</v>
      </c>
      <c r="E15177" s="362" t="s">
        <v>29402</v>
      </c>
    </row>
    <row r="15178" customFormat="false" ht="15" hidden="false" customHeight="false" outlineLevel="0" collapsed="false">
      <c r="A15178" s="361" t="s">
        <v>29403</v>
      </c>
      <c r="B15178" s="361"/>
      <c r="C15178" s="361" t="s">
        <v>29404</v>
      </c>
      <c r="D15178" s="361" t="s">
        <v>25214</v>
      </c>
      <c r="E15178" s="362" t="s">
        <v>29405</v>
      </c>
    </row>
    <row r="15179" customFormat="false" ht="15" hidden="false" customHeight="false" outlineLevel="0" collapsed="false">
      <c r="A15179" s="361" t="s">
        <v>29406</v>
      </c>
      <c r="B15179" s="361"/>
      <c r="C15179" s="361" t="s">
        <v>29407</v>
      </c>
      <c r="D15179" s="361" t="s">
        <v>25214</v>
      </c>
      <c r="E15179" s="362" t="s">
        <v>19703</v>
      </c>
    </row>
    <row r="15180" customFormat="false" ht="15" hidden="false" customHeight="false" outlineLevel="0" collapsed="false">
      <c r="A15180" s="361" t="s">
        <v>29408</v>
      </c>
      <c r="B15180" s="361"/>
      <c r="C15180" s="361" t="s">
        <v>29409</v>
      </c>
      <c r="D15180" s="361" t="s">
        <v>25214</v>
      </c>
      <c r="E15180" s="362" t="s">
        <v>29410</v>
      </c>
    </row>
    <row r="15181" customFormat="false" ht="15" hidden="false" customHeight="false" outlineLevel="0" collapsed="false">
      <c r="A15181" s="361" t="s">
        <v>29411</v>
      </c>
      <c r="B15181" s="361"/>
      <c r="C15181" s="361" t="s">
        <v>29412</v>
      </c>
      <c r="D15181" s="361" t="s">
        <v>25214</v>
      </c>
      <c r="E15181" s="362" t="s">
        <v>29413</v>
      </c>
    </row>
    <row r="15182" customFormat="false" ht="15" hidden="false" customHeight="false" outlineLevel="0" collapsed="false">
      <c r="A15182" s="361" t="s">
        <v>29414</v>
      </c>
      <c r="B15182" s="361"/>
      <c r="C15182" s="361" t="s">
        <v>29415</v>
      </c>
      <c r="D15182" s="361" t="s">
        <v>25214</v>
      </c>
      <c r="E15182" s="362" t="s">
        <v>29416</v>
      </c>
    </row>
    <row r="15183" customFormat="false" ht="15" hidden="false" customHeight="false" outlineLevel="0" collapsed="false">
      <c r="A15183" s="361" t="s">
        <v>29417</v>
      </c>
      <c r="B15183" s="361"/>
      <c r="C15183" s="361" t="s">
        <v>29418</v>
      </c>
      <c r="D15183" s="361" t="s">
        <v>25214</v>
      </c>
      <c r="E15183" s="362" t="s">
        <v>29419</v>
      </c>
    </row>
    <row r="15184" customFormat="false" ht="15" hidden="false" customHeight="false" outlineLevel="0" collapsed="false">
      <c r="A15184" s="361" t="s">
        <v>29420</v>
      </c>
      <c r="B15184" s="361"/>
      <c r="C15184" s="361" t="s">
        <v>29421</v>
      </c>
      <c r="D15184" s="361" t="s">
        <v>25214</v>
      </c>
      <c r="E15184" s="362" t="s">
        <v>29422</v>
      </c>
    </row>
    <row r="15185" customFormat="false" ht="15" hidden="false" customHeight="false" outlineLevel="0" collapsed="false">
      <c r="A15185" s="361" t="s">
        <v>29423</v>
      </c>
      <c r="B15185" s="361"/>
      <c r="C15185" s="361" t="s">
        <v>29424</v>
      </c>
      <c r="D15185" s="361" t="s">
        <v>25214</v>
      </c>
      <c r="E15185" s="362" t="s">
        <v>29425</v>
      </c>
    </row>
    <row r="15186" customFormat="false" ht="15" hidden="false" customHeight="false" outlineLevel="0" collapsed="false">
      <c r="A15186" s="361" t="s">
        <v>29426</v>
      </c>
      <c r="B15186" s="361"/>
      <c r="C15186" s="361" t="s">
        <v>29427</v>
      </c>
      <c r="D15186" s="361" t="s">
        <v>25214</v>
      </c>
      <c r="E15186" s="362" t="s">
        <v>29428</v>
      </c>
    </row>
    <row r="15187" customFormat="false" ht="15" hidden="false" customHeight="false" outlineLevel="0" collapsed="false">
      <c r="A15187" s="361" t="s">
        <v>29429</v>
      </c>
      <c r="B15187" s="361"/>
      <c r="C15187" s="361" t="s">
        <v>29430</v>
      </c>
      <c r="D15187" s="361" t="s">
        <v>25214</v>
      </c>
      <c r="E15187" s="362" t="s">
        <v>29431</v>
      </c>
    </row>
    <row r="15188" customFormat="false" ht="15" hidden="false" customHeight="false" outlineLevel="0" collapsed="false">
      <c r="A15188" s="361" t="s">
        <v>29432</v>
      </c>
      <c r="B15188" s="361"/>
      <c r="C15188" s="361" t="s">
        <v>29433</v>
      </c>
      <c r="D15188" s="361" t="s">
        <v>25214</v>
      </c>
      <c r="E15188" s="362" t="s">
        <v>29434</v>
      </c>
    </row>
    <row r="15189" customFormat="false" ht="15" hidden="false" customHeight="false" outlineLevel="0" collapsed="false">
      <c r="A15189" s="361" t="s">
        <v>29435</v>
      </c>
      <c r="B15189" s="361"/>
      <c r="C15189" s="361" t="s">
        <v>29436</v>
      </c>
      <c r="D15189" s="361" t="s">
        <v>25214</v>
      </c>
      <c r="E15189" s="362" t="s">
        <v>29437</v>
      </c>
    </row>
    <row r="15190" customFormat="false" ht="15" hidden="false" customHeight="false" outlineLevel="0" collapsed="false">
      <c r="A15190" s="361" t="s">
        <v>29438</v>
      </c>
      <c r="B15190" s="361"/>
      <c r="C15190" s="361" t="s">
        <v>29439</v>
      </c>
      <c r="D15190" s="361" t="s">
        <v>25214</v>
      </c>
      <c r="E15190" s="362" t="s">
        <v>29440</v>
      </c>
    </row>
    <row r="15191" customFormat="false" ht="15" hidden="false" customHeight="false" outlineLevel="0" collapsed="false">
      <c r="A15191" s="361" t="s">
        <v>29441</v>
      </c>
      <c r="B15191" s="361"/>
      <c r="C15191" s="361" t="s">
        <v>29442</v>
      </c>
      <c r="D15191" s="361" t="s">
        <v>25214</v>
      </c>
      <c r="E15191" s="362" t="s">
        <v>29443</v>
      </c>
    </row>
    <row r="15192" customFormat="false" ht="15" hidden="false" customHeight="false" outlineLevel="0" collapsed="false">
      <c r="A15192" s="361" t="s">
        <v>29444</v>
      </c>
      <c r="B15192" s="361"/>
      <c r="C15192" s="361" t="s">
        <v>29445</v>
      </c>
      <c r="D15192" s="361" t="s">
        <v>25214</v>
      </c>
      <c r="E15192" s="362" t="s">
        <v>29446</v>
      </c>
    </row>
    <row r="15193" customFormat="false" ht="15" hidden="false" customHeight="false" outlineLevel="0" collapsed="false">
      <c r="A15193" s="361" t="s">
        <v>29447</v>
      </c>
      <c r="B15193" s="361"/>
      <c r="C15193" s="361" t="s">
        <v>29448</v>
      </c>
      <c r="D15193" s="361" t="s">
        <v>25214</v>
      </c>
      <c r="E15193" s="362" t="s">
        <v>29449</v>
      </c>
    </row>
    <row r="15194" customFormat="false" ht="15" hidden="false" customHeight="false" outlineLevel="0" collapsed="false">
      <c r="A15194" s="361" t="s">
        <v>29450</v>
      </c>
      <c r="B15194" s="361"/>
      <c r="C15194" s="361" t="s">
        <v>29451</v>
      </c>
      <c r="D15194" s="361" t="s">
        <v>25214</v>
      </c>
      <c r="E15194" s="362" t="s">
        <v>29452</v>
      </c>
    </row>
    <row r="15195" customFormat="false" ht="15" hidden="false" customHeight="false" outlineLevel="0" collapsed="false">
      <c r="A15195" s="361" t="s">
        <v>29453</v>
      </c>
      <c r="B15195" s="361"/>
      <c r="C15195" s="361" t="s">
        <v>29454</v>
      </c>
      <c r="D15195" s="361" t="s">
        <v>25214</v>
      </c>
      <c r="E15195" s="362" t="s">
        <v>29455</v>
      </c>
    </row>
    <row r="15196" customFormat="false" ht="15" hidden="false" customHeight="false" outlineLevel="0" collapsed="false">
      <c r="A15196" s="361" t="s">
        <v>29456</v>
      </c>
      <c r="B15196" s="361"/>
      <c r="C15196" s="361" t="s">
        <v>29457</v>
      </c>
      <c r="D15196" s="361" t="s">
        <v>25214</v>
      </c>
      <c r="E15196" s="362" t="s">
        <v>29458</v>
      </c>
    </row>
    <row r="15197" customFormat="false" ht="15" hidden="false" customHeight="false" outlineLevel="0" collapsed="false">
      <c r="A15197" s="361" t="s">
        <v>29459</v>
      </c>
      <c r="B15197" s="361"/>
      <c r="C15197" s="361" t="s">
        <v>29460</v>
      </c>
      <c r="D15197" s="361" t="s">
        <v>25214</v>
      </c>
      <c r="E15197" s="362" t="s">
        <v>29461</v>
      </c>
    </row>
    <row r="15198" customFormat="false" ht="15" hidden="false" customHeight="false" outlineLevel="0" collapsed="false">
      <c r="A15198" s="361" t="s">
        <v>29462</v>
      </c>
      <c r="B15198" s="361"/>
      <c r="C15198" s="361" t="s">
        <v>29463</v>
      </c>
      <c r="D15198" s="361" t="s">
        <v>25214</v>
      </c>
      <c r="E15198" s="362" t="s">
        <v>29464</v>
      </c>
    </row>
    <row r="15199" customFormat="false" ht="15" hidden="false" customHeight="false" outlineLevel="0" collapsed="false">
      <c r="A15199" s="361" t="s">
        <v>29465</v>
      </c>
      <c r="B15199" s="361"/>
      <c r="C15199" s="361" t="s">
        <v>29466</v>
      </c>
      <c r="D15199" s="361" t="s">
        <v>25214</v>
      </c>
      <c r="E15199" s="362" t="s">
        <v>29467</v>
      </c>
    </row>
    <row r="15200" customFormat="false" ht="15" hidden="false" customHeight="false" outlineLevel="0" collapsed="false">
      <c r="A15200" s="361" t="s">
        <v>29468</v>
      </c>
      <c r="B15200" s="361"/>
      <c r="C15200" s="361" t="s">
        <v>29469</v>
      </c>
      <c r="D15200" s="361" t="s">
        <v>25214</v>
      </c>
      <c r="E15200" s="362" t="s">
        <v>29470</v>
      </c>
    </row>
    <row r="15201" customFormat="false" ht="15" hidden="false" customHeight="false" outlineLevel="0" collapsed="false">
      <c r="A15201" s="361" t="s">
        <v>29471</v>
      </c>
      <c r="B15201" s="361"/>
      <c r="C15201" s="361" t="s">
        <v>29472</v>
      </c>
      <c r="D15201" s="361" t="s">
        <v>25214</v>
      </c>
      <c r="E15201" s="362" t="s">
        <v>29473</v>
      </c>
    </row>
    <row r="15202" customFormat="false" ht="15" hidden="false" customHeight="false" outlineLevel="0" collapsed="false">
      <c r="A15202" s="361" t="s">
        <v>29474</v>
      </c>
      <c r="B15202" s="361"/>
      <c r="C15202" s="361" t="s">
        <v>29475</v>
      </c>
      <c r="D15202" s="361" t="s">
        <v>25214</v>
      </c>
      <c r="E15202" s="362" t="s">
        <v>29476</v>
      </c>
    </row>
    <row r="15203" customFormat="false" ht="15" hidden="false" customHeight="false" outlineLevel="0" collapsed="false">
      <c r="A15203" s="361" t="s">
        <v>29477</v>
      </c>
      <c r="B15203" s="361"/>
      <c r="C15203" s="361" t="s">
        <v>29478</v>
      </c>
      <c r="D15203" s="361" t="s">
        <v>25214</v>
      </c>
      <c r="E15203" s="362" t="s">
        <v>29479</v>
      </c>
    </row>
    <row r="15204" customFormat="false" ht="15" hidden="false" customHeight="false" outlineLevel="0" collapsed="false">
      <c r="A15204" s="361" t="s">
        <v>29480</v>
      </c>
      <c r="B15204" s="361"/>
      <c r="C15204" s="361" t="s">
        <v>29481</v>
      </c>
      <c r="D15204" s="361" t="s">
        <v>25214</v>
      </c>
      <c r="E15204" s="362" t="s">
        <v>29482</v>
      </c>
    </row>
    <row r="15205" customFormat="false" ht="15" hidden="false" customHeight="false" outlineLevel="0" collapsed="false">
      <c r="A15205" s="361" t="s">
        <v>29483</v>
      </c>
      <c r="B15205" s="361"/>
      <c r="C15205" s="361" t="s">
        <v>29484</v>
      </c>
      <c r="D15205" s="361" t="s">
        <v>25214</v>
      </c>
      <c r="E15205" s="362" t="s">
        <v>29485</v>
      </c>
    </row>
    <row r="15206" customFormat="false" ht="15" hidden="false" customHeight="false" outlineLevel="0" collapsed="false">
      <c r="A15206" s="361" t="s">
        <v>29486</v>
      </c>
      <c r="B15206" s="361"/>
      <c r="C15206" s="361" t="s">
        <v>29487</v>
      </c>
      <c r="D15206" s="361" t="s">
        <v>25214</v>
      </c>
      <c r="E15206" s="362" t="s">
        <v>29488</v>
      </c>
    </row>
    <row r="15207" customFormat="false" ht="15" hidden="false" customHeight="false" outlineLevel="0" collapsed="false">
      <c r="A15207" s="361" t="s">
        <v>29489</v>
      </c>
      <c r="B15207" s="361"/>
      <c r="C15207" s="361" t="s">
        <v>29490</v>
      </c>
      <c r="D15207" s="361" t="s">
        <v>25214</v>
      </c>
      <c r="E15207" s="362" t="s">
        <v>17419</v>
      </c>
    </row>
    <row r="15208" customFormat="false" ht="15" hidden="false" customHeight="false" outlineLevel="0" collapsed="false">
      <c r="A15208" s="361" t="s">
        <v>29491</v>
      </c>
      <c r="B15208" s="361"/>
      <c r="C15208" s="361" t="s">
        <v>29492</v>
      </c>
      <c r="D15208" s="361" t="s">
        <v>25214</v>
      </c>
      <c r="E15208" s="362" t="s">
        <v>29493</v>
      </c>
    </row>
    <row r="15209" customFormat="false" ht="15" hidden="false" customHeight="false" outlineLevel="0" collapsed="false">
      <c r="A15209" s="361" t="s">
        <v>29494</v>
      </c>
      <c r="B15209" s="361"/>
      <c r="C15209" s="361" t="s">
        <v>29495</v>
      </c>
      <c r="D15209" s="361" t="s">
        <v>25214</v>
      </c>
      <c r="E15209" s="362" t="s">
        <v>29496</v>
      </c>
    </row>
    <row r="15210" customFormat="false" ht="15" hidden="false" customHeight="false" outlineLevel="0" collapsed="false">
      <c r="A15210" s="361" t="s">
        <v>29497</v>
      </c>
      <c r="B15210" s="361"/>
      <c r="C15210" s="361" t="s">
        <v>29498</v>
      </c>
      <c r="D15210" s="361" t="s">
        <v>25214</v>
      </c>
      <c r="E15210" s="362" t="s">
        <v>29499</v>
      </c>
    </row>
    <row r="15211" customFormat="false" ht="15" hidden="false" customHeight="false" outlineLevel="0" collapsed="false">
      <c r="A15211" s="361" t="s">
        <v>29500</v>
      </c>
      <c r="B15211" s="361"/>
      <c r="C15211" s="361" t="s">
        <v>29501</v>
      </c>
      <c r="D15211" s="361" t="s">
        <v>25214</v>
      </c>
      <c r="E15211" s="362" t="s">
        <v>26580</v>
      </c>
    </row>
    <row r="15212" customFormat="false" ht="15" hidden="false" customHeight="false" outlineLevel="0" collapsed="false">
      <c r="A15212" s="361" t="s">
        <v>29502</v>
      </c>
      <c r="B15212" s="361"/>
      <c r="C15212" s="361" t="s">
        <v>29503</v>
      </c>
      <c r="D15212" s="361" t="s">
        <v>25214</v>
      </c>
      <c r="E15212" s="362" t="s">
        <v>29504</v>
      </c>
    </row>
    <row r="15213" customFormat="false" ht="15" hidden="false" customHeight="false" outlineLevel="0" collapsed="false">
      <c r="A15213" s="361" t="s">
        <v>29505</v>
      </c>
      <c r="B15213" s="361"/>
      <c r="C15213" s="361" t="s">
        <v>29506</v>
      </c>
      <c r="D15213" s="361" t="s">
        <v>25214</v>
      </c>
      <c r="E15213" s="362" t="s">
        <v>29507</v>
      </c>
    </row>
    <row r="15214" customFormat="false" ht="15" hidden="false" customHeight="false" outlineLevel="0" collapsed="false">
      <c r="A15214" s="361" t="s">
        <v>29508</v>
      </c>
      <c r="B15214" s="361"/>
      <c r="C15214" s="361" t="s">
        <v>29509</v>
      </c>
      <c r="D15214" s="361" t="s">
        <v>25214</v>
      </c>
      <c r="E15214" s="362" t="s">
        <v>29510</v>
      </c>
    </row>
    <row r="15215" customFormat="false" ht="15" hidden="false" customHeight="false" outlineLevel="0" collapsed="false">
      <c r="A15215" s="361" t="s">
        <v>29511</v>
      </c>
      <c r="B15215" s="361"/>
      <c r="C15215" s="361" t="s">
        <v>29512</v>
      </c>
      <c r="D15215" s="361" t="s">
        <v>25214</v>
      </c>
      <c r="E15215" s="362" t="s">
        <v>29513</v>
      </c>
    </row>
    <row r="15216" customFormat="false" ht="15" hidden="false" customHeight="false" outlineLevel="0" collapsed="false">
      <c r="A15216" s="361" t="s">
        <v>29514</v>
      </c>
      <c r="B15216" s="361"/>
      <c r="C15216" s="361" t="s">
        <v>29515</v>
      </c>
      <c r="D15216" s="361" t="s">
        <v>25214</v>
      </c>
      <c r="E15216" s="362" t="s">
        <v>29516</v>
      </c>
    </row>
    <row r="15217" customFormat="false" ht="15" hidden="false" customHeight="false" outlineLevel="0" collapsed="false">
      <c r="A15217" s="361" t="s">
        <v>29517</v>
      </c>
      <c r="B15217" s="361"/>
      <c r="C15217" s="361" t="s">
        <v>29518</v>
      </c>
      <c r="D15217" s="361" t="s">
        <v>25214</v>
      </c>
      <c r="E15217" s="362" t="s">
        <v>29519</v>
      </c>
    </row>
    <row r="15218" customFormat="false" ht="15" hidden="false" customHeight="false" outlineLevel="0" collapsed="false">
      <c r="A15218" s="361" t="s">
        <v>29520</v>
      </c>
      <c r="B15218" s="361"/>
      <c r="C15218" s="361" t="s">
        <v>29521</v>
      </c>
      <c r="D15218" s="361" t="s">
        <v>25214</v>
      </c>
      <c r="E15218" s="362" t="s">
        <v>29522</v>
      </c>
    </row>
    <row r="15219" customFormat="false" ht="15" hidden="false" customHeight="false" outlineLevel="0" collapsed="false">
      <c r="A15219" s="361" t="s">
        <v>29523</v>
      </c>
      <c r="B15219" s="361"/>
      <c r="C15219" s="361" t="s">
        <v>29524</v>
      </c>
      <c r="D15219" s="361" t="s">
        <v>25214</v>
      </c>
      <c r="E15219" s="362" t="s">
        <v>29525</v>
      </c>
    </row>
    <row r="15220" customFormat="false" ht="15" hidden="false" customHeight="false" outlineLevel="0" collapsed="false">
      <c r="A15220" s="361" t="s">
        <v>29526</v>
      </c>
      <c r="B15220" s="361"/>
      <c r="C15220" s="361" t="s">
        <v>29527</v>
      </c>
      <c r="D15220" s="361" t="s">
        <v>25214</v>
      </c>
      <c r="E15220" s="362" t="s">
        <v>29528</v>
      </c>
    </row>
    <row r="15221" customFormat="false" ht="15" hidden="false" customHeight="false" outlineLevel="0" collapsed="false">
      <c r="A15221" s="361" t="s">
        <v>29529</v>
      </c>
      <c r="B15221" s="361"/>
      <c r="C15221" s="361" t="s">
        <v>29530</v>
      </c>
      <c r="D15221" s="361" t="s">
        <v>25214</v>
      </c>
      <c r="E15221" s="362" t="s">
        <v>29531</v>
      </c>
    </row>
    <row r="15222" customFormat="false" ht="15" hidden="false" customHeight="false" outlineLevel="0" collapsed="false">
      <c r="A15222" s="361" t="s">
        <v>29532</v>
      </c>
      <c r="B15222" s="361"/>
      <c r="C15222" s="361" t="s">
        <v>29533</v>
      </c>
      <c r="D15222" s="361" t="s">
        <v>25214</v>
      </c>
      <c r="E15222" s="362" t="s">
        <v>29534</v>
      </c>
    </row>
    <row r="15223" customFormat="false" ht="15" hidden="false" customHeight="false" outlineLevel="0" collapsed="false">
      <c r="A15223" s="361" t="s">
        <v>29535</v>
      </c>
      <c r="B15223" s="361"/>
      <c r="C15223" s="361" t="s">
        <v>29536</v>
      </c>
      <c r="D15223" s="361" t="s">
        <v>25214</v>
      </c>
      <c r="E15223" s="362" t="s">
        <v>29537</v>
      </c>
    </row>
    <row r="15224" customFormat="false" ht="15" hidden="false" customHeight="false" outlineLevel="0" collapsed="false">
      <c r="A15224" s="361" t="s">
        <v>29538</v>
      </c>
      <c r="B15224" s="361"/>
      <c r="C15224" s="361" t="s">
        <v>29539</v>
      </c>
      <c r="D15224" s="361" t="s">
        <v>25214</v>
      </c>
      <c r="E15224" s="362" t="s">
        <v>29540</v>
      </c>
    </row>
    <row r="15225" customFormat="false" ht="15" hidden="false" customHeight="false" outlineLevel="0" collapsed="false">
      <c r="A15225" s="361" t="s">
        <v>29541</v>
      </c>
      <c r="B15225" s="361"/>
      <c r="C15225" s="361" t="s">
        <v>29542</v>
      </c>
      <c r="D15225" s="361" t="s">
        <v>25214</v>
      </c>
      <c r="E15225" s="362" t="s">
        <v>29543</v>
      </c>
    </row>
    <row r="15226" customFormat="false" ht="15" hidden="false" customHeight="false" outlineLevel="0" collapsed="false">
      <c r="A15226" s="361" t="s">
        <v>29544</v>
      </c>
      <c r="B15226" s="361"/>
      <c r="C15226" s="361" t="s">
        <v>29545</v>
      </c>
      <c r="D15226" s="361" t="s">
        <v>25214</v>
      </c>
      <c r="E15226" s="362" t="s">
        <v>29546</v>
      </c>
    </row>
    <row r="15227" customFormat="false" ht="15" hidden="false" customHeight="false" outlineLevel="0" collapsed="false">
      <c r="A15227" s="361" t="s">
        <v>29547</v>
      </c>
      <c r="B15227" s="361"/>
      <c r="C15227" s="361" t="s">
        <v>29548</v>
      </c>
      <c r="D15227" s="361" t="s">
        <v>25214</v>
      </c>
      <c r="E15227" s="362" t="s">
        <v>29549</v>
      </c>
    </row>
    <row r="15228" customFormat="false" ht="15" hidden="false" customHeight="false" outlineLevel="0" collapsed="false">
      <c r="A15228" s="361" t="s">
        <v>29550</v>
      </c>
      <c r="B15228" s="361"/>
      <c r="C15228" s="361" t="s">
        <v>29551</v>
      </c>
      <c r="D15228" s="361" t="s">
        <v>25214</v>
      </c>
      <c r="E15228" s="362" t="s">
        <v>29552</v>
      </c>
    </row>
    <row r="15229" customFormat="false" ht="15" hidden="false" customHeight="false" outlineLevel="0" collapsed="false">
      <c r="A15229" s="361" t="s">
        <v>29553</v>
      </c>
      <c r="B15229" s="361"/>
      <c r="C15229" s="361" t="s">
        <v>29554</v>
      </c>
      <c r="D15229" s="361" t="s">
        <v>25214</v>
      </c>
      <c r="E15229" s="362" t="s">
        <v>29555</v>
      </c>
    </row>
    <row r="15230" customFormat="false" ht="15" hidden="false" customHeight="false" outlineLevel="0" collapsed="false">
      <c r="A15230" s="361" t="s">
        <v>29556</v>
      </c>
      <c r="B15230" s="361"/>
      <c r="C15230" s="361" t="s">
        <v>29557</v>
      </c>
      <c r="D15230" s="361" t="s">
        <v>25214</v>
      </c>
      <c r="E15230" s="362" t="s">
        <v>29558</v>
      </c>
    </row>
    <row r="15231" customFormat="false" ht="15" hidden="false" customHeight="false" outlineLevel="0" collapsed="false">
      <c r="A15231" s="361" t="s">
        <v>29559</v>
      </c>
      <c r="B15231" s="361"/>
      <c r="C15231" s="361" t="s">
        <v>29560</v>
      </c>
      <c r="D15231" s="361" t="s">
        <v>25214</v>
      </c>
      <c r="E15231" s="362" t="s">
        <v>29561</v>
      </c>
    </row>
    <row r="15232" customFormat="false" ht="15" hidden="false" customHeight="false" outlineLevel="0" collapsed="false">
      <c r="A15232" s="361" t="s">
        <v>29562</v>
      </c>
      <c r="B15232" s="361"/>
      <c r="C15232" s="361" t="s">
        <v>29563</v>
      </c>
      <c r="D15232" s="361" t="s">
        <v>25214</v>
      </c>
      <c r="E15232" s="362" t="s">
        <v>29564</v>
      </c>
    </row>
    <row r="15233" customFormat="false" ht="15" hidden="false" customHeight="false" outlineLevel="0" collapsed="false">
      <c r="A15233" s="361" t="s">
        <v>29565</v>
      </c>
      <c r="B15233" s="361"/>
      <c r="C15233" s="361" t="s">
        <v>29566</v>
      </c>
      <c r="D15233" s="361" t="s">
        <v>25214</v>
      </c>
      <c r="E15233" s="362" t="s">
        <v>29567</v>
      </c>
    </row>
    <row r="15234" customFormat="false" ht="15" hidden="false" customHeight="false" outlineLevel="0" collapsed="false">
      <c r="A15234" s="361" t="s">
        <v>29568</v>
      </c>
      <c r="B15234" s="361"/>
      <c r="C15234" s="361" t="s">
        <v>29569</v>
      </c>
      <c r="D15234" s="361" t="s">
        <v>25214</v>
      </c>
      <c r="E15234" s="362" t="s">
        <v>29570</v>
      </c>
    </row>
    <row r="15235" customFormat="false" ht="15" hidden="false" customHeight="false" outlineLevel="0" collapsed="false">
      <c r="A15235" s="361" t="s">
        <v>29571</v>
      </c>
      <c r="B15235" s="361"/>
      <c r="C15235" s="361" t="s">
        <v>29572</v>
      </c>
      <c r="D15235" s="361" t="s">
        <v>25214</v>
      </c>
      <c r="E15235" s="362" t="s">
        <v>29573</v>
      </c>
    </row>
    <row r="15236" customFormat="false" ht="15" hidden="false" customHeight="false" outlineLevel="0" collapsed="false">
      <c r="A15236" s="361" t="s">
        <v>29574</v>
      </c>
      <c r="B15236" s="361"/>
      <c r="C15236" s="361" t="s">
        <v>29575</v>
      </c>
      <c r="D15236" s="361" t="s">
        <v>25214</v>
      </c>
      <c r="E15236" s="362" t="s">
        <v>29576</v>
      </c>
    </row>
    <row r="15237" customFormat="false" ht="15" hidden="false" customHeight="false" outlineLevel="0" collapsed="false">
      <c r="A15237" s="361" t="s">
        <v>29577</v>
      </c>
      <c r="B15237" s="361"/>
      <c r="C15237" s="361" t="s">
        <v>29578</v>
      </c>
      <c r="D15237" s="361" t="s">
        <v>25214</v>
      </c>
      <c r="E15237" s="362" t="s">
        <v>29579</v>
      </c>
    </row>
    <row r="15238" customFormat="false" ht="15" hidden="false" customHeight="false" outlineLevel="0" collapsed="false">
      <c r="A15238" s="361" t="s">
        <v>29580</v>
      </c>
      <c r="B15238" s="361"/>
      <c r="C15238" s="361" t="s">
        <v>29581</v>
      </c>
      <c r="D15238" s="361" t="s">
        <v>25214</v>
      </c>
      <c r="E15238" s="362" t="s">
        <v>29582</v>
      </c>
    </row>
    <row r="15239" customFormat="false" ht="15" hidden="false" customHeight="false" outlineLevel="0" collapsed="false">
      <c r="A15239" s="361" t="s">
        <v>29583</v>
      </c>
      <c r="B15239" s="361"/>
      <c r="C15239" s="361" t="s">
        <v>29584</v>
      </c>
      <c r="D15239" s="361" t="s">
        <v>25214</v>
      </c>
      <c r="E15239" s="362" t="s">
        <v>29585</v>
      </c>
    </row>
    <row r="15240" customFormat="false" ht="15" hidden="false" customHeight="false" outlineLevel="0" collapsed="false">
      <c r="A15240" s="361" t="s">
        <v>29586</v>
      </c>
      <c r="B15240" s="361"/>
      <c r="C15240" s="361" t="s">
        <v>29587</v>
      </c>
      <c r="D15240" s="361" t="s">
        <v>25214</v>
      </c>
      <c r="E15240" s="362" t="s">
        <v>29588</v>
      </c>
    </row>
    <row r="15241" customFormat="false" ht="15" hidden="false" customHeight="false" outlineLevel="0" collapsed="false">
      <c r="A15241" s="361" t="s">
        <v>29589</v>
      </c>
      <c r="B15241" s="361"/>
      <c r="C15241" s="361" t="s">
        <v>29590</v>
      </c>
      <c r="D15241" s="361" t="s">
        <v>25214</v>
      </c>
      <c r="E15241" s="362" t="s">
        <v>29591</v>
      </c>
    </row>
    <row r="15242" customFormat="false" ht="15" hidden="false" customHeight="false" outlineLevel="0" collapsed="false">
      <c r="A15242" s="361" t="s">
        <v>29592</v>
      </c>
      <c r="B15242" s="361"/>
      <c r="C15242" s="361" t="s">
        <v>29593</v>
      </c>
      <c r="D15242" s="361" t="s">
        <v>25662</v>
      </c>
      <c r="E15242" s="362" t="s">
        <v>29594</v>
      </c>
    </row>
    <row r="15243" customFormat="false" ht="15" hidden="false" customHeight="false" outlineLevel="0" collapsed="false">
      <c r="A15243" s="361" t="s">
        <v>29595</v>
      </c>
      <c r="B15243" s="361"/>
      <c r="C15243" s="361" t="s">
        <v>29596</v>
      </c>
      <c r="D15243" s="361" t="s">
        <v>25662</v>
      </c>
      <c r="E15243" s="362" t="s">
        <v>29597</v>
      </c>
    </row>
    <row r="15244" customFormat="false" ht="15" hidden="false" customHeight="false" outlineLevel="0" collapsed="false">
      <c r="A15244" s="361" t="s">
        <v>29598</v>
      </c>
      <c r="B15244" s="361"/>
      <c r="C15244" s="361" t="s">
        <v>29599</v>
      </c>
      <c r="D15244" s="361" t="s">
        <v>25662</v>
      </c>
      <c r="E15244" s="362" t="s">
        <v>20910</v>
      </c>
    </row>
    <row r="15245" customFormat="false" ht="15" hidden="false" customHeight="false" outlineLevel="0" collapsed="false">
      <c r="A15245" s="361" t="s">
        <v>29600</v>
      </c>
      <c r="B15245" s="361"/>
      <c r="C15245" s="361" t="s">
        <v>29601</v>
      </c>
      <c r="D15245" s="361" t="s">
        <v>25662</v>
      </c>
      <c r="E15245" s="362" t="s">
        <v>20910</v>
      </c>
    </row>
    <row r="15246" customFormat="false" ht="15" hidden="false" customHeight="false" outlineLevel="0" collapsed="false">
      <c r="A15246" s="361" t="s">
        <v>29602</v>
      </c>
      <c r="B15246" s="361"/>
      <c r="C15246" s="361" t="s">
        <v>29603</v>
      </c>
      <c r="D15246" s="361" t="s">
        <v>25662</v>
      </c>
      <c r="E15246" s="362" t="s">
        <v>29604</v>
      </c>
    </row>
    <row r="15247" customFormat="false" ht="15" hidden="false" customHeight="false" outlineLevel="0" collapsed="false">
      <c r="A15247" s="361" t="s">
        <v>29605</v>
      </c>
      <c r="B15247" s="361"/>
      <c r="C15247" s="361" t="s">
        <v>29606</v>
      </c>
      <c r="D15247" s="361" t="s">
        <v>25662</v>
      </c>
      <c r="E15247" s="362" t="s">
        <v>29607</v>
      </c>
    </row>
    <row r="15248" customFormat="false" ht="15" hidden="false" customHeight="false" outlineLevel="0" collapsed="false">
      <c r="A15248" s="361" t="s">
        <v>29608</v>
      </c>
      <c r="B15248" s="361"/>
      <c r="C15248" s="361" t="s">
        <v>29609</v>
      </c>
      <c r="D15248" s="361" t="s">
        <v>25662</v>
      </c>
      <c r="E15248" s="362" t="s">
        <v>29610</v>
      </c>
    </row>
    <row r="15249" customFormat="false" ht="15" hidden="false" customHeight="false" outlineLevel="0" collapsed="false">
      <c r="A15249" s="361" t="s">
        <v>29611</v>
      </c>
      <c r="B15249" s="361"/>
      <c r="C15249" s="361" t="s">
        <v>29612</v>
      </c>
      <c r="D15249" s="361" t="s">
        <v>25214</v>
      </c>
      <c r="E15249" s="362" t="s">
        <v>29613</v>
      </c>
    </row>
    <row r="15250" customFormat="false" ht="15" hidden="false" customHeight="false" outlineLevel="0" collapsed="false">
      <c r="A15250" s="361" t="s">
        <v>29614</v>
      </c>
      <c r="B15250" s="361"/>
      <c r="C15250" s="361" t="s">
        <v>29615</v>
      </c>
      <c r="D15250" s="361" t="s">
        <v>25214</v>
      </c>
      <c r="E15250" s="362" t="s">
        <v>29616</v>
      </c>
    </row>
    <row r="15251" customFormat="false" ht="15" hidden="false" customHeight="false" outlineLevel="0" collapsed="false">
      <c r="A15251" s="361" t="s">
        <v>29617</v>
      </c>
      <c r="B15251" s="361"/>
      <c r="C15251" s="361" t="s">
        <v>29618</v>
      </c>
      <c r="D15251" s="361" t="s">
        <v>25662</v>
      </c>
      <c r="E15251" s="362" t="s">
        <v>29619</v>
      </c>
    </row>
    <row r="15252" customFormat="false" ht="15" hidden="false" customHeight="false" outlineLevel="0" collapsed="false">
      <c r="A15252" s="361" t="s">
        <v>29620</v>
      </c>
      <c r="B15252" s="361"/>
      <c r="C15252" s="361" t="s">
        <v>29621</v>
      </c>
      <c r="D15252" s="361" t="s">
        <v>25662</v>
      </c>
      <c r="E15252" s="362" t="s">
        <v>29622</v>
      </c>
    </row>
    <row r="15253" customFormat="false" ht="15" hidden="false" customHeight="false" outlineLevel="0" collapsed="false">
      <c r="A15253" s="361" t="s">
        <v>29623</v>
      </c>
      <c r="B15253" s="361"/>
      <c r="C15253" s="361" t="s">
        <v>29624</v>
      </c>
      <c r="D15253" s="361" t="s">
        <v>25662</v>
      </c>
      <c r="E15253" s="362" t="s">
        <v>29625</v>
      </c>
    </row>
    <row r="15254" customFormat="false" ht="15" hidden="false" customHeight="false" outlineLevel="0" collapsed="false">
      <c r="A15254" s="361" t="s">
        <v>29626</v>
      </c>
      <c r="B15254" s="361"/>
      <c r="C15254" s="361" t="s">
        <v>29627</v>
      </c>
      <c r="D15254" s="361" t="s">
        <v>245</v>
      </c>
      <c r="E15254" s="362" t="s">
        <v>29628</v>
      </c>
    </row>
    <row r="15255" customFormat="false" ht="15" hidden="false" customHeight="false" outlineLevel="0" collapsed="false">
      <c r="A15255" s="361" t="s">
        <v>29629</v>
      </c>
      <c r="B15255" s="361"/>
      <c r="C15255" s="361" t="s">
        <v>29630</v>
      </c>
      <c r="D15255" s="361" t="s">
        <v>25662</v>
      </c>
      <c r="E15255" s="362" t="s">
        <v>29631</v>
      </c>
    </row>
    <row r="15256" customFormat="false" ht="15" hidden="false" customHeight="false" outlineLevel="0" collapsed="false">
      <c r="A15256" s="361" t="s">
        <v>29632</v>
      </c>
      <c r="B15256" s="361"/>
      <c r="C15256" s="361" t="s">
        <v>29633</v>
      </c>
      <c r="D15256" s="361" t="s">
        <v>25662</v>
      </c>
      <c r="E15256" s="362" t="s">
        <v>29634</v>
      </c>
    </row>
    <row r="15257" customFormat="false" ht="15" hidden="false" customHeight="false" outlineLevel="0" collapsed="false">
      <c r="A15257" s="361" t="s">
        <v>29635</v>
      </c>
      <c r="B15257" s="361"/>
      <c r="C15257" s="361" t="s">
        <v>29636</v>
      </c>
      <c r="D15257" s="361" t="s">
        <v>25662</v>
      </c>
      <c r="E15257" s="362" t="s">
        <v>28422</v>
      </c>
    </row>
    <row r="15258" customFormat="false" ht="15" hidden="false" customHeight="false" outlineLevel="0" collapsed="false">
      <c r="A15258" s="361" t="s">
        <v>29637</v>
      </c>
      <c r="B15258" s="361"/>
      <c r="C15258" s="361" t="s">
        <v>29638</v>
      </c>
      <c r="D15258" s="361" t="s">
        <v>25662</v>
      </c>
      <c r="E15258" s="362" t="s">
        <v>29639</v>
      </c>
    </row>
    <row r="15259" customFormat="false" ht="15" hidden="false" customHeight="false" outlineLevel="0" collapsed="false">
      <c r="A15259" s="361" t="s">
        <v>29640</v>
      </c>
      <c r="B15259" s="361"/>
      <c r="C15259" s="361" t="s">
        <v>29641</v>
      </c>
      <c r="D15259" s="361" t="s">
        <v>25662</v>
      </c>
      <c r="E15259" s="362" t="s">
        <v>29642</v>
      </c>
    </row>
    <row r="15260" customFormat="false" ht="15" hidden="false" customHeight="false" outlineLevel="0" collapsed="false">
      <c r="A15260" s="361" t="s">
        <v>29643</v>
      </c>
      <c r="B15260" s="361"/>
      <c r="C15260" s="361" t="s">
        <v>29644</v>
      </c>
      <c r="D15260" s="361" t="s">
        <v>25662</v>
      </c>
      <c r="E15260" s="362" t="s">
        <v>29645</v>
      </c>
    </row>
    <row r="15261" customFormat="false" ht="15" hidden="false" customHeight="false" outlineLevel="0" collapsed="false">
      <c r="A15261" s="361" t="s">
        <v>29646</v>
      </c>
      <c r="B15261" s="361"/>
      <c r="C15261" s="361" t="s">
        <v>29647</v>
      </c>
      <c r="D15261" s="361" t="s">
        <v>25662</v>
      </c>
      <c r="E15261" s="362" t="s">
        <v>29648</v>
      </c>
    </row>
    <row r="15262" customFormat="false" ht="15" hidden="false" customHeight="false" outlineLevel="0" collapsed="false">
      <c r="A15262" s="361" t="s">
        <v>29649</v>
      </c>
      <c r="B15262" s="361"/>
      <c r="C15262" s="361" t="s">
        <v>29650</v>
      </c>
      <c r="D15262" s="361" t="s">
        <v>25662</v>
      </c>
      <c r="E15262" s="362" t="s">
        <v>29651</v>
      </c>
    </row>
    <row r="15263" customFormat="false" ht="15" hidden="false" customHeight="false" outlineLevel="0" collapsed="false">
      <c r="A15263" s="361" t="s">
        <v>29652</v>
      </c>
      <c r="B15263" s="361"/>
      <c r="C15263" s="361" t="s">
        <v>29653</v>
      </c>
      <c r="D15263" s="361" t="s">
        <v>245</v>
      </c>
      <c r="E15263" s="362" t="s">
        <v>29654</v>
      </c>
    </row>
    <row r="15264" customFormat="false" ht="15" hidden="false" customHeight="false" outlineLevel="0" collapsed="false">
      <c r="A15264" s="361" t="s">
        <v>29655</v>
      </c>
      <c r="B15264" s="361"/>
      <c r="C15264" s="361" t="s">
        <v>29656</v>
      </c>
      <c r="D15264" s="361" t="s">
        <v>245</v>
      </c>
      <c r="E15264" s="362" t="s">
        <v>29657</v>
      </c>
    </row>
    <row r="15265" customFormat="false" ht="15" hidden="false" customHeight="false" outlineLevel="0" collapsed="false">
      <c r="A15265" s="361" t="s">
        <v>29658</v>
      </c>
      <c r="B15265" s="361"/>
      <c r="C15265" s="361" t="s">
        <v>29659</v>
      </c>
      <c r="D15265" s="361" t="s">
        <v>245</v>
      </c>
      <c r="E15265" s="362" t="s">
        <v>29660</v>
      </c>
    </row>
    <row r="15266" customFormat="false" ht="15" hidden="false" customHeight="false" outlineLevel="0" collapsed="false">
      <c r="A15266" s="361" t="s">
        <v>29661</v>
      </c>
      <c r="B15266" s="361"/>
      <c r="C15266" s="361" t="s">
        <v>29662</v>
      </c>
      <c r="D15266" s="361" t="s">
        <v>245</v>
      </c>
      <c r="E15266" s="362" t="s">
        <v>29663</v>
      </c>
    </row>
    <row r="15267" customFormat="false" ht="15" hidden="false" customHeight="false" outlineLevel="0" collapsed="false">
      <c r="A15267" s="361" t="s">
        <v>29664</v>
      </c>
      <c r="B15267" s="361"/>
      <c r="C15267" s="361" t="s">
        <v>29665</v>
      </c>
      <c r="D15267" s="361" t="s">
        <v>245</v>
      </c>
      <c r="E15267" s="362" t="s">
        <v>29666</v>
      </c>
    </row>
    <row r="15268" customFormat="false" ht="15" hidden="false" customHeight="false" outlineLevel="0" collapsed="false">
      <c r="A15268" s="361" t="s">
        <v>29667</v>
      </c>
      <c r="B15268" s="361"/>
      <c r="C15268" s="361" t="s">
        <v>29668</v>
      </c>
      <c r="D15268" s="361" t="s">
        <v>25662</v>
      </c>
      <c r="E15268" s="362" t="s">
        <v>29669</v>
      </c>
    </row>
    <row r="15269" customFormat="false" ht="15" hidden="false" customHeight="false" outlineLevel="0" collapsed="false">
      <c r="A15269" s="361" t="s">
        <v>29670</v>
      </c>
      <c r="B15269" s="361"/>
      <c r="C15269" s="361" t="s">
        <v>29671</v>
      </c>
      <c r="D15269" s="361" t="s">
        <v>25662</v>
      </c>
      <c r="E15269" s="362" t="s">
        <v>29672</v>
      </c>
    </row>
    <row r="15270" customFormat="false" ht="15" hidden="false" customHeight="false" outlineLevel="0" collapsed="false">
      <c r="A15270" s="361" t="s">
        <v>29673</v>
      </c>
      <c r="B15270" s="361"/>
      <c r="C15270" s="361" t="s">
        <v>29674</v>
      </c>
      <c r="D15270" s="361" t="s">
        <v>245</v>
      </c>
      <c r="E15270" s="362" t="s">
        <v>29675</v>
      </c>
    </row>
    <row r="15271" customFormat="false" ht="15" hidden="false" customHeight="false" outlineLevel="0" collapsed="false">
      <c r="A15271" s="361" t="s">
        <v>29676</v>
      </c>
      <c r="B15271" s="361"/>
      <c r="C15271" s="361" t="s">
        <v>29677</v>
      </c>
      <c r="D15271" s="361" t="s">
        <v>245</v>
      </c>
      <c r="E15271" s="362" t="s">
        <v>29678</v>
      </c>
    </row>
    <row r="15272" customFormat="false" ht="15" hidden="false" customHeight="false" outlineLevel="0" collapsed="false">
      <c r="A15272" s="361" t="s">
        <v>29679</v>
      </c>
      <c r="B15272" s="361"/>
      <c r="C15272" s="361" t="s">
        <v>29680</v>
      </c>
      <c r="D15272" s="361" t="s">
        <v>25662</v>
      </c>
      <c r="E15272" s="362" t="s">
        <v>29681</v>
      </c>
    </row>
    <row r="15273" customFormat="false" ht="15" hidden="false" customHeight="false" outlineLevel="0" collapsed="false">
      <c r="A15273" s="361" t="s">
        <v>29682</v>
      </c>
      <c r="B15273" s="361"/>
      <c r="C15273" s="361" t="s">
        <v>29683</v>
      </c>
      <c r="D15273" s="361" t="s">
        <v>25214</v>
      </c>
      <c r="E15273" s="362" t="s">
        <v>29684</v>
      </c>
    </row>
    <row r="15274" customFormat="false" ht="15" hidden="false" customHeight="false" outlineLevel="0" collapsed="false">
      <c r="A15274" s="361" t="s">
        <v>29685</v>
      </c>
      <c r="B15274" s="361"/>
      <c r="C15274" s="361" t="s">
        <v>29686</v>
      </c>
      <c r="D15274" s="361" t="s">
        <v>25662</v>
      </c>
      <c r="E15274" s="362" t="s">
        <v>29687</v>
      </c>
    </row>
    <row r="15275" customFormat="false" ht="15" hidden="false" customHeight="false" outlineLevel="0" collapsed="false">
      <c r="A15275" s="361" t="s">
        <v>29688</v>
      </c>
      <c r="B15275" s="361"/>
      <c r="C15275" s="361" t="s">
        <v>29689</v>
      </c>
      <c r="D15275" s="361" t="s">
        <v>25662</v>
      </c>
      <c r="E15275" s="362" t="s">
        <v>29690</v>
      </c>
    </row>
    <row r="15276" customFormat="false" ht="15" hidden="false" customHeight="false" outlineLevel="0" collapsed="false">
      <c r="A15276" s="361" t="s">
        <v>29691</v>
      </c>
      <c r="B15276" s="361"/>
      <c r="C15276" s="361" t="s">
        <v>29692</v>
      </c>
      <c r="D15276" s="361" t="s">
        <v>25214</v>
      </c>
      <c r="E15276" s="362" t="s">
        <v>29693</v>
      </c>
    </row>
    <row r="15277" customFormat="false" ht="15" hidden="false" customHeight="false" outlineLevel="0" collapsed="false">
      <c r="A15277" s="361" t="s">
        <v>29694</v>
      </c>
      <c r="B15277" s="361"/>
      <c r="C15277" s="361" t="s">
        <v>29695</v>
      </c>
      <c r="D15277" s="361" t="s">
        <v>25214</v>
      </c>
      <c r="E15277" s="362" t="s">
        <v>29696</v>
      </c>
    </row>
    <row r="15278" customFormat="false" ht="15" hidden="false" customHeight="false" outlineLevel="0" collapsed="false">
      <c r="A15278" s="361" t="s">
        <v>29697</v>
      </c>
      <c r="B15278" s="361"/>
      <c r="C15278" s="361" t="s">
        <v>29698</v>
      </c>
      <c r="D15278" s="361" t="s">
        <v>25214</v>
      </c>
      <c r="E15278" s="362" t="s">
        <v>29699</v>
      </c>
    </row>
    <row r="15279" customFormat="false" ht="15" hidden="false" customHeight="false" outlineLevel="0" collapsed="false">
      <c r="A15279" s="361" t="s">
        <v>29700</v>
      </c>
      <c r="B15279" s="361"/>
      <c r="C15279" s="361" t="s">
        <v>29701</v>
      </c>
      <c r="D15279" s="361" t="s">
        <v>25214</v>
      </c>
      <c r="E15279" s="362" t="s">
        <v>29702</v>
      </c>
    </row>
    <row r="15280" customFormat="false" ht="15" hidden="false" customHeight="false" outlineLevel="0" collapsed="false">
      <c r="A15280" s="361" t="s">
        <v>29703</v>
      </c>
      <c r="B15280" s="361"/>
      <c r="C15280" s="361" t="s">
        <v>29704</v>
      </c>
      <c r="D15280" s="361" t="s">
        <v>25214</v>
      </c>
      <c r="E15280" s="362" t="s">
        <v>29705</v>
      </c>
    </row>
    <row r="15281" customFormat="false" ht="15" hidden="false" customHeight="false" outlineLevel="0" collapsed="false">
      <c r="A15281" s="361" t="s">
        <v>29706</v>
      </c>
      <c r="B15281" s="361"/>
      <c r="C15281" s="361" t="s">
        <v>29707</v>
      </c>
      <c r="D15281" s="361" t="s">
        <v>25214</v>
      </c>
      <c r="E15281" s="362" t="s">
        <v>29708</v>
      </c>
    </row>
    <row r="15282" customFormat="false" ht="15" hidden="false" customHeight="false" outlineLevel="0" collapsed="false">
      <c r="A15282" s="361" t="s">
        <v>29709</v>
      </c>
      <c r="B15282" s="361"/>
      <c r="C15282" s="361" t="s">
        <v>29710</v>
      </c>
      <c r="D15282" s="361" t="s">
        <v>25214</v>
      </c>
      <c r="E15282" s="362" t="s">
        <v>29711</v>
      </c>
    </row>
    <row r="15283" customFormat="false" ht="15" hidden="false" customHeight="false" outlineLevel="0" collapsed="false">
      <c r="A15283" s="361" t="s">
        <v>29712</v>
      </c>
      <c r="B15283" s="361"/>
      <c r="C15283" s="361" t="s">
        <v>29713</v>
      </c>
      <c r="D15283" s="361" t="s">
        <v>25214</v>
      </c>
      <c r="E15283" s="362" t="s">
        <v>29714</v>
      </c>
    </row>
    <row r="15284" customFormat="false" ht="15" hidden="false" customHeight="false" outlineLevel="0" collapsed="false">
      <c r="A15284" s="361" t="s">
        <v>29715</v>
      </c>
      <c r="B15284" s="361"/>
      <c r="C15284" s="361" t="s">
        <v>29716</v>
      </c>
      <c r="D15284" s="361" t="s">
        <v>25214</v>
      </c>
      <c r="E15284" s="362" t="s">
        <v>29717</v>
      </c>
    </row>
    <row r="15285" customFormat="false" ht="15" hidden="false" customHeight="false" outlineLevel="0" collapsed="false">
      <c r="A15285" s="361" t="s">
        <v>29718</v>
      </c>
      <c r="B15285" s="361"/>
      <c r="C15285" s="361" t="s">
        <v>29719</v>
      </c>
      <c r="D15285" s="361" t="s">
        <v>25214</v>
      </c>
      <c r="E15285" s="362" t="s">
        <v>29720</v>
      </c>
    </row>
    <row r="15286" customFormat="false" ht="15" hidden="false" customHeight="false" outlineLevel="0" collapsed="false">
      <c r="A15286" s="361" t="s">
        <v>29721</v>
      </c>
      <c r="B15286" s="361"/>
      <c r="C15286" s="361" t="s">
        <v>29722</v>
      </c>
      <c r="D15286" s="361" t="s">
        <v>25214</v>
      </c>
      <c r="E15286" s="362" t="s">
        <v>29723</v>
      </c>
    </row>
    <row r="15287" customFormat="false" ht="15" hidden="false" customHeight="false" outlineLevel="0" collapsed="false">
      <c r="A15287" s="361" t="s">
        <v>29724</v>
      </c>
      <c r="B15287" s="361"/>
      <c r="C15287" s="361" t="s">
        <v>29725</v>
      </c>
      <c r="D15287" s="361" t="s">
        <v>25214</v>
      </c>
      <c r="E15287" s="362" t="s">
        <v>29726</v>
      </c>
    </row>
    <row r="15288" customFormat="false" ht="15" hidden="false" customHeight="false" outlineLevel="0" collapsed="false">
      <c r="A15288" s="361" t="s">
        <v>29727</v>
      </c>
      <c r="B15288" s="361"/>
      <c r="C15288" s="361" t="s">
        <v>29728</v>
      </c>
      <c r="D15288" s="361" t="s">
        <v>25214</v>
      </c>
      <c r="E15288" s="362" t="s">
        <v>29729</v>
      </c>
    </row>
    <row r="15289" customFormat="false" ht="15" hidden="false" customHeight="false" outlineLevel="0" collapsed="false">
      <c r="A15289" s="361" t="s">
        <v>29730</v>
      </c>
      <c r="B15289" s="361"/>
      <c r="C15289" s="361" t="s">
        <v>29731</v>
      </c>
      <c r="D15289" s="361" t="s">
        <v>25662</v>
      </c>
      <c r="E15289" s="362" t="s">
        <v>29732</v>
      </c>
    </row>
    <row r="15290" customFormat="false" ht="15" hidden="false" customHeight="false" outlineLevel="0" collapsed="false">
      <c r="A15290" s="361" t="s">
        <v>29733</v>
      </c>
      <c r="B15290" s="361"/>
      <c r="C15290" s="361" t="s">
        <v>29734</v>
      </c>
      <c r="D15290" s="361" t="s">
        <v>25662</v>
      </c>
      <c r="E15290" s="362" t="s">
        <v>29735</v>
      </c>
    </row>
    <row r="15291" customFormat="false" ht="15" hidden="false" customHeight="false" outlineLevel="0" collapsed="false">
      <c r="A15291" s="361" t="s">
        <v>29736</v>
      </c>
      <c r="B15291" s="361"/>
      <c r="C15291" s="361" t="s">
        <v>29737</v>
      </c>
      <c r="D15291" s="361" t="s">
        <v>25662</v>
      </c>
      <c r="E15291" s="362" t="s">
        <v>29738</v>
      </c>
    </row>
    <row r="15292" customFormat="false" ht="15" hidden="false" customHeight="false" outlineLevel="0" collapsed="false">
      <c r="A15292" s="361" t="s">
        <v>29739</v>
      </c>
      <c r="B15292" s="361"/>
      <c r="C15292" s="361" t="s">
        <v>29740</v>
      </c>
      <c r="D15292" s="361" t="s">
        <v>25662</v>
      </c>
      <c r="E15292" s="362" t="s">
        <v>29741</v>
      </c>
    </row>
    <row r="15293" customFormat="false" ht="15" hidden="false" customHeight="false" outlineLevel="0" collapsed="false">
      <c r="A15293" s="361" t="s">
        <v>29742</v>
      </c>
      <c r="B15293" s="361"/>
      <c r="C15293" s="361" t="s">
        <v>29743</v>
      </c>
      <c r="D15293" s="361" t="s">
        <v>25662</v>
      </c>
      <c r="E15293" s="362" t="s">
        <v>29744</v>
      </c>
    </row>
    <row r="15294" customFormat="false" ht="15" hidden="false" customHeight="false" outlineLevel="0" collapsed="false">
      <c r="A15294" s="361" t="s">
        <v>29745</v>
      </c>
      <c r="B15294" s="361"/>
      <c r="C15294" s="361" t="s">
        <v>29746</v>
      </c>
      <c r="D15294" s="361" t="s">
        <v>25662</v>
      </c>
      <c r="E15294" s="362" t="s">
        <v>29747</v>
      </c>
    </row>
    <row r="15295" customFormat="false" ht="15" hidden="false" customHeight="false" outlineLevel="0" collapsed="false">
      <c r="A15295" s="361" t="s">
        <v>29748</v>
      </c>
      <c r="B15295" s="361"/>
      <c r="C15295" s="361" t="s">
        <v>29749</v>
      </c>
      <c r="D15295" s="361" t="s">
        <v>25662</v>
      </c>
      <c r="E15295" s="362" t="s">
        <v>29750</v>
      </c>
    </row>
    <row r="15296" customFormat="false" ht="15" hidden="false" customHeight="false" outlineLevel="0" collapsed="false">
      <c r="A15296" s="361" t="s">
        <v>29751</v>
      </c>
      <c r="B15296" s="361"/>
      <c r="C15296" s="361" t="s">
        <v>29752</v>
      </c>
      <c r="D15296" s="361" t="s">
        <v>25214</v>
      </c>
      <c r="E15296" s="362" t="s">
        <v>29753</v>
      </c>
    </row>
    <row r="15297" customFormat="false" ht="15" hidden="false" customHeight="false" outlineLevel="0" collapsed="false">
      <c r="A15297" s="361" t="s">
        <v>29754</v>
      </c>
      <c r="B15297" s="361"/>
      <c r="C15297" s="361" t="s">
        <v>29755</v>
      </c>
      <c r="D15297" s="361" t="s">
        <v>25662</v>
      </c>
      <c r="E15297" s="362" t="s">
        <v>29756</v>
      </c>
    </row>
    <row r="15298" customFormat="false" ht="15" hidden="false" customHeight="false" outlineLevel="0" collapsed="false">
      <c r="A15298" s="361" t="s">
        <v>29757</v>
      </c>
      <c r="B15298" s="361"/>
      <c r="C15298" s="361" t="s">
        <v>29758</v>
      </c>
      <c r="D15298" s="361" t="s">
        <v>25662</v>
      </c>
      <c r="E15298" s="362" t="s">
        <v>29759</v>
      </c>
    </row>
    <row r="15299" customFormat="false" ht="15" hidden="false" customHeight="false" outlineLevel="0" collapsed="false">
      <c r="A15299" s="361" t="s">
        <v>29760</v>
      </c>
      <c r="B15299" s="361"/>
      <c r="C15299" s="361" t="s">
        <v>29761</v>
      </c>
      <c r="D15299" s="361" t="s">
        <v>25662</v>
      </c>
      <c r="E15299" s="362" t="s">
        <v>29762</v>
      </c>
    </row>
    <row r="15300" customFormat="false" ht="15" hidden="false" customHeight="false" outlineLevel="0" collapsed="false">
      <c r="A15300" s="361" t="s">
        <v>29763</v>
      </c>
      <c r="B15300" s="361"/>
      <c r="C15300" s="361" t="s">
        <v>29764</v>
      </c>
      <c r="D15300" s="361" t="s">
        <v>25662</v>
      </c>
      <c r="E15300" s="362" t="s">
        <v>29765</v>
      </c>
    </row>
    <row r="15301" customFormat="false" ht="15" hidden="false" customHeight="false" outlineLevel="0" collapsed="false">
      <c r="A15301" s="361" t="s">
        <v>29766</v>
      </c>
      <c r="B15301" s="361"/>
      <c r="C15301" s="361" t="s">
        <v>29767</v>
      </c>
      <c r="D15301" s="361" t="s">
        <v>25662</v>
      </c>
      <c r="E15301" s="362" t="s">
        <v>29768</v>
      </c>
    </row>
    <row r="15302" customFormat="false" ht="15" hidden="false" customHeight="false" outlineLevel="0" collapsed="false">
      <c r="A15302" s="361" t="s">
        <v>29769</v>
      </c>
      <c r="B15302" s="361"/>
      <c r="C15302" s="361" t="s">
        <v>29770</v>
      </c>
      <c r="D15302" s="361" t="s">
        <v>25662</v>
      </c>
      <c r="E15302" s="362" t="s">
        <v>29771</v>
      </c>
    </row>
    <row r="15303" customFormat="false" ht="15" hidden="false" customHeight="false" outlineLevel="0" collapsed="false">
      <c r="A15303" s="361" t="s">
        <v>29772</v>
      </c>
      <c r="B15303" s="361"/>
      <c r="C15303" s="361" t="s">
        <v>29773</v>
      </c>
      <c r="D15303" s="361" t="s">
        <v>25662</v>
      </c>
      <c r="E15303" s="362" t="s">
        <v>29774</v>
      </c>
    </row>
    <row r="15304" customFormat="false" ht="15" hidden="false" customHeight="false" outlineLevel="0" collapsed="false">
      <c r="A15304" s="361" t="s">
        <v>29775</v>
      </c>
      <c r="B15304" s="361"/>
      <c r="C15304" s="361" t="s">
        <v>29776</v>
      </c>
      <c r="D15304" s="361" t="s">
        <v>25662</v>
      </c>
      <c r="E15304" s="362" t="s">
        <v>29777</v>
      </c>
    </row>
    <row r="15305" customFormat="false" ht="15" hidden="false" customHeight="false" outlineLevel="0" collapsed="false">
      <c r="A15305" s="361" t="s">
        <v>29778</v>
      </c>
      <c r="B15305" s="361"/>
      <c r="C15305" s="361" t="s">
        <v>29779</v>
      </c>
      <c r="D15305" s="361" t="s">
        <v>25662</v>
      </c>
      <c r="E15305" s="362" t="s">
        <v>29780</v>
      </c>
    </row>
    <row r="15306" customFormat="false" ht="15" hidden="false" customHeight="false" outlineLevel="0" collapsed="false">
      <c r="A15306" s="361" t="s">
        <v>29781</v>
      </c>
      <c r="B15306" s="361"/>
      <c r="C15306" s="361" t="s">
        <v>29782</v>
      </c>
      <c r="D15306" s="361" t="s">
        <v>25662</v>
      </c>
      <c r="E15306" s="362" t="s">
        <v>29783</v>
      </c>
    </row>
    <row r="15307" customFormat="false" ht="15" hidden="false" customHeight="false" outlineLevel="0" collapsed="false">
      <c r="A15307" s="361" t="s">
        <v>835</v>
      </c>
      <c r="B15307" s="361"/>
      <c r="C15307" s="361" t="s">
        <v>29784</v>
      </c>
      <c r="D15307" s="361" t="s">
        <v>25662</v>
      </c>
      <c r="E15307" s="362" t="s">
        <v>29785</v>
      </c>
    </row>
    <row r="15308" customFormat="false" ht="15" hidden="false" customHeight="false" outlineLevel="0" collapsed="false">
      <c r="A15308" s="361" t="s">
        <v>29786</v>
      </c>
      <c r="B15308" s="361"/>
      <c r="C15308" s="361" t="s">
        <v>29787</v>
      </c>
      <c r="D15308" s="361" t="s">
        <v>25214</v>
      </c>
      <c r="E15308" s="362" t="s">
        <v>29788</v>
      </c>
    </row>
    <row r="15309" customFormat="false" ht="15" hidden="false" customHeight="false" outlineLevel="0" collapsed="false">
      <c r="A15309" s="361" t="s">
        <v>29789</v>
      </c>
      <c r="B15309" s="361"/>
      <c r="C15309" s="361" t="s">
        <v>29790</v>
      </c>
      <c r="D15309" s="361" t="s">
        <v>25214</v>
      </c>
      <c r="E15309" s="362" t="s">
        <v>29791</v>
      </c>
    </row>
    <row r="15310" customFormat="false" ht="15" hidden="false" customHeight="false" outlineLevel="0" collapsed="false">
      <c r="A15310" s="361" t="s">
        <v>29792</v>
      </c>
      <c r="B15310" s="361"/>
      <c r="C15310" s="361" t="s">
        <v>29793</v>
      </c>
      <c r="D15310" s="361" t="s">
        <v>25662</v>
      </c>
      <c r="E15310" s="362" t="s">
        <v>29794</v>
      </c>
    </row>
    <row r="15311" customFormat="false" ht="15" hidden="false" customHeight="false" outlineLevel="0" collapsed="false">
      <c r="A15311" s="361" t="s">
        <v>29795</v>
      </c>
      <c r="B15311" s="361"/>
      <c r="C15311" s="361" t="s">
        <v>29796</v>
      </c>
      <c r="D15311" s="361" t="s">
        <v>25662</v>
      </c>
      <c r="E15311" s="362" t="s">
        <v>29797</v>
      </c>
    </row>
    <row r="15312" customFormat="false" ht="15" hidden="false" customHeight="false" outlineLevel="0" collapsed="false">
      <c r="A15312" s="361" t="s">
        <v>29798</v>
      </c>
      <c r="B15312" s="361"/>
      <c r="C15312" s="361" t="s">
        <v>29799</v>
      </c>
      <c r="D15312" s="361" t="s">
        <v>25662</v>
      </c>
      <c r="E15312" s="362" t="s">
        <v>29800</v>
      </c>
    </row>
    <row r="15313" customFormat="false" ht="15" hidden="false" customHeight="false" outlineLevel="0" collapsed="false">
      <c r="A15313" s="361" t="s">
        <v>29801</v>
      </c>
      <c r="B15313" s="361"/>
      <c r="C15313" s="361" t="s">
        <v>29802</v>
      </c>
      <c r="D15313" s="361" t="s">
        <v>25662</v>
      </c>
      <c r="E15313" s="362" t="s">
        <v>29803</v>
      </c>
    </row>
    <row r="15314" customFormat="false" ht="15" hidden="false" customHeight="false" outlineLevel="0" collapsed="false">
      <c r="A15314" s="361" t="s">
        <v>29804</v>
      </c>
      <c r="B15314" s="361"/>
      <c r="C15314" s="361" t="s">
        <v>29805</v>
      </c>
      <c r="D15314" s="361" t="s">
        <v>25662</v>
      </c>
      <c r="E15314" s="362" t="s">
        <v>29806</v>
      </c>
    </row>
    <row r="15315" customFormat="false" ht="15" hidden="false" customHeight="false" outlineLevel="0" collapsed="false">
      <c r="A15315" s="361" t="s">
        <v>29807</v>
      </c>
      <c r="B15315" s="361"/>
      <c r="C15315" s="361" t="s">
        <v>29808</v>
      </c>
      <c r="D15315" s="361" t="s">
        <v>25662</v>
      </c>
      <c r="E15315" s="362" t="s">
        <v>29809</v>
      </c>
    </row>
    <row r="15316" customFormat="false" ht="15" hidden="false" customHeight="false" outlineLevel="0" collapsed="false">
      <c r="A15316" s="361" t="s">
        <v>29810</v>
      </c>
      <c r="B15316" s="361"/>
      <c r="C15316" s="361" t="s">
        <v>29811</v>
      </c>
      <c r="D15316" s="361" t="s">
        <v>25662</v>
      </c>
      <c r="E15316" s="362" t="s">
        <v>29812</v>
      </c>
    </row>
    <row r="15317" customFormat="false" ht="15" hidden="false" customHeight="false" outlineLevel="0" collapsed="false">
      <c r="A15317" s="361" t="s">
        <v>29813</v>
      </c>
      <c r="B15317" s="361"/>
      <c r="C15317" s="361" t="s">
        <v>29814</v>
      </c>
      <c r="D15317" s="361" t="s">
        <v>25662</v>
      </c>
      <c r="E15317" s="362" t="s">
        <v>29815</v>
      </c>
    </row>
    <row r="15318" customFormat="false" ht="15" hidden="false" customHeight="false" outlineLevel="0" collapsed="false">
      <c r="A15318" s="361" t="s">
        <v>29816</v>
      </c>
      <c r="B15318" s="361"/>
      <c r="C15318" s="361" t="s">
        <v>29817</v>
      </c>
      <c r="D15318" s="361" t="s">
        <v>25662</v>
      </c>
      <c r="E15318" s="362" t="s">
        <v>29818</v>
      </c>
    </row>
    <row r="15319" customFormat="false" ht="15" hidden="false" customHeight="false" outlineLevel="0" collapsed="false">
      <c r="A15319" s="361" t="s">
        <v>29819</v>
      </c>
      <c r="B15319" s="361"/>
      <c r="C15319" s="361" t="s">
        <v>29820</v>
      </c>
      <c r="D15319" s="361" t="s">
        <v>25662</v>
      </c>
      <c r="E15319" s="362" t="s">
        <v>29821</v>
      </c>
    </row>
    <row r="15320" customFormat="false" ht="15" hidden="false" customHeight="false" outlineLevel="0" collapsed="false">
      <c r="A15320" s="361" t="s">
        <v>29822</v>
      </c>
      <c r="B15320" s="361"/>
      <c r="C15320" s="361" t="s">
        <v>29823</v>
      </c>
      <c r="D15320" s="361" t="s">
        <v>25662</v>
      </c>
      <c r="E15320" s="362" t="s">
        <v>29824</v>
      </c>
    </row>
    <row r="15321" customFormat="false" ht="15" hidden="false" customHeight="false" outlineLevel="0" collapsed="false">
      <c r="A15321" s="361" t="s">
        <v>29825</v>
      </c>
      <c r="B15321" s="361"/>
      <c r="C15321" s="361" t="s">
        <v>29826</v>
      </c>
      <c r="D15321" s="361" t="s">
        <v>25662</v>
      </c>
      <c r="E15321" s="362" t="s">
        <v>29827</v>
      </c>
    </row>
    <row r="15322" customFormat="false" ht="15" hidden="false" customHeight="false" outlineLevel="0" collapsed="false">
      <c r="A15322" s="361" t="s">
        <v>29828</v>
      </c>
      <c r="B15322" s="361"/>
      <c r="C15322" s="361" t="s">
        <v>29829</v>
      </c>
      <c r="D15322" s="361" t="s">
        <v>25662</v>
      </c>
      <c r="E15322" s="362" t="s">
        <v>29830</v>
      </c>
    </row>
    <row r="15323" customFormat="false" ht="15" hidden="false" customHeight="false" outlineLevel="0" collapsed="false">
      <c r="A15323" s="361" t="s">
        <v>29831</v>
      </c>
      <c r="B15323" s="361"/>
      <c r="C15323" s="361" t="s">
        <v>29832</v>
      </c>
      <c r="D15323" s="361" t="s">
        <v>25662</v>
      </c>
      <c r="E15323" s="362" t="s">
        <v>29833</v>
      </c>
    </row>
    <row r="15324" customFormat="false" ht="15" hidden="false" customHeight="false" outlineLevel="0" collapsed="false">
      <c r="A15324" s="361" t="s">
        <v>29834</v>
      </c>
      <c r="B15324" s="361"/>
      <c r="C15324" s="361" t="s">
        <v>29835</v>
      </c>
      <c r="D15324" s="361" t="s">
        <v>25662</v>
      </c>
      <c r="E15324" s="362" t="s">
        <v>29836</v>
      </c>
    </row>
    <row r="15325" customFormat="false" ht="15" hidden="false" customHeight="false" outlineLevel="0" collapsed="false">
      <c r="A15325" s="361" t="s">
        <v>29837</v>
      </c>
      <c r="B15325" s="361"/>
      <c r="C15325" s="361" t="s">
        <v>29838</v>
      </c>
      <c r="D15325" s="361" t="s">
        <v>25662</v>
      </c>
      <c r="E15325" s="362" t="s">
        <v>29839</v>
      </c>
    </row>
    <row r="15326" customFormat="false" ht="15" hidden="false" customHeight="false" outlineLevel="0" collapsed="false">
      <c r="A15326" s="361" t="s">
        <v>29840</v>
      </c>
      <c r="B15326" s="361"/>
      <c r="C15326" s="361" t="s">
        <v>29841</v>
      </c>
      <c r="D15326" s="361" t="s">
        <v>245</v>
      </c>
      <c r="E15326" s="362" t="s">
        <v>27853</v>
      </c>
    </row>
    <row r="15327" customFormat="false" ht="15" hidden="false" customHeight="false" outlineLevel="0" collapsed="false">
      <c r="A15327" s="361" t="s">
        <v>29842</v>
      </c>
      <c r="B15327" s="361"/>
      <c r="C15327" s="361" t="s">
        <v>29843</v>
      </c>
      <c r="D15327" s="361" t="s">
        <v>245</v>
      </c>
      <c r="E15327" s="362" t="s">
        <v>29844</v>
      </c>
    </row>
    <row r="15328" customFormat="false" ht="15" hidden="false" customHeight="false" outlineLevel="0" collapsed="false">
      <c r="A15328" s="361" t="s">
        <v>29845</v>
      </c>
      <c r="B15328" s="361"/>
      <c r="C15328" s="361" t="s">
        <v>29846</v>
      </c>
      <c r="D15328" s="361" t="s">
        <v>245</v>
      </c>
      <c r="E15328" s="362" t="s">
        <v>29847</v>
      </c>
    </row>
    <row r="15329" customFormat="false" ht="15" hidden="false" customHeight="false" outlineLevel="0" collapsed="false">
      <c r="A15329" s="361" t="s">
        <v>29848</v>
      </c>
      <c r="B15329" s="361"/>
      <c r="C15329" s="361" t="s">
        <v>29849</v>
      </c>
      <c r="D15329" s="361" t="s">
        <v>245</v>
      </c>
      <c r="E15329" s="362" t="s">
        <v>29850</v>
      </c>
    </row>
    <row r="15330" customFormat="false" ht="15" hidden="false" customHeight="false" outlineLevel="0" collapsed="false">
      <c r="A15330" s="361" t="s">
        <v>29851</v>
      </c>
      <c r="B15330" s="361"/>
      <c r="C15330" s="361" t="s">
        <v>29852</v>
      </c>
      <c r="D15330" s="361" t="s">
        <v>28329</v>
      </c>
      <c r="E15330" s="362" t="s">
        <v>29853</v>
      </c>
    </row>
    <row r="15331" customFormat="false" ht="15" hidden="false" customHeight="false" outlineLevel="0" collapsed="false">
      <c r="A15331" s="361" t="s">
        <v>29854</v>
      </c>
      <c r="B15331" s="361"/>
      <c r="C15331" s="361" t="s">
        <v>29855</v>
      </c>
      <c r="D15331" s="361" t="s">
        <v>28329</v>
      </c>
      <c r="E15331" s="362" t="s">
        <v>29856</v>
      </c>
    </row>
    <row r="15332" customFormat="false" ht="15" hidden="false" customHeight="false" outlineLevel="0" collapsed="false">
      <c r="A15332" s="361" t="s">
        <v>29857</v>
      </c>
      <c r="B15332" s="361"/>
      <c r="C15332" s="361" t="s">
        <v>29858</v>
      </c>
      <c r="D15332" s="361" t="s">
        <v>28329</v>
      </c>
      <c r="E15332" s="362" t="s">
        <v>29859</v>
      </c>
    </row>
    <row r="15333" customFormat="false" ht="15" hidden="false" customHeight="false" outlineLevel="0" collapsed="false">
      <c r="A15333" s="361" t="s">
        <v>29860</v>
      </c>
      <c r="B15333" s="361"/>
      <c r="C15333" s="361" t="s">
        <v>29861</v>
      </c>
      <c r="D15333" s="361" t="s">
        <v>28329</v>
      </c>
      <c r="E15333" s="362" t="s">
        <v>29862</v>
      </c>
    </row>
    <row r="15334" customFormat="false" ht="15" hidden="false" customHeight="false" outlineLevel="0" collapsed="false">
      <c r="A15334" s="361" t="s">
        <v>29863</v>
      </c>
      <c r="B15334" s="361"/>
      <c r="C15334" s="361" t="s">
        <v>29864</v>
      </c>
      <c r="D15334" s="361" t="s">
        <v>28329</v>
      </c>
      <c r="E15334" s="362" t="s">
        <v>29865</v>
      </c>
    </row>
    <row r="15335" customFormat="false" ht="15" hidden="false" customHeight="false" outlineLevel="0" collapsed="false">
      <c r="A15335" s="361" t="s">
        <v>29866</v>
      </c>
      <c r="B15335" s="361"/>
      <c r="C15335" s="361" t="s">
        <v>29867</v>
      </c>
      <c r="D15335" s="361" t="s">
        <v>28329</v>
      </c>
      <c r="E15335" s="362" t="s">
        <v>29868</v>
      </c>
    </row>
    <row r="15336" customFormat="false" ht="15" hidden="false" customHeight="false" outlineLevel="0" collapsed="false">
      <c r="A15336" s="361" t="s">
        <v>29869</v>
      </c>
      <c r="B15336" s="361"/>
      <c r="C15336" s="361" t="s">
        <v>29870</v>
      </c>
      <c r="D15336" s="361" t="s">
        <v>28329</v>
      </c>
      <c r="E15336" s="362" t="s">
        <v>29871</v>
      </c>
    </row>
    <row r="15337" customFormat="false" ht="15" hidden="false" customHeight="false" outlineLevel="0" collapsed="false">
      <c r="A15337" s="361" t="s">
        <v>29872</v>
      </c>
      <c r="B15337" s="361"/>
      <c r="C15337" s="361" t="s">
        <v>29873</v>
      </c>
      <c r="D15337" s="361" t="s">
        <v>28329</v>
      </c>
      <c r="E15337" s="362" t="s">
        <v>29874</v>
      </c>
    </row>
    <row r="15338" customFormat="false" ht="15" hidden="false" customHeight="false" outlineLevel="0" collapsed="false">
      <c r="A15338" s="361" t="s">
        <v>29875</v>
      </c>
      <c r="B15338" s="361"/>
      <c r="C15338" s="361" t="s">
        <v>29876</v>
      </c>
      <c r="D15338" s="361" t="s">
        <v>28329</v>
      </c>
      <c r="E15338" s="362" t="s">
        <v>29877</v>
      </c>
    </row>
    <row r="15339" customFormat="false" ht="15" hidden="false" customHeight="false" outlineLevel="0" collapsed="false">
      <c r="A15339" s="361" t="s">
        <v>29878</v>
      </c>
      <c r="B15339" s="361"/>
      <c r="C15339" s="361" t="s">
        <v>29879</v>
      </c>
      <c r="D15339" s="361" t="s">
        <v>28329</v>
      </c>
      <c r="E15339" s="362" t="s">
        <v>29880</v>
      </c>
    </row>
    <row r="15340" customFormat="false" ht="15" hidden="false" customHeight="false" outlineLevel="0" collapsed="false">
      <c r="A15340" s="361" t="s">
        <v>29881</v>
      </c>
      <c r="B15340" s="361"/>
      <c r="C15340" s="361" t="s">
        <v>29882</v>
      </c>
      <c r="D15340" s="361" t="s">
        <v>28329</v>
      </c>
      <c r="E15340" s="362" t="s">
        <v>29883</v>
      </c>
    </row>
    <row r="15341" customFormat="false" ht="15" hidden="false" customHeight="false" outlineLevel="0" collapsed="false">
      <c r="A15341" s="361" t="s">
        <v>29884</v>
      </c>
      <c r="B15341" s="361"/>
      <c r="C15341" s="361" t="s">
        <v>29885</v>
      </c>
      <c r="D15341" s="361" t="s">
        <v>28329</v>
      </c>
      <c r="E15341" s="362" t="s">
        <v>29886</v>
      </c>
    </row>
    <row r="15342" customFormat="false" ht="15" hidden="false" customHeight="false" outlineLevel="0" collapsed="false">
      <c r="A15342" s="361" t="s">
        <v>29887</v>
      </c>
      <c r="B15342" s="361"/>
      <c r="C15342" s="361" t="s">
        <v>29888</v>
      </c>
      <c r="D15342" s="361" t="s">
        <v>28329</v>
      </c>
      <c r="E15342" s="362" t="s">
        <v>29889</v>
      </c>
    </row>
    <row r="15343" customFormat="false" ht="15" hidden="false" customHeight="false" outlineLevel="0" collapsed="false">
      <c r="A15343" s="361" t="s">
        <v>29890</v>
      </c>
      <c r="B15343" s="361"/>
      <c r="C15343" s="361" t="s">
        <v>29891</v>
      </c>
      <c r="D15343" s="361" t="s">
        <v>28329</v>
      </c>
      <c r="E15343" s="362" t="s">
        <v>29892</v>
      </c>
    </row>
    <row r="15344" customFormat="false" ht="15" hidden="false" customHeight="false" outlineLevel="0" collapsed="false">
      <c r="A15344" s="361" t="s">
        <v>29893</v>
      </c>
      <c r="B15344" s="361"/>
      <c r="C15344" s="361" t="s">
        <v>29894</v>
      </c>
      <c r="D15344" s="361" t="s">
        <v>28329</v>
      </c>
      <c r="E15344" s="362" t="s">
        <v>29895</v>
      </c>
    </row>
    <row r="15345" customFormat="false" ht="15" hidden="false" customHeight="false" outlineLevel="0" collapsed="false">
      <c r="A15345" s="361" t="s">
        <v>29896</v>
      </c>
      <c r="B15345" s="361"/>
      <c r="C15345" s="361" t="s">
        <v>29897</v>
      </c>
      <c r="D15345" s="361" t="s">
        <v>28329</v>
      </c>
      <c r="E15345" s="362" t="s">
        <v>29898</v>
      </c>
    </row>
    <row r="15346" customFormat="false" ht="15" hidden="false" customHeight="false" outlineLevel="0" collapsed="false">
      <c r="A15346" s="361" t="s">
        <v>29899</v>
      </c>
      <c r="B15346" s="361"/>
      <c r="C15346" s="361" t="s">
        <v>29900</v>
      </c>
      <c r="D15346" s="361" t="s">
        <v>28329</v>
      </c>
      <c r="E15346" s="362" t="s">
        <v>29901</v>
      </c>
    </row>
    <row r="15347" customFormat="false" ht="15" hidden="false" customHeight="false" outlineLevel="0" collapsed="false">
      <c r="A15347" s="361" t="s">
        <v>29902</v>
      </c>
      <c r="B15347" s="361"/>
      <c r="C15347" s="361" t="s">
        <v>29903</v>
      </c>
      <c r="D15347" s="361" t="s">
        <v>28329</v>
      </c>
      <c r="E15347" s="362" t="s">
        <v>29904</v>
      </c>
    </row>
    <row r="15348" customFormat="false" ht="15" hidden="false" customHeight="false" outlineLevel="0" collapsed="false">
      <c r="A15348" s="361" t="s">
        <v>29905</v>
      </c>
      <c r="B15348" s="361"/>
      <c r="C15348" s="361" t="s">
        <v>29906</v>
      </c>
      <c r="D15348" s="361" t="s">
        <v>28329</v>
      </c>
      <c r="E15348" s="362" t="s">
        <v>29907</v>
      </c>
    </row>
    <row r="15349" customFormat="false" ht="15" hidden="false" customHeight="false" outlineLevel="0" collapsed="false">
      <c r="A15349" s="361" t="s">
        <v>29908</v>
      </c>
      <c r="B15349" s="361"/>
      <c r="C15349" s="361" t="s">
        <v>29909</v>
      </c>
      <c r="D15349" s="361" t="s">
        <v>28329</v>
      </c>
      <c r="E15349" s="362" t="s">
        <v>29910</v>
      </c>
    </row>
    <row r="15350" customFormat="false" ht="15" hidden="false" customHeight="false" outlineLevel="0" collapsed="false">
      <c r="A15350" s="361" t="s">
        <v>29911</v>
      </c>
      <c r="B15350" s="361"/>
      <c r="C15350" s="361" t="s">
        <v>29912</v>
      </c>
      <c r="D15350" s="361" t="s">
        <v>28329</v>
      </c>
      <c r="E15350" s="362" t="s">
        <v>29913</v>
      </c>
    </row>
    <row r="15351" customFormat="false" ht="15" hidden="false" customHeight="false" outlineLevel="0" collapsed="false">
      <c r="A15351" s="361" t="s">
        <v>29914</v>
      </c>
      <c r="B15351" s="361"/>
      <c r="C15351" s="361" t="s">
        <v>29915</v>
      </c>
      <c r="D15351" s="361" t="s">
        <v>28329</v>
      </c>
      <c r="E15351" s="362" t="s">
        <v>29916</v>
      </c>
    </row>
    <row r="15352" customFormat="false" ht="15" hidden="false" customHeight="false" outlineLevel="0" collapsed="false">
      <c r="A15352" s="361" t="s">
        <v>29917</v>
      </c>
      <c r="B15352" s="361"/>
      <c r="C15352" s="361" t="s">
        <v>29918</v>
      </c>
      <c r="D15352" s="361" t="s">
        <v>28329</v>
      </c>
      <c r="E15352" s="362" t="s">
        <v>29919</v>
      </c>
    </row>
    <row r="15353" customFormat="false" ht="15" hidden="false" customHeight="false" outlineLevel="0" collapsed="false">
      <c r="A15353" s="361" t="s">
        <v>29920</v>
      </c>
      <c r="B15353" s="361"/>
      <c r="C15353" s="361" t="s">
        <v>29921</v>
      </c>
      <c r="D15353" s="361" t="s">
        <v>28329</v>
      </c>
      <c r="E15353" s="362" t="s">
        <v>29922</v>
      </c>
    </row>
    <row r="15354" customFormat="false" ht="15" hidden="false" customHeight="false" outlineLevel="0" collapsed="false">
      <c r="A15354" s="361" t="s">
        <v>29923</v>
      </c>
      <c r="B15354" s="361"/>
      <c r="C15354" s="361" t="s">
        <v>29924</v>
      </c>
      <c r="D15354" s="361" t="s">
        <v>28329</v>
      </c>
      <c r="E15354" s="362" t="s">
        <v>29925</v>
      </c>
    </row>
    <row r="15355" customFormat="false" ht="15" hidden="false" customHeight="false" outlineLevel="0" collapsed="false">
      <c r="A15355" s="361" t="s">
        <v>29926</v>
      </c>
      <c r="B15355" s="361"/>
      <c r="C15355" s="361" t="s">
        <v>29927</v>
      </c>
      <c r="D15355" s="361" t="s">
        <v>28329</v>
      </c>
      <c r="E15355" s="362" t="s">
        <v>29928</v>
      </c>
    </row>
    <row r="15356" customFormat="false" ht="15" hidden="false" customHeight="false" outlineLevel="0" collapsed="false">
      <c r="A15356" s="361" t="s">
        <v>29929</v>
      </c>
      <c r="B15356" s="361"/>
      <c r="C15356" s="361" t="s">
        <v>29930</v>
      </c>
      <c r="D15356" s="361" t="s">
        <v>28329</v>
      </c>
      <c r="E15356" s="362" t="s">
        <v>29931</v>
      </c>
    </row>
    <row r="15357" customFormat="false" ht="15" hidden="false" customHeight="false" outlineLevel="0" collapsed="false">
      <c r="A15357" s="361" t="s">
        <v>29932</v>
      </c>
      <c r="B15357" s="361"/>
      <c r="C15357" s="361" t="s">
        <v>29933</v>
      </c>
      <c r="D15357" s="361" t="s">
        <v>28329</v>
      </c>
      <c r="E15357" s="362" t="s">
        <v>29934</v>
      </c>
    </row>
    <row r="15358" customFormat="false" ht="15" hidden="false" customHeight="false" outlineLevel="0" collapsed="false">
      <c r="A15358" s="361" t="s">
        <v>29935</v>
      </c>
      <c r="B15358" s="361"/>
      <c r="C15358" s="361" t="s">
        <v>29936</v>
      </c>
      <c r="D15358" s="361" t="s">
        <v>28329</v>
      </c>
      <c r="E15358" s="362" t="s">
        <v>29937</v>
      </c>
    </row>
    <row r="15359" customFormat="false" ht="15" hidden="false" customHeight="false" outlineLevel="0" collapsed="false">
      <c r="A15359" s="361" t="s">
        <v>29938</v>
      </c>
      <c r="B15359" s="361"/>
      <c r="C15359" s="361" t="s">
        <v>29939</v>
      </c>
      <c r="D15359" s="361" t="s">
        <v>28329</v>
      </c>
      <c r="E15359" s="362" t="s">
        <v>29940</v>
      </c>
    </row>
    <row r="15360" customFormat="false" ht="15" hidden="false" customHeight="false" outlineLevel="0" collapsed="false">
      <c r="A15360" s="361" t="s">
        <v>29941</v>
      </c>
      <c r="B15360" s="361"/>
      <c r="C15360" s="361" t="s">
        <v>29942</v>
      </c>
      <c r="D15360" s="361" t="s">
        <v>28329</v>
      </c>
      <c r="E15360" s="362" t="s">
        <v>29943</v>
      </c>
    </row>
    <row r="15361" customFormat="false" ht="15" hidden="false" customHeight="false" outlineLevel="0" collapsed="false">
      <c r="A15361" s="361" t="s">
        <v>29944</v>
      </c>
      <c r="B15361" s="361"/>
      <c r="C15361" s="361" t="s">
        <v>29945</v>
      </c>
      <c r="D15361" s="361" t="s">
        <v>28329</v>
      </c>
      <c r="E15361" s="362" t="s">
        <v>29946</v>
      </c>
    </row>
    <row r="15362" customFormat="false" ht="15" hidden="false" customHeight="false" outlineLevel="0" collapsed="false">
      <c r="A15362" s="361" t="s">
        <v>29947</v>
      </c>
      <c r="B15362" s="361"/>
      <c r="C15362" s="361" t="s">
        <v>29948</v>
      </c>
      <c r="D15362" s="361" t="s">
        <v>28329</v>
      </c>
      <c r="E15362" s="362" t="s">
        <v>29949</v>
      </c>
    </row>
    <row r="15363" customFormat="false" ht="15" hidden="false" customHeight="false" outlineLevel="0" collapsed="false">
      <c r="A15363" s="361" t="s">
        <v>29950</v>
      </c>
      <c r="B15363" s="361"/>
      <c r="C15363" s="361" t="s">
        <v>29951</v>
      </c>
      <c r="D15363" s="361" t="s">
        <v>28329</v>
      </c>
      <c r="E15363" s="362" t="s">
        <v>29952</v>
      </c>
    </row>
    <row r="15364" customFormat="false" ht="15" hidden="false" customHeight="false" outlineLevel="0" collapsed="false">
      <c r="A15364" s="361" t="s">
        <v>29953</v>
      </c>
      <c r="B15364" s="361"/>
      <c r="C15364" s="361" t="s">
        <v>29954</v>
      </c>
      <c r="D15364" s="361" t="s">
        <v>28329</v>
      </c>
      <c r="E15364" s="362" t="s">
        <v>29955</v>
      </c>
    </row>
    <row r="15365" customFormat="false" ht="15" hidden="false" customHeight="false" outlineLevel="0" collapsed="false">
      <c r="A15365" s="361" t="s">
        <v>29956</v>
      </c>
      <c r="B15365" s="361"/>
      <c r="C15365" s="361" t="s">
        <v>29957</v>
      </c>
      <c r="D15365" s="361" t="s">
        <v>28329</v>
      </c>
      <c r="E15365" s="362" t="s">
        <v>29958</v>
      </c>
    </row>
    <row r="15366" customFormat="false" ht="15" hidden="false" customHeight="false" outlineLevel="0" collapsed="false">
      <c r="A15366" s="361" t="s">
        <v>29959</v>
      </c>
      <c r="B15366" s="361"/>
      <c r="C15366" s="361" t="s">
        <v>29960</v>
      </c>
      <c r="D15366" s="361" t="s">
        <v>28329</v>
      </c>
      <c r="E15366" s="362" t="s">
        <v>29961</v>
      </c>
    </row>
    <row r="15367" customFormat="false" ht="15" hidden="false" customHeight="false" outlineLevel="0" collapsed="false">
      <c r="A15367" s="361" t="s">
        <v>29962</v>
      </c>
      <c r="B15367" s="361"/>
      <c r="C15367" s="361" t="s">
        <v>29963</v>
      </c>
      <c r="D15367" s="361" t="s">
        <v>28329</v>
      </c>
      <c r="E15367" s="362" t="s">
        <v>29964</v>
      </c>
    </row>
    <row r="15368" customFormat="false" ht="15" hidden="false" customHeight="false" outlineLevel="0" collapsed="false">
      <c r="A15368" s="361" t="s">
        <v>29965</v>
      </c>
      <c r="B15368" s="361"/>
      <c r="C15368" s="361" t="s">
        <v>29966</v>
      </c>
      <c r="D15368" s="361" t="s">
        <v>28329</v>
      </c>
      <c r="E15368" s="362" t="s">
        <v>29967</v>
      </c>
    </row>
    <row r="15369" customFormat="false" ht="15" hidden="false" customHeight="false" outlineLevel="0" collapsed="false">
      <c r="A15369" s="361" t="s">
        <v>29968</v>
      </c>
      <c r="B15369" s="361"/>
      <c r="C15369" s="361" t="s">
        <v>29969</v>
      </c>
      <c r="D15369" s="361" t="s">
        <v>28329</v>
      </c>
      <c r="E15369" s="362" t="s">
        <v>29970</v>
      </c>
    </row>
    <row r="15370" customFormat="false" ht="15" hidden="false" customHeight="false" outlineLevel="0" collapsed="false">
      <c r="A15370" s="361" t="s">
        <v>29971</v>
      </c>
      <c r="B15370" s="361"/>
      <c r="C15370" s="361" t="s">
        <v>29972</v>
      </c>
      <c r="D15370" s="361" t="s">
        <v>28329</v>
      </c>
      <c r="E15370" s="362" t="s">
        <v>24886</v>
      </c>
    </row>
    <row r="15371" customFormat="false" ht="15" hidden="false" customHeight="false" outlineLevel="0" collapsed="false">
      <c r="A15371" s="361" t="s">
        <v>29973</v>
      </c>
      <c r="B15371" s="361"/>
      <c r="C15371" s="361" t="s">
        <v>29974</v>
      </c>
      <c r="D15371" s="361" t="s">
        <v>28329</v>
      </c>
      <c r="E15371" s="362" t="s">
        <v>29975</v>
      </c>
    </row>
    <row r="15372" customFormat="false" ht="15" hidden="false" customHeight="false" outlineLevel="0" collapsed="false">
      <c r="A15372" s="361" t="s">
        <v>29976</v>
      </c>
      <c r="B15372" s="361"/>
      <c r="C15372" s="361" t="s">
        <v>29977</v>
      </c>
      <c r="D15372" s="361" t="s">
        <v>28329</v>
      </c>
      <c r="E15372" s="362" t="s">
        <v>29978</v>
      </c>
    </row>
    <row r="15373" customFormat="false" ht="15" hidden="false" customHeight="false" outlineLevel="0" collapsed="false">
      <c r="A15373" s="361" t="s">
        <v>29979</v>
      </c>
      <c r="B15373" s="361"/>
      <c r="C15373" s="361" t="s">
        <v>29980</v>
      </c>
      <c r="D15373" s="361" t="s">
        <v>28329</v>
      </c>
      <c r="E15373" s="362" t="s">
        <v>29981</v>
      </c>
    </row>
    <row r="15374" customFormat="false" ht="15" hidden="false" customHeight="false" outlineLevel="0" collapsed="false">
      <c r="A15374" s="361" t="s">
        <v>29982</v>
      </c>
      <c r="B15374" s="361"/>
      <c r="C15374" s="361" t="s">
        <v>29983</v>
      </c>
      <c r="D15374" s="361" t="s">
        <v>28329</v>
      </c>
      <c r="E15374" s="362" t="s">
        <v>29984</v>
      </c>
    </row>
    <row r="15375" customFormat="false" ht="15" hidden="false" customHeight="false" outlineLevel="0" collapsed="false">
      <c r="A15375" s="361" t="s">
        <v>29985</v>
      </c>
      <c r="B15375" s="361"/>
      <c r="C15375" s="361" t="s">
        <v>29986</v>
      </c>
      <c r="D15375" s="361" t="s">
        <v>28329</v>
      </c>
      <c r="E15375" s="362" t="s">
        <v>29987</v>
      </c>
    </row>
    <row r="15376" customFormat="false" ht="15" hidden="false" customHeight="false" outlineLevel="0" collapsed="false">
      <c r="A15376" s="361" t="s">
        <v>29988</v>
      </c>
      <c r="B15376" s="361"/>
      <c r="C15376" s="361" t="s">
        <v>29989</v>
      </c>
      <c r="D15376" s="361" t="s">
        <v>28329</v>
      </c>
      <c r="E15376" s="362" t="s">
        <v>29990</v>
      </c>
    </row>
    <row r="15377" customFormat="false" ht="15" hidden="false" customHeight="false" outlineLevel="0" collapsed="false">
      <c r="A15377" s="361" t="s">
        <v>29991</v>
      </c>
      <c r="B15377" s="361"/>
      <c r="C15377" s="361" t="s">
        <v>29992</v>
      </c>
      <c r="D15377" s="361" t="s">
        <v>28329</v>
      </c>
      <c r="E15377" s="362" t="s">
        <v>29993</v>
      </c>
    </row>
    <row r="15378" customFormat="false" ht="15" hidden="false" customHeight="false" outlineLevel="0" collapsed="false">
      <c r="A15378" s="361" t="s">
        <v>29994</v>
      </c>
      <c r="B15378" s="361"/>
      <c r="C15378" s="361" t="s">
        <v>29995</v>
      </c>
      <c r="D15378" s="361" t="s">
        <v>28329</v>
      </c>
      <c r="E15378" s="362" t="s">
        <v>29996</v>
      </c>
    </row>
    <row r="15379" customFormat="false" ht="15" hidden="false" customHeight="false" outlineLevel="0" collapsed="false">
      <c r="A15379" s="361" t="s">
        <v>29997</v>
      </c>
      <c r="B15379" s="361"/>
      <c r="C15379" s="361" t="s">
        <v>29998</v>
      </c>
      <c r="D15379" s="361" t="s">
        <v>28329</v>
      </c>
      <c r="E15379" s="362" t="s">
        <v>29999</v>
      </c>
    </row>
    <row r="15380" customFormat="false" ht="15" hidden="false" customHeight="false" outlineLevel="0" collapsed="false">
      <c r="A15380" s="361" t="s">
        <v>30000</v>
      </c>
      <c r="B15380" s="361"/>
      <c r="C15380" s="361" t="s">
        <v>30001</v>
      </c>
      <c r="D15380" s="361" t="s">
        <v>245</v>
      </c>
      <c r="E15380" s="362" t="s">
        <v>30002</v>
      </c>
    </row>
    <row r="15381" customFormat="false" ht="15" hidden="false" customHeight="false" outlineLevel="0" collapsed="false">
      <c r="A15381" s="361" t="s">
        <v>30003</v>
      </c>
      <c r="B15381" s="361"/>
      <c r="C15381" s="361" t="s">
        <v>30004</v>
      </c>
      <c r="D15381" s="361" t="s">
        <v>245</v>
      </c>
      <c r="E15381" s="362" t="s">
        <v>30005</v>
      </c>
    </row>
    <row r="15382" customFormat="false" ht="15" hidden="false" customHeight="false" outlineLevel="0" collapsed="false">
      <c r="A15382" s="361" t="s">
        <v>30006</v>
      </c>
      <c r="B15382" s="361"/>
      <c r="C15382" s="361" t="s">
        <v>30007</v>
      </c>
      <c r="D15382" s="361" t="s">
        <v>245</v>
      </c>
      <c r="E15382" s="362" t="s">
        <v>30008</v>
      </c>
    </row>
    <row r="15383" customFormat="false" ht="15" hidden="false" customHeight="false" outlineLevel="0" collapsed="false">
      <c r="A15383" s="361" t="s">
        <v>30009</v>
      </c>
      <c r="B15383" s="361"/>
      <c r="C15383" s="361" t="s">
        <v>30010</v>
      </c>
      <c r="D15383" s="361" t="s">
        <v>245</v>
      </c>
      <c r="E15383" s="362" t="s">
        <v>30011</v>
      </c>
    </row>
    <row r="15384" customFormat="false" ht="15" hidden="false" customHeight="false" outlineLevel="0" collapsed="false">
      <c r="A15384" s="361" t="s">
        <v>30012</v>
      </c>
      <c r="B15384" s="361"/>
      <c r="C15384" s="361" t="s">
        <v>30013</v>
      </c>
      <c r="D15384" s="361" t="s">
        <v>245</v>
      </c>
      <c r="E15384" s="362" t="s">
        <v>30014</v>
      </c>
    </row>
    <row r="15385" customFormat="false" ht="15" hidden="false" customHeight="false" outlineLevel="0" collapsed="false">
      <c r="A15385" s="361" t="s">
        <v>30015</v>
      </c>
      <c r="B15385" s="361"/>
      <c r="C15385" s="361" t="s">
        <v>30016</v>
      </c>
      <c r="D15385" s="361" t="s">
        <v>245</v>
      </c>
      <c r="E15385" s="362" t="s">
        <v>30017</v>
      </c>
    </row>
    <row r="15386" customFormat="false" ht="15" hidden="false" customHeight="false" outlineLevel="0" collapsed="false">
      <c r="A15386" s="361" t="s">
        <v>30018</v>
      </c>
      <c r="B15386" s="361"/>
      <c r="C15386" s="361" t="s">
        <v>30019</v>
      </c>
      <c r="D15386" s="361" t="s">
        <v>245</v>
      </c>
      <c r="E15386" s="362" t="s">
        <v>22025</v>
      </c>
    </row>
    <row r="15387" customFormat="false" ht="15" hidden="false" customHeight="false" outlineLevel="0" collapsed="false">
      <c r="A15387" s="361" t="s">
        <v>30020</v>
      </c>
      <c r="B15387" s="361"/>
      <c r="C15387" s="361" t="s">
        <v>30021</v>
      </c>
      <c r="D15387" s="361" t="s">
        <v>245</v>
      </c>
      <c r="E15387" s="362" t="s">
        <v>30022</v>
      </c>
    </row>
    <row r="15388" customFormat="false" ht="15" hidden="false" customHeight="false" outlineLevel="0" collapsed="false">
      <c r="A15388" s="361" t="s">
        <v>30023</v>
      </c>
      <c r="B15388" s="361"/>
      <c r="C15388" s="361" t="s">
        <v>30024</v>
      </c>
      <c r="D15388" s="361" t="s">
        <v>245</v>
      </c>
      <c r="E15388" s="362" t="s">
        <v>30025</v>
      </c>
    </row>
    <row r="15389" customFormat="false" ht="15" hidden="false" customHeight="false" outlineLevel="0" collapsed="false">
      <c r="A15389" s="361" t="s">
        <v>30026</v>
      </c>
      <c r="B15389" s="361"/>
      <c r="C15389" s="361" t="s">
        <v>30027</v>
      </c>
      <c r="D15389" s="361" t="s">
        <v>245</v>
      </c>
      <c r="E15389" s="362" t="s">
        <v>30028</v>
      </c>
    </row>
    <row r="15390" customFormat="false" ht="15" hidden="false" customHeight="false" outlineLevel="0" collapsed="false">
      <c r="A15390" s="361" t="s">
        <v>30029</v>
      </c>
      <c r="B15390" s="361"/>
      <c r="C15390" s="361" t="s">
        <v>30030</v>
      </c>
      <c r="D15390" s="361" t="s">
        <v>245</v>
      </c>
      <c r="E15390" s="362" t="s">
        <v>30031</v>
      </c>
    </row>
    <row r="15391" customFormat="false" ht="15" hidden="false" customHeight="false" outlineLevel="0" collapsed="false">
      <c r="A15391" s="361" t="s">
        <v>30032</v>
      </c>
      <c r="B15391" s="361"/>
      <c r="C15391" s="361" t="s">
        <v>30033</v>
      </c>
      <c r="D15391" s="361" t="s">
        <v>245</v>
      </c>
      <c r="E15391" s="362" t="s">
        <v>30034</v>
      </c>
    </row>
    <row r="15392" customFormat="false" ht="15" hidden="false" customHeight="false" outlineLevel="0" collapsed="false">
      <c r="A15392" s="361" t="s">
        <v>30035</v>
      </c>
      <c r="B15392" s="361"/>
      <c r="C15392" s="361" t="s">
        <v>30036</v>
      </c>
      <c r="D15392" s="361" t="s">
        <v>245</v>
      </c>
      <c r="E15392" s="362" t="s">
        <v>30037</v>
      </c>
    </row>
    <row r="15393" customFormat="false" ht="15" hidden="false" customHeight="false" outlineLevel="0" collapsed="false">
      <c r="A15393" s="361" t="s">
        <v>30038</v>
      </c>
      <c r="B15393" s="361"/>
      <c r="C15393" s="361" t="s">
        <v>30039</v>
      </c>
      <c r="D15393" s="361" t="s">
        <v>245</v>
      </c>
      <c r="E15393" s="362" t="s">
        <v>30040</v>
      </c>
    </row>
    <row r="15394" customFormat="false" ht="15" hidden="false" customHeight="false" outlineLevel="0" collapsed="false">
      <c r="A15394" s="361" t="s">
        <v>30041</v>
      </c>
      <c r="B15394" s="361"/>
      <c r="C15394" s="361" t="s">
        <v>30042</v>
      </c>
      <c r="D15394" s="361" t="s">
        <v>245</v>
      </c>
      <c r="E15394" s="362" t="s">
        <v>30043</v>
      </c>
    </row>
    <row r="15395" customFormat="false" ht="15" hidden="false" customHeight="false" outlineLevel="0" collapsed="false">
      <c r="A15395" s="361" t="s">
        <v>30044</v>
      </c>
      <c r="B15395" s="361"/>
      <c r="C15395" s="361" t="s">
        <v>30045</v>
      </c>
      <c r="D15395" s="361" t="s">
        <v>245</v>
      </c>
      <c r="E15395" s="362" t="s">
        <v>30046</v>
      </c>
    </row>
    <row r="15396" customFormat="false" ht="15" hidden="false" customHeight="false" outlineLevel="0" collapsed="false">
      <c r="A15396" s="361" t="s">
        <v>30047</v>
      </c>
      <c r="B15396" s="361"/>
      <c r="C15396" s="361" t="s">
        <v>30048</v>
      </c>
      <c r="D15396" s="361" t="s">
        <v>245</v>
      </c>
      <c r="E15396" s="362" t="s">
        <v>25151</v>
      </c>
    </row>
    <row r="15397" customFormat="false" ht="15" hidden="false" customHeight="false" outlineLevel="0" collapsed="false">
      <c r="A15397" s="361" t="s">
        <v>30049</v>
      </c>
      <c r="B15397" s="361"/>
      <c r="C15397" s="361" t="s">
        <v>30050</v>
      </c>
      <c r="D15397" s="361" t="s">
        <v>245</v>
      </c>
      <c r="E15397" s="362" t="s">
        <v>20604</v>
      </c>
    </row>
    <row r="15398" customFormat="false" ht="15" hidden="false" customHeight="false" outlineLevel="0" collapsed="false">
      <c r="A15398" s="361" t="s">
        <v>30051</v>
      </c>
      <c r="B15398" s="361"/>
      <c r="C15398" s="361" t="s">
        <v>30052</v>
      </c>
      <c r="D15398" s="361" t="s">
        <v>245</v>
      </c>
      <c r="E15398" s="362" t="s">
        <v>17272</v>
      </c>
    </row>
    <row r="15399" customFormat="false" ht="15" hidden="false" customHeight="false" outlineLevel="0" collapsed="false">
      <c r="A15399" s="361" t="s">
        <v>30053</v>
      </c>
      <c r="B15399" s="361"/>
      <c r="C15399" s="361" t="s">
        <v>30054</v>
      </c>
      <c r="D15399" s="361" t="s">
        <v>245</v>
      </c>
      <c r="E15399" s="362" t="s">
        <v>26559</v>
      </c>
    </row>
    <row r="15400" customFormat="false" ht="15" hidden="false" customHeight="false" outlineLevel="0" collapsed="false">
      <c r="A15400" s="361" t="s">
        <v>30055</v>
      </c>
      <c r="B15400" s="361"/>
      <c r="C15400" s="361" t="s">
        <v>30056</v>
      </c>
      <c r="D15400" s="361" t="s">
        <v>245</v>
      </c>
      <c r="E15400" s="362" t="s">
        <v>30057</v>
      </c>
    </row>
    <row r="15401" customFormat="false" ht="15" hidden="false" customHeight="false" outlineLevel="0" collapsed="false">
      <c r="A15401" s="361" t="s">
        <v>30058</v>
      </c>
      <c r="B15401" s="361"/>
      <c r="C15401" s="361" t="s">
        <v>30059</v>
      </c>
      <c r="D15401" s="361" t="s">
        <v>245</v>
      </c>
      <c r="E15401" s="362" t="s">
        <v>30060</v>
      </c>
    </row>
    <row r="15402" customFormat="false" ht="15" hidden="false" customHeight="false" outlineLevel="0" collapsed="false">
      <c r="A15402" s="361" t="s">
        <v>30061</v>
      </c>
      <c r="B15402" s="361"/>
      <c r="C15402" s="361" t="s">
        <v>30062</v>
      </c>
      <c r="D15402" s="361" t="s">
        <v>245</v>
      </c>
      <c r="E15402" s="362" t="s">
        <v>30063</v>
      </c>
    </row>
    <row r="15403" customFormat="false" ht="15" hidden="false" customHeight="false" outlineLevel="0" collapsed="false">
      <c r="A15403" s="361" t="s">
        <v>30064</v>
      </c>
      <c r="B15403" s="361"/>
      <c r="C15403" s="361" t="s">
        <v>30065</v>
      </c>
      <c r="D15403" s="361" t="s">
        <v>245</v>
      </c>
      <c r="E15403" s="362" t="s">
        <v>30066</v>
      </c>
    </row>
    <row r="15404" customFormat="false" ht="15" hidden="false" customHeight="false" outlineLevel="0" collapsed="false">
      <c r="A15404" s="361" t="s">
        <v>30067</v>
      </c>
      <c r="B15404" s="361"/>
      <c r="C15404" s="361" t="s">
        <v>30068</v>
      </c>
      <c r="D15404" s="361" t="s">
        <v>245</v>
      </c>
      <c r="E15404" s="362" t="s">
        <v>30069</v>
      </c>
    </row>
    <row r="15405" customFormat="false" ht="15" hidden="false" customHeight="false" outlineLevel="0" collapsed="false">
      <c r="A15405" s="361" t="s">
        <v>30070</v>
      </c>
      <c r="B15405" s="361"/>
      <c r="C15405" s="361" t="s">
        <v>30071</v>
      </c>
      <c r="D15405" s="361" t="s">
        <v>245</v>
      </c>
      <c r="E15405" s="362" t="s">
        <v>30072</v>
      </c>
    </row>
    <row r="15406" customFormat="false" ht="15" hidden="false" customHeight="false" outlineLevel="0" collapsed="false">
      <c r="A15406" s="361" t="s">
        <v>30073</v>
      </c>
      <c r="B15406" s="361"/>
      <c r="C15406" s="361" t="s">
        <v>30074</v>
      </c>
      <c r="D15406" s="361" t="s">
        <v>245</v>
      </c>
      <c r="E15406" s="362" t="s">
        <v>30075</v>
      </c>
    </row>
    <row r="15407" customFormat="false" ht="15" hidden="false" customHeight="false" outlineLevel="0" collapsed="false">
      <c r="A15407" s="361" t="s">
        <v>30076</v>
      </c>
      <c r="B15407" s="361"/>
      <c r="C15407" s="361" t="s">
        <v>30077</v>
      </c>
      <c r="D15407" s="361" t="s">
        <v>245</v>
      </c>
      <c r="E15407" s="362" t="s">
        <v>30078</v>
      </c>
    </row>
    <row r="15408" customFormat="false" ht="15" hidden="false" customHeight="false" outlineLevel="0" collapsed="false">
      <c r="A15408" s="361" t="s">
        <v>30079</v>
      </c>
      <c r="B15408" s="361"/>
      <c r="C15408" s="361" t="s">
        <v>30080</v>
      </c>
      <c r="D15408" s="361" t="s">
        <v>245</v>
      </c>
      <c r="E15408" s="362" t="s">
        <v>30081</v>
      </c>
    </row>
    <row r="15409" customFormat="false" ht="15" hidden="false" customHeight="false" outlineLevel="0" collapsed="false">
      <c r="A15409" s="361" t="s">
        <v>30082</v>
      </c>
      <c r="B15409" s="361"/>
      <c r="C15409" s="361" t="s">
        <v>30083</v>
      </c>
      <c r="D15409" s="361" t="s">
        <v>245</v>
      </c>
      <c r="E15409" s="362" t="s">
        <v>30084</v>
      </c>
    </row>
    <row r="15410" customFormat="false" ht="15" hidden="false" customHeight="false" outlineLevel="0" collapsed="false">
      <c r="A15410" s="361" t="s">
        <v>30085</v>
      </c>
      <c r="B15410" s="361"/>
      <c r="C15410" s="361" t="s">
        <v>30086</v>
      </c>
      <c r="D15410" s="361" t="s">
        <v>25214</v>
      </c>
      <c r="E15410" s="362" t="s">
        <v>28047</v>
      </c>
    </row>
    <row r="15411" customFormat="false" ht="15" hidden="false" customHeight="false" outlineLevel="0" collapsed="false">
      <c r="A15411" s="361" t="s">
        <v>30087</v>
      </c>
      <c r="B15411" s="361"/>
      <c r="C15411" s="361" t="s">
        <v>30088</v>
      </c>
      <c r="D15411" s="361" t="s">
        <v>25214</v>
      </c>
      <c r="E15411" s="362" t="s">
        <v>18559</v>
      </c>
    </row>
    <row r="15412" customFormat="false" ht="15" hidden="false" customHeight="false" outlineLevel="0" collapsed="false">
      <c r="A15412" s="361" t="s">
        <v>30089</v>
      </c>
      <c r="B15412" s="361"/>
      <c r="C15412" s="361" t="s">
        <v>30090</v>
      </c>
      <c r="D15412" s="361" t="s">
        <v>25214</v>
      </c>
      <c r="E15412" s="362" t="s">
        <v>30091</v>
      </c>
    </row>
    <row r="15413" customFormat="false" ht="15" hidden="false" customHeight="false" outlineLevel="0" collapsed="false">
      <c r="A15413" s="361" t="s">
        <v>30092</v>
      </c>
      <c r="B15413" s="361"/>
      <c r="C15413" s="361" t="s">
        <v>30093</v>
      </c>
      <c r="D15413" s="361" t="s">
        <v>25214</v>
      </c>
      <c r="E15413" s="362" t="s">
        <v>25117</v>
      </c>
    </row>
    <row r="15414" customFormat="false" ht="15" hidden="false" customHeight="false" outlineLevel="0" collapsed="false">
      <c r="A15414" s="361" t="s">
        <v>30094</v>
      </c>
      <c r="B15414" s="361"/>
      <c r="C15414" s="361" t="s">
        <v>30095</v>
      </c>
      <c r="D15414" s="361" t="s">
        <v>25214</v>
      </c>
      <c r="E15414" s="362" t="s">
        <v>30096</v>
      </c>
    </row>
    <row r="15415" customFormat="false" ht="15" hidden="false" customHeight="false" outlineLevel="0" collapsed="false">
      <c r="A15415" s="361" t="s">
        <v>30097</v>
      </c>
      <c r="B15415" s="361"/>
      <c r="C15415" s="361" t="s">
        <v>30098</v>
      </c>
      <c r="D15415" s="361" t="s">
        <v>25214</v>
      </c>
      <c r="E15415" s="362" t="s">
        <v>18868</v>
      </c>
    </row>
    <row r="15416" customFormat="false" ht="15" hidden="false" customHeight="false" outlineLevel="0" collapsed="false">
      <c r="A15416" s="361" t="s">
        <v>30099</v>
      </c>
      <c r="B15416" s="361"/>
      <c r="C15416" s="361" t="s">
        <v>30100</v>
      </c>
      <c r="D15416" s="361" t="s">
        <v>25214</v>
      </c>
      <c r="E15416" s="362" t="s">
        <v>23405</v>
      </c>
    </row>
    <row r="15417" customFormat="false" ht="15" hidden="false" customHeight="false" outlineLevel="0" collapsed="false">
      <c r="A15417" s="361" t="s">
        <v>30101</v>
      </c>
      <c r="B15417" s="361"/>
      <c r="C15417" s="361" t="s">
        <v>30102</v>
      </c>
      <c r="D15417" s="361" t="s">
        <v>25214</v>
      </c>
      <c r="E15417" s="362" t="s">
        <v>17776</v>
      </c>
    </row>
    <row r="15418" customFormat="false" ht="15" hidden="false" customHeight="false" outlineLevel="0" collapsed="false">
      <c r="A15418" s="361" t="s">
        <v>30103</v>
      </c>
      <c r="B15418" s="361"/>
      <c r="C15418" s="361" t="s">
        <v>30104</v>
      </c>
      <c r="D15418" s="361" t="s">
        <v>245</v>
      </c>
      <c r="E15418" s="362" t="s">
        <v>30105</v>
      </c>
    </row>
    <row r="15419" customFormat="false" ht="15" hidden="false" customHeight="false" outlineLevel="0" collapsed="false">
      <c r="A15419" s="361" t="s">
        <v>30106</v>
      </c>
      <c r="B15419" s="361"/>
      <c r="C15419" s="361" t="s">
        <v>30107</v>
      </c>
      <c r="D15419" s="361" t="s">
        <v>245</v>
      </c>
      <c r="E15419" s="362" t="s">
        <v>30108</v>
      </c>
    </row>
    <row r="15420" customFormat="false" ht="15" hidden="false" customHeight="false" outlineLevel="0" collapsed="false">
      <c r="A15420" s="361" t="s">
        <v>30109</v>
      </c>
      <c r="B15420" s="361"/>
      <c r="C15420" s="361" t="s">
        <v>30110</v>
      </c>
      <c r="D15420" s="361" t="s">
        <v>245</v>
      </c>
      <c r="E15420" s="362" t="s">
        <v>30111</v>
      </c>
    </row>
    <row r="15421" customFormat="false" ht="15" hidden="false" customHeight="false" outlineLevel="0" collapsed="false">
      <c r="A15421" s="361" t="s">
        <v>30112</v>
      </c>
      <c r="B15421" s="361"/>
      <c r="C15421" s="361" t="s">
        <v>30113</v>
      </c>
      <c r="D15421" s="361" t="s">
        <v>245</v>
      </c>
      <c r="E15421" s="362" t="s">
        <v>30114</v>
      </c>
    </row>
    <row r="15422" customFormat="false" ht="15" hidden="false" customHeight="false" outlineLevel="0" collapsed="false">
      <c r="A15422" s="361" t="s">
        <v>30115</v>
      </c>
      <c r="B15422" s="361"/>
      <c r="C15422" s="361" t="s">
        <v>30116</v>
      </c>
      <c r="D15422" s="361" t="s">
        <v>245</v>
      </c>
      <c r="E15422" s="362" t="s">
        <v>30117</v>
      </c>
    </row>
    <row r="15423" customFormat="false" ht="15" hidden="false" customHeight="false" outlineLevel="0" collapsed="false">
      <c r="A15423" s="361" t="s">
        <v>30118</v>
      </c>
      <c r="B15423" s="361"/>
      <c r="C15423" s="361" t="s">
        <v>30119</v>
      </c>
      <c r="D15423" s="361" t="s">
        <v>245</v>
      </c>
      <c r="E15423" s="362" t="s">
        <v>30120</v>
      </c>
    </row>
    <row r="15424" customFormat="false" ht="15" hidden="false" customHeight="false" outlineLevel="0" collapsed="false">
      <c r="A15424" s="361" t="s">
        <v>30121</v>
      </c>
      <c r="B15424" s="361"/>
      <c r="C15424" s="361" t="s">
        <v>30122</v>
      </c>
      <c r="D15424" s="361" t="s">
        <v>245</v>
      </c>
      <c r="E15424" s="362" t="s">
        <v>30123</v>
      </c>
    </row>
    <row r="15425" customFormat="false" ht="15" hidden="false" customHeight="false" outlineLevel="0" collapsed="false">
      <c r="A15425" s="361" t="s">
        <v>30124</v>
      </c>
      <c r="B15425" s="361"/>
      <c r="C15425" s="361" t="s">
        <v>30125</v>
      </c>
      <c r="D15425" s="361" t="s">
        <v>245</v>
      </c>
      <c r="E15425" s="362" t="s">
        <v>30126</v>
      </c>
    </row>
    <row r="15426" customFormat="false" ht="15" hidden="false" customHeight="false" outlineLevel="0" collapsed="false">
      <c r="A15426" s="361" t="s">
        <v>30127</v>
      </c>
      <c r="B15426" s="361"/>
      <c r="C15426" s="361" t="s">
        <v>30128</v>
      </c>
      <c r="D15426" s="361" t="s">
        <v>245</v>
      </c>
      <c r="E15426" s="362" t="s">
        <v>30129</v>
      </c>
    </row>
    <row r="15427" customFormat="false" ht="15" hidden="false" customHeight="false" outlineLevel="0" collapsed="false">
      <c r="A15427" s="361" t="s">
        <v>30130</v>
      </c>
      <c r="B15427" s="361"/>
      <c r="C15427" s="361" t="s">
        <v>30131</v>
      </c>
      <c r="D15427" s="361" t="s">
        <v>245</v>
      </c>
      <c r="E15427" s="362" t="s">
        <v>30132</v>
      </c>
    </row>
    <row r="15428" customFormat="false" ht="15" hidden="false" customHeight="false" outlineLevel="0" collapsed="false">
      <c r="A15428" s="361" t="s">
        <v>30133</v>
      </c>
      <c r="B15428" s="361"/>
      <c r="C15428" s="361" t="s">
        <v>30134</v>
      </c>
      <c r="D15428" s="361" t="s">
        <v>245</v>
      </c>
      <c r="E15428" s="362" t="s">
        <v>30135</v>
      </c>
    </row>
    <row r="15429" customFormat="false" ht="15" hidden="false" customHeight="false" outlineLevel="0" collapsed="false">
      <c r="A15429" s="361" t="s">
        <v>30136</v>
      </c>
      <c r="B15429" s="361"/>
      <c r="C15429" s="361" t="s">
        <v>30137</v>
      </c>
      <c r="D15429" s="361" t="s">
        <v>245</v>
      </c>
      <c r="E15429" s="362" t="s">
        <v>30138</v>
      </c>
    </row>
    <row r="15430" customFormat="false" ht="15" hidden="false" customHeight="false" outlineLevel="0" collapsed="false">
      <c r="A15430" s="361" t="s">
        <v>30139</v>
      </c>
      <c r="B15430" s="361"/>
      <c r="C15430" s="361" t="s">
        <v>30140</v>
      </c>
      <c r="D15430" s="361" t="s">
        <v>245</v>
      </c>
      <c r="E15430" s="362" t="s">
        <v>30141</v>
      </c>
    </row>
    <row r="15431" customFormat="false" ht="15" hidden="false" customHeight="false" outlineLevel="0" collapsed="false">
      <c r="A15431" s="361" t="s">
        <v>30142</v>
      </c>
      <c r="B15431" s="361"/>
      <c r="C15431" s="361" t="s">
        <v>30143</v>
      </c>
      <c r="D15431" s="361" t="s">
        <v>245</v>
      </c>
      <c r="E15431" s="362" t="s">
        <v>30144</v>
      </c>
    </row>
    <row r="15432" customFormat="false" ht="15" hidden="false" customHeight="false" outlineLevel="0" collapsed="false">
      <c r="A15432" s="361" t="s">
        <v>30145</v>
      </c>
      <c r="B15432" s="361"/>
      <c r="C15432" s="361" t="s">
        <v>30146</v>
      </c>
      <c r="D15432" s="361" t="s">
        <v>245</v>
      </c>
      <c r="E15432" s="362" t="s">
        <v>30147</v>
      </c>
    </row>
    <row r="15433" customFormat="false" ht="15" hidden="false" customHeight="false" outlineLevel="0" collapsed="false">
      <c r="A15433" s="361" t="s">
        <v>30148</v>
      </c>
      <c r="B15433" s="361"/>
      <c r="C15433" s="361" t="s">
        <v>30149</v>
      </c>
      <c r="D15433" s="361" t="s">
        <v>245</v>
      </c>
      <c r="E15433" s="362" t="s">
        <v>30150</v>
      </c>
    </row>
    <row r="15434" customFormat="false" ht="15" hidden="false" customHeight="false" outlineLevel="0" collapsed="false">
      <c r="A15434" s="361" t="s">
        <v>30151</v>
      </c>
      <c r="B15434" s="361"/>
      <c r="C15434" s="361" t="s">
        <v>30152</v>
      </c>
      <c r="D15434" s="361" t="s">
        <v>245</v>
      </c>
      <c r="E15434" s="362" t="s">
        <v>30153</v>
      </c>
    </row>
    <row r="15435" customFormat="false" ht="15" hidden="false" customHeight="false" outlineLevel="0" collapsed="false">
      <c r="A15435" s="361" t="s">
        <v>30154</v>
      </c>
      <c r="B15435" s="361"/>
      <c r="C15435" s="361" t="s">
        <v>30155</v>
      </c>
      <c r="D15435" s="361" t="s">
        <v>245</v>
      </c>
      <c r="E15435" s="362" t="s">
        <v>30156</v>
      </c>
    </row>
    <row r="15436" customFormat="false" ht="15" hidden="false" customHeight="false" outlineLevel="0" collapsed="false">
      <c r="A15436" s="361" t="s">
        <v>30157</v>
      </c>
      <c r="B15436" s="361"/>
      <c r="C15436" s="361" t="s">
        <v>30158</v>
      </c>
      <c r="D15436" s="361" t="s">
        <v>245</v>
      </c>
      <c r="E15436" s="362" t="s">
        <v>30159</v>
      </c>
    </row>
    <row r="15437" customFormat="false" ht="15" hidden="false" customHeight="false" outlineLevel="0" collapsed="false">
      <c r="A15437" s="361" t="s">
        <v>30160</v>
      </c>
      <c r="B15437" s="361"/>
      <c r="C15437" s="361" t="s">
        <v>30161</v>
      </c>
      <c r="D15437" s="361" t="s">
        <v>245</v>
      </c>
      <c r="E15437" s="362" t="s">
        <v>30162</v>
      </c>
    </row>
    <row r="15438" customFormat="false" ht="15" hidden="false" customHeight="false" outlineLevel="0" collapsed="false">
      <c r="A15438" s="361" t="s">
        <v>30163</v>
      </c>
      <c r="B15438" s="361"/>
      <c r="C15438" s="361" t="s">
        <v>30164</v>
      </c>
      <c r="D15438" s="361" t="s">
        <v>245</v>
      </c>
      <c r="E15438" s="362" t="s">
        <v>30165</v>
      </c>
    </row>
    <row r="15439" customFormat="false" ht="15" hidden="false" customHeight="false" outlineLevel="0" collapsed="false">
      <c r="A15439" s="361" t="s">
        <v>30166</v>
      </c>
      <c r="B15439" s="361"/>
      <c r="C15439" s="361" t="s">
        <v>30167</v>
      </c>
      <c r="D15439" s="361" t="s">
        <v>245</v>
      </c>
      <c r="E15439" s="362" t="s">
        <v>30168</v>
      </c>
    </row>
    <row r="15440" customFormat="false" ht="15" hidden="false" customHeight="false" outlineLevel="0" collapsed="false">
      <c r="A15440" s="361" t="s">
        <v>30169</v>
      </c>
      <c r="B15440" s="361"/>
      <c r="C15440" s="361" t="s">
        <v>30170</v>
      </c>
      <c r="D15440" s="361" t="s">
        <v>245</v>
      </c>
      <c r="E15440" s="362" t="s">
        <v>30171</v>
      </c>
    </row>
    <row r="15441" customFormat="false" ht="15" hidden="false" customHeight="false" outlineLevel="0" collapsed="false">
      <c r="A15441" s="361" t="s">
        <v>30172</v>
      </c>
      <c r="B15441" s="361"/>
      <c r="C15441" s="361" t="s">
        <v>30173</v>
      </c>
      <c r="D15441" s="361" t="s">
        <v>245</v>
      </c>
      <c r="E15441" s="362" t="s">
        <v>30174</v>
      </c>
    </row>
    <row r="15442" customFormat="false" ht="15" hidden="false" customHeight="false" outlineLevel="0" collapsed="false">
      <c r="A15442" s="361" t="s">
        <v>30175</v>
      </c>
      <c r="B15442" s="361"/>
      <c r="C15442" s="361" t="s">
        <v>30176</v>
      </c>
      <c r="D15442" s="361" t="s">
        <v>245</v>
      </c>
      <c r="E15442" s="362" t="s">
        <v>30177</v>
      </c>
    </row>
    <row r="15443" customFormat="false" ht="15" hidden="false" customHeight="false" outlineLevel="0" collapsed="false">
      <c r="A15443" s="361" t="s">
        <v>30178</v>
      </c>
      <c r="B15443" s="361"/>
      <c r="C15443" s="361" t="s">
        <v>30179</v>
      </c>
      <c r="D15443" s="361" t="s">
        <v>245</v>
      </c>
      <c r="E15443" s="362" t="s">
        <v>30180</v>
      </c>
    </row>
    <row r="15444" customFormat="false" ht="15" hidden="false" customHeight="false" outlineLevel="0" collapsed="false">
      <c r="A15444" s="361" t="s">
        <v>30181</v>
      </c>
      <c r="B15444" s="361"/>
      <c r="C15444" s="361" t="s">
        <v>30182</v>
      </c>
      <c r="D15444" s="361" t="s">
        <v>245</v>
      </c>
      <c r="E15444" s="362" t="s">
        <v>30183</v>
      </c>
    </row>
    <row r="15445" customFormat="false" ht="15" hidden="false" customHeight="false" outlineLevel="0" collapsed="false">
      <c r="A15445" s="361" t="s">
        <v>30184</v>
      </c>
      <c r="B15445" s="361"/>
      <c r="C15445" s="361" t="s">
        <v>30185</v>
      </c>
      <c r="D15445" s="361" t="s">
        <v>25614</v>
      </c>
      <c r="E15445" s="362" t="s">
        <v>30186</v>
      </c>
    </row>
    <row r="15446" customFormat="false" ht="15" hidden="false" customHeight="false" outlineLevel="0" collapsed="false">
      <c r="A15446" s="361" t="s">
        <v>30187</v>
      </c>
      <c r="B15446" s="361"/>
      <c r="C15446" s="361" t="s">
        <v>30188</v>
      </c>
      <c r="D15446" s="361" t="s">
        <v>25614</v>
      </c>
      <c r="E15446" s="362" t="s">
        <v>27645</v>
      </c>
    </row>
    <row r="15447" customFormat="false" ht="15" hidden="false" customHeight="false" outlineLevel="0" collapsed="false">
      <c r="A15447" s="361" t="s">
        <v>30189</v>
      </c>
      <c r="B15447" s="361"/>
      <c r="C15447" s="361" t="s">
        <v>30190</v>
      </c>
      <c r="D15447" s="361" t="s">
        <v>25614</v>
      </c>
      <c r="E15447" s="362" t="s">
        <v>17245</v>
      </c>
    </row>
    <row r="15448" customFormat="false" ht="15" hidden="false" customHeight="false" outlineLevel="0" collapsed="false">
      <c r="A15448" s="361" t="s">
        <v>30191</v>
      </c>
      <c r="B15448" s="361"/>
      <c r="C15448" s="361" t="s">
        <v>30192</v>
      </c>
      <c r="D15448" s="361" t="s">
        <v>28329</v>
      </c>
      <c r="E15448" s="362" t="s">
        <v>30193</v>
      </c>
    </row>
    <row r="15449" customFormat="false" ht="15" hidden="false" customHeight="false" outlineLevel="0" collapsed="false">
      <c r="A15449" s="361" t="s">
        <v>30194</v>
      </c>
      <c r="B15449" s="361"/>
      <c r="C15449" s="361" t="s">
        <v>30195</v>
      </c>
      <c r="D15449" s="361" t="s">
        <v>25662</v>
      </c>
      <c r="E15449" s="362" t="s">
        <v>20482</v>
      </c>
    </row>
    <row r="15450" customFormat="false" ht="15" hidden="false" customHeight="false" outlineLevel="0" collapsed="false">
      <c r="A15450" s="361" t="s">
        <v>162</v>
      </c>
      <c r="B15450" s="361"/>
      <c r="C15450" s="361" t="s">
        <v>30196</v>
      </c>
      <c r="D15450" s="361" t="s">
        <v>25662</v>
      </c>
      <c r="E15450" s="362" t="s">
        <v>30197</v>
      </c>
    </row>
    <row r="15451" customFormat="false" ht="15" hidden="false" customHeight="false" outlineLevel="0" collapsed="false">
      <c r="A15451" s="361" t="s">
        <v>30198</v>
      </c>
      <c r="B15451" s="361"/>
      <c r="C15451" s="361" t="s">
        <v>30199</v>
      </c>
      <c r="D15451" s="361" t="s">
        <v>28329</v>
      </c>
      <c r="E15451" s="362" t="s">
        <v>30200</v>
      </c>
    </row>
    <row r="15452" customFormat="false" ht="15" hidden="false" customHeight="false" outlineLevel="0" collapsed="false">
      <c r="A15452" s="361" t="s">
        <v>30201</v>
      </c>
      <c r="B15452" s="361"/>
      <c r="C15452" s="361" t="s">
        <v>30202</v>
      </c>
      <c r="D15452" s="361" t="s">
        <v>25662</v>
      </c>
      <c r="E15452" s="362" t="s">
        <v>23154</v>
      </c>
    </row>
    <row r="15453" customFormat="false" ht="15" hidden="false" customHeight="false" outlineLevel="0" collapsed="false">
      <c r="A15453" s="361" t="s">
        <v>30203</v>
      </c>
      <c r="B15453" s="361"/>
      <c r="C15453" s="361" t="s">
        <v>30204</v>
      </c>
      <c r="D15453" s="361" t="s">
        <v>25662</v>
      </c>
      <c r="E15453" s="362" t="s">
        <v>30205</v>
      </c>
    </row>
    <row r="15454" customFormat="false" ht="15" hidden="false" customHeight="false" outlineLevel="0" collapsed="false">
      <c r="A15454" s="361" t="s">
        <v>30206</v>
      </c>
      <c r="B15454" s="361"/>
      <c r="C15454" s="361" t="s">
        <v>30207</v>
      </c>
      <c r="D15454" s="361" t="s">
        <v>28329</v>
      </c>
      <c r="E15454" s="362" t="s">
        <v>30208</v>
      </c>
    </row>
    <row r="15455" customFormat="false" ht="15" hidden="false" customHeight="false" outlineLevel="0" collapsed="false">
      <c r="A15455" s="361" t="s">
        <v>30209</v>
      </c>
      <c r="B15455" s="361"/>
      <c r="C15455" s="361" t="s">
        <v>30210</v>
      </c>
      <c r="D15455" s="361" t="s">
        <v>28329</v>
      </c>
      <c r="E15455" s="362" t="s">
        <v>30211</v>
      </c>
    </row>
    <row r="15456" customFormat="false" ht="15" hidden="false" customHeight="false" outlineLevel="0" collapsed="false">
      <c r="A15456" s="361" t="s">
        <v>30212</v>
      </c>
      <c r="B15456" s="361"/>
      <c r="C15456" s="361" t="s">
        <v>30213</v>
      </c>
      <c r="D15456" s="361" t="s">
        <v>28329</v>
      </c>
      <c r="E15456" s="362" t="s">
        <v>30214</v>
      </c>
    </row>
    <row r="15457" customFormat="false" ht="15" hidden="false" customHeight="false" outlineLevel="0" collapsed="false">
      <c r="A15457" s="361" t="s">
        <v>30215</v>
      </c>
      <c r="B15457" s="361"/>
      <c r="C15457" s="361" t="s">
        <v>30216</v>
      </c>
      <c r="D15457" s="361" t="s">
        <v>28329</v>
      </c>
      <c r="E15457" s="362" t="s">
        <v>30217</v>
      </c>
    </row>
    <row r="15458" customFormat="false" ht="15" hidden="false" customHeight="false" outlineLevel="0" collapsed="false">
      <c r="A15458" s="361" t="s">
        <v>30218</v>
      </c>
      <c r="B15458" s="361"/>
      <c r="C15458" s="361" t="s">
        <v>30219</v>
      </c>
      <c r="D15458" s="361" t="s">
        <v>28329</v>
      </c>
      <c r="E15458" s="362" t="s">
        <v>30220</v>
      </c>
    </row>
    <row r="15459" customFormat="false" ht="15" hidden="false" customHeight="false" outlineLevel="0" collapsed="false">
      <c r="A15459" s="361" t="s">
        <v>30221</v>
      </c>
      <c r="B15459" s="361"/>
      <c r="C15459" s="361" t="s">
        <v>30222</v>
      </c>
      <c r="D15459" s="361" t="s">
        <v>28329</v>
      </c>
      <c r="E15459" s="362" t="s">
        <v>30223</v>
      </c>
    </row>
    <row r="15460" customFormat="false" ht="15" hidden="false" customHeight="false" outlineLevel="0" collapsed="false">
      <c r="A15460" s="361" t="s">
        <v>30224</v>
      </c>
      <c r="B15460" s="361"/>
      <c r="C15460" s="361" t="s">
        <v>30225</v>
      </c>
      <c r="D15460" s="361" t="s">
        <v>25662</v>
      </c>
      <c r="E15460" s="362" t="s">
        <v>16601</v>
      </c>
    </row>
    <row r="15461" customFormat="false" ht="15" hidden="false" customHeight="false" outlineLevel="0" collapsed="false">
      <c r="A15461" s="361" t="s">
        <v>30226</v>
      </c>
      <c r="B15461" s="361"/>
      <c r="C15461" s="361" t="s">
        <v>30227</v>
      </c>
      <c r="D15461" s="361" t="s">
        <v>25662</v>
      </c>
      <c r="E15461" s="362" t="s">
        <v>26789</v>
      </c>
    </row>
    <row r="15462" customFormat="false" ht="15" hidden="false" customHeight="false" outlineLevel="0" collapsed="false">
      <c r="A15462" s="361" t="s">
        <v>171</v>
      </c>
      <c r="B15462" s="361"/>
      <c r="C15462" s="361" t="s">
        <v>30228</v>
      </c>
      <c r="D15462" s="361" t="s">
        <v>25662</v>
      </c>
      <c r="E15462" s="362" t="s">
        <v>30229</v>
      </c>
    </row>
    <row r="15463" customFormat="false" ht="15" hidden="false" customHeight="false" outlineLevel="0" collapsed="false">
      <c r="A15463" s="361" t="s">
        <v>30230</v>
      </c>
      <c r="B15463" s="361"/>
      <c r="C15463" s="361" t="s">
        <v>30231</v>
      </c>
      <c r="D15463" s="361" t="s">
        <v>28329</v>
      </c>
      <c r="E15463" s="362" t="s">
        <v>30232</v>
      </c>
    </row>
    <row r="15464" customFormat="false" ht="15" hidden="false" customHeight="false" outlineLevel="0" collapsed="false">
      <c r="A15464" s="361" t="s">
        <v>30233</v>
      </c>
      <c r="B15464" s="361"/>
      <c r="C15464" s="361" t="s">
        <v>30234</v>
      </c>
      <c r="D15464" s="361" t="s">
        <v>28329</v>
      </c>
      <c r="E15464" s="362" t="s">
        <v>30235</v>
      </c>
    </row>
    <row r="15465" customFormat="false" ht="15" hidden="false" customHeight="false" outlineLevel="0" collapsed="false">
      <c r="A15465" s="361" t="s">
        <v>30236</v>
      </c>
      <c r="B15465" s="361"/>
      <c r="C15465" s="361" t="s">
        <v>30237</v>
      </c>
      <c r="D15465" s="361" t="s">
        <v>28329</v>
      </c>
      <c r="E15465" s="362" t="s">
        <v>30238</v>
      </c>
    </row>
    <row r="15466" customFormat="false" ht="15" hidden="false" customHeight="false" outlineLevel="0" collapsed="false">
      <c r="A15466" s="361" t="s">
        <v>30239</v>
      </c>
      <c r="B15466" s="361"/>
      <c r="C15466" s="361" t="s">
        <v>30240</v>
      </c>
      <c r="D15466" s="361" t="s">
        <v>28329</v>
      </c>
      <c r="E15466" s="362" t="s">
        <v>30220</v>
      </c>
    </row>
    <row r="15467" customFormat="false" ht="15" hidden="false" customHeight="false" outlineLevel="0" collapsed="false">
      <c r="A15467" s="361" t="s">
        <v>30241</v>
      </c>
      <c r="B15467" s="361"/>
      <c r="C15467" s="361" t="s">
        <v>30242</v>
      </c>
      <c r="D15467" s="361" t="s">
        <v>28329</v>
      </c>
      <c r="E15467" s="362" t="s">
        <v>20653</v>
      </c>
    </row>
    <row r="15468" customFormat="false" ht="15" hidden="false" customHeight="false" outlineLevel="0" collapsed="false">
      <c r="A15468" s="361" t="s">
        <v>30243</v>
      </c>
      <c r="B15468" s="361"/>
      <c r="C15468" s="361" t="s">
        <v>30244</v>
      </c>
      <c r="D15468" s="361" t="s">
        <v>28329</v>
      </c>
      <c r="E15468" s="362" t="s">
        <v>30220</v>
      </c>
    </row>
    <row r="15469" customFormat="false" ht="15" hidden="false" customHeight="false" outlineLevel="0" collapsed="false">
      <c r="A15469" s="361" t="s">
        <v>30245</v>
      </c>
      <c r="B15469" s="361"/>
      <c r="C15469" s="361" t="s">
        <v>30246</v>
      </c>
      <c r="D15469" s="361" t="s">
        <v>25662</v>
      </c>
      <c r="E15469" s="362" t="s">
        <v>17989</v>
      </c>
    </row>
    <row r="15470" customFormat="false" ht="15" hidden="false" customHeight="false" outlineLevel="0" collapsed="false">
      <c r="A15470" s="361" t="s">
        <v>30247</v>
      </c>
      <c r="B15470" s="361"/>
      <c r="C15470" s="361" t="s">
        <v>30248</v>
      </c>
      <c r="D15470" s="361" t="s">
        <v>25662</v>
      </c>
      <c r="E15470" s="362" t="s">
        <v>30249</v>
      </c>
    </row>
    <row r="15471" customFormat="false" ht="15" hidden="false" customHeight="false" outlineLevel="0" collapsed="false">
      <c r="A15471" s="361" t="s">
        <v>30250</v>
      </c>
      <c r="B15471" s="361"/>
      <c r="C15471" s="361" t="s">
        <v>30251</v>
      </c>
      <c r="D15471" s="361" t="s">
        <v>25662</v>
      </c>
      <c r="E15471" s="362" t="s">
        <v>30252</v>
      </c>
    </row>
    <row r="15472" customFormat="false" ht="15" hidden="false" customHeight="false" outlineLevel="0" collapsed="false">
      <c r="A15472" s="361" t="s">
        <v>30253</v>
      </c>
      <c r="B15472" s="361"/>
      <c r="C15472" s="361" t="s">
        <v>30254</v>
      </c>
      <c r="D15472" s="361" t="s">
        <v>25662</v>
      </c>
      <c r="E15472" s="362" t="s">
        <v>30255</v>
      </c>
    </row>
    <row r="15473" customFormat="false" ht="15" hidden="false" customHeight="false" outlineLevel="0" collapsed="false">
      <c r="A15473" s="361" t="s">
        <v>30256</v>
      </c>
      <c r="B15473" s="361"/>
      <c r="C15473" s="361" t="s">
        <v>30257</v>
      </c>
      <c r="D15473" s="361" t="s">
        <v>25662</v>
      </c>
      <c r="E15473" s="362" t="s">
        <v>15849</v>
      </c>
    </row>
    <row r="15474" customFormat="false" ht="15" hidden="false" customHeight="false" outlineLevel="0" collapsed="false">
      <c r="A15474" s="361" t="s">
        <v>30258</v>
      </c>
      <c r="B15474" s="361"/>
      <c r="C15474" s="361" t="s">
        <v>30259</v>
      </c>
      <c r="D15474" s="361" t="s">
        <v>25662</v>
      </c>
      <c r="E15474" s="362" t="s">
        <v>16698</v>
      </c>
    </row>
    <row r="15475" customFormat="false" ht="15" hidden="false" customHeight="false" outlineLevel="0" collapsed="false">
      <c r="A15475" s="361" t="s">
        <v>30260</v>
      </c>
      <c r="B15475" s="361"/>
      <c r="C15475" s="361" t="s">
        <v>30261</v>
      </c>
      <c r="D15475" s="361" t="s">
        <v>25662</v>
      </c>
      <c r="E15475" s="362" t="s">
        <v>15771</v>
      </c>
    </row>
    <row r="15476" customFormat="false" ht="15" hidden="false" customHeight="false" outlineLevel="0" collapsed="false">
      <c r="A15476" s="361" t="s">
        <v>30262</v>
      </c>
      <c r="B15476" s="361"/>
      <c r="C15476" s="361" t="s">
        <v>30263</v>
      </c>
      <c r="D15476" s="361" t="s">
        <v>25662</v>
      </c>
      <c r="E15476" s="362" t="s">
        <v>17191</v>
      </c>
    </row>
    <row r="15477" customFormat="false" ht="15" hidden="false" customHeight="false" outlineLevel="0" collapsed="false">
      <c r="A15477" s="361" t="s">
        <v>30264</v>
      </c>
      <c r="B15477" s="361"/>
      <c r="C15477" s="361" t="s">
        <v>30265</v>
      </c>
      <c r="D15477" s="361" t="s">
        <v>25662</v>
      </c>
      <c r="E15477" s="362" t="s">
        <v>23890</v>
      </c>
    </row>
    <row r="15478" customFormat="false" ht="15" hidden="false" customHeight="false" outlineLevel="0" collapsed="false">
      <c r="A15478" s="361" t="s">
        <v>30266</v>
      </c>
      <c r="B15478" s="361"/>
      <c r="C15478" s="361" t="s">
        <v>30267</v>
      </c>
      <c r="D15478" s="361" t="s">
        <v>25662</v>
      </c>
      <c r="E15478" s="362" t="s">
        <v>30268</v>
      </c>
    </row>
    <row r="15479" customFormat="false" ht="15" hidden="false" customHeight="false" outlineLevel="0" collapsed="false">
      <c r="A15479" s="361" t="s">
        <v>30269</v>
      </c>
      <c r="B15479" s="361"/>
      <c r="C15479" s="361" t="s">
        <v>30270</v>
      </c>
      <c r="D15479" s="361" t="s">
        <v>25662</v>
      </c>
      <c r="E15479" s="362" t="s">
        <v>21410</v>
      </c>
    </row>
    <row r="15480" customFormat="false" ht="15" hidden="false" customHeight="false" outlineLevel="0" collapsed="false">
      <c r="A15480" s="361" t="s">
        <v>30271</v>
      </c>
      <c r="B15480" s="361"/>
      <c r="C15480" s="361" t="s">
        <v>30272</v>
      </c>
      <c r="D15480" s="361" t="s">
        <v>25662</v>
      </c>
      <c r="E15480" s="362" t="s">
        <v>30273</v>
      </c>
    </row>
    <row r="15481" customFormat="false" ht="15" hidden="false" customHeight="false" outlineLevel="0" collapsed="false">
      <c r="A15481" s="361" t="s">
        <v>30274</v>
      </c>
      <c r="B15481" s="361"/>
      <c r="C15481" s="361" t="s">
        <v>30275</v>
      </c>
      <c r="D15481" s="361" t="s">
        <v>25662</v>
      </c>
      <c r="E15481" s="362" t="s">
        <v>30276</v>
      </c>
    </row>
    <row r="15482" customFormat="false" ht="15" hidden="false" customHeight="false" outlineLevel="0" collapsed="false">
      <c r="A15482" s="361" t="s">
        <v>30277</v>
      </c>
      <c r="B15482" s="361"/>
      <c r="C15482" s="361" t="s">
        <v>30278</v>
      </c>
      <c r="D15482" s="361" t="s">
        <v>25662</v>
      </c>
      <c r="E15482" s="362" t="s">
        <v>30279</v>
      </c>
    </row>
    <row r="15483" customFormat="false" ht="15" hidden="false" customHeight="false" outlineLevel="0" collapsed="false">
      <c r="A15483" s="361" t="s">
        <v>30280</v>
      </c>
      <c r="B15483" s="361"/>
      <c r="C15483" s="361" t="s">
        <v>30281</v>
      </c>
      <c r="D15483" s="361" t="s">
        <v>25662</v>
      </c>
      <c r="E15483" s="362" t="s">
        <v>30282</v>
      </c>
    </row>
    <row r="15484" customFormat="false" ht="15" hidden="false" customHeight="false" outlineLevel="0" collapsed="false">
      <c r="A15484" s="361" t="s">
        <v>30283</v>
      </c>
      <c r="B15484" s="361"/>
      <c r="C15484" s="361" t="s">
        <v>30284</v>
      </c>
      <c r="D15484" s="361" t="s">
        <v>25662</v>
      </c>
      <c r="E15484" s="362" t="s">
        <v>30285</v>
      </c>
    </row>
    <row r="15485" customFormat="false" ht="15" hidden="false" customHeight="false" outlineLevel="0" collapsed="false">
      <c r="A15485" s="361" t="s">
        <v>30286</v>
      </c>
      <c r="B15485" s="361"/>
      <c r="C15485" s="361" t="s">
        <v>30287</v>
      </c>
      <c r="D15485" s="361" t="s">
        <v>25662</v>
      </c>
      <c r="E15485" s="362" t="s">
        <v>30288</v>
      </c>
    </row>
    <row r="15486" customFormat="false" ht="15" hidden="false" customHeight="false" outlineLevel="0" collapsed="false">
      <c r="A15486" s="361" t="s">
        <v>30289</v>
      </c>
      <c r="B15486" s="361"/>
      <c r="C15486" s="361" t="s">
        <v>30290</v>
      </c>
      <c r="D15486" s="361" t="s">
        <v>25662</v>
      </c>
      <c r="E15486" s="362" t="s">
        <v>30291</v>
      </c>
    </row>
    <row r="15487" customFormat="false" ht="15" hidden="false" customHeight="false" outlineLevel="0" collapsed="false">
      <c r="A15487" s="361" t="s">
        <v>30292</v>
      </c>
      <c r="B15487" s="361"/>
      <c r="C15487" s="361" t="s">
        <v>30293</v>
      </c>
      <c r="D15487" s="361" t="s">
        <v>25662</v>
      </c>
      <c r="E15487" s="362" t="s">
        <v>30294</v>
      </c>
    </row>
    <row r="15488" customFormat="false" ht="15" hidden="false" customHeight="false" outlineLevel="0" collapsed="false">
      <c r="A15488" s="361" t="s">
        <v>30295</v>
      </c>
      <c r="B15488" s="361"/>
      <c r="C15488" s="361" t="s">
        <v>30296</v>
      </c>
      <c r="D15488" s="361" t="s">
        <v>25662</v>
      </c>
      <c r="E15488" s="362" t="s">
        <v>30297</v>
      </c>
    </row>
    <row r="15489" customFormat="false" ht="15" hidden="false" customHeight="false" outlineLevel="0" collapsed="false">
      <c r="A15489" s="361" t="s">
        <v>30298</v>
      </c>
      <c r="B15489" s="361"/>
      <c r="C15489" s="361" t="s">
        <v>30299</v>
      </c>
      <c r="D15489" s="361" t="s">
        <v>245</v>
      </c>
      <c r="E15489" s="362" t="s">
        <v>30300</v>
      </c>
    </row>
    <row r="15490" customFormat="false" ht="15" hidden="false" customHeight="false" outlineLevel="0" collapsed="false">
      <c r="A15490" s="361" t="s">
        <v>30301</v>
      </c>
      <c r="B15490" s="361"/>
      <c r="C15490" s="361" t="s">
        <v>30302</v>
      </c>
      <c r="D15490" s="361" t="s">
        <v>245</v>
      </c>
      <c r="E15490" s="362" t="s">
        <v>30303</v>
      </c>
    </row>
    <row r="15491" customFormat="false" ht="15" hidden="false" customHeight="false" outlineLevel="0" collapsed="false">
      <c r="A15491" s="361" t="s">
        <v>30304</v>
      </c>
      <c r="B15491" s="361"/>
      <c r="C15491" s="361" t="s">
        <v>30305</v>
      </c>
      <c r="D15491" s="361" t="s">
        <v>25662</v>
      </c>
      <c r="E15491" s="362" t="s">
        <v>30306</v>
      </c>
    </row>
    <row r="15492" customFormat="false" ht="15" hidden="false" customHeight="false" outlineLevel="0" collapsed="false">
      <c r="A15492" s="361" t="s">
        <v>30307</v>
      </c>
      <c r="B15492" s="361"/>
      <c r="C15492" s="361" t="s">
        <v>30308</v>
      </c>
      <c r="D15492" s="361" t="s">
        <v>25662</v>
      </c>
      <c r="E15492" s="362" t="s">
        <v>30309</v>
      </c>
    </row>
    <row r="15493" customFormat="false" ht="15" hidden="false" customHeight="false" outlineLevel="0" collapsed="false">
      <c r="A15493" s="361" t="s">
        <v>30310</v>
      </c>
      <c r="B15493" s="361"/>
      <c r="C15493" s="361" t="s">
        <v>30311</v>
      </c>
      <c r="D15493" s="361" t="s">
        <v>25662</v>
      </c>
      <c r="E15493" s="362" t="s">
        <v>30312</v>
      </c>
    </row>
    <row r="15494" customFormat="false" ht="15" hidden="false" customHeight="false" outlineLevel="0" collapsed="false">
      <c r="A15494" s="361" t="s">
        <v>30313</v>
      </c>
      <c r="B15494" s="361"/>
      <c r="C15494" s="361" t="s">
        <v>30314</v>
      </c>
      <c r="D15494" s="361" t="s">
        <v>25662</v>
      </c>
      <c r="E15494" s="362" t="s">
        <v>30315</v>
      </c>
    </row>
    <row r="15495" customFormat="false" ht="15" hidden="false" customHeight="false" outlineLevel="0" collapsed="false">
      <c r="A15495" s="361" t="s">
        <v>30316</v>
      </c>
      <c r="B15495" s="361"/>
      <c r="C15495" s="361" t="s">
        <v>30317</v>
      </c>
      <c r="D15495" s="361" t="s">
        <v>25662</v>
      </c>
      <c r="E15495" s="362" t="s">
        <v>30318</v>
      </c>
    </row>
    <row r="15496" customFormat="false" ht="15" hidden="false" customHeight="false" outlineLevel="0" collapsed="false">
      <c r="A15496" s="361" t="s">
        <v>30319</v>
      </c>
      <c r="B15496" s="361"/>
      <c r="C15496" s="361" t="s">
        <v>30320</v>
      </c>
      <c r="D15496" s="361" t="s">
        <v>25662</v>
      </c>
      <c r="E15496" s="362" t="s">
        <v>30321</v>
      </c>
    </row>
    <row r="15497" customFormat="false" ht="15" hidden="false" customHeight="false" outlineLevel="0" collapsed="false">
      <c r="A15497" s="361" t="s">
        <v>30322</v>
      </c>
      <c r="B15497" s="361"/>
      <c r="C15497" s="361" t="s">
        <v>30323</v>
      </c>
      <c r="D15497" s="361" t="s">
        <v>25662</v>
      </c>
      <c r="E15497" s="362" t="s">
        <v>30324</v>
      </c>
    </row>
    <row r="15498" customFormat="false" ht="15" hidden="false" customHeight="false" outlineLevel="0" collapsed="false">
      <c r="A15498" s="361" t="s">
        <v>30325</v>
      </c>
      <c r="B15498" s="361"/>
      <c r="C15498" s="361" t="s">
        <v>30326</v>
      </c>
      <c r="D15498" s="361" t="s">
        <v>25662</v>
      </c>
      <c r="E15498" s="362" t="s">
        <v>19101</v>
      </c>
    </row>
    <row r="15499" customFormat="false" ht="15" hidden="false" customHeight="false" outlineLevel="0" collapsed="false">
      <c r="A15499" s="361" t="s">
        <v>30327</v>
      </c>
      <c r="B15499" s="361"/>
      <c r="C15499" s="361" t="s">
        <v>30328</v>
      </c>
      <c r="D15499" s="361" t="s">
        <v>25662</v>
      </c>
      <c r="E15499" s="362" t="s">
        <v>30329</v>
      </c>
    </row>
    <row r="15500" customFormat="false" ht="15" hidden="false" customHeight="false" outlineLevel="0" collapsed="false">
      <c r="A15500" s="361" t="s">
        <v>30330</v>
      </c>
      <c r="B15500" s="361"/>
      <c r="C15500" s="361" t="s">
        <v>30331</v>
      </c>
      <c r="D15500" s="361" t="s">
        <v>25662</v>
      </c>
      <c r="E15500" s="362" t="s">
        <v>30332</v>
      </c>
    </row>
    <row r="15501" customFormat="false" ht="15" hidden="false" customHeight="false" outlineLevel="0" collapsed="false">
      <c r="A15501" s="361" t="s">
        <v>30333</v>
      </c>
      <c r="B15501" s="361"/>
      <c r="C15501" s="361" t="s">
        <v>30334</v>
      </c>
      <c r="D15501" s="361" t="s">
        <v>25662</v>
      </c>
      <c r="E15501" s="362" t="s">
        <v>30335</v>
      </c>
    </row>
    <row r="15502" customFormat="false" ht="15" hidden="false" customHeight="false" outlineLevel="0" collapsed="false">
      <c r="A15502" s="361" t="s">
        <v>30336</v>
      </c>
      <c r="B15502" s="361"/>
      <c r="C15502" s="361" t="s">
        <v>30337</v>
      </c>
      <c r="D15502" s="361" t="s">
        <v>25662</v>
      </c>
      <c r="E15502" s="362" t="s">
        <v>30338</v>
      </c>
    </row>
    <row r="15503" customFormat="false" ht="15" hidden="false" customHeight="false" outlineLevel="0" collapsed="false">
      <c r="A15503" s="361" t="s">
        <v>30339</v>
      </c>
      <c r="B15503" s="361"/>
      <c r="C15503" s="361" t="s">
        <v>30340</v>
      </c>
      <c r="D15503" s="361" t="s">
        <v>25662</v>
      </c>
      <c r="E15503" s="362" t="s">
        <v>30341</v>
      </c>
    </row>
    <row r="15504" customFormat="false" ht="15" hidden="false" customHeight="false" outlineLevel="0" collapsed="false">
      <c r="A15504" s="361" t="s">
        <v>30342</v>
      </c>
      <c r="B15504" s="361"/>
      <c r="C15504" s="361" t="s">
        <v>30343</v>
      </c>
      <c r="D15504" s="361" t="s">
        <v>25662</v>
      </c>
      <c r="E15504" s="362" t="s">
        <v>30344</v>
      </c>
    </row>
    <row r="15505" customFormat="false" ht="15" hidden="false" customHeight="false" outlineLevel="0" collapsed="false">
      <c r="A15505" s="361" t="s">
        <v>30345</v>
      </c>
      <c r="B15505" s="361"/>
      <c r="C15505" s="361" t="s">
        <v>30346</v>
      </c>
      <c r="D15505" s="361" t="s">
        <v>25662</v>
      </c>
      <c r="E15505" s="362" t="s">
        <v>25120</v>
      </c>
    </row>
    <row r="15506" customFormat="false" ht="15" hidden="false" customHeight="false" outlineLevel="0" collapsed="false">
      <c r="A15506" s="361" t="s">
        <v>30347</v>
      </c>
      <c r="B15506" s="361"/>
      <c r="C15506" s="361" t="s">
        <v>30348</v>
      </c>
      <c r="D15506" s="361" t="s">
        <v>25662</v>
      </c>
      <c r="E15506" s="362" t="s">
        <v>30349</v>
      </c>
    </row>
    <row r="15507" customFormat="false" ht="15" hidden="false" customHeight="false" outlineLevel="0" collapsed="false">
      <c r="A15507" s="361" t="s">
        <v>30350</v>
      </c>
      <c r="B15507" s="361"/>
      <c r="C15507" s="361" t="s">
        <v>30351</v>
      </c>
      <c r="D15507" s="361" t="s">
        <v>25662</v>
      </c>
      <c r="E15507" s="362" t="s">
        <v>29228</v>
      </c>
    </row>
    <row r="15508" customFormat="false" ht="15" hidden="false" customHeight="false" outlineLevel="0" collapsed="false">
      <c r="A15508" s="361" t="s">
        <v>30352</v>
      </c>
      <c r="B15508" s="361"/>
      <c r="C15508" s="361" t="s">
        <v>30353</v>
      </c>
      <c r="D15508" s="361" t="s">
        <v>25662</v>
      </c>
      <c r="E15508" s="362" t="s">
        <v>30354</v>
      </c>
    </row>
    <row r="15509" customFormat="false" ht="15" hidden="false" customHeight="false" outlineLevel="0" collapsed="false">
      <c r="A15509" s="361" t="s">
        <v>30355</v>
      </c>
      <c r="B15509" s="361"/>
      <c r="C15509" s="361" t="s">
        <v>30356</v>
      </c>
      <c r="D15509" s="361" t="s">
        <v>25662</v>
      </c>
      <c r="E15509" s="362" t="s">
        <v>30357</v>
      </c>
    </row>
    <row r="15510" customFormat="false" ht="15" hidden="false" customHeight="false" outlineLevel="0" collapsed="false">
      <c r="A15510" s="361" t="s">
        <v>30358</v>
      </c>
      <c r="B15510" s="361"/>
      <c r="C15510" s="361" t="s">
        <v>30359</v>
      </c>
      <c r="D15510" s="361" t="s">
        <v>25662</v>
      </c>
      <c r="E15510" s="362" t="s">
        <v>30360</v>
      </c>
    </row>
    <row r="15511" customFormat="false" ht="15" hidden="false" customHeight="false" outlineLevel="0" collapsed="false">
      <c r="A15511" s="361" t="s">
        <v>30361</v>
      </c>
      <c r="B15511" s="361"/>
      <c r="C15511" s="361" t="s">
        <v>30362</v>
      </c>
      <c r="D15511" s="361" t="s">
        <v>25662</v>
      </c>
      <c r="E15511" s="362" t="s">
        <v>30363</v>
      </c>
    </row>
    <row r="15512" customFormat="false" ht="15" hidden="false" customHeight="false" outlineLevel="0" collapsed="false">
      <c r="A15512" s="361" t="s">
        <v>30364</v>
      </c>
      <c r="B15512" s="361"/>
      <c r="C15512" s="361" t="s">
        <v>30365</v>
      </c>
      <c r="D15512" s="361" t="s">
        <v>25662</v>
      </c>
      <c r="E15512" s="362" t="s">
        <v>30366</v>
      </c>
    </row>
    <row r="15513" customFormat="false" ht="15" hidden="false" customHeight="false" outlineLevel="0" collapsed="false">
      <c r="A15513" s="361" t="s">
        <v>30367</v>
      </c>
      <c r="B15513" s="361"/>
      <c r="C15513" s="361" t="s">
        <v>30368</v>
      </c>
      <c r="D15513" s="361" t="s">
        <v>25662</v>
      </c>
      <c r="E15513" s="362" t="s">
        <v>30369</v>
      </c>
    </row>
    <row r="15514" customFormat="false" ht="15" hidden="false" customHeight="false" outlineLevel="0" collapsed="false">
      <c r="A15514" s="361" t="s">
        <v>30370</v>
      </c>
      <c r="B15514" s="361"/>
      <c r="C15514" s="361" t="s">
        <v>30371</v>
      </c>
      <c r="D15514" s="361" t="s">
        <v>25662</v>
      </c>
      <c r="E15514" s="362" t="s">
        <v>29234</v>
      </c>
    </row>
    <row r="15515" customFormat="false" ht="15" hidden="false" customHeight="false" outlineLevel="0" collapsed="false">
      <c r="A15515" s="361" t="s">
        <v>30372</v>
      </c>
      <c r="B15515" s="361"/>
      <c r="C15515" s="361" t="s">
        <v>30373</v>
      </c>
      <c r="D15515" s="361" t="s">
        <v>25662</v>
      </c>
      <c r="E15515" s="362" t="s">
        <v>30374</v>
      </c>
    </row>
    <row r="15516" customFormat="false" ht="15" hidden="false" customHeight="false" outlineLevel="0" collapsed="false">
      <c r="A15516" s="361" t="s">
        <v>30375</v>
      </c>
      <c r="B15516" s="361"/>
      <c r="C15516" s="361" t="s">
        <v>30376</v>
      </c>
      <c r="D15516" s="361" t="s">
        <v>25662</v>
      </c>
      <c r="E15516" s="362" t="s">
        <v>30377</v>
      </c>
    </row>
    <row r="15517" customFormat="false" ht="15" hidden="false" customHeight="false" outlineLevel="0" collapsed="false">
      <c r="A15517" s="361" t="s">
        <v>30378</v>
      </c>
      <c r="B15517" s="361"/>
      <c r="C15517" s="361" t="s">
        <v>30379</v>
      </c>
      <c r="D15517" s="361" t="s">
        <v>25662</v>
      </c>
      <c r="E15517" s="362" t="s">
        <v>30360</v>
      </c>
    </row>
    <row r="15518" customFormat="false" ht="15" hidden="false" customHeight="false" outlineLevel="0" collapsed="false">
      <c r="A15518" s="361" t="s">
        <v>30380</v>
      </c>
      <c r="B15518" s="361"/>
      <c r="C15518" s="361" t="s">
        <v>30381</v>
      </c>
      <c r="D15518" s="361" t="s">
        <v>25662</v>
      </c>
      <c r="E15518" s="362" t="s">
        <v>23589</v>
      </c>
    </row>
    <row r="15519" customFormat="false" ht="15" hidden="false" customHeight="false" outlineLevel="0" collapsed="false">
      <c r="A15519" s="361" t="s">
        <v>30382</v>
      </c>
      <c r="B15519" s="361"/>
      <c r="C15519" s="361" t="s">
        <v>30383</v>
      </c>
      <c r="D15519" s="361" t="s">
        <v>25662</v>
      </c>
      <c r="E15519" s="362" t="s">
        <v>24213</v>
      </c>
    </row>
    <row r="15520" customFormat="false" ht="15" hidden="false" customHeight="false" outlineLevel="0" collapsed="false">
      <c r="A15520" s="361" t="s">
        <v>30384</v>
      </c>
      <c r="B15520" s="361"/>
      <c r="C15520" s="361" t="s">
        <v>30385</v>
      </c>
      <c r="D15520" s="361" t="s">
        <v>25662</v>
      </c>
      <c r="E15520" s="362" t="s">
        <v>16542</v>
      </c>
    </row>
    <row r="15521" customFormat="false" ht="15" hidden="false" customHeight="false" outlineLevel="0" collapsed="false">
      <c r="A15521" s="361" t="s">
        <v>30386</v>
      </c>
      <c r="B15521" s="361"/>
      <c r="C15521" s="361" t="s">
        <v>30387</v>
      </c>
      <c r="D15521" s="361" t="s">
        <v>25662</v>
      </c>
      <c r="E15521" s="362" t="s">
        <v>26699</v>
      </c>
    </row>
    <row r="15522" customFormat="false" ht="15" hidden="false" customHeight="false" outlineLevel="0" collapsed="false">
      <c r="A15522" s="361" t="s">
        <v>30388</v>
      </c>
      <c r="B15522" s="361"/>
      <c r="C15522" s="361" t="s">
        <v>30389</v>
      </c>
      <c r="D15522" s="361" t="s">
        <v>25662</v>
      </c>
      <c r="E15522" s="362" t="s">
        <v>30390</v>
      </c>
    </row>
    <row r="15523" customFormat="false" ht="15" hidden="false" customHeight="false" outlineLevel="0" collapsed="false">
      <c r="A15523" s="361" t="s">
        <v>30391</v>
      </c>
      <c r="B15523" s="361"/>
      <c r="C15523" s="361" t="s">
        <v>30392</v>
      </c>
      <c r="D15523" s="361" t="s">
        <v>25662</v>
      </c>
      <c r="E15523" s="362" t="s">
        <v>30393</v>
      </c>
    </row>
    <row r="15524" customFormat="false" ht="15" hidden="false" customHeight="false" outlineLevel="0" collapsed="false">
      <c r="A15524" s="361" t="s">
        <v>30394</v>
      </c>
      <c r="B15524" s="361"/>
      <c r="C15524" s="361" t="s">
        <v>30395</v>
      </c>
      <c r="D15524" s="361" t="s">
        <v>25662</v>
      </c>
      <c r="E15524" s="362" t="s">
        <v>30396</v>
      </c>
    </row>
    <row r="15525" customFormat="false" ht="15" hidden="false" customHeight="false" outlineLevel="0" collapsed="false">
      <c r="A15525" s="361" t="s">
        <v>30397</v>
      </c>
      <c r="B15525" s="361"/>
      <c r="C15525" s="361" t="s">
        <v>30398</v>
      </c>
      <c r="D15525" s="361" t="s">
        <v>25662</v>
      </c>
      <c r="E15525" s="362" t="s">
        <v>19059</v>
      </c>
    </row>
    <row r="15526" customFormat="false" ht="15" hidden="false" customHeight="false" outlineLevel="0" collapsed="false">
      <c r="A15526" s="361" t="s">
        <v>30399</v>
      </c>
      <c r="B15526" s="361"/>
      <c r="C15526" s="361" t="s">
        <v>30400</v>
      </c>
      <c r="D15526" s="361" t="s">
        <v>25662</v>
      </c>
      <c r="E15526" s="362" t="s">
        <v>24335</v>
      </c>
    </row>
    <row r="15527" customFormat="false" ht="15" hidden="false" customHeight="false" outlineLevel="0" collapsed="false">
      <c r="A15527" s="361" t="s">
        <v>30401</v>
      </c>
      <c r="B15527" s="361"/>
      <c r="C15527" s="361" t="s">
        <v>30402</v>
      </c>
      <c r="D15527" s="361" t="s">
        <v>25662</v>
      </c>
      <c r="E15527" s="362" t="s">
        <v>30403</v>
      </c>
    </row>
    <row r="15528" customFormat="false" ht="15" hidden="false" customHeight="false" outlineLevel="0" collapsed="false">
      <c r="A15528" s="361" t="s">
        <v>30404</v>
      </c>
      <c r="B15528" s="361"/>
      <c r="C15528" s="361" t="s">
        <v>30405</v>
      </c>
      <c r="D15528" s="361" t="s">
        <v>25662</v>
      </c>
      <c r="E15528" s="362" t="s">
        <v>30406</v>
      </c>
    </row>
    <row r="15529" customFormat="false" ht="15" hidden="false" customHeight="false" outlineLevel="0" collapsed="false">
      <c r="A15529" s="361" t="s">
        <v>30407</v>
      </c>
      <c r="B15529" s="361"/>
      <c r="C15529" s="361" t="s">
        <v>30408</v>
      </c>
      <c r="D15529" s="361" t="s">
        <v>25662</v>
      </c>
      <c r="E15529" s="362" t="s">
        <v>30409</v>
      </c>
    </row>
    <row r="15530" customFormat="false" ht="15" hidden="false" customHeight="false" outlineLevel="0" collapsed="false">
      <c r="A15530" s="361" t="s">
        <v>30410</v>
      </c>
      <c r="B15530" s="361"/>
      <c r="C15530" s="361" t="s">
        <v>30411</v>
      </c>
      <c r="D15530" s="361" t="s">
        <v>25662</v>
      </c>
      <c r="E15530" s="362" t="s">
        <v>30412</v>
      </c>
    </row>
    <row r="15531" customFormat="false" ht="15" hidden="false" customHeight="false" outlineLevel="0" collapsed="false">
      <c r="A15531" s="361" t="s">
        <v>30413</v>
      </c>
      <c r="B15531" s="361"/>
      <c r="C15531" s="361" t="s">
        <v>30414</v>
      </c>
      <c r="D15531" s="361" t="s">
        <v>25662</v>
      </c>
      <c r="E15531" s="362" t="s">
        <v>30415</v>
      </c>
    </row>
    <row r="15532" customFormat="false" ht="15" hidden="false" customHeight="false" outlineLevel="0" collapsed="false">
      <c r="A15532" s="361" t="s">
        <v>30416</v>
      </c>
      <c r="B15532" s="361"/>
      <c r="C15532" s="361" t="s">
        <v>30417</v>
      </c>
      <c r="D15532" s="361" t="s">
        <v>25662</v>
      </c>
      <c r="E15532" s="362" t="s">
        <v>30418</v>
      </c>
    </row>
    <row r="15533" customFormat="false" ht="15" hidden="false" customHeight="false" outlineLevel="0" collapsed="false">
      <c r="A15533" s="361" t="s">
        <v>30419</v>
      </c>
      <c r="B15533" s="361"/>
      <c r="C15533" s="361" t="s">
        <v>30420</v>
      </c>
      <c r="D15533" s="361" t="s">
        <v>25662</v>
      </c>
      <c r="E15533" s="362" t="s">
        <v>30421</v>
      </c>
    </row>
    <row r="15534" customFormat="false" ht="15" hidden="false" customHeight="false" outlineLevel="0" collapsed="false">
      <c r="A15534" s="361" t="s">
        <v>30422</v>
      </c>
      <c r="B15534" s="361"/>
      <c r="C15534" s="361" t="s">
        <v>30423</v>
      </c>
      <c r="D15534" s="361" t="s">
        <v>25662</v>
      </c>
      <c r="E15534" s="362" t="s">
        <v>30424</v>
      </c>
    </row>
    <row r="15535" customFormat="false" ht="15" hidden="false" customHeight="false" outlineLevel="0" collapsed="false">
      <c r="A15535" s="361" t="s">
        <v>30425</v>
      </c>
      <c r="B15535" s="361"/>
      <c r="C15535" s="361" t="s">
        <v>30426</v>
      </c>
      <c r="D15535" s="361" t="s">
        <v>25662</v>
      </c>
      <c r="E15535" s="362" t="s">
        <v>30427</v>
      </c>
    </row>
    <row r="15536" customFormat="false" ht="15" hidden="false" customHeight="false" outlineLevel="0" collapsed="false">
      <c r="A15536" s="361" t="s">
        <v>30428</v>
      </c>
      <c r="B15536" s="361"/>
      <c r="C15536" s="361" t="s">
        <v>30429</v>
      </c>
      <c r="D15536" s="361" t="s">
        <v>25662</v>
      </c>
      <c r="E15536" s="362" t="s">
        <v>30430</v>
      </c>
    </row>
    <row r="15537" customFormat="false" ht="15" hidden="false" customHeight="false" outlineLevel="0" collapsed="false">
      <c r="A15537" s="361" t="s">
        <v>30431</v>
      </c>
      <c r="B15537" s="361"/>
      <c r="C15537" s="361" t="s">
        <v>30432</v>
      </c>
      <c r="D15537" s="361" t="s">
        <v>25662</v>
      </c>
      <c r="E15537" s="362" t="s">
        <v>30433</v>
      </c>
    </row>
    <row r="15538" customFormat="false" ht="15" hidden="false" customHeight="false" outlineLevel="0" collapsed="false">
      <c r="A15538" s="361" t="s">
        <v>30434</v>
      </c>
      <c r="B15538" s="361"/>
      <c r="C15538" s="361" t="s">
        <v>30435</v>
      </c>
      <c r="D15538" s="361" t="s">
        <v>25662</v>
      </c>
      <c r="E15538" s="362" t="s">
        <v>30436</v>
      </c>
    </row>
    <row r="15539" customFormat="false" ht="15" hidden="false" customHeight="false" outlineLevel="0" collapsed="false">
      <c r="A15539" s="361" t="s">
        <v>30437</v>
      </c>
      <c r="B15539" s="361"/>
      <c r="C15539" s="361" t="s">
        <v>30438</v>
      </c>
      <c r="D15539" s="361" t="s">
        <v>25662</v>
      </c>
      <c r="E15539" s="362" t="s">
        <v>30439</v>
      </c>
    </row>
    <row r="15540" customFormat="false" ht="15" hidden="false" customHeight="false" outlineLevel="0" collapsed="false">
      <c r="A15540" s="361" t="s">
        <v>30440</v>
      </c>
      <c r="B15540" s="361"/>
      <c r="C15540" s="361" t="s">
        <v>30441</v>
      </c>
      <c r="D15540" s="361" t="s">
        <v>25662</v>
      </c>
      <c r="E15540" s="362" t="s">
        <v>30442</v>
      </c>
    </row>
    <row r="15541" customFormat="false" ht="15" hidden="false" customHeight="false" outlineLevel="0" collapsed="false">
      <c r="A15541" s="361" t="s">
        <v>30443</v>
      </c>
      <c r="B15541" s="361"/>
      <c r="C15541" s="361" t="s">
        <v>30444</v>
      </c>
      <c r="D15541" s="361" t="s">
        <v>25662</v>
      </c>
      <c r="E15541" s="362" t="s">
        <v>30445</v>
      </c>
    </row>
    <row r="15542" customFormat="false" ht="15" hidden="false" customHeight="false" outlineLevel="0" collapsed="false">
      <c r="A15542" s="361" t="s">
        <v>30446</v>
      </c>
      <c r="B15542" s="361"/>
      <c r="C15542" s="361" t="s">
        <v>30447</v>
      </c>
      <c r="D15542" s="361" t="s">
        <v>25662</v>
      </c>
      <c r="E15542" s="362" t="s">
        <v>30448</v>
      </c>
    </row>
    <row r="15543" customFormat="false" ht="15" hidden="false" customHeight="false" outlineLevel="0" collapsed="false">
      <c r="A15543" s="361" t="s">
        <v>30449</v>
      </c>
      <c r="B15543" s="361"/>
      <c r="C15543" s="361" t="s">
        <v>30450</v>
      </c>
      <c r="D15543" s="361" t="s">
        <v>25662</v>
      </c>
      <c r="E15543" s="362" t="s">
        <v>30451</v>
      </c>
    </row>
    <row r="15544" customFormat="false" ht="15" hidden="false" customHeight="false" outlineLevel="0" collapsed="false">
      <c r="A15544" s="361" t="s">
        <v>30452</v>
      </c>
      <c r="B15544" s="361"/>
      <c r="C15544" s="361" t="s">
        <v>30453</v>
      </c>
      <c r="D15544" s="361" t="s">
        <v>25662</v>
      </c>
      <c r="E15544" s="362" t="s">
        <v>30454</v>
      </c>
    </row>
    <row r="15545" customFormat="false" ht="15" hidden="false" customHeight="false" outlineLevel="0" collapsed="false">
      <c r="A15545" s="361" t="s">
        <v>30455</v>
      </c>
      <c r="B15545" s="361"/>
      <c r="C15545" s="361" t="s">
        <v>30456</v>
      </c>
      <c r="D15545" s="361" t="s">
        <v>25662</v>
      </c>
      <c r="E15545" s="362" t="s">
        <v>30457</v>
      </c>
    </row>
    <row r="15546" customFormat="false" ht="15" hidden="false" customHeight="false" outlineLevel="0" collapsed="false">
      <c r="A15546" s="361" t="s">
        <v>30458</v>
      </c>
      <c r="B15546" s="361"/>
      <c r="C15546" s="361" t="s">
        <v>30459</v>
      </c>
      <c r="D15546" s="361" t="s">
        <v>25662</v>
      </c>
      <c r="E15546" s="362" t="s">
        <v>30460</v>
      </c>
    </row>
    <row r="15547" customFormat="false" ht="15" hidden="false" customHeight="false" outlineLevel="0" collapsed="false">
      <c r="A15547" s="361" t="s">
        <v>30461</v>
      </c>
      <c r="B15547" s="361"/>
      <c r="C15547" s="361" t="s">
        <v>30462</v>
      </c>
      <c r="D15547" s="361" t="s">
        <v>25662</v>
      </c>
      <c r="E15547" s="362" t="s">
        <v>30463</v>
      </c>
    </row>
    <row r="15548" customFormat="false" ht="15" hidden="false" customHeight="false" outlineLevel="0" collapsed="false">
      <c r="A15548" s="361" t="s">
        <v>30464</v>
      </c>
      <c r="B15548" s="361"/>
      <c r="C15548" s="361" t="s">
        <v>30465</v>
      </c>
      <c r="D15548" s="361" t="s">
        <v>25662</v>
      </c>
      <c r="E15548" s="362" t="s">
        <v>30466</v>
      </c>
    </row>
    <row r="15549" customFormat="false" ht="15" hidden="false" customHeight="false" outlineLevel="0" collapsed="false">
      <c r="A15549" s="361" t="s">
        <v>30467</v>
      </c>
      <c r="B15549" s="361"/>
      <c r="C15549" s="361" t="s">
        <v>30468</v>
      </c>
      <c r="D15549" s="361" t="s">
        <v>25662</v>
      </c>
      <c r="E15549" s="362" t="s">
        <v>30469</v>
      </c>
    </row>
    <row r="15550" customFormat="false" ht="15" hidden="false" customHeight="false" outlineLevel="0" collapsed="false">
      <c r="A15550" s="361" t="s">
        <v>30470</v>
      </c>
      <c r="B15550" s="361"/>
      <c r="C15550" s="361" t="s">
        <v>30471</v>
      </c>
      <c r="D15550" s="361" t="s">
        <v>25662</v>
      </c>
      <c r="E15550" s="362" t="s">
        <v>22721</v>
      </c>
    </row>
    <row r="15551" customFormat="false" ht="15" hidden="false" customHeight="false" outlineLevel="0" collapsed="false">
      <c r="A15551" s="361" t="s">
        <v>30472</v>
      </c>
      <c r="B15551" s="361"/>
      <c r="C15551" s="361" t="s">
        <v>30473</v>
      </c>
      <c r="D15551" s="361" t="s">
        <v>25662</v>
      </c>
      <c r="E15551" s="362" t="s">
        <v>30474</v>
      </c>
    </row>
    <row r="15552" customFormat="false" ht="15" hidden="false" customHeight="false" outlineLevel="0" collapsed="false">
      <c r="A15552" s="361" t="s">
        <v>30475</v>
      </c>
      <c r="B15552" s="361"/>
      <c r="C15552" s="361" t="s">
        <v>30476</v>
      </c>
      <c r="D15552" s="361" t="s">
        <v>25662</v>
      </c>
      <c r="E15552" s="362" t="s">
        <v>30477</v>
      </c>
    </row>
    <row r="15553" customFormat="false" ht="15" hidden="false" customHeight="false" outlineLevel="0" collapsed="false">
      <c r="A15553" s="361" t="s">
        <v>30478</v>
      </c>
      <c r="B15553" s="361"/>
      <c r="C15553" s="361" t="s">
        <v>30479</v>
      </c>
      <c r="D15553" s="361" t="s">
        <v>25662</v>
      </c>
      <c r="E15553" s="362" t="s">
        <v>30480</v>
      </c>
    </row>
    <row r="15554" customFormat="false" ht="15" hidden="false" customHeight="false" outlineLevel="0" collapsed="false">
      <c r="A15554" s="361" t="s">
        <v>30481</v>
      </c>
      <c r="B15554" s="361"/>
      <c r="C15554" s="361" t="s">
        <v>30482</v>
      </c>
      <c r="D15554" s="361" t="s">
        <v>25662</v>
      </c>
      <c r="E15554" s="362" t="s">
        <v>24746</v>
      </c>
    </row>
    <row r="15555" customFormat="false" ht="15" hidden="false" customHeight="false" outlineLevel="0" collapsed="false">
      <c r="A15555" s="361" t="s">
        <v>30483</v>
      </c>
      <c r="B15555" s="361"/>
      <c r="C15555" s="361" t="s">
        <v>30484</v>
      </c>
      <c r="D15555" s="361" t="s">
        <v>25662</v>
      </c>
      <c r="E15555" s="362" t="s">
        <v>30485</v>
      </c>
    </row>
    <row r="15556" customFormat="false" ht="15" hidden="false" customHeight="false" outlineLevel="0" collapsed="false">
      <c r="A15556" s="361" t="s">
        <v>30486</v>
      </c>
      <c r="B15556" s="361"/>
      <c r="C15556" s="361" t="s">
        <v>30487</v>
      </c>
      <c r="D15556" s="361" t="s">
        <v>25662</v>
      </c>
      <c r="E15556" s="362" t="s">
        <v>30488</v>
      </c>
    </row>
    <row r="15557" customFormat="false" ht="15" hidden="false" customHeight="false" outlineLevel="0" collapsed="false">
      <c r="A15557" s="361" t="s">
        <v>30489</v>
      </c>
      <c r="B15557" s="361"/>
      <c r="C15557" s="361" t="s">
        <v>30490</v>
      </c>
      <c r="D15557" s="361" t="s">
        <v>25662</v>
      </c>
      <c r="E15557" s="362" t="s">
        <v>30491</v>
      </c>
    </row>
    <row r="15558" customFormat="false" ht="15" hidden="false" customHeight="false" outlineLevel="0" collapsed="false">
      <c r="A15558" s="361" t="s">
        <v>30492</v>
      </c>
      <c r="B15558" s="361"/>
      <c r="C15558" s="361" t="s">
        <v>30493</v>
      </c>
      <c r="D15558" s="361" t="s">
        <v>25662</v>
      </c>
      <c r="E15558" s="362" t="s">
        <v>30494</v>
      </c>
    </row>
    <row r="15559" customFormat="false" ht="15" hidden="false" customHeight="false" outlineLevel="0" collapsed="false">
      <c r="A15559" s="361" t="s">
        <v>30495</v>
      </c>
      <c r="B15559" s="361"/>
      <c r="C15559" s="361" t="s">
        <v>30496</v>
      </c>
      <c r="D15559" s="361" t="s">
        <v>25662</v>
      </c>
      <c r="E15559" s="362" t="s">
        <v>30497</v>
      </c>
    </row>
    <row r="15560" customFormat="false" ht="15" hidden="false" customHeight="false" outlineLevel="0" collapsed="false">
      <c r="A15560" s="361" t="s">
        <v>30498</v>
      </c>
      <c r="B15560" s="361"/>
      <c r="C15560" s="361" t="s">
        <v>30499</v>
      </c>
      <c r="D15560" s="361" t="s">
        <v>25662</v>
      </c>
      <c r="E15560" s="362" t="s">
        <v>30500</v>
      </c>
    </row>
    <row r="15561" customFormat="false" ht="15" hidden="false" customHeight="false" outlineLevel="0" collapsed="false">
      <c r="A15561" s="361" t="s">
        <v>30501</v>
      </c>
      <c r="B15561" s="361"/>
      <c r="C15561" s="361" t="s">
        <v>30502</v>
      </c>
      <c r="D15561" s="361" t="s">
        <v>25662</v>
      </c>
      <c r="E15561" s="362" t="s">
        <v>30503</v>
      </c>
    </row>
    <row r="15562" customFormat="false" ht="15" hidden="false" customHeight="false" outlineLevel="0" collapsed="false">
      <c r="A15562" s="361" t="s">
        <v>30504</v>
      </c>
      <c r="B15562" s="361"/>
      <c r="C15562" s="361" t="s">
        <v>30505</v>
      </c>
      <c r="D15562" s="361" t="s">
        <v>25662</v>
      </c>
      <c r="E15562" s="362" t="s">
        <v>30506</v>
      </c>
    </row>
    <row r="15563" customFormat="false" ht="15" hidden="false" customHeight="false" outlineLevel="0" collapsed="false">
      <c r="A15563" s="361" t="s">
        <v>30507</v>
      </c>
      <c r="B15563" s="361"/>
      <c r="C15563" s="361" t="s">
        <v>30508</v>
      </c>
      <c r="D15563" s="361" t="s">
        <v>25662</v>
      </c>
      <c r="E15563" s="362" t="s">
        <v>30509</v>
      </c>
    </row>
    <row r="15564" customFormat="false" ht="15" hidden="false" customHeight="false" outlineLevel="0" collapsed="false">
      <c r="A15564" s="361" t="s">
        <v>30510</v>
      </c>
      <c r="B15564" s="361"/>
      <c r="C15564" s="361" t="s">
        <v>30511</v>
      </c>
      <c r="D15564" s="361" t="s">
        <v>25662</v>
      </c>
      <c r="E15564" s="362" t="s">
        <v>30512</v>
      </c>
    </row>
    <row r="15565" customFormat="false" ht="15" hidden="false" customHeight="false" outlineLevel="0" collapsed="false">
      <c r="A15565" s="361" t="s">
        <v>30513</v>
      </c>
      <c r="B15565" s="361"/>
      <c r="C15565" s="361" t="s">
        <v>30514</v>
      </c>
      <c r="D15565" s="361" t="s">
        <v>25662</v>
      </c>
      <c r="E15565" s="362" t="s">
        <v>30515</v>
      </c>
    </row>
    <row r="15566" customFormat="false" ht="15" hidden="false" customHeight="false" outlineLevel="0" collapsed="false">
      <c r="A15566" s="361" t="s">
        <v>30516</v>
      </c>
      <c r="B15566" s="361"/>
      <c r="C15566" s="361" t="s">
        <v>30517</v>
      </c>
      <c r="D15566" s="361" t="s">
        <v>25662</v>
      </c>
      <c r="E15566" s="362" t="s">
        <v>30518</v>
      </c>
    </row>
    <row r="15567" customFormat="false" ht="15" hidden="false" customHeight="false" outlineLevel="0" collapsed="false">
      <c r="A15567" s="361" t="s">
        <v>30519</v>
      </c>
      <c r="B15567" s="361"/>
      <c r="C15567" s="361" t="s">
        <v>30520</v>
      </c>
      <c r="D15567" s="361" t="s">
        <v>25662</v>
      </c>
      <c r="E15567" s="362" t="s">
        <v>30521</v>
      </c>
    </row>
    <row r="15568" customFormat="false" ht="15" hidden="false" customHeight="false" outlineLevel="0" collapsed="false">
      <c r="A15568" s="361" t="s">
        <v>30522</v>
      </c>
      <c r="B15568" s="361"/>
      <c r="C15568" s="361" t="s">
        <v>30523</v>
      </c>
      <c r="D15568" s="361" t="s">
        <v>25662</v>
      </c>
      <c r="E15568" s="362" t="s">
        <v>30524</v>
      </c>
    </row>
    <row r="15569" customFormat="false" ht="15" hidden="false" customHeight="false" outlineLevel="0" collapsed="false">
      <c r="A15569" s="361" t="s">
        <v>30525</v>
      </c>
      <c r="B15569" s="361"/>
      <c r="C15569" s="361" t="s">
        <v>30526</v>
      </c>
      <c r="D15569" s="361" t="s">
        <v>25662</v>
      </c>
      <c r="E15569" s="362" t="s">
        <v>30527</v>
      </c>
    </row>
    <row r="15570" customFormat="false" ht="15" hidden="false" customHeight="false" outlineLevel="0" collapsed="false">
      <c r="A15570" s="361" t="s">
        <v>30528</v>
      </c>
      <c r="B15570" s="361"/>
      <c r="C15570" s="361" t="s">
        <v>30529</v>
      </c>
      <c r="D15570" s="361" t="s">
        <v>25662</v>
      </c>
      <c r="E15570" s="362" t="s">
        <v>30530</v>
      </c>
    </row>
    <row r="15571" customFormat="false" ht="15" hidden="false" customHeight="false" outlineLevel="0" collapsed="false">
      <c r="A15571" s="361" t="s">
        <v>30531</v>
      </c>
      <c r="B15571" s="361"/>
      <c r="C15571" s="361" t="s">
        <v>30532</v>
      </c>
      <c r="D15571" s="361" t="s">
        <v>25662</v>
      </c>
      <c r="E15571" s="362" t="s">
        <v>30533</v>
      </c>
    </row>
    <row r="15572" customFormat="false" ht="15" hidden="false" customHeight="false" outlineLevel="0" collapsed="false">
      <c r="A15572" s="361" t="s">
        <v>30534</v>
      </c>
      <c r="B15572" s="361"/>
      <c r="C15572" s="361" t="s">
        <v>30535</v>
      </c>
      <c r="D15572" s="361" t="s">
        <v>25662</v>
      </c>
      <c r="E15572" s="362" t="s">
        <v>30536</v>
      </c>
    </row>
    <row r="15573" customFormat="false" ht="15" hidden="false" customHeight="false" outlineLevel="0" collapsed="false">
      <c r="A15573" s="361" t="s">
        <v>30537</v>
      </c>
      <c r="B15573" s="361"/>
      <c r="C15573" s="361" t="s">
        <v>30538</v>
      </c>
      <c r="D15573" s="361" t="s">
        <v>25662</v>
      </c>
      <c r="E15573" s="362" t="s">
        <v>30539</v>
      </c>
    </row>
    <row r="15574" customFormat="false" ht="15" hidden="false" customHeight="false" outlineLevel="0" collapsed="false">
      <c r="A15574" s="361" t="s">
        <v>30540</v>
      </c>
      <c r="B15574" s="361"/>
      <c r="C15574" s="361" t="s">
        <v>30541</v>
      </c>
      <c r="D15574" s="361" t="s">
        <v>25662</v>
      </c>
      <c r="E15574" s="362" t="s">
        <v>30542</v>
      </c>
    </row>
    <row r="15575" customFormat="false" ht="15" hidden="false" customHeight="false" outlineLevel="0" collapsed="false">
      <c r="A15575" s="361" t="s">
        <v>30543</v>
      </c>
      <c r="B15575" s="361"/>
      <c r="C15575" s="361" t="s">
        <v>30544</v>
      </c>
      <c r="D15575" s="361" t="s">
        <v>25662</v>
      </c>
      <c r="E15575" s="362" t="s">
        <v>30545</v>
      </c>
    </row>
    <row r="15576" customFormat="false" ht="15" hidden="false" customHeight="false" outlineLevel="0" collapsed="false">
      <c r="A15576" s="361" t="s">
        <v>30546</v>
      </c>
      <c r="B15576" s="361"/>
      <c r="C15576" s="361" t="s">
        <v>30547</v>
      </c>
      <c r="D15576" s="361" t="s">
        <v>25662</v>
      </c>
      <c r="E15576" s="362" t="s">
        <v>30548</v>
      </c>
    </row>
    <row r="15577" customFormat="false" ht="15" hidden="false" customHeight="false" outlineLevel="0" collapsed="false">
      <c r="A15577" s="361" t="s">
        <v>30549</v>
      </c>
      <c r="B15577" s="361"/>
      <c r="C15577" s="361" t="s">
        <v>30550</v>
      </c>
      <c r="D15577" s="361" t="s">
        <v>25662</v>
      </c>
      <c r="E15577" s="362" t="s">
        <v>30551</v>
      </c>
    </row>
    <row r="15578" customFormat="false" ht="15" hidden="false" customHeight="false" outlineLevel="0" collapsed="false">
      <c r="A15578" s="361" t="s">
        <v>30552</v>
      </c>
      <c r="B15578" s="361"/>
      <c r="C15578" s="361" t="s">
        <v>30553</v>
      </c>
      <c r="D15578" s="361" t="s">
        <v>25662</v>
      </c>
      <c r="E15578" s="362" t="s">
        <v>30554</v>
      </c>
    </row>
    <row r="15579" customFormat="false" ht="15" hidden="false" customHeight="false" outlineLevel="0" collapsed="false">
      <c r="A15579" s="361" t="s">
        <v>30555</v>
      </c>
      <c r="B15579" s="361"/>
      <c r="C15579" s="361" t="s">
        <v>30556</v>
      </c>
      <c r="D15579" s="361" t="s">
        <v>25662</v>
      </c>
      <c r="E15579" s="362" t="s">
        <v>30557</v>
      </c>
    </row>
    <row r="15580" customFormat="false" ht="15" hidden="false" customHeight="false" outlineLevel="0" collapsed="false">
      <c r="A15580" s="361" t="s">
        <v>30558</v>
      </c>
      <c r="B15580" s="361"/>
      <c r="C15580" s="361" t="s">
        <v>30559</v>
      </c>
      <c r="D15580" s="361" t="s">
        <v>25662</v>
      </c>
      <c r="E15580" s="362" t="s">
        <v>26204</v>
      </c>
    </row>
    <row r="15581" customFormat="false" ht="15" hidden="false" customHeight="false" outlineLevel="0" collapsed="false">
      <c r="A15581" s="361" t="s">
        <v>30560</v>
      </c>
      <c r="B15581" s="361"/>
      <c r="C15581" s="361" t="s">
        <v>30561</v>
      </c>
      <c r="D15581" s="361" t="s">
        <v>25662</v>
      </c>
      <c r="E15581" s="362" t="s">
        <v>30562</v>
      </c>
    </row>
    <row r="15582" customFormat="false" ht="15" hidden="false" customHeight="false" outlineLevel="0" collapsed="false">
      <c r="A15582" s="361" t="s">
        <v>30563</v>
      </c>
      <c r="B15582" s="361"/>
      <c r="C15582" s="361" t="s">
        <v>30564</v>
      </c>
      <c r="D15582" s="361" t="s">
        <v>25662</v>
      </c>
      <c r="E15582" s="362" t="s">
        <v>30565</v>
      </c>
    </row>
    <row r="15583" customFormat="false" ht="15" hidden="false" customHeight="false" outlineLevel="0" collapsed="false">
      <c r="A15583" s="361" t="s">
        <v>30566</v>
      </c>
      <c r="B15583" s="361"/>
      <c r="C15583" s="361" t="s">
        <v>30567</v>
      </c>
      <c r="D15583" s="361" t="s">
        <v>25662</v>
      </c>
      <c r="E15583" s="362" t="s">
        <v>29516</v>
      </c>
    </row>
    <row r="15584" customFormat="false" ht="15" hidden="false" customHeight="false" outlineLevel="0" collapsed="false">
      <c r="A15584" s="361" t="s">
        <v>30568</v>
      </c>
      <c r="B15584" s="361"/>
      <c r="C15584" s="361" t="s">
        <v>30569</v>
      </c>
      <c r="D15584" s="361" t="s">
        <v>25662</v>
      </c>
      <c r="E15584" s="362" t="s">
        <v>20355</v>
      </c>
    </row>
    <row r="15585" customFormat="false" ht="15" hidden="false" customHeight="false" outlineLevel="0" collapsed="false">
      <c r="A15585" s="361" t="s">
        <v>30570</v>
      </c>
      <c r="B15585" s="361"/>
      <c r="C15585" s="361" t="s">
        <v>30571</v>
      </c>
      <c r="D15585" s="361" t="s">
        <v>25662</v>
      </c>
      <c r="E15585" s="362" t="s">
        <v>30572</v>
      </c>
    </row>
    <row r="15586" customFormat="false" ht="15" hidden="false" customHeight="false" outlineLevel="0" collapsed="false">
      <c r="A15586" s="361" t="s">
        <v>30573</v>
      </c>
      <c r="B15586" s="361"/>
      <c r="C15586" s="361" t="s">
        <v>30574</v>
      </c>
      <c r="D15586" s="361" t="s">
        <v>25662</v>
      </c>
      <c r="E15586" s="362" t="s">
        <v>30575</v>
      </c>
    </row>
    <row r="15587" customFormat="false" ht="15" hidden="false" customHeight="false" outlineLevel="0" collapsed="false">
      <c r="A15587" s="361" t="s">
        <v>30576</v>
      </c>
      <c r="B15587" s="361"/>
      <c r="C15587" s="361" t="s">
        <v>30577</v>
      </c>
      <c r="D15587" s="361" t="s">
        <v>25662</v>
      </c>
      <c r="E15587" s="362" t="s">
        <v>30578</v>
      </c>
    </row>
    <row r="15588" customFormat="false" ht="15" hidden="false" customHeight="false" outlineLevel="0" collapsed="false">
      <c r="A15588" s="361" t="s">
        <v>30579</v>
      </c>
      <c r="B15588" s="361"/>
      <c r="C15588" s="361" t="s">
        <v>30580</v>
      </c>
      <c r="D15588" s="361" t="s">
        <v>25662</v>
      </c>
      <c r="E15588" s="362" t="s">
        <v>30581</v>
      </c>
    </row>
    <row r="15589" customFormat="false" ht="15" hidden="false" customHeight="false" outlineLevel="0" collapsed="false">
      <c r="A15589" s="361" t="s">
        <v>30582</v>
      </c>
      <c r="B15589" s="361"/>
      <c r="C15589" s="361" t="s">
        <v>30583</v>
      </c>
      <c r="D15589" s="361" t="s">
        <v>25662</v>
      </c>
      <c r="E15589" s="362" t="s">
        <v>30584</v>
      </c>
    </row>
    <row r="15590" customFormat="false" ht="15" hidden="false" customHeight="false" outlineLevel="0" collapsed="false">
      <c r="A15590" s="361" t="s">
        <v>30585</v>
      </c>
      <c r="B15590" s="361"/>
      <c r="C15590" s="361" t="s">
        <v>30586</v>
      </c>
      <c r="D15590" s="361" t="s">
        <v>25662</v>
      </c>
      <c r="E15590" s="362" t="s">
        <v>30587</v>
      </c>
    </row>
    <row r="15591" customFormat="false" ht="15" hidden="false" customHeight="false" outlineLevel="0" collapsed="false">
      <c r="A15591" s="361" t="s">
        <v>30588</v>
      </c>
      <c r="B15591" s="361"/>
      <c r="C15591" s="361" t="s">
        <v>30589</v>
      </c>
      <c r="D15591" s="361" t="s">
        <v>25662</v>
      </c>
      <c r="E15591" s="362" t="s">
        <v>30590</v>
      </c>
    </row>
    <row r="15592" customFormat="false" ht="15" hidden="false" customHeight="false" outlineLevel="0" collapsed="false">
      <c r="A15592" s="361" t="s">
        <v>30591</v>
      </c>
      <c r="B15592" s="361"/>
      <c r="C15592" s="361" t="s">
        <v>30592</v>
      </c>
      <c r="D15592" s="361" t="s">
        <v>25662</v>
      </c>
      <c r="E15592" s="362" t="s">
        <v>30593</v>
      </c>
    </row>
    <row r="15593" customFormat="false" ht="15" hidden="false" customHeight="false" outlineLevel="0" collapsed="false">
      <c r="A15593" s="361" t="s">
        <v>30594</v>
      </c>
      <c r="B15593" s="361"/>
      <c r="C15593" s="361" t="s">
        <v>30595</v>
      </c>
      <c r="D15593" s="361" t="s">
        <v>25662</v>
      </c>
      <c r="E15593" s="362" t="s">
        <v>30596</v>
      </c>
    </row>
    <row r="15594" customFormat="false" ht="15" hidden="false" customHeight="false" outlineLevel="0" collapsed="false">
      <c r="A15594" s="361" t="s">
        <v>30597</v>
      </c>
      <c r="B15594" s="361"/>
      <c r="C15594" s="361" t="s">
        <v>30598</v>
      </c>
      <c r="D15594" s="361" t="s">
        <v>25662</v>
      </c>
      <c r="E15594" s="362" t="s">
        <v>30599</v>
      </c>
    </row>
    <row r="15595" customFormat="false" ht="15" hidden="false" customHeight="false" outlineLevel="0" collapsed="false">
      <c r="A15595" s="361" t="s">
        <v>30600</v>
      </c>
      <c r="B15595" s="361"/>
      <c r="C15595" s="361" t="s">
        <v>30601</v>
      </c>
      <c r="D15595" s="361" t="s">
        <v>25662</v>
      </c>
      <c r="E15595" s="362" t="s">
        <v>30602</v>
      </c>
    </row>
    <row r="15596" customFormat="false" ht="15" hidden="false" customHeight="false" outlineLevel="0" collapsed="false">
      <c r="A15596" s="361" t="s">
        <v>30603</v>
      </c>
      <c r="B15596" s="361"/>
      <c r="C15596" s="361" t="s">
        <v>30604</v>
      </c>
      <c r="D15596" s="361" t="s">
        <v>25662</v>
      </c>
      <c r="E15596" s="362" t="s">
        <v>30605</v>
      </c>
    </row>
    <row r="15597" customFormat="false" ht="15" hidden="false" customHeight="false" outlineLevel="0" collapsed="false">
      <c r="A15597" s="361" t="s">
        <v>30606</v>
      </c>
      <c r="B15597" s="361"/>
      <c r="C15597" s="361" t="s">
        <v>30607</v>
      </c>
      <c r="D15597" s="361" t="s">
        <v>25662</v>
      </c>
      <c r="E15597" s="362" t="s">
        <v>30608</v>
      </c>
    </row>
    <row r="15598" customFormat="false" ht="15" hidden="false" customHeight="false" outlineLevel="0" collapsed="false">
      <c r="A15598" s="361" t="s">
        <v>30609</v>
      </c>
      <c r="B15598" s="361"/>
      <c r="C15598" s="361" t="s">
        <v>30610</v>
      </c>
      <c r="D15598" s="361" t="s">
        <v>25662</v>
      </c>
      <c r="E15598" s="362" t="s">
        <v>30611</v>
      </c>
    </row>
    <row r="15599" customFormat="false" ht="15" hidden="false" customHeight="false" outlineLevel="0" collapsed="false">
      <c r="A15599" s="361" t="s">
        <v>30612</v>
      </c>
      <c r="B15599" s="361"/>
      <c r="C15599" s="361" t="s">
        <v>30613</v>
      </c>
      <c r="D15599" s="361" t="s">
        <v>25662</v>
      </c>
      <c r="E15599" s="362" t="s">
        <v>30614</v>
      </c>
    </row>
    <row r="15600" customFormat="false" ht="15" hidden="false" customHeight="false" outlineLevel="0" collapsed="false">
      <c r="A15600" s="361" t="s">
        <v>30615</v>
      </c>
      <c r="B15600" s="361"/>
      <c r="C15600" s="361" t="s">
        <v>30616</v>
      </c>
      <c r="D15600" s="361" t="s">
        <v>25662</v>
      </c>
      <c r="E15600" s="362" t="s">
        <v>22743</v>
      </c>
    </row>
    <row r="15601" customFormat="false" ht="15" hidden="false" customHeight="false" outlineLevel="0" collapsed="false">
      <c r="A15601" s="361" t="s">
        <v>30617</v>
      </c>
      <c r="B15601" s="361"/>
      <c r="C15601" s="361" t="s">
        <v>30618</v>
      </c>
      <c r="D15601" s="361" t="s">
        <v>25662</v>
      </c>
      <c r="E15601" s="362" t="s">
        <v>30619</v>
      </c>
    </row>
    <row r="15602" customFormat="false" ht="15" hidden="false" customHeight="false" outlineLevel="0" collapsed="false">
      <c r="A15602" s="361" t="s">
        <v>30620</v>
      </c>
      <c r="B15602" s="361"/>
      <c r="C15602" s="361" t="s">
        <v>30621</v>
      </c>
      <c r="D15602" s="361" t="s">
        <v>25662</v>
      </c>
      <c r="E15602" s="362" t="s">
        <v>19093</v>
      </c>
    </row>
    <row r="15603" customFormat="false" ht="15" hidden="false" customHeight="false" outlineLevel="0" collapsed="false">
      <c r="A15603" s="361" t="s">
        <v>30622</v>
      </c>
      <c r="B15603" s="361"/>
      <c r="C15603" s="361" t="s">
        <v>30623</v>
      </c>
      <c r="D15603" s="361" t="s">
        <v>25662</v>
      </c>
      <c r="E15603" s="362" t="s">
        <v>30624</v>
      </c>
    </row>
    <row r="15604" customFormat="false" ht="15" hidden="false" customHeight="false" outlineLevel="0" collapsed="false">
      <c r="A15604" s="361" t="s">
        <v>30625</v>
      </c>
      <c r="B15604" s="361"/>
      <c r="C15604" s="361" t="s">
        <v>30626</v>
      </c>
      <c r="D15604" s="361" t="s">
        <v>25662</v>
      </c>
      <c r="E15604" s="362" t="s">
        <v>27642</v>
      </c>
    </row>
    <row r="15605" customFormat="false" ht="15" hidden="false" customHeight="false" outlineLevel="0" collapsed="false">
      <c r="A15605" s="361" t="s">
        <v>30627</v>
      </c>
      <c r="B15605" s="361"/>
      <c r="C15605" s="361" t="s">
        <v>30628</v>
      </c>
      <c r="D15605" s="361" t="s">
        <v>25662</v>
      </c>
      <c r="E15605" s="362" t="s">
        <v>30629</v>
      </c>
    </row>
    <row r="15606" customFormat="false" ht="15" hidden="false" customHeight="false" outlineLevel="0" collapsed="false">
      <c r="A15606" s="361" t="s">
        <v>30630</v>
      </c>
      <c r="B15606" s="361"/>
      <c r="C15606" s="361" t="s">
        <v>30631</v>
      </c>
      <c r="D15606" s="361" t="s">
        <v>25662</v>
      </c>
      <c r="E15606" s="362" t="s">
        <v>30632</v>
      </c>
    </row>
    <row r="15607" customFormat="false" ht="15" hidden="false" customHeight="false" outlineLevel="0" collapsed="false">
      <c r="A15607" s="361" t="s">
        <v>30633</v>
      </c>
      <c r="B15607" s="361"/>
      <c r="C15607" s="361" t="s">
        <v>30634</v>
      </c>
      <c r="D15607" s="361" t="s">
        <v>25662</v>
      </c>
      <c r="E15607" s="362" t="s">
        <v>30635</v>
      </c>
    </row>
    <row r="15608" customFormat="false" ht="15" hidden="false" customHeight="false" outlineLevel="0" collapsed="false">
      <c r="A15608" s="361" t="s">
        <v>30636</v>
      </c>
      <c r="B15608" s="361"/>
      <c r="C15608" s="361" t="s">
        <v>30637</v>
      </c>
      <c r="D15608" s="361" t="s">
        <v>25662</v>
      </c>
      <c r="E15608" s="362" t="s">
        <v>18633</v>
      </c>
    </row>
    <row r="15609" customFormat="false" ht="15" hidden="false" customHeight="false" outlineLevel="0" collapsed="false">
      <c r="A15609" s="361" t="s">
        <v>30638</v>
      </c>
      <c r="B15609" s="361"/>
      <c r="C15609" s="361" t="s">
        <v>30639</v>
      </c>
      <c r="D15609" s="361" t="s">
        <v>25662</v>
      </c>
      <c r="E15609" s="362" t="s">
        <v>30640</v>
      </c>
    </row>
    <row r="15610" customFormat="false" ht="15" hidden="false" customHeight="false" outlineLevel="0" collapsed="false">
      <c r="A15610" s="361" t="s">
        <v>30641</v>
      </c>
      <c r="B15610" s="361"/>
      <c r="C15610" s="361" t="s">
        <v>30642</v>
      </c>
      <c r="D15610" s="361" t="s">
        <v>25662</v>
      </c>
      <c r="E15610" s="362" t="s">
        <v>30643</v>
      </c>
    </row>
    <row r="15611" customFormat="false" ht="15" hidden="false" customHeight="false" outlineLevel="0" collapsed="false">
      <c r="A15611" s="361" t="s">
        <v>30644</v>
      </c>
      <c r="B15611" s="361"/>
      <c r="C15611" s="361" t="s">
        <v>30645</v>
      </c>
      <c r="D15611" s="361" t="s">
        <v>25662</v>
      </c>
      <c r="E15611" s="362" t="s">
        <v>30377</v>
      </c>
    </row>
    <row r="15612" customFormat="false" ht="15" hidden="false" customHeight="false" outlineLevel="0" collapsed="false">
      <c r="A15612" s="361" t="s">
        <v>30646</v>
      </c>
      <c r="B15612" s="361"/>
      <c r="C15612" s="361" t="s">
        <v>30647</v>
      </c>
      <c r="D15612" s="361" t="s">
        <v>25662</v>
      </c>
      <c r="E15612" s="362" t="s">
        <v>30648</v>
      </c>
    </row>
    <row r="15613" customFormat="false" ht="15" hidden="false" customHeight="false" outlineLevel="0" collapsed="false">
      <c r="A15613" s="361" t="s">
        <v>30649</v>
      </c>
      <c r="B15613" s="361"/>
      <c r="C15613" s="361" t="s">
        <v>30650</v>
      </c>
      <c r="D15613" s="361" t="s">
        <v>25662</v>
      </c>
      <c r="E15613" s="362" t="s">
        <v>30651</v>
      </c>
    </row>
    <row r="15614" customFormat="false" ht="15" hidden="false" customHeight="false" outlineLevel="0" collapsed="false">
      <c r="A15614" s="361" t="s">
        <v>30652</v>
      </c>
      <c r="B15614" s="361"/>
      <c r="C15614" s="361" t="s">
        <v>30653</v>
      </c>
      <c r="D15614" s="361" t="s">
        <v>25662</v>
      </c>
      <c r="E15614" s="362" t="s">
        <v>30654</v>
      </c>
    </row>
    <row r="15615" customFormat="false" ht="15" hidden="false" customHeight="false" outlineLevel="0" collapsed="false">
      <c r="A15615" s="361" t="s">
        <v>30655</v>
      </c>
      <c r="B15615" s="361"/>
      <c r="C15615" s="361" t="s">
        <v>30656</v>
      </c>
      <c r="D15615" s="361" t="s">
        <v>25662</v>
      </c>
      <c r="E15615" s="362" t="s">
        <v>30657</v>
      </c>
    </row>
    <row r="15616" customFormat="false" ht="15" hidden="false" customHeight="false" outlineLevel="0" collapsed="false">
      <c r="A15616" s="361" t="s">
        <v>30658</v>
      </c>
      <c r="B15616" s="361"/>
      <c r="C15616" s="361" t="s">
        <v>30659</v>
      </c>
      <c r="D15616" s="361" t="s">
        <v>25662</v>
      </c>
      <c r="E15616" s="362" t="s">
        <v>21278</v>
      </c>
    </row>
    <row r="15617" customFormat="false" ht="15" hidden="false" customHeight="false" outlineLevel="0" collapsed="false">
      <c r="A15617" s="361" t="s">
        <v>30660</v>
      </c>
      <c r="B15617" s="361"/>
      <c r="C15617" s="361" t="s">
        <v>30661</v>
      </c>
      <c r="D15617" s="361" t="s">
        <v>25662</v>
      </c>
      <c r="E15617" s="362" t="s">
        <v>17951</v>
      </c>
    </row>
    <row r="15618" customFormat="false" ht="15" hidden="false" customHeight="false" outlineLevel="0" collapsed="false">
      <c r="A15618" s="361" t="s">
        <v>30662</v>
      </c>
      <c r="B15618" s="361"/>
      <c r="C15618" s="361" t="s">
        <v>30663</v>
      </c>
      <c r="D15618" s="361" t="s">
        <v>25662</v>
      </c>
      <c r="E15618" s="362" t="s">
        <v>30664</v>
      </c>
    </row>
    <row r="15619" customFormat="false" ht="15" hidden="false" customHeight="false" outlineLevel="0" collapsed="false">
      <c r="A15619" s="361" t="s">
        <v>30665</v>
      </c>
      <c r="B15619" s="361"/>
      <c r="C15619" s="361" t="s">
        <v>30666</v>
      </c>
      <c r="D15619" s="361" t="s">
        <v>25662</v>
      </c>
      <c r="E15619" s="362" t="s">
        <v>30667</v>
      </c>
    </row>
    <row r="15620" customFormat="false" ht="15" hidden="false" customHeight="false" outlineLevel="0" collapsed="false">
      <c r="A15620" s="361" t="s">
        <v>30668</v>
      </c>
      <c r="B15620" s="361"/>
      <c r="C15620" s="361" t="s">
        <v>30669</v>
      </c>
      <c r="D15620" s="361" t="s">
        <v>25662</v>
      </c>
      <c r="E15620" s="362" t="s">
        <v>30670</v>
      </c>
    </row>
    <row r="15621" customFormat="false" ht="15" hidden="false" customHeight="false" outlineLevel="0" collapsed="false">
      <c r="A15621" s="361" t="s">
        <v>30671</v>
      </c>
      <c r="B15621" s="361"/>
      <c r="C15621" s="361" t="s">
        <v>30672</v>
      </c>
      <c r="D15621" s="361" t="s">
        <v>25662</v>
      </c>
      <c r="E15621" s="362" t="s">
        <v>21713</v>
      </c>
    </row>
    <row r="15622" customFormat="false" ht="15" hidden="false" customHeight="false" outlineLevel="0" collapsed="false">
      <c r="A15622" s="361" t="s">
        <v>30673</v>
      </c>
      <c r="B15622" s="361"/>
      <c r="C15622" s="361" t="s">
        <v>30674</v>
      </c>
      <c r="D15622" s="361" t="s">
        <v>25662</v>
      </c>
      <c r="E15622" s="362" t="s">
        <v>30675</v>
      </c>
    </row>
    <row r="15623" customFormat="false" ht="15" hidden="false" customHeight="false" outlineLevel="0" collapsed="false">
      <c r="A15623" s="361" t="s">
        <v>30676</v>
      </c>
      <c r="B15623" s="361"/>
      <c r="C15623" s="361" t="s">
        <v>30677</v>
      </c>
      <c r="D15623" s="361" t="s">
        <v>25662</v>
      </c>
      <c r="E15623" s="362" t="s">
        <v>30678</v>
      </c>
    </row>
    <row r="15624" customFormat="false" ht="15" hidden="false" customHeight="false" outlineLevel="0" collapsed="false">
      <c r="A15624" s="361" t="s">
        <v>30679</v>
      </c>
      <c r="B15624" s="361"/>
      <c r="C15624" s="361" t="s">
        <v>30680</v>
      </c>
      <c r="D15624" s="361" t="s">
        <v>25662</v>
      </c>
      <c r="E15624" s="362" t="s">
        <v>30681</v>
      </c>
    </row>
    <row r="15625" customFormat="false" ht="15" hidden="false" customHeight="false" outlineLevel="0" collapsed="false">
      <c r="A15625" s="361" t="s">
        <v>30682</v>
      </c>
      <c r="B15625" s="361"/>
      <c r="C15625" s="361" t="s">
        <v>30683</v>
      </c>
      <c r="D15625" s="361" t="s">
        <v>25662</v>
      </c>
      <c r="E15625" s="362" t="s">
        <v>30684</v>
      </c>
    </row>
    <row r="15626" customFormat="false" ht="15" hidden="false" customHeight="false" outlineLevel="0" collapsed="false">
      <c r="A15626" s="361" t="s">
        <v>30685</v>
      </c>
      <c r="B15626" s="361"/>
      <c r="C15626" s="361" t="s">
        <v>30686</v>
      </c>
      <c r="D15626" s="361" t="s">
        <v>25662</v>
      </c>
      <c r="E15626" s="362" t="s">
        <v>30687</v>
      </c>
    </row>
    <row r="15627" customFormat="false" ht="15" hidden="false" customHeight="false" outlineLevel="0" collapsed="false">
      <c r="A15627" s="361" t="s">
        <v>30688</v>
      </c>
      <c r="B15627" s="361"/>
      <c r="C15627" s="361" t="s">
        <v>30689</v>
      </c>
      <c r="D15627" s="361" t="s">
        <v>25662</v>
      </c>
      <c r="E15627" s="362" t="s">
        <v>30690</v>
      </c>
    </row>
    <row r="15628" customFormat="false" ht="15" hidden="false" customHeight="false" outlineLevel="0" collapsed="false">
      <c r="A15628" s="361" t="s">
        <v>30691</v>
      </c>
      <c r="B15628" s="361"/>
      <c r="C15628" s="361" t="s">
        <v>30692</v>
      </c>
      <c r="D15628" s="361" t="s">
        <v>25662</v>
      </c>
      <c r="E15628" s="362" t="s">
        <v>30693</v>
      </c>
    </row>
    <row r="15629" customFormat="false" ht="15" hidden="false" customHeight="false" outlineLevel="0" collapsed="false">
      <c r="A15629" s="361" t="s">
        <v>30694</v>
      </c>
      <c r="B15629" s="361"/>
      <c r="C15629" s="361" t="s">
        <v>30695</v>
      </c>
      <c r="D15629" s="361" t="s">
        <v>25662</v>
      </c>
      <c r="E15629" s="362" t="s">
        <v>30696</v>
      </c>
    </row>
    <row r="15630" customFormat="false" ht="15" hidden="false" customHeight="false" outlineLevel="0" collapsed="false">
      <c r="A15630" s="361" t="s">
        <v>30697</v>
      </c>
      <c r="B15630" s="361"/>
      <c r="C15630" s="361" t="s">
        <v>30698</v>
      </c>
      <c r="D15630" s="361" t="s">
        <v>25662</v>
      </c>
      <c r="E15630" s="362" t="s">
        <v>30699</v>
      </c>
    </row>
    <row r="15631" customFormat="false" ht="15" hidden="false" customHeight="false" outlineLevel="0" collapsed="false">
      <c r="A15631" s="361" t="s">
        <v>30700</v>
      </c>
      <c r="B15631" s="361"/>
      <c r="C15631" s="361" t="s">
        <v>30701</v>
      </c>
      <c r="D15631" s="361" t="s">
        <v>25662</v>
      </c>
      <c r="E15631" s="362" t="s">
        <v>30702</v>
      </c>
    </row>
    <row r="15632" customFormat="false" ht="15" hidden="false" customHeight="false" outlineLevel="0" collapsed="false">
      <c r="A15632" s="361" t="s">
        <v>30703</v>
      </c>
      <c r="B15632" s="361"/>
      <c r="C15632" s="361" t="s">
        <v>30704</v>
      </c>
      <c r="D15632" s="361" t="s">
        <v>25662</v>
      </c>
      <c r="E15632" s="362" t="s">
        <v>30705</v>
      </c>
    </row>
    <row r="15633" customFormat="false" ht="15" hidden="false" customHeight="false" outlineLevel="0" collapsed="false">
      <c r="A15633" s="361" t="s">
        <v>30706</v>
      </c>
      <c r="B15633" s="361"/>
      <c r="C15633" s="361" t="s">
        <v>30707</v>
      </c>
      <c r="D15633" s="361" t="s">
        <v>25662</v>
      </c>
      <c r="E15633" s="362" t="s">
        <v>30708</v>
      </c>
    </row>
    <row r="15634" customFormat="false" ht="15" hidden="false" customHeight="false" outlineLevel="0" collapsed="false">
      <c r="A15634" s="361" t="s">
        <v>30709</v>
      </c>
      <c r="B15634" s="361"/>
      <c r="C15634" s="361" t="s">
        <v>30710</v>
      </c>
      <c r="D15634" s="361" t="s">
        <v>25662</v>
      </c>
      <c r="E15634" s="362" t="s">
        <v>30711</v>
      </c>
    </row>
    <row r="15635" customFormat="false" ht="15" hidden="false" customHeight="false" outlineLevel="0" collapsed="false">
      <c r="A15635" s="361" t="s">
        <v>30712</v>
      </c>
      <c r="B15635" s="361"/>
      <c r="C15635" s="361" t="s">
        <v>30713</v>
      </c>
      <c r="D15635" s="361" t="s">
        <v>25662</v>
      </c>
      <c r="E15635" s="362" t="s">
        <v>30714</v>
      </c>
    </row>
    <row r="15636" customFormat="false" ht="15" hidden="false" customHeight="false" outlineLevel="0" collapsed="false">
      <c r="A15636" s="361" t="s">
        <v>30715</v>
      </c>
      <c r="B15636" s="361"/>
      <c r="C15636" s="361" t="s">
        <v>30716</v>
      </c>
      <c r="D15636" s="361" t="s">
        <v>25662</v>
      </c>
      <c r="E15636" s="362" t="s">
        <v>30717</v>
      </c>
    </row>
    <row r="15637" customFormat="false" ht="15" hidden="false" customHeight="false" outlineLevel="0" collapsed="false">
      <c r="A15637" s="361" t="s">
        <v>30718</v>
      </c>
      <c r="B15637" s="361"/>
      <c r="C15637" s="361" t="s">
        <v>30719</v>
      </c>
      <c r="D15637" s="361" t="s">
        <v>25662</v>
      </c>
      <c r="E15637" s="362" t="s">
        <v>19240</v>
      </c>
    </row>
    <row r="15638" customFormat="false" ht="15" hidden="false" customHeight="false" outlineLevel="0" collapsed="false">
      <c r="A15638" s="361" t="s">
        <v>30720</v>
      </c>
      <c r="B15638" s="361"/>
      <c r="C15638" s="361" t="s">
        <v>30721</v>
      </c>
      <c r="D15638" s="361" t="s">
        <v>25662</v>
      </c>
      <c r="E15638" s="362" t="s">
        <v>30722</v>
      </c>
    </row>
    <row r="15639" customFormat="false" ht="15" hidden="false" customHeight="false" outlineLevel="0" collapsed="false">
      <c r="A15639" s="361" t="s">
        <v>30723</v>
      </c>
      <c r="B15639" s="361"/>
      <c r="C15639" s="361" t="s">
        <v>30724</v>
      </c>
      <c r="D15639" s="361" t="s">
        <v>25662</v>
      </c>
      <c r="E15639" s="362" t="s">
        <v>30725</v>
      </c>
    </row>
    <row r="15640" customFormat="false" ht="15" hidden="false" customHeight="false" outlineLevel="0" collapsed="false">
      <c r="A15640" s="361" t="s">
        <v>30726</v>
      </c>
      <c r="B15640" s="361"/>
      <c r="C15640" s="361" t="s">
        <v>30727</v>
      </c>
      <c r="D15640" s="361" t="s">
        <v>25662</v>
      </c>
      <c r="E15640" s="362" t="s">
        <v>30728</v>
      </c>
    </row>
    <row r="15641" customFormat="false" ht="15" hidden="false" customHeight="false" outlineLevel="0" collapsed="false">
      <c r="A15641" s="361" t="s">
        <v>30729</v>
      </c>
      <c r="B15641" s="361"/>
      <c r="C15641" s="361" t="s">
        <v>30730</v>
      </c>
      <c r="D15641" s="361" t="s">
        <v>25662</v>
      </c>
      <c r="E15641" s="362" t="s">
        <v>16117</v>
      </c>
    </row>
    <row r="15642" customFormat="false" ht="15" hidden="false" customHeight="false" outlineLevel="0" collapsed="false">
      <c r="A15642" s="361" t="s">
        <v>30731</v>
      </c>
      <c r="B15642" s="361"/>
      <c r="C15642" s="361" t="s">
        <v>30732</v>
      </c>
      <c r="D15642" s="361" t="s">
        <v>25662</v>
      </c>
      <c r="E15642" s="362" t="s">
        <v>30733</v>
      </c>
    </row>
    <row r="15643" customFormat="false" ht="15" hidden="false" customHeight="false" outlineLevel="0" collapsed="false">
      <c r="A15643" s="361" t="s">
        <v>30734</v>
      </c>
      <c r="B15643" s="361"/>
      <c r="C15643" s="361" t="s">
        <v>30735</v>
      </c>
      <c r="D15643" s="361" t="s">
        <v>25662</v>
      </c>
      <c r="E15643" s="362" t="s">
        <v>30736</v>
      </c>
    </row>
    <row r="15644" customFormat="false" ht="15" hidden="false" customHeight="false" outlineLevel="0" collapsed="false">
      <c r="A15644" s="361" t="s">
        <v>30737</v>
      </c>
      <c r="B15644" s="361"/>
      <c r="C15644" s="361" t="s">
        <v>30738</v>
      </c>
      <c r="D15644" s="361" t="s">
        <v>25662</v>
      </c>
      <c r="E15644" s="362" t="s">
        <v>30739</v>
      </c>
    </row>
    <row r="15645" customFormat="false" ht="15" hidden="false" customHeight="false" outlineLevel="0" collapsed="false">
      <c r="A15645" s="361" t="s">
        <v>30740</v>
      </c>
      <c r="B15645" s="361"/>
      <c r="C15645" s="361" t="s">
        <v>30741</v>
      </c>
      <c r="D15645" s="361" t="s">
        <v>25662</v>
      </c>
      <c r="E15645" s="362" t="s">
        <v>30742</v>
      </c>
    </row>
    <row r="15646" customFormat="false" ht="15" hidden="false" customHeight="false" outlineLevel="0" collapsed="false">
      <c r="A15646" s="361" t="s">
        <v>30743</v>
      </c>
      <c r="B15646" s="361"/>
      <c r="C15646" s="361" t="s">
        <v>30744</v>
      </c>
      <c r="D15646" s="361" t="s">
        <v>25662</v>
      </c>
      <c r="E15646" s="362" t="s">
        <v>20168</v>
      </c>
    </row>
    <row r="15647" customFormat="false" ht="15" hidden="false" customHeight="false" outlineLevel="0" collapsed="false">
      <c r="A15647" s="361" t="s">
        <v>30745</v>
      </c>
      <c r="B15647" s="361"/>
      <c r="C15647" s="361" t="s">
        <v>30746</v>
      </c>
      <c r="D15647" s="361" t="s">
        <v>25662</v>
      </c>
      <c r="E15647" s="362" t="s">
        <v>30747</v>
      </c>
    </row>
    <row r="15648" customFormat="false" ht="15" hidden="false" customHeight="false" outlineLevel="0" collapsed="false">
      <c r="A15648" s="361" t="s">
        <v>30748</v>
      </c>
      <c r="B15648" s="361"/>
      <c r="C15648" s="361" t="s">
        <v>30749</v>
      </c>
      <c r="D15648" s="361" t="s">
        <v>25662</v>
      </c>
      <c r="E15648" s="362" t="s">
        <v>30750</v>
      </c>
    </row>
    <row r="15649" customFormat="false" ht="15" hidden="false" customHeight="false" outlineLevel="0" collapsed="false">
      <c r="A15649" s="361" t="s">
        <v>30751</v>
      </c>
      <c r="B15649" s="361"/>
      <c r="C15649" s="361" t="s">
        <v>30752</v>
      </c>
      <c r="D15649" s="361" t="s">
        <v>25614</v>
      </c>
      <c r="E15649" s="362" t="s">
        <v>30753</v>
      </c>
    </row>
    <row r="15650" customFormat="false" ht="15" hidden="false" customHeight="false" outlineLevel="0" collapsed="false">
      <c r="A15650" s="361" t="s">
        <v>30754</v>
      </c>
      <c r="B15650" s="361"/>
      <c r="C15650" s="361" t="s">
        <v>30755</v>
      </c>
      <c r="D15650" s="361" t="s">
        <v>25662</v>
      </c>
      <c r="E15650" s="362" t="s">
        <v>30756</v>
      </c>
    </row>
    <row r="15651" customFormat="false" ht="15" hidden="false" customHeight="false" outlineLevel="0" collapsed="false">
      <c r="A15651" s="361" t="s">
        <v>30757</v>
      </c>
      <c r="B15651" s="361"/>
      <c r="C15651" s="361" t="s">
        <v>30758</v>
      </c>
      <c r="D15651" s="361" t="s">
        <v>25214</v>
      </c>
      <c r="E15651" s="362" t="s">
        <v>30759</v>
      </c>
    </row>
    <row r="15652" customFormat="false" ht="15" hidden="false" customHeight="false" outlineLevel="0" collapsed="false">
      <c r="A15652" s="361" t="s">
        <v>30760</v>
      </c>
      <c r="B15652" s="361"/>
      <c r="C15652" s="361" t="s">
        <v>30761</v>
      </c>
      <c r="D15652" s="361" t="s">
        <v>25214</v>
      </c>
      <c r="E15652" s="362" t="s">
        <v>30762</v>
      </c>
    </row>
    <row r="15653" customFormat="false" ht="15" hidden="false" customHeight="false" outlineLevel="0" collapsed="false">
      <c r="A15653" s="361" t="s">
        <v>30763</v>
      </c>
      <c r="B15653" s="361"/>
      <c r="C15653" s="361" t="s">
        <v>30764</v>
      </c>
      <c r="D15653" s="361" t="s">
        <v>25662</v>
      </c>
      <c r="E15653" s="362" t="s">
        <v>30765</v>
      </c>
    </row>
    <row r="15654" customFormat="false" ht="15" hidden="false" customHeight="false" outlineLevel="0" collapsed="false">
      <c r="A15654" s="361" t="s">
        <v>30766</v>
      </c>
      <c r="B15654" s="361"/>
      <c r="C15654" s="361" t="s">
        <v>30767</v>
      </c>
      <c r="D15654" s="361" t="s">
        <v>25614</v>
      </c>
      <c r="E15654" s="362" t="s">
        <v>30768</v>
      </c>
    </row>
    <row r="15655" customFormat="false" ht="15" hidden="false" customHeight="false" outlineLevel="0" collapsed="false">
      <c r="A15655" s="361" t="s">
        <v>30769</v>
      </c>
      <c r="B15655" s="361"/>
      <c r="C15655" s="361" t="s">
        <v>30770</v>
      </c>
      <c r="D15655" s="361" t="s">
        <v>25614</v>
      </c>
      <c r="E15655" s="362" t="s">
        <v>16059</v>
      </c>
    </row>
    <row r="15656" customFormat="false" ht="15" hidden="false" customHeight="false" outlineLevel="0" collapsed="false">
      <c r="A15656" s="361" t="s">
        <v>30771</v>
      </c>
      <c r="B15656" s="361"/>
      <c r="C15656" s="361" t="s">
        <v>30772</v>
      </c>
      <c r="D15656" s="361" t="s">
        <v>25614</v>
      </c>
      <c r="E15656" s="362" t="s">
        <v>30773</v>
      </c>
    </row>
    <row r="15657" customFormat="false" ht="15" hidden="false" customHeight="false" outlineLevel="0" collapsed="false">
      <c r="A15657" s="361" t="s">
        <v>30774</v>
      </c>
      <c r="B15657" s="361"/>
      <c r="C15657" s="361" t="s">
        <v>30775</v>
      </c>
      <c r="D15657" s="361" t="s">
        <v>25614</v>
      </c>
      <c r="E15657" s="362" t="s">
        <v>19361</v>
      </c>
    </row>
    <row r="15658" customFormat="false" ht="15" hidden="false" customHeight="false" outlineLevel="0" collapsed="false">
      <c r="A15658" s="361" t="s">
        <v>30776</v>
      </c>
      <c r="B15658" s="361"/>
      <c r="C15658" s="361" t="s">
        <v>30777</v>
      </c>
      <c r="D15658" s="361" t="s">
        <v>25614</v>
      </c>
      <c r="E15658" s="362" t="s">
        <v>19832</v>
      </c>
    </row>
    <row r="15659" customFormat="false" ht="15" hidden="false" customHeight="false" outlineLevel="0" collapsed="false">
      <c r="A15659" s="361" t="s">
        <v>30778</v>
      </c>
      <c r="B15659" s="361"/>
      <c r="C15659" s="361" t="s">
        <v>30779</v>
      </c>
      <c r="D15659" s="361" t="s">
        <v>25614</v>
      </c>
      <c r="E15659" s="362" t="s">
        <v>30780</v>
      </c>
    </row>
    <row r="15660" customFormat="false" ht="15" hidden="false" customHeight="false" outlineLevel="0" collapsed="false">
      <c r="A15660" s="361" t="s">
        <v>30781</v>
      </c>
      <c r="B15660" s="361"/>
      <c r="C15660" s="361" t="s">
        <v>30782</v>
      </c>
      <c r="D15660" s="361" t="s">
        <v>25614</v>
      </c>
      <c r="E15660" s="362" t="s">
        <v>15981</v>
      </c>
    </row>
    <row r="15661" customFormat="false" ht="15" hidden="false" customHeight="false" outlineLevel="0" collapsed="false">
      <c r="A15661" s="361" t="s">
        <v>30783</v>
      </c>
      <c r="B15661" s="361"/>
      <c r="C15661" s="361" t="s">
        <v>30784</v>
      </c>
      <c r="D15661" s="361" t="s">
        <v>25614</v>
      </c>
      <c r="E15661" s="362" t="s">
        <v>21387</v>
      </c>
    </row>
    <row r="15662" customFormat="false" ht="15" hidden="false" customHeight="false" outlineLevel="0" collapsed="false">
      <c r="A15662" s="361" t="s">
        <v>30785</v>
      </c>
      <c r="B15662" s="361"/>
      <c r="C15662" s="361" t="s">
        <v>30786</v>
      </c>
      <c r="D15662" s="361" t="s">
        <v>25614</v>
      </c>
      <c r="E15662" s="362" t="s">
        <v>30787</v>
      </c>
    </row>
    <row r="15663" customFormat="false" ht="15" hidden="false" customHeight="false" outlineLevel="0" collapsed="false">
      <c r="A15663" s="361" t="s">
        <v>30788</v>
      </c>
      <c r="B15663" s="361"/>
      <c r="C15663" s="361" t="s">
        <v>30789</v>
      </c>
      <c r="D15663" s="361" t="s">
        <v>25614</v>
      </c>
      <c r="E15663" s="362" t="s">
        <v>17760</v>
      </c>
    </row>
    <row r="15664" customFormat="false" ht="15" hidden="false" customHeight="false" outlineLevel="0" collapsed="false">
      <c r="A15664" s="361" t="s">
        <v>30790</v>
      </c>
      <c r="B15664" s="361"/>
      <c r="C15664" s="361" t="s">
        <v>30791</v>
      </c>
      <c r="D15664" s="361" t="s">
        <v>25614</v>
      </c>
      <c r="E15664" s="362" t="s">
        <v>16045</v>
      </c>
    </row>
    <row r="15665" customFormat="false" ht="15" hidden="false" customHeight="false" outlineLevel="0" collapsed="false">
      <c r="A15665" s="361" t="s">
        <v>30792</v>
      </c>
      <c r="B15665" s="361"/>
      <c r="C15665" s="361" t="s">
        <v>30793</v>
      </c>
      <c r="D15665" s="361" t="s">
        <v>25614</v>
      </c>
      <c r="E15665" s="362" t="s">
        <v>19832</v>
      </c>
    </row>
    <row r="15666" customFormat="false" ht="15" hidden="false" customHeight="false" outlineLevel="0" collapsed="false">
      <c r="A15666" s="361" t="s">
        <v>30794</v>
      </c>
      <c r="B15666" s="361"/>
      <c r="C15666" s="361" t="s">
        <v>30795</v>
      </c>
      <c r="D15666" s="361" t="s">
        <v>25614</v>
      </c>
      <c r="E15666" s="362" t="s">
        <v>24396</v>
      </c>
    </row>
    <row r="15667" customFormat="false" ht="15" hidden="false" customHeight="false" outlineLevel="0" collapsed="false">
      <c r="A15667" s="361" t="s">
        <v>30796</v>
      </c>
      <c r="B15667" s="361"/>
      <c r="C15667" s="361" t="s">
        <v>30797</v>
      </c>
      <c r="D15667" s="361" t="s">
        <v>25614</v>
      </c>
      <c r="E15667" s="362" t="s">
        <v>15941</v>
      </c>
    </row>
    <row r="15668" customFormat="false" ht="15" hidden="false" customHeight="false" outlineLevel="0" collapsed="false">
      <c r="A15668" s="361" t="s">
        <v>30798</v>
      </c>
      <c r="B15668" s="361"/>
      <c r="C15668" s="361" t="s">
        <v>30799</v>
      </c>
      <c r="D15668" s="361" t="s">
        <v>25614</v>
      </c>
      <c r="E15668" s="362" t="s">
        <v>24993</v>
      </c>
    </row>
    <row r="15669" customFormat="false" ht="15" hidden="false" customHeight="false" outlineLevel="0" collapsed="false">
      <c r="A15669" s="361" t="s">
        <v>30800</v>
      </c>
      <c r="B15669" s="361"/>
      <c r="C15669" s="361" t="s">
        <v>30801</v>
      </c>
      <c r="D15669" s="361" t="s">
        <v>25614</v>
      </c>
      <c r="E15669" s="362" t="s">
        <v>22695</v>
      </c>
    </row>
    <row r="15670" customFormat="false" ht="15" hidden="false" customHeight="false" outlineLevel="0" collapsed="false">
      <c r="A15670" s="361" t="s">
        <v>30802</v>
      </c>
      <c r="B15670" s="361"/>
      <c r="C15670" s="361" t="s">
        <v>30803</v>
      </c>
      <c r="D15670" s="361" t="s">
        <v>25614</v>
      </c>
      <c r="E15670" s="362" t="s">
        <v>20497</v>
      </c>
    </row>
    <row r="15671" customFormat="false" ht="15" hidden="false" customHeight="false" outlineLevel="0" collapsed="false">
      <c r="A15671" s="361" t="s">
        <v>30804</v>
      </c>
      <c r="B15671" s="361"/>
      <c r="C15671" s="361" t="s">
        <v>30805</v>
      </c>
      <c r="D15671" s="361" t="s">
        <v>25614</v>
      </c>
      <c r="E15671" s="362" t="s">
        <v>30806</v>
      </c>
    </row>
    <row r="15672" customFormat="false" ht="15" hidden="false" customHeight="false" outlineLevel="0" collapsed="false">
      <c r="A15672" s="361" t="s">
        <v>30807</v>
      </c>
      <c r="B15672" s="361"/>
      <c r="C15672" s="361" t="s">
        <v>30808</v>
      </c>
      <c r="D15672" s="361" t="s">
        <v>25614</v>
      </c>
      <c r="E15672" s="362" t="s">
        <v>30809</v>
      </c>
    </row>
    <row r="15673" customFormat="false" ht="15" hidden="false" customHeight="false" outlineLevel="0" collapsed="false">
      <c r="A15673" s="361" t="s">
        <v>30810</v>
      </c>
      <c r="B15673" s="361"/>
      <c r="C15673" s="361" t="s">
        <v>30811</v>
      </c>
      <c r="D15673" s="361" t="s">
        <v>25614</v>
      </c>
      <c r="E15673" s="362" t="s">
        <v>30812</v>
      </c>
    </row>
    <row r="15674" customFormat="false" ht="15" hidden="false" customHeight="false" outlineLevel="0" collapsed="false">
      <c r="A15674" s="361" t="s">
        <v>30813</v>
      </c>
      <c r="B15674" s="361"/>
      <c r="C15674" s="361" t="s">
        <v>30814</v>
      </c>
      <c r="D15674" s="361" t="s">
        <v>25614</v>
      </c>
      <c r="E15674" s="362" t="s">
        <v>30815</v>
      </c>
    </row>
    <row r="15675" customFormat="false" ht="15" hidden="false" customHeight="false" outlineLevel="0" collapsed="false">
      <c r="A15675" s="361" t="s">
        <v>30816</v>
      </c>
      <c r="B15675" s="361"/>
      <c r="C15675" s="361" t="s">
        <v>30817</v>
      </c>
      <c r="D15675" s="361" t="s">
        <v>25614</v>
      </c>
      <c r="E15675" s="362" t="s">
        <v>17764</v>
      </c>
    </row>
    <row r="15676" customFormat="false" ht="15" hidden="false" customHeight="false" outlineLevel="0" collapsed="false">
      <c r="A15676" s="361" t="s">
        <v>30818</v>
      </c>
      <c r="B15676" s="361"/>
      <c r="C15676" s="361" t="s">
        <v>30819</v>
      </c>
      <c r="D15676" s="361" t="s">
        <v>25614</v>
      </c>
      <c r="E15676" s="362" t="s">
        <v>20856</v>
      </c>
    </row>
    <row r="15677" customFormat="false" ht="15" hidden="false" customHeight="false" outlineLevel="0" collapsed="false">
      <c r="A15677" s="361" t="s">
        <v>30820</v>
      </c>
      <c r="B15677" s="361"/>
      <c r="C15677" s="361" t="s">
        <v>30821</v>
      </c>
      <c r="D15677" s="361" t="s">
        <v>25614</v>
      </c>
      <c r="E15677" s="362" t="s">
        <v>15927</v>
      </c>
    </row>
    <row r="15678" customFormat="false" ht="15" hidden="false" customHeight="false" outlineLevel="0" collapsed="false">
      <c r="A15678" s="361" t="s">
        <v>30822</v>
      </c>
      <c r="B15678" s="361"/>
      <c r="C15678" s="361" t="s">
        <v>30823</v>
      </c>
      <c r="D15678" s="361" t="s">
        <v>25614</v>
      </c>
      <c r="E15678" s="362" t="s">
        <v>30824</v>
      </c>
    </row>
    <row r="15679" customFormat="false" ht="15" hidden="false" customHeight="false" outlineLevel="0" collapsed="false">
      <c r="A15679" s="361" t="s">
        <v>30825</v>
      </c>
      <c r="B15679" s="361"/>
      <c r="C15679" s="361" t="s">
        <v>30826</v>
      </c>
      <c r="D15679" s="361" t="s">
        <v>25614</v>
      </c>
      <c r="E15679" s="362" t="s">
        <v>16047</v>
      </c>
    </row>
    <row r="15680" customFormat="false" ht="15" hidden="false" customHeight="false" outlineLevel="0" collapsed="false">
      <c r="A15680" s="361" t="s">
        <v>30827</v>
      </c>
      <c r="B15680" s="361"/>
      <c r="C15680" s="361" t="s">
        <v>30828</v>
      </c>
      <c r="D15680" s="361" t="s">
        <v>25614</v>
      </c>
      <c r="E15680" s="362" t="s">
        <v>30829</v>
      </c>
    </row>
    <row r="15681" customFormat="false" ht="15" hidden="false" customHeight="false" outlineLevel="0" collapsed="false">
      <c r="A15681" s="361" t="s">
        <v>30830</v>
      </c>
      <c r="B15681" s="361"/>
      <c r="C15681" s="361" t="s">
        <v>30831</v>
      </c>
      <c r="D15681" s="361" t="s">
        <v>25614</v>
      </c>
      <c r="E15681" s="362" t="s">
        <v>18143</v>
      </c>
    </row>
    <row r="15682" customFormat="false" ht="15" hidden="false" customHeight="false" outlineLevel="0" collapsed="false">
      <c r="A15682" s="361" t="s">
        <v>30832</v>
      </c>
      <c r="B15682" s="361"/>
      <c r="C15682" s="361" t="s">
        <v>30833</v>
      </c>
      <c r="D15682" s="361" t="s">
        <v>25614</v>
      </c>
      <c r="E15682" s="362" t="s">
        <v>19586</v>
      </c>
    </row>
    <row r="15683" customFormat="false" ht="15" hidden="false" customHeight="false" outlineLevel="0" collapsed="false">
      <c r="A15683" s="361" t="s">
        <v>30834</v>
      </c>
      <c r="B15683" s="361"/>
      <c r="C15683" s="361" t="s">
        <v>30835</v>
      </c>
      <c r="D15683" s="361" t="s">
        <v>25614</v>
      </c>
      <c r="E15683" s="362" t="s">
        <v>17764</v>
      </c>
    </row>
    <row r="15684" customFormat="false" ht="15" hidden="false" customHeight="false" outlineLevel="0" collapsed="false">
      <c r="A15684" s="361" t="s">
        <v>30836</v>
      </c>
      <c r="B15684" s="361"/>
      <c r="C15684" s="361" t="s">
        <v>30837</v>
      </c>
      <c r="D15684" s="361" t="s">
        <v>25614</v>
      </c>
      <c r="E15684" s="362" t="s">
        <v>23180</v>
      </c>
    </row>
    <row r="15685" customFormat="false" ht="15" hidden="false" customHeight="false" outlineLevel="0" collapsed="false">
      <c r="A15685" s="361" t="s">
        <v>30838</v>
      </c>
      <c r="B15685" s="361"/>
      <c r="C15685" s="361" t="s">
        <v>30839</v>
      </c>
      <c r="D15685" s="361" t="s">
        <v>25614</v>
      </c>
      <c r="E15685" s="362" t="s">
        <v>30840</v>
      </c>
    </row>
    <row r="15686" customFormat="false" ht="15" hidden="false" customHeight="false" outlineLevel="0" collapsed="false">
      <c r="A15686" s="361" t="s">
        <v>30841</v>
      </c>
      <c r="B15686" s="361"/>
      <c r="C15686" s="361" t="s">
        <v>30842</v>
      </c>
      <c r="D15686" s="361" t="s">
        <v>25614</v>
      </c>
      <c r="E15686" s="362" t="s">
        <v>30843</v>
      </c>
    </row>
    <row r="15687" customFormat="false" ht="15" hidden="false" customHeight="false" outlineLevel="0" collapsed="false">
      <c r="A15687" s="361" t="s">
        <v>30844</v>
      </c>
      <c r="B15687" s="361"/>
      <c r="C15687" s="361" t="s">
        <v>30845</v>
      </c>
      <c r="D15687" s="361" t="s">
        <v>25614</v>
      </c>
      <c r="E15687" s="362" t="s">
        <v>30846</v>
      </c>
    </row>
    <row r="15688" customFormat="false" ht="15" hidden="false" customHeight="false" outlineLevel="0" collapsed="false">
      <c r="A15688" s="361" t="s">
        <v>30847</v>
      </c>
      <c r="B15688" s="361"/>
      <c r="C15688" s="361" t="s">
        <v>30848</v>
      </c>
      <c r="D15688" s="361" t="s">
        <v>25614</v>
      </c>
      <c r="E15688" s="362" t="s">
        <v>18193</v>
      </c>
    </row>
    <row r="15689" customFormat="false" ht="15" hidden="false" customHeight="false" outlineLevel="0" collapsed="false">
      <c r="A15689" s="361" t="s">
        <v>30849</v>
      </c>
      <c r="B15689" s="361"/>
      <c r="C15689" s="361" t="s">
        <v>30850</v>
      </c>
      <c r="D15689" s="361" t="s">
        <v>25614</v>
      </c>
      <c r="E15689" s="362" t="s">
        <v>18127</v>
      </c>
    </row>
    <row r="15690" customFormat="false" ht="15" hidden="false" customHeight="false" outlineLevel="0" collapsed="false">
      <c r="A15690" s="361" t="s">
        <v>30851</v>
      </c>
      <c r="B15690" s="361"/>
      <c r="C15690" s="361" t="s">
        <v>30852</v>
      </c>
      <c r="D15690" s="361" t="s">
        <v>25614</v>
      </c>
      <c r="E15690" s="362" t="s">
        <v>24412</v>
      </c>
    </row>
    <row r="15691" customFormat="false" ht="15" hidden="false" customHeight="false" outlineLevel="0" collapsed="false">
      <c r="A15691" s="361" t="s">
        <v>30853</v>
      </c>
      <c r="B15691" s="361"/>
      <c r="C15691" s="361" t="s">
        <v>30854</v>
      </c>
      <c r="D15691" s="361" t="s">
        <v>25614</v>
      </c>
      <c r="E15691" s="362" t="s">
        <v>25282</v>
      </c>
    </row>
    <row r="15692" customFormat="false" ht="15" hidden="false" customHeight="false" outlineLevel="0" collapsed="false">
      <c r="A15692" s="361" t="s">
        <v>30855</v>
      </c>
      <c r="B15692" s="361"/>
      <c r="C15692" s="361" t="s">
        <v>30856</v>
      </c>
      <c r="D15692" s="361" t="s">
        <v>25614</v>
      </c>
      <c r="E15692" s="362" t="s">
        <v>27892</v>
      </c>
    </row>
    <row r="15693" customFormat="false" ht="15" hidden="false" customHeight="false" outlineLevel="0" collapsed="false">
      <c r="A15693" s="361" t="s">
        <v>30857</v>
      </c>
      <c r="B15693" s="361"/>
      <c r="C15693" s="361" t="s">
        <v>30858</v>
      </c>
      <c r="D15693" s="361" t="s">
        <v>25614</v>
      </c>
      <c r="E15693" s="362" t="s">
        <v>18775</v>
      </c>
    </row>
    <row r="15694" customFormat="false" ht="15" hidden="false" customHeight="false" outlineLevel="0" collapsed="false">
      <c r="A15694" s="361" t="s">
        <v>30859</v>
      </c>
      <c r="B15694" s="361"/>
      <c r="C15694" s="361" t="s">
        <v>30860</v>
      </c>
      <c r="D15694" s="361" t="s">
        <v>25614</v>
      </c>
      <c r="E15694" s="362" t="s">
        <v>25056</v>
      </c>
    </row>
    <row r="15695" customFormat="false" ht="15" hidden="false" customHeight="false" outlineLevel="0" collapsed="false">
      <c r="A15695" s="361" t="s">
        <v>30861</v>
      </c>
      <c r="B15695" s="361"/>
      <c r="C15695" s="361" t="s">
        <v>30862</v>
      </c>
      <c r="D15695" s="361" t="s">
        <v>25614</v>
      </c>
      <c r="E15695" s="362" t="s">
        <v>30863</v>
      </c>
    </row>
    <row r="15696" customFormat="false" ht="15" hidden="false" customHeight="false" outlineLevel="0" collapsed="false">
      <c r="A15696" s="361" t="s">
        <v>30864</v>
      </c>
      <c r="B15696" s="361"/>
      <c r="C15696" s="361" t="s">
        <v>30865</v>
      </c>
      <c r="D15696" s="361" t="s">
        <v>25614</v>
      </c>
      <c r="E15696" s="362" t="s">
        <v>30866</v>
      </c>
    </row>
    <row r="15697" customFormat="false" ht="15" hidden="false" customHeight="false" outlineLevel="0" collapsed="false">
      <c r="A15697" s="361" t="s">
        <v>30867</v>
      </c>
      <c r="B15697" s="361"/>
      <c r="C15697" s="361" t="s">
        <v>30868</v>
      </c>
      <c r="D15697" s="361" t="s">
        <v>25614</v>
      </c>
      <c r="E15697" s="362" t="s">
        <v>28301</v>
      </c>
    </row>
    <row r="15698" customFormat="false" ht="15" hidden="false" customHeight="false" outlineLevel="0" collapsed="false">
      <c r="A15698" s="361" t="s">
        <v>30869</v>
      </c>
      <c r="B15698" s="361"/>
      <c r="C15698" s="361" t="s">
        <v>30870</v>
      </c>
      <c r="D15698" s="361" t="s">
        <v>25614</v>
      </c>
      <c r="E15698" s="362" t="s">
        <v>30871</v>
      </c>
    </row>
    <row r="15699" customFormat="false" ht="15" hidden="false" customHeight="false" outlineLevel="0" collapsed="false">
      <c r="A15699" s="361" t="s">
        <v>30872</v>
      </c>
      <c r="B15699" s="361"/>
      <c r="C15699" s="361" t="s">
        <v>30873</v>
      </c>
      <c r="D15699" s="361" t="s">
        <v>25614</v>
      </c>
      <c r="E15699" s="362" t="s">
        <v>20771</v>
      </c>
    </row>
    <row r="15700" customFormat="false" ht="15" hidden="false" customHeight="false" outlineLevel="0" collapsed="false">
      <c r="A15700" s="361" t="s">
        <v>30874</v>
      </c>
      <c r="B15700" s="361"/>
      <c r="C15700" s="361" t="s">
        <v>30875</v>
      </c>
      <c r="D15700" s="361" t="s">
        <v>25614</v>
      </c>
      <c r="E15700" s="362" t="s">
        <v>20429</v>
      </c>
    </row>
    <row r="15701" customFormat="false" ht="15" hidden="false" customHeight="false" outlineLevel="0" collapsed="false">
      <c r="A15701" s="361" t="s">
        <v>30876</v>
      </c>
      <c r="B15701" s="361"/>
      <c r="C15701" s="361" t="s">
        <v>30877</v>
      </c>
      <c r="D15701" s="361" t="s">
        <v>25614</v>
      </c>
      <c r="E15701" s="362" t="s">
        <v>17598</v>
      </c>
    </row>
    <row r="15702" customFormat="false" ht="15" hidden="false" customHeight="false" outlineLevel="0" collapsed="false">
      <c r="A15702" s="361" t="s">
        <v>30878</v>
      </c>
      <c r="B15702" s="361"/>
      <c r="C15702" s="361" t="s">
        <v>30879</v>
      </c>
      <c r="D15702" s="361" t="s">
        <v>25614</v>
      </c>
      <c r="E15702" s="362" t="s">
        <v>15785</v>
      </c>
    </row>
    <row r="15703" customFormat="false" ht="15" hidden="false" customHeight="false" outlineLevel="0" collapsed="false">
      <c r="A15703" s="361" t="s">
        <v>30880</v>
      </c>
      <c r="B15703" s="361"/>
      <c r="C15703" s="361" t="s">
        <v>30881</v>
      </c>
      <c r="D15703" s="361" t="s">
        <v>25614</v>
      </c>
      <c r="E15703" s="362" t="s">
        <v>17766</v>
      </c>
    </row>
    <row r="15704" customFormat="false" ht="15" hidden="false" customHeight="false" outlineLevel="0" collapsed="false">
      <c r="A15704" s="361" t="s">
        <v>30882</v>
      </c>
      <c r="B15704" s="361"/>
      <c r="C15704" s="361" t="s">
        <v>30883</v>
      </c>
      <c r="D15704" s="361" t="s">
        <v>25614</v>
      </c>
      <c r="E15704" s="362" t="s">
        <v>19586</v>
      </c>
    </row>
    <row r="15705" customFormat="false" ht="15" hidden="false" customHeight="false" outlineLevel="0" collapsed="false">
      <c r="A15705" s="361" t="s">
        <v>30884</v>
      </c>
      <c r="B15705" s="361"/>
      <c r="C15705" s="361" t="s">
        <v>30885</v>
      </c>
      <c r="D15705" s="361" t="s">
        <v>25614</v>
      </c>
      <c r="E15705" s="362" t="s">
        <v>15747</v>
      </c>
    </row>
    <row r="15706" customFormat="false" ht="15" hidden="false" customHeight="false" outlineLevel="0" collapsed="false">
      <c r="A15706" s="361" t="s">
        <v>30886</v>
      </c>
      <c r="B15706" s="361"/>
      <c r="C15706" s="361" t="s">
        <v>30887</v>
      </c>
      <c r="D15706" s="361" t="s">
        <v>25614</v>
      </c>
      <c r="E15706" s="362" t="s">
        <v>20427</v>
      </c>
    </row>
    <row r="15707" customFormat="false" ht="15" hidden="false" customHeight="false" outlineLevel="0" collapsed="false">
      <c r="A15707" s="361" t="s">
        <v>30888</v>
      </c>
      <c r="B15707" s="361"/>
      <c r="C15707" s="361" t="s">
        <v>30889</v>
      </c>
      <c r="D15707" s="361" t="s">
        <v>25614</v>
      </c>
      <c r="E15707" s="362" t="s">
        <v>25621</v>
      </c>
    </row>
    <row r="15708" customFormat="false" ht="15" hidden="false" customHeight="false" outlineLevel="0" collapsed="false">
      <c r="A15708" s="361" t="s">
        <v>30890</v>
      </c>
      <c r="B15708" s="361"/>
      <c r="C15708" s="361" t="s">
        <v>30891</v>
      </c>
      <c r="D15708" s="361" t="s">
        <v>25614</v>
      </c>
      <c r="E15708" s="362" t="s">
        <v>30892</v>
      </c>
    </row>
    <row r="15709" customFormat="false" ht="15" hidden="false" customHeight="false" outlineLevel="0" collapsed="false">
      <c r="A15709" s="361" t="s">
        <v>30893</v>
      </c>
      <c r="B15709" s="361"/>
      <c r="C15709" s="361" t="s">
        <v>30894</v>
      </c>
      <c r="D15709" s="361" t="s">
        <v>25614</v>
      </c>
      <c r="E15709" s="362" t="s">
        <v>15747</v>
      </c>
    </row>
    <row r="15710" customFormat="false" ht="15" hidden="false" customHeight="false" outlineLevel="0" collapsed="false">
      <c r="A15710" s="361" t="s">
        <v>30895</v>
      </c>
      <c r="B15710" s="361"/>
      <c r="C15710" s="361" t="s">
        <v>30896</v>
      </c>
      <c r="D15710" s="361" t="s">
        <v>25614</v>
      </c>
      <c r="E15710" s="362" t="s">
        <v>18115</v>
      </c>
    </row>
    <row r="15711" customFormat="false" ht="15" hidden="false" customHeight="false" outlineLevel="0" collapsed="false">
      <c r="A15711" s="361" t="s">
        <v>30897</v>
      </c>
      <c r="B15711" s="361"/>
      <c r="C15711" s="361" t="s">
        <v>30898</v>
      </c>
      <c r="D15711" s="361" t="s">
        <v>25614</v>
      </c>
      <c r="E15711" s="362" t="s">
        <v>17782</v>
      </c>
    </row>
    <row r="15712" customFormat="false" ht="15" hidden="false" customHeight="false" outlineLevel="0" collapsed="false">
      <c r="A15712" s="361" t="s">
        <v>30899</v>
      </c>
      <c r="B15712" s="361"/>
      <c r="C15712" s="361" t="s">
        <v>30900</v>
      </c>
      <c r="D15712" s="361" t="s">
        <v>25614</v>
      </c>
      <c r="E15712" s="362" t="s">
        <v>17764</v>
      </c>
    </row>
    <row r="15713" customFormat="false" ht="15" hidden="false" customHeight="false" outlineLevel="0" collapsed="false">
      <c r="A15713" s="361" t="s">
        <v>30901</v>
      </c>
      <c r="B15713" s="361"/>
      <c r="C15713" s="361" t="s">
        <v>30902</v>
      </c>
      <c r="D15713" s="361" t="s">
        <v>25614</v>
      </c>
      <c r="E15713" s="362" t="s">
        <v>16941</v>
      </c>
    </row>
    <row r="15714" customFormat="false" ht="15" hidden="false" customHeight="false" outlineLevel="0" collapsed="false">
      <c r="A15714" s="361" t="s">
        <v>30903</v>
      </c>
      <c r="B15714" s="361"/>
      <c r="C15714" s="361" t="s">
        <v>30904</v>
      </c>
      <c r="D15714" s="361" t="s">
        <v>25614</v>
      </c>
      <c r="E15714" s="362" t="s">
        <v>16070</v>
      </c>
    </row>
    <row r="15715" customFormat="false" ht="15" hidden="false" customHeight="false" outlineLevel="0" collapsed="false">
      <c r="A15715" s="361" t="s">
        <v>30905</v>
      </c>
      <c r="B15715" s="361"/>
      <c r="C15715" s="361" t="s">
        <v>30906</v>
      </c>
      <c r="D15715" s="361" t="s">
        <v>25614</v>
      </c>
      <c r="E15715" s="362" t="s">
        <v>30907</v>
      </c>
    </row>
    <row r="15716" customFormat="false" ht="15" hidden="false" customHeight="false" outlineLevel="0" collapsed="false">
      <c r="A15716" s="361" t="s">
        <v>30908</v>
      </c>
      <c r="B15716" s="361"/>
      <c r="C15716" s="361" t="s">
        <v>30909</v>
      </c>
      <c r="D15716" s="361" t="s">
        <v>25614</v>
      </c>
      <c r="E15716" s="362" t="s">
        <v>30910</v>
      </c>
    </row>
    <row r="15717" customFormat="false" ht="15" hidden="false" customHeight="false" outlineLevel="0" collapsed="false">
      <c r="A15717" s="361" t="s">
        <v>30911</v>
      </c>
      <c r="B15717" s="361"/>
      <c r="C15717" s="361" t="s">
        <v>30912</v>
      </c>
      <c r="D15717" s="361" t="s">
        <v>25614</v>
      </c>
      <c r="E15717" s="362" t="s">
        <v>18680</v>
      </c>
    </row>
    <row r="15718" customFormat="false" ht="15" hidden="false" customHeight="false" outlineLevel="0" collapsed="false">
      <c r="A15718" s="361" t="s">
        <v>30913</v>
      </c>
      <c r="B15718" s="361"/>
      <c r="C15718" s="361" t="s">
        <v>30914</v>
      </c>
      <c r="D15718" s="361" t="s">
        <v>25614</v>
      </c>
      <c r="E15718" s="362" t="s">
        <v>20429</v>
      </c>
    </row>
    <row r="15719" customFormat="false" ht="15" hidden="false" customHeight="false" outlineLevel="0" collapsed="false">
      <c r="A15719" s="361" t="s">
        <v>30915</v>
      </c>
      <c r="B15719" s="361"/>
      <c r="C15719" s="361" t="s">
        <v>30916</v>
      </c>
      <c r="D15719" s="361" t="s">
        <v>25614</v>
      </c>
      <c r="E15719" s="362" t="s">
        <v>15562</v>
      </c>
    </row>
    <row r="15720" customFormat="false" ht="15" hidden="false" customHeight="false" outlineLevel="0" collapsed="false">
      <c r="A15720" s="361" t="s">
        <v>30917</v>
      </c>
      <c r="B15720" s="361"/>
      <c r="C15720" s="361" t="s">
        <v>30918</v>
      </c>
      <c r="D15720" s="361" t="s">
        <v>25614</v>
      </c>
      <c r="E15720" s="362" t="s">
        <v>25040</v>
      </c>
    </row>
    <row r="15721" customFormat="false" ht="15" hidden="false" customHeight="false" outlineLevel="0" collapsed="false">
      <c r="A15721" s="361" t="s">
        <v>30919</v>
      </c>
      <c r="B15721" s="361"/>
      <c r="C15721" s="361" t="s">
        <v>30920</v>
      </c>
      <c r="D15721" s="361" t="s">
        <v>25614</v>
      </c>
      <c r="E15721" s="362" t="s">
        <v>18498</v>
      </c>
    </row>
    <row r="15722" customFormat="false" ht="15" hidden="false" customHeight="false" outlineLevel="0" collapsed="false">
      <c r="A15722" s="361" t="s">
        <v>30921</v>
      </c>
      <c r="B15722" s="361"/>
      <c r="C15722" s="361" t="s">
        <v>30922</v>
      </c>
      <c r="D15722" s="361" t="s">
        <v>25614</v>
      </c>
      <c r="E15722" s="362" t="s">
        <v>22733</v>
      </c>
    </row>
    <row r="15723" customFormat="false" ht="15" hidden="false" customHeight="false" outlineLevel="0" collapsed="false">
      <c r="A15723" s="361" t="s">
        <v>30923</v>
      </c>
      <c r="B15723" s="361"/>
      <c r="C15723" s="361" t="s">
        <v>30924</v>
      </c>
      <c r="D15723" s="361" t="s">
        <v>25614</v>
      </c>
      <c r="E15723" s="362" t="s">
        <v>15736</v>
      </c>
    </row>
    <row r="15724" customFormat="false" ht="15" hidden="false" customHeight="false" outlineLevel="0" collapsed="false">
      <c r="A15724" s="361" t="s">
        <v>30925</v>
      </c>
      <c r="B15724" s="361"/>
      <c r="C15724" s="361" t="s">
        <v>30926</v>
      </c>
      <c r="D15724" s="361" t="s">
        <v>25614</v>
      </c>
      <c r="E15724" s="362" t="s">
        <v>18627</v>
      </c>
    </row>
    <row r="15725" customFormat="false" ht="15" hidden="false" customHeight="false" outlineLevel="0" collapsed="false">
      <c r="A15725" s="361" t="s">
        <v>30927</v>
      </c>
      <c r="B15725" s="361"/>
      <c r="C15725" s="361" t="s">
        <v>30928</v>
      </c>
      <c r="D15725" s="361" t="s">
        <v>25614</v>
      </c>
      <c r="E15725" s="362" t="s">
        <v>30929</v>
      </c>
    </row>
    <row r="15726" customFormat="false" ht="15" hidden="false" customHeight="false" outlineLevel="0" collapsed="false">
      <c r="A15726" s="361" t="s">
        <v>30930</v>
      </c>
      <c r="B15726" s="361"/>
      <c r="C15726" s="361" t="s">
        <v>30931</v>
      </c>
      <c r="D15726" s="361" t="s">
        <v>25614</v>
      </c>
      <c r="E15726" s="362" t="s">
        <v>24261</v>
      </c>
    </row>
    <row r="15727" customFormat="false" ht="15" hidden="false" customHeight="false" outlineLevel="0" collapsed="false">
      <c r="A15727" s="361" t="s">
        <v>169</v>
      </c>
      <c r="B15727" s="361"/>
      <c r="C15727" s="361" t="s">
        <v>30932</v>
      </c>
      <c r="D15727" s="361" t="s">
        <v>25614</v>
      </c>
      <c r="E15727" s="362" t="s">
        <v>20364</v>
      </c>
    </row>
    <row r="15728" customFormat="false" ht="15" hidden="false" customHeight="false" outlineLevel="0" collapsed="false">
      <c r="A15728" s="361" t="s">
        <v>30933</v>
      </c>
      <c r="B15728" s="361"/>
      <c r="C15728" s="361" t="s">
        <v>30934</v>
      </c>
      <c r="D15728" s="361" t="s">
        <v>25614</v>
      </c>
      <c r="E15728" s="362" t="s">
        <v>18606</v>
      </c>
    </row>
    <row r="15729" customFormat="false" ht="15" hidden="false" customHeight="false" outlineLevel="0" collapsed="false">
      <c r="A15729" s="361" t="s">
        <v>30935</v>
      </c>
      <c r="B15729" s="361"/>
      <c r="C15729" s="361" t="s">
        <v>30936</v>
      </c>
      <c r="D15729" s="361" t="s">
        <v>25614</v>
      </c>
      <c r="E15729" s="362" t="s">
        <v>24572</v>
      </c>
    </row>
    <row r="15730" customFormat="false" ht="15" hidden="false" customHeight="false" outlineLevel="0" collapsed="false">
      <c r="A15730" s="361" t="s">
        <v>30937</v>
      </c>
      <c r="B15730" s="361"/>
      <c r="C15730" s="361" t="s">
        <v>30938</v>
      </c>
      <c r="D15730" s="361" t="s">
        <v>25614</v>
      </c>
      <c r="E15730" s="362" t="s">
        <v>16055</v>
      </c>
    </row>
    <row r="15731" customFormat="false" ht="15" hidden="false" customHeight="false" outlineLevel="0" collapsed="false">
      <c r="A15731" s="361" t="s">
        <v>30939</v>
      </c>
      <c r="B15731" s="361"/>
      <c r="C15731" s="361" t="s">
        <v>30940</v>
      </c>
      <c r="D15731" s="361" t="s">
        <v>25614</v>
      </c>
      <c r="E15731" s="362" t="s">
        <v>18295</v>
      </c>
    </row>
    <row r="15732" customFormat="false" ht="15" hidden="false" customHeight="false" outlineLevel="0" collapsed="false">
      <c r="A15732" s="361" t="s">
        <v>30941</v>
      </c>
      <c r="B15732" s="361"/>
      <c r="C15732" s="361" t="s">
        <v>30942</v>
      </c>
      <c r="D15732" s="361" t="s">
        <v>25614</v>
      </c>
      <c r="E15732" s="362" t="s">
        <v>30943</v>
      </c>
    </row>
    <row r="15733" customFormat="false" ht="15" hidden="false" customHeight="false" outlineLevel="0" collapsed="false">
      <c r="A15733" s="361" t="s">
        <v>30944</v>
      </c>
      <c r="B15733" s="361"/>
      <c r="C15733" s="361" t="s">
        <v>30945</v>
      </c>
      <c r="D15733" s="361" t="s">
        <v>25614</v>
      </c>
      <c r="E15733" s="362" t="s">
        <v>30946</v>
      </c>
    </row>
    <row r="15734" customFormat="false" ht="15" hidden="false" customHeight="false" outlineLevel="0" collapsed="false">
      <c r="A15734" s="361" t="s">
        <v>30947</v>
      </c>
      <c r="B15734" s="361"/>
      <c r="C15734" s="361" t="s">
        <v>30948</v>
      </c>
      <c r="D15734" s="361" t="s">
        <v>25614</v>
      </c>
      <c r="E15734" s="362" t="s">
        <v>22881</v>
      </c>
    </row>
    <row r="15735" customFormat="false" ht="15" hidden="false" customHeight="false" outlineLevel="0" collapsed="false">
      <c r="A15735" s="361" t="s">
        <v>30949</v>
      </c>
      <c r="B15735" s="361"/>
      <c r="C15735" s="361" t="s">
        <v>30950</v>
      </c>
      <c r="D15735" s="361" t="s">
        <v>25614</v>
      </c>
      <c r="E15735" s="362" t="s">
        <v>15941</v>
      </c>
    </row>
    <row r="15736" customFormat="false" ht="15" hidden="false" customHeight="false" outlineLevel="0" collapsed="false">
      <c r="A15736" s="361" t="s">
        <v>30951</v>
      </c>
      <c r="B15736" s="361"/>
      <c r="C15736" s="361" t="s">
        <v>30952</v>
      </c>
      <c r="D15736" s="361" t="s">
        <v>25614</v>
      </c>
      <c r="E15736" s="362" t="s">
        <v>17668</v>
      </c>
    </row>
    <row r="15737" customFormat="false" ht="15" hidden="false" customHeight="false" outlineLevel="0" collapsed="false">
      <c r="A15737" s="361" t="s">
        <v>30953</v>
      </c>
      <c r="B15737" s="361"/>
      <c r="C15737" s="361" t="s">
        <v>30954</v>
      </c>
      <c r="D15737" s="361" t="s">
        <v>25614</v>
      </c>
      <c r="E15737" s="362" t="s">
        <v>17766</v>
      </c>
    </row>
    <row r="15738" customFormat="false" ht="15" hidden="false" customHeight="false" outlineLevel="0" collapsed="false">
      <c r="A15738" s="361" t="s">
        <v>30955</v>
      </c>
      <c r="B15738" s="361"/>
      <c r="C15738" s="361" t="s">
        <v>30956</v>
      </c>
      <c r="D15738" s="361" t="s">
        <v>25614</v>
      </c>
      <c r="E15738" s="362" t="s">
        <v>30957</v>
      </c>
    </row>
    <row r="15739" customFormat="false" ht="15" hidden="false" customHeight="false" outlineLevel="0" collapsed="false">
      <c r="A15739" s="361" t="s">
        <v>30958</v>
      </c>
      <c r="B15739" s="361"/>
      <c r="C15739" s="361" t="s">
        <v>30959</v>
      </c>
      <c r="D15739" s="361" t="s">
        <v>25614</v>
      </c>
      <c r="E15739" s="362" t="s">
        <v>30960</v>
      </c>
    </row>
    <row r="15740" customFormat="false" ht="15" hidden="false" customHeight="false" outlineLevel="0" collapsed="false">
      <c r="A15740" s="361" t="s">
        <v>30961</v>
      </c>
      <c r="B15740" s="361"/>
      <c r="C15740" s="361" t="s">
        <v>30962</v>
      </c>
      <c r="D15740" s="361" t="s">
        <v>25614</v>
      </c>
      <c r="E15740" s="362" t="s">
        <v>25952</v>
      </c>
    </row>
    <row r="15741" customFormat="false" ht="15" hidden="false" customHeight="false" outlineLevel="0" collapsed="false">
      <c r="A15741" s="361" t="s">
        <v>30963</v>
      </c>
      <c r="B15741" s="361"/>
      <c r="C15741" s="361" t="s">
        <v>30964</v>
      </c>
      <c r="D15741" s="361" t="s">
        <v>25614</v>
      </c>
      <c r="E15741" s="362" t="s">
        <v>30965</v>
      </c>
    </row>
    <row r="15742" customFormat="false" ht="15" hidden="false" customHeight="false" outlineLevel="0" collapsed="false">
      <c r="A15742" s="361" t="s">
        <v>30966</v>
      </c>
      <c r="B15742" s="361"/>
      <c r="C15742" s="361" t="s">
        <v>30967</v>
      </c>
      <c r="D15742" s="361" t="s">
        <v>25614</v>
      </c>
      <c r="E15742" s="362" t="s">
        <v>25047</v>
      </c>
    </row>
    <row r="15743" customFormat="false" ht="15" hidden="false" customHeight="false" outlineLevel="0" collapsed="false">
      <c r="A15743" s="361" t="s">
        <v>30968</v>
      </c>
      <c r="B15743" s="361"/>
      <c r="C15743" s="361" t="s">
        <v>30969</v>
      </c>
      <c r="D15743" s="361" t="s">
        <v>25614</v>
      </c>
      <c r="E15743" s="362" t="s">
        <v>15777</v>
      </c>
    </row>
    <row r="15744" customFormat="false" ht="15" hidden="false" customHeight="false" outlineLevel="0" collapsed="false">
      <c r="A15744" s="361" t="s">
        <v>30970</v>
      </c>
      <c r="B15744" s="361"/>
      <c r="C15744" s="361" t="s">
        <v>30971</v>
      </c>
      <c r="D15744" s="361" t="s">
        <v>25614</v>
      </c>
      <c r="E15744" s="362" t="s">
        <v>30972</v>
      </c>
    </row>
    <row r="15745" customFormat="false" ht="15" hidden="false" customHeight="false" outlineLevel="0" collapsed="false">
      <c r="A15745" s="361" t="s">
        <v>30973</v>
      </c>
      <c r="B15745" s="361"/>
      <c r="C15745" s="361" t="s">
        <v>30974</v>
      </c>
      <c r="D15745" s="361" t="s">
        <v>25614</v>
      </c>
      <c r="E15745" s="362" t="s">
        <v>18369</v>
      </c>
    </row>
    <row r="15746" customFormat="false" ht="15" hidden="false" customHeight="false" outlineLevel="0" collapsed="false">
      <c r="A15746" s="361" t="s">
        <v>30975</v>
      </c>
      <c r="B15746" s="361"/>
      <c r="C15746" s="361" t="s">
        <v>30976</v>
      </c>
      <c r="D15746" s="361" t="s">
        <v>25614</v>
      </c>
      <c r="E15746" s="362" t="s">
        <v>19631</v>
      </c>
    </row>
    <row r="15747" customFormat="false" ht="15" hidden="false" customHeight="false" outlineLevel="0" collapsed="false">
      <c r="A15747" s="361" t="s">
        <v>30977</v>
      </c>
      <c r="B15747" s="361"/>
      <c r="C15747" s="361" t="s">
        <v>30978</v>
      </c>
      <c r="D15747" s="361" t="s">
        <v>25614</v>
      </c>
      <c r="E15747" s="362" t="s">
        <v>23826</v>
      </c>
    </row>
    <row r="15748" customFormat="false" ht="15" hidden="false" customHeight="false" outlineLevel="0" collapsed="false">
      <c r="A15748" s="361" t="s">
        <v>30979</v>
      </c>
      <c r="B15748" s="361"/>
      <c r="C15748" s="361" t="s">
        <v>30980</v>
      </c>
      <c r="D15748" s="361" t="s">
        <v>25614</v>
      </c>
      <c r="E15748" s="362" t="s">
        <v>30981</v>
      </c>
    </row>
    <row r="15749" customFormat="false" ht="15" hidden="false" customHeight="false" outlineLevel="0" collapsed="false">
      <c r="A15749" s="361" t="s">
        <v>30982</v>
      </c>
      <c r="B15749" s="361"/>
      <c r="C15749" s="361" t="s">
        <v>30983</v>
      </c>
      <c r="D15749" s="361" t="s">
        <v>25614</v>
      </c>
      <c r="E15749" s="362" t="s">
        <v>27820</v>
      </c>
    </row>
    <row r="15750" customFormat="false" ht="15" hidden="false" customHeight="false" outlineLevel="0" collapsed="false">
      <c r="A15750" s="361" t="s">
        <v>30984</v>
      </c>
      <c r="B15750" s="361"/>
      <c r="C15750" s="361" t="s">
        <v>30985</v>
      </c>
      <c r="D15750" s="361" t="s">
        <v>25614</v>
      </c>
      <c r="E15750" s="362" t="s">
        <v>21133</v>
      </c>
    </row>
    <row r="15751" customFormat="false" ht="15" hidden="false" customHeight="false" outlineLevel="0" collapsed="false">
      <c r="A15751" s="361" t="s">
        <v>30986</v>
      </c>
      <c r="B15751" s="361"/>
      <c r="C15751" s="361" t="s">
        <v>30987</v>
      </c>
      <c r="D15751" s="361" t="s">
        <v>25614</v>
      </c>
      <c r="E15751" s="362" t="s">
        <v>17808</v>
      </c>
    </row>
    <row r="15752" customFormat="false" ht="15" hidden="false" customHeight="false" outlineLevel="0" collapsed="false">
      <c r="A15752" s="361" t="s">
        <v>30988</v>
      </c>
      <c r="B15752" s="361"/>
      <c r="C15752" s="361" t="s">
        <v>30989</v>
      </c>
      <c r="D15752" s="361" t="s">
        <v>25614</v>
      </c>
      <c r="E15752" s="362" t="s">
        <v>23152</v>
      </c>
    </row>
    <row r="15753" customFormat="false" ht="15" hidden="false" customHeight="false" outlineLevel="0" collapsed="false">
      <c r="A15753" s="361" t="s">
        <v>30990</v>
      </c>
      <c r="B15753" s="361"/>
      <c r="C15753" s="361" t="s">
        <v>30991</v>
      </c>
      <c r="D15753" s="361" t="s">
        <v>25614</v>
      </c>
      <c r="E15753" s="362" t="s">
        <v>22695</v>
      </c>
    </row>
    <row r="15754" customFormat="false" ht="15" hidden="false" customHeight="false" outlineLevel="0" collapsed="false">
      <c r="A15754" s="361" t="s">
        <v>30992</v>
      </c>
      <c r="B15754" s="361"/>
      <c r="C15754" s="361" t="s">
        <v>30993</v>
      </c>
      <c r="D15754" s="361" t="s">
        <v>25614</v>
      </c>
      <c r="E15754" s="362" t="s">
        <v>30994</v>
      </c>
    </row>
    <row r="15755" customFormat="false" ht="15" hidden="false" customHeight="false" outlineLevel="0" collapsed="false">
      <c r="A15755" s="361" t="s">
        <v>30995</v>
      </c>
      <c r="B15755" s="361"/>
      <c r="C15755" s="361" t="s">
        <v>30996</v>
      </c>
      <c r="D15755" s="361" t="s">
        <v>25614</v>
      </c>
      <c r="E15755" s="362" t="s">
        <v>18305</v>
      </c>
    </row>
    <row r="15756" customFormat="false" ht="15" hidden="false" customHeight="false" outlineLevel="0" collapsed="false">
      <c r="A15756" s="361" t="s">
        <v>30997</v>
      </c>
      <c r="B15756" s="361"/>
      <c r="C15756" s="361" t="s">
        <v>30998</v>
      </c>
      <c r="D15756" s="361" t="s">
        <v>25614</v>
      </c>
      <c r="E15756" s="362" t="s">
        <v>16406</v>
      </c>
    </row>
    <row r="15757" customFormat="false" ht="15" hidden="false" customHeight="false" outlineLevel="0" collapsed="false">
      <c r="A15757" s="361" t="s">
        <v>30999</v>
      </c>
      <c r="B15757" s="361"/>
      <c r="C15757" s="361" t="s">
        <v>31000</v>
      </c>
      <c r="D15757" s="361" t="s">
        <v>25614</v>
      </c>
      <c r="E15757" s="362" t="s">
        <v>16238</v>
      </c>
    </row>
    <row r="15758" customFormat="false" ht="15" hidden="false" customHeight="false" outlineLevel="0" collapsed="false">
      <c r="A15758" s="361" t="s">
        <v>31001</v>
      </c>
      <c r="B15758" s="361"/>
      <c r="C15758" s="361" t="s">
        <v>31002</v>
      </c>
      <c r="D15758" s="361" t="s">
        <v>25614</v>
      </c>
      <c r="E15758" s="362" t="s">
        <v>16522</v>
      </c>
    </row>
    <row r="15759" customFormat="false" ht="15" hidden="false" customHeight="false" outlineLevel="0" collapsed="false">
      <c r="A15759" s="361" t="s">
        <v>31003</v>
      </c>
      <c r="B15759" s="361"/>
      <c r="C15759" s="361" t="s">
        <v>31004</v>
      </c>
      <c r="D15759" s="361" t="s">
        <v>25614</v>
      </c>
      <c r="E15759" s="362" t="s">
        <v>31005</v>
      </c>
    </row>
    <row r="15760" customFormat="false" ht="15" hidden="false" customHeight="false" outlineLevel="0" collapsed="false">
      <c r="A15760" s="361" t="s">
        <v>31006</v>
      </c>
      <c r="B15760" s="361"/>
      <c r="C15760" s="361" t="s">
        <v>31007</v>
      </c>
      <c r="D15760" s="361" t="s">
        <v>25614</v>
      </c>
      <c r="E15760" s="362" t="s">
        <v>29262</v>
      </c>
    </row>
    <row r="15761" customFormat="false" ht="15" hidden="false" customHeight="false" outlineLevel="0" collapsed="false">
      <c r="A15761" s="361" t="s">
        <v>31008</v>
      </c>
      <c r="B15761" s="361"/>
      <c r="C15761" s="361" t="s">
        <v>31009</v>
      </c>
      <c r="D15761" s="361" t="s">
        <v>25614</v>
      </c>
      <c r="E15761" s="362" t="s">
        <v>30829</v>
      </c>
    </row>
    <row r="15762" customFormat="false" ht="15" hidden="false" customHeight="false" outlineLevel="0" collapsed="false">
      <c r="A15762" s="361" t="s">
        <v>31010</v>
      </c>
      <c r="B15762" s="361"/>
      <c r="C15762" s="361" t="s">
        <v>31011</v>
      </c>
      <c r="D15762" s="361" t="s">
        <v>25614</v>
      </c>
      <c r="E15762" s="362" t="s">
        <v>17769</v>
      </c>
    </row>
    <row r="15763" customFormat="false" ht="15" hidden="false" customHeight="false" outlineLevel="0" collapsed="false">
      <c r="A15763" s="361" t="s">
        <v>31012</v>
      </c>
      <c r="B15763" s="361"/>
      <c r="C15763" s="361" t="s">
        <v>31013</v>
      </c>
      <c r="D15763" s="361" t="s">
        <v>25614</v>
      </c>
      <c r="E15763" s="362" t="s">
        <v>15747</v>
      </c>
    </row>
    <row r="15764" customFormat="false" ht="15" hidden="false" customHeight="false" outlineLevel="0" collapsed="false">
      <c r="A15764" s="361" t="s">
        <v>31014</v>
      </c>
      <c r="B15764" s="361"/>
      <c r="C15764" s="361" t="s">
        <v>31015</v>
      </c>
      <c r="D15764" s="361" t="s">
        <v>25614</v>
      </c>
      <c r="E15764" s="362" t="s">
        <v>31016</v>
      </c>
    </row>
    <row r="15765" customFormat="false" ht="15" hidden="false" customHeight="false" outlineLevel="0" collapsed="false">
      <c r="A15765" s="361" t="s">
        <v>31017</v>
      </c>
      <c r="B15765" s="361"/>
      <c r="C15765" s="361" t="s">
        <v>31018</v>
      </c>
      <c r="D15765" s="361" t="s">
        <v>25614</v>
      </c>
      <c r="E15765" s="362" t="s">
        <v>20503</v>
      </c>
    </row>
    <row r="15766" customFormat="false" ht="15" hidden="false" customHeight="false" outlineLevel="0" collapsed="false">
      <c r="A15766" s="361" t="s">
        <v>31019</v>
      </c>
      <c r="B15766" s="361"/>
      <c r="C15766" s="361" t="s">
        <v>31020</v>
      </c>
      <c r="D15766" s="361" t="s">
        <v>25614</v>
      </c>
      <c r="E15766" s="362" t="s">
        <v>31021</v>
      </c>
    </row>
    <row r="15767" customFormat="false" ht="15" hidden="false" customHeight="false" outlineLevel="0" collapsed="false">
      <c r="A15767" s="361" t="s">
        <v>31022</v>
      </c>
      <c r="B15767" s="361"/>
      <c r="C15767" s="361" t="s">
        <v>31023</v>
      </c>
      <c r="D15767" s="361" t="s">
        <v>25614</v>
      </c>
      <c r="E15767" s="362" t="s">
        <v>31024</v>
      </c>
    </row>
    <row r="15768" customFormat="false" ht="15" hidden="false" customHeight="false" outlineLevel="0" collapsed="false">
      <c r="A15768" s="361" t="s">
        <v>31025</v>
      </c>
      <c r="B15768" s="361"/>
      <c r="C15768" s="361" t="s">
        <v>31026</v>
      </c>
      <c r="D15768" s="361" t="s">
        <v>25614</v>
      </c>
      <c r="E15768" s="362" t="s">
        <v>18279</v>
      </c>
    </row>
    <row r="15769" customFormat="false" ht="15" hidden="false" customHeight="false" outlineLevel="0" collapsed="false">
      <c r="A15769" s="361" t="s">
        <v>31027</v>
      </c>
      <c r="B15769" s="361"/>
      <c r="C15769" s="361" t="s">
        <v>31028</v>
      </c>
      <c r="D15769" s="361" t="s">
        <v>25614</v>
      </c>
      <c r="E15769" s="362" t="s">
        <v>30960</v>
      </c>
    </row>
    <row r="15770" customFormat="false" ht="15" hidden="false" customHeight="false" outlineLevel="0" collapsed="false">
      <c r="A15770" s="361" t="s">
        <v>31029</v>
      </c>
      <c r="B15770" s="361"/>
      <c r="C15770" s="361" t="s">
        <v>31030</v>
      </c>
      <c r="D15770" s="361" t="s">
        <v>25614</v>
      </c>
      <c r="E15770" s="362" t="s">
        <v>20350</v>
      </c>
    </row>
    <row r="15771" customFormat="false" ht="15" hidden="false" customHeight="false" outlineLevel="0" collapsed="false">
      <c r="A15771" s="361" t="s">
        <v>31031</v>
      </c>
      <c r="B15771" s="361"/>
      <c r="C15771" s="361" t="s">
        <v>31032</v>
      </c>
      <c r="D15771" s="361" t="s">
        <v>25614</v>
      </c>
      <c r="E15771" s="362" t="s">
        <v>19063</v>
      </c>
    </row>
    <row r="15772" customFormat="false" ht="15" hidden="false" customHeight="false" outlineLevel="0" collapsed="false">
      <c r="A15772" s="361" t="s">
        <v>31033</v>
      </c>
      <c r="B15772" s="361"/>
      <c r="C15772" s="361" t="s">
        <v>31034</v>
      </c>
      <c r="D15772" s="361" t="s">
        <v>25614</v>
      </c>
      <c r="E15772" s="362" t="s">
        <v>21149</v>
      </c>
    </row>
    <row r="15773" customFormat="false" ht="15" hidden="false" customHeight="false" outlineLevel="0" collapsed="false">
      <c r="A15773" s="361" t="s">
        <v>31035</v>
      </c>
      <c r="B15773" s="361"/>
      <c r="C15773" s="361" t="s">
        <v>31036</v>
      </c>
      <c r="D15773" s="361" t="s">
        <v>25614</v>
      </c>
      <c r="E15773" s="362" t="s">
        <v>31037</v>
      </c>
    </row>
    <row r="15774" customFormat="false" ht="15" hidden="false" customHeight="false" outlineLevel="0" collapsed="false">
      <c r="A15774" s="361" t="s">
        <v>31038</v>
      </c>
      <c r="B15774" s="361"/>
      <c r="C15774" s="361" t="s">
        <v>31039</v>
      </c>
      <c r="D15774" s="361" t="s">
        <v>25662</v>
      </c>
      <c r="E15774" s="362" t="s">
        <v>17967</v>
      </c>
    </row>
    <row r="15775" customFormat="false" ht="15" hidden="false" customHeight="false" outlineLevel="0" collapsed="false">
      <c r="A15775" s="361" t="s">
        <v>31040</v>
      </c>
      <c r="B15775" s="361"/>
      <c r="C15775" s="361" t="s">
        <v>31041</v>
      </c>
      <c r="D15775" s="361" t="s">
        <v>28329</v>
      </c>
      <c r="E15775" s="362" t="s">
        <v>24155</v>
      </c>
    </row>
    <row r="15776" customFormat="false" ht="15" hidden="false" customHeight="false" outlineLevel="0" collapsed="false">
      <c r="A15776" s="361" t="s">
        <v>31042</v>
      </c>
      <c r="B15776" s="361"/>
      <c r="C15776" s="361" t="s">
        <v>31043</v>
      </c>
      <c r="D15776" s="361" t="s">
        <v>28329</v>
      </c>
      <c r="E15776" s="362" t="s">
        <v>31044</v>
      </c>
    </row>
    <row r="15777" customFormat="false" ht="15" hidden="false" customHeight="false" outlineLevel="0" collapsed="false">
      <c r="A15777" s="361" t="s">
        <v>31045</v>
      </c>
      <c r="B15777" s="361"/>
      <c r="C15777" s="361" t="s">
        <v>31046</v>
      </c>
      <c r="D15777" s="361" t="s">
        <v>28329</v>
      </c>
      <c r="E15777" s="362" t="s">
        <v>31047</v>
      </c>
    </row>
    <row r="15778" customFormat="false" ht="15" hidden="false" customHeight="false" outlineLevel="0" collapsed="false">
      <c r="A15778" s="361" t="s">
        <v>31048</v>
      </c>
      <c r="B15778" s="361"/>
      <c r="C15778" s="361" t="s">
        <v>31049</v>
      </c>
      <c r="D15778" s="361" t="s">
        <v>28329</v>
      </c>
      <c r="E15778" s="362" t="s">
        <v>31050</v>
      </c>
    </row>
    <row r="15779" customFormat="false" ht="15" hidden="false" customHeight="false" outlineLevel="0" collapsed="false">
      <c r="A15779" s="361" t="s">
        <v>31051</v>
      </c>
      <c r="B15779" s="361"/>
      <c r="C15779" s="361" t="s">
        <v>31052</v>
      </c>
      <c r="D15779" s="361" t="s">
        <v>28329</v>
      </c>
      <c r="E15779" s="362" t="s">
        <v>31053</v>
      </c>
    </row>
    <row r="15780" customFormat="false" ht="15" hidden="false" customHeight="false" outlineLevel="0" collapsed="false">
      <c r="A15780" s="361" t="s">
        <v>31054</v>
      </c>
      <c r="B15780" s="361"/>
      <c r="C15780" s="361" t="s">
        <v>31055</v>
      </c>
      <c r="D15780" s="361" t="s">
        <v>28329</v>
      </c>
      <c r="E15780" s="362" t="s">
        <v>31056</v>
      </c>
    </row>
    <row r="15781" customFormat="false" ht="15" hidden="false" customHeight="false" outlineLevel="0" collapsed="false">
      <c r="A15781" s="361" t="s">
        <v>31057</v>
      </c>
      <c r="B15781" s="361"/>
      <c r="C15781" s="361" t="s">
        <v>31058</v>
      </c>
      <c r="D15781" s="361" t="s">
        <v>28329</v>
      </c>
      <c r="E15781" s="362" t="s">
        <v>31059</v>
      </c>
    </row>
    <row r="15782" customFormat="false" ht="15" hidden="false" customHeight="false" outlineLevel="0" collapsed="false">
      <c r="A15782" s="361" t="s">
        <v>31060</v>
      </c>
      <c r="B15782" s="361"/>
      <c r="C15782" s="361" t="s">
        <v>31061</v>
      </c>
      <c r="D15782" s="361" t="s">
        <v>28329</v>
      </c>
      <c r="E15782" s="362" t="s">
        <v>31062</v>
      </c>
    </row>
    <row r="15783" customFormat="false" ht="15" hidden="false" customHeight="false" outlineLevel="0" collapsed="false">
      <c r="A15783" s="361" t="s">
        <v>31063</v>
      </c>
      <c r="B15783" s="361"/>
      <c r="C15783" s="361" t="s">
        <v>31064</v>
      </c>
      <c r="D15783" s="361" t="s">
        <v>28329</v>
      </c>
      <c r="E15783" s="362" t="s">
        <v>31065</v>
      </c>
    </row>
    <row r="15784" customFormat="false" ht="15" hidden="false" customHeight="false" outlineLevel="0" collapsed="false">
      <c r="A15784" s="361" t="s">
        <v>31066</v>
      </c>
      <c r="B15784" s="361"/>
      <c r="C15784" s="361" t="s">
        <v>31067</v>
      </c>
      <c r="D15784" s="361" t="s">
        <v>28329</v>
      </c>
      <c r="E15784" s="362" t="s">
        <v>31068</v>
      </c>
    </row>
    <row r="15785" customFormat="false" ht="15" hidden="false" customHeight="false" outlineLevel="0" collapsed="false">
      <c r="A15785" s="361" t="s">
        <v>31069</v>
      </c>
      <c r="B15785" s="361"/>
      <c r="C15785" s="361" t="s">
        <v>31070</v>
      </c>
      <c r="D15785" s="361" t="s">
        <v>28329</v>
      </c>
      <c r="E15785" s="362" t="s">
        <v>31071</v>
      </c>
    </row>
    <row r="15786" customFormat="false" ht="15" hidden="false" customHeight="false" outlineLevel="0" collapsed="false">
      <c r="A15786" s="361" t="s">
        <v>31072</v>
      </c>
      <c r="B15786" s="361"/>
      <c r="C15786" s="361" t="s">
        <v>31073</v>
      </c>
      <c r="D15786" s="361" t="s">
        <v>28329</v>
      </c>
      <c r="E15786" s="362" t="s">
        <v>31074</v>
      </c>
    </row>
    <row r="15787" customFormat="false" ht="15" hidden="false" customHeight="false" outlineLevel="0" collapsed="false">
      <c r="A15787" s="361" t="s">
        <v>31075</v>
      </c>
      <c r="B15787" s="361"/>
      <c r="C15787" s="361" t="s">
        <v>31076</v>
      </c>
      <c r="D15787" s="361" t="s">
        <v>28329</v>
      </c>
      <c r="E15787" s="362" t="s">
        <v>31077</v>
      </c>
    </row>
    <row r="15788" customFormat="false" ht="15" hidden="false" customHeight="false" outlineLevel="0" collapsed="false">
      <c r="A15788" s="361" t="s">
        <v>31078</v>
      </c>
      <c r="B15788" s="361"/>
      <c r="C15788" s="361" t="s">
        <v>31079</v>
      </c>
      <c r="D15788" s="361" t="s">
        <v>28329</v>
      </c>
      <c r="E15788" s="362" t="s">
        <v>31080</v>
      </c>
    </row>
    <row r="15789" customFormat="false" ht="15" hidden="false" customHeight="false" outlineLevel="0" collapsed="false">
      <c r="A15789" s="361" t="s">
        <v>31081</v>
      </c>
      <c r="B15789" s="361"/>
      <c r="C15789" s="361" t="s">
        <v>31082</v>
      </c>
      <c r="D15789" s="361" t="s">
        <v>28329</v>
      </c>
      <c r="E15789" s="362" t="s">
        <v>31083</v>
      </c>
    </row>
    <row r="15790" customFormat="false" ht="15" hidden="false" customHeight="false" outlineLevel="0" collapsed="false">
      <c r="A15790" s="361" t="s">
        <v>31084</v>
      </c>
      <c r="B15790" s="361"/>
      <c r="C15790" s="361" t="s">
        <v>31085</v>
      </c>
      <c r="D15790" s="361" t="s">
        <v>28329</v>
      </c>
      <c r="E15790" s="362" t="s">
        <v>31086</v>
      </c>
    </row>
    <row r="15791" customFormat="false" ht="15" hidden="false" customHeight="false" outlineLevel="0" collapsed="false">
      <c r="A15791" s="361" t="s">
        <v>31087</v>
      </c>
      <c r="B15791" s="361"/>
      <c r="C15791" s="361" t="s">
        <v>31088</v>
      </c>
      <c r="D15791" s="361" t="s">
        <v>28329</v>
      </c>
      <c r="E15791" s="362" t="s">
        <v>31089</v>
      </c>
    </row>
    <row r="15792" customFormat="false" ht="15" hidden="false" customHeight="false" outlineLevel="0" collapsed="false">
      <c r="A15792" s="361" t="s">
        <v>31090</v>
      </c>
      <c r="B15792" s="361"/>
      <c r="C15792" s="361" t="s">
        <v>31091</v>
      </c>
      <c r="D15792" s="361" t="s">
        <v>28329</v>
      </c>
      <c r="E15792" s="362" t="s">
        <v>31092</v>
      </c>
    </row>
    <row r="15793" customFormat="false" ht="15" hidden="false" customHeight="false" outlineLevel="0" collapsed="false">
      <c r="A15793" s="361" t="s">
        <v>31093</v>
      </c>
      <c r="B15793" s="361"/>
      <c r="C15793" s="361" t="s">
        <v>31094</v>
      </c>
      <c r="D15793" s="361" t="s">
        <v>28329</v>
      </c>
      <c r="E15793" s="362" t="s">
        <v>31095</v>
      </c>
    </row>
    <row r="15794" customFormat="false" ht="15" hidden="false" customHeight="false" outlineLevel="0" collapsed="false">
      <c r="A15794" s="361" t="s">
        <v>31096</v>
      </c>
      <c r="B15794" s="361"/>
      <c r="C15794" s="361" t="s">
        <v>31097</v>
      </c>
      <c r="D15794" s="361" t="s">
        <v>28329</v>
      </c>
      <c r="E15794" s="362" t="s">
        <v>31098</v>
      </c>
    </row>
    <row r="15795" customFormat="false" ht="15" hidden="false" customHeight="false" outlineLevel="0" collapsed="false">
      <c r="A15795" s="361" t="s">
        <v>31099</v>
      </c>
      <c r="B15795" s="361"/>
      <c r="C15795" s="361" t="s">
        <v>31100</v>
      </c>
      <c r="D15795" s="361" t="s">
        <v>28329</v>
      </c>
      <c r="E15795" s="362" t="s">
        <v>31101</v>
      </c>
    </row>
    <row r="15796" customFormat="false" ht="15" hidden="false" customHeight="false" outlineLevel="0" collapsed="false">
      <c r="A15796" s="361" t="s">
        <v>31102</v>
      </c>
      <c r="B15796" s="361"/>
      <c r="C15796" s="361" t="s">
        <v>31103</v>
      </c>
      <c r="D15796" s="361" t="s">
        <v>28329</v>
      </c>
      <c r="E15796" s="362" t="s">
        <v>31104</v>
      </c>
    </row>
    <row r="15797" customFormat="false" ht="15" hidden="false" customHeight="false" outlineLevel="0" collapsed="false">
      <c r="A15797" s="361" t="s">
        <v>31105</v>
      </c>
      <c r="B15797" s="361"/>
      <c r="C15797" s="361" t="s">
        <v>31106</v>
      </c>
      <c r="D15797" s="361" t="s">
        <v>28329</v>
      </c>
      <c r="E15797" s="362" t="s">
        <v>31107</v>
      </c>
    </row>
    <row r="15798" customFormat="false" ht="15" hidden="false" customHeight="false" outlineLevel="0" collapsed="false">
      <c r="A15798" s="361" t="s">
        <v>31108</v>
      </c>
      <c r="B15798" s="361"/>
      <c r="C15798" s="361" t="s">
        <v>31109</v>
      </c>
      <c r="D15798" s="361" t="s">
        <v>28329</v>
      </c>
      <c r="E15798" s="362" t="s">
        <v>31110</v>
      </c>
    </row>
    <row r="15799" customFormat="false" ht="15" hidden="false" customHeight="false" outlineLevel="0" collapsed="false">
      <c r="A15799" s="361" t="s">
        <v>31111</v>
      </c>
      <c r="B15799" s="361"/>
      <c r="C15799" s="361" t="s">
        <v>31112</v>
      </c>
      <c r="D15799" s="361" t="s">
        <v>28329</v>
      </c>
      <c r="E15799" s="362" t="s">
        <v>31113</v>
      </c>
    </row>
    <row r="15800" customFormat="false" ht="15" hidden="false" customHeight="false" outlineLevel="0" collapsed="false">
      <c r="A15800" s="361" t="s">
        <v>31114</v>
      </c>
      <c r="B15800" s="361"/>
      <c r="C15800" s="361" t="s">
        <v>31115</v>
      </c>
      <c r="D15800" s="361" t="s">
        <v>28329</v>
      </c>
      <c r="E15800" s="362" t="s">
        <v>31116</v>
      </c>
    </row>
    <row r="15801" customFormat="false" ht="15" hidden="false" customHeight="false" outlineLevel="0" collapsed="false">
      <c r="A15801" s="361" t="s">
        <v>31117</v>
      </c>
      <c r="B15801" s="361"/>
      <c r="C15801" s="361" t="s">
        <v>31118</v>
      </c>
      <c r="D15801" s="361" t="s">
        <v>28329</v>
      </c>
      <c r="E15801" s="362" t="s">
        <v>31119</v>
      </c>
    </row>
    <row r="15802" customFormat="false" ht="15" hidden="false" customHeight="false" outlineLevel="0" collapsed="false">
      <c r="A15802" s="361" t="s">
        <v>31120</v>
      </c>
      <c r="B15802" s="361"/>
      <c r="C15802" s="361" t="s">
        <v>31121</v>
      </c>
      <c r="D15802" s="361" t="s">
        <v>28329</v>
      </c>
      <c r="E15802" s="362" t="s">
        <v>31122</v>
      </c>
    </row>
    <row r="15803" customFormat="false" ht="15" hidden="false" customHeight="false" outlineLevel="0" collapsed="false">
      <c r="A15803" s="361" t="s">
        <v>31123</v>
      </c>
      <c r="B15803" s="361"/>
      <c r="C15803" s="361" t="s">
        <v>31124</v>
      </c>
      <c r="D15803" s="361" t="s">
        <v>28329</v>
      </c>
      <c r="E15803" s="362" t="s">
        <v>31125</v>
      </c>
    </row>
    <row r="15804" customFormat="false" ht="15" hidden="false" customHeight="false" outlineLevel="0" collapsed="false">
      <c r="A15804" s="361" t="s">
        <v>31126</v>
      </c>
      <c r="B15804" s="361"/>
      <c r="C15804" s="361" t="s">
        <v>31127</v>
      </c>
      <c r="D15804" s="361" t="s">
        <v>28329</v>
      </c>
      <c r="E15804" s="362" t="s">
        <v>31128</v>
      </c>
    </row>
    <row r="15805" customFormat="false" ht="15" hidden="false" customHeight="false" outlineLevel="0" collapsed="false">
      <c r="A15805" s="361" t="s">
        <v>31129</v>
      </c>
      <c r="B15805" s="361"/>
      <c r="C15805" s="361" t="s">
        <v>31130</v>
      </c>
      <c r="D15805" s="361" t="s">
        <v>28329</v>
      </c>
      <c r="E15805" s="362" t="s">
        <v>19603</v>
      </c>
    </row>
    <row r="15806" customFormat="false" ht="15" hidden="false" customHeight="false" outlineLevel="0" collapsed="false">
      <c r="A15806" s="361" t="s">
        <v>31131</v>
      </c>
      <c r="B15806" s="361"/>
      <c r="C15806" s="361" t="s">
        <v>31132</v>
      </c>
      <c r="D15806" s="361" t="s">
        <v>28329</v>
      </c>
      <c r="E15806" s="362" t="s">
        <v>31133</v>
      </c>
    </row>
    <row r="15807" customFormat="false" ht="15" hidden="false" customHeight="false" outlineLevel="0" collapsed="false">
      <c r="A15807" s="361" t="s">
        <v>31134</v>
      </c>
      <c r="B15807" s="361"/>
      <c r="C15807" s="361" t="s">
        <v>31135</v>
      </c>
      <c r="D15807" s="361" t="s">
        <v>28329</v>
      </c>
      <c r="E15807" s="362" t="s">
        <v>31136</v>
      </c>
    </row>
    <row r="15808" customFormat="false" ht="15" hidden="false" customHeight="false" outlineLevel="0" collapsed="false">
      <c r="A15808" s="361" t="s">
        <v>31137</v>
      </c>
      <c r="B15808" s="361"/>
      <c r="C15808" s="361" t="s">
        <v>31138</v>
      </c>
      <c r="D15808" s="361" t="s">
        <v>28329</v>
      </c>
      <c r="E15808" s="362" t="s">
        <v>31139</v>
      </c>
    </row>
    <row r="15809" customFormat="false" ht="15" hidden="false" customHeight="false" outlineLevel="0" collapsed="false">
      <c r="A15809" s="361" t="s">
        <v>31140</v>
      </c>
      <c r="B15809" s="361"/>
      <c r="C15809" s="361" t="s">
        <v>31141</v>
      </c>
      <c r="D15809" s="361" t="s">
        <v>28329</v>
      </c>
      <c r="E15809" s="362" t="s">
        <v>31142</v>
      </c>
    </row>
    <row r="15810" customFormat="false" ht="15" hidden="false" customHeight="false" outlineLevel="0" collapsed="false">
      <c r="A15810" s="361" t="s">
        <v>31143</v>
      </c>
      <c r="B15810" s="361"/>
      <c r="C15810" s="361" t="s">
        <v>31144</v>
      </c>
      <c r="D15810" s="361" t="s">
        <v>28329</v>
      </c>
      <c r="E15810" s="362" t="s">
        <v>31145</v>
      </c>
    </row>
    <row r="15811" customFormat="false" ht="15" hidden="false" customHeight="false" outlineLevel="0" collapsed="false">
      <c r="A15811" s="361" t="s">
        <v>31146</v>
      </c>
      <c r="B15811" s="361"/>
      <c r="C15811" s="361" t="s">
        <v>31147</v>
      </c>
      <c r="D15811" s="361" t="s">
        <v>28329</v>
      </c>
      <c r="E15811" s="362" t="s">
        <v>31148</v>
      </c>
    </row>
    <row r="15812" customFormat="false" ht="15" hidden="false" customHeight="false" outlineLevel="0" collapsed="false">
      <c r="A15812" s="361" t="s">
        <v>31149</v>
      </c>
      <c r="B15812" s="361"/>
      <c r="C15812" s="361" t="s">
        <v>31150</v>
      </c>
      <c r="D15812" s="361" t="s">
        <v>28329</v>
      </c>
      <c r="E15812" s="362" t="s">
        <v>31151</v>
      </c>
    </row>
    <row r="15813" customFormat="false" ht="15" hidden="false" customHeight="false" outlineLevel="0" collapsed="false">
      <c r="A15813" s="361" t="s">
        <v>31152</v>
      </c>
      <c r="B15813" s="361"/>
      <c r="C15813" s="361" t="s">
        <v>31153</v>
      </c>
      <c r="D15813" s="361" t="s">
        <v>28329</v>
      </c>
      <c r="E15813" s="362" t="s">
        <v>31154</v>
      </c>
    </row>
    <row r="15814" customFormat="false" ht="15" hidden="false" customHeight="false" outlineLevel="0" collapsed="false">
      <c r="A15814" s="361" t="s">
        <v>31155</v>
      </c>
      <c r="B15814" s="361"/>
      <c r="C15814" s="361" t="s">
        <v>31156</v>
      </c>
      <c r="D15814" s="361" t="s">
        <v>28329</v>
      </c>
      <c r="E15814" s="362" t="s">
        <v>31157</v>
      </c>
    </row>
    <row r="15815" customFormat="false" ht="15" hidden="false" customHeight="false" outlineLevel="0" collapsed="false">
      <c r="A15815" s="361" t="s">
        <v>31158</v>
      </c>
      <c r="B15815" s="361"/>
      <c r="C15815" s="361" t="s">
        <v>31159</v>
      </c>
      <c r="D15815" s="361" t="s">
        <v>28329</v>
      </c>
      <c r="E15815" s="362" t="s">
        <v>31160</v>
      </c>
    </row>
    <row r="15816" customFormat="false" ht="15" hidden="false" customHeight="false" outlineLevel="0" collapsed="false">
      <c r="A15816" s="361" t="s">
        <v>31161</v>
      </c>
      <c r="B15816" s="361"/>
      <c r="C15816" s="361" t="s">
        <v>31162</v>
      </c>
      <c r="D15816" s="361" t="s">
        <v>28329</v>
      </c>
      <c r="E15816" s="362" t="s">
        <v>31163</v>
      </c>
    </row>
    <row r="15817" customFormat="false" ht="15" hidden="false" customHeight="false" outlineLevel="0" collapsed="false">
      <c r="A15817" s="361" t="s">
        <v>31164</v>
      </c>
      <c r="B15817" s="361"/>
      <c r="C15817" s="361" t="s">
        <v>31165</v>
      </c>
      <c r="D15817" s="361" t="s">
        <v>28329</v>
      </c>
      <c r="E15817" s="362" t="s">
        <v>31166</v>
      </c>
    </row>
    <row r="15818" customFormat="false" ht="15" hidden="false" customHeight="false" outlineLevel="0" collapsed="false">
      <c r="A15818" s="361" t="s">
        <v>31167</v>
      </c>
      <c r="B15818" s="361"/>
      <c r="C15818" s="361" t="s">
        <v>31168</v>
      </c>
      <c r="D15818" s="361" t="s">
        <v>28329</v>
      </c>
      <c r="E15818" s="362" t="s">
        <v>31169</v>
      </c>
    </row>
    <row r="15819" customFormat="false" ht="15" hidden="false" customHeight="false" outlineLevel="0" collapsed="false">
      <c r="A15819" s="361" t="s">
        <v>31170</v>
      </c>
      <c r="B15819" s="361"/>
      <c r="C15819" s="361" t="s">
        <v>31171</v>
      </c>
      <c r="D15819" s="361" t="s">
        <v>28329</v>
      </c>
      <c r="E15819" s="362" t="s">
        <v>31172</v>
      </c>
    </row>
    <row r="15820" customFormat="false" ht="15" hidden="false" customHeight="false" outlineLevel="0" collapsed="false">
      <c r="A15820" s="361" t="s">
        <v>31173</v>
      </c>
      <c r="B15820" s="361"/>
      <c r="C15820" s="361" t="s">
        <v>31174</v>
      </c>
      <c r="D15820" s="361" t="s">
        <v>28329</v>
      </c>
      <c r="E15820" s="362" t="s">
        <v>31175</v>
      </c>
    </row>
    <row r="15821" customFormat="false" ht="15" hidden="false" customHeight="false" outlineLevel="0" collapsed="false">
      <c r="A15821" s="361" t="s">
        <v>31176</v>
      </c>
      <c r="B15821" s="361"/>
      <c r="C15821" s="361" t="s">
        <v>31177</v>
      </c>
      <c r="D15821" s="361" t="s">
        <v>28329</v>
      </c>
      <c r="E15821" s="362" t="s">
        <v>25020</v>
      </c>
    </row>
    <row r="15822" customFormat="false" ht="15" hidden="false" customHeight="false" outlineLevel="0" collapsed="false">
      <c r="A15822" s="361" t="s">
        <v>31178</v>
      </c>
      <c r="B15822" s="361"/>
      <c r="C15822" s="361" t="s">
        <v>31179</v>
      </c>
      <c r="D15822" s="361" t="s">
        <v>28329</v>
      </c>
      <c r="E15822" s="362" t="s">
        <v>31180</v>
      </c>
    </row>
    <row r="15823" customFormat="false" ht="15" hidden="false" customHeight="false" outlineLevel="0" collapsed="false">
      <c r="A15823" s="361" t="s">
        <v>31181</v>
      </c>
      <c r="B15823" s="361"/>
      <c r="C15823" s="361" t="s">
        <v>31182</v>
      </c>
      <c r="D15823" s="361" t="s">
        <v>28329</v>
      </c>
      <c r="E15823" s="362" t="s">
        <v>31183</v>
      </c>
    </row>
    <row r="15824" customFormat="false" ht="15" hidden="false" customHeight="false" outlineLevel="0" collapsed="false">
      <c r="A15824" s="361" t="s">
        <v>31184</v>
      </c>
      <c r="B15824" s="361"/>
      <c r="C15824" s="361" t="s">
        <v>31185</v>
      </c>
      <c r="D15824" s="361" t="s">
        <v>28329</v>
      </c>
      <c r="E15824" s="362" t="s">
        <v>31186</v>
      </c>
    </row>
    <row r="15825" customFormat="false" ht="15" hidden="false" customHeight="false" outlineLevel="0" collapsed="false">
      <c r="A15825" s="361" t="s">
        <v>31187</v>
      </c>
      <c r="B15825" s="361"/>
      <c r="C15825" s="361" t="s">
        <v>31188</v>
      </c>
      <c r="D15825" s="361" t="s">
        <v>28329</v>
      </c>
      <c r="E15825" s="362" t="s">
        <v>31189</v>
      </c>
    </row>
    <row r="15826" customFormat="false" ht="15" hidden="false" customHeight="false" outlineLevel="0" collapsed="false">
      <c r="A15826" s="361" t="s">
        <v>31190</v>
      </c>
      <c r="B15826" s="361"/>
      <c r="C15826" s="361" t="s">
        <v>31191</v>
      </c>
      <c r="D15826" s="361" t="s">
        <v>28329</v>
      </c>
      <c r="E15826" s="362" t="s">
        <v>31192</v>
      </c>
    </row>
    <row r="15827" customFormat="false" ht="15" hidden="false" customHeight="false" outlineLevel="0" collapsed="false">
      <c r="A15827" s="361" t="s">
        <v>167</v>
      </c>
      <c r="B15827" s="361"/>
      <c r="C15827" s="361" t="s">
        <v>31193</v>
      </c>
      <c r="D15827" s="361" t="s">
        <v>28329</v>
      </c>
      <c r="E15827" s="362" t="s">
        <v>31194</v>
      </c>
    </row>
    <row r="15828" customFormat="false" ht="15" hidden="false" customHeight="false" outlineLevel="0" collapsed="false">
      <c r="A15828" s="361" t="s">
        <v>31195</v>
      </c>
      <c r="B15828" s="361"/>
      <c r="C15828" s="361" t="s">
        <v>31196</v>
      </c>
      <c r="D15828" s="361" t="s">
        <v>28329</v>
      </c>
      <c r="E15828" s="362" t="s">
        <v>31197</v>
      </c>
    </row>
    <row r="15829" customFormat="false" ht="15" hidden="false" customHeight="false" outlineLevel="0" collapsed="false">
      <c r="A15829" s="361" t="s">
        <v>31198</v>
      </c>
      <c r="B15829" s="361"/>
      <c r="C15829" s="361" t="s">
        <v>31199</v>
      </c>
      <c r="D15829" s="361" t="s">
        <v>28329</v>
      </c>
      <c r="E15829" s="362" t="s">
        <v>31200</v>
      </c>
    </row>
    <row r="15830" customFormat="false" ht="15" hidden="false" customHeight="false" outlineLevel="0" collapsed="false">
      <c r="A15830" s="361" t="s">
        <v>31201</v>
      </c>
      <c r="B15830" s="361"/>
      <c r="C15830" s="361" t="s">
        <v>31202</v>
      </c>
      <c r="D15830" s="361" t="s">
        <v>28329</v>
      </c>
      <c r="E15830" s="362" t="s">
        <v>31203</v>
      </c>
    </row>
    <row r="15831" customFormat="false" ht="15" hidden="false" customHeight="false" outlineLevel="0" collapsed="false">
      <c r="A15831" s="361" t="s">
        <v>31204</v>
      </c>
      <c r="B15831" s="361"/>
      <c r="C15831" s="361" t="s">
        <v>31205</v>
      </c>
      <c r="D15831" s="361" t="s">
        <v>28329</v>
      </c>
      <c r="E15831" s="362" t="s">
        <v>31206</v>
      </c>
    </row>
    <row r="15832" customFormat="false" ht="15" hidden="false" customHeight="false" outlineLevel="0" collapsed="false">
      <c r="A15832" s="361" t="s">
        <v>31207</v>
      </c>
      <c r="B15832" s="361"/>
      <c r="C15832" s="361" t="s">
        <v>31208</v>
      </c>
      <c r="D15832" s="361" t="s">
        <v>28329</v>
      </c>
      <c r="E15832" s="362" t="s">
        <v>31209</v>
      </c>
    </row>
    <row r="15833" customFormat="false" ht="15" hidden="false" customHeight="false" outlineLevel="0" collapsed="false">
      <c r="A15833" s="361" t="s">
        <v>31210</v>
      </c>
      <c r="B15833" s="361"/>
      <c r="C15833" s="361" t="s">
        <v>31211</v>
      </c>
      <c r="D15833" s="361" t="s">
        <v>28329</v>
      </c>
      <c r="E15833" s="362" t="s">
        <v>31212</v>
      </c>
    </row>
    <row r="15834" customFormat="false" ht="15" hidden="false" customHeight="false" outlineLevel="0" collapsed="false">
      <c r="A15834" s="361" t="s">
        <v>31213</v>
      </c>
      <c r="B15834" s="361"/>
      <c r="C15834" s="361" t="s">
        <v>31214</v>
      </c>
      <c r="D15834" s="361" t="s">
        <v>28329</v>
      </c>
      <c r="E15834" s="362" t="s">
        <v>31215</v>
      </c>
    </row>
    <row r="15835" customFormat="false" ht="15" hidden="false" customHeight="false" outlineLevel="0" collapsed="false">
      <c r="A15835" s="361" t="s">
        <v>31216</v>
      </c>
      <c r="B15835" s="361"/>
      <c r="C15835" s="361" t="s">
        <v>31217</v>
      </c>
      <c r="D15835" s="361" t="s">
        <v>28329</v>
      </c>
      <c r="E15835" s="362" t="s">
        <v>31218</v>
      </c>
    </row>
    <row r="15836" customFormat="false" ht="15" hidden="false" customHeight="false" outlineLevel="0" collapsed="false">
      <c r="A15836" s="361" t="s">
        <v>31219</v>
      </c>
      <c r="B15836" s="361"/>
      <c r="C15836" s="361" t="s">
        <v>31220</v>
      </c>
      <c r="D15836" s="361" t="s">
        <v>28329</v>
      </c>
      <c r="E15836" s="362" t="s">
        <v>31221</v>
      </c>
    </row>
    <row r="15837" customFormat="false" ht="15" hidden="false" customHeight="false" outlineLevel="0" collapsed="false">
      <c r="A15837" s="361" t="s">
        <v>31222</v>
      </c>
      <c r="B15837" s="361"/>
      <c r="C15837" s="361" t="s">
        <v>31223</v>
      </c>
      <c r="D15837" s="361" t="s">
        <v>28329</v>
      </c>
      <c r="E15837" s="362" t="s">
        <v>31224</v>
      </c>
    </row>
    <row r="15838" customFormat="false" ht="15" hidden="false" customHeight="false" outlineLevel="0" collapsed="false">
      <c r="A15838" s="361" t="s">
        <v>31225</v>
      </c>
      <c r="B15838" s="361"/>
      <c r="C15838" s="361" t="s">
        <v>31226</v>
      </c>
      <c r="D15838" s="361" t="s">
        <v>28329</v>
      </c>
      <c r="E15838" s="362" t="s">
        <v>31227</v>
      </c>
    </row>
    <row r="15839" customFormat="false" ht="15" hidden="false" customHeight="false" outlineLevel="0" collapsed="false">
      <c r="A15839" s="361" t="s">
        <v>31228</v>
      </c>
      <c r="B15839" s="361"/>
      <c r="C15839" s="361" t="s">
        <v>31229</v>
      </c>
      <c r="D15839" s="361" t="s">
        <v>28329</v>
      </c>
      <c r="E15839" s="362" t="s">
        <v>31230</v>
      </c>
    </row>
    <row r="15840" customFormat="false" ht="15" hidden="false" customHeight="false" outlineLevel="0" collapsed="false">
      <c r="A15840" s="361" t="s">
        <v>31231</v>
      </c>
      <c r="B15840" s="361"/>
      <c r="C15840" s="361" t="s">
        <v>31232</v>
      </c>
      <c r="D15840" s="361" t="s">
        <v>28329</v>
      </c>
      <c r="E15840" s="362" t="s">
        <v>17943</v>
      </c>
    </row>
    <row r="15841" customFormat="false" ht="15" hidden="false" customHeight="false" outlineLevel="0" collapsed="false">
      <c r="A15841" s="361" t="s">
        <v>31233</v>
      </c>
      <c r="B15841" s="361"/>
      <c r="C15841" s="361" t="s">
        <v>31234</v>
      </c>
      <c r="D15841" s="361" t="s">
        <v>28329</v>
      </c>
      <c r="E15841" s="362" t="s">
        <v>31235</v>
      </c>
    </row>
    <row r="15842" customFormat="false" ht="15" hidden="false" customHeight="false" outlineLevel="0" collapsed="false">
      <c r="A15842" s="361" t="s">
        <v>31236</v>
      </c>
      <c r="B15842" s="361"/>
      <c r="C15842" s="361" t="s">
        <v>31237</v>
      </c>
      <c r="D15842" s="361" t="s">
        <v>28329</v>
      </c>
      <c r="E15842" s="362" t="s">
        <v>31238</v>
      </c>
    </row>
    <row r="15843" customFormat="false" ht="15" hidden="false" customHeight="false" outlineLevel="0" collapsed="false">
      <c r="A15843" s="361" t="s">
        <v>31239</v>
      </c>
      <c r="B15843" s="361"/>
      <c r="C15843" s="361" t="s">
        <v>31240</v>
      </c>
      <c r="D15843" s="361" t="s">
        <v>28329</v>
      </c>
      <c r="E15843" s="362" t="s">
        <v>31241</v>
      </c>
    </row>
    <row r="15844" customFormat="false" ht="15" hidden="false" customHeight="false" outlineLevel="0" collapsed="false">
      <c r="A15844" s="361" t="s">
        <v>31242</v>
      </c>
      <c r="B15844" s="361"/>
      <c r="C15844" s="361" t="s">
        <v>31243</v>
      </c>
      <c r="D15844" s="361" t="s">
        <v>28329</v>
      </c>
      <c r="E15844" s="362" t="s">
        <v>31244</v>
      </c>
    </row>
    <row r="15845" customFormat="false" ht="15" hidden="false" customHeight="false" outlineLevel="0" collapsed="false">
      <c r="A15845" s="361" t="s">
        <v>31245</v>
      </c>
      <c r="B15845" s="361"/>
      <c r="C15845" s="361" t="s">
        <v>31246</v>
      </c>
      <c r="D15845" s="361" t="s">
        <v>28329</v>
      </c>
      <c r="E15845" s="362" t="s">
        <v>31247</v>
      </c>
    </row>
    <row r="15846" customFormat="false" ht="15" hidden="false" customHeight="false" outlineLevel="0" collapsed="false">
      <c r="A15846" s="361" t="s">
        <v>31248</v>
      </c>
      <c r="B15846" s="361"/>
      <c r="C15846" s="361" t="s">
        <v>31249</v>
      </c>
      <c r="D15846" s="361" t="s">
        <v>28329</v>
      </c>
      <c r="E15846" s="362" t="s">
        <v>31250</v>
      </c>
    </row>
    <row r="15847" customFormat="false" ht="15" hidden="false" customHeight="false" outlineLevel="0" collapsed="false">
      <c r="A15847" s="361" t="s">
        <v>31251</v>
      </c>
      <c r="B15847" s="361"/>
      <c r="C15847" s="361" t="s">
        <v>31252</v>
      </c>
      <c r="D15847" s="361" t="s">
        <v>28329</v>
      </c>
      <c r="E15847" s="362" t="s">
        <v>31253</v>
      </c>
    </row>
    <row r="15848" customFormat="false" ht="15" hidden="false" customHeight="false" outlineLevel="0" collapsed="false">
      <c r="A15848" s="361" t="s">
        <v>31254</v>
      </c>
      <c r="B15848" s="361"/>
      <c r="C15848" s="361" t="s">
        <v>31255</v>
      </c>
      <c r="D15848" s="361" t="s">
        <v>28329</v>
      </c>
      <c r="E15848" s="362" t="s">
        <v>31256</v>
      </c>
    </row>
    <row r="15849" customFormat="false" ht="15" hidden="false" customHeight="false" outlineLevel="0" collapsed="false">
      <c r="A15849" s="361" t="s">
        <v>31257</v>
      </c>
      <c r="B15849" s="361"/>
      <c r="C15849" s="361" t="s">
        <v>31258</v>
      </c>
      <c r="D15849" s="361" t="s">
        <v>28329</v>
      </c>
      <c r="E15849" s="362" t="s">
        <v>31259</v>
      </c>
    </row>
    <row r="15850" customFormat="false" ht="15" hidden="false" customHeight="false" outlineLevel="0" collapsed="false">
      <c r="A15850" s="361" t="s">
        <v>31260</v>
      </c>
      <c r="B15850" s="361"/>
      <c r="C15850" s="361" t="s">
        <v>31261</v>
      </c>
      <c r="D15850" s="361" t="s">
        <v>25662</v>
      </c>
      <c r="E15850" s="362" t="s">
        <v>31262</v>
      </c>
    </row>
    <row r="15851" customFormat="false" ht="15" hidden="false" customHeight="false" outlineLevel="0" collapsed="false">
      <c r="A15851" s="361" t="s">
        <v>31263</v>
      </c>
      <c r="B15851" s="361"/>
      <c r="C15851" s="361" t="s">
        <v>31264</v>
      </c>
      <c r="D15851" s="361" t="s">
        <v>25662</v>
      </c>
      <c r="E15851" s="362" t="s">
        <v>21471</v>
      </c>
    </row>
    <row r="15852" customFormat="false" ht="15" hidden="false" customHeight="false" outlineLevel="0" collapsed="false">
      <c r="A15852" s="361" t="s">
        <v>31265</v>
      </c>
      <c r="B15852" s="361"/>
      <c r="C15852" s="361" t="s">
        <v>31266</v>
      </c>
      <c r="D15852" s="361" t="s">
        <v>25662</v>
      </c>
      <c r="E15852" s="362" t="s">
        <v>31267</v>
      </c>
    </row>
    <row r="15853" customFormat="false" ht="15" hidden="false" customHeight="false" outlineLevel="0" collapsed="false">
      <c r="A15853" s="361" t="s">
        <v>31268</v>
      </c>
      <c r="B15853" s="361"/>
      <c r="C15853" s="361" t="s">
        <v>31269</v>
      </c>
      <c r="D15853" s="361" t="s">
        <v>25662</v>
      </c>
      <c r="E15853" s="362" t="s">
        <v>31270</v>
      </c>
    </row>
    <row r="15854" customFormat="false" ht="15" hidden="false" customHeight="false" outlineLevel="0" collapsed="false">
      <c r="A15854" s="361" t="s">
        <v>31271</v>
      </c>
      <c r="B15854" s="361"/>
      <c r="C15854" s="361" t="s">
        <v>31272</v>
      </c>
      <c r="D15854" s="361" t="s">
        <v>25662</v>
      </c>
      <c r="E15854" s="362" t="s">
        <v>31273</v>
      </c>
    </row>
    <row r="15855" customFormat="false" ht="15" hidden="false" customHeight="false" outlineLevel="0" collapsed="false">
      <c r="A15855" s="361" t="s">
        <v>31274</v>
      </c>
      <c r="B15855" s="361"/>
      <c r="C15855" s="361" t="s">
        <v>31275</v>
      </c>
      <c r="D15855" s="361" t="s">
        <v>25662</v>
      </c>
      <c r="E15855" s="362" t="s">
        <v>31276</v>
      </c>
    </row>
    <row r="15856" customFormat="false" ht="15" hidden="false" customHeight="false" outlineLevel="0" collapsed="false">
      <c r="A15856" s="361" t="s">
        <v>31277</v>
      </c>
      <c r="B15856" s="361"/>
      <c r="C15856" s="361" t="s">
        <v>31278</v>
      </c>
      <c r="D15856" s="361" t="s">
        <v>28329</v>
      </c>
      <c r="E15856" s="362" t="s">
        <v>31279</v>
      </c>
    </row>
    <row r="15857" customFormat="false" ht="15" hidden="false" customHeight="false" outlineLevel="0" collapsed="false">
      <c r="A15857" s="361" t="s">
        <v>31280</v>
      </c>
      <c r="B15857" s="361"/>
      <c r="C15857" s="361" t="s">
        <v>31281</v>
      </c>
      <c r="D15857" s="361" t="s">
        <v>28329</v>
      </c>
      <c r="E15857" s="362" t="s">
        <v>31282</v>
      </c>
    </row>
    <row r="15858" customFormat="false" ht="15" hidden="false" customHeight="false" outlineLevel="0" collapsed="false">
      <c r="A15858" s="361" t="s">
        <v>31283</v>
      </c>
      <c r="B15858" s="361"/>
      <c r="C15858" s="361" t="s">
        <v>31284</v>
      </c>
      <c r="D15858" s="361" t="s">
        <v>25662</v>
      </c>
      <c r="E15858" s="362" t="s">
        <v>18717</v>
      </c>
    </row>
    <row r="15859" customFormat="false" ht="15" hidden="false" customHeight="false" outlineLevel="0" collapsed="false">
      <c r="A15859" s="361" t="s">
        <v>31285</v>
      </c>
      <c r="B15859" s="361"/>
      <c r="C15859" s="361" t="s">
        <v>31286</v>
      </c>
      <c r="D15859" s="361" t="s">
        <v>28329</v>
      </c>
      <c r="E15859" s="362" t="s">
        <v>31287</v>
      </c>
    </row>
    <row r="15860" customFormat="false" ht="15" hidden="false" customHeight="false" outlineLevel="0" collapsed="false">
      <c r="A15860" s="361" t="s">
        <v>31288</v>
      </c>
      <c r="B15860" s="361"/>
      <c r="C15860" s="361" t="s">
        <v>31289</v>
      </c>
      <c r="D15860" s="361" t="s">
        <v>28329</v>
      </c>
      <c r="E15860" s="362" t="s">
        <v>31290</v>
      </c>
    </row>
    <row r="15861" customFormat="false" ht="15" hidden="false" customHeight="false" outlineLevel="0" collapsed="false">
      <c r="A15861" s="361" t="s">
        <v>31291</v>
      </c>
      <c r="B15861" s="361"/>
      <c r="C15861" s="361" t="s">
        <v>31292</v>
      </c>
      <c r="D15861" s="361" t="s">
        <v>25662</v>
      </c>
      <c r="E15861" s="362" t="s">
        <v>31293</v>
      </c>
    </row>
    <row r="15862" customFormat="false" ht="15" hidden="false" customHeight="false" outlineLevel="0" collapsed="false">
      <c r="A15862" s="361" t="s">
        <v>31294</v>
      </c>
      <c r="B15862" s="361"/>
      <c r="C15862" s="361" t="s">
        <v>31295</v>
      </c>
      <c r="D15862" s="361" t="s">
        <v>245</v>
      </c>
      <c r="E15862" s="362" t="s">
        <v>27591</v>
      </c>
    </row>
    <row r="15863" customFormat="false" ht="15" hidden="false" customHeight="false" outlineLevel="0" collapsed="false">
      <c r="A15863" s="361" t="s">
        <v>31296</v>
      </c>
      <c r="B15863" s="361"/>
      <c r="C15863" s="361" t="s">
        <v>31297</v>
      </c>
      <c r="D15863" s="361" t="s">
        <v>25614</v>
      </c>
      <c r="E15863" s="362" t="s">
        <v>31298</v>
      </c>
    </row>
    <row r="15864" customFormat="false" ht="15" hidden="false" customHeight="false" outlineLevel="0" collapsed="false">
      <c r="A15864" s="361" t="s">
        <v>31299</v>
      </c>
      <c r="B15864" s="361"/>
      <c r="C15864" s="361" t="s">
        <v>31300</v>
      </c>
      <c r="D15864" s="361" t="s">
        <v>245</v>
      </c>
      <c r="E15864" s="362" t="s">
        <v>31301</v>
      </c>
    </row>
    <row r="15865" customFormat="false" ht="15" hidden="false" customHeight="false" outlineLevel="0" collapsed="false">
      <c r="A15865" s="361" t="s">
        <v>31302</v>
      </c>
      <c r="B15865" s="361"/>
      <c r="C15865" s="361" t="s">
        <v>31303</v>
      </c>
      <c r="D15865" s="361" t="s">
        <v>245</v>
      </c>
      <c r="E15865" s="362" t="s">
        <v>31304</v>
      </c>
    </row>
    <row r="15866" customFormat="false" ht="15" hidden="false" customHeight="false" outlineLevel="0" collapsed="false">
      <c r="A15866" s="361" t="s">
        <v>31305</v>
      </c>
      <c r="B15866" s="361"/>
      <c r="C15866" s="361" t="s">
        <v>31306</v>
      </c>
      <c r="D15866" s="361" t="s">
        <v>245</v>
      </c>
      <c r="E15866" s="362" t="s">
        <v>20501</v>
      </c>
    </row>
    <row r="15867" customFormat="false" ht="15" hidden="false" customHeight="false" outlineLevel="0" collapsed="false">
      <c r="A15867" s="361" t="s">
        <v>31307</v>
      </c>
      <c r="B15867" s="361"/>
      <c r="C15867" s="361" t="s">
        <v>31308</v>
      </c>
      <c r="D15867" s="361" t="s">
        <v>245</v>
      </c>
      <c r="E15867" s="362" t="s">
        <v>31309</v>
      </c>
    </row>
    <row r="15868" customFormat="false" ht="15" hidden="false" customHeight="false" outlineLevel="0" collapsed="false">
      <c r="A15868" s="361" t="s">
        <v>31310</v>
      </c>
      <c r="B15868" s="361"/>
      <c r="C15868" s="361" t="s">
        <v>31311</v>
      </c>
      <c r="D15868" s="361" t="s">
        <v>245</v>
      </c>
      <c r="E15868" s="362" t="s">
        <v>23910</v>
      </c>
    </row>
    <row r="15869" customFormat="false" ht="15" hidden="false" customHeight="false" outlineLevel="0" collapsed="false">
      <c r="A15869" s="361" t="s">
        <v>31312</v>
      </c>
      <c r="B15869" s="361"/>
      <c r="C15869" s="361" t="s">
        <v>31313</v>
      </c>
      <c r="D15869" s="361" t="s">
        <v>245</v>
      </c>
      <c r="E15869" s="362" t="s">
        <v>31314</v>
      </c>
    </row>
    <row r="15870" customFormat="false" ht="15" hidden="false" customHeight="false" outlineLevel="0" collapsed="false">
      <c r="A15870" s="361" t="s">
        <v>31315</v>
      </c>
      <c r="B15870" s="361"/>
      <c r="C15870" s="361" t="s">
        <v>31316</v>
      </c>
      <c r="D15870" s="361" t="s">
        <v>245</v>
      </c>
      <c r="E15870" s="362" t="s">
        <v>31317</v>
      </c>
    </row>
    <row r="15871" customFormat="false" ht="15" hidden="false" customHeight="false" outlineLevel="0" collapsed="false">
      <c r="A15871" s="361" t="s">
        <v>31318</v>
      </c>
      <c r="B15871" s="361"/>
      <c r="C15871" s="361" t="s">
        <v>31319</v>
      </c>
      <c r="D15871" s="361" t="s">
        <v>245</v>
      </c>
      <c r="E15871" s="362" t="s">
        <v>31320</v>
      </c>
    </row>
    <row r="15872" customFormat="false" ht="15" hidden="false" customHeight="false" outlineLevel="0" collapsed="false">
      <c r="A15872" s="361" t="s">
        <v>31321</v>
      </c>
      <c r="B15872" s="361"/>
      <c r="C15872" s="361" t="s">
        <v>31322</v>
      </c>
      <c r="D15872" s="361" t="s">
        <v>245</v>
      </c>
      <c r="E15872" s="362" t="s">
        <v>31323</v>
      </c>
    </row>
    <row r="15873" customFormat="false" ht="15" hidden="false" customHeight="false" outlineLevel="0" collapsed="false">
      <c r="A15873" s="361" t="s">
        <v>31324</v>
      </c>
      <c r="B15873" s="361"/>
      <c r="C15873" s="361" t="s">
        <v>31325</v>
      </c>
      <c r="D15873" s="361" t="s">
        <v>245</v>
      </c>
      <c r="E15873" s="362" t="s">
        <v>31326</v>
      </c>
    </row>
    <row r="15874" customFormat="false" ht="15" hidden="false" customHeight="false" outlineLevel="0" collapsed="false">
      <c r="A15874" s="361" t="s">
        <v>31327</v>
      </c>
      <c r="B15874" s="361"/>
      <c r="C15874" s="361" t="s">
        <v>31328</v>
      </c>
      <c r="D15874" s="361" t="s">
        <v>245</v>
      </c>
      <c r="E15874" s="362" t="s">
        <v>31329</v>
      </c>
    </row>
    <row r="15875" customFormat="false" ht="15" hidden="false" customHeight="false" outlineLevel="0" collapsed="false">
      <c r="A15875" s="361" t="s">
        <v>31330</v>
      </c>
      <c r="B15875" s="361"/>
      <c r="C15875" s="361" t="s">
        <v>31331</v>
      </c>
      <c r="D15875" s="361" t="s">
        <v>245</v>
      </c>
      <c r="E15875" s="362" t="s">
        <v>18520</v>
      </c>
    </row>
    <row r="15876" customFormat="false" ht="15" hidden="false" customHeight="false" outlineLevel="0" collapsed="false">
      <c r="A15876" s="361" t="s">
        <v>31332</v>
      </c>
      <c r="B15876" s="361"/>
      <c r="C15876" s="361" t="s">
        <v>31333</v>
      </c>
      <c r="D15876" s="361" t="s">
        <v>245</v>
      </c>
      <c r="E15876" s="362" t="s">
        <v>23910</v>
      </c>
    </row>
    <row r="15877" customFormat="false" ht="15" hidden="false" customHeight="false" outlineLevel="0" collapsed="false">
      <c r="A15877" s="361" t="s">
        <v>31334</v>
      </c>
      <c r="B15877" s="361"/>
      <c r="C15877" s="361" t="s">
        <v>31335</v>
      </c>
      <c r="D15877" s="361" t="s">
        <v>245</v>
      </c>
      <c r="E15877" s="362" t="s">
        <v>31336</v>
      </c>
    </row>
    <row r="15878" customFormat="false" ht="15" hidden="false" customHeight="false" outlineLevel="0" collapsed="false">
      <c r="A15878" s="361" t="s">
        <v>31337</v>
      </c>
      <c r="B15878" s="361"/>
      <c r="C15878" s="361" t="s">
        <v>31338</v>
      </c>
      <c r="D15878" s="361" t="s">
        <v>245</v>
      </c>
      <c r="E15878" s="362" t="s">
        <v>31339</v>
      </c>
    </row>
    <row r="15879" customFormat="false" ht="15" hidden="false" customHeight="false" outlineLevel="0" collapsed="false">
      <c r="A15879" s="361" t="s">
        <v>31340</v>
      </c>
      <c r="B15879" s="361"/>
      <c r="C15879" s="361" t="s">
        <v>31341</v>
      </c>
      <c r="D15879" s="361" t="s">
        <v>245</v>
      </c>
      <c r="E15879" s="362" t="s">
        <v>15988</v>
      </c>
    </row>
    <row r="15880" customFormat="false" ht="15" hidden="false" customHeight="false" outlineLevel="0" collapsed="false">
      <c r="A15880" s="361" t="s">
        <v>31342</v>
      </c>
      <c r="B15880" s="361"/>
      <c r="C15880" s="361" t="s">
        <v>31343</v>
      </c>
      <c r="D15880" s="361" t="s">
        <v>245</v>
      </c>
      <c r="E15880" s="362" t="s">
        <v>31344</v>
      </c>
    </row>
    <row r="15881" customFormat="false" ht="15" hidden="false" customHeight="false" outlineLevel="0" collapsed="false">
      <c r="A15881" s="361" t="s">
        <v>31345</v>
      </c>
      <c r="B15881" s="361"/>
      <c r="C15881" s="361" t="s">
        <v>31346</v>
      </c>
      <c r="D15881" s="361" t="s">
        <v>245</v>
      </c>
      <c r="E15881" s="362" t="s">
        <v>31347</v>
      </c>
    </row>
    <row r="15882" customFormat="false" ht="15" hidden="false" customHeight="false" outlineLevel="0" collapsed="false">
      <c r="A15882" s="361" t="s">
        <v>31348</v>
      </c>
      <c r="B15882" s="361"/>
      <c r="C15882" s="361" t="s">
        <v>31349</v>
      </c>
      <c r="D15882" s="361" t="s">
        <v>245</v>
      </c>
      <c r="E15882" s="362" t="s">
        <v>26382</v>
      </c>
    </row>
    <row r="15883" customFormat="false" ht="15" hidden="false" customHeight="false" outlineLevel="0" collapsed="false">
      <c r="A15883" s="361" t="s">
        <v>31350</v>
      </c>
      <c r="B15883" s="361"/>
      <c r="C15883" s="361" t="s">
        <v>31351</v>
      </c>
      <c r="D15883" s="361" t="s">
        <v>245</v>
      </c>
      <c r="E15883" s="362" t="s">
        <v>31352</v>
      </c>
    </row>
    <row r="15884" customFormat="false" ht="15" hidden="false" customHeight="false" outlineLevel="0" collapsed="false">
      <c r="A15884" s="361" t="s">
        <v>31353</v>
      </c>
      <c r="B15884" s="361"/>
      <c r="C15884" s="361" t="s">
        <v>31354</v>
      </c>
      <c r="D15884" s="361" t="s">
        <v>245</v>
      </c>
      <c r="E15884" s="362" t="s">
        <v>16070</v>
      </c>
    </row>
    <row r="15885" customFormat="false" ht="15" hidden="false" customHeight="false" outlineLevel="0" collapsed="false">
      <c r="A15885" s="361" t="s">
        <v>31355</v>
      </c>
      <c r="B15885" s="361"/>
      <c r="C15885" s="361" t="s">
        <v>31356</v>
      </c>
      <c r="D15885" s="361" t="s">
        <v>245</v>
      </c>
      <c r="E15885" s="362" t="s">
        <v>23143</v>
      </c>
    </row>
    <row r="15886" customFormat="false" ht="15" hidden="false" customHeight="false" outlineLevel="0" collapsed="false">
      <c r="A15886" s="361" t="s">
        <v>31357</v>
      </c>
      <c r="B15886" s="361"/>
      <c r="C15886" s="361" t="s">
        <v>31358</v>
      </c>
      <c r="D15886" s="361" t="s">
        <v>245</v>
      </c>
      <c r="E15886" s="362" t="s">
        <v>20402</v>
      </c>
    </row>
    <row r="15887" customFormat="false" ht="15" hidden="false" customHeight="false" outlineLevel="0" collapsed="false">
      <c r="A15887" s="361" t="s">
        <v>31359</v>
      </c>
      <c r="B15887" s="361"/>
      <c r="C15887" s="361" t="s">
        <v>31360</v>
      </c>
      <c r="D15887" s="361" t="s">
        <v>245</v>
      </c>
      <c r="E15887" s="362" t="s">
        <v>31361</v>
      </c>
    </row>
    <row r="15888" customFormat="false" ht="15" hidden="false" customHeight="false" outlineLevel="0" collapsed="false">
      <c r="A15888" s="361" t="s">
        <v>31362</v>
      </c>
      <c r="B15888" s="361"/>
      <c r="C15888" s="361" t="s">
        <v>31363</v>
      </c>
      <c r="D15888" s="361" t="s">
        <v>245</v>
      </c>
      <c r="E15888" s="362" t="s">
        <v>18344</v>
      </c>
    </row>
    <row r="15889" customFormat="false" ht="15" hidden="false" customHeight="false" outlineLevel="0" collapsed="false">
      <c r="A15889" s="361" t="s">
        <v>31364</v>
      </c>
      <c r="B15889" s="361"/>
      <c r="C15889" s="361" t="s">
        <v>31365</v>
      </c>
      <c r="D15889" s="361" t="s">
        <v>245</v>
      </c>
      <c r="E15889" s="362" t="s">
        <v>31366</v>
      </c>
    </row>
    <row r="15890" customFormat="false" ht="15" hidden="false" customHeight="false" outlineLevel="0" collapsed="false">
      <c r="A15890" s="361" t="s">
        <v>31367</v>
      </c>
      <c r="B15890" s="361"/>
      <c r="C15890" s="361" t="s">
        <v>31368</v>
      </c>
      <c r="D15890" s="361" t="s">
        <v>25214</v>
      </c>
      <c r="E15890" s="362" t="s">
        <v>28047</v>
      </c>
    </row>
    <row r="15891" customFormat="false" ht="15" hidden="false" customHeight="false" outlineLevel="0" collapsed="false">
      <c r="A15891" s="361" t="s">
        <v>31369</v>
      </c>
      <c r="B15891" s="361"/>
      <c r="C15891" s="361" t="s">
        <v>31370</v>
      </c>
      <c r="D15891" s="361" t="s">
        <v>25614</v>
      </c>
      <c r="E15891" s="362" t="s">
        <v>22594</v>
      </c>
    </row>
    <row r="15892" customFormat="false" ht="15" hidden="false" customHeight="false" outlineLevel="0" collapsed="false">
      <c r="A15892" s="361" t="s">
        <v>31371</v>
      </c>
      <c r="B15892" s="361"/>
      <c r="C15892" s="361" t="s">
        <v>31372</v>
      </c>
      <c r="D15892" s="361" t="s">
        <v>25614</v>
      </c>
      <c r="E15892" s="362" t="s">
        <v>18245</v>
      </c>
    </row>
    <row r="15893" customFormat="false" ht="15" hidden="false" customHeight="false" outlineLevel="0" collapsed="false">
      <c r="A15893" s="361" t="s">
        <v>31373</v>
      </c>
      <c r="B15893" s="361"/>
      <c r="C15893" s="361" t="s">
        <v>31374</v>
      </c>
      <c r="D15893" s="361" t="s">
        <v>25614</v>
      </c>
      <c r="E15893" s="362" t="s">
        <v>31375</v>
      </c>
    </row>
    <row r="15894" customFormat="false" ht="15" hidden="false" customHeight="false" outlineLevel="0" collapsed="false">
      <c r="A15894" s="361" t="s">
        <v>31376</v>
      </c>
      <c r="B15894" s="361"/>
      <c r="C15894" s="361" t="s">
        <v>31377</v>
      </c>
      <c r="D15894" s="361" t="s">
        <v>31378</v>
      </c>
      <c r="E15894" s="362" t="s">
        <v>31379</v>
      </c>
    </row>
    <row r="15895" customFormat="false" ht="15" hidden="false" customHeight="false" outlineLevel="0" collapsed="false">
      <c r="A15895" s="361" t="s">
        <v>31380</v>
      </c>
      <c r="B15895" s="361"/>
      <c r="C15895" s="361" t="s">
        <v>31381</v>
      </c>
      <c r="D15895" s="361" t="s">
        <v>28329</v>
      </c>
      <c r="E15895" s="362" t="s">
        <v>31382</v>
      </c>
    </row>
    <row r="15896" customFormat="false" ht="15" hidden="false" customHeight="false" outlineLevel="0" collapsed="false">
      <c r="A15896" s="361" t="s">
        <v>31383</v>
      </c>
      <c r="B15896" s="361"/>
      <c r="C15896" s="361" t="s">
        <v>31384</v>
      </c>
      <c r="D15896" s="361" t="s">
        <v>28329</v>
      </c>
      <c r="E15896" s="362" t="s">
        <v>31385</v>
      </c>
    </row>
    <row r="15897" customFormat="false" ht="15" hidden="false" customHeight="false" outlineLevel="0" collapsed="false">
      <c r="A15897" s="361" t="s">
        <v>31386</v>
      </c>
      <c r="B15897" s="361"/>
      <c r="C15897" s="361" t="s">
        <v>31387</v>
      </c>
      <c r="D15897" s="361" t="s">
        <v>28329</v>
      </c>
      <c r="E15897" s="362" t="s">
        <v>31388</v>
      </c>
    </row>
    <row r="15898" customFormat="false" ht="15" hidden="false" customHeight="false" outlineLevel="0" collapsed="false">
      <c r="A15898" s="361" t="s">
        <v>31389</v>
      </c>
      <c r="B15898" s="361"/>
      <c r="C15898" s="361" t="s">
        <v>31390</v>
      </c>
      <c r="D15898" s="361" t="s">
        <v>28329</v>
      </c>
      <c r="E15898" s="362" t="s">
        <v>31391</v>
      </c>
    </row>
    <row r="15899" customFormat="false" ht="15" hidden="false" customHeight="false" outlineLevel="0" collapsed="false">
      <c r="A15899" s="361" t="s">
        <v>31392</v>
      </c>
      <c r="B15899" s="361"/>
      <c r="C15899" s="361" t="s">
        <v>31393</v>
      </c>
      <c r="D15899" s="361" t="s">
        <v>28329</v>
      </c>
      <c r="E15899" s="362" t="s">
        <v>31394</v>
      </c>
    </row>
    <row r="15900" customFormat="false" ht="15" hidden="false" customHeight="false" outlineLevel="0" collapsed="false">
      <c r="A15900" s="361" t="s">
        <v>31395</v>
      </c>
      <c r="B15900" s="361"/>
      <c r="C15900" s="361" t="s">
        <v>31396</v>
      </c>
      <c r="D15900" s="361" t="s">
        <v>28329</v>
      </c>
      <c r="E15900" s="362" t="s">
        <v>31397</v>
      </c>
    </row>
    <row r="15901" customFormat="false" ht="15" hidden="false" customHeight="false" outlineLevel="0" collapsed="false">
      <c r="A15901" s="361" t="s">
        <v>31398</v>
      </c>
      <c r="B15901" s="361"/>
      <c r="C15901" s="361" t="s">
        <v>31399</v>
      </c>
      <c r="D15901" s="361" t="s">
        <v>28329</v>
      </c>
      <c r="E15901" s="362" t="s">
        <v>31400</v>
      </c>
    </row>
    <row r="15902" customFormat="false" ht="15" hidden="false" customHeight="false" outlineLevel="0" collapsed="false">
      <c r="A15902" s="361" t="s">
        <v>31401</v>
      </c>
      <c r="B15902" s="361"/>
      <c r="C15902" s="361" t="s">
        <v>31402</v>
      </c>
      <c r="D15902" s="361" t="s">
        <v>28329</v>
      </c>
      <c r="E15902" s="362" t="s">
        <v>31403</v>
      </c>
    </row>
    <row r="15903" customFormat="false" ht="15" hidden="false" customHeight="false" outlineLevel="0" collapsed="false">
      <c r="A15903" s="361" t="s">
        <v>31404</v>
      </c>
      <c r="B15903" s="361"/>
      <c r="C15903" s="361" t="s">
        <v>31405</v>
      </c>
      <c r="D15903" s="361" t="s">
        <v>28329</v>
      </c>
      <c r="E15903" s="362" t="s">
        <v>31406</v>
      </c>
    </row>
    <row r="15904" customFormat="false" ht="15" hidden="false" customHeight="false" outlineLevel="0" collapsed="false">
      <c r="A15904" s="361" t="s">
        <v>31407</v>
      </c>
      <c r="B15904" s="361"/>
      <c r="C15904" s="361" t="s">
        <v>31408</v>
      </c>
      <c r="D15904" s="361" t="s">
        <v>28329</v>
      </c>
      <c r="E15904" s="362" t="s">
        <v>31409</v>
      </c>
    </row>
    <row r="15905" customFormat="false" ht="15" hidden="false" customHeight="false" outlineLevel="0" collapsed="false">
      <c r="A15905" s="361" t="s">
        <v>31410</v>
      </c>
      <c r="B15905" s="361"/>
      <c r="C15905" s="361" t="s">
        <v>31411</v>
      </c>
      <c r="D15905" s="361" t="s">
        <v>28329</v>
      </c>
      <c r="E15905" s="362" t="s">
        <v>31412</v>
      </c>
    </row>
    <row r="15906" customFormat="false" ht="15" hidden="false" customHeight="false" outlineLevel="0" collapsed="false">
      <c r="A15906" s="361" t="s">
        <v>31413</v>
      </c>
      <c r="B15906" s="361"/>
      <c r="C15906" s="361" t="s">
        <v>31414</v>
      </c>
      <c r="D15906" s="361" t="s">
        <v>28329</v>
      </c>
      <c r="E15906" s="362" t="s">
        <v>31415</v>
      </c>
    </row>
    <row r="15907" customFormat="false" ht="15" hidden="false" customHeight="false" outlineLevel="0" collapsed="false">
      <c r="A15907" s="361" t="s">
        <v>31416</v>
      </c>
      <c r="B15907" s="361"/>
      <c r="C15907" s="361" t="s">
        <v>31417</v>
      </c>
      <c r="D15907" s="361" t="s">
        <v>28329</v>
      </c>
      <c r="E15907" s="362" t="s">
        <v>31418</v>
      </c>
    </row>
    <row r="15908" customFormat="false" ht="15" hidden="false" customHeight="false" outlineLevel="0" collapsed="false">
      <c r="A15908" s="361" t="s">
        <v>31419</v>
      </c>
      <c r="B15908" s="361"/>
      <c r="C15908" s="361" t="s">
        <v>31420</v>
      </c>
      <c r="D15908" s="361" t="s">
        <v>28329</v>
      </c>
      <c r="E15908" s="362" t="s">
        <v>31421</v>
      </c>
    </row>
    <row r="15909" customFormat="false" ht="15" hidden="false" customHeight="false" outlineLevel="0" collapsed="false">
      <c r="A15909" s="361" t="s">
        <v>31422</v>
      </c>
      <c r="B15909" s="361"/>
      <c r="C15909" s="361" t="s">
        <v>31423</v>
      </c>
      <c r="D15909" s="361" t="s">
        <v>28329</v>
      </c>
      <c r="E15909" s="362" t="s">
        <v>31424</v>
      </c>
    </row>
    <row r="15910" customFormat="false" ht="15" hidden="false" customHeight="false" outlineLevel="0" collapsed="false">
      <c r="A15910" s="361" t="s">
        <v>31425</v>
      </c>
      <c r="B15910" s="361"/>
      <c r="C15910" s="361" t="s">
        <v>31426</v>
      </c>
      <c r="D15910" s="361" t="s">
        <v>28329</v>
      </c>
      <c r="E15910" s="362" t="s">
        <v>31427</v>
      </c>
    </row>
    <row r="15911" customFormat="false" ht="15" hidden="false" customHeight="false" outlineLevel="0" collapsed="false">
      <c r="A15911" s="361" t="s">
        <v>31428</v>
      </c>
      <c r="B15911" s="361"/>
      <c r="C15911" s="361" t="s">
        <v>31429</v>
      </c>
      <c r="D15911" s="361" t="s">
        <v>25662</v>
      </c>
      <c r="E15911" s="362" t="s">
        <v>31430</v>
      </c>
    </row>
    <row r="15912" customFormat="false" ht="15" hidden="false" customHeight="false" outlineLevel="0" collapsed="false">
      <c r="A15912" s="361" t="s">
        <v>31431</v>
      </c>
      <c r="B15912" s="361"/>
      <c r="C15912" s="361" t="s">
        <v>31432</v>
      </c>
      <c r="D15912" s="361" t="s">
        <v>25662</v>
      </c>
      <c r="E15912" s="362" t="s">
        <v>31433</v>
      </c>
    </row>
    <row r="15913" customFormat="false" ht="15" hidden="false" customHeight="false" outlineLevel="0" collapsed="false">
      <c r="A15913" s="361" t="s">
        <v>31434</v>
      </c>
      <c r="B15913" s="361"/>
      <c r="C15913" s="361" t="s">
        <v>31435</v>
      </c>
      <c r="D15913" s="361" t="s">
        <v>25662</v>
      </c>
      <c r="E15913" s="362" t="s">
        <v>19862</v>
      </c>
    </row>
    <row r="15914" customFormat="false" ht="15" hidden="false" customHeight="false" outlineLevel="0" collapsed="false">
      <c r="A15914" s="361" t="s">
        <v>31436</v>
      </c>
      <c r="B15914" s="361"/>
      <c r="C15914" s="361" t="s">
        <v>31437</v>
      </c>
      <c r="D15914" s="361" t="s">
        <v>25662</v>
      </c>
      <c r="E15914" s="362" t="s">
        <v>31438</v>
      </c>
    </row>
    <row r="15915" customFormat="false" ht="15" hidden="false" customHeight="false" outlineLevel="0" collapsed="false">
      <c r="A15915" s="361" t="s">
        <v>31439</v>
      </c>
      <c r="B15915" s="361"/>
      <c r="C15915" s="361" t="s">
        <v>31440</v>
      </c>
      <c r="D15915" s="361" t="s">
        <v>25662</v>
      </c>
      <c r="E15915" s="362" t="s">
        <v>31441</v>
      </c>
    </row>
    <row r="15916" customFormat="false" ht="15" hidden="false" customHeight="false" outlineLevel="0" collapsed="false">
      <c r="A15916" s="361" t="s">
        <v>31442</v>
      </c>
      <c r="B15916" s="361"/>
      <c r="C15916" s="361" t="s">
        <v>31443</v>
      </c>
      <c r="D15916" s="361" t="s">
        <v>25662</v>
      </c>
      <c r="E15916" s="362" t="s">
        <v>24216</v>
      </c>
    </row>
    <row r="15917" customFormat="false" ht="15" hidden="false" customHeight="false" outlineLevel="0" collapsed="false">
      <c r="A15917" s="361" t="s">
        <v>31444</v>
      </c>
      <c r="B15917" s="361"/>
      <c r="C15917" s="361" t="s">
        <v>31445</v>
      </c>
      <c r="D15917" s="361" t="s">
        <v>25662</v>
      </c>
      <c r="E15917" s="362" t="s">
        <v>23193</v>
      </c>
    </row>
    <row r="15918" customFormat="false" ht="15" hidden="false" customHeight="false" outlineLevel="0" collapsed="false">
      <c r="A15918" s="361" t="s">
        <v>31446</v>
      </c>
      <c r="B15918" s="361"/>
      <c r="C15918" s="361" t="s">
        <v>31447</v>
      </c>
      <c r="D15918" s="361" t="s">
        <v>25662</v>
      </c>
      <c r="E15918" s="362" t="s">
        <v>31448</v>
      </c>
    </row>
    <row r="15919" customFormat="false" ht="15" hidden="false" customHeight="false" outlineLevel="0" collapsed="false">
      <c r="A15919" s="361" t="s">
        <v>31449</v>
      </c>
      <c r="B15919" s="361"/>
      <c r="C15919" s="361" t="s">
        <v>31450</v>
      </c>
      <c r="D15919" s="361" t="s">
        <v>25662</v>
      </c>
      <c r="E15919" s="362" t="s">
        <v>31451</v>
      </c>
    </row>
    <row r="15920" customFormat="false" ht="15" hidden="false" customHeight="false" outlineLevel="0" collapsed="false">
      <c r="A15920" s="361" t="s">
        <v>31452</v>
      </c>
      <c r="B15920" s="361"/>
      <c r="C15920" s="361" t="s">
        <v>31453</v>
      </c>
      <c r="D15920" s="361" t="s">
        <v>25662</v>
      </c>
      <c r="E15920" s="362" t="s">
        <v>31454</v>
      </c>
    </row>
    <row r="15921" customFormat="false" ht="15" hidden="false" customHeight="false" outlineLevel="0" collapsed="false">
      <c r="A15921" s="361" t="s">
        <v>31455</v>
      </c>
      <c r="B15921" s="361"/>
      <c r="C15921" s="361" t="s">
        <v>31456</v>
      </c>
      <c r="D15921" s="361" t="s">
        <v>25662</v>
      </c>
      <c r="E15921" s="362" t="s">
        <v>31457</v>
      </c>
    </row>
    <row r="15922" customFormat="false" ht="15" hidden="false" customHeight="false" outlineLevel="0" collapsed="false">
      <c r="A15922" s="361" t="s">
        <v>31458</v>
      </c>
      <c r="B15922" s="361"/>
      <c r="C15922" s="361" t="s">
        <v>31459</v>
      </c>
      <c r="D15922" s="361" t="s">
        <v>25662</v>
      </c>
      <c r="E15922" s="362" t="s">
        <v>31460</v>
      </c>
    </row>
    <row r="15923" customFormat="false" ht="15" hidden="false" customHeight="false" outlineLevel="0" collapsed="false">
      <c r="A15923" s="361" t="s">
        <v>31461</v>
      </c>
      <c r="B15923" s="361"/>
      <c r="C15923" s="361" t="s">
        <v>31462</v>
      </c>
      <c r="D15923" s="361" t="s">
        <v>245</v>
      </c>
      <c r="E15923" s="362" t="s">
        <v>31463</v>
      </c>
    </row>
    <row r="15924" customFormat="false" ht="15" hidden="false" customHeight="false" outlineLevel="0" collapsed="false">
      <c r="A15924" s="361" t="s">
        <v>31464</v>
      </c>
      <c r="B15924" s="361"/>
      <c r="C15924" s="361" t="s">
        <v>31465</v>
      </c>
      <c r="D15924" s="361" t="s">
        <v>245</v>
      </c>
      <c r="E15924" s="362" t="s">
        <v>31466</v>
      </c>
    </row>
    <row r="15925" customFormat="false" ht="15" hidden="false" customHeight="false" outlineLevel="0" collapsed="false">
      <c r="A15925" s="361" t="s">
        <v>31467</v>
      </c>
      <c r="B15925" s="361"/>
      <c r="C15925" s="361" t="s">
        <v>31468</v>
      </c>
      <c r="D15925" s="361" t="s">
        <v>245</v>
      </c>
      <c r="E15925" s="362" t="s">
        <v>31469</v>
      </c>
    </row>
    <row r="15926" customFormat="false" ht="15" hidden="false" customHeight="false" outlineLevel="0" collapsed="false">
      <c r="A15926" s="361" t="s">
        <v>31470</v>
      </c>
      <c r="B15926" s="361"/>
      <c r="C15926" s="361" t="s">
        <v>31471</v>
      </c>
      <c r="D15926" s="361" t="s">
        <v>245</v>
      </c>
      <c r="E15926" s="362" t="s">
        <v>31472</v>
      </c>
    </row>
    <row r="15927" customFormat="false" ht="15" hidden="false" customHeight="false" outlineLevel="0" collapsed="false">
      <c r="A15927" s="361" t="s">
        <v>31473</v>
      </c>
      <c r="B15927" s="361"/>
      <c r="C15927" s="361" t="s">
        <v>31474</v>
      </c>
      <c r="D15927" s="361" t="s">
        <v>245</v>
      </c>
      <c r="E15927" s="362" t="s">
        <v>31475</v>
      </c>
    </row>
    <row r="15928" customFormat="false" ht="15" hidden="false" customHeight="false" outlineLevel="0" collapsed="false">
      <c r="A15928" s="361" t="s">
        <v>31476</v>
      </c>
      <c r="B15928" s="361"/>
      <c r="C15928" s="361" t="s">
        <v>31477</v>
      </c>
      <c r="D15928" s="361" t="s">
        <v>245</v>
      </c>
      <c r="E15928" s="362" t="s">
        <v>31478</v>
      </c>
    </row>
    <row r="15929" customFormat="false" ht="15" hidden="false" customHeight="false" outlineLevel="0" collapsed="false">
      <c r="A15929" s="361" t="s">
        <v>31479</v>
      </c>
      <c r="B15929" s="361"/>
      <c r="C15929" s="361" t="s">
        <v>31480</v>
      </c>
      <c r="D15929" s="361" t="s">
        <v>245</v>
      </c>
      <c r="E15929" s="362" t="s">
        <v>31481</v>
      </c>
    </row>
    <row r="15930" customFormat="false" ht="15" hidden="false" customHeight="false" outlineLevel="0" collapsed="false">
      <c r="A15930" s="361" t="s">
        <v>31482</v>
      </c>
      <c r="B15930" s="361"/>
      <c r="C15930" s="361" t="s">
        <v>31483</v>
      </c>
      <c r="D15930" s="361" t="s">
        <v>245</v>
      </c>
      <c r="E15930" s="362" t="s">
        <v>31484</v>
      </c>
    </row>
    <row r="15931" customFormat="false" ht="15" hidden="false" customHeight="false" outlineLevel="0" collapsed="false">
      <c r="A15931" s="361" t="s">
        <v>31485</v>
      </c>
      <c r="B15931" s="361"/>
      <c r="C15931" s="361" t="s">
        <v>31486</v>
      </c>
      <c r="D15931" s="361" t="s">
        <v>245</v>
      </c>
      <c r="E15931" s="362" t="s">
        <v>31487</v>
      </c>
    </row>
    <row r="15932" customFormat="false" ht="15" hidden="false" customHeight="false" outlineLevel="0" collapsed="false">
      <c r="A15932" s="361" t="s">
        <v>31488</v>
      </c>
      <c r="B15932" s="361"/>
      <c r="C15932" s="361" t="s">
        <v>31489</v>
      </c>
      <c r="D15932" s="361" t="s">
        <v>245</v>
      </c>
      <c r="E15932" s="362" t="s">
        <v>31490</v>
      </c>
    </row>
    <row r="15933" customFormat="false" ht="15" hidden="false" customHeight="false" outlineLevel="0" collapsed="false">
      <c r="A15933" s="361" t="s">
        <v>31491</v>
      </c>
      <c r="B15933" s="361"/>
      <c r="C15933" s="361" t="s">
        <v>31492</v>
      </c>
      <c r="D15933" s="361" t="s">
        <v>245</v>
      </c>
      <c r="E15933" s="362" t="s">
        <v>31493</v>
      </c>
    </row>
    <row r="15934" customFormat="false" ht="15" hidden="false" customHeight="false" outlineLevel="0" collapsed="false">
      <c r="A15934" s="361" t="s">
        <v>31494</v>
      </c>
      <c r="B15934" s="361"/>
      <c r="C15934" s="361" t="s">
        <v>31495</v>
      </c>
      <c r="D15934" s="361" t="s">
        <v>25662</v>
      </c>
      <c r="E15934" s="362" t="s">
        <v>16834</v>
      </c>
    </row>
    <row r="15935" customFormat="false" ht="15" hidden="false" customHeight="false" outlineLevel="0" collapsed="false">
      <c r="A15935" s="361" t="s">
        <v>31496</v>
      </c>
      <c r="B15935" s="361"/>
      <c r="C15935" s="361" t="s">
        <v>31497</v>
      </c>
      <c r="D15935" s="361" t="s">
        <v>25662</v>
      </c>
      <c r="E15935" s="362" t="s">
        <v>31498</v>
      </c>
    </row>
    <row r="15936" customFormat="false" ht="15" hidden="false" customHeight="false" outlineLevel="0" collapsed="false">
      <c r="A15936" s="361" t="s">
        <v>31499</v>
      </c>
      <c r="B15936" s="361"/>
      <c r="C15936" s="361" t="s">
        <v>31500</v>
      </c>
      <c r="D15936" s="361" t="s">
        <v>25662</v>
      </c>
      <c r="E15936" s="362" t="s">
        <v>31501</v>
      </c>
    </row>
    <row r="15937" customFormat="false" ht="15" hidden="false" customHeight="false" outlineLevel="0" collapsed="false">
      <c r="A15937" s="361" t="s">
        <v>31502</v>
      </c>
      <c r="B15937" s="361"/>
      <c r="C15937" s="361" t="s">
        <v>31503</v>
      </c>
      <c r="D15937" s="361" t="s">
        <v>25662</v>
      </c>
      <c r="E15937" s="362" t="s">
        <v>31504</v>
      </c>
    </row>
    <row r="15938" customFormat="false" ht="15" hidden="false" customHeight="false" outlineLevel="0" collapsed="false">
      <c r="A15938" s="361" t="s">
        <v>31505</v>
      </c>
      <c r="B15938" s="361"/>
      <c r="C15938" s="361" t="s">
        <v>31506</v>
      </c>
      <c r="D15938" s="361" t="s">
        <v>25662</v>
      </c>
      <c r="E15938" s="362" t="s">
        <v>31507</v>
      </c>
    </row>
    <row r="15939" customFormat="false" ht="15" hidden="false" customHeight="false" outlineLevel="0" collapsed="false">
      <c r="A15939" s="361" t="s">
        <v>31508</v>
      </c>
      <c r="B15939" s="361"/>
      <c r="C15939" s="361" t="s">
        <v>31509</v>
      </c>
      <c r="D15939" s="361" t="s">
        <v>25662</v>
      </c>
      <c r="E15939" s="362" t="s">
        <v>31510</v>
      </c>
    </row>
    <row r="15940" customFormat="false" ht="15" hidden="false" customHeight="false" outlineLevel="0" collapsed="false">
      <c r="A15940" s="361" t="s">
        <v>31511</v>
      </c>
      <c r="B15940" s="361"/>
      <c r="C15940" s="361" t="s">
        <v>31512</v>
      </c>
      <c r="D15940" s="361" t="s">
        <v>25214</v>
      </c>
      <c r="E15940" s="362" t="s">
        <v>17179</v>
      </c>
    </row>
    <row r="15941" customFormat="false" ht="15" hidden="false" customHeight="false" outlineLevel="0" collapsed="false">
      <c r="A15941" s="361" t="s">
        <v>31513</v>
      </c>
      <c r="B15941" s="361"/>
      <c r="C15941" s="361" t="s">
        <v>31514</v>
      </c>
      <c r="D15941" s="361" t="s">
        <v>245</v>
      </c>
      <c r="E15941" s="362" t="s">
        <v>31515</v>
      </c>
    </row>
    <row r="15942" customFormat="false" ht="15" hidden="false" customHeight="false" outlineLevel="0" collapsed="false">
      <c r="A15942" s="361" t="s">
        <v>31516</v>
      </c>
      <c r="B15942" s="361"/>
      <c r="C15942" s="361" t="s">
        <v>31517</v>
      </c>
      <c r="D15942" s="361" t="s">
        <v>25662</v>
      </c>
      <c r="E15942" s="362" t="s">
        <v>16984</v>
      </c>
    </row>
    <row r="15943" customFormat="false" ht="15" hidden="false" customHeight="false" outlineLevel="0" collapsed="false">
      <c r="A15943" s="361" t="s">
        <v>31518</v>
      </c>
      <c r="B15943" s="361"/>
      <c r="C15943" s="361" t="s">
        <v>31519</v>
      </c>
      <c r="D15943" s="361" t="s">
        <v>25662</v>
      </c>
      <c r="E15943" s="362" t="s">
        <v>31520</v>
      </c>
    </row>
    <row r="15944" customFormat="false" ht="15" hidden="false" customHeight="false" outlineLevel="0" collapsed="false">
      <c r="A15944" s="361" t="s">
        <v>31521</v>
      </c>
      <c r="B15944" s="361"/>
      <c r="C15944" s="361" t="s">
        <v>31522</v>
      </c>
      <c r="D15944" s="361" t="s">
        <v>25662</v>
      </c>
      <c r="E15944" s="362" t="s">
        <v>31523</v>
      </c>
    </row>
    <row r="15945" customFormat="false" ht="15" hidden="false" customHeight="false" outlineLevel="0" collapsed="false">
      <c r="A15945" s="361" t="s">
        <v>31524</v>
      </c>
      <c r="B15945" s="361"/>
      <c r="C15945" s="361" t="s">
        <v>31525</v>
      </c>
      <c r="D15945" s="361" t="s">
        <v>25662</v>
      </c>
      <c r="E15945" s="362" t="s">
        <v>31526</v>
      </c>
    </row>
    <row r="15946" customFormat="false" ht="15" hidden="false" customHeight="false" outlineLevel="0" collapsed="false">
      <c r="A15946" s="361" t="s">
        <v>31527</v>
      </c>
      <c r="B15946" s="361"/>
      <c r="C15946" s="361" t="s">
        <v>31528</v>
      </c>
      <c r="D15946" s="361" t="s">
        <v>25662</v>
      </c>
      <c r="E15946" s="362" t="s">
        <v>31529</v>
      </c>
    </row>
    <row r="15947" customFormat="false" ht="15" hidden="false" customHeight="false" outlineLevel="0" collapsed="false">
      <c r="A15947" s="361" t="s">
        <v>31530</v>
      </c>
      <c r="B15947" s="361"/>
      <c r="C15947" s="361" t="s">
        <v>31531</v>
      </c>
      <c r="D15947" s="361" t="s">
        <v>25662</v>
      </c>
      <c r="E15947" s="362" t="s">
        <v>31532</v>
      </c>
    </row>
    <row r="15948" customFormat="false" ht="15" hidden="false" customHeight="false" outlineLevel="0" collapsed="false">
      <c r="A15948" s="361" t="s">
        <v>31533</v>
      </c>
      <c r="B15948" s="361"/>
      <c r="C15948" s="361" t="s">
        <v>31534</v>
      </c>
      <c r="D15948" s="361" t="s">
        <v>25662</v>
      </c>
      <c r="E15948" s="362" t="s">
        <v>31016</v>
      </c>
    </row>
    <row r="15949" customFormat="false" ht="15" hidden="false" customHeight="false" outlineLevel="0" collapsed="false">
      <c r="A15949" s="361" t="s">
        <v>31535</v>
      </c>
      <c r="B15949" s="361"/>
      <c r="C15949" s="361" t="s">
        <v>31536</v>
      </c>
      <c r="D15949" s="361" t="s">
        <v>25662</v>
      </c>
      <c r="E15949" s="362" t="s">
        <v>31537</v>
      </c>
    </row>
    <row r="15950" customFormat="false" ht="15" hidden="false" customHeight="false" outlineLevel="0" collapsed="false">
      <c r="A15950" s="361" t="s">
        <v>31538</v>
      </c>
      <c r="B15950" s="361"/>
      <c r="C15950" s="361" t="s">
        <v>31539</v>
      </c>
      <c r="D15950" s="361" t="s">
        <v>25662</v>
      </c>
      <c r="E15950" s="362" t="s">
        <v>31540</v>
      </c>
    </row>
    <row r="15951" customFormat="false" ht="15" hidden="false" customHeight="false" outlineLevel="0" collapsed="false">
      <c r="A15951" s="361" t="s">
        <v>173</v>
      </c>
      <c r="B15951" s="361"/>
      <c r="C15951" s="361" t="s">
        <v>31541</v>
      </c>
      <c r="D15951" s="361" t="s">
        <v>25662</v>
      </c>
      <c r="E15951" s="362" t="s">
        <v>31542</v>
      </c>
    </row>
    <row r="15952" customFormat="false" ht="15" hidden="false" customHeight="false" outlineLevel="0" collapsed="false">
      <c r="A15952" s="361" t="s">
        <v>31543</v>
      </c>
      <c r="B15952" s="361"/>
      <c r="C15952" s="361" t="s">
        <v>31544</v>
      </c>
      <c r="D15952" s="361" t="s">
        <v>31378</v>
      </c>
      <c r="E15952" s="362" t="s">
        <v>31545</v>
      </c>
    </row>
    <row r="15953" customFormat="false" ht="15" hidden="false" customHeight="false" outlineLevel="0" collapsed="false">
      <c r="A15953" s="361" t="s">
        <v>31546</v>
      </c>
      <c r="B15953" s="361"/>
      <c r="C15953" s="361" t="s">
        <v>31547</v>
      </c>
      <c r="D15953" s="361" t="s">
        <v>245</v>
      </c>
      <c r="E15953" s="362" t="s">
        <v>31548</v>
      </c>
    </row>
    <row r="15954" customFormat="false" ht="15" hidden="false" customHeight="false" outlineLevel="0" collapsed="false">
      <c r="A15954" s="361" t="s">
        <v>31549</v>
      </c>
      <c r="B15954" s="361"/>
      <c r="C15954" s="361" t="s">
        <v>31550</v>
      </c>
      <c r="D15954" s="361" t="s">
        <v>25662</v>
      </c>
      <c r="E15954" s="362" t="s">
        <v>31551</v>
      </c>
    </row>
    <row r="15955" customFormat="false" ht="15" hidden="false" customHeight="false" outlineLevel="0" collapsed="false">
      <c r="A15955" s="361" t="s">
        <v>31552</v>
      </c>
      <c r="B15955" s="361"/>
      <c r="C15955" s="361" t="s">
        <v>31553</v>
      </c>
      <c r="D15955" s="361" t="s">
        <v>25662</v>
      </c>
      <c r="E15955" s="362" t="s">
        <v>31554</v>
      </c>
    </row>
    <row r="15956" customFormat="false" ht="15" hidden="false" customHeight="false" outlineLevel="0" collapsed="false">
      <c r="A15956" s="361" t="s">
        <v>31555</v>
      </c>
      <c r="B15956" s="361"/>
      <c r="C15956" s="361" t="s">
        <v>31556</v>
      </c>
      <c r="D15956" s="361" t="s">
        <v>25662</v>
      </c>
      <c r="E15956" s="362" t="s">
        <v>19690</v>
      </c>
    </row>
    <row r="15957" customFormat="false" ht="15" hidden="false" customHeight="false" outlineLevel="0" collapsed="false">
      <c r="A15957" s="361" t="s">
        <v>31557</v>
      </c>
      <c r="B15957" s="361"/>
      <c r="C15957" s="361" t="s">
        <v>31558</v>
      </c>
      <c r="D15957" s="361" t="s">
        <v>25662</v>
      </c>
      <c r="E15957" s="362" t="s">
        <v>22787</v>
      </c>
    </row>
    <row r="15958" customFormat="false" ht="15" hidden="false" customHeight="false" outlineLevel="0" collapsed="false">
      <c r="A15958" s="361" t="s">
        <v>31559</v>
      </c>
      <c r="B15958" s="361"/>
      <c r="C15958" s="361" t="s">
        <v>31560</v>
      </c>
      <c r="D15958" s="361" t="s">
        <v>25662</v>
      </c>
      <c r="E15958" s="362" t="s">
        <v>31561</v>
      </c>
    </row>
    <row r="15959" customFormat="false" ht="15" hidden="false" customHeight="false" outlineLevel="0" collapsed="false">
      <c r="A15959" s="361" t="s">
        <v>31562</v>
      </c>
      <c r="B15959" s="361"/>
      <c r="C15959" s="361" t="s">
        <v>31563</v>
      </c>
      <c r="D15959" s="361" t="s">
        <v>25662</v>
      </c>
      <c r="E15959" s="362" t="s">
        <v>31564</v>
      </c>
    </row>
    <row r="15960" customFormat="false" ht="15" hidden="false" customHeight="false" outlineLevel="0" collapsed="false">
      <c r="A15960" s="361" t="s">
        <v>31565</v>
      </c>
      <c r="B15960" s="361"/>
      <c r="C15960" s="361" t="s">
        <v>31566</v>
      </c>
      <c r="D15960" s="361" t="s">
        <v>25662</v>
      </c>
      <c r="E15960" s="362" t="s">
        <v>31567</v>
      </c>
    </row>
    <row r="15961" customFormat="false" ht="15" hidden="false" customHeight="false" outlineLevel="0" collapsed="false">
      <c r="A15961" s="361" t="s">
        <v>31568</v>
      </c>
      <c r="B15961" s="361"/>
      <c r="C15961" s="361" t="s">
        <v>31569</v>
      </c>
      <c r="D15961" s="361" t="s">
        <v>25662</v>
      </c>
      <c r="E15961" s="362" t="s">
        <v>23886</v>
      </c>
    </row>
    <row r="15962" customFormat="false" ht="15" hidden="false" customHeight="false" outlineLevel="0" collapsed="false">
      <c r="A15962" s="361" t="s">
        <v>31570</v>
      </c>
      <c r="B15962" s="361"/>
      <c r="C15962" s="361" t="s">
        <v>31571</v>
      </c>
      <c r="D15962" s="361" t="s">
        <v>25662</v>
      </c>
      <c r="E15962" s="362" t="s">
        <v>31572</v>
      </c>
    </row>
    <row r="15963" customFormat="false" ht="15" hidden="false" customHeight="false" outlineLevel="0" collapsed="false">
      <c r="A15963" s="361" t="s">
        <v>31573</v>
      </c>
      <c r="B15963" s="361"/>
      <c r="C15963" s="361" t="s">
        <v>31574</v>
      </c>
      <c r="D15963" s="361" t="s">
        <v>25662</v>
      </c>
      <c r="E15963" s="362" t="s">
        <v>31575</v>
      </c>
    </row>
    <row r="15964" customFormat="false" ht="15" hidden="false" customHeight="false" outlineLevel="0" collapsed="false">
      <c r="A15964" s="361" t="s">
        <v>31576</v>
      </c>
      <c r="B15964" s="361"/>
      <c r="C15964" s="361" t="s">
        <v>31577</v>
      </c>
      <c r="D15964" s="361" t="s">
        <v>25662</v>
      </c>
      <c r="E15964" s="362" t="s">
        <v>31578</v>
      </c>
    </row>
    <row r="15965" customFormat="false" ht="15" hidden="false" customHeight="false" outlineLevel="0" collapsed="false">
      <c r="A15965" s="361" t="s">
        <v>31579</v>
      </c>
      <c r="B15965" s="361"/>
      <c r="C15965" s="361" t="s">
        <v>31580</v>
      </c>
      <c r="D15965" s="361" t="s">
        <v>25662</v>
      </c>
      <c r="E15965" s="362" t="s">
        <v>31581</v>
      </c>
    </row>
    <row r="15966" customFormat="false" ht="15" hidden="false" customHeight="false" outlineLevel="0" collapsed="false">
      <c r="A15966" s="361" t="s">
        <v>31582</v>
      </c>
      <c r="B15966" s="361"/>
      <c r="C15966" s="361" t="s">
        <v>31583</v>
      </c>
      <c r="D15966" s="361" t="s">
        <v>245</v>
      </c>
      <c r="E15966" s="362" t="s">
        <v>25017</v>
      </c>
    </row>
    <row r="15967" customFormat="false" ht="15" hidden="false" customHeight="false" outlineLevel="0" collapsed="false">
      <c r="A15967" s="361" t="s">
        <v>31584</v>
      </c>
      <c r="B15967" s="361"/>
      <c r="C15967" s="361" t="s">
        <v>31585</v>
      </c>
      <c r="D15967" s="361" t="s">
        <v>245</v>
      </c>
      <c r="E15967" s="362" t="s">
        <v>31586</v>
      </c>
    </row>
    <row r="15968" customFormat="false" ht="15" hidden="false" customHeight="false" outlineLevel="0" collapsed="false">
      <c r="A15968" s="361" t="s">
        <v>31587</v>
      </c>
      <c r="B15968" s="361"/>
      <c r="C15968" s="361" t="s">
        <v>31588</v>
      </c>
      <c r="D15968" s="361" t="s">
        <v>245</v>
      </c>
      <c r="E15968" s="362" t="s">
        <v>18388</v>
      </c>
    </row>
    <row r="15969" customFormat="false" ht="15" hidden="false" customHeight="false" outlineLevel="0" collapsed="false">
      <c r="A15969" s="361" t="s">
        <v>31589</v>
      </c>
      <c r="B15969" s="361"/>
      <c r="C15969" s="361" t="s">
        <v>31590</v>
      </c>
      <c r="D15969" s="361" t="s">
        <v>245</v>
      </c>
      <c r="E15969" s="362" t="s">
        <v>22695</v>
      </c>
    </row>
    <row r="15970" customFormat="false" ht="15" hidden="false" customHeight="false" outlineLevel="0" collapsed="false">
      <c r="A15970" s="361" t="s">
        <v>31591</v>
      </c>
      <c r="B15970" s="361"/>
      <c r="C15970" s="361" t="s">
        <v>31592</v>
      </c>
      <c r="D15970" s="361" t="s">
        <v>245</v>
      </c>
      <c r="E15970" s="362" t="s">
        <v>23152</v>
      </c>
    </row>
    <row r="15971" customFormat="false" ht="15" hidden="false" customHeight="false" outlineLevel="0" collapsed="false">
      <c r="A15971" s="361" t="s">
        <v>31593</v>
      </c>
      <c r="B15971" s="361"/>
      <c r="C15971" s="361" t="s">
        <v>31594</v>
      </c>
      <c r="D15971" s="361" t="s">
        <v>245</v>
      </c>
      <c r="E15971" s="362" t="s">
        <v>17033</v>
      </c>
    </row>
    <row r="15972" customFormat="false" ht="15" hidden="false" customHeight="false" outlineLevel="0" collapsed="false">
      <c r="A15972" s="361" t="s">
        <v>31595</v>
      </c>
      <c r="B15972" s="361"/>
      <c r="C15972" s="361" t="s">
        <v>31596</v>
      </c>
      <c r="D15972" s="361" t="s">
        <v>245</v>
      </c>
      <c r="E15972" s="362" t="s">
        <v>31597</v>
      </c>
    </row>
    <row r="15973" customFormat="false" ht="15" hidden="false" customHeight="false" outlineLevel="0" collapsed="false">
      <c r="A15973" s="361" t="s">
        <v>31598</v>
      </c>
      <c r="B15973" s="361"/>
      <c r="C15973" s="361" t="s">
        <v>31599</v>
      </c>
      <c r="D15973" s="361" t="s">
        <v>245</v>
      </c>
      <c r="E15973" s="362" t="s">
        <v>18815</v>
      </c>
    </row>
    <row r="15974" customFormat="false" ht="15" hidden="false" customHeight="false" outlineLevel="0" collapsed="false">
      <c r="A15974" s="361" t="s">
        <v>31600</v>
      </c>
      <c r="B15974" s="361"/>
      <c r="C15974" s="361" t="s">
        <v>31601</v>
      </c>
      <c r="D15974" s="361" t="s">
        <v>245</v>
      </c>
      <c r="E15974" s="362" t="s">
        <v>21826</v>
      </c>
    </row>
    <row r="15975" customFormat="false" ht="15" hidden="false" customHeight="false" outlineLevel="0" collapsed="false">
      <c r="A15975" s="361" t="s">
        <v>31602</v>
      </c>
      <c r="B15975" s="361"/>
      <c r="C15975" s="361" t="s">
        <v>31603</v>
      </c>
      <c r="D15975" s="361" t="s">
        <v>245</v>
      </c>
      <c r="E15975" s="362" t="s">
        <v>31604</v>
      </c>
    </row>
    <row r="15976" customFormat="false" ht="15" hidden="false" customHeight="false" outlineLevel="0" collapsed="false">
      <c r="A15976" s="361" t="s">
        <v>31605</v>
      </c>
      <c r="B15976" s="361"/>
      <c r="C15976" s="361" t="s">
        <v>31606</v>
      </c>
      <c r="D15976" s="361" t="s">
        <v>245</v>
      </c>
      <c r="E15976" s="362" t="s">
        <v>26671</v>
      </c>
    </row>
    <row r="15977" customFormat="false" ht="15" hidden="false" customHeight="false" outlineLevel="0" collapsed="false">
      <c r="A15977" s="361" t="s">
        <v>31607</v>
      </c>
      <c r="B15977" s="361"/>
      <c r="C15977" s="361" t="s">
        <v>31608</v>
      </c>
      <c r="D15977" s="361" t="s">
        <v>245</v>
      </c>
      <c r="E15977" s="362" t="s">
        <v>15861</v>
      </c>
    </row>
    <row r="15978" customFormat="false" ht="15" hidden="false" customHeight="false" outlineLevel="0" collapsed="false">
      <c r="A15978" s="361" t="s">
        <v>31609</v>
      </c>
      <c r="B15978" s="361"/>
      <c r="C15978" s="361" t="s">
        <v>31610</v>
      </c>
      <c r="D15978" s="361" t="s">
        <v>245</v>
      </c>
      <c r="E15978" s="362" t="s">
        <v>31611</v>
      </c>
    </row>
    <row r="15979" customFormat="false" ht="15" hidden="false" customHeight="false" outlineLevel="0" collapsed="false">
      <c r="A15979" s="361" t="s">
        <v>31612</v>
      </c>
      <c r="B15979" s="361"/>
      <c r="C15979" s="361" t="s">
        <v>31613</v>
      </c>
      <c r="D15979" s="361" t="s">
        <v>245</v>
      </c>
      <c r="E15979" s="362" t="s">
        <v>31614</v>
      </c>
    </row>
    <row r="15980" customFormat="false" ht="15" hidden="false" customHeight="false" outlineLevel="0" collapsed="false">
      <c r="A15980" s="361" t="s">
        <v>31615</v>
      </c>
      <c r="B15980" s="361"/>
      <c r="C15980" s="361" t="s">
        <v>31616</v>
      </c>
      <c r="D15980" s="361" t="s">
        <v>245</v>
      </c>
      <c r="E15980" s="362" t="s">
        <v>30960</v>
      </c>
    </row>
    <row r="15981" customFormat="false" ht="15" hidden="false" customHeight="false" outlineLevel="0" collapsed="false">
      <c r="A15981" s="361" t="s">
        <v>31617</v>
      </c>
      <c r="B15981" s="361"/>
      <c r="C15981" s="361" t="s">
        <v>31618</v>
      </c>
      <c r="D15981" s="361" t="s">
        <v>245</v>
      </c>
      <c r="E15981" s="362" t="s">
        <v>17802</v>
      </c>
    </row>
    <row r="15982" customFormat="false" ht="15" hidden="false" customHeight="false" outlineLevel="0" collapsed="false">
      <c r="A15982" s="361" t="s">
        <v>31619</v>
      </c>
      <c r="B15982" s="361"/>
      <c r="C15982" s="361" t="s">
        <v>31620</v>
      </c>
      <c r="D15982" s="361" t="s">
        <v>245</v>
      </c>
      <c r="E15982" s="362" t="s">
        <v>21826</v>
      </c>
    </row>
    <row r="15983" customFormat="false" ht="15" hidden="false" customHeight="false" outlineLevel="0" collapsed="false">
      <c r="A15983" s="361" t="s">
        <v>31621</v>
      </c>
      <c r="B15983" s="361"/>
      <c r="C15983" s="361" t="s">
        <v>31622</v>
      </c>
      <c r="D15983" s="361" t="s">
        <v>245</v>
      </c>
      <c r="E15983" s="362" t="s">
        <v>30303</v>
      </c>
    </row>
    <row r="15984" customFormat="false" ht="15" hidden="false" customHeight="false" outlineLevel="0" collapsed="false">
      <c r="A15984" s="361" t="s">
        <v>31623</v>
      </c>
      <c r="B15984" s="361"/>
      <c r="C15984" s="361" t="s">
        <v>31624</v>
      </c>
      <c r="D15984" s="361" t="s">
        <v>245</v>
      </c>
      <c r="E15984" s="362" t="s">
        <v>21276</v>
      </c>
    </row>
    <row r="15985" customFormat="false" ht="15" hidden="false" customHeight="false" outlineLevel="0" collapsed="false">
      <c r="A15985" s="361" t="s">
        <v>31625</v>
      </c>
      <c r="B15985" s="361"/>
      <c r="C15985" s="361" t="s">
        <v>31626</v>
      </c>
      <c r="D15985" s="361" t="s">
        <v>245</v>
      </c>
      <c r="E15985" s="362" t="s">
        <v>20583</v>
      </c>
    </row>
    <row r="15986" customFormat="false" ht="15" hidden="false" customHeight="false" outlineLevel="0" collapsed="false">
      <c r="A15986" s="361" t="s">
        <v>31627</v>
      </c>
      <c r="B15986" s="361"/>
      <c r="C15986" s="361" t="s">
        <v>31628</v>
      </c>
      <c r="D15986" s="361" t="s">
        <v>245</v>
      </c>
      <c r="E15986" s="362" t="s">
        <v>31629</v>
      </c>
    </row>
    <row r="15987" customFormat="false" ht="15" hidden="false" customHeight="false" outlineLevel="0" collapsed="false">
      <c r="A15987" s="361" t="s">
        <v>31630</v>
      </c>
      <c r="B15987" s="361"/>
      <c r="C15987" s="361" t="s">
        <v>31631</v>
      </c>
      <c r="D15987" s="361" t="s">
        <v>245</v>
      </c>
      <c r="E15987" s="362" t="s">
        <v>18115</v>
      </c>
    </row>
    <row r="15988" customFormat="false" ht="15" hidden="false" customHeight="false" outlineLevel="0" collapsed="false">
      <c r="A15988" s="361" t="s">
        <v>31632</v>
      </c>
      <c r="B15988" s="361"/>
      <c r="C15988" s="361" t="s">
        <v>31633</v>
      </c>
      <c r="D15988" s="361" t="s">
        <v>245</v>
      </c>
      <c r="E15988" s="362" t="s">
        <v>31634</v>
      </c>
    </row>
    <row r="15989" customFormat="false" ht="15" hidden="false" customHeight="false" outlineLevel="0" collapsed="false">
      <c r="A15989" s="361" t="s">
        <v>31635</v>
      </c>
      <c r="B15989" s="361"/>
      <c r="C15989" s="361" t="s">
        <v>31636</v>
      </c>
      <c r="D15989" s="361" t="s">
        <v>245</v>
      </c>
      <c r="E15989" s="362" t="s">
        <v>31637</v>
      </c>
    </row>
    <row r="15990" customFormat="false" ht="15" hidden="false" customHeight="false" outlineLevel="0" collapsed="false">
      <c r="A15990" s="361" t="s">
        <v>31638</v>
      </c>
      <c r="B15990" s="361"/>
      <c r="C15990" s="361" t="s">
        <v>31639</v>
      </c>
      <c r="D15990" s="361" t="s">
        <v>245</v>
      </c>
      <c r="E15990" s="362" t="s">
        <v>16813</v>
      </c>
    </row>
    <row r="15991" customFormat="false" ht="15" hidden="false" customHeight="false" outlineLevel="0" collapsed="false">
      <c r="A15991" s="361" t="s">
        <v>31640</v>
      </c>
      <c r="B15991" s="361"/>
      <c r="C15991" s="361" t="s">
        <v>31641</v>
      </c>
      <c r="D15991" s="361" t="s">
        <v>245</v>
      </c>
      <c r="E15991" s="362" t="s">
        <v>22549</v>
      </c>
    </row>
    <row r="15992" customFormat="false" ht="15" hidden="false" customHeight="false" outlineLevel="0" collapsed="false">
      <c r="A15992" s="361" t="s">
        <v>31642</v>
      </c>
      <c r="B15992" s="361"/>
      <c r="C15992" s="361" t="s">
        <v>31643</v>
      </c>
      <c r="D15992" s="361" t="s">
        <v>245</v>
      </c>
      <c r="E15992" s="362" t="s">
        <v>20598</v>
      </c>
    </row>
    <row r="15993" customFormat="false" ht="15" hidden="false" customHeight="false" outlineLevel="0" collapsed="false">
      <c r="A15993" s="361" t="s">
        <v>31644</v>
      </c>
      <c r="B15993" s="361"/>
      <c r="C15993" s="361" t="s">
        <v>31645</v>
      </c>
      <c r="D15993" s="361" t="s">
        <v>245</v>
      </c>
      <c r="E15993" s="362" t="s">
        <v>31646</v>
      </c>
    </row>
    <row r="15994" customFormat="false" ht="15" hidden="false" customHeight="false" outlineLevel="0" collapsed="false">
      <c r="A15994" s="361" t="s">
        <v>31647</v>
      </c>
      <c r="B15994" s="361"/>
      <c r="C15994" s="361" t="s">
        <v>31648</v>
      </c>
      <c r="D15994" s="361" t="s">
        <v>245</v>
      </c>
      <c r="E15994" s="362" t="s">
        <v>24598</v>
      </c>
    </row>
    <row r="15995" customFormat="false" ht="15" hidden="false" customHeight="false" outlineLevel="0" collapsed="false">
      <c r="A15995" s="361" t="s">
        <v>31649</v>
      </c>
      <c r="B15995" s="361"/>
      <c r="C15995" s="361" t="s">
        <v>31650</v>
      </c>
      <c r="D15995" s="361" t="s">
        <v>245</v>
      </c>
      <c r="E15995" s="362" t="s">
        <v>17804</v>
      </c>
    </row>
    <row r="15996" customFormat="false" ht="15" hidden="false" customHeight="false" outlineLevel="0" collapsed="false">
      <c r="A15996" s="361" t="s">
        <v>31651</v>
      </c>
      <c r="B15996" s="361"/>
      <c r="C15996" s="361" t="s">
        <v>31652</v>
      </c>
      <c r="D15996" s="361" t="s">
        <v>245</v>
      </c>
      <c r="E15996" s="362" t="s">
        <v>18390</v>
      </c>
    </row>
    <row r="15997" customFormat="false" ht="15" hidden="false" customHeight="false" outlineLevel="0" collapsed="false">
      <c r="A15997" s="361" t="s">
        <v>31653</v>
      </c>
      <c r="B15997" s="361"/>
      <c r="C15997" s="361" t="s">
        <v>31654</v>
      </c>
      <c r="D15997" s="361" t="s">
        <v>245</v>
      </c>
      <c r="E15997" s="362" t="s">
        <v>31016</v>
      </c>
    </row>
    <row r="15998" customFormat="false" ht="15" hidden="false" customHeight="false" outlineLevel="0" collapsed="false">
      <c r="A15998" s="361" t="s">
        <v>31655</v>
      </c>
      <c r="B15998" s="361"/>
      <c r="C15998" s="361" t="s">
        <v>31656</v>
      </c>
      <c r="D15998" s="361" t="s">
        <v>245</v>
      </c>
      <c r="E15998" s="362" t="s">
        <v>31657</v>
      </c>
    </row>
    <row r="15999" customFormat="false" ht="15" hidden="false" customHeight="false" outlineLevel="0" collapsed="false">
      <c r="A15999" s="361" t="s">
        <v>31658</v>
      </c>
      <c r="B15999" s="361"/>
      <c r="C15999" s="361" t="s">
        <v>31659</v>
      </c>
      <c r="D15999" s="361" t="s">
        <v>245</v>
      </c>
      <c r="E15999" s="362" t="s">
        <v>19631</v>
      </c>
    </row>
    <row r="16000" customFormat="false" ht="15" hidden="false" customHeight="false" outlineLevel="0" collapsed="false">
      <c r="A16000" s="361" t="s">
        <v>31660</v>
      </c>
      <c r="B16000" s="361"/>
      <c r="C16000" s="361" t="s">
        <v>31661</v>
      </c>
      <c r="D16000" s="361" t="s">
        <v>245</v>
      </c>
      <c r="E16000" s="362" t="s">
        <v>17996</v>
      </c>
    </row>
    <row r="16001" customFormat="false" ht="15" hidden="false" customHeight="false" outlineLevel="0" collapsed="false">
      <c r="A16001" s="361" t="s">
        <v>31662</v>
      </c>
      <c r="B16001" s="361"/>
      <c r="C16001" s="361" t="s">
        <v>31663</v>
      </c>
      <c r="D16001" s="361" t="s">
        <v>245</v>
      </c>
      <c r="E16001" s="362" t="s">
        <v>31664</v>
      </c>
    </row>
    <row r="16002" customFormat="false" ht="15" hidden="false" customHeight="false" outlineLevel="0" collapsed="false">
      <c r="A16002" s="361" t="s">
        <v>31665</v>
      </c>
      <c r="B16002" s="361"/>
      <c r="C16002" s="361" t="s">
        <v>31666</v>
      </c>
      <c r="D16002" s="361" t="s">
        <v>245</v>
      </c>
      <c r="E16002" s="362" t="s">
        <v>16902</v>
      </c>
    </row>
    <row r="16003" customFormat="false" ht="15" hidden="false" customHeight="false" outlineLevel="0" collapsed="false">
      <c r="A16003" s="361" t="s">
        <v>31667</v>
      </c>
      <c r="B16003" s="361"/>
      <c r="C16003" s="361" t="s">
        <v>31668</v>
      </c>
      <c r="D16003" s="361" t="s">
        <v>245</v>
      </c>
      <c r="E16003" s="362" t="s">
        <v>17754</v>
      </c>
    </row>
    <row r="16004" customFormat="false" ht="15" hidden="false" customHeight="false" outlineLevel="0" collapsed="false">
      <c r="A16004" s="361" t="s">
        <v>31669</v>
      </c>
      <c r="B16004" s="361"/>
      <c r="C16004" s="361" t="s">
        <v>31670</v>
      </c>
      <c r="D16004" s="361" t="s">
        <v>245</v>
      </c>
      <c r="E16004" s="362" t="s">
        <v>30946</v>
      </c>
    </row>
    <row r="16005" customFormat="false" ht="15" hidden="false" customHeight="false" outlineLevel="0" collapsed="false">
      <c r="A16005" s="361" t="s">
        <v>31671</v>
      </c>
      <c r="B16005" s="361"/>
      <c r="C16005" s="361" t="s">
        <v>31672</v>
      </c>
      <c r="D16005" s="361" t="s">
        <v>245</v>
      </c>
      <c r="E16005" s="362" t="s">
        <v>22536</v>
      </c>
    </row>
    <row r="16006" customFormat="false" ht="15" hidden="false" customHeight="false" outlineLevel="0" collapsed="false">
      <c r="A16006" s="361" t="s">
        <v>31673</v>
      </c>
      <c r="B16006" s="361"/>
      <c r="C16006" s="361" t="s">
        <v>31674</v>
      </c>
      <c r="D16006" s="361" t="s">
        <v>245</v>
      </c>
      <c r="E16006" s="362" t="s">
        <v>21400</v>
      </c>
    </row>
    <row r="16007" customFormat="false" ht="15" hidden="false" customHeight="false" outlineLevel="0" collapsed="false">
      <c r="A16007" s="361" t="s">
        <v>31675</v>
      </c>
      <c r="B16007" s="361"/>
      <c r="C16007" s="361" t="s">
        <v>31676</v>
      </c>
      <c r="D16007" s="361" t="s">
        <v>245</v>
      </c>
      <c r="E16007" s="362" t="s">
        <v>21182</v>
      </c>
    </row>
    <row r="16008" customFormat="false" ht="15" hidden="false" customHeight="false" outlineLevel="0" collapsed="false">
      <c r="A16008" s="361" t="s">
        <v>31677</v>
      </c>
      <c r="B16008" s="361"/>
      <c r="C16008" s="361" t="s">
        <v>31678</v>
      </c>
      <c r="D16008" s="361" t="s">
        <v>245</v>
      </c>
      <c r="E16008" s="362" t="s">
        <v>20195</v>
      </c>
    </row>
    <row r="16009" customFormat="false" ht="15" hidden="false" customHeight="false" outlineLevel="0" collapsed="false">
      <c r="A16009" s="361" t="s">
        <v>31679</v>
      </c>
      <c r="B16009" s="361"/>
      <c r="C16009" s="361" t="s">
        <v>31680</v>
      </c>
      <c r="D16009" s="361" t="s">
        <v>245</v>
      </c>
      <c r="E16009" s="362" t="s">
        <v>21822</v>
      </c>
    </row>
    <row r="16010" customFormat="false" ht="15" hidden="false" customHeight="false" outlineLevel="0" collapsed="false">
      <c r="A16010" s="361" t="s">
        <v>31681</v>
      </c>
      <c r="B16010" s="361"/>
      <c r="C16010" s="361" t="s">
        <v>31682</v>
      </c>
      <c r="D16010" s="361" t="s">
        <v>245</v>
      </c>
      <c r="E16010" s="362" t="s">
        <v>31683</v>
      </c>
    </row>
    <row r="16011" customFormat="false" ht="15" hidden="false" customHeight="false" outlineLevel="0" collapsed="false">
      <c r="A16011" s="361" t="s">
        <v>31684</v>
      </c>
      <c r="B16011" s="361"/>
      <c r="C16011" s="361" t="s">
        <v>31685</v>
      </c>
      <c r="D16011" s="361" t="s">
        <v>245</v>
      </c>
      <c r="E16011" s="362" t="s">
        <v>31686</v>
      </c>
    </row>
    <row r="16012" customFormat="false" ht="15" hidden="false" customHeight="false" outlineLevel="0" collapsed="false">
      <c r="A16012" s="361" t="s">
        <v>31687</v>
      </c>
      <c r="B16012" s="361"/>
      <c r="C16012" s="361" t="s">
        <v>31688</v>
      </c>
      <c r="D16012" s="361" t="s">
        <v>245</v>
      </c>
      <c r="E16012" s="362" t="s">
        <v>20427</v>
      </c>
    </row>
    <row r="16013" customFormat="false" ht="15" hidden="false" customHeight="false" outlineLevel="0" collapsed="false">
      <c r="A16013" s="361" t="s">
        <v>31689</v>
      </c>
      <c r="B16013" s="361"/>
      <c r="C16013" s="361" t="s">
        <v>31690</v>
      </c>
      <c r="D16013" s="361" t="s">
        <v>245</v>
      </c>
      <c r="E16013" s="362" t="s">
        <v>31691</v>
      </c>
    </row>
    <row r="16014" customFormat="false" ht="15" hidden="false" customHeight="false" outlineLevel="0" collapsed="false">
      <c r="A16014" s="361" t="s">
        <v>31692</v>
      </c>
      <c r="B16014" s="361"/>
      <c r="C16014" s="361" t="s">
        <v>31693</v>
      </c>
      <c r="D16014" s="361" t="s">
        <v>245</v>
      </c>
      <c r="E16014" s="362" t="s">
        <v>21143</v>
      </c>
    </row>
    <row r="16015" customFormat="false" ht="15" hidden="false" customHeight="false" outlineLevel="0" collapsed="false">
      <c r="A16015" s="361" t="s">
        <v>31694</v>
      </c>
      <c r="B16015" s="361"/>
      <c r="C16015" s="361" t="s">
        <v>31695</v>
      </c>
      <c r="D16015" s="361" t="s">
        <v>245</v>
      </c>
      <c r="E16015" s="362" t="s">
        <v>17773</v>
      </c>
    </row>
    <row r="16016" customFormat="false" ht="15" hidden="false" customHeight="false" outlineLevel="0" collapsed="false">
      <c r="A16016" s="361" t="s">
        <v>31696</v>
      </c>
      <c r="B16016" s="361"/>
      <c r="C16016" s="361" t="s">
        <v>31697</v>
      </c>
      <c r="D16016" s="361" t="s">
        <v>245</v>
      </c>
      <c r="E16016" s="362" t="s">
        <v>23721</v>
      </c>
    </row>
    <row r="16017" customFormat="false" ht="15" hidden="false" customHeight="false" outlineLevel="0" collapsed="false">
      <c r="A16017" s="361" t="s">
        <v>31698</v>
      </c>
      <c r="B16017" s="361"/>
      <c r="C16017" s="361" t="s">
        <v>31699</v>
      </c>
      <c r="D16017" s="361" t="s">
        <v>245</v>
      </c>
      <c r="E16017" s="362" t="s">
        <v>23919</v>
      </c>
    </row>
    <row r="16018" customFormat="false" ht="15" hidden="false" customHeight="false" outlineLevel="0" collapsed="false">
      <c r="A16018" s="361" t="s">
        <v>31700</v>
      </c>
      <c r="B16018" s="361"/>
      <c r="C16018" s="361" t="s">
        <v>31701</v>
      </c>
      <c r="D16018" s="361" t="s">
        <v>25214</v>
      </c>
      <c r="E16018" s="362" t="s">
        <v>16612</v>
      </c>
    </row>
    <row r="16019" customFormat="false" ht="15" hidden="false" customHeight="false" outlineLevel="0" collapsed="false">
      <c r="A16019" s="361" t="s">
        <v>31702</v>
      </c>
      <c r="B16019" s="361"/>
      <c r="C16019" s="361" t="s">
        <v>31703</v>
      </c>
      <c r="D16019" s="361" t="s">
        <v>245</v>
      </c>
      <c r="E16019" s="362" t="s">
        <v>31704</v>
      </c>
    </row>
    <row r="16020" customFormat="false" ht="15" hidden="false" customHeight="false" outlineLevel="0" collapsed="false">
      <c r="A16020" s="361" t="s">
        <v>31705</v>
      </c>
      <c r="B16020" s="361"/>
      <c r="C16020" s="361" t="s">
        <v>31706</v>
      </c>
      <c r="D16020" s="361" t="s">
        <v>245</v>
      </c>
      <c r="E16020" s="362" t="s">
        <v>17684</v>
      </c>
    </row>
    <row r="16021" customFormat="false" ht="15" hidden="false" customHeight="false" outlineLevel="0" collapsed="false">
      <c r="A16021" s="361" t="s">
        <v>31707</v>
      </c>
      <c r="B16021" s="361"/>
      <c r="C16021" s="361" t="s">
        <v>31708</v>
      </c>
      <c r="D16021" s="361" t="s">
        <v>245</v>
      </c>
      <c r="E16021" s="362" t="s">
        <v>31709</v>
      </c>
    </row>
    <row r="16022" customFormat="false" ht="15" hidden="false" customHeight="false" outlineLevel="0" collapsed="false">
      <c r="A16022" s="361" t="s">
        <v>31710</v>
      </c>
      <c r="B16022" s="361"/>
      <c r="C16022" s="361" t="s">
        <v>31711</v>
      </c>
      <c r="D16022" s="361" t="s">
        <v>245</v>
      </c>
      <c r="E16022" s="362" t="s">
        <v>31712</v>
      </c>
    </row>
    <row r="16023" customFormat="false" ht="15" hidden="false" customHeight="false" outlineLevel="0" collapsed="false">
      <c r="A16023" s="361" t="s">
        <v>31713</v>
      </c>
      <c r="B16023" s="361"/>
      <c r="C16023" s="361" t="s">
        <v>31714</v>
      </c>
      <c r="D16023" s="361" t="s">
        <v>245</v>
      </c>
      <c r="E16023" s="362" t="s">
        <v>31715</v>
      </c>
    </row>
    <row r="16024" customFormat="false" ht="15" hidden="false" customHeight="false" outlineLevel="0" collapsed="false">
      <c r="A16024" s="361" t="s">
        <v>31716</v>
      </c>
      <c r="B16024" s="361"/>
      <c r="C16024" s="361" t="s">
        <v>31717</v>
      </c>
      <c r="D16024" s="361" t="s">
        <v>245</v>
      </c>
      <c r="E16024" s="362" t="s">
        <v>16012</v>
      </c>
    </row>
    <row r="16025" customFormat="false" ht="15" hidden="false" customHeight="false" outlineLevel="0" collapsed="false">
      <c r="A16025" s="361" t="s">
        <v>31718</v>
      </c>
      <c r="B16025" s="361"/>
      <c r="C16025" s="361" t="s">
        <v>31719</v>
      </c>
      <c r="D16025" s="361" t="s">
        <v>245</v>
      </c>
      <c r="E16025" s="362" t="s">
        <v>31720</v>
      </c>
    </row>
    <row r="16026" customFormat="false" ht="15" hidden="false" customHeight="false" outlineLevel="0" collapsed="false">
      <c r="A16026" s="361" t="s">
        <v>31721</v>
      </c>
      <c r="B16026" s="361"/>
      <c r="C16026" s="361" t="s">
        <v>31722</v>
      </c>
      <c r="D16026" s="361" t="s">
        <v>245</v>
      </c>
      <c r="E16026" s="362" t="s">
        <v>20743</v>
      </c>
    </row>
    <row r="16027" customFormat="false" ht="15" hidden="false" customHeight="false" outlineLevel="0" collapsed="false">
      <c r="A16027" s="361" t="s">
        <v>31723</v>
      </c>
      <c r="B16027" s="361"/>
      <c r="C16027" s="361" t="s">
        <v>31724</v>
      </c>
      <c r="D16027" s="361" t="s">
        <v>245</v>
      </c>
      <c r="E16027" s="362" t="s">
        <v>31725</v>
      </c>
    </row>
    <row r="16028" customFormat="false" ht="15" hidden="false" customHeight="false" outlineLevel="0" collapsed="false">
      <c r="A16028" s="361" t="s">
        <v>31726</v>
      </c>
      <c r="B16028" s="361"/>
      <c r="C16028" s="361" t="s">
        <v>31727</v>
      </c>
      <c r="D16028" s="361" t="s">
        <v>245</v>
      </c>
      <c r="E16028" s="362" t="s">
        <v>18281</v>
      </c>
    </row>
    <row r="16029" customFormat="false" ht="15" hidden="false" customHeight="false" outlineLevel="0" collapsed="false">
      <c r="A16029" s="361" t="s">
        <v>31728</v>
      </c>
      <c r="B16029" s="361"/>
      <c r="C16029" s="361" t="s">
        <v>31729</v>
      </c>
      <c r="D16029" s="361" t="s">
        <v>245</v>
      </c>
      <c r="E16029" s="362" t="s">
        <v>31730</v>
      </c>
    </row>
    <row r="16030" customFormat="false" ht="15" hidden="false" customHeight="false" outlineLevel="0" collapsed="false">
      <c r="A16030" s="361" t="s">
        <v>31731</v>
      </c>
      <c r="B16030" s="361"/>
      <c r="C16030" s="361" t="s">
        <v>31732</v>
      </c>
      <c r="D16030" s="361" t="s">
        <v>245</v>
      </c>
      <c r="E16030" s="362" t="s">
        <v>31733</v>
      </c>
    </row>
    <row r="16031" customFormat="false" ht="15" hidden="false" customHeight="false" outlineLevel="0" collapsed="false">
      <c r="A16031" s="361" t="s">
        <v>31734</v>
      </c>
      <c r="B16031" s="361"/>
      <c r="C16031" s="361" t="s">
        <v>31735</v>
      </c>
      <c r="D16031" s="361" t="s">
        <v>25214</v>
      </c>
      <c r="E16031" s="362" t="s">
        <v>16063</v>
      </c>
    </row>
    <row r="16032" customFormat="false" ht="15" hidden="false" customHeight="false" outlineLevel="0" collapsed="false">
      <c r="A16032" s="361" t="s">
        <v>31736</v>
      </c>
      <c r="B16032" s="361"/>
      <c r="C16032" s="361" t="s">
        <v>31737</v>
      </c>
      <c r="D16032" s="361" t="s">
        <v>25214</v>
      </c>
      <c r="E16032" s="362" t="s">
        <v>31738</v>
      </c>
    </row>
    <row r="16033" customFormat="false" ht="15" hidden="false" customHeight="false" outlineLevel="0" collapsed="false">
      <c r="A16033" s="361" t="s">
        <v>31739</v>
      </c>
      <c r="B16033" s="361"/>
      <c r="C16033" s="361" t="s">
        <v>31740</v>
      </c>
      <c r="D16033" s="361" t="s">
        <v>25214</v>
      </c>
      <c r="E16033" s="362" t="s">
        <v>31741</v>
      </c>
    </row>
    <row r="16034" customFormat="false" ht="15" hidden="false" customHeight="false" outlineLevel="0" collapsed="false">
      <c r="A16034" s="361" t="s">
        <v>31742</v>
      </c>
      <c r="B16034" s="361"/>
      <c r="C16034" s="361" t="s">
        <v>31743</v>
      </c>
      <c r="D16034" s="361" t="s">
        <v>25214</v>
      </c>
      <c r="E16034" s="362" t="s">
        <v>31744</v>
      </c>
    </row>
    <row r="16035" customFormat="false" ht="15" hidden="false" customHeight="false" outlineLevel="0" collapsed="false">
      <c r="A16035" s="361" t="s">
        <v>31745</v>
      </c>
      <c r="B16035" s="361"/>
      <c r="C16035" s="361" t="s">
        <v>31746</v>
      </c>
      <c r="D16035" s="361" t="s">
        <v>25214</v>
      </c>
      <c r="E16035" s="362" t="s">
        <v>24464</v>
      </c>
    </row>
    <row r="16036" customFormat="false" ht="15" hidden="false" customHeight="false" outlineLevel="0" collapsed="false">
      <c r="A16036" s="361" t="s">
        <v>31747</v>
      </c>
      <c r="B16036" s="361"/>
      <c r="C16036" s="361" t="s">
        <v>31748</v>
      </c>
      <c r="D16036" s="361" t="s">
        <v>25214</v>
      </c>
      <c r="E16036" s="362" t="s">
        <v>20466</v>
      </c>
    </row>
    <row r="16037" customFormat="false" ht="15" hidden="false" customHeight="false" outlineLevel="0" collapsed="false">
      <c r="A16037" s="361" t="s">
        <v>31749</v>
      </c>
      <c r="B16037" s="361"/>
      <c r="C16037" s="361" t="s">
        <v>31750</v>
      </c>
      <c r="D16037" s="361" t="s">
        <v>25214</v>
      </c>
      <c r="E16037" s="362" t="s">
        <v>16364</v>
      </c>
    </row>
    <row r="16038" customFormat="false" ht="15" hidden="false" customHeight="false" outlineLevel="0" collapsed="false">
      <c r="A16038" s="361" t="s">
        <v>31751</v>
      </c>
      <c r="B16038" s="361"/>
      <c r="C16038" s="361" t="s">
        <v>31752</v>
      </c>
      <c r="D16038" s="361" t="s">
        <v>25214</v>
      </c>
      <c r="E16038" s="362" t="s">
        <v>21215</v>
      </c>
    </row>
    <row r="16039" customFormat="false" ht="15" hidden="false" customHeight="false" outlineLevel="0" collapsed="false">
      <c r="A16039" s="361" t="s">
        <v>31753</v>
      </c>
      <c r="B16039" s="361"/>
      <c r="C16039" s="361" t="s">
        <v>31754</v>
      </c>
      <c r="D16039" s="361" t="s">
        <v>25214</v>
      </c>
      <c r="E16039" s="362" t="s">
        <v>18799</v>
      </c>
    </row>
    <row r="16040" customFormat="false" ht="15" hidden="false" customHeight="false" outlineLevel="0" collapsed="false">
      <c r="A16040" s="361" t="s">
        <v>31755</v>
      </c>
      <c r="B16040" s="361"/>
      <c r="C16040" s="361" t="s">
        <v>31756</v>
      </c>
      <c r="D16040" s="361" t="s">
        <v>25214</v>
      </c>
      <c r="E16040" s="362" t="s">
        <v>21105</v>
      </c>
    </row>
    <row r="16041" customFormat="false" ht="15" hidden="false" customHeight="false" outlineLevel="0" collapsed="false">
      <c r="A16041" s="361" t="s">
        <v>31757</v>
      </c>
      <c r="B16041" s="361"/>
      <c r="C16041" s="361" t="s">
        <v>31758</v>
      </c>
      <c r="D16041" s="361" t="s">
        <v>25214</v>
      </c>
      <c r="E16041" s="362" t="s">
        <v>15599</v>
      </c>
    </row>
    <row r="16042" customFormat="false" ht="15" hidden="false" customHeight="false" outlineLevel="0" collapsed="false">
      <c r="A16042" s="361" t="s">
        <v>31759</v>
      </c>
      <c r="B16042" s="361"/>
      <c r="C16042" s="361" t="s">
        <v>31760</v>
      </c>
      <c r="D16042" s="361" t="s">
        <v>25214</v>
      </c>
      <c r="E16042" s="362" t="s">
        <v>26046</v>
      </c>
    </row>
    <row r="16043" customFormat="false" ht="15" hidden="false" customHeight="false" outlineLevel="0" collapsed="false">
      <c r="A16043" s="361" t="s">
        <v>31761</v>
      </c>
      <c r="B16043" s="361"/>
      <c r="C16043" s="361" t="s">
        <v>31762</v>
      </c>
      <c r="D16043" s="361" t="s">
        <v>25214</v>
      </c>
      <c r="E16043" s="362" t="s">
        <v>31763</v>
      </c>
    </row>
    <row r="16044" customFormat="false" ht="15" hidden="false" customHeight="false" outlineLevel="0" collapsed="false">
      <c r="A16044" s="361" t="s">
        <v>31764</v>
      </c>
      <c r="B16044" s="361"/>
      <c r="C16044" s="361" t="s">
        <v>31765</v>
      </c>
      <c r="D16044" s="361" t="s">
        <v>25214</v>
      </c>
      <c r="E16044" s="362" t="s">
        <v>18271</v>
      </c>
    </row>
    <row r="16045" customFormat="false" ht="15" hidden="false" customHeight="false" outlineLevel="0" collapsed="false">
      <c r="A16045" s="361" t="s">
        <v>31766</v>
      </c>
      <c r="B16045" s="361"/>
      <c r="C16045" s="361" t="s">
        <v>31767</v>
      </c>
      <c r="D16045" s="361" t="s">
        <v>25214</v>
      </c>
      <c r="E16045" s="362" t="s">
        <v>31768</v>
      </c>
    </row>
    <row r="16046" customFormat="false" ht="15" hidden="false" customHeight="false" outlineLevel="0" collapsed="false">
      <c r="A16046" s="361" t="s">
        <v>31769</v>
      </c>
      <c r="B16046" s="361"/>
      <c r="C16046" s="361" t="s">
        <v>31770</v>
      </c>
      <c r="D16046" s="361" t="s">
        <v>25214</v>
      </c>
      <c r="E16046" s="362" t="s">
        <v>23866</v>
      </c>
    </row>
    <row r="16047" customFormat="false" ht="15" hidden="false" customHeight="false" outlineLevel="0" collapsed="false">
      <c r="A16047" s="361" t="s">
        <v>31771</v>
      </c>
      <c r="B16047" s="361"/>
      <c r="C16047" s="361" t="s">
        <v>31772</v>
      </c>
      <c r="D16047" s="361" t="s">
        <v>25214</v>
      </c>
      <c r="E16047" s="362" t="s">
        <v>20466</v>
      </c>
    </row>
    <row r="16048" customFormat="false" ht="15" hidden="false" customHeight="false" outlineLevel="0" collapsed="false">
      <c r="A16048" s="361" t="s">
        <v>31773</v>
      </c>
      <c r="B16048" s="361"/>
      <c r="C16048" s="361" t="s">
        <v>31774</v>
      </c>
      <c r="D16048" s="361" t="s">
        <v>25214</v>
      </c>
      <c r="E16048" s="362" t="s">
        <v>31775</v>
      </c>
    </row>
    <row r="16049" customFormat="false" ht="15" hidden="false" customHeight="false" outlineLevel="0" collapsed="false">
      <c r="A16049" s="361" t="s">
        <v>31776</v>
      </c>
      <c r="B16049" s="361"/>
      <c r="C16049" s="361" t="s">
        <v>31777</v>
      </c>
      <c r="D16049" s="361" t="s">
        <v>25214</v>
      </c>
      <c r="E16049" s="362" t="s">
        <v>31778</v>
      </c>
    </row>
    <row r="16050" customFormat="false" ht="15" hidden="false" customHeight="false" outlineLevel="0" collapsed="false">
      <c r="A16050" s="361" t="s">
        <v>31779</v>
      </c>
      <c r="B16050" s="361"/>
      <c r="C16050" s="361" t="s">
        <v>31780</v>
      </c>
      <c r="D16050" s="361" t="s">
        <v>25214</v>
      </c>
      <c r="E16050" s="362" t="s">
        <v>21168</v>
      </c>
    </row>
    <row r="16051" customFormat="false" ht="15" hidden="false" customHeight="false" outlineLevel="0" collapsed="false">
      <c r="A16051" s="361" t="s">
        <v>31781</v>
      </c>
      <c r="B16051" s="361"/>
      <c r="C16051" s="361" t="s">
        <v>31782</v>
      </c>
      <c r="D16051" s="361" t="s">
        <v>25214</v>
      </c>
      <c r="E16051" s="362" t="s">
        <v>31783</v>
      </c>
    </row>
    <row r="16052" customFormat="false" ht="15" hidden="false" customHeight="false" outlineLevel="0" collapsed="false">
      <c r="A16052" s="361" t="s">
        <v>31784</v>
      </c>
      <c r="B16052" s="361"/>
      <c r="C16052" s="361" t="s">
        <v>31785</v>
      </c>
      <c r="D16052" s="361" t="s">
        <v>25214</v>
      </c>
      <c r="E16052" s="362" t="s">
        <v>31786</v>
      </c>
    </row>
    <row r="16053" customFormat="false" ht="15" hidden="false" customHeight="false" outlineLevel="0" collapsed="false">
      <c r="A16053" s="361" t="s">
        <v>31787</v>
      </c>
      <c r="B16053" s="361"/>
      <c r="C16053" s="361" t="s">
        <v>31788</v>
      </c>
      <c r="D16053" s="361" t="s">
        <v>25214</v>
      </c>
      <c r="E16053" s="362" t="s">
        <v>15597</v>
      </c>
    </row>
    <row r="16054" customFormat="false" ht="15" hidden="false" customHeight="false" outlineLevel="0" collapsed="false">
      <c r="A16054" s="361" t="s">
        <v>31789</v>
      </c>
      <c r="B16054" s="361"/>
      <c r="C16054" s="361" t="s">
        <v>31790</v>
      </c>
      <c r="D16054" s="361" t="s">
        <v>25214</v>
      </c>
      <c r="E16054" s="362" t="s">
        <v>27799</v>
      </c>
    </row>
    <row r="16055" customFormat="false" ht="15" hidden="false" customHeight="false" outlineLevel="0" collapsed="false">
      <c r="A16055" s="361" t="s">
        <v>31791</v>
      </c>
      <c r="B16055" s="361"/>
      <c r="C16055" s="361" t="s">
        <v>31792</v>
      </c>
      <c r="D16055" s="361" t="s">
        <v>25214</v>
      </c>
      <c r="E16055" s="362" t="s">
        <v>19793</v>
      </c>
    </row>
    <row r="16056" customFormat="false" ht="15" hidden="false" customHeight="false" outlineLevel="0" collapsed="false">
      <c r="A16056" s="361" t="s">
        <v>31793</v>
      </c>
      <c r="B16056" s="361"/>
      <c r="C16056" s="361" t="s">
        <v>31794</v>
      </c>
      <c r="D16056" s="361" t="s">
        <v>25214</v>
      </c>
      <c r="E16056" s="362" t="s">
        <v>15599</v>
      </c>
    </row>
    <row r="16057" customFormat="false" ht="15" hidden="false" customHeight="false" outlineLevel="0" collapsed="false">
      <c r="A16057" s="361" t="s">
        <v>31795</v>
      </c>
      <c r="B16057" s="361"/>
      <c r="C16057" s="361" t="s">
        <v>31796</v>
      </c>
      <c r="D16057" s="361" t="s">
        <v>25214</v>
      </c>
      <c r="E16057" s="362" t="s">
        <v>31797</v>
      </c>
    </row>
    <row r="16058" customFormat="false" ht="15" hidden="false" customHeight="false" outlineLevel="0" collapsed="false">
      <c r="A16058" s="361" t="s">
        <v>31798</v>
      </c>
      <c r="B16058" s="361"/>
      <c r="C16058" s="361" t="s">
        <v>31799</v>
      </c>
      <c r="D16058" s="361" t="s">
        <v>25214</v>
      </c>
      <c r="E16058" s="362" t="s">
        <v>18891</v>
      </c>
    </row>
    <row r="16059" customFormat="false" ht="15" hidden="false" customHeight="false" outlineLevel="0" collapsed="false">
      <c r="A16059" s="361" t="s">
        <v>31800</v>
      </c>
      <c r="B16059" s="361"/>
      <c r="C16059" s="361" t="s">
        <v>31801</v>
      </c>
      <c r="D16059" s="361" t="s">
        <v>25214</v>
      </c>
      <c r="E16059" s="362" t="s">
        <v>17041</v>
      </c>
    </row>
    <row r="16060" customFormat="false" ht="15" hidden="false" customHeight="false" outlineLevel="0" collapsed="false">
      <c r="A16060" s="361" t="s">
        <v>31802</v>
      </c>
      <c r="B16060" s="361"/>
      <c r="C16060" s="361" t="s">
        <v>31803</v>
      </c>
      <c r="D16060" s="361" t="s">
        <v>25214</v>
      </c>
      <c r="E16060" s="362" t="s">
        <v>23090</v>
      </c>
    </row>
    <row r="16061" customFormat="false" ht="15" hidden="false" customHeight="false" outlineLevel="0" collapsed="false">
      <c r="A16061" s="361" t="s">
        <v>31804</v>
      </c>
      <c r="B16061" s="361"/>
      <c r="C16061" s="361" t="s">
        <v>31805</v>
      </c>
      <c r="D16061" s="361" t="s">
        <v>25214</v>
      </c>
      <c r="E16061" s="362" t="s">
        <v>19707</v>
      </c>
    </row>
    <row r="16062" customFormat="false" ht="15" hidden="false" customHeight="false" outlineLevel="0" collapsed="false">
      <c r="A16062" s="361" t="s">
        <v>31806</v>
      </c>
      <c r="B16062" s="361"/>
      <c r="C16062" s="361" t="s">
        <v>31807</v>
      </c>
      <c r="D16062" s="361" t="s">
        <v>25214</v>
      </c>
      <c r="E16062" s="362" t="s">
        <v>23407</v>
      </c>
    </row>
    <row r="16063" customFormat="false" ht="15" hidden="false" customHeight="false" outlineLevel="0" collapsed="false">
      <c r="A16063" s="361" t="s">
        <v>31808</v>
      </c>
      <c r="B16063" s="361"/>
      <c r="C16063" s="361" t="s">
        <v>31809</v>
      </c>
      <c r="D16063" s="361" t="s">
        <v>25214</v>
      </c>
      <c r="E16063" s="362" t="s">
        <v>31810</v>
      </c>
    </row>
    <row r="16064" customFormat="false" ht="15" hidden="false" customHeight="false" outlineLevel="0" collapsed="false">
      <c r="A16064" s="361" t="s">
        <v>31811</v>
      </c>
      <c r="B16064" s="361"/>
      <c r="C16064" s="361" t="s">
        <v>31812</v>
      </c>
      <c r="D16064" s="361" t="s">
        <v>25214</v>
      </c>
      <c r="E16064" s="362" t="s">
        <v>31813</v>
      </c>
    </row>
    <row r="16065" customFormat="false" ht="15" hidden="false" customHeight="false" outlineLevel="0" collapsed="false">
      <c r="A16065" s="361" t="s">
        <v>31814</v>
      </c>
      <c r="B16065" s="361"/>
      <c r="C16065" s="361" t="s">
        <v>31815</v>
      </c>
      <c r="D16065" s="361" t="s">
        <v>25214</v>
      </c>
      <c r="E16065" s="362" t="s">
        <v>31816</v>
      </c>
    </row>
    <row r="16066" customFormat="false" ht="15" hidden="false" customHeight="false" outlineLevel="0" collapsed="false">
      <c r="A16066" s="361" t="s">
        <v>31817</v>
      </c>
      <c r="B16066" s="361"/>
      <c r="C16066" s="361" t="s">
        <v>31818</v>
      </c>
      <c r="D16066" s="361" t="s">
        <v>25214</v>
      </c>
      <c r="E16066" s="362" t="s">
        <v>21899</v>
      </c>
    </row>
    <row r="16067" customFormat="false" ht="15" hidden="false" customHeight="false" outlineLevel="0" collapsed="false">
      <c r="A16067" s="361" t="s">
        <v>31819</v>
      </c>
      <c r="B16067" s="361"/>
      <c r="C16067" s="361" t="s">
        <v>31820</v>
      </c>
      <c r="D16067" s="361" t="s">
        <v>25214</v>
      </c>
      <c r="E16067" s="362" t="s">
        <v>16771</v>
      </c>
    </row>
    <row r="16068" customFormat="false" ht="15" hidden="false" customHeight="false" outlineLevel="0" collapsed="false">
      <c r="A16068" s="361" t="s">
        <v>31821</v>
      </c>
      <c r="B16068" s="361"/>
      <c r="C16068" s="361" t="s">
        <v>31822</v>
      </c>
      <c r="D16068" s="361" t="s">
        <v>25214</v>
      </c>
      <c r="E16068" s="362" t="s">
        <v>31823</v>
      </c>
    </row>
    <row r="16069" customFormat="false" ht="15" hidden="false" customHeight="false" outlineLevel="0" collapsed="false">
      <c r="A16069" s="361" t="s">
        <v>31824</v>
      </c>
      <c r="B16069" s="361"/>
      <c r="C16069" s="361" t="s">
        <v>31825</v>
      </c>
      <c r="D16069" s="361" t="s">
        <v>25214</v>
      </c>
      <c r="E16069" s="362" t="s">
        <v>31826</v>
      </c>
    </row>
    <row r="16070" customFormat="false" ht="15" hidden="false" customHeight="false" outlineLevel="0" collapsed="false">
      <c r="A16070" s="361" t="s">
        <v>31827</v>
      </c>
      <c r="B16070" s="361"/>
      <c r="C16070" s="361" t="s">
        <v>31828</v>
      </c>
      <c r="D16070" s="361" t="s">
        <v>25214</v>
      </c>
      <c r="E16070" s="362" t="s">
        <v>20482</v>
      </c>
    </row>
    <row r="16071" customFormat="false" ht="15" hidden="false" customHeight="false" outlineLevel="0" collapsed="false">
      <c r="A16071" s="361" t="s">
        <v>31829</v>
      </c>
      <c r="B16071" s="361"/>
      <c r="C16071" s="361" t="s">
        <v>31830</v>
      </c>
      <c r="D16071" s="361" t="s">
        <v>25214</v>
      </c>
      <c r="E16071" s="362" t="s">
        <v>24574</v>
      </c>
    </row>
    <row r="16072" customFormat="false" ht="15" hidden="false" customHeight="false" outlineLevel="0" collapsed="false">
      <c r="A16072" s="361" t="s">
        <v>31831</v>
      </c>
      <c r="B16072" s="361"/>
      <c r="C16072" s="361" t="s">
        <v>31832</v>
      </c>
      <c r="D16072" s="361" t="s">
        <v>25214</v>
      </c>
      <c r="E16072" s="362" t="s">
        <v>21262</v>
      </c>
    </row>
    <row r="16073" customFormat="false" ht="15" hidden="false" customHeight="false" outlineLevel="0" collapsed="false">
      <c r="A16073" s="361" t="s">
        <v>31833</v>
      </c>
      <c r="B16073" s="361"/>
      <c r="C16073" s="361" t="s">
        <v>31834</v>
      </c>
      <c r="D16073" s="361" t="s">
        <v>25214</v>
      </c>
      <c r="E16073" s="362" t="s">
        <v>31835</v>
      </c>
    </row>
    <row r="16074" customFormat="false" ht="15" hidden="false" customHeight="false" outlineLevel="0" collapsed="false">
      <c r="A16074" s="361" t="s">
        <v>31836</v>
      </c>
      <c r="B16074" s="361"/>
      <c r="C16074" s="361" t="s">
        <v>31837</v>
      </c>
      <c r="D16074" s="361" t="s">
        <v>25214</v>
      </c>
      <c r="E16074" s="362" t="s">
        <v>31838</v>
      </c>
    </row>
    <row r="16075" customFormat="false" ht="15" hidden="false" customHeight="false" outlineLevel="0" collapsed="false">
      <c r="A16075" s="361" t="s">
        <v>31839</v>
      </c>
      <c r="B16075" s="361"/>
      <c r="C16075" s="361" t="s">
        <v>31840</v>
      </c>
      <c r="D16075" s="361" t="s">
        <v>25214</v>
      </c>
      <c r="E16075" s="362" t="s">
        <v>31841</v>
      </c>
    </row>
    <row r="16076" customFormat="false" ht="15" hidden="false" customHeight="false" outlineLevel="0" collapsed="false">
      <c r="A16076" s="361" t="s">
        <v>31842</v>
      </c>
      <c r="B16076" s="361"/>
      <c r="C16076" s="361" t="s">
        <v>31843</v>
      </c>
      <c r="D16076" s="361" t="s">
        <v>25214</v>
      </c>
      <c r="E16076" s="362" t="s">
        <v>31844</v>
      </c>
    </row>
    <row r="16077" customFormat="false" ht="15" hidden="false" customHeight="false" outlineLevel="0" collapsed="false">
      <c r="A16077" s="361" t="s">
        <v>31845</v>
      </c>
      <c r="B16077" s="361"/>
      <c r="C16077" s="361" t="s">
        <v>31846</v>
      </c>
      <c r="D16077" s="361" t="s">
        <v>25214</v>
      </c>
      <c r="E16077" s="362" t="s">
        <v>31847</v>
      </c>
    </row>
    <row r="16078" customFormat="false" ht="15" hidden="false" customHeight="false" outlineLevel="0" collapsed="false">
      <c r="A16078" s="361" t="s">
        <v>31848</v>
      </c>
      <c r="B16078" s="361"/>
      <c r="C16078" s="361" t="s">
        <v>31849</v>
      </c>
      <c r="D16078" s="361" t="s">
        <v>25214</v>
      </c>
      <c r="E16078" s="362" t="s">
        <v>31850</v>
      </c>
    </row>
    <row r="16079" customFormat="false" ht="15" hidden="false" customHeight="false" outlineLevel="0" collapsed="false">
      <c r="A16079" s="361" t="s">
        <v>31851</v>
      </c>
      <c r="B16079" s="361"/>
      <c r="C16079" s="361" t="s">
        <v>31852</v>
      </c>
      <c r="D16079" s="361" t="s">
        <v>25214</v>
      </c>
      <c r="E16079" s="362" t="s">
        <v>31853</v>
      </c>
    </row>
    <row r="16080" customFormat="false" ht="15" hidden="false" customHeight="false" outlineLevel="0" collapsed="false">
      <c r="A16080" s="361" t="s">
        <v>31854</v>
      </c>
      <c r="B16080" s="361"/>
      <c r="C16080" s="361" t="s">
        <v>31855</v>
      </c>
      <c r="D16080" s="361" t="s">
        <v>25214</v>
      </c>
      <c r="E16080" s="362" t="s">
        <v>15759</v>
      </c>
    </row>
    <row r="16081" customFormat="false" ht="15" hidden="false" customHeight="false" outlineLevel="0" collapsed="false">
      <c r="A16081" s="361" t="s">
        <v>31856</v>
      </c>
      <c r="B16081" s="361"/>
      <c r="C16081" s="361" t="s">
        <v>31857</v>
      </c>
      <c r="D16081" s="361" t="s">
        <v>25214</v>
      </c>
      <c r="E16081" s="362" t="s">
        <v>28323</v>
      </c>
    </row>
    <row r="16082" customFormat="false" ht="15" hidden="false" customHeight="false" outlineLevel="0" collapsed="false">
      <c r="A16082" s="361" t="s">
        <v>31858</v>
      </c>
      <c r="B16082" s="361"/>
      <c r="C16082" s="361" t="s">
        <v>31859</v>
      </c>
      <c r="D16082" s="361" t="s">
        <v>25214</v>
      </c>
      <c r="E16082" s="362" t="s">
        <v>31860</v>
      </c>
    </row>
    <row r="16083" customFormat="false" ht="15" hidden="false" customHeight="false" outlineLevel="0" collapsed="false">
      <c r="A16083" s="361" t="s">
        <v>31861</v>
      </c>
      <c r="B16083" s="361"/>
      <c r="C16083" s="361" t="s">
        <v>31862</v>
      </c>
      <c r="D16083" s="361" t="s">
        <v>25214</v>
      </c>
      <c r="E16083" s="362" t="s">
        <v>18492</v>
      </c>
    </row>
    <row r="16084" customFormat="false" ht="15" hidden="false" customHeight="false" outlineLevel="0" collapsed="false">
      <c r="A16084" s="361" t="s">
        <v>31863</v>
      </c>
      <c r="B16084" s="361"/>
      <c r="C16084" s="361" t="s">
        <v>31864</v>
      </c>
      <c r="D16084" s="361" t="s">
        <v>25214</v>
      </c>
      <c r="E16084" s="362" t="s">
        <v>22960</v>
      </c>
    </row>
    <row r="16085" customFormat="false" ht="15" hidden="false" customHeight="false" outlineLevel="0" collapsed="false">
      <c r="A16085" s="361" t="s">
        <v>31865</v>
      </c>
      <c r="B16085" s="361"/>
      <c r="C16085" s="361" t="s">
        <v>31866</v>
      </c>
      <c r="D16085" s="361" t="s">
        <v>25214</v>
      </c>
      <c r="E16085" s="362" t="s">
        <v>31867</v>
      </c>
    </row>
    <row r="16086" customFormat="false" ht="15" hidden="false" customHeight="false" outlineLevel="0" collapsed="false">
      <c r="A16086" s="361" t="s">
        <v>31868</v>
      </c>
      <c r="B16086" s="361"/>
      <c r="C16086" s="361" t="s">
        <v>31869</v>
      </c>
      <c r="D16086" s="361" t="s">
        <v>25214</v>
      </c>
      <c r="E16086" s="362" t="s">
        <v>19414</v>
      </c>
    </row>
    <row r="16087" customFormat="false" ht="15" hidden="false" customHeight="false" outlineLevel="0" collapsed="false">
      <c r="A16087" s="361" t="s">
        <v>31870</v>
      </c>
      <c r="B16087" s="361"/>
      <c r="C16087" s="361" t="s">
        <v>31871</v>
      </c>
      <c r="D16087" s="361" t="s">
        <v>25214</v>
      </c>
      <c r="E16087" s="362" t="s">
        <v>23626</v>
      </c>
    </row>
    <row r="16088" customFormat="false" ht="15" hidden="false" customHeight="false" outlineLevel="0" collapsed="false">
      <c r="A16088" s="361" t="s">
        <v>31872</v>
      </c>
      <c r="B16088" s="361"/>
      <c r="C16088" s="361" t="s">
        <v>31873</v>
      </c>
      <c r="D16088" s="361" t="s">
        <v>25214</v>
      </c>
      <c r="E16088" s="362" t="s">
        <v>21465</v>
      </c>
    </row>
    <row r="16089" customFormat="false" ht="15" hidden="false" customHeight="false" outlineLevel="0" collapsed="false">
      <c r="A16089" s="361" t="s">
        <v>31874</v>
      </c>
      <c r="B16089" s="361"/>
      <c r="C16089" s="361" t="s">
        <v>31875</v>
      </c>
      <c r="D16089" s="361" t="s">
        <v>25214</v>
      </c>
      <c r="E16089" s="362" t="s">
        <v>21694</v>
      </c>
    </row>
    <row r="16090" customFormat="false" ht="15" hidden="false" customHeight="false" outlineLevel="0" collapsed="false">
      <c r="A16090" s="361" t="s">
        <v>31876</v>
      </c>
      <c r="B16090" s="361"/>
      <c r="C16090" s="361" t="s">
        <v>31877</v>
      </c>
      <c r="D16090" s="361" t="s">
        <v>25214</v>
      </c>
      <c r="E16090" s="362" t="s">
        <v>17967</v>
      </c>
    </row>
    <row r="16091" customFormat="false" ht="15" hidden="false" customHeight="false" outlineLevel="0" collapsed="false">
      <c r="A16091" s="361" t="s">
        <v>31878</v>
      </c>
      <c r="B16091" s="361"/>
      <c r="C16091" s="361" t="s">
        <v>31879</v>
      </c>
      <c r="D16091" s="361" t="s">
        <v>25214</v>
      </c>
      <c r="E16091" s="362" t="s">
        <v>31880</v>
      </c>
    </row>
    <row r="16092" customFormat="false" ht="15" hidden="false" customHeight="false" outlineLevel="0" collapsed="false">
      <c r="A16092" s="361" t="s">
        <v>31881</v>
      </c>
      <c r="B16092" s="361"/>
      <c r="C16092" s="361" t="s">
        <v>31882</v>
      </c>
      <c r="D16092" s="361" t="s">
        <v>25214</v>
      </c>
      <c r="E16092" s="362" t="s">
        <v>18645</v>
      </c>
    </row>
    <row r="16093" customFormat="false" ht="15" hidden="false" customHeight="false" outlineLevel="0" collapsed="false">
      <c r="A16093" s="361" t="s">
        <v>31883</v>
      </c>
      <c r="B16093" s="361"/>
      <c r="C16093" s="361" t="s">
        <v>31884</v>
      </c>
      <c r="D16093" s="361" t="s">
        <v>25214</v>
      </c>
      <c r="E16093" s="362" t="s">
        <v>24683</v>
      </c>
    </row>
    <row r="16094" customFormat="false" ht="15" hidden="false" customHeight="false" outlineLevel="0" collapsed="false">
      <c r="A16094" s="361" t="s">
        <v>31885</v>
      </c>
      <c r="B16094" s="361"/>
      <c r="C16094" s="361" t="s">
        <v>31886</v>
      </c>
      <c r="D16094" s="361" t="s">
        <v>25214</v>
      </c>
      <c r="E16094" s="362" t="s">
        <v>19370</v>
      </c>
    </row>
    <row r="16095" customFormat="false" ht="15" hidden="false" customHeight="false" outlineLevel="0" collapsed="false">
      <c r="A16095" s="361" t="s">
        <v>31887</v>
      </c>
      <c r="B16095" s="361"/>
      <c r="C16095" s="361" t="s">
        <v>31888</v>
      </c>
      <c r="D16095" s="361" t="s">
        <v>25214</v>
      </c>
      <c r="E16095" s="362" t="s">
        <v>20226</v>
      </c>
    </row>
    <row r="16096" customFormat="false" ht="15" hidden="false" customHeight="false" outlineLevel="0" collapsed="false">
      <c r="A16096" s="361" t="s">
        <v>31889</v>
      </c>
      <c r="B16096" s="361"/>
      <c r="C16096" s="361" t="s">
        <v>31890</v>
      </c>
      <c r="D16096" s="361" t="s">
        <v>245</v>
      </c>
      <c r="E16096" s="362" t="s">
        <v>16869</v>
      </c>
    </row>
    <row r="16097" customFormat="false" ht="15" hidden="false" customHeight="false" outlineLevel="0" collapsed="false">
      <c r="A16097" s="361" t="s">
        <v>31891</v>
      </c>
      <c r="B16097" s="361"/>
      <c r="C16097" s="361" t="s">
        <v>31892</v>
      </c>
      <c r="D16097" s="361" t="s">
        <v>245</v>
      </c>
      <c r="E16097" s="362" t="s">
        <v>16655</v>
      </c>
    </row>
    <row r="16098" customFormat="false" ht="15" hidden="false" customHeight="false" outlineLevel="0" collapsed="false">
      <c r="A16098" s="361" t="s">
        <v>31893</v>
      </c>
      <c r="B16098" s="361"/>
      <c r="C16098" s="361" t="s">
        <v>31894</v>
      </c>
      <c r="D16098" s="361" t="s">
        <v>245</v>
      </c>
      <c r="E16098" s="362" t="s">
        <v>20424</v>
      </c>
    </row>
    <row r="16099" customFormat="false" ht="15" hidden="false" customHeight="false" outlineLevel="0" collapsed="false">
      <c r="A16099" s="361" t="s">
        <v>31895</v>
      </c>
      <c r="B16099" s="361"/>
      <c r="C16099" s="361" t="s">
        <v>31896</v>
      </c>
      <c r="D16099" s="361" t="s">
        <v>245</v>
      </c>
      <c r="E16099" s="362" t="s">
        <v>15781</v>
      </c>
    </row>
    <row r="16100" customFormat="false" ht="15" hidden="false" customHeight="false" outlineLevel="0" collapsed="false">
      <c r="A16100" s="361" t="s">
        <v>31897</v>
      </c>
      <c r="B16100" s="361"/>
      <c r="C16100" s="361" t="s">
        <v>31898</v>
      </c>
      <c r="D16100" s="361" t="s">
        <v>245</v>
      </c>
      <c r="E16100" s="362" t="s">
        <v>18285</v>
      </c>
    </row>
    <row r="16101" customFormat="false" ht="15" hidden="false" customHeight="false" outlineLevel="0" collapsed="false">
      <c r="A16101" s="361" t="s">
        <v>31899</v>
      </c>
      <c r="B16101" s="361"/>
      <c r="C16101" s="361" t="s">
        <v>31900</v>
      </c>
      <c r="D16101" s="361" t="s">
        <v>245</v>
      </c>
      <c r="E16101" s="362" t="s">
        <v>15736</v>
      </c>
    </row>
    <row r="16102" customFormat="false" ht="15" hidden="false" customHeight="false" outlineLevel="0" collapsed="false">
      <c r="A16102" s="361" t="s">
        <v>31901</v>
      </c>
      <c r="B16102" s="361"/>
      <c r="C16102" s="361" t="s">
        <v>31902</v>
      </c>
      <c r="D16102" s="361" t="s">
        <v>245</v>
      </c>
      <c r="E16102" s="362" t="s">
        <v>31037</v>
      </c>
    </row>
    <row r="16103" customFormat="false" ht="15" hidden="false" customHeight="false" outlineLevel="0" collapsed="false">
      <c r="A16103" s="361" t="s">
        <v>31903</v>
      </c>
      <c r="B16103" s="361"/>
      <c r="C16103" s="361" t="s">
        <v>31904</v>
      </c>
      <c r="D16103" s="361" t="s">
        <v>245</v>
      </c>
      <c r="E16103" s="362" t="s">
        <v>19586</v>
      </c>
    </row>
    <row r="16104" customFormat="false" ht="15" hidden="false" customHeight="false" outlineLevel="0" collapsed="false">
      <c r="A16104" s="361" t="s">
        <v>31905</v>
      </c>
      <c r="B16104" s="361"/>
      <c r="C16104" s="361" t="s">
        <v>31906</v>
      </c>
      <c r="D16104" s="361" t="s">
        <v>245</v>
      </c>
      <c r="E16104" s="362" t="s">
        <v>16884</v>
      </c>
    </row>
    <row r="16105" customFormat="false" ht="15" hidden="false" customHeight="false" outlineLevel="0" collapsed="false">
      <c r="A16105" s="361" t="s">
        <v>31907</v>
      </c>
      <c r="B16105" s="361"/>
      <c r="C16105" s="361" t="s">
        <v>31908</v>
      </c>
      <c r="D16105" s="361" t="s">
        <v>245</v>
      </c>
      <c r="E16105" s="362" t="s">
        <v>31909</v>
      </c>
    </row>
    <row r="16106" customFormat="false" ht="15" hidden="false" customHeight="false" outlineLevel="0" collapsed="false">
      <c r="A16106" s="361" t="s">
        <v>31910</v>
      </c>
      <c r="B16106" s="361"/>
      <c r="C16106" s="361" t="s">
        <v>31911</v>
      </c>
      <c r="D16106" s="361" t="s">
        <v>245</v>
      </c>
      <c r="E16106" s="362" t="s">
        <v>31816</v>
      </c>
    </row>
    <row r="16107" customFormat="false" ht="15" hidden="false" customHeight="false" outlineLevel="0" collapsed="false">
      <c r="A16107" s="361" t="s">
        <v>31912</v>
      </c>
      <c r="B16107" s="361"/>
      <c r="C16107" s="361" t="s">
        <v>31913</v>
      </c>
      <c r="D16107" s="361" t="s">
        <v>245</v>
      </c>
      <c r="E16107" s="362" t="s">
        <v>16896</v>
      </c>
    </row>
    <row r="16108" customFormat="false" ht="15" hidden="false" customHeight="false" outlineLevel="0" collapsed="false">
      <c r="A16108" s="361" t="s">
        <v>31914</v>
      </c>
      <c r="B16108" s="361"/>
      <c r="C16108" s="361" t="s">
        <v>31915</v>
      </c>
      <c r="D16108" s="361" t="s">
        <v>245</v>
      </c>
      <c r="E16108" s="362" t="s">
        <v>18655</v>
      </c>
    </row>
    <row r="16109" customFormat="false" ht="15" hidden="false" customHeight="false" outlineLevel="0" collapsed="false">
      <c r="A16109" s="361" t="s">
        <v>31916</v>
      </c>
      <c r="B16109" s="361"/>
      <c r="C16109" s="361" t="s">
        <v>31917</v>
      </c>
      <c r="D16109" s="361" t="s">
        <v>245</v>
      </c>
      <c r="E16109" s="362" t="s">
        <v>31918</v>
      </c>
    </row>
    <row r="16110" customFormat="false" ht="15" hidden="false" customHeight="false" outlineLevel="0" collapsed="false">
      <c r="A16110" s="361" t="s">
        <v>31919</v>
      </c>
      <c r="B16110" s="361"/>
      <c r="C16110" s="361" t="s">
        <v>31920</v>
      </c>
      <c r="D16110" s="361" t="s">
        <v>245</v>
      </c>
      <c r="E16110" s="362" t="s">
        <v>31921</v>
      </c>
    </row>
    <row r="16111" customFormat="false" ht="15" hidden="false" customHeight="false" outlineLevel="0" collapsed="false">
      <c r="A16111" s="361" t="s">
        <v>31922</v>
      </c>
      <c r="B16111" s="361"/>
      <c r="C16111" s="361" t="s">
        <v>31923</v>
      </c>
      <c r="D16111" s="361" t="s">
        <v>245</v>
      </c>
      <c r="E16111" s="362" t="s">
        <v>18298</v>
      </c>
    </row>
    <row r="16112" customFormat="false" ht="15" hidden="false" customHeight="false" outlineLevel="0" collapsed="false">
      <c r="A16112" s="361" t="s">
        <v>31924</v>
      </c>
      <c r="B16112" s="361"/>
      <c r="C16112" s="361" t="s">
        <v>31925</v>
      </c>
      <c r="D16112" s="361" t="s">
        <v>245</v>
      </c>
      <c r="E16112" s="362" t="s">
        <v>18161</v>
      </c>
    </row>
    <row r="16113" customFormat="false" ht="15" hidden="false" customHeight="false" outlineLevel="0" collapsed="false">
      <c r="A16113" s="361" t="s">
        <v>31926</v>
      </c>
      <c r="B16113" s="361"/>
      <c r="C16113" s="361" t="s">
        <v>31927</v>
      </c>
      <c r="D16113" s="361" t="s">
        <v>245</v>
      </c>
      <c r="E16113" s="362" t="s">
        <v>31928</v>
      </c>
    </row>
    <row r="16114" customFormat="false" ht="15" hidden="false" customHeight="false" outlineLevel="0" collapsed="false">
      <c r="A16114" s="361" t="s">
        <v>31929</v>
      </c>
      <c r="B16114" s="361"/>
      <c r="C16114" s="361" t="s">
        <v>31930</v>
      </c>
      <c r="D16114" s="361" t="s">
        <v>245</v>
      </c>
      <c r="E16114" s="362" t="s">
        <v>31931</v>
      </c>
    </row>
    <row r="16115" customFormat="false" ht="15" hidden="false" customHeight="false" outlineLevel="0" collapsed="false">
      <c r="A16115" s="361" t="s">
        <v>31932</v>
      </c>
      <c r="B16115" s="361"/>
      <c r="C16115" s="361" t="s">
        <v>31933</v>
      </c>
      <c r="D16115" s="361" t="s">
        <v>245</v>
      </c>
      <c r="E16115" s="362" t="s">
        <v>28047</v>
      </c>
    </row>
    <row r="16116" customFormat="false" ht="15" hidden="false" customHeight="false" outlineLevel="0" collapsed="false">
      <c r="A16116" s="361" t="s">
        <v>31934</v>
      </c>
      <c r="B16116" s="361"/>
      <c r="C16116" s="361" t="s">
        <v>31935</v>
      </c>
      <c r="D16116" s="361" t="s">
        <v>245</v>
      </c>
      <c r="E16116" s="362" t="s">
        <v>21220</v>
      </c>
    </row>
    <row r="16117" customFormat="false" ht="15" hidden="false" customHeight="false" outlineLevel="0" collapsed="false">
      <c r="A16117" s="361" t="s">
        <v>31936</v>
      </c>
      <c r="B16117" s="361"/>
      <c r="C16117" s="361" t="s">
        <v>31937</v>
      </c>
      <c r="D16117" s="361" t="s">
        <v>245</v>
      </c>
      <c r="E16117" s="362" t="s">
        <v>31938</v>
      </c>
    </row>
    <row r="16118" customFormat="false" ht="15" hidden="false" customHeight="false" outlineLevel="0" collapsed="false">
      <c r="A16118" s="361" t="s">
        <v>31939</v>
      </c>
      <c r="B16118" s="361"/>
      <c r="C16118" s="361" t="s">
        <v>31940</v>
      </c>
      <c r="D16118" s="361" t="s">
        <v>245</v>
      </c>
      <c r="E16118" s="362" t="s">
        <v>31941</v>
      </c>
    </row>
    <row r="16119" customFormat="false" ht="15" hidden="false" customHeight="false" outlineLevel="0" collapsed="false">
      <c r="A16119" s="361" t="s">
        <v>31942</v>
      </c>
      <c r="B16119" s="361"/>
      <c r="C16119" s="361" t="s">
        <v>31943</v>
      </c>
      <c r="D16119" s="361" t="s">
        <v>245</v>
      </c>
      <c r="E16119" s="362" t="s">
        <v>26708</v>
      </c>
    </row>
    <row r="16120" customFormat="false" ht="15" hidden="false" customHeight="false" outlineLevel="0" collapsed="false">
      <c r="A16120" s="361" t="s">
        <v>31944</v>
      </c>
      <c r="B16120" s="361"/>
      <c r="C16120" s="361" t="s">
        <v>31945</v>
      </c>
      <c r="D16120" s="361" t="s">
        <v>245</v>
      </c>
      <c r="E16120" s="362" t="s">
        <v>31946</v>
      </c>
    </row>
    <row r="16121" customFormat="false" ht="15" hidden="false" customHeight="false" outlineLevel="0" collapsed="false">
      <c r="A16121" s="361" t="s">
        <v>31947</v>
      </c>
      <c r="B16121" s="361"/>
      <c r="C16121" s="361" t="s">
        <v>31948</v>
      </c>
      <c r="D16121" s="361" t="s">
        <v>245</v>
      </c>
      <c r="E16121" s="362" t="s">
        <v>31949</v>
      </c>
    </row>
    <row r="16122" customFormat="false" ht="15" hidden="false" customHeight="false" outlineLevel="0" collapsed="false">
      <c r="A16122" s="361" t="s">
        <v>31950</v>
      </c>
      <c r="B16122" s="361"/>
      <c r="C16122" s="361" t="s">
        <v>31951</v>
      </c>
      <c r="D16122" s="361" t="s">
        <v>245</v>
      </c>
      <c r="E16122" s="362" t="s">
        <v>31952</v>
      </c>
    </row>
    <row r="16123" customFormat="false" ht="15" hidden="false" customHeight="false" outlineLevel="0" collapsed="false">
      <c r="A16123" s="361" t="s">
        <v>31953</v>
      </c>
      <c r="B16123" s="361"/>
      <c r="C16123" s="361" t="s">
        <v>31954</v>
      </c>
      <c r="D16123" s="361" t="s">
        <v>245</v>
      </c>
      <c r="E16123" s="362" t="s">
        <v>23189</v>
      </c>
    </row>
    <row r="16124" customFormat="false" ht="15" hidden="false" customHeight="false" outlineLevel="0" collapsed="false">
      <c r="A16124" s="361" t="s">
        <v>31955</v>
      </c>
      <c r="B16124" s="361"/>
      <c r="C16124" s="361" t="s">
        <v>31956</v>
      </c>
      <c r="D16124" s="361" t="s">
        <v>245</v>
      </c>
      <c r="E16124" s="362" t="s">
        <v>31957</v>
      </c>
    </row>
    <row r="16125" customFormat="false" ht="15" hidden="false" customHeight="false" outlineLevel="0" collapsed="false">
      <c r="A16125" s="361" t="s">
        <v>31958</v>
      </c>
      <c r="B16125" s="361"/>
      <c r="C16125" s="361" t="s">
        <v>31959</v>
      </c>
      <c r="D16125" s="361" t="s">
        <v>245</v>
      </c>
      <c r="E16125" s="362" t="s">
        <v>31960</v>
      </c>
    </row>
    <row r="16126" customFormat="false" ht="15" hidden="false" customHeight="false" outlineLevel="0" collapsed="false">
      <c r="A16126" s="361" t="s">
        <v>31961</v>
      </c>
      <c r="B16126" s="361"/>
      <c r="C16126" s="361" t="s">
        <v>31962</v>
      </c>
      <c r="D16126" s="361" t="s">
        <v>245</v>
      </c>
      <c r="E16126" s="362" t="s">
        <v>21014</v>
      </c>
    </row>
    <row r="16127" customFormat="false" ht="15" hidden="false" customHeight="false" outlineLevel="0" collapsed="false">
      <c r="A16127" s="361" t="s">
        <v>31963</v>
      </c>
      <c r="B16127" s="361"/>
      <c r="C16127" s="361" t="s">
        <v>31964</v>
      </c>
      <c r="D16127" s="361" t="s">
        <v>245</v>
      </c>
      <c r="E16127" s="362" t="s">
        <v>31965</v>
      </c>
    </row>
    <row r="16128" customFormat="false" ht="15" hidden="false" customHeight="false" outlineLevel="0" collapsed="false">
      <c r="A16128" s="361" t="s">
        <v>31966</v>
      </c>
      <c r="B16128" s="361"/>
      <c r="C16128" s="361" t="s">
        <v>31967</v>
      </c>
      <c r="D16128" s="361" t="s">
        <v>245</v>
      </c>
      <c r="E16128" s="362" t="s">
        <v>31968</v>
      </c>
    </row>
    <row r="16129" customFormat="false" ht="15" hidden="false" customHeight="false" outlineLevel="0" collapsed="false">
      <c r="A16129" s="361" t="s">
        <v>31969</v>
      </c>
      <c r="B16129" s="361"/>
      <c r="C16129" s="361" t="s">
        <v>31970</v>
      </c>
      <c r="D16129" s="361" t="s">
        <v>245</v>
      </c>
      <c r="E16129" s="362" t="s">
        <v>31971</v>
      </c>
    </row>
    <row r="16130" customFormat="false" ht="15" hidden="false" customHeight="false" outlineLevel="0" collapsed="false">
      <c r="A16130" s="361" t="s">
        <v>31972</v>
      </c>
      <c r="B16130" s="361"/>
      <c r="C16130" s="361" t="s">
        <v>31973</v>
      </c>
      <c r="D16130" s="361" t="s">
        <v>245</v>
      </c>
      <c r="E16130" s="362" t="s">
        <v>31974</v>
      </c>
    </row>
    <row r="16131" customFormat="false" ht="15" hidden="false" customHeight="false" outlineLevel="0" collapsed="false">
      <c r="A16131" s="361" t="s">
        <v>31975</v>
      </c>
      <c r="B16131" s="361"/>
      <c r="C16131" s="361" t="s">
        <v>31976</v>
      </c>
      <c r="D16131" s="361" t="s">
        <v>245</v>
      </c>
      <c r="E16131" s="362" t="s">
        <v>31977</v>
      </c>
    </row>
    <row r="16132" customFormat="false" ht="15" hidden="false" customHeight="false" outlineLevel="0" collapsed="false">
      <c r="A16132" s="361" t="s">
        <v>31978</v>
      </c>
      <c r="B16132" s="361"/>
      <c r="C16132" s="361" t="s">
        <v>31979</v>
      </c>
      <c r="D16132" s="361" t="s">
        <v>25214</v>
      </c>
      <c r="E16132" s="362" t="s">
        <v>31980</v>
      </c>
    </row>
    <row r="16133" customFormat="false" ht="15" hidden="false" customHeight="false" outlineLevel="0" collapsed="false">
      <c r="A16133" s="361" t="s">
        <v>31981</v>
      </c>
      <c r="B16133" s="361"/>
      <c r="C16133" s="361" t="s">
        <v>31982</v>
      </c>
      <c r="D16133" s="361" t="s">
        <v>25214</v>
      </c>
      <c r="E16133" s="362" t="s">
        <v>31983</v>
      </c>
    </row>
    <row r="16134" customFormat="false" ht="15" hidden="false" customHeight="false" outlineLevel="0" collapsed="false">
      <c r="A16134" s="361" t="s">
        <v>31984</v>
      </c>
      <c r="B16134" s="361"/>
      <c r="C16134" s="361" t="s">
        <v>31985</v>
      </c>
      <c r="D16134" s="361" t="s">
        <v>25214</v>
      </c>
      <c r="E16134" s="362" t="s">
        <v>15616</v>
      </c>
    </row>
    <row r="16135" customFormat="false" ht="15" hidden="false" customHeight="false" outlineLevel="0" collapsed="false">
      <c r="A16135" s="361" t="s">
        <v>31986</v>
      </c>
      <c r="B16135" s="361"/>
      <c r="C16135" s="361" t="s">
        <v>31987</v>
      </c>
      <c r="D16135" s="361" t="s">
        <v>25214</v>
      </c>
      <c r="E16135" s="362" t="s">
        <v>20758</v>
      </c>
    </row>
    <row r="16136" customFormat="false" ht="15" hidden="false" customHeight="false" outlineLevel="0" collapsed="false">
      <c r="A16136" s="361" t="s">
        <v>31988</v>
      </c>
      <c r="B16136" s="361"/>
      <c r="C16136" s="361" t="s">
        <v>31989</v>
      </c>
      <c r="D16136" s="361" t="s">
        <v>25214</v>
      </c>
      <c r="E16136" s="362" t="s">
        <v>18145</v>
      </c>
    </row>
    <row r="16137" customFormat="false" ht="15" hidden="false" customHeight="false" outlineLevel="0" collapsed="false">
      <c r="A16137" s="361" t="s">
        <v>31990</v>
      </c>
      <c r="B16137" s="361"/>
      <c r="C16137" s="361" t="s">
        <v>31991</v>
      </c>
      <c r="D16137" s="361" t="s">
        <v>25214</v>
      </c>
      <c r="E16137" s="362" t="s">
        <v>16624</v>
      </c>
    </row>
    <row r="16138" customFormat="false" ht="15" hidden="false" customHeight="false" outlineLevel="0" collapsed="false">
      <c r="A16138" s="361" t="s">
        <v>31992</v>
      </c>
      <c r="B16138" s="361"/>
      <c r="C16138" s="361" t="s">
        <v>31993</v>
      </c>
      <c r="D16138" s="361" t="s">
        <v>25214</v>
      </c>
      <c r="E16138" s="362" t="s">
        <v>31994</v>
      </c>
    </row>
    <row r="16139" customFormat="false" ht="15" hidden="false" customHeight="false" outlineLevel="0" collapsed="false">
      <c r="A16139" s="361" t="s">
        <v>31995</v>
      </c>
      <c r="B16139" s="361"/>
      <c r="C16139" s="361" t="s">
        <v>31996</v>
      </c>
      <c r="D16139" s="361" t="s">
        <v>25214</v>
      </c>
      <c r="E16139" s="362" t="s">
        <v>31997</v>
      </c>
    </row>
    <row r="16140" customFormat="false" ht="15" hidden="false" customHeight="false" outlineLevel="0" collapsed="false">
      <c r="A16140" s="361" t="s">
        <v>31998</v>
      </c>
      <c r="B16140" s="361"/>
      <c r="C16140" s="361" t="s">
        <v>31999</v>
      </c>
      <c r="D16140" s="361" t="s">
        <v>25214</v>
      </c>
      <c r="E16140" s="362" t="s">
        <v>22752</v>
      </c>
    </row>
    <row r="16141" customFormat="false" ht="15" hidden="false" customHeight="false" outlineLevel="0" collapsed="false">
      <c r="A16141" s="361" t="s">
        <v>32000</v>
      </c>
      <c r="B16141" s="361"/>
      <c r="C16141" s="361" t="s">
        <v>32001</v>
      </c>
      <c r="D16141" s="361" t="s">
        <v>25214</v>
      </c>
      <c r="E16141" s="362" t="s">
        <v>16364</v>
      </c>
    </row>
    <row r="16142" customFormat="false" ht="15" hidden="false" customHeight="false" outlineLevel="0" collapsed="false">
      <c r="A16142" s="361" t="s">
        <v>32002</v>
      </c>
      <c r="B16142" s="361"/>
      <c r="C16142" s="361" t="s">
        <v>32003</v>
      </c>
      <c r="D16142" s="361" t="s">
        <v>25214</v>
      </c>
      <c r="E16142" s="362" t="s">
        <v>18348</v>
      </c>
    </row>
    <row r="16143" customFormat="false" ht="15" hidden="false" customHeight="false" outlineLevel="0" collapsed="false">
      <c r="A16143" s="361" t="s">
        <v>32004</v>
      </c>
      <c r="B16143" s="361"/>
      <c r="C16143" s="361" t="s">
        <v>32005</v>
      </c>
      <c r="D16143" s="361" t="s">
        <v>25214</v>
      </c>
      <c r="E16143" s="362" t="s">
        <v>17596</v>
      </c>
    </row>
    <row r="16144" customFormat="false" ht="15" hidden="false" customHeight="false" outlineLevel="0" collapsed="false">
      <c r="A16144" s="361" t="s">
        <v>32006</v>
      </c>
      <c r="B16144" s="361"/>
      <c r="C16144" s="361" t="s">
        <v>32007</v>
      </c>
      <c r="D16144" s="361" t="s">
        <v>25214</v>
      </c>
      <c r="E16144" s="362" t="s">
        <v>32008</v>
      </c>
    </row>
    <row r="16145" customFormat="false" ht="15" hidden="false" customHeight="false" outlineLevel="0" collapsed="false">
      <c r="A16145" s="361" t="s">
        <v>32009</v>
      </c>
      <c r="B16145" s="361"/>
      <c r="C16145" s="361" t="s">
        <v>32010</v>
      </c>
      <c r="D16145" s="361" t="s">
        <v>25214</v>
      </c>
      <c r="E16145" s="362" t="s">
        <v>19267</v>
      </c>
    </row>
    <row r="16146" customFormat="false" ht="15" hidden="false" customHeight="false" outlineLevel="0" collapsed="false">
      <c r="A16146" s="361" t="s">
        <v>32011</v>
      </c>
      <c r="B16146" s="361"/>
      <c r="C16146" s="361" t="s">
        <v>32012</v>
      </c>
      <c r="D16146" s="361" t="s">
        <v>25214</v>
      </c>
      <c r="E16146" s="362" t="s">
        <v>32013</v>
      </c>
    </row>
    <row r="16147" customFormat="false" ht="15" hidden="false" customHeight="false" outlineLevel="0" collapsed="false">
      <c r="A16147" s="361" t="s">
        <v>32014</v>
      </c>
      <c r="B16147" s="361"/>
      <c r="C16147" s="361" t="s">
        <v>32015</v>
      </c>
      <c r="D16147" s="361" t="s">
        <v>25214</v>
      </c>
      <c r="E16147" s="362" t="s">
        <v>22921</v>
      </c>
    </row>
    <row r="16148" customFormat="false" ht="15" hidden="false" customHeight="false" outlineLevel="0" collapsed="false">
      <c r="A16148" s="361" t="s">
        <v>32016</v>
      </c>
      <c r="B16148" s="361"/>
      <c r="C16148" s="361" t="s">
        <v>32017</v>
      </c>
      <c r="D16148" s="361" t="s">
        <v>25214</v>
      </c>
      <c r="E16148" s="362" t="s">
        <v>18366</v>
      </c>
    </row>
    <row r="16149" customFormat="false" ht="15" hidden="false" customHeight="false" outlineLevel="0" collapsed="false">
      <c r="A16149" s="361" t="s">
        <v>32018</v>
      </c>
      <c r="B16149" s="361"/>
      <c r="C16149" s="361" t="s">
        <v>32019</v>
      </c>
      <c r="D16149" s="361" t="s">
        <v>25214</v>
      </c>
      <c r="E16149" s="362" t="s">
        <v>21122</v>
      </c>
    </row>
    <row r="16150" customFormat="false" ht="15" hidden="false" customHeight="false" outlineLevel="0" collapsed="false">
      <c r="A16150" s="361" t="s">
        <v>32020</v>
      </c>
      <c r="B16150" s="361"/>
      <c r="C16150" s="361" t="s">
        <v>32021</v>
      </c>
      <c r="D16150" s="361" t="s">
        <v>25214</v>
      </c>
      <c r="E16150" s="362" t="s">
        <v>18647</v>
      </c>
    </row>
    <row r="16151" customFormat="false" ht="15" hidden="false" customHeight="false" outlineLevel="0" collapsed="false">
      <c r="A16151" s="361" t="s">
        <v>32022</v>
      </c>
      <c r="B16151" s="361"/>
      <c r="C16151" s="361" t="s">
        <v>32023</v>
      </c>
      <c r="D16151" s="361" t="s">
        <v>25214</v>
      </c>
      <c r="E16151" s="362" t="s">
        <v>32024</v>
      </c>
    </row>
    <row r="16152" customFormat="false" ht="15" hidden="false" customHeight="false" outlineLevel="0" collapsed="false">
      <c r="A16152" s="361" t="s">
        <v>32025</v>
      </c>
      <c r="B16152" s="361"/>
      <c r="C16152" s="361" t="s">
        <v>32026</v>
      </c>
      <c r="D16152" s="361" t="s">
        <v>25214</v>
      </c>
      <c r="E16152" s="362" t="s">
        <v>32027</v>
      </c>
    </row>
    <row r="16153" customFormat="false" ht="15" hidden="false" customHeight="false" outlineLevel="0" collapsed="false">
      <c r="A16153" s="361" t="s">
        <v>32028</v>
      </c>
      <c r="B16153" s="361"/>
      <c r="C16153" s="361" t="s">
        <v>32029</v>
      </c>
      <c r="D16153" s="361" t="s">
        <v>25214</v>
      </c>
      <c r="E16153" s="362" t="s">
        <v>23325</v>
      </c>
    </row>
    <row r="16154" customFormat="false" ht="15" hidden="false" customHeight="false" outlineLevel="0" collapsed="false">
      <c r="A16154" s="361" t="s">
        <v>32030</v>
      </c>
      <c r="B16154" s="361"/>
      <c r="C16154" s="361" t="s">
        <v>32031</v>
      </c>
      <c r="D16154" s="361" t="s">
        <v>25214</v>
      </c>
      <c r="E16154" s="362" t="s">
        <v>32032</v>
      </c>
    </row>
    <row r="16155" customFormat="false" ht="15" hidden="false" customHeight="false" outlineLevel="0" collapsed="false">
      <c r="A16155" s="361" t="s">
        <v>32033</v>
      </c>
      <c r="B16155" s="361"/>
      <c r="C16155" s="361" t="s">
        <v>32034</v>
      </c>
      <c r="D16155" s="361" t="s">
        <v>25214</v>
      </c>
      <c r="E16155" s="362" t="s">
        <v>24710</v>
      </c>
    </row>
    <row r="16156" customFormat="false" ht="15" hidden="false" customHeight="false" outlineLevel="0" collapsed="false">
      <c r="A16156" s="361" t="s">
        <v>32035</v>
      </c>
      <c r="B16156" s="361"/>
      <c r="C16156" s="361" t="s">
        <v>32036</v>
      </c>
      <c r="D16156" s="361" t="s">
        <v>25214</v>
      </c>
      <c r="E16156" s="362" t="s">
        <v>32037</v>
      </c>
    </row>
    <row r="16157" customFormat="false" ht="15" hidden="false" customHeight="false" outlineLevel="0" collapsed="false">
      <c r="A16157" s="361" t="s">
        <v>32038</v>
      </c>
      <c r="B16157" s="361"/>
      <c r="C16157" s="361" t="s">
        <v>32039</v>
      </c>
      <c r="D16157" s="361" t="s">
        <v>25214</v>
      </c>
      <c r="E16157" s="362" t="s">
        <v>32040</v>
      </c>
    </row>
    <row r="16158" customFormat="false" ht="15" hidden="false" customHeight="false" outlineLevel="0" collapsed="false">
      <c r="A16158" s="361" t="s">
        <v>32041</v>
      </c>
      <c r="B16158" s="361"/>
      <c r="C16158" s="361" t="s">
        <v>32042</v>
      </c>
      <c r="D16158" s="361" t="s">
        <v>25214</v>
      </c>
      <c r="E16158" s="362" t="s">
        <v>23317</v>
      </c>
    </row>
    <row r="16159" customFormat="false" ht="15" hidden="false" customHeight="false" outlineLevel="0" collapsed="false">
      <c r="A16159" s="361" t="s">
        <v>32043</v>
      </c>
      <c r="B16159" s="361"/>
      <c r="C16159" s="361" t="s">
        <v>32044</v>
      </c>
      <c r="D16159" s="361" t="s">
        <v>25214</v>
      </c>
      <c r="E16159" s="362" t="s">
        <v>32045</v>
      </c>
    </row>
    <row r="16160" customFormat="false" ht="15" hidden="false" customHeight="false" outlineLevel="0" collapsed="false">
      <c r="A16160" s="361" t="s">
        <v>32046</v>
      </c>
      <c r="B16160" s="361"/>
      <c r="C16160" s="361" t="s">
        <v>32047</v>
      </c>
      <c r="D16160" s="361" t="s">
        <v>25214</v>
      </c>
      <c r="E16160" s="362" t="s">
        <v>32048</v>
      </c>
    </row>
    <row r="16161" customFormat="false" ht="15" hidden="false" customHeight="false" outlineLevel="0" collapsed="false">
      <c r="A16161" s="361" t="s">
        <v>32049</v>
      </c>
      <c r="B16161" s="361"/>
      <c r="C16161" s="361" t="s">
        <v>32050</v>
      </c>
      <c r="D16161" s="361" t="s">
        <v>25214</v>
      </c>
      <c r="E16161" s="362" t="s">
        <v>25029</v>
      </c>
    </row>
    <row r="16162" customFormat="false" ht="15" hidden="false" customHeight="false" outlineLevel="0" collapsed="false">
      <c r="A16162" s="361" t="s">
        <v>32051</v>
      </c>
      <c r="B16162" s="361"/>
      <c r="C16162" s="361" t="s">
        <v>32052</v>
      </c>
      <c r="D16162" s="361" t="s">
        <v>25214</v>
      </c>
      <c r="E16162" s="362" t="s">
        <v>32053</v>
      </c>
    </row>
    <row r="16163" customFormat="false" ht="15" hidden="false" customHeight="false" outlineLevel="0" collapsed="false">
      <c r="A16163" s="361" t="s">
        <v>32054</v>
      </c>
      <c r="B16163" s="361"/>
      <c r="C16163" s="361" t="s">
        <v>32055</v>
      </c>
      <c r="D16163" s="361" t="s">
        <v>25214</v>
      </c>
      <c r="E16163" s="362" t="s">
        <v>32056</v>
      </c>
    </row>
    <row r="16164" customFormat="false" ht="15" hidden="false" customHeight="false" outlineLevel="0" collapsed="false">
      <c r="A16164" s="361" t="s">
        <v>32057</v>
      </c>
      <c r="B16164" s="361"/>
      <c r="C16164" s="361" t="s">
        <v>32058</v>
      </c>
      <c r="D16164" s="361" t="s">
        <v>25214</v>
      </c>
      <c r="E16164" s="362" t="s">
        <v>28342</v>
      </c>
    </row>
    <row r="16165" customFormat="false" ht="15" hidden="false" customHeight="false" outlineLevel="0" collapsed="false">
      <c r="A16165" s="361" t="s">
        <v>32059</v>
      </c>
      <c r="B16165" s="361"/>
      <c r="C16165" s="361" t="s">
        <v>32060</v>
      </c>
      <c r="D16165" s="361" t="s">
        <v>25214</v>
      </c>
      <c r="E16165" s="362" t="s">
        <v>17477</v>
      </c>
    </row>
    <row r="16166" customFormat="false" ht="15" hidden="false" customHeight="false" outlineLevel="0" collapsed="false">
      <c r="A16166" s="361" t="s">
        <v>32061</v>
      </c>
      <c r="B16166" s="361"/>
      <c r="C16166" s="361" t="s">
        <v>32062</v>
      </c>
      <c r="D16166" s="361" t="s">
        <v>25214</v>
      </c>
      <c r="E16166" s="362" t="s">
        <v>32063</v>
      </c>
    </row>
    <row r="16167" customFormat="false" ht="15" hidden="false" customHeight="false" outlineLevel="0" collapsed="false">
      <c r="A16167" s="361" t="s">
        <v>32064</v>
      </c>
      <c r="B16167" s="361"/>
      <c r="C16167" s="361" t="s">
        <v>32065</v>
      </c>
      <c r="D16167" s="361" t="s">
        <v>25214</v>
      </c>
      <c r="E16167" s="362" t="s">
        <v>32066</v>
      </c>
    </row>
    <row r="16168" customFormat="false" ht="15" hidden="false" customHeight="false" outlineLevel="0" collapsed="false">
      <c r="A16168" s="361" t="s">
        <v>32067</v>
      </c>
      <c r="B16168" s="361"/>
      <c r="C16168" s="361" t="s">
        <v>32068</v>
      </c>
      <c r="D16168" s="361" t="s">
        <v>25214</v>
      </c>
      <c r="E16168" s="362" t="s">
        <v>32069</v>
      </c>
    </row>
    <row r="16169" customFormat="false" ht="15" hidden="false" customHeight="false" outlineLevel="0" collapsed="false">
      <c r="A16169" s="361" t="s">
        <v>32070</v>
      </c>
      <c r="B16169" s="361"/>
      <c r="C16169" s="361" t="s">
        <v>32071</v>
      </c>
      <c r="D16169" s="361" t="s">
        <v>25214</v>
      </c>
      <c r="E16169" s="362" t="s">
        <v>32072</v>
      </c>
    </row>
    <row r="16170" customFormat="false" ht="15" hidden="false" customHeight="false" outlineLevel="0" collapsed="false">
      <c r="A16170" s="361" t="s">
        <v>32073</v>
      </c>
      <c r="B16170" s="361"/>
      <c r="C16170" s="361" t="s">
        <v>32074</v>
      </c>
      <c r="D16170" s="361" t="s">
        <v>25214</v>
      </c>
      <c r="E16170" s="362" t="s">
        <v>26891</v>
      </c>
    </row>
    <row r="16171" customFormat="false" ht="15" hidden="false" customHeight="false" outlineLevel="0" collapsed="false">
      <c r="A16171" s="361" t="s">
        <v>32075</v>
      </c>
      <c r="B16171" s="361"/>
      <c r="C16171" s="361" t="s">
        <v>32076</v>
      </c>
      <c r="D16171" s="361" t="s">
        <v>25214</v>
      </c>
      <c r="E16171" s="362" t="s">
        <v>20226</v>
      </c>
    </row>
    <row r="16172" customFormat="false" ht="15" hidden="false" customHeight="false" outlineLevel="0" collapsed="false">
      <c r="A16172" s="361" t="s">
        <v>32077</v>
      </c>
      <c r="B16172" s="361"/>
      <c r="C16172" s="361" t="s">
        <v>32078</v>
      </c>
      <c r="D16172" s="361" t="s">
        <v>25214</v>
      </c>
      <c r="E16172" s="362" t="s">
        <v>18337</v>
      </c>
    </row>
    <row r="16173" customFormat="false" ht="15" hidden="false" customHeight="false" outlineLevel="0" collapsed="false">
      <c r="A16173" s="361" t="s">
        <v>32079</v>
      </c>
      <c r="B16173" s="361"/>
      <c r="C16173" s="361" t="s">
        <v>32080</v>
      </c>
      <c r="D16173" s="361" t="s">
        <v>25214</v>
      </c>
      <c r="E16173" s="362" t="s">
        <v>24574</v>
      </c>
    </row>
    <row r="16174" customFormat="false" ht="15" hidden="false" customHeight="false" outlineLevel="0" collapsed="false">
      <c r="A16174" s="361" t="s">
        <v>32081</v>
      </c>
      <c r="B16174" s="361"/>
      <c r="C16174" s="361" t="s">
        <v>32082</v>
      </c>
      <c r="D16174" s="361" t="s">
        <v>25214</v>
      </c>
      <c r="E16174" s="362" t="s">
        <v>18325</v>
      </c>
    </row>
    <row r="16175" customFormat="false" ht="15" hidden="false" customHeight="false" outlineLevel="0" collapsed="false">
      <c r="A16175" s="361" t="s">
        <v>32083</v>
      </c>
      <c r="B16175" s="361"/>
      <c r="C16175" s="361" t="s">
        <v>32084</v>
      </c>
      <c r="D16175" s="361" t="s">
        <v>25214</v>
      </c>
      <c r="E16175" s="362" t="s">
        <v>20924</v>
      </c>
    </row>
    <row r="16176" customFormat="false" ht="15" hidden="false" customHeight="false" outlineLevel="0" collapsed="false">
      <c r="A16176" s="361" t="s">
        <v>32085</v>
      </c>
      <c r="B16176" s="361"/>
      <c r="C16176" s="361" t="s">
        <v>32086</v>
      </c>
      <c r="D16176" s="361" t="s">
        <v>25214</v>
      </c>
      <c r="E16176" s="362" t="s">
        <v>32087</v>
      </c>
    </row>
    <row r="16177" customFormat="false" ht="15" hidden="false" customHeight="false" outlineLevel="0" collapsed="false">
      <c r="A16177" s="361" t="s">
        <v>32088</v>
      </c>
      <c r="B16177" s="361"/>
      <c r="C16177" s="361" t="s">
        <v>32089</v>
      </c>
      <c r="D16177" s="361" t="s">
        <v>25214</v>
      </c>
      <c r="E16177" s="362" t="s">
        <v>32090</v>
      </c>
    </row>
    <row r="16178" customFormat="false" ht="15" hidden="false" customHeight="false" outlineLevel="0" collapsed="false">
      <c r="A16178" s="361" t="s">
        <v>32091</v>
      </c>
      <c r="B16178" s="361"/>
      <c r="C16178" s="361" t="s">
        <v>32092</v>
      </c>
      <c r="D16178" s="361" t="s">
        <v>25214</v>
      </c>
      <c r="E16178" s="362" t="s">
        <v>32093</v>
      </c>
    </row>
    <row r="16179" customFormat="false" ht="15" hidden="false" customHeight="false" outlineLevel="0" collapsed="false">
      <c r="A16179" s="361" t="s">
        <v>32094</v>
      </c>
      <c r="B16179" s="361"/>
      <c r="C16179" s="361" t="s">
        <v>32095</v>
      </c>
      <c r="D16179" s="361" t="s">
        <v>25214</v>
      </c>
      <c r="E16179" s="362" t="s">
        <v>18829</v>
      </c>
    </row>
    <row r="16180" customFormat="false" ht="15" hidden="false" customHeight="false" outlineLevel="0" collapsed="false">
      <c r="A16180" s="361" t="s">
        <v>32096</v>
      </c>
      <c r="B16180" s="361"/>
      <c r="C16180" s="361" t="s">
        <v>32097</v>
      </c>
      <c r="D16180" s="361" t="s">
        <v>25214</v>
      </c>
      <c r="E16180" s="362" t="s">
        <v>32098</v>
      </c>
    </row>
    <row r="16181" customFormat="false" ht="15" hidden="false" customHeight="false" outlineLevel="0" collapsed="false">
      <c r="A16181" s="361" t="s">
        <v>32099</v>
      </c>
      <c r="B16181" s="361"/>
      <c r="C16181" s="361" t="s">
        <v>32100</v>
      </c>
      <c r="D16181" s="361" t="s">
        <v>25214</v>
      </c>
      <c r="E16181" s="362" t="s">
        <v>32101</v>
      </c>
    </row>
    <row r="16182" customFormat="false" ht="15" hidden="false" customHeight="false" outlineLevel="0" collapsed="false">
      <c r="A16182" s="361" t="s">
        <v>32102</v>
      </c>
      <c r="B16182" s="361"/>
      <c r="C16182" s="361" t="s">
        <v>32103</v>
      </c>
      <c r="D16182" s="361" t="s">
        <v>25214</v>
      </c>
      <c r="E16182" s="362" t="s">
        <v>20697</v>
      </c>
    </row>
    <row r="16183" customFormat="false" ht="15" hidden="false" customHeight="false" outlineLevel="0" collapsed="false">
      <c r="A16183" s="361" t="s">
        <v>32104</v>
      </c>
      <c r="B16183" s="361"/>
      <c r="C16183" s="361" t="s">
        <v>32105</v>
      </c>
      <c r="D16183" s="361" t="s">
        <v>25214</v>
      </c>
      <c r="E16183" s="362" t="s">
        <v>32106</v>
      </c>
    </row>
    <row r="16184" customFormat="false" ht="15" hidden="false" customHeight="false" outlineLevel="0" collapsed="false">
      <c r="A16184" s="361" t="s">
        <v>32107</v>
      </c>
      <c r="B16184" s="361"/>
      <c r="C16184" s="361" t="s">
        <v>32108</v>
      </c>
      <c r="D16184" s="361" t="s">
        <v>25214</v>
      </c>
      <c r="E16184" s="362" t="s">
        <v>32109</v>
      </c>
    </row>
    <row r="16185" customFormat="false" ht="15" hidden="false" customHeight="false" outlineLevel="0" collapsed="false">
      <c r="A16185" s="361" t="s">
        <v>32110</v>
      </c>
      <c r="B16185" s="361"/>
      <c r="C16185" s="361" t="s">
        <v>32111</v>
      </c>
      <c r="D16185" s="361" t="s">
        <v>25214</v>
      </c>
      <c r="E16185" s="362" t="s">
        <v>32112</v>
      </c>
    </row>
    <row r="16186" customFormat="false" ht="15" hidden="false" customHeight="false" outlineLevel="0" collapsed="false">
      <c r="A16186" s="361" t="s">
        <v>32113</v>
      </c>
      <c r="B16186" s="361"/>
      <c r="C16186" s="361" t="s">
        <v>32114</v>
      </c>
      <c r="D16186" s="361" t="s">
        <v>25214</v>
      </c>
      <c r="E16186" s="362" t="s">
        <v>32115</v>
      </c>
    </row>
    <row r="16187" customFormat="false" ht="15" hidden="false" customHeight="false" outlineLevel="0" collapsed="false">
      <c r="A16187" s="361" t="s">
        <v>32116</v>
      </c>
      <c r="B16187" s="361"/>
      <c r="C16187" s="361" t="s">
        <v>32117</v>
      </c>
      <c r="D16187" s="361" t="s">
        <v>25214</v>
      </c>
      <c r="E16187" s="362" t="s">
        <v>32118</v>
      </c>
    </row>
    <row r="16188" customFormat="false" ht="15" hidden="false" customHeight="false" outlineLevel="0" collapsed="false">
      <c r="A16188" s="361" t="s">
        <v>32119</v>
      </c>
      <c r="B16188" s="361"/>
      <c r="C16188" s="361" t="s">
        <v>32120</v>
      </c>
      <c r="D16188" s="361" t="s">
        <v>25214</v>
      </c>
      <c r="E16188" s="362" t="s">
        <v>32121</v>
      </c>
    </row>
    <row r="16189" customFormat="false" ht="15" hidden="false" customHeight="false" outlineLevel="0" collapsed="false">
      <c r="A16189" s="361" t="s">
        <v>32122</v>
      </c>
      <c r="B16189" s="361"/>
      <c r="C16189" s="361" t="s">
        <v>32123</v>
      </c>
      <c r="D16189" s="361" t="s">
        <v>25214</v>
      </c>
      <c r="E16189" s="362" t="s">
        <v>32124</v>
      </c>
    </row>
    <row r="16190" customFormat="false" ht="15" hidden="false" customHeight="false" outlineLevel="0" collapsed="false">
      <c r="A16190" s="361" t="s">
        <v>32125</v>
      </c>
      <c r="B16190" s="361"/>
      <c r="C16190" s="361" t="s">
        <v>32126</v>
      </c>
      <c r="D16190" s="361" t="s">
        <v>25214</v>
      </c>
      <c r="E16190" s="362" t="s">
        <v>32127</v>
      </c>
    </row>
    <row r="16191" customFormat="false" ht="15" hidden="false" customHeight="false" outlineLevel="0" collapsed="false">
      <c r="A16191" s="361" t="s">
        <v>32128</v>
      </c>
      <c r="B16191" s="361"/>
      <c r="C16191" s="361" t="s">
        <v>32129</v>
      </c>
      <c r="D16191" s="361" t="s">
        <v>25214</v>
      </c>
      <c r="E16191" s="362" t="s">
        <v>32130</v>
      </c>
    </row>
    <row r="16192" customFormat="false" ht="15" hidden="false" customHeight="false" outlineLevel="0" collapsed="false">
      <c r="A16192" s="361" t="s">
        <v>32131</v>
      </c>
      <c r="B16192" s="361"/>
      <c r="C16192" s="361" t="s">
        <v>32132</v>
      </c>
      <c r="D16192" s="361" t="s">
        <v>25214</v>
      </c>
      <c r="E16192" s="362" t="s">
        <v>32133</v>
      </c>
    </row>
    <row r="16193" customFormat="false" ht="15" hidden="false" customHeight="false" outlineLevel="0" collapsed="false">
      <c r="A16193" s="361" t="s">
        <v>32134</v>
      </c>
      <c r="B16193" s="361"/>
      <c r="C16193" s="361" t="s">
        <v>32135</v>
      </c>
      <c r="D16193" s="361" t="s">
        <v>25214</v>
      </c>
      <c r="E16193" s="362" t="s">
        <v>32136</v>
      </c>
    </row>
    <row r="16194" customFormat="false" ht="15" hidden="false" customHeight="false" outlineLevel="0" collapsed="false">
      <c r="A16194" s="361" t="s">
        <v>32137</v>
      </c>
      <c r="B16194" s="361"/>
      <c r="C16194" s="361" t="s">
        <v>32138</v>
      </c>
      <c r="D16194" s="361" t="s">
        <v>25214</v>
      </c>
      <c r="E16194" s="362" t="s">
        <v>32139</v>
      </c>
    </row>
    <row r="16195" customFormat="false" ht="15" hidden="false" customHeight="false" outlineLevel="0" collapsed="false">
      <c r="A16195" s="361" t="s">
        <v>32140</v>
      </c>
      <c r="B16195" s="361"/>
      <c r="C16195" s="361" t="s">
        <v>32141</v>
      </c>
      <c r="D16195" s="361" t="s">
        <v>25214</v>
      </c>
      <c r="E16195" s="362" t="s">
        <v>23915</v>
      </c>
    </row>
    <row r="16196" customFormat="false" ht="15" hidden="false" customHeight="false" outlineLevel="0" collapsed="false">
      <c r="A16196" s="361" t="s">
        <v>32142</v>
      </c>
      <c r="B16196" s="361"/>
      <c r="C16196" s="361" t="s">
        <v>32143</v>
      </c>
      <c r="D16196" s="361" t="s">
        <v>25214</v>
      </c>
      <c r="E16196" s="362" t="s">
        <v>20353</v>
      </c>
    </row>
    <row r="16197" customFormat="false" ht="15" hidden="false" customHeight="false" outlineLevel="0" collapsed="false">
      <c r="A16197" s="361" t="s">
        <v>32144</v>
      </c>
      <c r="B16197" s="361"/>
      <c r="C16197" s="361" t="s">
        <v>32145</v>
      </c>
      <c r="D16197" s="361" t="s">
        <v>25214</v>
      </c>
      <c r="E16197" s="362" t="s">
        <v>21859</v>
      </c>
    </row>
    <row r="16198" customFormat="false" ht="15" hidden="false" customHeight="false" outlineLevel="0" collapsed="false">
      <c r="A16198" s="361" t="s">
        <v>32146</v>
      </c>
      <c r="B16198" s="361"/>
      <c r="C16198" s="361" t="s">
        <v>32147</v>
      </c>
      <c r="D16198" s="361" t="s">
        <v>25214</v>
      </c>
      <c r="E16198" s="362" t="s">
        <v>32148</v>
      </c>
    </row>
    <row r="16199" customFormat="false" ht="15" hidden="false" customHeight="false" outlineLevel="0" collapsed="false">
      <c r="A16199" s="361" t="s">
        <v>32149</v>
      </c>
      <c r="B16199" s="361"/>
      <c r="C16199" s="361" t="s">
        <v>32150</v>
      </c>
      <c r="D16199" s="361" t="s">
        <v>25214</v>
      </c>
      <c r="E16199" s="362" t="s">
        <v>32151</v>
      </c>
    </row>
    <row r="16200" customFormat="false" ht="15" hidden="false" customHeight="false" outlineLevel="0" collapsed="false">
      <c r="A16200" s="361" t="s">
        <v>32152</v>
      </c>
      <c r="B16200" s="361"/>
      <c r="C16200" s="361" t="s">
        <v>32153</v>
      </c>
      <c r="D16200" s="361" t="s">
        <v>25214</v>
      </c>
      <c r="E16200" s="362" t="s">
        <v>32154</v>
      </c>
    </row>
    <row r="16201" customFormat="false" ht="15" hidden="false" customHeight="false" outlineLevel="0" collapsed="false">
      <c r="A16201" s="361" t="s">
        <v>32155</v>
      </c>
      <c r="B16201" s="361"/>
      <c r="C16201" s="361" t="s">
        <v>32156</v>
      </c>
      <c r="D16201" s="361" t="s">
        <v>25214</v>
      </c>
      <c r="E16201" s="362" t="s">
        <v>32157</v>
      </c>
    </row>
    <row r="16202" customFormat="false" ht="15" hidden="false" customHeight="false" outlineLevel="0" collapsed="false">
      <c r="A16202" s="361" t="s">
        <v>32158</v>
      </c>
      <c r="B16202" s="361"/>
      <c r="C16202" s="361" t="s">
        <v>32159</v>
      </c>
      <c r="D16202" s="361" t="s">
        <v>25214</v>
      </c>
      <c r="E16202" s="362" t="s">
        <v>32160</v>
      </c>
    </row>
    <row r="16203" customFormat="false" ht="15" hidden="false" customHeight="false" outlineLevel="0" collapsed="false">
      <c r="A16203" s="361" t="s">
        <v>32161</v>
      </c>
      <c r="B16203" s="361"/>
      <c r="C16203" s="361" t="s">
        <v>32162</v>
      </c>
      <c r="D16203" s="361" t="s">
        <v>25214</v>
      </c>
      <c r="E16203" s="362" t="s">
        <v>32163</v>
      </c>
    </row>
    <row r="16204" customFormat="false" ht="15" hidden="false" customHeight="false" outlineLevel="0" collapsed="false">
      <c r="A16204" s="361" t="s">
        <v>32164</v>
      </c>
      <c r="B16204" s="361"/>
      <c r="C16204" s="361" t="s">
        <v>32165</v>
      </c>
      <c r="D16204" s="361" t="s">
        <v>25214</v>
      </c>
      <c r="E16204" s="362" t="s">
        <v>32166</v>
      </c>
    </row>
    <row r="16205" customFormat="false" ht="15" hidden="false" customHeight="false" outlineLevel="0" collapsed="false">
      <c r="A16205" s="361" t="s">
        <v>32167</v>
      </c>
      <c r="B16205" s="361"/>
      <c r="C16205" s="361" t="s">
        <v>32168</v>
      </c>
      <c r="D16205" s="361" t="s">
        <v>25214</v>
      </c>
      <c r="E16205" s="362" t="s">
        <v>32169</v>
      </c>
    </row>
    <row r="16206" customFormat="false" ht="15" hidden="false" customHeight="false" outlineLevel="0" collapsed="false">
      <c r="A16206" s="361" t="s">
        <v>32170</v>
      </c>
      <c r="B16206" s="361"/>
      <c r="C16206" s="361" t="s">
        <v>32171</v>
      </c>
      <c r="D16206" s="361" t="s">
        <v>25214</v>
      </c>
      <c r="E16206" s="362" t="s">
        <v>32172</v>
      </c>
    </row>
    <row r="16207" customFormat="false" ht="15" hidden="false" customHeight="false" outlineLevel="0" collapsed="false">
      <c r="A16207" s="361" t="s">
        <v>32173</v>
      </c>
      <c r="B16207" s="361"/>
      <c r="C16207" s="361" t="s">
        <v>32174</v>
      </c>
      <c r="D16207" s="361" t="s">
        <v>25214</v>
      </c>
      <c r="E16207" s="362" t="s">
        <v>32175</v>
      </c>
    </row>
    <row r="16208" customFormat="false" ht="15" hidden="false" customHeight="false" outlineLevel="0" collapsed="false">
      <c r="A16208" s="361" t="s">
        <v>32176</v>
      </c>
      <c r="B16208" s="361"/>
      <c r="C16208" s="361" t="s">
        <v>32177</v>
      </c>
      <c r="D16208" s="361" t="s">
        <v>25214</v>
      </c>
      <c r="E16208" s="362" t="s">
        <v>32178</v>
      </c>
    </row>
    <row r="16209" customFormat="false" ht="15" hidden="false" customHeight="false" outlineLevel="0" collapsed="false">
      <c r="A16209" s="361" t="s">
        <v>32179</v>
      </c>
      <c r="B16209" s="361"/>
      <c r="C16209" s="361" t="s">
        <v>32180</v>
      </c>
      <c r="D16209" s="361" t="s">
        <v>25214</v>
      </c>
      <c r="E16209" s="362" t="s">
        <v>32181</v>
      </c>
    </row>
    <row r="16210" customFormat="false" ht="15" hidden="false" customHeight="false" outlineLevel="0" collapsed="false">
      <c r="A16210" s="361" t="s">
        <v>32182</v>
      </c>
      <c r="B16210" s="361"/>
      <c r="C16210" s="361" t="s">
        <v>32183</v>
      </c>
      <c r="D16210" s="361" t="s">
        <v>25214</v>
      </c>
      <c r="E16210" s="362" t="s">
        <v>32184</v>
      </c>
    </row>
    <row r="16211" customFormat="false" ht="15" hidden="false" customHeight="false" outlineLevel="0" collapsed="false">
      <c r="A16211" s="361" t="s">
        <v>32185</v>
      </c>
      <c r="B16211" s="361"/>
      <c r="C16211" s="361" t="s">
        <v>32186</v>
      </c>
      <c r="D16211" s="361" t="s">
        <v>25214</v>
      </c>
      <c r="E16211" s="362" t="s">
        <v>32187</v>
      </c>
    </row>
    <row r="16212" customFormat="false" ht="15" hidden="false" customHeight="false" outlineLevel="0" collapsed="false">
      <c r="A16212" s="361" t="s">
        <v>32188</v>
      </c>
      <c r="B16212" s="361"/>
      <c r="C16212" s="361" t="s">
        <v>32189</v>
      </c>
      <c r="D16212" s="361" t="s">
        <v>25214</v>
      </c>
      <c r="E16212" s="362" t="s">
        <v>32190</v>
      </c>
    </row>
    <row r="16213" customFormat="false" ht="15" hidden="false" customHeight="false" outlineLevel="0" collapsed="false">
      <c r="A16213" s="361" t="s">
        <v>32191</v>
      </c>
      <c r="B16213" s="361"/>
      <c r="C16213" s="361" t="s">
        <v>32192</v>
      </c>
      <c r="D16213" s="361" t="s">
        <v>25214</v>
      </c>
      <c r="E16213" s="362" t="s">
        <v>20413</v>
      </c>
    </row>
    <row r="16214" customFormat="false" ht="15" hidden="false" customHeight="false" outlineLevel="0" collapsed="false">
      <c r="A16214" s="361" t="s">
        <v>32193</v>
      </c>
      <c r="B16214" s="361"/>
      <c r="C16214" s="361" t="s">
        <v>32194</v>
      </c>
      <c r="D16214" s="361" t="s">
        <v>25214</v>
      </c>
      <c r="E16214" s="362" t="s">
        <v>32195</v>
      </c>
    </row>
    <row r="16215" customFormat="false" ht="15" hidden="false" customHeight="false" outlineLevel="0" collapsed="false">
      <c r="A16215" s="361" t="s">
        <v>32196</v>
      </c>
      <c r="B16215" s="361"/>
      <c r="C16215" s="361" t="s">
        <v>32197</v>
      </c>
      <c r="D16215" s="361" t="s">
        <v>25214</v>
      </c>
      <c r="E16215" s="362" t="s">
        <v>32198</v>
      </c>
    </row>
    <row r="16216" customFormat="false" ht="15" hidden="false" customHeight="false" outlineLevel="0" collapsed="false">
      <c r="A16216" s="361" t="s">
        <v>32199</v>
      </c>
      <c r="B16216" s="361"/>
      <c r="C16216" s="361" t="s">
        <v>32200</v>
      </c>
      <c r="D16216" s="361" t="s">
        <v>25214</v>
      </c>
      <c r="E16216" s="362" t="s">
        <v>32198</v>
      </c>
    </row>
    <row r="16217" customFormat="false" ht="15" hidden="false" customHeight="false" outlineLevel="0" collapsed="false">
      <c r="A16217" s="361" t="s">
        <v>32201</v>
      </c>
      <c r="B16217" s="361"/>
      <c r="C16217" s="361" t="s">
        <v>32202</v>
      </c>
      <c r="D16217" s="361" t="s">
        <v>25214</v>
      </c>
      <c r="E16217" s="362" t="s">
        <v>32203</v>
      </c>
    </row>
    <row r="16218" customFormat="false" ht="15" hidden="false" customHeight="false" outlineLevel="0" collapsed="false">
      <c r="A16218" s="361" t="s">
        <v>32204</v>
      </c>
      <c r="B16218" s="361"/>
      <c r="C16218" s="361" t="s">
        <v>32205</v>
      </c>
      <c r="D16218" s="361" t="s">
        <v>25214</v>
      </c>
      <c r="E16218" s="362" t="s">
        <v>32206</v>
      </c>
    </row>
    <row r="16219" customFormat="false" ht="15" hidden="false" customHeight="false" outlineLevel="0" collapsed="false">
      <c r="A16219" s="361" t="s">
        <v>32207</v>
      </c>
      <c r="B16219" s="361"/>
      <c r="C16219" s="361" t="s">
        <v>32208</v>
      </c>
      <c r="D16219" s="361" t="s">
        <v>25214</v>
      </c>
      <c r="E16219" s="362" t="s">
        <v>32209</v>
      </c>
    </row>
    <row r="16220" customFormat="false" ht="15" hidden="false" customHeight="false" outlineLevel="0" collapsed="false">
      <c r="A16220" s="361" t="s">
        <v>32210</v>
      </c>
      <c r="B16220" s="361"/>
      <c r="C16220" s="361" t="s">
        <v>32211</v>
      </c>
      <c r="D16220" s="361" t="s">
        <v>25214</v>
      </c>
      <c r="E16220" s="362" t="s">
        <v>32212</v>
      </c>
    </row>
    <row r="16221" customFormat="false" ht="15" hidden="false" customHeight="false" outlineLevel="0" collapsed="false">
      <c r="A16221" s="361" t="s">
        <v>32213</v>
      </c>
      <c r="B16221" s="361"/>
      <c r="C16221" s="361" t="s">
        <v>32214</v>
      </c>
      <c r="D16221" s="361" t="s">
        <v>25214</v>
      </c>
      <c r="E16221" s="362" t="s">
        <v>32215</v>
      </c>
    </row>
    <row r="16222" customFormat="false" ht="15" hidden="false" customHeight="false" outlineLevel="0" collapsed="false">
      <c r="A16222" s="361" t="s">
        <v>32216</v>
      </c>
      <c r="B16222" s="361"/>
      <c r="C16222" s="361" t="s">
        <v>32217</v>
      </c>
      <c r="D16222" s="361" t="s">
        <v>25214</v>
      </c>
      <c r="E16222" s="362" t="s">
        <v>32218</v>
      </c>
    </row>
    <row r="16223" customFormat="false" ht="15" hidden="false" customHeight="false" outlineLevel="0" collapsed="false">
      <c r="A16223" s="361" t="s">
        <v>32219</v>
      </c>
      <c r="B16223" s="361"/>
      <c r="C16223" s="361" t="s">
        <v>32220</v>
      </c>
      <c r="D16223" s="361" t="s">
        <v>25214</v>
      </c>
      <c r="E16223" s="362" t="s">
        <v>32218</v>
      </c>
    </row>
    <row r="16224" customFormat="false" ht="15" hidden="false" customHeight="false" outlineLevel="0" collapsed="false">
      <c r="A16224" s="361" t="s">
        <v>32221</v>
      </c>
      <c r="B16224" s="361"/>
      <c r="C16224" s="361" t="s">
        <v>32222</v>
      </c>
      <c r="D16224" s="361" t="s">
        <v>25214</v>
      </c>
      <c r="E16224" s="362" t="s">
        <v>32223</v>
      </c>
    </row>
    <row r="16225" customFormat="false" ht="15" hidden="false" customHeight="false" outlineLevel="0" collapsed="false">
      <c r="A16225" s="361" t="s">
        <v>32224</v>
      </c>
      <c r="B16225" s="361"/>
      <c r="C16225" s="361" t="s">
        <v>32225</v>
      </c>
      <c r="D16225" s="361" t="s">
        <v>25214</v>
      </c>
      <c r="E16225" s="362" t="s">
        <v>32226</v>
      </c>
    </row>
    <row r="16226" customFormat="false" ht="15" hidden="false" customHeight="false" outlineLevel="0" collapsed="false">
      <c r="A16226" s="361" t="s">
        <v>32227</v>
      </c>
      <c r="B16226" s="361"/>
      <c r="C16226" s="361" t="s">
        <v>32228</v>
      </c>
      <c r="D16226" s="361" t="s">
        <v>25214</v>
      </c>
      <c r="E16226" s="362" t="s">
        <v>32229</v>
      </c>
    </row>
    <row r="16227" customFormat="false" ht="15" hidden="false" customHeight="false" outlineLevel="0" collapsed="false">
      <c r="A16227" s="361" t="s">
        <v>32230</v>
      </c>
      <c r="B16227" s="361"/>
      <c r="C16227" s="361" t="s">
        <v>32231</v>
      </c>
      <c r="D16227" s="361" t="s">
        <v>25214</v>
      </c>
      <c r="E16227" s="362" t="s">
        <v>32232</v>
      </c>
    </row>
    <row r="16228" customFormat="false" ht="15" hidden="false" customHeight="false" outlineLevel="0" collapsed="false">
      <c r="A16228" s="361" t="s">
        <v>32233</v>
      </c>
      <c r="B16228" s="361"/>
      <c r="C16228" s="361" t="s">
        <v>32234</v>
      </c>
      <c r="D16228" s="361" t="s">
        <v>25214</v>
      </c>
      <c r="E16228" s="362" t="s">
        <v>26559</v>
      </c>
    </row>
    <row r="16229" customFormat="false" ht="15" hidden="false" customHeight="false" outlineLevel="0" collapsed="false">
      <c r="A16229" s="361" t="s">
        <v>32235</v>
      </c>
      <c r="B16229" s="361"/>
      <c r="C16229" s="361" t="s">
        <v>32236</v>
      </c>
      <c r="D16229" s="361" t="s">
        <v>25214</v>
      </c>
      <c r="E16229" s="362" t="s">
        <v>32237</v>
      </c>
    </row>
    <row r="16230" customFormat="false" ht="15" hidden="false" customHeight="false" outlineLevel="0" collapsed="false">
      <c r="A16230" s="361" t="s">
        <v>32238</v>
      </c>
      <c r="B16230" s="361"/>
      <c r="C16230" s="361" t="s">
        <v>32239</v>
      </c>
      <c r="D16230" s="361" t="s">
        <v>25214</v>
      </c>
      <c r="E16230" s="362" t="s">
        <v>32237</v>
      </c>
    </row>
    <row r="16231" customFormat="false" ht="15" hidden="false" customHeight="false" outlineLevel="0" collapsed="false">
      <c r="A16231" s="361" t="s">
        <v>32240</v>
      </c>
      <c r="B16231" s="361"/>
      <c r="C16231" s="361" t="s">
        <v>32241</v>
      </c>
      <c r="D16231" s="361" t="s">
        <v>25214</v>
      </c>
      <c r="E16231" s="362" t="s">
        <v>32242</v>
      </c>
    </row>
    <row r="16232" customFormat="false" ht="15" hidden="false" customHeight="false" outlineLevel="0" collapsed="false">
      <c r="A16232" s="361" t="s">
        <v>32243</v>
      </c>
      <c r="B16232" s="361"/>
      <c r="C16232" s="361" t="s">
        <v>32244</v>
      </c>
      <c r="D16232" s="361" t="s">
        <v>25214</v>
      </c>
      <c r="E16232" s="362" t="s">
        <v>32245</v>
      </c>
    </row>
    <row r="16233" customFormat="false" ht="15" hidden="false" customHeight="false" outlineLevel="0" collapsed="false">
      <c r="A16233" s="361" t="s">
        <v>32246</v>
      </c>
      <c r="B16233" s="361"/>
      <c r="C16233" s="361" t="s">
        <v>32247</v>
      </c>
      <c r="D16233" s="361" t="s">
        <v>25214</v>
      </c>
      <c r="E16233" s="362" t="s">
        <v>32248</v>
      </c>
    </row>
    <row r="16234" customFormat="false" ht="15" hidden="false" customHeight="false" outlineLevel="0" collapsed="false">
      <c r="A16234" s="361" t="s">
        <v>32249</v>
      </c>
      <c r="B16234" s="361"/>
      <c r="C16234" s="361" t="s">
        <v>32250</v>
      </c>
      <c r="D16234" s="361" t="s">
        <v>25214</v>
      </c>
      <c r="E16234" s="362" t="s">
        <v>32251</v>
      </c>
    </row>
    <row r="16235" customFormat="false" ht="15" hidden="false" customHeight="false" outlineLevel="0" collapsed="false">
      <c r="A16235" s="361" t="s">
        <v>32252</v>
      </c>
      <c r="B16235" s="361"/>
      <c r="C16235" s="361" t="s">
        <v>32253</v>
      </c>
      <c r="D16235" s="361" t="s">
        <v>25214</v>
      </c>
      <c r="E16235" s="362" t="s">
        <v>30651</v>
      </c>
    </row>
    <row r="16236" customFormat="false" ht="15" hidden="false" customHeight="false" outlineLevel="0" collapsed="false">
      <c r="A16236" s="361" t="s">
        <v>32254</v>
      </c>
      <c r="B16236" s="361"/>
      <c r="C16236" s="361" t="s">
        <v>32255</v>
      </c>
      <c r="D16236" s="361" t="s">
        <v>25214</v>
      </c>
      <c r="E16236" s="362" t="s">
        <v>32256</v>
      </c>
    </row>
    <row r="16237" customFormat="false" ht="15" hidden="false" customHeight="false" outlineLevel="0" collapsed="false">
      <c r="A16237" s="361" t="s">
        <v>32257</v>
      </c>
      <c r="B16237" s="361"/>
      <c r="C16237" s="361" t="s">
        <v>32258</v>
      </c>
      <c r="D16237" s="361" t="s">
        <v>25214</v>
      </c>
      <c r="E16237" s="362" t="s">
        <v>32259</v>
      </c>
    </row>
    <row r="16238" customFormat="false" ht="15" hidden="false" customHeight="false" outlineLevel="0" collapsed="false">
      <c r="A16238" s="361" t="s">
        <v>32260</v>
      </c>
      <c r="B16238" s="361"/>
      <c r="C16238" s="361" t="s">
        <v>32261</v>
      </c>
      <c r="D16238" s="361" t="s">
        <v>25214</v>
      </c>
      <c r="E16238" s="362" t="s">
        <v>32262</v>
      </c>
    </row>
    <row r="16239" customFormat="false" ht="15" hidden="false" customHeight="false" outlineLevel="0" collapsed="false">
      <c r="A16239" s="361" t="s">
        <v>32263</v>
      </c>
      <c r="B16239" s="361"/>
      <c r="C16239" s="361" t="s">
        <v>32264</v>
      </c>
      <c r="D16239" s="361" t="s">
        <v>25214</v>
      </c>
      <c r="E16239" s="362" t="s">
        <v>18775</v>
      </c>
    </row>
    <row r="16240" customFormat="false" ht="15" hidden="false" customHeight="false" outlineLevel="0" collapsed="false">
      <c r="A16240" s="361" t="s">
        <v>32265</v>
      </c>
      <c r="B16240" s="361"/>
      <c r="C16240" s="361" t="s">
        <v>32266</v>
      </c>
      <c r="D16240" s="361" t="s">
        <v>25214</v>
      </c>
      <c r="E16240" s="362" t="s">
        <v>32267</v>
      </c>
    </row>
    <row r="16241" customFormat="false" ht="15" hidden="false" customHeight="false" outlineLevel="0" collapsed="false">
      <c r="A16241" s="361" t="s">
        <v>32268</v>
      </c>
      <c r="B16241" s="361"/>
      <c r="C16241" s="361" t="s">
        <v>32269</v>
      </c>
      <c r="D16241" s="361" t="s">
        <v>25214</v>
      </c>
      <c r="E16241" s="362" t="s">
        <v>32270</v>
      </c>
    </row>
    <row r="16242" customFormat="false" ht="15" hidden="false" customHeight="false" outlineLevel="0" collapsed="false">
      <c r="A16242" s="361" t="s">
        <v>32271</v>
      </c>
      <c r="B16242" s="361"/>
      <c r="C16242" s="361" t="s">
        <v>32272</v>
      </c>
      <c r="D16242" s="361" t="s">
        <v>25214</v>
      </c>
      <c r="E16242" s="362" t="s">
        <v>18643</v>
      </c>
    </row>
    <row r="16243" customFormat="false" ht="15" hidden="false" customHeight="false" outlineLevel="0" collapsed="false">
      <c r="A16243" s="361" t="s">
        <v>32273</v>
      </c>
      <c r="B16243" s="361"/>
      <c r="C16243" s="361" t="s">
        <v>32274</v>
      </c>
      <c r="D16243" s="361" t="s">
        <v>25214</v>
      </c>
      <c r="E16243" s="362" t="s">
        <v>28052</v>
      </c>
    </row>
    <row r="16244" customFormat="false" ht="15" hidden="false" customHeight="false" outlineLevel="0" collapsed="false">
      <c r="A16244" s="361" t="s">
        <v>32275</v>
      </c>
      <c r="B16244" s="361"/>
      <c r="C16244" s="361" t="s">
        <v>32276</v>
      </c>
      <c r="D16244" s="361" t="s">
        <v>25214</v>
      </c>
      <c r="E16244" s="362" t="s">
        <v>32277</v>
      </c>
    </row>
    <row r="16245" customFormat="false" ht="15" hidden="false" customHeight="false" outlineLevel="0" collapsed="false">
      <c r="A16245" s="361" t="s">
        <v>32278</v>
      </c>
      <c r="B16245" s="361"/>
      <c r="C16245" s="361" t="s">
        <v>32279</v>
      </c>
      <c r="D16245" s="361" t="s">
        <v>25214</v>
      </c>
      <c r="E16245" s="362" t="s">
        <v>32280</v>
      </c>
    </row>
    <row r="16246" customFormat="false" ht="15" hidden="false" customHeight="false" outlineLevel="0" collapsed="false">
      <c r="A16246" s="361" t="s">
        <v>32281</v>
      </c>
      <c r="B16246" s="361"/>
      <c r="C16246" s="361" t="s">
        <v>32282</v>
      </c>
      <c r="D16246" s="361" t="s">
        <v>25214</v>
      </c>
      <c r="E16246" s="362" t="s">
        <v>18817</v>
      </c>
    </row>
    <row r="16247" customFormat="false" ht="15" hidden="false" customHeight="false" outlineLevel="0" collapsed="false">
      <c r="A16247" s="361" t="s">
        <v>32283</v>
      </c>
      <c r="B16247" s="361"/>
      <c r="C16247" s="361" t="s">
        <v>32284</v>
      </c>
      <c r="D16247" s="361" t="s">
        <v>25214</v>
      </c>
      <c r="E16247" s="362" t="s">
        <v>19803</v>
      </c>
    </row>
    <row r="16248" customFormat="false" ht="15" hidden="false" customHeight="false" outlineLevel="0" collapsed="false">
      <c r="A16248" s="361" t="s">
        <v>32285</v>
      </c>
      <c r="B16248" s="361"/>
      <c r="C16248" s="361" t="s">
        <v>32286</v>
      </c>
      <c r="D16248" s="361" t="s">
        <v>25214</v>
      </c>
      <c r="E16248" s="362" t="s">
        <v>32287</v>
      </c>
    </row>
    <row r="16249" customFormat="false" ht="15" hidden="false" customHeight="false" outlineLevel="0" collapsed="false">
      <c r="A16249" s="361" t="s">
        <v>32288</v>
      </c>
      <c r="B16249" s="361"/>
      <c r="C16249" s="361" t="s">
        <v>32289</v>
      </c>
      <c r="D16249" s="361" t="s">
        <v>25214</v>
      </c>
      <c r="E16249" s="362" t="s">
        <v>32290</v>
      </c>
    </row>
    <row r="16250" customFormat="false" ht="15" hidden="false" customHeight="false" outlineLevel="0" collapsed="false">
      <c r="A16250" s="361" t="s">
        <v>32291</v>
      </c>
      <c r="B16250" s="361"/>
      <c r="C16250" s="361" t="s">
        <v>32292</v>
      </c>
      <c r="D16250" s="361" t="s">
        <v>25214</v>
      </c>
      <c r="E16250" s="362" t="s">
        <v>32293</v>
      </c>
    </row>
    <row r="16251" customFormat="false" ht="15" hidden="false" customHeight="false" outlineLevel="0" collapsed="false">
      <c r="A16251" s="361" t="s">
        <v>32294</v>
      </c>
      <c r="B16251" s="361"/>
      <c r="C16251" s="361" t="s">
        <v>32295</v>
      </c>
      <c r="D16251" s="361" t="s">
        <v>25214</v>
      </c>
      <c r="E16251" s="362" t="s">
        <v>16311</v>
      </c>
    </row>
    <row r="16252" customFormat="false" ht="15" hidden="false" customHeight="false" outlineLevel="0" collapsed="false">
      <c r="A16252" s="361" t="s">
        <v>32296</v>
      </c>
      <c r="B16252" s="361"/>
      <c r="C16252" s="361" t="s">
        <v>32297</v>
      </c>
      <c r="D16252" s="361" t="s">
        <v>25214</v>
      </c>
      <c r="E16252" s="362" t="s">
        <v>32298</v>
      </c>
    </row>
    <row r="16253" customFormat="false" ht="15" hidden="false" customHeight="false" outlineLevel="0" collapsed="false">
      <c r="A16253" s="361" t="s">
        <v>32299</v>
      </c>
      <c r="B16253" s="361"/>
      <c r="C16253" s="361" t="s">
        <v>32300</v>
      </c>
      <c r="D16253" s="361" t="s">
        <v>25214</v>
      </c>
      <c r="E16253" s="362" t="s">
        <v>26344</v>
      </c>
    </row>
    <row r="16254" customFormat="false" ht="15" hidden="false" customHeight="false" outlineLevel="0" collapsed="false">
      <c r="A16254" s="361" t="s">
        <v>32301</v>
      </c>
      <c r="B16254" s="361"/>
      <c r="C16254" s="361" t="s">
        <v>32302</v>
      </c>
      <c r="D16254" s="361" t="s">
        <v>25214</v>
      </c>
      <c r="E16254" s="362" t="s">
        <v>32303</v>
      </c>
    </row>
    <row r="16255" customFormat="false" ht="15" hidden="false" customHeight="false" outlineLevel="0" collapsed="false">
      <c r="A16255" s="361" t="s">
        <v>32304</v>
      </c>
      <c r="B16255" s="361"/>
      <c r="C16255" s="361" t="s">
        <v>32305</v>
      </c>
      <c r="D16255" s="361" t="s">
        <v>25214</v>
      </c>
      <c r="E16255" s="362" t="s">
        <v>32306</v>
      </c>
    </row>
    <row r="16256" customFormat="false" ht="15" hidden="false" customHeight="false" outlineLevel="0" collapsed="false">
      <c r="A16256" s="361" t="s">
        <v>32307</v>
      </c>
      <c r="B16256" s="361"/>
      <c r="C16256" s="361" t="s">
        <v>32308</v>
      </c>
      <c r="D16256" s="361" t="s">
        <v>25214</v>
      </c>
      <c r="E16256" s="362" t="s">
        <v>19093</v>
      </c>
    </row>
    <row r="16257" customFormat="false" ht="15" hidden="false" customHeight="false" outlineLevel="0" collapsed="false">
      <c r="A16257" s="361" t="s">
        <v>32309</v>
      </c>
      <c r="B16257" s="361"/>
      <c r="C16257" s="361" t="s">
        <v>32310</v>
      </c>
      <c r="D16257" s="361" t="s">
        <v>25214</v>
      </c>
      <c r="E16257" s="362" t="s">
        <v>21381</v>
      </c>
    </row>
    <row r="16258" customFormat="false" ht="15" hidden="false" customHeight="false" outlineLevel="0" collapsed="false">
      <c r="A16258" s="361" t="s">
        <v>32311</v>
      </c>
      <c r="B16258" s="361"/>
      <c r="C16258" s="361" t="s">
        <v>32312</v>
      </c>
      <c r="D16258" s="361" t="s">
        <v>25214</v>
      </c>
      <c r="E16258" s="362" t="s">
        <v>32313</v>
      </c>
    </row>
    <row r="16259" customFormat="false" ht="15" hidden="false" customHeight="false" outlineLevel="0" collapsed="false">
      <c r="A16259" s="361" t="s">
        <v>32314</v>
      </c>
      <c r="B16259" s="361"/>
      <c r="C16259" s="361" t="s">
        <v>32315</v>
      </c>
      <c r="D16259" s="361" t="s">
        <v>25214</v>
      </c>
      <c r="E16259" s="362" t="s">
        <v>32316</v>
      </c>
    </row>
    <row r="16260" customFormat="false" ht="15" hidden="false" customHeight="false" outlineLevel="0" collapsed="false">
      <c r="A16260" s="361" t="s">
        <v>32317</v>
      </c>
      <c r="B16260" s="361"/>
      <c r="C16260" s="361" t="s">
        <v>32318</v>
      </c>
      <c r="D16260" s="361" t="s">
        <v>25214</v>
      </c>
      <c r="E16260" s="362" t="s">
        <v>32319</v>
      </c>
    </row>
    <row r="16261" customFormat="false" ht="15" hidden="false" customHeight="false" outlineLevel="0" collapsed="false">
      <c r="A16261" s="361" t="s">
        <v>32320</v>
      </c>
      <c r="B16261" s="361"/>
      <c r="C16261" s="361" t="s">
        <v>32321</v>
      </c>
      <c r="D16261" s="361" t="s">
        <v>25214</v>
      </c>
      <c r="E16261" s="362" t="s">
        <v>32322</v>
      </c>
    </row>
    <row r="16262" customFormat="false" ht="15" hidden="false" customHeight="false" outlineLevel="0" collapsed="false">
      <c r="A16262" s="361" t="s">
        <v>32323</v>
      </c>
      <c r="B16262" s="361"/>
      <c r="C16262" s="361" t="s">
        <v>32324</v>
      </c>
      <c r="D16262" s="361" t="s">
        <v>25214</v>
      </c>
      <c r="E16262" s="362" t="s">
        <v>32325</v>
      </c>
    </row>
    <row r="16263" customFormat="false" ht="15" hidden="false" customHeight="false" outlineLevel="0" collapsed="false">
      <c r="A16263" s="361" t="s">
        <v>32326</v>
      </c>
      <c r="B16263" s="361"/>
      <c r="C16263" s="361" t="s">
        <v>32327</v>
      </c>
      <c r="D16263" s="361" t="s">
        <v>25214</v>
      </c>
      <c r="E16263" s="362" t="s">
        <v>32328</v>
      </c>
    </row>
    <row r="16264" customFormat="false" ht="15" hidden="false" customHeight="false" outlineLevel="0" collapsed="false">
      <c r="A16264" s="361" t="s">
        <v>32329</v>
      </c>
      <c r="B16264" s="361"/>
      <c r="C16264" s="361" t="s">
        <v>32330</v>
      </c>
      <c r="D16264" s="361" t="s">
        <v>25214</v>
      </c>
      <c r="E16264" s="362" t="s">
        <v>32331</v>
      </c>
    </row>
    <row r="16265" customFormat="false" ht="15" hidden="false" customHeight="false" outlineLevel="0" collapsed="false">
      <c r="A16265" s="361" t="s">
        <v>32332</v>
      </c>
      <c r="B16265" s="361"/>
      <c r="C16265" s="361" t="s">
        <v>32333</v>
      </c>
      <c r="D16265" s="361" t="s">
        <v>25214</v>
      </c>
      <c r="E16265" s="362" t="s">
        <v>32334</v>
      </c>
    </row>
    <row r="16266" customFormat="false" ht="15" hidden="false" customHeight="false" outlineLevel="0" collapsed="false">
      <c r="A16266" s="361" t="s">
        <v>32335</v>
      </c>
      <c r="B16266" s="361"/>
      <c r="C16266" s="361" t="s">
        <v>32336</v>
      </c>
      <c r="D16266" s="361" t="s">
        <v>25214</v>
      </c>
      <c r="E16266" s="362" t="s">
        <v>32328</v>
      </c>
    </row>
    <row r="16267" customFormat="false" ht="15" hidden="false" customHeight="false" outlineLevel="0" collapsed="false">
      <c r="A16267" s="361" t="s">
        <v>32337</v>
      </c>
      <c r="B16267" s="361"/>
      <c r="C16267" s="361" t="s">
        <v>32338</v>
      </c>
      <c r="D16267" s="361" t="s">
        <v>25214</v>
      </c>
      <c r="E16267" s="362" t="s">
        <v>24908</v>
      </c>
    </row>
    <row r="16268" customFormat="false" ht="15" hidden="false" customHeight="false" outlineLevel="0" collapsed="false">
      <c r="A16268" s="361" t="s">
        <v>32339</v>
      </c>
      <c r="B16268" s="361"/>
      <c r="C16268" s="361" t="s">
        <v>32340</v>
      </c>
      <c r="D16268" s="361" t="s">
        <v>25214</v>
      </c>
      <c r="E16268" s="362" t="s">
        <v>22739</v>
      </c>
    </row>
    <row r="16269" customFormat="false" ht="15" hidden="false" customHeight="false" outlineLevel="0" collapsed="false">
      <c r="A16269" s="361" t="s">
        <v>32341</v>
      </c>
      <c r="B16269" s="361"/>
      <c r="C16269" s="361" t="s">
        <v>32342</v>
      </c>
      <c r="D16269" s="361" t="s">
        <v>25214</v>
      </c>
      <c r="E16269" s="362" t="s">
        <v>22292</v>
      </c>
    </row>
    <row r="16270" customFormat="false" ht="15" hidden="false" customHeight="false" outlineLevel="0" collapsed="false">
      <c r="A16270" s="361" t="s">
        <v>32343</v>
      </c>
      <c r="B16270" s="361"/>
      <c r="C16270" s="361" t="s">
        <v>32344</v>
      </c>
      <c r="D16270" s="361" t="s">
        <v>25214</v>
      </c>
      <c r="E16270" s="362" t="s">
        <v>32345</v>
      </c>
    </row>
    <row r="16271" customFormat="false" ht="15" hidden="false" customHeight="false" outlineLevel="0" collapsed="false">
      <c r="A16271" s="361" t="s">
        <v>32346</v>
      </c>
      <c r="B16271" s="361"/>
      <c r="C16271" s="361" t="s">
        <v>32347</v>
      </c>
      <c r="D16271" s="361" t="s">
        <v>25214</v>
      </c>
      <c r="E16271" s="362" t="s">
        <v>32348</v>
      </c>
    </row>
    <row r="16272" customFormat="false" ht="15" hidden="false" customHeight="false" outlineLevel="0" collapsed="false">
      <c r="A16272" s="361" t="s">
        <v>32349</v>
      </c>
      <c r="B16272" s="361"/>
      <c r="C16272" s="361" t="s">
        <v>32350</v>
      </c>
      <c r="D16272" s="361" t="s">
        <v>25214</v>
      </c>
      <c r="E16272" s="362" t="s">
        <v>32351</v>
      </c>
    </row>
    <row r="16273" customFormat="false" ht="15" hidden="false" customHeight="false" outlineLevel="0" collapsed="false">
      <c r="A16273" s="361" t="s">
        <v>32352</v>
      </c>
      <c r="B16273" s="361"/>
      <c r="C16273" s="361" t="s">
        <v>32353</v>
      </c>
      <c r="D16273" s="361" t="s">
        <v>25214</v>
      </c>
      <c r="E16273" s="362" t="s">
        <v>32354</v>
      </c>
    </row>
    <row r="16274" customFormat="false" ht="15" hidden="false" customHeight="false" outlineLevel="0" collapsed="false">
      <c r="A16274" s="361" t="s">
        <v>32355</v>
      </c>
      <c r="B16274" s="361"/>
      <c r="C16274" s="361" t="s">
        <v>32356</v>
      </c>
      <c r="D16274" s="361" t="s">
        <v>25214</v>
      </c>
      <c r="E16274" s="362" t="s">
        <v>32357</v>
      </c>
    </row>
    <row r="16275" customFormat="false" ht="15" hidden="false" customHeight="false" outlineLevel="0" collapsed="false">
      <c r="A16275" s="361" t="s">
        <v>32358</v>
      </c>
      <c r="B16275" s="361"/>
      <c r="C16275" s="361" t="s">
        <v>32359</v>
      </c>
      <c r="D16275" s="361" t="s">
        <v>25214</v>
      </c>
      <c r="E16275" s="362" t="s">
        <v>17351</v>
      </c>
    </row>
    <row r="16276" customFormat="false" ht="15" hidden="false" customHeight="false" outlineLevel="0" collapsed="false">
      <c r="A16276" s="361" t="s">
        <v>32360</v>
      </c>
      <c r="B16276" s="361"/>
      <c r="C16276" s="361" t="s">
        <v>32361</v>
      </c>
      <c r="D16276" s="361" t="s">
        <v>25214</v>
      </c>
      <c r="E16276" s="362" t="s">
        <v>18885</v>
      </c>
    </row>
    <row r="16277" customFormat="false" ht="15" hidden="false" customHeight="false" outlineLevel="0" collapsed="false">
      <c r="A16277" s="361" t="s">
        <v>32362</v>
      </c>
      <c r="B16277" s="361"/>
      <c r="C16277" s="361" t="s">
        <v>32363</v>
      </c>
      <c r="D16277" s="361" t="s">
        <v>25214</v>
      </c>
      <c r="E16277" s="362" t="s">
        <v>23021</v>
      </c>
    </row>
    <row r="16278" customFormat="false" ht="15" hidden="false" customHeight="false" outlineLevel="0" collapsed="false">
      <c r="A16278" s="361" t="s">
        <v>32364</v>
      </c>
      <c r="B16278" s="361"/>
      <c r="C16278" s="361" t="s">
        <v>32365</v>
      </c>
      <c r="D16278" s="361" t="s">
        <v>25214</v>
      </c>
      <c r="E16278" s="362" t="s">
        <v>32366</v>
      </c>
    </row>
    <row r="16279" customFormat="false" ht="15" hidden="false" customHeight="false" outlineLevel="0" collapsed="false">
      <c r="A16279" s="361" t="s">
        <v>32367</v>
      </c>
      <c r="B16279" s="361"/>
      <c r="C16279" s="361" t="s">
        <v>32368</v>
      </c>
      <c r="D16279" s="361" t="s">
        <v>25214</v>
      </c>
      <c r="E16279" s="362" t="s">
        <v>32369</v>
      </c>
    </row>
    <row r="16280" customFormat="false" ht="15" hidden="false" customHeight="false" outlineLevel="0" collapsed="false">
      <c r="A16280" s="361" t="s">
        <v>32370</v>
      </c>
      <c r="B16280" s="361"/>
      <c r="C16280" s="361" t="s">
        <v>32371</v>
      </c>
      <c r="D16280" s="361" t="s">
        <v>25214</v>
      </c>
      <c r="E16280" s="362" t="s">
        <v>32372</v>
      </c>
    </row>
    <row r="16281" customFormat="false" ht="15" hidden="false" customHeight="false" outlineLevel="0" collapsed="false">
      <c r="A16281" s="361" t="s">
        <v>32373</v>
      </c>
      <c r="B16281" s="361"/>
      <c r="C16281" s="361" t="s">
        <v>32374</v>
      </c>
      <c r="D16281" s="361" t="s">
        <v>25214</v>
      </c>
      <c r="E16281" s="362" t="s">
        <v>32375</v>
      </c>
    </row>
    <row r="16282" customFormat="false" ht="15" hidden="false" customHeight="false" outlineLevel="0" collapsed="false">
      <c r="A16282" s="361" t="s">
        <v>32376</v>
      </c>
      <c r="B16282" s="361"/>
      <c r="C16282" s="361" t="s">
        <v>32377</v>
      </c>
      <c r="D16282" s="361" t="s">
        <v>25214</v>
      </c>
      <c r="E16282" s="362" t="s">
        <v>19838</v>
      </c>
    </row>
    <row r="16283" customFormat="false" ht="15" hidden="false" customHeight="false" outlineLevel="0" collapsed="false">
      <c r="A16283" s="361" t="s">
        <v>32378</v>
      </c>
      <c r="B16283" s="361"/>
      <c r="C16283" s="361" t="s">
        <v>32379</v>
      </c>
      <c r="D16283" s="361" t="s">
        <v>25214</v>
      </c>
      <c r="E16283" s="362" t="s">
        <v>32380</v>
      </c>
    </row>
    <row r="16284" customFormat="false" ht="15" hidden="false" customHeight="false" outlineLevel="0" collapsed="false">
      <c r="A16284" s="361" t="s">
        <v>32381</v>
      </c>
      <c r="B16284" s="361"/>
      <c r="C16284" s="361" t="s">
        <v>32382</v>
      </c>
      <c r="D16284" s="361" t="s">
        <v>25214</v>
      </c>
      <c r="E16284" s="362" t="s">
        <v>30390</v>
      </c>
    </row>
    <row r="16285" customFormat="false" ht="15" hidden="false" customHeight="false" outlineLevel="0" collapsed="false">
      <c r="A16285" s="361" t="s">
        <v>32383</v>
      </c>
      <c r="B16285" s="361"/>
      <c r="C16285" s="361" t="s">
        <v>32384</v>
      </c>
      <c r="D16285" s="361" t="s">
        <v>25214</v>
      </c>
      <c r="E16285" s="362" t="s">
        <v>32385</v>
      </c>
    </row>
    <row r="16286" customFormat="false" ht="15" hidden="false" customHeight="false" outlineLevel="0" collapsed="false">
      <c r="A16286" s="361" t="s">
        <v>32386</v>
      </c>
      <c r="B16286" s="361"/>
      <c r="C16286" s="361" t="s">
        <v>32387</v>
      </c>
      <c r="D16286" s="361" t="s">
        <v>25214</v>
      </c>
      <c r="E16286" s="362" t="s">
        <v>20476</v>
      </c>
    </row>
    <row r="16287" customFormat="false" ht="15" hidden="false" customHeight="false" outlineLevel="0" collapsed="false">
      <c r="A16287" s="361" t="s">
        <v>32388</v>
      </c>
      <c r="B16287" s="361"/>
      <c r="C16287" s="361" t="s">
        <v>32389</v>
      </c>
      <c r="D16287" s="361" t="s">
        <v>25214</v>
      </c>
      <c r="E16287" s="362" t="s">
        <v>24062</v>
      </c>
    </row>
    <row r="16288" customFormat="false" ht="15" hidden="false" customHeight="false" outlineLevel="0" collapsed="false">
      <c r="A16288" s="361" t="s">
        <v>32390</v>
      </c>
      <c r="B16288" s="361"/>
      <c r="C16288" s="361" t="s">
        <v>32391</v>
      </c>
      <c r="D16288" s="361" t="s">
        <v>25214</v>
      </c>
      <c r="E16288" s="362" t="s">
        <v>32392</v>
      </c>
    </row>
    <row r="16289" customFormat="false" ht="15" hidden="false" customHeight="false" outlineLevel="0" collapsed="false">
      <c r="A16289" s="361" t="s">
        <v>32393</v>
      </c>
      <c r="B16289" s="361"/>
      <c r="C16289" s="361" t="s">
        <v>32394</v>
      </c>
      <c r="D16289" s="361" t="s">
        <v>25214</v>
      </c>
      <c r="E16289" s="362" t="s">
        <v>16317</v>
      </c>
    </row>
    <row r="16290" customFormat="false" ht="15" hidden="false" customHeight="false" outlineLevel="0" collapsed="false">
      <c r="A16290" s="361" t="s">
        <v>32395</v>
      </c>
      <c r="B16290" s="361"/>
      <c r="C16290" s="361" t="s">
        <v>32396</v>
      </c>
      <c r="D16290" s="361" t="s">
        <v>25214</v>
      </c>
      <c r="E16290" s="362" t="s">
        <v>32397</v>
      </c>
    </row>
    <row r="16291" customFormat="false" ht="15" hidden="false" customHeight="false" outlineLevel="0" collapsed="false">
      <c r="A16291" s="361" t="s">
        <v>32398</v>
      </c>
      <c r="B16291" s="361"/>
      <c r="C16291" s="361" t="s">
        <v>32399</v>
      </c>
      <c r="D16291" s="361" t="s">
        <v>25214</v>
      </c>
      <c r="E16291" s="362" t="s">
        <v>22288</v>
      </c>
    </row>
    <row r="16292" customFormat="false" ht="15" hidden="false" customHeight="false" outlineLevel="0" collapsed="false">
      <c r="A16292" s="361" t="s">
        <v>32400</v>
      </c>
      <c r="B16292" s="361"/>
      <c r="C16292" s="361" t="s">
        <v>32401</v>
      </c>
      <c r="D16292" s="361" t="s">
        <v>25214</v>
      </c>
      <c r="E16292" s="362" t="s">
        <v>32402</v>
      </c>
    </row>
    <row r="16293" customFormat="false" ht="15" hidden="false" customHeight="false" outlineLevel="0" collapsed="false">
      <c r="A16293" s="361" t="s">
        <v>32403</v>
      </c>
      <c r="B16293" s="361"/>
      <c r="C16293" s="361" t="s">
        <v>32404</v>
      </c>
      <c r="D16293" s="361" t="s">
        <v>25214</v>
      </c>
      <c r="E16293" s="362" t="s">
        <v>32405</v>
      </c>
    </row>
    <row r="16294" customFormat="false" ht="15" hidden="false" customHeight="false" outlineLevel="0" collapsed="false">
      <c r="A16294" s="361" t="s">
        <v>32406</v>
      </c>
      <c r="B16294" s="361"/>
      <c r="C16294" s="361" t="s">
        <v>32407</v>
      </c>
      <c r="D16294" s="361" t="s">
        <v>25214</v>
      </c>
      <c r="E16294" s="362" t="s">
        <v>32408</v>
      </c>
    </row>
    <row r="16295" customFormat="false" ht="15" hidden="false" customHeight="false" outlineLevel="0" collapsed="false">
      <c r="A16295" s="361" t="s">
        <v>32409</v>
      </c>
      <c r="B16295" s="361"/>
      <c r="C16295" s="361" t="s">
        <v>32410</v>
      </c>
      <c r="D16295" s="361" t="s">
        <v>25214</v>
      </c>
      <c r="E16295" s="362" t="s">
        <v>32411</v>
      </c>
    </row>
    <row r="16296" customFormat="false" ht="15" hidden="false" customHeight="false" outlineLevel="0" collapsed="false">
      <c r="A16296" s="361" t="s">
        <v>32412</v>
      </c>
      <c r="B16296" s="361"/>
      <c r="C16296" s="361" t="s">
        <v>32413</v>
      </c>
      <c r="D16296" s="361" t="s">
        <v>25214</v>
      </c>
      <c r="E16296" s="362" t="s">
        <v>32414</v>
      </c>
    </row>
    <row r="16297" customFormat="false" ht="15" hidden="false" customHeight="false" outlineLevel="0" collapsed="false">
      <c r="A16297" s="361" t="s">
        <v>32415</v>
      </c>
      <c r="B16297" s="361"/>
      <c r="C16297" s="361" t="s">
        <v>32416</v>
      </c>
      <c r="D16297" s="361" t="s">
        <v>25214</v>
      </c>
      <c r="E16297" s="362" t="s">
        <v>32417</v>
      </c>
    </row>
    <row r="16298" customFormat="false" ht="15" hidden="false" customHeight="false" outlineLevel="0" collapsed="false">
      <c r="A16298" s="361" t="s">
        <v>32418</v>
      </c>
      <c r="B16298" s="361"/>
      <c r="C16298" s="361" t="s">
        <v>32419</v>
      </c>
      <c r="D16298" s="361" t="s">
        <v>25214</v>
      </c>
      <c r="E16298" s="362" t="s">
        <v>32420</v>
      </c>
    </row>
    <row r="16299" customFormat="false" ht="15" hidden="false" customHeight="false" outlineLevel="0" collapsed="false">
      <c r="A16299" s="361" t="s">
        <v>32421</v>
      </c>
      <c r="B16299" s="361"/>
      <c r="C16299" s="361" t="s">
        <v>32422</v>
      </c>
      <c r="D16299" s="361" t="s">
        <v>25214</v>
      </c>
      <c r="E16299" s="362" t="s">
        <v>17067</v>
      </c>
    </row>
    <row r="16300" customFormat="false" ht="15" hidden="false" customHeight="false" outlineLevel="0" collapsed="false">
      <c r="A16300" s="361" t="s">
        <v>32423</v>
      </c>
      <c r="B16300" s="361"/>
      <c r="C16300" s="361" t="s">
        <v>32424</v>
      </c>
      <c r="D16300" s="361" t="s">
        <v>25214</v>
      </c>
      <c r="E16300" s="362" t="s">
        <v>32425</v>
      </c>
    </row>
    <row r="16301" customFormat="false" ht="15" hidden="false" customHeight="false" outlineLevel="0" collapsed="false">
      <c r="A16301" s="361" t="s">
        <v>32426</v>
      </c>
      <c r="B16301" s="361"/>
      <c r="C16301" s="361" t="s">
        <v>32427</v>
      </c>
      <c r="D16301" s="361" t="s">
        <v>25214</v>
      </c>
      <c r="E16301" s="362" t="s">
        <v>32428</v>
      </c>
    </row>
    <row r="16302" customFormat="false" ht="15" hidden="false" customHeight="false" outlineLevel="0" collapsed="false">
      <c r="A16302" s="361" t="s">
        <v>32429</v>
      </c>
      <c r="B16302" s="361"/>
      <c r="C16302" s="361" t="s">
        <v>32430</v>
      </c>
      <c r="D16302" s="361" t="s">
        <v>25214</v>
      </c>
      <c r="E16302" s="362" t="s">
        <v>32431</v>
      </c>
    </row>
    <row r="16303" customFormat="false" ht="15" hidden="false" customHeight="false" outlineLevel="0" collapsed="false">
      <c r="A16303" s="361" t="s">
        <v>32432</v>
      </c>
      <c r="B16303" s="361"/>
      <c r="C16303" s="361" t="s">
        <v>32433</v>
      </c>
      <c r="D16303" s="361" t="s">
        <v>25214</v>
      </c>
      <c r="E16303" s="362" t="s">
        <v>22294</v>
      </c>
    </row>
    <row r="16304" customFormat="false" ht="15" hidden="false" customHeight="false" outlineLevel="0" collapsed="false">
      <c r="A16304" s="361" t="s">
        <v>32434</v>
      </c>
      <c r="B16304" s="361"/>
      <c r="C16304" s="361" t="s">
        <v>32435</v>
      </c>
      <c r="D16304" s="361" t="s">
        <v>25214</v>
      </c>
      <c r="E16304" s="362" t="s">
        <v>21846</v>
      </c>
    </row>
    <row r="16305" customFormat="false" ht="15" hidden="false" customHeight="false" outlineLevel="0" collapsed="false">
      <c r="A16305" s="361" t="s">
        <v>32436</v>
      </c>
      <c r="B16305" s="361"/>
      <c r="C16305" s="361" t="s">
        <v>32437</v>
      </c>
      <c r="D16305" s="361" t="s">
        <v>25214</v>
      </c>
      <c r="E16305" s="362" t="s">
        <v>32438</v>
      </c>
    </row>
    <row r="16306" customFormat="false" ht="15" hidden="false" customHeight="false" outlineLevel="0" collapsed="false">
      <c r="A16306" s="361" t="s">
        <v>32439</v>
      </c>
      <c r="B16306" s="361"/>
      <c r="C16306" s="361" t="s">
        <v>32440</v>
      </c>
      <c r="D16306" s="361" t="s">
        <v>25214</v>
      </c>
      <c r="E16306" s="362" t="s">
        <v>32441</v>
      </c>
    </row>
    <row r="16307" customFormat="false" ht="15" hidden="false" customHeight="false" outlineLevel="0" collapsed="false">
      <c r="A16307" s="361" t="s">
        <v>32442</v>
      </c>
      <c r="B16307" s="361"/>
      <c r="C16307" s="361" t="s">
        <v>32443</v>
      </c>
      <c r="D16307" s="361" t="s">
        <v>25214</v>
      </c>
      <c r="E16307" s="362" t="s">
        <v>32444</v>
      </c>
    </row>
    <row r="16308" customFormat="false" ht="15" hidden="false" customHeight="false" outlineLevel="0" collapsed="false">
      <c r="A16308" s="361" t="s">
        <v>32445</v>
      </c>
      <c r="B16308" s="361"/>
      <c r="C16308" s="361" t="s">
        <v>32446</v>
      </c>
      <c r="D16308" s="361" t="s">
        <v>25214</v>
      </c>
      <c r="E16308" s="362" t="s">
        <v>32447</v>
      </c>
    </row>
    <row r="16309" customFormat="false" ht="15" hidden="false" customHeight="false" outlineLevel="0" collapsed="false">
      <c r="A16309" s="361" t="s">
        <v>32448</v>
      </c>
      <c r="B16309" s="361"/>
      <c r="C16309" s="361" t="s">
        <v>32449</v>
      </c>
      <c r="D16309" s="361" t="s">
        <v>25214</v>
      </c>
      <c r="E16309" s="362" t="s">
        <v>32450</v>
      </c>
    </row>
    <row r="16310" customFormat="false" ht="15" hidden="false" customHeight="false" outlineLevel="0" collapsed="false">
      <c r="A16310" s="361" t="s">
        <v>32451</v>
      </c>
      <c r="B16310" s="361"/>
      <c r="C16310" s="361" t="s">
        <v>32452</v>
      </c>
      <c r="D16310" s="361" t="s">
        <v>25214</v>
      </c>
      <c r="E16310" s="362" t="s">
        <v>32453</v>
      </c>
    </row>
    <row r="16311" customFormat="false" ht="15" hidden="false" customHeight="false" outlineLevel="0" collapsed="false">
      <c r="A16311" s="361" t="s">
        <v>32454</v>
      </c>
      <c r="B16311" s="361"/>
      <c r="C16311" s="361" t="s">
        <v>32455</v>
      </c>
      <c r="D16311" s="361" t="s">
        <v>25214</v>
      </c>
      <c r="E16311" s="362" t="s">
        <v>32456</v>
      </c>
    </row>
    <row r="16312" customFormat="false" ht="15" hidden="false" customHeight="false" outlineLevel="0" collapsed="false">
      <c r="A16312" s="361" t="s">
        <v>32457</v>
      </c>
      <c r="B16312" s="361"/>
      <c r="C16312" s="361" t="s">
        <v>32458</v>
      </c>
      <c r="D16312" s="361" t="s">
        <v>25214</v>
      </c>
      <c r="E16312" s="362" t="s">
        <v>32459</v>
      </c>
    </row>
    <row r="16313" customFormat="false" ht="15" hidden="false" customHeight="false" outlineLevel="0" collapsed="false">
      <c r="A16313" s="361" t="s">
        <v>32460</v>
      </c>
      <c r="B16313" s="361"/>
      <c r="C16313" s="361" t="s">
        <v>32461</v>
      </c>
      <c r="D16313" s="361" t="s">
        <v>25214</v>
      </c>
      <c r="E16313" s="362" t="s">
        <v>20999</v>
      </c>
    </row>
    <row r="16314" customFormat="false" ht="15" hidden="false" customHeight="false" outlineLevel="0" collapsed="false">
      <c r="A16314" s="361" t="s">
        <v>32462</v>
      </c>
      <c r="B16314" s="361"/>
      <c r="C16314" s="361" t="s">
        <v>32463</v>
      </c>
      <c r="D16314" s="361" t="s">
        <v>25214</v>
      </c>
      <c r="E16314" s="362" t="s">
        <v>32464</v>
      </c>
    </row>
    <row r="16315" customFormat="false" ht="15" hidden="false" customHeight="false" outlineLevel="0" collapsed="false">
      <c r="A16315" s="361" t="s">
        <v>32465</v>
      </c>
      <c r="B16315" s="361"/>
      <c r="C16315" s="361" t="s">
        <v>32466</v>
      </c>
      <c r="D16315" s="361" t="s">
        <v>25214</v>
      </c>
      <c r="E16315" s="362" t="s">
        <v>32467</v>
      </c>
    </row>
    <row r="16316" customFormat="false" ht="15" hidden="false" customHeight="false" outlineLevel="0" collapsed="false">
      <c r="A16316" s="361" t="s">
        <v>32468</v>
      </c>
      <c r="B16316" s="361"/>
      <c r="C16316" s="361" t="s">
        <v>32469</v>
      </c>
      <c r="D16316" s="361" t="s">
        <v>25214</v>
      </c>
      <c r="E16316" s="362" t="s">
        <v>32470</v>
      </c>
    </row>
    <row r="16317" customFormat="false" ht="15" hidden="false" customHeight="false" outlineLevel="0" collapsed="false">
      <c r="A16317" s="361" t="s">
        <v>32471</v>
      </c>
      <c r="B16317" s="361"/>
      <c r="C16317" s="361" t="s">
        <v>32472</v>
      </c>
      <c r="D16317" s="361" t="s">
        <v>25214</v>
      </c>
      <c r="E16317" s="362" t="s">
        <v>32473</v>
      </c>
    </row>
    <row r="16318" customFormat="false" ht="15" hidden="false" customHeight="false" outlineLevel="0" collapsed="false">
      <c r="A16318" s="361" t="s">
        <v>32474</v>
      </c>
      <c r="B16318" s="361"/>
      <c r="C16318" s="361" t="s">
        <v>32475</v>
      </c>
      <c r="D16318" s="361" t="s">
        <v>25214</v>
      </c>
      <c r="E16318" s="362" t="s">
        <v>32476</v>
      </c>
    </row>
    <row r="16319" customFormat="false" ht="15" hidden="false" customHeight="false" outlineLevel="0" collapsed="false">
      <c r="A16319" s="361" t="s">
        <v>32477</v>
      </c>
      <c r="B16319" s="361"/>
      <c r="C16319" s="361" t="s">
        <v>32478</v>
      </c>
      <c r="D16319" s="361" t="s">
        <v>25214</v>
      </c>
      <c r="E16319" s="362" t="s">
        <v>32479</v>
      </c>
    </row>
    <row r="16320" customFormat="false" ht="15" hidden="false" customHeight="false" outlineLevel="0" collapsed="false">
      <c r="A16320" s="361" t="s">
        <v>32480</v>
      </c>
      <c r="B16320" s="361"/>
      <c r="C16320" s="361" t="s">
        <v>32481</v>
      </c>
      <c r="D16320" s="361" t="s">
        <v>25214</v>
      </c>
      <c r="E16320" s="362" t="s">
        <v>30369</v>
      </c>
    </row>
    <row r="16321" customFormat="false" ht="15" hidden="false" customHeight="false" outlineLevel="0" collapsed="false">
      <c r="A16321" s="361" t="s">
        <v>32482</v>
      </c>
      <c r="B16321" s="361"/>
      <c r="C16321" s="361" t="s">
        <v>32483</v>
      </c>
      <c r="D16321" s="361" t="s">
        <v>25214</v>
      </c>
      <c r="E16321" s="362" t="s">
        <v>32484</v>
      </c>
    </row>
    <row r="16322" customFormat="false" ht="15" hidden="false" customHeight="false" outlineLevel="0" collapsed="false">
      <c r="A16322" s="361" t="s">
        <v>32485</v>
      </c>
      <c r="B16322" s="361"/>
      <c r="C16322" s="361" t="s">
        <v>32486</v>
      </c>
      <c r="D16322" s="361" t="s">
        <v>25214</v>
      </c>
      <c r="E16322" s="362" t="s">
        <v>32487</v>
      </c>
    </row>
    <row r="16323" customFormat="false" ht="15" hidden="false" customHeight="false" outlineLevel="0" collapsed="false">
      <c r="A16323" s="361" t="s">
        <v>32488</v>
      </c>
      <c r="B16323" s="361"/>
      <c r="C16323" s="361" t="s">
        <v>32489</v>
      </c>
      <c r="D16323" s="361" t="s">
        <v>25214</v>
      </c>
      <c r="E16323" s="362" t="s">
        <v>26659</v>
      </c>
    </row>
    <row r="16324" customFormat="false" ht="15" hidden="false" customHeight="false" outlineLevel="0" collapsed="false">
      <c r="A16324" s="361" t="s">
        <v>32490</v>
      </c>
      <c r="B16324" s="361"/>
      <c r="C16324" s="361" t="s">
        <v>32491</v>
      </c>
      <c r="D16324" s="361" t="s">
        <v>25214</v>
      </c>
      <c r="E16324" s="362" t="s">
        <v>32492</v>
      </c>
    </row>
    <row r="16325" customFormat="false" ht="15" hidden="false" customHeight="false" outlineLevel="0" collapsed="false">
      <c r="A16325" s="361" t="s">
        <v>32493</v>
      </c>
      <c r="B16325" s="361"/>
      <c r="C16325" s="361" t="s">
        <v>32494</v>
      </c>
      <c r="D16325" s="361" t="s">
        <v>25214</v>
      </c>
      <c r="E16325" s="362" t="s">
        <v>32495</v>
      </c>
    </row>
    <row r="16326" customFormat="false" ht="15" hidden="false" customHeight="false" outlineLevel="0" collapsed="false">
      <c r="A16326" s="361" t="s">
        <v>32496</v>
      </c>
      <c r="B16326" s="361"/>
      <c r="C16326" s="361" t="s">
        <v>32497</v>
      </c>
      <c r="D16326" s="361" t="s">
        <v>25214</v>
      </c>
      <c r="E16326" s="362" t="s">
        <v>32498</v>
      </c>
    </row>
    <row r="16327" customFormat="false" ht="15" hidden="false" customHeight="false" outlineLevel="0" collapsed="false">
      <c r="A16327" s="361" t="s">
        <v>32499</v>
      </c>
      <c r="B16327" s="361"/>
      <c r="C16327" s="361" t="s">
        <v>32500</v>
      </c>
      <c r="D16327" s="361" t="s">
        <v>25214</v>
      </c>
      <c r="E16327" s="362" t="s">
        <v>32501</v>
      </c>
    </row>
    <row r="16328" customFormat="false" ht="15" hidden="false" customHeight="false" outlineLevel="0" collapsed="false">
      <c r="A16328" s="361" t="s">
        <v>32502</v>
      </c>
      <c r="B16328" s="361"/>
      <c r="C16328" s="361" t="s">
        <v>32503</v>
      </c>
      <c r="D16328" s="361" t="s">
        <v>25214</v>
      </c>
      <c r="E16328" s="362" t="s">
        <v>32504</v>
      </c>
    </row>
    <row r="16329" customFormat="false" ht="15" hidden="false" customHeight="false" outlineLevel="0" collapsed="false">
      <c r="A16329" s="361" t="s">
        <v>32505</v>
      </c>
      <c r="B16329" s="361"/>
      <c r="C16329" s="361" t="s">
        <v>32506</v>
      </c>
      <c r="D16329" s="361" t="s">
        <v>25214</v>
      </c>
      <c r="E16329" s="362" t="s">
        <v>32507</v>
      </c>
    </row>
    <row r="16330" customFormat="false" ht="15" hidden="false" customHeight="false" outlineLevel="0" collapsed="false">
      <c r="A16330" s="361" t="s">
        <v>32508</v>
      </c>
      <c r="B16330" s="361"/>
      <c r="C16330" s="361" t="s">
        <v>32509</v>
      </c>
      <c r="D16330" s="361" t="s">
        <v>25214</v>
      </c>
      <c r="E16330" s="362" t="s">
        <v>32510</v>
      </c>
    </row>
    <row r="16331" customFormat="false" ht="15" hidden="false" customHeight="false" outlineLevel="0" collapsed="false">
      <c r="A16331" s="361" t="s">
        <v>32511</v>
      </c>
      <c r="B16331" s="361"/>
      <c r="C16331" s="361" t="s">
        <v>32512</v>
      </c>
      <c r="D16331" s="361" t="s">
        <v>25214</v>
      </c>
      <c r="E16331" s="362" t="s">
        <v>32513</v>
      </c>
    </row>
    <row r="16332" customFormat="false" ht="15" hidden="false" customHeight="false" outlineLevel="0" collapsed="false">
      <c r="A16332" s="361" t="s">
        <v>32514</v>
      </c>
      <c r="B16332" s="361"/>
      <c r="C16332" s="361" t="s">
        <v>32515</v>
      </c>
      <c r="D16332" s="361" t="s">
        <v>25214</v>
      </c>
      <c r="E16332" s="362" t="s">
        <v>32516</v>
      </c>
    </row>
    <row r="16333" customFormat="false" ht="15" hidden="false" customHeight="false" outlineLevel="0" collapsed="false">
      <c r="A16333" s="361" t="s">
        <v>32517</v>
      </c>
      <c r="B16333" s="361"/>
      <c r="C16333" s="361" t="s">
        <v>32518</v>
      </c>
      <c r="D16333" s="361" t="s">
        <v>25214</v>
      </c>
      <c r="E16333" s="362" t="s">
        <v>32519</v>
      </c>
    </row>
    <row r="16334" customFormat="false" ht="15" hidden="false" customHeight="false" outlineLevel="0" collapsed="false">
      <c r="A16334" s="361" t="s">
        <v>32520</v>
      </c>
      <c r="B16334" s="361"/>
      <c r="C16334" s="361" t="s">
        <v>32521</v>
      </c>
      <c r="D16334" s="361" t="s">
        <v>25214</v>
      </c>
      <c r="E16334" s="362" t="s">
        <v>32522</v>
      </c>
    </row>
    <row r="16335" customFormat="false" ht="15" hidden="false" customHeight="false" outlineLevel="0" collapsed="false">
      <c r="A16335" s="361" t="s">
        <v>32523</v>
      </c>
      <c r="B16335" s="361"/>
      <c r="C16335" s="361" t="s">
        <v>32524</v>
      </c>
      <c r="D16335" s="361" t="s">
        <v>25214</v>
      </c>
      <c r="E16335" s="362" t="s">
        <v>19649</v>
      </c>
    </row>
    <row r="16336" customFormat="false" ht="15" hidden="false" customHeight="false" outlineLevel="0" collapsed="false">
      <c r="A16336" s="361" t="s">
        <v>32525</v>
      </c>
      <c r="B16336" s="361"/>
      <c r="C16336" s="361" t="s">
        <v>32526</v>
      </c>
      <c r="D16336" s="361" t="s">
        <v>25214</v>
      </c>
      <c r="E16336" s="362" t="s">
        <v>19394</v>
      </c>
    </row>
    <row r="16337" customFormat="false" ht="15" hidden="false" customHeight="false" outlineLevel="0" collapsed="false">
      <c r="A16337" s="361" t="s">
        <v>32527</v>
      </c>
      <c r="B16337" s="361"/>
      <c r="C16337" s="361" t="s">
        <v>32528</v>
      </c>
      <c r="D16337" s="361" t="s">
        <v>25214</v>
      </c>
      <c r="E16337" s="362" t="s">
        <v>32529</v>
      </c>
    </row>
    <row r="16338" customFormat="false" ht="15" hidden="false" customHeight="false" outlineLevel="0" collapsed="false">
      <c r="A16338" s="361" t="s">
        <v>32530</v>
      </c>
      <c r="B16338" s="361"/>
      <c r="C16338" s="361" t="s">
        <v>32531</v>
      </c>
      <c r="D16338" s="361" t="s">
        <v>25214</v>
      </c>
      <c r="E16338" s="362" t="s">
        <v>22526</v>
      </c>
    </row>
    <row r="16339" customFormat="false" ht="15" hidden="false" customHeight="false" outlineLevel="0" collapsed="false">
      <c r="A16339" s="361" t="s">
        <v>32532</v>
      </c>
      <c r="B16339" s="361"/>
      <c r="C16339" s="361" t="s">
        <v>32533</v>
      </c>
      <c r="D16339" s="361" t="s">
        <v>25214</v>
      </c>
      <c r="E16339" s="362" t="s">
        <v>24108</v>
      </c>
    </row>
    <row r="16340" customFormat="false" ht="15" hidden="false" customHeight="false" outlineLevel="0" collapsed="false">
      <c r="A16340" s="361" t="s">
        <v>32534</v>
      </c>
      <c r="B16340" s="361"/>
      <c r="C16340" s="361" t="s">
        <v>32535</v>
      </c>
      <c r="D16340" s="361" t="s">
        <v>25214</v>
      </c>
      <c r="E16340" s="362" t="s">
        <v>26198</v>
      </c>
    </row>
    <row r="16341" customFormat="false" ht="15" hidden="false" customHeight="false" outlineLevel="0" collapsed="false">
      <c r="A16341" s="361" t="s">
        <v>32536</v>
      </c>
      <c r="B16341" s="361"/>
      <c r="C16341" s="361" t="s">
        <v>32537</v>
      </c>
      <c r="D16341" s="361" t="s">
        <v>25214</v>
      </c>
      <c r="E16341" s="362" t="s">
        <v>26688</v>
      </c>
    </row>
    <row r="16342" customFormat="false" ht="15" hidden="false" customHeight="false" outlineLevel="0" collapsed="false">
      <c r="A16342" s="361" t="s">
        <v>32538</v>
      </c>
      <c r="B16342" s="361"/>
      <c r="C16342" s="361" t="s">
        <v>32539</v>
      </c>
      <c r="D16342" s="361" t="s">
        <v>25214</v>
      </c>
      <c r="E16342" s="362" t="s">
        <v>32540</v>
      </c>
    </row>
    <row r="16343" customFormat="false" ht="15" hidden="false" customHeight="false" outlineLevel="0" collapsed="false">
      <c r="A16343" s="361" t="s">
        <v>32541</v>
      </c>
      <c r="B16343" s="361"/>
      <c r="C16343" s="361" t="s">
        <v>32542</v>
      </c>
      <c r="D16343" s="361" t="s">
        <v>25214</v>
      </c>
      <c r="E16343" s="362" t="s">
        <v>32543</v>
      </c>
    </row>
    <row r="16344" customFormat="false" ht="15" hidden="false" customHeight="false" outlineLevel="0" collapsed="false">
      <c r="A16344" s="361" t="s">
        <v>32544</v>
      </c>
      <c r="B16344" s="361"/>
      <c r="C16344" s="361" t="s">
        <v>32545</v>
      </c>
      <c r="D16344" s="361" t="s">
        <v>25214</v>
      </c>
      <c r="E16344" s="362" t="s">
        <v>32546</v>
      </c>
    </row>
    <row r="16345" customFormat="false" ht="15" hidden="false" customHeight="false" outlineLevel="0" collapsed="false">
      <c r="A16345" s="361" t="s">
        <v>32547</v>
      </c>
      <c r="B16345" s="361"/>
      <c r="C16345" s="361" t="s">
        <v>32548</v>
      </c>
      <c r="D16345" s="361" t="s">
        <v>25214</v>
      </c>
      <c r="E16345" s="362" t="s">
        <v>28318</v>
      </c>
    </row>
    <row r="16346" customFormat="false" ht="15" hidden="false" customHeight="false" outlineLevel="0" collapsed="false">
      <c r="A16346" s="361" t="s">
        <v>32549</v>
      </c>
      <c r="B16346" s="361"/>
      <c r="C16346" s="361" t="s">
        <v>32550</v>
      </c>
      <c r="D16346" s="361" t="s">
        <v>25214</v>
      </c>
      <c r="E16346" s="362" t="s">
        <v>32551</v>
      </c>
    </row>
    <row r="16347" customFormat="false" ht="15" hidden="false" customHeight="false" outlineLevel="0" collapsed="false">
      <c r="A16347" s="361" t="s">
        <v>32552</v>
      </c>
      <c r="B16347" s="361"/>
      <c r="C16347" s="361" t="s">
        <v>32553</v>
      </c>
      <c r="D16347" s="361" t="s">
        <v>25214</v>
      </c>
      <c r="E16347" s="362" t="s">
        <v>32554</v>
      </c>
    </row>
    <row r="16348" customFormat="false" ht="15" hidden="false" customHeight="false" outlineLevel="0" collapsed="false">
      <c r="A16348" s="361" t="s">
        <v>32555</v>
      </c>
      <c r="B16348" s="361"/>
      <c r="C16348" s="361" t="s">
        <v>32556</v>
      </c>
      <c r="D16348" s="361" t="s">
        <v>25214</v>
      </c>
      <c r="E16348" s="362" t="s">
        <v>32557</v>
      </c>
    </row>
    <row r="16349" customFormat="false" ht="15" hidden="false" customHeight="false" outlineLevel="0" collapsed="false">
      <c r="A16349" s="361" t="s">
        <v>32558</v>
      </c>
      <c r="B16349" s="361"/>
      <c r="C16349" s="361" t="s">
        <v>32559</v>
      </c>
      <c r="D16349" s="361" t="s">
        <v>25214</v>
      </c>
      <c r="E16349" s="362" t="s">
        <v>32560</v>
      </c>
    </row>
    <row r="16350" customFormat="false" ht="15" hidden="false" customHeight="false" outlineLevel="0" collapsed="false">
      <c r="A16350" s="361" t="s">
        <v>32561</v>
      </c>
      <c r="B16350" s="361"/>
      <c r="C16350" s="361" t="s">
        <v>32562</v>
      </c>
      <c r="D16350" s="361" t="s">
        <v>25214</v>
      </c>
      <c r="E16350" s="362" t="s">
        <v>32563</v>
      </c>
    </row>
    <row r="16351" customFormat="false" ht="15" hidden="false" customHeight="false" outlineLevel="0" collapsed="false">
      <c r="A16351" s="361" t="s">
        <v>32564</v>
      </c>
      <c r="B16351" s="361"/>
      <c r="C16351" s="361" t="s">
        <v>32565</v>
      </c>
      <c r="D16351" s="361" t="s">
        <v>25214</v>
      </c>
      <c r="E16351" s="362" t="s">
        <v>32566</v>
      </c>
    </row>
    <row r="16352" customFormat="false" ht="15" hidden="false" customHeight="false" outlineLevel="0" collapsed="false">
      <c r="A16352" s="361" t="s">
        <v>32567</v>
      </c>
      <c r="B16352" s="361"/>
      <c r="C16352" s="361" t="s">
        <v>32568</v>
      </c>
      <c r="D16352" s="361" t="s">
        <v>25214</v>
      </c>
      <c r="E16352" s="362" t="s">
        <v>26289</v>
      </c>
    </row>
    <row r="16353" customFormat="false" ht="15" hidden="false" customHeight="false" outlineLevel="0" collapsed="false">
      <c r="A16353" s="361" t="s">
        <v>32569</v>
      </c>
      <c r="B16353" s="361"/>
      <c r="C16353" s="361" t="s">
        <v>32570</v>
      </c>
      <c r="D16353" s="361" t="s">
        <v>25214</v>
      </c>
      <c r="E16353" s="362" t="s">
        <v>32571</v>
      </c>
    </row>
    <row r="16354" customFormat="false" ht="15" hidden="false" customHeight="false" outlineLevel="0" collapsed="false">
      <c r="A16354" s="361" t="s">
        <v>32572</v>
      </c>
      <c r="B16354" s="361"/>
      <c r="C16354" s="361" t="s">
        <v>32573</v>
      </c>
      <c r="D16354" s="361" t="s">
        <v>25214</v>
      </c>
      <c r="E16354" s="362" t="s">
        <v>32574</v>
      </c>
    </row>
    <row r="16355" customFormat="false" ht="15" hidden="false" customHeight="false" outlineLevel="0" collapsed="false">
      <c r="A16355" s="361" t="s">
        <v>32575</v>
      </c>
      <c r="B16355" s="361"/>
      <c r="C16355" s="361" t="s">
        <v>32576</v>
      </c>
      <c r="D16355" s="361" t="s">
        <v>25214</v>
      </c>
      <c r="E16355" s="362" t="s">
        <v>32577</v>
      </c>
    </row>
    <row r="16356" customFormat="false" ht="15" hidden="false" customHeight="false" outlineLevel="0" collapsed="false">
      <c r="A16356" s="361" t="s">
        <v>32578</v>
      </c>
      <c r="B16356" s="361"/>
      <c r="C16356" s="361" t="s">
        <v>32579</v>
      </c>
      <c r="D16356" s="361" t="s">
        <v>25214</v>
      </c>
      <c r="E16356" s="362" t="s">
        <v>32580</v>
      </c>
    </row>
    <row r="16357" customFormat="false" ht="15" hidden="false" customHeight="false" outlineLevel="0" collapsed="false">
      <c r="A16357" s="361" t="s">
        <v>32581</v>
      </c>
      <c r="B16357" s="361"/>
      <c r="C16357" s="361" t="s">
        <v>32582</v>
      </c>
      <c r="D16357" s="361" t="s">
        <v>25214</v>
      </c>
      <c r="E16357" s="362" t="s">
        <v>17467</v>
      </c>
    </row>
    <row r="16358" customFormat="false" ht="15" hidden="false" customHeight="false" outlineLevel="0" collapsed="false">
      <c r="A16358" s="361" t="s">
        <v>32583</v>
      </c>
      <c r="B16358" s="361"/>
      <c r="C16358" s="361" t="s">
        <v>32584</v>
      </c>
      <c r="D16358" s="361" t="s">
        <v>25214</v>
      </c>
      <c r="E16358" s="362" t="s">
        <v>20474</v>
      </c>
    </row>
    <row r="16359" customFormat="false" ht="15" hidden="false" customHeight="false" outlineLevel="0" collapsed="false">
      <c r="A16359" s="361" t="s">
        <v>32585</v>
      </c>
      <c r="B16359" s="361"/>
      <c r="C16359" s="361" t="s">
        <v>32586</v>
      </c>
      <c r="D16359" s="361" t="s">
        <v>25214</v>
      </c>
      <c r="E16359" s="362" t="s">
        <v>21701</v>
      </c>
    </row>
    <row r="16360" customFormat="false" ht="15" hidden="false" customHeight="false" outlineLevel="0" collapsed="false">
      <c r="A16360" s="361" t="s">
        <v>32587</v>
      </c>
      <c r="B16360" s="361"/>
      <c r="C16360" s="361" t="s">
        <v>32588</v>
      </c>
      <c r="D16360" s="361" t="s">
        <v>25214</v>
      </c>
      <c r="E16360" s="362" t="s">
        <v>32589</v>
      </c>
    </row>
    <row r="16361" customFormat="false" ht="15" hidden="false" customHeight="false" outlineLevel="0" collapsed="false">
      <c r="A16361" s="361" t="s">
        <v>32590</v>
      </c>
      <c r="B16361" s="361"/>
      <c r="C16361" s="361" t="s">
        <v>32591</v>
      </c>
      <c r="D16361" s="361" t="s">
        <v>25214</v>
      </c>
      <c r="E16361" s="362" t="s">
        <v>32592</v>
      </c>
    </row>
    <row r="16362" customFormat="false" ht="15" hidden="false" customHeight="false" outlineLevel="0" collapsed="false">
      <c r="A16362" s="361" t="s">
        <v>32593</v>
      </c>
      <c r="B16362" s="361"/>
      <c r="C16362" s="361" t="s">
        <v>32594</v>
      </c>
      <c r="D16362" s="361" t="s">
        <v>25214</v>
      </c>
      <c r="E16362" s="362" t="s">
        <v>18899</v>
      </c>
    </row>
    <row r="16363" customFormat="false" ht="15" hidden="false" customHeight="false" outlineLevel="0" collapsed="false">
      <c r="A16363" s="361" t="s">
        <v>32595</v>
      </c>
      <c r="B16363" s="361"/>
      <c r="C16363" s="361" t="s">
        <v>32596</v>
      </c>
      <c r="D16363" s="361" t="s">
        <v>25214</v>
      </c>
      <c r="E16363" s="362" t="s">
        <v>16628</v>
      </c>
    </row>
    <row r="16364" customFormat="false" ht="15" hidden="false" customHeight="false" outlineLevel="0" collapsed="false">
      <c r="A16364" s="361" t="s">
        <v>32597</v>
      </c>
      <c r="B16364" s="361"/>
      <c r="C16364" s="361" t="s">
        <v>32598</v>
      </c>
      <c r="D16364" s="361" t="s">
        <v>25214</v>
      </c>
      <c r="E16364" s="362" t="s">
        <v>17912</v>
      </c>
    </row>
    <row r="16365" customFormat="false" ht="15" hidden="false" customHeight="false" outlineLevel="0" collapsed="false">
      <c r="A16365" s="361" t="s">
        <v>32599</v>
      </c>
      <c r="B16365" s="361"/>
      <c r="C16365" s="361" t="s">
        <v>32600</v>
      </c>
      <c r="D16365" s="361" t="s">
        <v>25214</v>
      </c>
      <c r="E16365" s="362" t="s">
        <v>32601</v>
      </c>
    </row>
    <row r="16366" customFormat="false" ht="15" hidden="false" customHeight="false" outlineLevel="0" collapsed="false">
      <c r="A16366" s="361" t="s">
        <v>37</v>
      </c>
      <c r="B16366" s="361"/>
      <c r="C16366" s="361" t="s">
        <v>32602</v>
      </c>
      <c r="D16366" s="361" t="s">
        <v>25214</v>
      </c>
      <c r="E16366" s="362" t="s">
        <v>32603</v>
      </c>
    </row>
    <row r="16367" customFormat="false" ht="15" hidden="false" customHeight="false" outlineLevel="0" collapsed="false">
      <c r="A16367" s="361" t="s">
        <v>32604</v>
      </c>
      <c r="B16367" s="361"/>
      <c r="C16367" s="361" t="s">
        <v>32605</v>
      </c>
      <c r="D16367" s="361" t="s">
        <v>25214</v>
      </c>
      <c r="E16367" s="362" t="s">
        <v>32606</v>
      </c>
    </row>
    <row r="16368" customFormat="false" ht="15" hidden="false" customHeight="false" outlineLevel="0" collapsed="false">
      <c r="A16368" s="361" t="s">
        <v>32607</v>
      </c>
      <c r="B16368" s="361"/>
      <c r="C16368" s="361" t="s">
        <v>32608</v>
      </c>
      <c r="D16368" s="361" t="s">
        <v>25214</v>
      </c>
      <c r="E16368" s="362" t="s">
        <v>24218</v>
      </c>
    </row>
    <row r="16369" customFormat="false" ht="15" hidden="false" customHeight="false" outlineLevel="0" collapsed="false">
      <c r="A16369" s="361" t="s">
        <v>32609</v>
      </c>
      <c r="B16369" s="361"/>
      <c r="C16369" s="361" t="s">
        <v>32610</v>
      </c>
      <c r="D16369" s="361" t="s">
        <v>25214</v>
      </c>
      <c r="E16369" s="362" t="s">
        <v>25813</v>
      </c>
    </row>
    <row r="16370" customFormat="false" ht="15" hidden="false" customHeight="false" outlineLevel="0" collapsed="false">
      <c r="A16370" s="361" t="s">
        <v>32611</v>
      </c>
      <c r="B16370" s="361"/>
      <c r="C16370" s="361" t="s">
        <v>32612</v>
      </c>
      <c r="D16370" s="361" t="s">
        <v>25214</v>
      </c>
      <c r="E16370" s="362" t="s">
        <v>22552</v>
      </c>
    </row>
    <row r="16371" customFormat="false" ht="15" hidden="false" customHeight="false" outlineLevel="0" collapsed="false">
      <c r="A16371" s="361" t="s">
        <v>32613</v>
      </c>
      <c r="B16371" s="361"/>
      <c r="C16371" s="361" t="s">
        <v>32614</v>
      </c>
      <c r="D16371" s="361" t="s">
        <v>25214</v>
      </c>
      <c r="E16371" s="362" t="s">
        <v>21285</v>
      </c>
    </row>
    <row r="16372" customFormat="false" ht="15" hidden="false" customHeight="false" outlineLevel="0" collapsed="false">
      <c r="A16372" s="361" t="s">
        <v>32615</v>
      </c>
      <c r="B16372" s="361"/>
      <c r="C16372" s="361" t="s">
        <v>32616</v>
      </c>
      <c r="D16372" s="361" t="s">
        <v>25214</v>
      </c>
      <c r="E16372" s="362" t="s">
        <v>20856</v>
      </c>
    </row>
    <row r="16373" customFormat="false" ht="15" hidden="false" customHeight="false" outlineLevel="0" collapsed="false">
      <c r="A16373" s="361" t="s">
        <v>32617</v>
      </c>
      <c r="B16373" s="361"/>
      <c r="C16373" s="361" t="s">
        <v>32618</v>
      </c>
      <c r="D16373" s="361" t="s">
        <v>25214</v>
      </c>
      <c r="E16373" s="362" t="s">
        <v>20445</v>
      </c>
    </row>
    <row r="16374" customFormat="false" ht="15" hidden="false" customHeight="false" outlineLevel="0" collapsed="false">
      <c r="A16374" s="361" t="s">
        <v>32619</v>
      </c>
      <c r="B16374" s="361"/>
      <c r="C16374" s="361" t="s">
        <v>32620</v>
      </c>
      <c r="D16374" s="361" t="s">
        <v>25214</v>
      </c>
      <c r="E16374" s="362" t="s">
        <v>26471</v>
      </c>
    </row>
    <row r="16375" customFormat="false" ht="15" hidden="false" customHeight="false" outlineLevel="0" collapsed="false">
      <c r="A16375" s="361" t="s">
        <v>32621</v>
      </c>
      <c r="B16375" s="361"/>
      <c r="C16375" s="361" t="s">
        <v>32622</v>
      </c>
      <c r="D16375" s="361" t="s">
        <v>25214</v>
      </c>
      <c r="E16375" s="362" t="s">
        <v>30415</v>
      </c>
    </row>
    <row r="16376" customFormat="false" ht="15" hidden="false" customHeight="false" outlineLevel="0" collapsed="false">
      <c r="A16376" s="361" t="s">
        <v>32623</v>
      </c>
      <c r="B16376" s="361"/>
      <c r="C16376" s="361" t="s">
        <v>32624</v>
      </c>
      <c r="D16376" s="361" t="s">
        <v>25214</v>
      </c>
      <c r="E16376" s="362" t="s">
        <v>24255</v>
      </c>
    </row>
    <row r="16377" customFormat="false" ht="15" hidden="false" customHeight="false" outlineLevel="0" collapsed="false">
      <c r="A16377" s="361" t="s">
        <v>32625</v>
      </c>
      <c r="B16377" s="361"/>
      <c r="C16377" s="361" t="s">
        <v>32626</v>
      </c>
      <c r="D16377" s="361" t="s">
        <v>25214</v>
      </c>
      <c r="E16377" s="362" t="s">
        <v>30324</v>
      </c>
    </row>
    <row r="16378" customFormat="false" ht="15" hidden="false" customHeight="false" outlineLevel="0" collapsed="false">
      <c r="A16378" s="361" t="s">
        <v>32627</v>
      </c>
      <c r="B16378" s="361"/>
      <c r="C16378" s="361" t="s">
        <v>32628</v>
      </c>
      <c r="D16378" s="361" t="s">
        <v>25214</v>
      </c>
      <c r="E16378" s="362" t="s">
        <v>32629</v>
      </c>
    </row>
    <row r="16379" customFormat="false" ht="15" hidden="false" customHeight="false" outlineLevel="0" collapsed="false">
      <c r="A16379" s="361" t="s">
        <v>32630</v>
      </c>
      <c r="B16379" s="361"/>
      <c r="C16379" s="361" t="s">
        <v>32631</v>
      </c>
      <c r="D16379" s="361" t="s">
        <v>25214</v>
      </c>
      <c r="E16379" s="362" t="s">
        <v>32632</v>
      </c>
    </row>
    <row r="16380" customFormat="false" ht="15" hidden="false" customHeight="false" outlineLevel="0" collapsed="false">
      <c r="A16380" s="361" t="s">
        <v>32633</v>
      </c>
      <c r="B16380" s="361"/>
      <c r="C16380" s="361" t="s">
        <v>32634</v>
      </c>
      <c r="D16380" s="361" t="s">
        <v>25214</v>
      </c>
      <c r="E16380" s="362" t="s">
        <v>32635</v>
      </c>
    </row>
    <row r="16381" customFormat="false" ht="15" hidden="false" customHeight="false" outlineLevel="0" collapsed="false">
      <c r="A16381" s="361" t="s">
        <v>32636</v>
      </c>
      <c r="B16381" s="361"/>
      <c r="C16381" s="361" t="s">
        <v>32637</v>
      </c>
      <c r="D16381" s="361" t="s">
        <v>25214</v>
      </c>
      <c r="E16381" s="362" t="s">
        <v>32638</v>
      </c>
    </row>
    <row r="16382" customFormat="false" ht="15" hidden="false" customHeight="false" outlineLevel="0" collapsed="false">
      <c r="A16382" s="361" t="s">
        <v>32639</v>
      </c>
      <c r="B16382" s="361"/>
      <c r="C16382" s="361" t="s">
        <v>32640</v>
      </c>
      <c r="D16382" s="361" t="s">
        <v>25214</v>
      </c>
      <c r="E16382" s="362" t="s">
        <v>32641</v>
      </c>
    </row>
    <row r="16383" customFormat="false" ht="15" hidden="false" customHeight="false" outlineLevel="0" collapsed="false">
      <c r="A16383" s="361" t="s">
        <v>32642</v>
      </c>
      <c r="B16383" s="361"/>
      <c r="C16383" s="361" t="s">
        <v>32643</v>
      </c>
      <c r="D16383" s="361" t="s">
        <v>25214</v>
      </c>
      <c r="E16383" s="362" t="s">
        <v>32644</v>
      </c>
    </row>
    <row r="16384" customFormat="false" ht="15" hidden="false" customHeight="false" outlineLevel="0" collapsed="false">
      <c r="A16384" s="361" t="s">
        <v>32645</v>
      </c>
      <c r="B16384" s="361"/>
      <c r="C16384" s="361" t="s">
        <v>32646</v>
      </c>
      <c r="D16384" s="361" t="s">
        <v>25214</v>
      </c>
      <c r="E16384" s="362" t="s">
        <v>32647</v>
      </c>
    </row>
    <row r="16385" customFormat="false" ht="15" hidden="false" customHeight="false" outlineLevel="0" collapsed="false">
      <c r="A16385" s="361" t="s">
        <v>32648</v>
      </c>
      <c r="B16385" s="361"/>
      <c r="C16385" s="361" t="s">
        <v>32649</v>
      </c>
      <c r="D16385" s="361" t="s">
        <v>25214</v>
      </c>
      <c r="E16385" s="362" t="s">
        <v>32650</v>
      </c>
    </row>
    <row r="16386" customFormat="false" ht="15" hidden="false" customHeight="false" outlineLevel="0" collapsed="false">
      <c r="A16386" s="361" t="s">
        <v>32651</v>
      </c>
      <c r="B16386" s="361"/>
      <c r="C16386" s="361" t="s">
        <v>32652</v>
      </c>
      <c r="D16386" s="361" t="s">
        <v>25214</v>
      </c>
      <c r="E16386" s="362" t="s">
        <v>18813</v>
      </c>
    </row>
    <row r="16387" customFormat="false" ht="15" hidden="false" customHeight="false" outlineLevel="0" collapsed="false">
      <c r="A16387" s="361" t="s">
        <v>32653</v>
      </c>
      <c r="B16387" s="361"/>
      <c r="C16387" s="361" t="s">
        <v>32654</v>
      </c>
      <c r="D16387" s="361" t="s">
        <v>25214</v>
      </c>
      <c r="E16387" s="362" t="s">
        <v>32655</v>
      </c>
    </row>
    <row r="16388" customFormat="false" ht="15" hidden="false" customHeight="false" outlineLevel="0" collapsed="false">
      <c r="A16388" s="361" t="s">
        <v>32656</v>
      </c>
      <c r="B16388" s="361"/>
      <c r="C16388" s="361" t="s">
        <v>32657</v>
      </c>
      <c r="D16388" s="361" t="s">
        <v>25214</v>
      </c>
      <c r="E16388" s="362" t="s">
        <v>17043</v>
      </c>
    </row>
    <row r="16389" customFormat="false" ht="15" hidden="false" customHeight="false" outlineLevel="0" collapsed="false">
      <c r="A16389" s="361" t="s">
        <v>32658</v>
      </c>
      <c r="B16389" s="361"/>
      <c r="C16389" s="361" t="s">
        <v>32659</v>
      </c>
      <c r="D16389" s="361" t="s">
        <v>25214</v>
      </c>
      <c r="E16389" s="362" t="s">
        <v>24854</v>
      </c>
    </row>
    <row r="16390" customFormat="false" ht="15" hidden="false" customHeight="false" outlineLevel="0" collapsed="false">
      <c r="A16390" s="361" t="s">
        <v>32660</v>
      </c>
      <c r="B16390" s="361"/>
      <c r="C16390" s="361" t="s">
        <v>32661</v>
      </c>
      <c r="D16390" s="361" t="s">
        <v>25214</v>
      </c>
      <c r="E16390" s="362" t="s">
        <v>25229</v>
      </c>
    </row>
    <row r="16391" customFormat="false" ht="15" hidden="false" customHeight="false" outlineLevel="0" collapsed="false">
      <c r="A16391" s="361" t="s">
        <v>32662</v>
      </c>
      <c r="B16391" s="361"/>
      <c r="C16391" s="361" t="s">
        <v>32663</v>
      </c>
      <c r="D16391" s="361" t="s">
        <v>25214</v>
      </c>
      <c r="E16391" s="362" t="s">
        <v>17624</v>
      </c>
    </row>
    <row r="16392" customFormat="false" ht="15" hidden="false" customHeight="false" outlineLevel="0" collapsed="false">
      <c r="A16392" s="361" t="s">
        <v>32664</v>
      </c>
      <c r="B16392" s="361"/>
      <c r="C16392" s="361" t="s">
        <v>32665</v>
      </c>
      <c r="D16392" s="361" t="s">
        <v>25214</v>
      </c>
      <c r="E16392" s="362" t="s">
        <v>32666</v>
      </c>
    </row>
    <row r="16393" customFormat="false" ht="15" hidden="false" customHeight="false" outlineLevel="0" collapsed="false">
      <c r="A16393" s="361" t="s">
        <v>32667</v>
      </c>
      <c r="B16393" s="361"/>
      <c r="C16393" s="361" t="s">
        <v>32668</v>
      </c>
      <c r="D16393" s="361" t="s">
        <v>25214</v>
      </c>
      <c r="E16393" s="362" t="s">
        <v>32476</v>
      </c>
    </row>
    <row r="16394" customFormat="false" ht="15" hidden="false" customHeight="false" outlineLevel="0" collapsed="false">
      <c r="A16394" s="361" t="s">
        <v>32669</v>
      </c>
      <c r="B16394" s="361"/>
      <c r="C16394" s="361" t="s">
        <v>32670</v>
      </c>
      <c r="D16394" s="361" t="s">
        <v>25214</v>
      </c>
      <c r="E16394" s="362" t="s">
        <v>32671</v>
      </c>
    </row>
    <row r="16395" customFormat="false" ht="15" hidden="false" customHeight="false" outlineLevel="0" collapsed="false">
      <c r="A16395" s="361" t="s">
        <v>32672</v>
      </c>
      <c r="B16395" s="361"/>
      <c r="C16395" s="361" t="s">
        <v>32673</v>
      </c>
      <c r="D16395" s="361" t="s">
        <v>25214</v>
      </c>
      <c r="E16395" s="362" t="s">
        <v>32674</v>
      </c>
    </row>
    <row r="16396" customFormat="false" ht="15" hidden="false" customHeight="false" outlineLevel="0" collapsed="false">
      <c r="A16396" s="361" t="s">
        <v>32675</v>
      </c>
      <c r="B16396" s="361"/>
      <c r="C16396" s="361" t="s">
        <v>32676</v>
      </c>
      <c r="D16396" s="361" t="s">
        <v>25214</v>
      </c>
      <c r="E16396" s="362" t="s">
        <v>32677</v>
      </c>
    </row>
    <row r="16397" customFormat="false" ht="15" hidden="false" customHeight="false" outlineLevel="0" collapsed="false">
      <c r="A16397" s="361" t="s">
        <v>32678</v>
      </c>
      <c r="B16397" s="361"/>
      <c r="C16397" s="361" t="s">
        <v>32679</v>
      </c>
      <c r="D16397" s="361" t="s">
        <v>25214</v>
      </c>
      <c r="E16397" s="362" t="s">
        <v>32680</v>
      </c>
    </row>
    <row r="16398" customFormat="false" ht="15" hidden="false" customHeight="false" outlineLevel="0" collapsed="false">
      <c r="A16398" s="361" t="s">
        <v>32681</v>
      </c>
      <c r="B16398" s="361"/>
      <c r="C16398" s="361" t="s">
        <v>32682</v>
      </c>
      <c r="D16398" s="361" t="s">
        <v>25214</v>
      </c>
      <c r="E16398" s="362" t="s">
        <v>32680</v>
      </c>
    </row>
    <row r="16399" customFormat="false" ht="15" hidden="false" customHeight="false" outlineLevel="0" collapsed="false">
      <c r="A16399" s="361" t="s">
        <v>32683</v>
      </c>
      <c r="B16399" s="361"/>
      <c r="C16399" s="361" t="s">
        <v>32684</v>
      </c>
      <c r="D16399" s="361" t="s">
        <v>25214</v>
      </c>
      <c r="E16399" s="362" t="s">
        <v>26974</v>
      </c>
    </row>
    <row r="16400" customFormat="false" ht="15" hidden="false" customHeight="false" outlineLevel="0" collapsed="false">
      <c r="A16400" s="361" t="s">
        <v>32685</v>
      </c>
      <c r="B16400" s="361"/>
      <c r="C16400" s="361" t="s">
        <v>32686</v>
      </c>
      <c r="D16400" s="361" t="s">
        <v>25214</v>
      </c>
      <c r="E16400" s="362" t="s">
        <v>32687</v>
      </c>
    </row>
    <row r="16401" customFormat="false" ht="15" hidden="false" customHeight="false" outlineLevel="0" collapsed="false">
      <c r="A16401" s="361" t="s">
        <v>32688</v>
      </c>
      <c r="B16401" s="361"/>
      <c r="C16401" s="361" t="s">
        <v>32689</v>
      </c>
      <c r="D16401" s="361" t="s">
        <v>25214</v>
      </c>
      <c r="E16401" s="362" t="s">
        <v>32690</v>
      </c>
    </row>
    <row r="16402" customFormat="false" ht="15" hidden="false" customHeight="false" outlineLevel="0" collapsed="false">
      <c r="A16402" s="361" t="s">
        <v>32691</v>
      </c>
      <c r="B16402" s="361"/>
      <c r="C16402" s="361" t="s">
        <v>32692</v>
      </c>
      <c r="D16402" s="361" t="s">
        <v>25214</v>
      </c>
      <c r="E16402" s="362" t="s">
        <v>32693</v>
      </c>
    </row>
    <row r="16403" customFormat="false" ht="15" hidden="false" customHeight="false" outlineLevel="0" collapsed="false">
      <c r="A16403" s="361" t="s">
        <v>32694</v>
      </c>
      <c r="B16403" s="361"/>
      <c r="C16403" s="361" t="s">
        <v>32695</v>
      </c>
      <c r="D16403" s="361" t="s">
        <v>25214</v>
      </c>
      <c r="E16403" s="362" t="s">
        <v>32696</v>
      </c>
    </row>
    <row r="16404" customFormat="false" ht="15" hidden="false" customHeight="false" outlineLevel="0" collapsed="false">
      <c r="A16404" s="361" t="s">
        <v>32697</v>
      </c>
      <c r="B16404" s="361"/>
      <c r="C16404" s="361" t="s">
        <v>32698</v>
      </c>
      <c r="D16404" s="361" t="s">
        <v>25214</v>
      </c>
      <c r="E16404" s="362" t="s">
        <v>32699</v>
      </c>
    </row>
    <row r="16405" customFormat="false" ht="15" hidden="false" customHeight="false" outlineLevel="0" collapsed="false">
      <c r="A16405" s="361" t="s">
        <v>32700</v>
      </c>
      <c r="B16405" s="361"/>
      <c r="C16405" s="361" t="s">
        <v>32701</v>
      </c>
      <c r="D16405" s="361" t="s">
        <v>25214</v>
      </c>
      <c r="E16405" s="362" t="s">
        <v>32702</v>
      </c>
    </row>
    <row r="16406" customFormat="false" ht="15" hidden="false" customHeight="false" outlineLevel="0" collapsed="false">
      <c r="A16406" s="361" t="s">
        <v>32703</v>
      </c>
      <c r="B16406" s="361"/>
      <c r="C16406" s="361" t="s">
        <v>32704</v>
      </c>
      <c r="D16406" s="361" t="s">
        <v>25214</v>
      </c>
      <c r="E16406" s="362" t="s">
        <v>32705</v>
      </c>
    </row>
    <row r="16407" customFormat="false" ht="15" hidden="false" customHeight="false" outlineLevel="0" collapsed="false">
      <c r="A16407" s="361" t="s">
        <v>32706</v>
      </c>
      <c r="B16407" s="361"/>
      <c r="C16407" s="361" t="s">
        <v>32707</v>
      </c>
      <c r="D16407" s="361" t="s">
        <v>25214</v>
      </c>
      <c r="E16407" s="362" t="s">
        <v>32708</v>
      </c>
    </row>
    <row r="16408" customFormat="false" ht="15" hidden="false" customHeight="false" outlineLevel="0" collapsed="false">
      <c r="A16408" s="361" t="s">
        <v>32709</v>
      </c>
      <c r="B16408" s="361"/>
      <c r="C16408" s="361" t="s">
        <v>32710</v>
      </c>
      <c r="D16408" s="361" t="s">
        <v>25214</v>
      </c>
      <c r="E16408" s="362" t="s">
        <v>32711</v>
      </c>
    </row>
    <row r="16409" customFormat="false" ht="15" hidden="false" customHeight="false" outlineLevel="0" collapsed="false">
      <c r="A16409" s="361" t="s">
        <v>32712</v>
      </c>
      <c r="B16409" s="361"/>
      <c r="C16409" s="361" t="s">
        <v>32713</v>
      </c>
      <c r="D16409" s="361" t="s">
        <v>25214</v>
      </c>
      <c r="E16409" s="362" t="s">
        <v>32714</v>
      </c>
    </row>
    <row r="16410" customFormat="false" ht="15" hidden="false" customHeight="false" outlineLevel="0" collapsed="false">
      <c r="A16410" s="361" t="s">
        <v>32715</v>
      </c>
      <c r="B16410" s="361"/>
      <c r="C16410" s="361" t="s">
        <v>32716</v>
      </c>
      <c r="D16410" s="361" t="s">
        <v>25214</v>
      </c>
      <c r="E16410" s="362" t="s">
        <v>32717</v>
      </c>
    </row>
    <row r="16411" customFormat="false" ht="15" hidden="false" customHeight="false" outlineLevel="0" collapsed="false">
      <c r="A16411" s="361" t="s">
        <v>32718</v>
      </c>
      <c r="B16411" s="361"/>
      <c r="C16411" s="361" t="s">
        <v>32719</v>
      </c>
      <c r="D16411" s="361" t="s">
        <v>25214</v>
      </c>
      <c r="E16411" s="362" t="s">
        <v>32720</v>
      </c>
    </row>
    <row r="16412" customFormat="false" ht="15" hidden="false" customHeight="false" outlineLevel="0" collapsed="false">
      <c r="A16412" s="361" t="s">
        <v>32721</v>
      </c>
      <c r="B16412" s="361"/>
      <c r="C16412" s="361" t="s">
        <v>32722</v>
      </c>
      <c r="D16412" s="361" t="s">
        <v>25214</v>
      </c>
      <c r="E16412" s="362" t="s">
        <v>32723</v>
      </c>
    </row>
    <row r="16413" customFormat="false" ht="15" hidden="false" customHeight="false" outlineLevel="0" collapsed="false">
      <c r="A16413" s="361" t="s">
        <v>32724</v>
      </c>
      <c r="B16413" s="361"/>
      <c r="C16413" s="361" t="s">
        <v>32725</v>
      </c>
      <c r="D16413" s="361" t="s">
        <v>25214</v>
      </c>
      <c r="E16413" s="362" t="s">
        <v>32726</v>
      </c>
    </row>
    <row r="16414" customFormat="false" ht="15" hidden="false" customHeight="false" outlineLevel="0" collapsed="false">
      <c r="A16414" s="361" t="s">
        <v>32727</v>
      </c>
      <c r="B16414" s="361"/>
      <c r="C16414" s="361" t="s">
        <v>32728</v>
      </c>
      <c r="D16414" s="361" t="s">
        <v>25214</v>
      </c>
      <c r="E16414" s="362" t="s">
        <v>32729</v>
      </c>
    </row>
    <row r="16415" customFormat="false" ht="15" hidden="false" customHeight="false" outlineLevel="0" collapsed="false">
      <c r="A16415" s="361" t="s">
        <v>32730</v>
      </c>
      <c r="B16415" s="361"/>
      <c r="C16415" s="361" t="s">
        <v>32731</v>
      </c>
      <c r="D16415" s="361" t="s">
        <v>25214</v>
      </c>
      <c r="E16415" s="362" t="s">
        <v>32732</v>
      </c>
    </row>
    <row r="16416" customFormat="false" ht="15" hidden="false" customHeight="false" outlineLevel="0" collapsed="false">
      <c r="A16416" s="361" t="s">
        <v>32733</v>
      </c>
      <c r="B16416" s="361"/>
      <c r="C16416" s="361" t="s">
        <v>32734</v>
      </c>
      <c r="D16416" s="361" t="s">
        <v>25214</v>
      </c>
      <c r="E16416" s="362" t="s">
        <v>32735</v>
      </c>
    </row>
    <row r="16417" customFormat="false" ht="15" hidden="false" customHeight="false" outlineLevel="0" collapsed="false">
      <c r="A16417" s="361" t="s">
        <v>32736</v>
      </c>
      <c r="B16417" s="361"/>
      <c r="C16417" s="361" t="s">
        <v>32737</v>
      </c>
      <c r="D16417" s="361" t="s">
        <v>25214</v>
      </c>
      <c r="E16417" s="362" t="s">
        <v>32738</v>
      </c>
    </row>
    <row r="16418" customFormat="false" ht="15" hidden="false" customHeight="false" outlineLevel="0" collapsed="false">
      <c r="A16418" s="361" t="s">
        <v>32739</v>
      </c>
      <c r="B16418" s="361"/>
      <c r="C16418" s="361" t="s">
        <v>32740</v>
      </c>
      <c r="D16418" s="361" t="s">
        <v>25214</v>
      </c>
      <c r="E16418" s="362" t="s">
        <v>32741</v>
      </c>
    </row>
    <row r="16419" customFormat="false" ht="15" hidden="false" customHeight="false" outlineLevel="0" collapsed="false">
      <c r="A16419" s="361" t="s">
        <v>32742</v>
      </c>
      <c r="B16419" s="361"/>
      <c r="C16419" s="361" t="s">
        <v>32743</v>
      </c>
      <c r="D16419" s="361" t="s">
        <v>25214</v>
      </c>
      <c r="E16419" s="362" t="s">
        <v>32744</v>
      </c>
    </row>
    <row r="16420" customFormat="false" ht="15" hidden="false" customHeight="false" outlineLevel="0" collapsed="false">
      <c r="A16420" s="361" t="s">
        <v>32745</v>
      </c>
      <c r="B16420" s="361"/>
      <c r="C16420" s="361" t="s">
        <v>32746</v>
      </c>
      <c r="D16420" s="361" t="s">
        <v>25214</v>
      </c>
      <c r="E16420" s="362" t="s">
        <v>32747</v>
      </c>
    </row>
    <row r="16421" customFormat="false" ht="15" hidden="false" customHeight="false" outlineLevel="0" collapsed="false">
      <c r="A16421" s="361" t="s">
        <v>32748</v>
      </c>
      <c r="B16421" s="361"/>
      <c r="C16421" s="361" t="s">
        <v>32749</v>
      </c>
      <c r="D16421" s="361" t="s">
        <v>25214</v>
      </c>
      <c r="E16421" s="362" t="s">
        <v>32750</v>
      </c>
    </row>
    <row r="16422" customFormat="false" ht="15" hidden="false" customHeight="false" outlineLevel="0" collapsed="false">
      <c r="A16422" s="361" t="s">
        <v>32751</v>
      </c>
      <c r="B16422" s="361"/>
      <c r="C16422" s="361" t="s">
        <v>32752</v>
      </c>
      <c r="D16422" s="361" t="s">
        <v>25214</v>
      </c>
      <c r="E16422" s="362" t="s">
        <v>32753</v>
      </c>
    </row>
    <row r="16423" customFormat="false" ht="15" hidden="false" customHeight="false" outlineLevel="0" collapsed="false">
      <c r="A16423" s="361" t="s">
        <v>32754</v>
      </c>
      <c r="B16423" s="361"/>
      <c r="C16423" s="361" t="s">
        <v>32755</v>
      </c>
      <c r="D16423" s="361" t="s">
        <v>25214</v>
      </c>
      <c r="E16423" s="362" t="s">
        <v>32756</v>
      </c>
    </row>
    <row r="16424" customFormat="false" ht="15" hidden="false" customHeight="false" outlineLevel="0" collapsed="false">
      <c r="A16424" s="361" t="s">
        <v>32757</v>
      </c>
      <c r="B16424" s="361"/>
      <c r="C16424" s="361" t="s">
        <v>32758</v>
      </c>
      <c r="D16424" s="361" t="s">
        <v>25214</v>
      </c>
      <c r="E16424" s="362" t="s">
        <v>32759</v>
      </c>
    </row>
    <row r="16425" customFormat="false" ht="15" hidden="false" customHeight="false" outlineLevel="0" collapsed="false">
      <c r="A16425" s="361" t="s">
        <v>32760</v>
      </c>
      <c r="B16425" s="361"/>
      <c r="C16425" s="361" t="s">
        <v>32761</v>
      </c>
      <c r="D16425" s="361" t="s">
        <v>25214</v>
      </c>
      <c r="E16425" s="362" t="s">
        <v>32762</v>
      </c>
    </row>
    <row r="16426" customFormat="false" ht="15" hidden="false" customHeight="false" outlineLevel="0" collapsed="false">
      <c r="A16426" s="361" t="s">
        <v>32763</v>
      </c>
      <c r="B16426" s="361"/>
      <c r="C16426" s="361" t="s">
        <v>32764</v>
      </c>
      <c r="D16426" s="361" t="s">
        <v>25214</v>
      </c>
      <c r="E16426" s="362" t="s">
        <v>32765</v>
      </c>
    </row>
    <row r="16427" customFormat="false" ht="15" hidden="false" customHeight="false" outlineLevel="0" collapsed="false">
      <c r="A16427" s="361" t="s">
        <v>32766</v>
      </c>
      <c r="B16427" s="361"/>
      <c r="C16427" s="361" t="s">
        <v>32767</v>
      </c>
      <c r="D16427" s="361" t="s">
        <v>25214</v>
      </c>
      <c r="E16427" s="362" t="s">
        <v>32768</v>
      </c>
    </row>
    <row r="16428" customFormat="false" ht="15" hidden="false" customHeight="false" outlineLevel="0" collapsed="false">
      <c r="A16428" s="361" t="s">
        <v>32769</v>
      </c>
      <c r="B16428" s="361"/>
      <c r="C16428" s="361" t="s">
        <v>32770</v>
      </c>
      <c r="D16428" s="361" t="s">
        <v>25214</v>
      </c>
      <c r="E16428" s="362" t="s">
        <v>32771</v>
      </c>
    </row>
    <row r="16429" customFormat="false" ht="15" hidden="false" customHeight="false" outlineLevel="0" collapsed="false">
      <c r="A16429" s="361" t="s">
        <v>32772</v>
      </c>
      <c r="B16429" s="361"/>
      <c r="C16429" s="361" t="s">
        <v>32773</v>
      </c>
      <c r="D16429" s="361" t="s">
        <v>25214</v>
      </c>
      <c r="E16429" s="362" t="s">
        <v>32774</v>
      </c>
    </row>
    <row r="16430" customFormat="false" ht="15" hidden="false" customHeight="false" outlineLevel="0" collapsed="false">
      <c r="A16430" s="361" t="s">
        <v>32775</v>
      </c>
      <c r="B16430" s="361"/>
      <c r="C16430" s="361" t="s">
        <v>32776</v>
      </c>
      <c r="D16430" s="361" t="s">
        <v>25214</v>
      </c>
      <c r="E16430" s="362" t="s">
        <v>32777</v>
      </c>
    </row>
    <row r="16431" customFormat="false" ht="15" hidden="false" customHeight="false" outlineLevel="0" collapsed="false">
      <c r="A16431" s="361" t="s">
        <v>32778</v>
      </c>
      <c r="B16431" s="361"/>
      <c r="C16431" s="361" t="s">
        <v>32779</v>
      </c>
      <c r="D16431" s="361" t="s">
        <v>25214</v>
      </c>
      <c r="E16431" s="362" t="s">
        <v>32780</v>
      </c>
    </row>
    <row r="16432" customFormat="false" ht="15" hidden="false" customHeight="false" outlineLevel="0" collapsed="false">
      <c r="A16432" s="361" t="s">
        <v>32781</v>
      </c>
      <c r="B16432" s="361"/>
      <c r="C16432" s="361" t="s">
        <v>32782</v>
      </c>
      <c r="D16432" s="361" t="s">
        <v>25214</v>
      </c>
      <c r="E16432" s="362" t="s">
        <v>32783</v>
      </c>
    </row>
    <row r="16433" customFormat="false" ht="15" hidden="false" customHeight="false" outlineLevel="0" collapsed="false">
      <c r="A16433" s="361" t="s">
        <v>32784</v>
      </c>
      <c r="B16433" s="361"/>
      <c r="C16433" s="361" t="s">
        <v>32785</v>
      </c>
      <c r="D16433" s="361" t="s">
        <v>25214</v>
      </c>
      <c r="E16433" s="362" t="s">
        <v>32786</v>
      </c>
    </row>
    <row r="16434" customFormat="false" ht="15" hidden="false" customHeight="false" outlineLevel="0" collapsed="false">
      <c r="A16434" s="361" t="s">
        <v>32787</v>
      </c>
      <c r="B16434" s="361"/>
      <c r="C16434" s="361" t="s">
        <v>32788</v>
      </c>
      <c r="D16434" s="361" t="s">
        <v>25214</v>
      </c>
      <c r="E16434" s="362" t="s">
        <v>17005</v>
      </c>
    </row>
    <row r="16435" customFormat="false" ht="15" hidden="false" customHeight="false" outlineLevel="0" collapsed="false">
      <c r="A16435" s="361" t="s">
        <v>32789</v>
      </c>
      <c r="B16435" s="361"/>
      <c r="C16435" s="361" t="s">
        <v>32790</v>
      </c>
      <c r="D16435" s="361" t="s">
        <v>245</v>
      </c>
      <c r="E16435" s="362" t="s">
        <v>32791</v>
      </c>
    </row>
    <row r="16436" customFormat="false" ht="15" hidden="false" customHeight="false" outlineLevel="0" collapsed="false">
      <c r="A16436" s="361" t="s">
        <v>32792</v>
      </c>
      <c r="B16436" s="361"/>
      <c r="C16436" s="361" t="s">
        <v>32793</v>
      </c>
      <c r="D16436" s="361" t="s">
        <v>245</v>
      </c>
      <c r="E16436" s="362" t="s">
        <v>32794</v>
      </c>
    </row>
    <row r="16437" customFormat="false" ht="15" hidden="false" customHeight="false" outlineLevel="0" collapsed="false">
      <c r="A16437" s="361" t="s">
        <v>32795</v>
      </c>
      <c r="B16437" s="361"/>
      <c r="C16437" s="361" t="s">
        <v>32796</v>
      </c>
      <c r="D16437" s="361" t="s">
        <v>245</v>
      </c>
      <c r="E16437" s="362" t="s">
        <v>32797</v>
      </c>
    </row>
    <row r="16438" customFormat="false" ht="15" hidden="false" customHeight="false" outlineLevel="0" collapsed="false">
      <c r="A16438" s="361" t="s">
        <v>32798</v>
      </c>
      <c r="B16438" s="361"/>
      <c r="C16438" s="361" t="s">
        <v>32799</v>
      </c>
      <c r="D16438" s="361" t="s">
        <v>245</v>
      </c>
      <c r="E16438" s="362" t="s">
        <v>30403</v>
      </c>
    </row>
    <row r="16439" customFormat="false" ht="15" hidden="false" customHeight="false" outlineLevel="0" collapsed="false">
      <c r="A16439" s="361" t="s">
        <v>32800</v>
      </c>
      <c r="B16439" s="361"/>
      <c r="C16439" s="361" t="s">
        <v>32801</v>
      </c>
      <c r="D16439" s="361" t="s">
        <v>245</v>
      </c>
      <c r="E16439" s="362" t="s">
        <v>32802</v>
      </c>
    </row>
    <row r="16440" customFormat="false" ht="15" hidden="false" customHeight="false" outlineLevel="0" collapsed="false">
      <c r="A16440" s="361" t="s">
        <v>32803</v>
      </c>
      <c r="B16440" s="361"/>
      <c r="C16440" s="361" t="s">
        <v>32804</v>
      </c>
      <c r="D16440" s="361" t="s">
        <v>245</v>
      </c>
      <c r="E16440" s="362" t="s">
        <v>32805</v>
      </c>
    </row>
    <row r="16441" customFormat="false" ht="15" hidden="false" customHeight="false" outlineLevel="0" collapsed="false">
      <c r="A16441" s="361" t="s">
        <v>32806</v>
      </c>
      <c r="B16441" s="361"/>
      <c r="C16441" s="361" t="s">
        <v>32807</v>
      </c>
      <c r="D16441" s="361" t="s">
        <v>245</v>
      </c>
      <c r="E16441" s="362" t="s">
        <v>32808</v>
      </c>
    </row>
    <row r="16442" customFormat="false" ht="15" hidden="false" customHeight="false" outlineLevel="0" collapsed="false">
      <c r="A16442" s="361" t="s">
        <v>32809</v>
      </c>
      <c r="B16442" s="361"/>
      <c r="C16442" s="361" t="s">
        <v>32810</v>
      </c>
      <c r="D16442" s="361" t="s">
        <v>245</v>
      </c>
      <c r="E16442" s="362" t="s">
        <v>32811</v>
      </c>
    </row>
    <row r="16443" customFormat="false" ht="15" hidden="false" customHeight="false" outlineLevel="0" collapsed="false">
      <c r="A16443" s="361" t="s">
        <v>32812</v>
      </c>
      <c r="B16443" s="361"/>
      <c r="C16443" s="361" t="s">
        <v>32813</v>
      </c>
      <c r="D16443" s="361" t="s">
        <v>245</v>
      </c>
      <c r="E16443" s="362" t="s">
        <v>32814</v>
      </c>
    </row>
    <row r="16444" customFormat="false" ht="15" hidden="false" customHeight="false" outlineLevel="0" collapsed="false">
      <c r="A16444" s="361" t="s">
        <v>32815</v>
      </c>
      <c r="B16444" s="361"/>
      <c r="C16444" s="361" t="s">
        <v>32816</v>
      </c>
      <c r="D16444" s="361" t="s">
        <v>25214</v>
      </c>
      <c r="E16444" s="362" t="s">
        <v>32817</v>
      </c>
    </row>
    <row r="16445" customFormat="false" ht="15" hidden="false" customHeight="false" outlineLevel="0" collapsed="false">
      <c r="A16445" s="363" t="s">
        <v>32818</v>
      </c>
      <c r="B16445" s="361"/>
      <c r="C16445" s="361" t="s">
        <v>32819</v>
      </c>
      <c r="D16445" s="361" t="s">
        <v>25214</v>
      </c>
      <c r="E16445" s="362" t="s">
        <v>24546</v>
      </c>
    </row>
    <row r="16446" customFormat="false" ht="15" hidden="false" customHeight="false" outlineLevel="0" collapsed="false">
      <c r="A16446" s="361" t="s">
        <v>32820</v>
      </c>
      <c r="B16446" s="361"/>
      <c r="C16446" s="361" t="s">
        <v>32821</v>
      </c>
      <c r="D16446" s="361" t="s">
        <v>25214</v>
      </c>
      <c r="E16446" s="362" t="s">
        <v>32822</v>
      </c>
    </row>
    <row r="16447" customFormat="false" ht="15" hidden="false" customHeight="false" outlineLevel="0" collapsed="false">
      <c r="A16447" s="361" t="s">
        <v>32823</v>
      </c>
      <c r="B16447" s="361"/>
      <c r="C16447" s="361" t="s">
        <v>32824</v>
      </c>
      <c r="D16447" s="361" t="s">
        <v>25214</v>
      </c>
      <c r="E16447" s="362" t="s">
        <v>32825</v>
      </c>
    </row>
    <row r="16448" customFormat="false" ht="15" hidden="false" customHeight="false" outlineLevel="0" collapsed="false">
      <c r="A16448" s="361" t="s">
        <v>32826</v>
      </c>
      <c r="B16448" s="361"/>
      <c r="C16448" s="361" t="s">
        <v>32827</v>
      </c>
      <c r="D16448" s="361" t="s">
        <v>25214</v>
      </c>
      <c r="E16448" s="362" t="s">
        <v>32828</v>
      </c>
    </row>
    <row r="16449" customFormat="false" ht="15" hidden="false" customHeight="false" outlineLevel="0" collapsed="false">
      <c r="A16449" s="361" t="s">
        <v>32829</v>
      </c>
      <c r="B16449" s="361"/>
      <c r="C16449" s="361" t="s">
        <v>32830</v>
      </c>
      <c r="D16449" s="361" t="s">
        <v>25214</v>
      </c>
      <c r="E16449" s="362" t="s">
        <v>32831</v>
      </c>
    </row>
    <row r="16450" customFormat="false" ht="15" hidden="false" customHeight="false" outlineLevel="0" collapsed="false">
      <c r="A16450" s="361" t="s">
        <v>32832</v>
      </c>
      <c r="B16450" s="361"/>
      <c r="C16450" s="361" t="s">
        <v>32833</v>
      </c>
      <c r="D16450" s="361" t="s">
        <v>25214</v>
      </c>
      <c r="E16450" s="362" t="s">
        <v>32834</v>
      </c>
    </row>
    <row r="16451" customFormat="false" ht="15" hidden="false" customHeight="false" outlineLevel="0" collapsed="false">
      <c r="A16451" s="361" t="s">
        <v>32835</v>
      </c>
      <c r="B16451" s="361"/>
      <c r="C16451" s="361" t="s">
        <v>32836</v>
      </c>
      <c r="D16451" s="361" t="s">
        <v>25214</v>
      </c>
      <c r="E16451" s="362" t="s">
        <v>32837</v>
      </c>
    </row>
    <row r="16452" customFormat="false" ht="15" hidden="false" customHeight="false" outlineLevel="0" collapsed="false">
      <c r="A16452" s="361" t="s">
        <v>32838</v>
      </c>
      <c r="B16452" s="361"/>
      <c r="C16452" s="361" t="s">
        <v>32839</v>
      </c>
      <c r="D16452" s="361" t="s">
        <v>25214</v>
      </c>
      <c r="E16452" s="362" t="s">
        <v>32840</v>
      </c>
    </row>
    <row r="16453" customFormat="false" ht="15" hidden="false" customHeight="false" outlineLevel="0" collapsed="false">
      <c r="A16453" s="361" t="s">
        <v>32841</v>
      </c>
      <c r="B16453" s="361"/>
      <c r="C16453" s="361" t="s">
        <v>32842</v>
      </c>
      <c r="D16453" s="361" t="s">
        <v>25214</v>
      </c>
      <c r="E16453" s="362" t="s">
        <v>32843</v>
      </c>
    </row>
    <row r="16454" customFormat="false" ht="15" hidden="false" customHeight="false" outlineLevel="0" collapsed="false">
      <c r="A16454" s="361" t="s">
        <v>32844</v>
      </c>
      <c r="B16454" s="361"/>
      <c r="C16454" s="361" t="s">
        <v>32845</v>
      </c>
      <c r="D16454" s="361" t="s">
        <v>25214</v>
      </c>
      <c r="E16454" s="362" t="s">
        <v>32846</v>
      </c>
    </row>
    <row r="16455" customFormat="false" ht="15" hidden="false" customHeight="false" outlineLevel="0" collapsed="false">
      <c r="A16455" s="361" t="s">
        <v>32847</v>
      </c>
      <c r="B16455" s="361"/>
      <c r="C16455" s="361" t="s">
        <v>32848</v>
      </c>
      <c r="D16455" s="361" t="s">
        <v>25214</v>
      </c>
      <c r="E16455" s="362" t="s">
        <v>32849</v>
      </c>
    </row>
    <row r="16456" customFormat="false" ht="15" hidden="false" customHeight="false" outlineLevel="0" collapsed="false">
      <c r="A16456" s="361" t="s">
        <v>32850</v>
      </c>
      <c r="B16456" s="361"/>
      <c r="C16456" s="361" t="s">
        <v>32851</v>
      </c>
      <c r="D16456" s="361" t="s">
        <v>25214</v>
      </c>
      <c r="E16456" s="362" t="s">
        <v>32852</v>
      </c>
    </row>
    <row r="16457" customFormat="false" ht="15" hidden="false" customHeight="false" outlineLevel="0" collapsed="false">
      <c r="A16457" s="361" t="s">
        <v>32853</v>
      </c>
      <c r="B16457" s="361"/>
      <c r="C16457" s="361" t="s">
        <v>32854</v>
      </c>
      <c r="D16457" s="361" t="s">
        <v>25214</v>
      </c>
      <c r="E16457" s="362" t="s">
        <v>32855</v>
      </c>
    </row>
    <row r="16458" customFormat="false" ht="15" hidden="false" customHeight="false" outlineLevel="0" collapsed="false">
      <c r="A16458" s="361" t="s">
        <v>32856</v>
      </c>
      <c r="B16458" s="361"/>
      <c r="C16458" s="361" t="s">
        <v>32857</v>
      </c>
      <c r="D16458" s="361" t="s">
        <v>25214</v>
      </c>
      <c r="E16458" s="362" t="s">
        <v>32858</v>
      </c>
    </row>
    <row r="16459" customFormat="false" ht="15" hidden="false" customHeight="false" outlineLevel="0" collapsed="false">
      <c r="A16459" s="361" t="s">
        <v>32859</v>
      </c>
      <c r="B16459" s="361"/>
      <c r="C16459" s="361" t="s">
        <v>32860</v>
      </c>
      <c r="D16459" s="361" t="s">
        <v>25214</v>
      </c>
      <c r="E16459" s="362" t="s">
        <v>32861</v>
      </c>
    </row>
    <row r="16460" customFormat="false" ht="15" hidden="false" customHeight="false" outlineLevel="0" collapsed="false">
      <c r="A16460" s="361" t="s">
        <v>32862</v>
      </c>
      <c r="B16460" s="361"/>
      <c r="C16460" s="361" t="s">
        <v>32863</v>
      </c>
      <c r="D16460" s="361" t="s">
        <v>25214</v>
      </c>
      <c r="E16460" s="362" t="s">
        <v>32864</v>
      </c>
    </row>
    <row r="16461" customFormat="false" ht="15" hidden="false" customHeight="false" outlineLevel="0" collapsed="false">
      <c r="A16461" s="361" t="s">
        <v>32865</v>
      </c>
      <c r="B16461" s="361"/>
      <c r="C16461" s="361" t="s">
        <v>32866</v>
      </c>
      <c r="D16461" s="361" t="s">
        <v>25214</v>
      </c>
      <c r="E16461" s="362" t="s">
        <v>32867</v>
      </c>
    </row>
    <row r="16462" customFormat="false" ht="15" hidden="false" customHeight="false" outlineLevel="0" collapsed="false">
      <c r="A16462" s="361" t="s">
        <v>32868</v>
      </c>
      <c r="B16462" s="361"/>
      <c r="C16462" s="361" t="s">
        <v>32869</v>
      </c>
      <c r="D16462" s="361" t="s">
        <v>25214</v>
      </c>
      <c r="E16462" s="362" t="s">
        <v>29723</v>
      </c>
    </row>
    <row r="16463" customFormat="false" ht="15" hidden="false" customHeight="false" outlineLevel="0" collapsed="false">
      <c r="A16463" s="361" t="s">
        <v>32870</v>
      </c>
      <c r="B16463" s="361"/>
      <c r="C16463" s="361" t="s">
        <v>32871</v>
      </c>
      <c r="D16463" s="361" t="s">
        <v>25214</v>
      </c>
      <c r="E16463" s="362" t="s">
        <v>32872</v>
      </c>
    </row>
    <row r="16464" customFormat="false" ht="15" hidden="false" customHeight="false" outlineLevel="0" collapsed="false">
      <c r="A16464" s="361" t="s">
        <v>32873</v>
      </c>
      <c r="B16464" s="361"/>
      <c r="C16464" s="361" t="s">
        <v>32874</v>
      </c>
      <c r="D16464" s="361" t="s">
        <v>25214</v>
      </c>
      <c r="E16464" s="362" t="s">
        <v>24980</v>
      </c>
    </row>
    <row r="16465" customFormat="false" ht="15" hidden="false" customHeight="false" outlineLevel="0" collapsed="false">
      <c r="A16465" s="361" t="s">
        <v>32875</v>
      </c>
      <c r="B16465" s="361"/>
      <c r="C16465" s="361" t="s">
        <v>32876</v>
      </c>
      <c r="D16465" s="361" t="s">
        <v>25214</v>
      </c>
      <c r="E16465" s="362" t="s">
        <v>32877</v>
      </c>
    </row>
    <row r="16466" customFormat="false" ht="15" hidden="false" customHeight="false" outlineLevel="0" collapsed="false">
      <c r="A16466" s="361" t="s">
        <v>32878</v>
      </c>
      <c r="B16466" s="361"/>
      <c r="C16466" s="361" t="s">
        <v>32879</v>
      </c>
      <c r="D16466" s="361" t="s">
        <v>25214</v>
      </c>
      <c r="E16466" s="362" t="s">
        <v>32880</v>
      </c>
    </row>
    <row r="16467" customFormat="false" ht="15" hidden="false" customHeight="false" outlineLevel="0" collapsed="false">
      <c r="A16467" s="361" t="s">
        <v>32881</v>
      </c>
      <c r="B16467" s="361"/>
      <c r="C16467" s="361" t="s">
        <v>32882</v>
      </c>
      <c r="D16467" s="361" t="s">
        <v>25214</v>
      </c>
      <c r="E16467" s="362" t="s">
        <v>32883</v>
      </c>
    </row>
    <row r="16468" customFormat="false" ht="15" hidden="false" customHeight="false" outlineLevel="0" collapsed="false">
      <c r="A16468" s="361" t="s">
        <v>32884</v>
      </c>
      <c r="B16468" s="361"/>
      <c r="C16468" s="361" t="s">
        <v>32885</v>
      </c>
      <c r="D16468" s="361" t="s">
        <v>25214</v>
      </c>
      <c r="E16468" s="362" t="s">
        <v>32886</v>
      </c>
    </row>
    <row r="16469" customFormat="false" ht="15" hidden="false" customHeight="false" outlineLevel="0" collapsed="false">
      <c r="A16469" s="361" t="s">
        <v>32887</v>
      </c>
      <c r="B16469" s="361"/>
      <c r="C16469" s="361" t="s">
        <v>32888</v>
      </c>
      <c r="D16469" s="361" t="s">
        <v>25214</v>
      </c>
      <c r="E16469" s="362" t="s">
        <v>32889</v>
      </c>
    </row>
    <row r="16470" customFormat="false" ht="15" hidden="false" customHeight="false" outlineLevel="0" collapsed="false">
      <c r="A16470" s="361" t="s">
        <v>32890</v>
      </c>
      <c r="B16470" s="361"/>
      <c r="C16470" s="361" t="s">
        <v>32891</v>
      </c>
      <c r="D16470" s="361" t="s">
        <v>25214</v>
      </c>
      <c r="E16470" s="362" t="s">
        <v>32892</v>
      </c>
    </row>
    <row r="16471" customFormat="false" ht="15" hidden="false" customHeight="false" outlineLevel="0" collapsed="false">
      <c r="A16471" s="361" t="s">
        <v>32893</v>
      </c>
      <c r="B16471" s="361"/>
      <c r="C16471" s="361" t="s">
        <v>32894</v>
      </c>
      <c r="D16471" s="361" t="s">
        <v>25214</v>
      </c>
      <c r="E16471" s="362" t="s">
        <v>31194</v>
      </c>
    </row>
    <row r="16472" customFormat="false" ht="15" hidden="false" customHeight="false" outlineLevel="0" collapsed="false">
      <c r="A16472" s="361" t="s">
        <v>32895</v>
      </c>
      <c r="B16472" s="361"/>
      <c r="C16472" s="361" t="s">
        <v>32896</v>
      </c>
      <c r="D16472" s="361" t="s">
        <v>25214</v>
      </c>
      <c r="E16472" s="362" t="s">
        <v>32897</v>
      </c>
    </row>
    <row r="16473" customFormat="false" ht="15" hidden="false" customHeight="false" outlineLevel="0" collapsed="false">
      <c r="A16473" s="361" t="s">
        <v>32898</v>
      </c>
      <c r="B16473" s="361"/>
      <c r="C16473" s="361" t="s">
        <v>32899</v>
      </c>
      <c r="D16473" s="361" t="s">
        <v>25214</v>
      </c>
      <c r="E16473" s="362" t="s">
        <v>26149</v>
      </c>
    </row>
    <row r="16474" customFormat="false" ht="15" hidden="false" customHeight="false" outlineLevel="0" collapsed="false">
      <c r="A16474" s="361" t="s">
        <v>32900</v>
      </c>
      <c r="B16474" s="361"/>
      <c r="C16474" s="361" t="s">
        <v>32901</v>
      </c>
      <c r="D16474" s="361" t="s">
        <v>25214</v>
      </c>
      <c r="E16474" s="362" t="s">
        <v>32902</v>
      </c>
    </row>
    <row r="16475" customFormat="false" ht="15" hidden="false" customHeight="false" outlineLevel="0" collapsed="false">
      <c r="A16475" s="361" t="s">
        <v>32903</v>
      </c>
      <c r="B16475" s="361"/>
      <c r="C16475" s="361" t="s">
        <v>32904</v>
      </c>
      <c r="D16475" s="361" t="s">
        <v>25214</v>
      </c>
      <c r="E16475" s="362" t="s">
        <v>32905</v>
      </c>
    </row>
    <row r="16476" customFormat="false" ht="15" hidden="false" customHeight="false" outlineLevel="0" collapsed="false">
      <c r="A16476" s="361" t="s">
        <v>32906</v>
      </c>
      <c r="B16476" s="361"/>
      <c r="C16476" s="361" t="s">
        <v>32907</v>
      </c>
      <c r="D16476" s="361" t="s">
        <v>25214</v>
      </c>
      <c r="E16476" s="362" t="s">
        <v>32908</v>
      </c>
    </row>
    <row r="16477" customFormat="false" ht="15" hidden="false" customHeight="false" outlineLevel="0" collapsed="false">
      <c r="A16477" s="361" t="s">
        <v>32909</v>
      </c>
      <c r="B16477" s="361"/>
      <c r="C16477" s="361" t="s">
        <v>32910</v>
      </c>
      <c r="D16477" s="361" t="s">
        <v>245</v>
      </c>
      <c r="E16477" s="362" t="s">
        <v>22579</v>
      </c>
    </row>
    <row r="16478" customFormat="false" ht="15" hidden="false" customHeight="false" outlineLevel="0" collapsed="false">
      <c r="A16478" s="361" t="s">
        <v>32911</v>
      </c>
      <c r="B16478" s="361"/>
      <c r="C16478" s="361" t="s">
        <v>32912</v>
      </c>
      <c r="D16478" s="361" t="s">
        <v>245</v>
      </c>
      <c r="E16478" s="362" t="s">
        <v>26815</v>
      </c>
    </row>
    <row r="16479" customFormat="false" ht="15" hidden="false" customHeight="false" outlineLevel="0" collapsed="false">
      <c r="A16479" s="361" t="s">
        <v>32913</v>
      </c>
      <c r="B16479" s="361"/>
      <c r="C16479" s="361" t="s">
        <v>32914</v>
      </c>
      <c r="D16479" s="361" t="s">
        <v>245</v>
      </c>
      <c r="E16479" s="362" t="s">
        <v>19629</v>
      </c>
    </row>
    <row r="16480" customFormat="false" ht="15" hidden="false" customHeight="false" outlineLevel="0" collapsed="false">
      <c r="A16480" s="361" t="s">
        <v>32915</v>
      </c>
      <c r="B16480" s="361"/>
      <c r="C16480" s="361" t="s">
        <v>32916</v>
      </c>
      <c r="D16480" s="361" t="s">
        <v>245</v>
      </c>
      <c r="E16480" s="362" t="s">
        <v>21052</v>
      </c>
    </row>
    <row r="16481" customFormat="false" ht="15" hidden="false" customHeight="false" outlineLevel="0" collapsed="false">
      <c r="A16481" s="361" t="s">
        <v>32917</v>
      </c>
      <c r="B16481" s="361"/>
      <c r="C16481" s="361" t="s">
        <v>32918</v>
      </c>
      <c r="D16481" s="361" t="s">
        <v>245</v>
      </c>
      <c r="E16481" s="362" t="s">
        <v>16988</v>
      </c>
    </row>
    <row r="16482" customFormat="false" ht="15" hidden="false" customHeight="false" outlineLevel="0" collapsed="false">
      <c r="A16482" s="361" t="s">
        <v>32919</v>
      </c>
      <c r="B16482" s="361"/>
      <c r="C16482" s="361" t="s">
        <v>32920</v>
      </c>
      <c r="D16482" s="361" t="s">
        <v>245</v>
      </c>
      <c r="E16482" s="362" t="s">
        <v>27480</v>
      </c>
    </row>
    <row r="16483" customFormat="false" ht="15" hidden="false" customHeight="false" outlineLevel="0" collapsed="false">
      <c r="A16483" s="361" t="s">
        <v>32921</v>
      </c>
      <c r="B16483" s="361"/>
      <c r="C16483" s="361" t="s">
        <v>32922</v>
      </c>
      <c r="D16483" s="361" t="s">
        <v>245</v>
      </c>
      <c r="E16483" s="362" t="s">
        <v>21164</v>
      </c>
    </row>
    <row r="16484" customFormat="false" ht="15" hidden="false" customHeight="false" outlineLevel="0" collapsed="false">
      <c r="A16484" s="361" t="s">
        <v>32923</v>
      </c>
      <c r="B16484" s="361"/>
      <c r="C16484" s="361" t="s">
        <v>32924</v>
      </c>
      <c r="D16484" s="361" t="s">
        <v>245</v>
      </c>
      <c r="E16484" s="362" t="s">
        <v>32925</v>
      </c>
    </row>
    <row r="16485" customFormat="false" ht="15" hidden="false" customHeight="false" outlineLevel="0" collapsed="false">
      <c r="A16485" s="361" t="s">
        <v>32926</v>
      </c>
      <c r="B16485" s="361"/>
      <c r="C16485" s="361" t="s">
        <v>32927</v>
      </c>
      <c r="D16485" s="361" t="s">
        <v>245</v>
      </c>
      <c r="E16485" s="362" t="s">
        <v>27612</v>
      </c>
    </row>
    <row r="16486" customFormat="false" ht="15" hidden="false" customHeight="false" outlineLevel="0" collapsed="false">
      <c r="A16486" s="361" t="s">
        <v>32928</v>
      </c>
      <c r="B16486" s="361"/>
      <c r="C16486" s="361" t="s">
        <v>32929</v>
      </c>
      <c r="D16486" s="361" t="s">
        <v>245</v>
      </c>
      <c r="E16486" s="362" t="s">
        <v>19024</v>
      </c>
    </row>
    <row r="16487" customFormat="false" ht="15" hidden="false" customHeight="false" outlineLevel="0" collapsed="false">
      <c r="A16487" s="361" t="s">
        <v>32930</v>
      </c>
      <c r="B16487" s="361"/>
      <c r="C16487" s="361" t="s">
        <v>32931</v>
      </c>
      <c r="D16487" s="361" t="s">
        <v>245</v>
      </c>
      <c r="E16487" s="362" t="s">
        <v>32932</v>
      </c>
    </row>
    <row r="16488" customFormat="false" ht="15" hidden="false" customHeight="false" outlineLevel="0" collapsed="false">
      <c r="A16488" s="361" t="s">
        <v>32933</v>
      </c>
      <c r="B16488" s="361"/>
      <c r="C16488" s="361" t="s">
        <v>32934</v>
      </c>
      <c r="D16488" s="361" t="s">
        <v>245</v>
      </c>
      <c r="E16488" s="362" t="s">
        <v>32935</v>
      </c>
    </row>
    <row r="16489" customFormat="false" ht="15" hidden="false" customHeight="false" outlineLevel="0" collapsed="false">
      <c r="A16489" s="361" t="s">
        <v>32936</v>
      </c>
      <c r="B16489" s="361"/>
      <c r="C16489" s="361" t="s">
        <v>32937</v>
      </c>
      <c r="D16489" s="361" t="s">
        <v>245</v>
      </c>
      <c r="E16489" s="362" t="s">
        <v>16024</v>
      </c>
    </row>
    <row r="16490" customFormat="false" ht="15" hidden="false" customHeight="false" outlineLevel="0" collapsed="false">
      <c r="A16490" s="361" t="s">
        <v>32938</v>
      </c>
      <c r="B16490" s="361"/>
      <c r="C16490" s="361" t="s">
        <v>32939</v>
      </c>
      <c r="D16490" s="361" t="s">
        <v>245</v>
      </c>
      <c r="E16490" s="362" t="s">
        <v>17216</v>
      </c>
    </row>
    <row r="16491" customFormat="false" ht="15" hidden="false" customHeight="false" outlineLevel="0" collapsed="false">
      <c r="A16491" s="361" t="s">
        <v>32940</v>
      </c>
      <c r="B16491" s="361"/>
      <c r="C16491" s="361" t="s">
        <v>32941</v>
      </c>
      <c r="D16491" s="361" t="s">
        <v>245</v>
      </c>
      <c r="E16491" s="362" t="s">
        <v>19251</v>
      </c>
    </row>
    <row r="16492" customFormat="false" ht="15" hidden="false" customHeight="false" outlineLevel="0" collapsed="false">
      <c r="A16492" s="361" t="s">
        <v>32942</v>
      </c>
      <c r="B16492" s="361"/>
      <c r="C16492" s="361" t="s">
        <v>32943</v>
      </c>
      <c r="D16492" s="361" t="s">
        <v>245</v>
      </c>
      <c r="E16492" s="362" t="s">
        <v>16990</v>
      </c>
    </row>
    <row r="16493" customFormat="false" ht="15" hidden="false" customHeight="false" outlineLevel="0" collapsed="false">
      <c r="A16493" s="361" t="s">
        <v>32944</v>
      </c>
      <c r="B16493" s="361"/>
      <c r="C16493" s="361" t="s">
        <v>32945</v>
      </c>
      <c r="D16493" s="361" t="s">
        <v>245</v>
      </c>
      <c r="E16493" s="362" t="s">
        <v>22536</v>
      </c>
    </row>
    <row r="16494" customFormat="false" ht="15" hidden="false" customHeight="false" outlineLevel="0" collapsed="false">
      <c r="A16494" s="361" t="s">
        <v>32946</v>
      </c>
      <c r="B16494" s="361"/>
      <c r="C16494" s="361" t="s">
        <v>32947</v>
      </c>
      <c r="D16494" s="361" t="s">
        <v>245</v>
      </c>
      <c r="E16494" s="362" t="s">
        <v>32948</v>
      </c>
    </row>
    <row r="16495" customFormat="false" ht="15" hidden="false" customHeight="false" outlineLevel="0" collapsed="false">
      <c r="A16495" s="361" t="s">
        <v>32949</v>
      </c>
      <c r="B16495" s="361"/>
      <c r="C16495" s="361" t="s">
        <v>32950</v>
      </c>
      <c r="D16495" s="361" t="s">
        <v>245</v>
      </c>
      <c r="E16495" s="362" t="s">
        <v>23073</v>
      </c>
    </row>
    <row r="16496" customFormat="false" ht="15" hidden="false" customHeight="false" outlineLevel="0" collapsed="false">
      <c r="A16496" s="361" t="s">
        <v>32951</v>
      </c>
      <c r="B16496" s="361"/>
      <c r="C16496" s="361" t="s">
        <v>32952</v>
      </c>
      <c r="D16496" s="361" t="s">
        <v>245</v>
      </c>
      <c r="E16496" s="362" t="s">
        <v>21186</v>
      </c>
    </row>
    <row r="16497" customFormat="false" ht="15" hidden="false" customHeight="false" outlineLevel="0" collapsed="false">
      <c r="A16497" s="361" t="s">
        <v>32953</v>
      </c>
      <c r="B16497" s="361"/>
      <c r="C16497" s="361" t="s">
        <v>32954</v>
      </c>
      <c r="D16497" s="361" t="s">
        <v>245</v>
      </c>
      <c r="E16497" s="362" t="s">
        <v>30871</v>
      </c>
    </row>
    <row r="16498" customFormat="false" ht="15" hidden="false" customHeight="false" outlineLevel="0" collapsed="false">
      <c r="A16498" s="361" t="s">
        <v>32955</v>
      </c>
      <c r="B16498" s="361"/>
      <c r="C16498" s="361" t="s">
        <v>32956</v>
      </c>
      <c r="D16498" s="361" t="s">
        <v>245</v>
      </c>
      <c r="E16498" s="362" t="s">
        <v>32957</v>
      </c>
    </row>
    <row r="16499" customFormat="false" ht="15" hidden="false" customHeight="false" outlineLevel="0" collapsed="false">
      <c r="A16499" s="361" t="s">
        <v>32958</v>
      </c>
      <c r="B16499" s="361"/>
      <c r="C16499" s="361" t="s">
        <v>32959</v>
      </c>
      <c r="D16499" s="361" t="s">
        <v>245</v>
      </c>
      <c r="E16499" s="362" t="s">
        <v>31021</v>
      </c>
    </row>
    <row r="16500" customFormat="false" ht="15" hidden="false" customHeight="false" outlineLevel="0" collapsed="false">
      <c r="A16500" s="361" t="s">
        <v>32960</v>
      </c>
      <c r="B16500" s="361"/>
      <c r="C16500" s="361" t="s">
        <v>32961</v>
      </c>
      <c r="D16500" s="361" t="s">
        <v>245</v>
      </c>
      <c r="E16500" s="362" t="s">
        <v>32962</v>
      </c>
    </row>
    <row r="16501" customFormat="false" ht="15" hidden="false" customHeight="false" outlineLevel="0" collapsed="false">
      <c r="A16501" s="361" t="s">
        <v>32963</v>
      </c>
      <c r="B16501" s="361"/>
      <c r="C16501" s="361" t="s">
        <v>32964</v>
      </c>
      <c r="D16501" s="361" t="s">
        <v>245</v>
      </c>
      <c r="E16501" s="362" t="s">
        <v>28625</v>
      </c>
    </row>
    <row r="16502" customFormat="false" ht="15" hidden="false" customHeight="false" outlineLevel="0" collapsed="false">
      <c r="A16502" s="361" t="s">
        <v>32965</v>
      </c>
      <c r="B16502" s="361"/>
      <c r="C16502" s="361" t="s">
        <v>32966</v>
      </c>
      <c r="D16502" s="361" t="s">
        <v>245</v>
      </c>
      <c r="E16502" s="362" t="s">
        <v>15890</v>
      </c>
    </row>
    <row r="16503" customFormat="false" ht="15" hidden="false" customHeight="false" outlineLevel="0" collapsed="false">
      <c r="A16503" s="361" t="s">
        <v>32967</v>
      </c>
      <c r="B16503" s="361"/>
      <c r="C16503" s="361" t="s">
        <v>32968</v>
      </c>
      <c r="D16503" s="361" t="s">
        <v>245</v>
      </c>
      <c r="E16503" s="362" t="s">
        <v>16584</v>
      </c>
    </row>
    <row r="16504" customFormat="false" ht="15" hidden="false" customHeight="false" outlineLevel="0" collapsed="false">
      <c r="A16504" s="361" t="s">
        <v>32969</v>
      </c>
      <c r="B16504" s="361"/>
      <c r="C16504" s="361" t="s">
        <v>32970</v>
      </c>
      <c r="D16504" s="361" t="s">
        <v>245</v>
      </c>
      <c r="E16504" s="362" t="s">
        <v>16278</v>
      </c>
    </row>
    <row r="16505" customFormat="false" ht="15" hidden="false" customHeight="false" outlineLevel="0" collapsed="false">
      <c r="A16505" s="361" t="s">
        <v>32971</v>
      </c>
      <c r="B16505" s="361"/>
      <c r="C16505" s="361" t="s">
        <v>32972</v>
      </c>
      <c r="D16505" s="361" t="s">
        <v>245</v>
      </c>
      <c r="E16505" s="362" t="s">
        <v>17260</v>
      </c>
    </row>
    <row r="16506" customFormat="false" ht="15" hidden="false" customHeight="false" outlineLevel="0" collapsed="false">
      <c r="A16506" s="361" t="s">
        <v>32973</v>
      </c>
      <c r="B16506" s="361"/>
      <c r="C16506" s="361" t="s">
        <v>32974</v>
      </c>
      <c r="D16506" s="361" t="s">
        <v>245</v>
      </c>
      <c r="E16506" s="362" t="s">
        <v>15694</v>
      </c>
    </row>
    <row r="16507" customFormat="false" ht="15" hidden="false" customHeight="false" outlineLevel="0" collapsed="false">
      <c r="A16507" s="361" t="s">
        <v>32975</v>
      </c>
      <c r="B16507" s="361"/>
      <c r="C16507" s="361" t="s">
        <v>32976</v>
      </c>
      <c r="D16507" s="361" t="s">
        <v>245</v>
      </c>
      <c r="E16507" s="362" t="s">
        <v>16874</v>
      </c>
    </row>
    <row r="16508" customFormat="false" ht="15" hidden="false" customHeight="false" outlineLevel="0" collapsed="false">
      <c r="A16508" s="361" t="s">
        <v>32977</v>
      </c>
      <c r="B16508" s="361"/>
      <c r="C16508" s="361" t="s">
        <v>32978</v>
      </c>
      <c r="D16508" s="361" t="s">
        <v>245</v>
      </c>
      <c r="E16508" s="362" t="s">
        <v>17564</v>
      </c>
    </row>
    <row r="16509" customFormat="false" ht="15" hidden="false" customHeight="false" outlineLevel="0" collapsed="false">
      <c r="A16509" s="361" t="s">
        <v>32979</v>
      </c>
      <c r="B16509" s="361"/>
      <c r="C16509" s="361" t="s">
        <v>32980</v>
      </c>
      <c r="D16509" s="361" t="s">
        <v>245</v>
      </c>
      <c r="E16509" s="362" t="s">
        <v>17602</v>
      </c>
    </row>
    <row r="16510" customFormat="false" ht="15" hidden="false" customHeight="false" outlineLevel="0" collapsed="false">
      <c r="A16510" s="361" t="s">
        <v>32981</v>
      </c>
      <c r="B16510" s="361"/>
      <c r="C16510" s="361" t="s">
        <v>32982</v>
      </c>
      <c r="D16510" s="361" t="s">
        <v>245</v>
      </c>
      <c r="E16510" s="362" t="s">
        <v>22600</v>
      </c>
    </row>
    <row r="16511" customFormat="false" ht="15" hidden="false" customHeight="false" outlineLevel="0" collapsed="false">
      <c r="A16511" s="361" t="s">
        <v>32983</v>
      </c>
      <c r="B16511" s="361"/>
      <c r="C16511" s="361" t="s">
        <v>32984</v>
      </c>
      <c r="D16511" s="361" t="s">
        <v>245</v>
      </c>
      <c r="E16511" s="362" t="s">
        <v>25006</v>
      </c>
    </row>
    <row r="16512" customFormat="false" ht="15" hidden="false" customHeight="false" outlineLevel="0" collapsed="false">
      <c r="A16512" s="361" t="s">
        <v>32985</v>
      </c>
      <c r="B16512" s="361"/>
      <c r="C16512" s="361" t="s">
        <v>32986</v>
      </c>
      <c r="D16512" s="361" t="s">
        <v>245</v>
      </c>
      <c r="E16512" s="362" t="s">
        <v>18921</v>
      </c>
    </row>
    <row r="16513" customFormat="false" ht="15" hidden="false" customHeight="false" outlineLevel="0" collapsed="false">
      <c r="A16513" s="361" t="s">
        <v>32987</v>
      </c>
      <c r="B16513" s="361"/>
      <c r="C16513" s="361" t="s">
        <v>32988</v>
      </c>
      <c r="D16513" s="361" t="s">
        <v>25662</v>
      </c>
      <c r="E16513" s="362" t="s">
        <v>32989</v>
      </c>
    </row>
    <row r="16514" customFormat="false" ht="15" hidden="false" customHeight="false" outlineLevel="0" collapsed="false">
      <c r="A16514" s="361" t="s">
        <v>32990</v>
      </c>
      <c r="B16514" s="361"/>
      <c r="C16514" s="361" t="s">
        <v>32991</v>
      </c>
      <c r="D16514" s="361" t="s">
        <v>25214</v>
      </c>
      <c r="E16514" s="362" t="s">
        <v>32992</v>
      </c>
    </row>
    <row r="16515" customFormat="false" ht="15" hidden="false" customHeight="false" outlineLevel="0" collapsed="false">
      <c r="A16515" s="361" t="s">
        <v>32993</v>
      </c>
      <c r="B16515" s="361"/>
      <c r="C16515" s="361" t="s">
        <v>32994</v>
      </c>
      <c r="D16515" s="361" t="s">
        <v>25214</v>
      </c>
      <c r="E16515" s="362" t="s">
        <v>32995</v>
      </c>
    </row>
    <row r="16516" customFormat="false" ht="15" hidden="false" customHeight="false" outlineLevel="0" collapsed="false">
      <c r="A16516" s="361" t="s">
        <v>32996</v>
      </c>
      <c r="B16516" s="361"/>
      <c r="C16516" s="361" t="s">
        <v>32997</v>
      </c>
      <c r="D16516" s="361" t="s">
        <v>25214</v>
      </c>
      <c r="E16516" s="362" t="s">
        <v>32998</v>
      </c>
    </row>
    <row r="16517" customFormat="false" ht="15" hidden="false" customHeight="false" outlineLevel="0" collapsed="false">
      <c r="A16517" s="361" t="s">
        <v>32999</v>
      </c>
      <c r="B16517" s="361"/>
      <c r="C16517" s="361" t="s">
        <v>33000</v>
      </c>
      <c r="D16517" s="361" t="s">
        <v>25214</v>
      </c>
      <c r="E16517" s="362" t="s">
        <v>33001</v>
      </c>
    </row>
    <row r="16518" customFormat="false" ht="15" hidden="false" customHeight="false" outlineLevel="0" collapsed="false">
      <c r="A16518" s="361" t="s">
        <v>33002</v>
      </c>
      <c r="B16518" s="361"/>
      <c r="C16518" s="361" t="s">
        <v>33003</v>
      </c>
      <c r="D16518" s="361" t="s">
        <v>25214</v>
      </c>
      <c r="E16518" s="362" t="s">
        <v>33004</v>
      </c>
    </row>
    <row r="16519" customFormat="false" ht="15" hidden="false" customHeight="false" outlineLevel="0" collapsed="false">
      <c r="A16519" s="361" t="s">
        <v>33005</v>
      </c>
      <c r="B16519" s="361"/>
      <c r="C16519" s="361" t="s">
        <v>33006</v>
      </c>
      <c r="D16519" s="361" t="s">
        <v>25214</v>
      </c>
      <c r="E16519" s="362" t="s">
        <v>33007</v>
      </c>
    </row>
    <row r="16520" customFormat="false" ht="15" hidden="false" customHeight="false" outlineLevel="0" collapsed="false">
      <c r="A16520" s="361" t="s">
        <v>33008</v>
      </c>
      <c r="B16520" s="361"/>
      <c r="C16520" s="361" t="s">
        <v>33009</v>
      </c>
      <c r="D16520" s="361" t="s">
        <v>25214</v>
      </c>
      <c r="E16520" s="362" t="s">
        <v>33010</v>
      </c>
    </row>
    <row r="16521" customFormat="false" ht="15" hidden="false" customHeight="false" outlineLevel="0" collapsed="false">
      <c r="A16521" s="361" t="s">
        <v>33011</v>
      </c>
      <c r="B16521" s="361"/>
      <c r="C16521" s="361" t="s">
        <v>33012</v>
      </c>
      <c r="D16521" s="361" t="s">
        <v>25214</v>
      </c>
      <c r="E16521" s="362" t="s">
        <v>33013</v>
      </c>
    </row>
    <row r="16522" customFormat="false" ht="15" hidden="false" customHeight="false" outlineLevel="0" collapsed="false">
      <c r="A16522" s="361" t="s">
        <v>33014</v>
      </c>
      <c r="B16522" s="361"/>
      <c r="C16522" s="361" t="s">
        <v>33015</v>
      </c>
      <c r="D16522" s="361" t="s">
        <v>25214</v>
      </c>
      <c r="E16522" s="362" t="s">
        <v>33016</v>
      </c>
    </row>
    <row r="16523" customFormat="false" ht="15" hidden="false" customHeight="false" outlineLevel="0" collapsed="false">
      <c r="A16523" s="361" t="s">
        <v>33017</v>
      </c>
      <c r="B16523" s="361"/>
      <c r="C16523" s="361" t="s">
        <v>33018</v>
      </c>
      <c r="D16523" s="361" t="s">
        <v>25214</v>
      </c>
      <c r="E16523" s="362" t="s">
        <v>33019</v>
      </c>
    </row>
    <row r="16524" customFormat="false" ht="15" hidden="false" customHeight="false" outlineLevel="0" collapsed="false">
      <c r="A16524" s="361" t="s">
        <v>33020</v>
      </c>
      <c r="B16524" s="361"/>
      <c r="C16524" s="361" t="s">
        <v>33021</v>
      </c>
      <c r="D16524" s="361" t="s">
        <v>25214</v>
      </c>
      <c r="E16524" s="362" t="s">
        <v>33022</v>
      </c>
    </row>
    <row r="16525" customFormat="false" ht="15" hidden="false" customHeight="false" outlineLevel="0" collapsed="false">
      <c r="A16525" s="361" t="s">
        <v>33023</v>
      </c>
      <c r="B16525" s="361"/>
      <c r="C16525" s="361" t="s">
        <v>33024</v>
      </c>
      <c r="D16525" s="361" t="s">
        <v>245</v>
      </c>
      <c r="E16525" s="362" t="s">
        <v>22084</v>
      </c>
    </row>
    <row r="16526" customFormat="false" ht="15" hidden="false" customHeight="false" outlineLevel="0" collapsed="false">
      <c r="A16526" s="361" t="s">
        <v>33025</v>
      </c>
      <c r="B16526" s="361"/>
      <c r="C16526" s="361" t="s">
        <v>33026</v>
      </c>
      <c r="D16526" s="361" t="s">
        <v>245</v>
      </c>
      <c r="E16526" s="362" t="s">
        <v>17087</v>
      </c>
    </row>
    <row r="16527" customFormat="false" ht="15" hidden="false" customHeight="false" outlineLevel="0" collapsed="false">
      <c r="A16527" s="361" t="s">
        <v>33027</v>
      </c>
      <c r="B16527" s="361"/>
      <c r="C16527" s="361" t="s">
        <v>33028</v>
      </c>
      <c r="D16527" s="361" t="s">
        <v>245</v>
      </c>
      <c r="E16527" s="362" t="s">
        <v>18311</v>
      </c>
    </row>
    <row r="16528" customFormat="false" ht="15" hidden="false" customHeight="false" outlineLevel="0" collapsed="false">
      <c r="A16528" s="361" t="s">
        <v>33029</v>
      </c>
      <c r="B16528" s="361"/>
      <c r="C16528" s="361" t="s">
        <v>33030</v>
      </c>
      <c r="D16528" s="361" t="s">
        <v>245</v>
      </c>
      <c r="E16528" s="362" t="s">
        <v>16016</v>
      </c>
    </row>
    <row r="16529" customFormat="false" ht="15" hidden="false" customHeight="false" outlineLevel="0" collapsed="false">
      <c r="A16529" s="361" t="s">
        <v>33031</v>
      </c>
      <c r="B16529" s="361"/>
      <c r="C16529" s="361" t="s">
        <v>33032</v>
      </c>
      <c r="D16529" s="361" t="s">
        <v>25214</v>
      </c>
      <c r="E16529" s="362" t="s">
        <v>33033</v>
      </c>
    </row>
    <row r="16530" customFormat="false" ht="15" hidden="false" customHeight="false" outlineLevel="0" collapsed="false">
      <c r="A16530" s="361" t="s">
        <v>33034</v>
      </c>
      <c r="B16530" s="361"/>
      <c r="C16530" s="361" t="s">
        <v>33035</v>
      </c>
      <c r="D16530" s="361" t="s">
        <v>25214</v>
      </c>
      <c r="E16530" s="362" t="s">
        <v>33036</v>
      </c>
    </row>
    <row r="16531" customFormat="false" ht="15" hidden="false" customHeight="false" outlineLevel="0" collapsed="false">
      <c r="A16531" s="361" t="s">
        <v>33037</v>
      </c>
      <c r="B16531" s="361"/>
      <c r="C16531" s="361" t="s">
        <v>33038</v>
      </c>
      <c r="D16531" s="361" t="s">
        <v>25214</v>
      </c>
      <c r="E16531" s="362" t="s">
        <v>33039</v>
      </c>
    </row>
    <row r="16532" customFormat="false" ht="15" hidden="false" customHeight="false" outlineLevel="0" collapsed="false">
      <c r="A16532" s="361" t="s">
        <v>33040</v>
      </c>
      <c r="B16532" s="361"/>
      <c r="C16532" s="361" t="s">
        <v>33041</v>
      </c>
      <c r="D16532" s="361" t="s">
        <v>25214</v>
      </c>
      <c r="E16532" s="362" t="s">
        <v>33042</v>
      </c>
    </row>
    <row r="16533" customFormat="false" ht="15" hidden="false" customHeight="false" outlineLevel="0" collapsed="false">
      <c r="A16533" s="361" t="s">
        <v>33043</v>
      </c>
      <c r="B16533" s="361"/>
      <c r="C16533" s="361" t="s">
        <v>33044</v>
      </c>
      <c r="D16533" s="361" t="s">
        <v>25214</v>
      </c>
      <c r="E16533" s="362" t="s">
        <v>15853</v>
      </c>
    </row>
    <row r="16534" customFormat="false" ht="15" hidden="false" customHeight="false" outlineLevel="0" collapsed="false">
      <c r="A16534" s="361" t="s">
        <v>33045</v>
      </c>
      <c r="B16534" s="361"/>
      <c r="C16534" s="361" t="s">
        <v>33046</v>
      </c>
      <c r="D16534" s="361" t="s">
        <v>25214</v>
      </c>
      <c r="E16534" s="362" t="s">
        <v>33047</v>
      </c>
    </row>
    <row r="16535" customFormat="false" ht="15" hidden="false" customHeight="false" outlineLevel="0" collapsed="false">
      <c r="A16535" s="361" t="s">
        <v>33048</v>
      </c>
      <c r="B16535" s="361"/>
      <c r="C16535" s="361" t="s">
        <v>33049</v>
      </c>
      <c r="D16535" s="361" t="s">
        <v>245</v>
      </c>
      <c r="E16535" s="362" t="s">
        <v>33050</v>
      </c>
    </row>
    <row r="16536" customFormat="false" ht="15" hidden="false" customHeight="false" outlineLevel="0" collapsed="false">
      <c r="A16536" s="361" t="s">
        <v>33051</v>
      </c>
      <c r="B16536" s="361"/>
      <c r="C16536" s="361" t="s">
        <v>33052</v>
      </c>
      <c r="D16536" s="361" t="s">
        <v>245</v>
      </c>
      <c r="E16536" s="362" t="s">
        <v>17225</v>
      </c>
    </row>
    <row r="16537" customFormat="false" ht="15" hidden="false" customHeight="false" outlineLevel="0" collapsed="false">
      <c r="A16537" s="361" t="s">
        <v>33053</v>
      </c>
      <c r="B16537" s="361"/>
      <c r="C16537" s="361" t="s">
        <v>33054</v>
      </c>
      <c r="D16537" s="361" t="s">
        <v>245</v>
      </c>
      <c r="E16537" s="362" t="s">
        <v>21172</v>
      </c>
    </row>
    <row r="16538" customFormat="false" ht="15" hidden="false" customHeight="false" outlineLevel="0" collapsed="false">
      <c r="A16538" s="361" t="s">
        <v>33055</v>
      </c>
      <c r="B16538" s="361"/>
      <c r="C16538" s="361" t="s">
        <v>33056</v>
      </c>
      <c r="D16538" s="361" t="s">
        <v>245</v>
      </c>
      <c r="E16538" s="362" t="s">
        <v>20380</v>
      </c>
    </row>
    <row r="16539" customFormat="false" ht="15" hidden="false" customHeight="false" outlineLevel="0" collapsed="false">
      <c r="A16539" s="361" t="s">
        <v>33057</v>
      </c>
      <c r="B16539" s="361"/>
      <c r="C16539" s="361" t="s">
        <v>33058</v>
      </c>
      <c r="D16539" s="361" t="s">
        <v>245</v>
      </c>
      <c r="E16539" s="362" t="s">
        <v>21285</v>
      </c>
    </row>
    <row r="16540" customFormat="false" ht="15" hidden="false" customHeight="false" outlineLevel="0" collapsed="false">
      <c r="A16540" s="361" t="s">
        <v>33059</v>
      </c>
      <c r="B16540" s="361"/>
      <c r="C16540" s="361" t="s">
        <v>33060</v>
      </c>
      <c r="D16540" s="361" t="s">
        <v>245</v>
      </c>
      <c r="E16540" s="362" t="s">
        <v>17103</v>
      </c>
    </row>
    <row r="16541" customFormat="false" ht="15" hidden="false" customHeight="false" outlineLevel="0" collapsed="false">
      <c r="A16541" s="361" t="s">
        <v>33061</v>
      </c>
      <c r="B16541" s="361"/>
      <c r="C16541" s="361" t="s">
        <v>33062</v>
      </c>
      <c r="D16541" s="361" t="s">
        <v>245</v>
      </c>
      <c r="E16541" s="362" t="s">
        <v>16612</v>
      </c>
    </row>
    <row r="16542" customFormat="false" ht="15" hidden="false" customHeight="false" outlineLevel="0" collapsed="false">
      <c r="A16542" s="361" t="s">
        <v>33063</v>
      </c>
      <c r="B16542" s="361"/>
      <c r="C16542" s="361" t="s">
        <v>33064</v>
      </c>
      <c r="D16542" s="361" t="s">
        <v>245</v>
      </c>
      <c r="E16542" s="362" t="s">
        <v>30829</v>
      </c>
    </row>
    <row r="16543" customFormat="false" ht="15" hidden="false" customHeight="false" outlineLevel="0" collapsed="false">
      <c r="A16543" s="361" t="s">
        <v>33065</v>
      </c>
      <c r="B16543" s="361"/>
      <c r="C16543" s="361" t="s">
        <v>33066</v>
      </c>
      <c r="D16543" s="361" t="s">
        <v>245</v>
      </c>
      <c r="E16543" s="362" t="s">
        <v>33067</v>
      </c>
    </row>
    <row r="16544" customFormat="false" ht="15" hidden="false" customHeight="false" outlineLevel="0" collapsed="false">
      <c r="A16544" s="361" t="s">
        <v>33068</v>
      </c>
      <c r="B16544" s="361"/>
      <c r="C16544" s="361" t="s">
        <v>33069</v>
      </c>
      <c r="D16544" s="361" t="s">
        <v>245</v>
      </c>
      <c r="E16544" s="362" t="s">
        <v>33070</v>
      </c>
    </row>
    <row r="16545" customFormat="false" ht="15" hidden="false" customHeight="false" outlineLevel="0" collapsed="false">
      <c r="A16545" s="361" t="s">
        <v>33071</v>
      </c>
      <c r="B16545" s="361"/>
      <c r="C16545" s="361" t="s">
        <v>33072</v>
      </c>
      <c r="D16545" s="361" t="s">
        <v>245</v>
      </c>
      <c r="E16545" s="362" t="s">
        <v>33073</v>
      </c>
    </row>
    <row r="16546" customFormat="false" ht="15" hidden="false" customHeight="false" outlineLevel="0" collapsed="false">
      <c r="A16546" s="361" t="s">
        <v>33074</v>
      </c>
      <c r="B16546" s="361"/>
      <c r="C16546" s="361" t="s">
        <v>33075</v>
      </c>
      <c r="D16546" s="361" t="s">
        <v>245</v>
      </c>
      <c r="E16546" s="362" t="s">
        <v>33076</v>
      </c>
    </row>
    <row r="16547" customFormat="false" ht="15" hidden="false" customHeight="false" outlineLevel="0" collapsed="false">
      <c r="A16547" s="361" t="s">
        <v>33077</v>
      </c>
      <c r="B16547" s="361"/>
      <c r="C16547" s="361" t="s">
        <v>33078</v>
      </c>
      <c r="D16547" s="361" t="s">
        <v>245</v>
      </c>
      <c r="E16547" s="362" t="s">
        <v>33079</v>
      </c>
    </row>
    <row r="16548" customFormat="false" ht="15" hidden="false" customHeight="false" outlineLevel="0" collapsed="false">
      <c r="A16548" s="361" t="s">
        <v>33080</v>
      </c>
      <c r="B16548" s="361"/>
      <c r="C16548" s="361" t="s">
        <v>33081</v>
      </c>
      <c r="D16548" s="361" t="s">
        <v>245</v>
      </c>
      <c r="E16548" s="362" t="s">
        <v>33082</v>
      </c>
    </row>
    <row r="16549" customFormat="false" ht="15" hidden="false" customHeight="false" outlineLevel="0" collapsed="false">
      <c r="A16549" s="361" t="s">
        <v>33083</v>
      </c>
      <c r="B16549" s="361"/>
      <c r="C16549" s="361" t="s">
        <v>33084</v>
      </c>
      <c r="D16549" s="361" t="s">
        <v>245</v>
      </c>
      <c r="E16549" s="362" t="s">
        <v>15815</v>
      </c>
    </row>
    <row r="16550" customFormat="false" ht="15" hidden="false" customHeight="false" outlineLevel="0" collapsed="false">
      <c r="A16550" s="361" t="s">
        <v>33085</v>
      </c>
      <c r="B16550" s="361"/>
      <c r="C16550" s="361" t="s">
        <v>33086</v>
      </c>
      <c r="D16550" s="361" t="s">
        <v>245</v>
      </c>
      <c r="E16550" s="362" t="s">
        <v>33087</v>
      </c>
    </row>
    <row r="16551" customFormat="false" ht="15" hidden="false" customHeight="false" outlineLevel="0" collapsed="false">
      <c r="A16551" s="361" t="s">
        <v>33088</v>
      </c>
      <c r="B16551" s="361"/>
      <c r="C16551" s="361" t="s">
        <v>33089</v>
      </c>
      <c r="D16551" s="361" t="s">
        <v>245</v>
      </c>
      <c r="E16551" s="362" t="s">
        <v>33090</v>
      </c>
    </row>
    <row r="16552" customFormat="false" ht="15" hidden="false" customHeight="false" outlineLevel="0" collapsed="false">
      <c r="A16552" s="361" t="s">
        <v>33091</v>
      </c>
      <c r="B16552" s="361"/>
      <c r="C16552" s="361" t="s">
        <v>33092</v>
      </c>
      <c r="D16552" s="361" t="s">
        <v>245</v>
      </c>
      <c r="E16552" s="362" t="s">
        <v>31841</v>
      </c>
    </row>
    <row r="16553" customFormat="false" ht="15" hidden="false" customHeight="false" outlineLevel="0" collapsed="false">
      <c r="A16553" s="361" t="s">
        <v>33093</v>
      </c>
      <c r="B16553" s="361"/>
      <c r="C16553" s="361" t="s">
        <v>33094</v>
      </c>
      <c r="D16553" s="361" t="s">
        <v>245</v>
      </c>
      <c r="E16553" s="362" t="s">
        <v>26916</v>
      </c>
    </row>
    <row r="16554" customFormat="false" ht="15" hidden="false" customHeight="false" outlineLevel="0" collapsed="false">
      <c r="A16554" s="361" t="s">
        <v>33095</v>
      </c>
      <c r="B16554" s="361"/>
      <c r="C16554" s="361" t="s">
        <v>33096</v>
      </c>
      <c r="D16554" s="361" t="s">
        <v>245</v>
      </c>
      <c r="E16554" s="362" t="s">
        <v>23622</v>
      </c>
    </row>
    <row r="16555" customFormat="false" ht="15" hidden="false" customHeight="false" outlineLevel="0" collapsed="false">
      <c r="A16555" s="361" t="s">
        <v>33097</v>
      </c>
      <c r="B16555" s="361"/>
      <c r="C16555" s="361" t="s">
        <v>33098</v>
      </c>
      <c r="D16555" s="361" t="s">
        <v>245</v>
      </c>
      <c r="E16555" s="362" t="s">
        <v>31309</v>
      </c>
    </row>
    <row r="16556" customFormat="false" ht="15" hidden="false" customHeight="false" outlineLevel="0" collapsed="false">
      <c r="A16556" s="361" t="s">
        <v>33099</v>
      </c>
      <c r="B16556" s="361"/>
      <c r="C16556" s="361" t="s">
        <v>33100</v>
      </c>
      <c r="D16556" s="361" t="s">
        <v>245</v>
      </c>
      <c r="E16556" s="362" t="s">
        <v>24301</v>
      </c>
    </row>
    <row r="16557" customFormat="false" ht="15" hidden="false" customHeight="false" outlineLevel="0" collapsed="false">
      <c r="A16557" s="361" t="s">
        <v>33101</v>
      </c>
      <c r="B16557" s="361"/>
      <c r="C16557" s="361" t="s">
        <v>33102</v>
      </c>
      <c r="D16557" s="361" t="s">
        <v>245</v>
      </c>
      <c r="E16557" s="362" t="s">
        <v>32577</v>
      </c>
    </row>
    <row r="16558" customFormat="false" ht="15" hidden="false" customHeight="false" outlineLevel="0" collapsed="false">
      <c r="A16558" s="361" t="s">
        <v>33103</v>
      </c>
      <c r="B16558" s="361"/>
      <c r="C16558" s="361" t="s">
        <v>33104</v>
      </c>
      <c r="D16558" s="361" t="s">
        <v>245</v>
      </c>
      <c r="E16558" s="362" t="s">
        <v>31581</v>
      </c>
    </row>
    <row r="16559" customFormat="false" ht="15" hidden="false" customHeight="false" outlineLevel="0" collapsed="false">
      <c r="A16559" s="361" t="s">
        <v>33105</v>
      </c>
      <c r="B16559" s="361"/>
      <c r="C16559" s="361" t="s">
        <v>33106</v>
      </c>
      <c r="D16559" s="361" t="s">
        <v>245</v>
      </c>
      <c r="E16559" s="362" t="s">
        <v>21713</v>
      </c>
    </row>
    <row r="16560" customFormat="false" ht="15" hidden="false" customHeight="false" outlineLevel="0" collapsed="false">
      <c r="A16560" s="361" t="s">
        <v>33107</v>
      </c>
      <c r="B16560" s="361"/>
      <c r="C16560" s="361" t="s">
        <v>33108</v>
      </c>
      <c r="D16560" s="361" t="s">
        <v>245</v>
      </c>
      <c r="E16560" s="362" t="s">
        <v>33109</v>
      </c>
    </row>
    <row r="16561" customFormat="false" ht="15" hidden="false" customHeight="false" outlineLevel="0" collapsed="false">
      <c r="A16561" s="361" t="s">
        <v>33110</v>
      </c>
      <c r="B16561" s="361"/>
      <c r="C16561" s="361" t="s">
        <v>33111</v>
      </c>
      <c r="D16561" s="361" t="s">
        <v>245</v>
      </c>
      <c r="E16561" s="362" t="s">
        <v>33112</v>
      </c>
    </row>
    <row r="16562" customFormat="false" ht="15" hidden="false" customHeight="false" outlineLevel="0" collapsed="false">
      <c r="A16562" s="361" t="s">
        <v>33113</v>
      </c>
      <c r="B16562" s="361"/>
      <c r="C16562" s="361" t="s">
        <v>33114</v>
      </c>
      <c r="D16562" s="361" t="s">
        <v>245</v>
      </c>
      <c r="E16562" s="362" t="s">
        <v>20791</v>
      </c>
    </row>
    <row r="16563" customFormat="false" ht="15" hidden="false" customHeight="false" outlineLevel="0" collapsed="false">
      <c r="A16563" s="361" t="s">
        <v>33115</v>
      </c>
      <c r="B16563" s="361"/>
      <c r="C16563" s="361" t="s">
        <v>33116</v>
      </c>
      <c r="D16563" s="361" t="s">
        <v>245</v>
      </c>
      <c r="E16563" s="362" t="s">
        <v>21394</v>
      </c>
    </row>
    <row r="16564" customFormat="false" ht="15" hidden="false" customHeight="false" outlineLevel="0" collapsed="false">
      <c r="A16564" s="361" t="s">
        <v>33117</v>
      </c>
      <c r="B16564" s="361"/>
      <c r="C16564" s="361" t="s">
        <v>33118</v>
      </c>
      <c r="D16564" s="361" t="s">
        <v>245</v>
      </c>
      <c r="E16564" s="362" t="s">
        <v>23008</v>
      </c>
    </row>
    <row r="16565" customFormat="false" ht="15" hidden="false" customHeight="false" outlineLevel="0" collapsed="false">
      <c r="A16565" s="361" t="s">
        <v>33119</v>
      </c>
      <c r="B16565" s="361"/>
      <c r="C16565" s="361" t="s">
        <v>33120</v>
      </c>
      <c r="D16565" s="361" t="s">
        <v>245</v>
      </c>
      <c r="E16565" s="362" t="s">
        <v>32032</v>
      </c>
    </row>
    <row r="16566" customFormat="false" ht="15" hidden="false" customHeight="false" outlineLevel="0" collapsed="false">
      <c r="A16566" s="361" t="s">
        <v>33121</v>
      </c>
      <c r="B16566" s="361"/>
      <c r="C16566" s="361" t="s">
        <v>33122</v>
      </c>
      <c r="D16566" s="361" t="s">
        <v>245</v>
      </c>
      <c r="E16566" s="362" t="s">
        <v>33123</v>
      </c>
    </row>
    <row r="16567" customFormat="false" ht="15" hidden="false" customHeight="false" outlineLevel="0" collapsed="false">
      <c r="A16567" s="361" t="s">
        <v>33124</v>
      </c>
      <c r="B16567" s="361"/>
      <c r="C16567" s="361" t="s">
        <v>33125</v>
      </c>
      <c r="D16567" s="361" t="s">
        <v>245</v>
      </c>
      <c r="E16567" s="362" t="s">
        <v>33126</v>
      </c>
    </row>
    <row r="16568" customFormat="false" ht="15" hidden="false" customHeight="false" outlineLevel="0" collapsed="false">
      <c r="A16568" s="361" t="s">
        <v>33127</v>
      </c>
      <c r="B16568" s="361"/>
      <c r="C16568" s="361" t="s">
        <v>33128</v>
      </c>
      <c r="D16568" s="361" t="s">
        <v>245</v>
      </c>
      <c r="E16568" s="362" t="s">
        <v>33129</v>
      </c>
    </row>
    <row r="16569" customFormat="false" ht="15" hidden="false" customHeight="false" outlineLevel="0" collapsed="false">
      <c r="A16569" s="361" t="s">
        <v>33130</v>
      </c>
      <c r="B16569" s="361"/>
      <c r="C16569" s="361" t="s">
        <v>33131</v>
      </c>
      <c r="D16569" s="361" t="s">
        <v>245</v>
      </c>
      <c r="E16569" s="362" t="s">
        <v>24666</v>
      </c>
    </row>
    <row r="16570" customFormat="false" ht="15" hidden="false" customHeight="false" outlineLevel="0" collapsed="false">
      <c r="A16570" s="361" t="s">
        <v>33132</v>
      </c>
      <c r="B16570" s="361"/>
      <c r="C16570" s="361" t="s">
        <v>33133</v>
      </c>
      <c r="D16570" s="361" t="s">
        <v>245</v>
      </c>
      <c r="E16570" s="362" t="s">
        <v>18313</v>
      </c>
    </row>
    <row r="16571" customFormat="false" ht="15" hidden="false" customHeight="false" outlineLevel="0" collapsed="false">
      <c r="A16571" s="361" t="s">
        <v>33134</v>
      </c>
      <c r="B16571" s="361"/>
      <c r="C16571" s="361" t="s">
        <v>33135</v>
      </c>
      <c r="D16571" s="361" t="s">
        <v>245</v>
      </c>
      <c r="E16571" s="362" t="s">
        <v>33136</v>
      </c>
    </row>
    <row r="16572" customFormat="false" ht="15" hidden="false" customHeight="false" outlineLevel="0" collapsed="false">
      <c r="A16572" s="361" t="s">
        <v>33137</v>
      </c>
      <c r="B16572" s="361"/>
      <c r="C16572" s="361" t="s">
        <v>33138</v>
      </c>
      <c r="D16572" s="361" t="s">
        <v>245</v>
      </c>
      <c r="E16572" s="362" t="s">
        <v>33139</v>
      </c>
    </row>
    <row r="16573" customFormat="false" ht="15" hidden="false" customHeight="false" outlineLevel="0" collapsed="false">
      <c r="A16573" s="361" t="s">
        <v>33140</v>
      </c>
      <c r="B16573" s="361"/>
      <c r="C16573" s="361" t="s">
        <v>33141</v>
      </c>
      <c r="D16573" s="361" t="s">
        <v>245</v>
      </c>
      <c r="E16573" s="362" t="s">
        <v>33142</v>
      </c>
    </row>
    <row r="16574" customFormat="false" ht="15" hidden="false" customHeight="false" outlineLevel="0" collapsed="false">
      <c r="A16574" s="361" t="s">
        <v>33143</v>
      </c>
      <c r="B16574" s="361"/>
      <c r="C16574" s="361" t="s">
        <v>33144</v>
      </c>
      <c r="D16574" s="361" t="s">
        <v>245</v>
      </c>
      <c r="E16574" s="362" t="s">
        <v>23514</v>
      </c>
    </row>
    <row r="16575" customFormat="false" ht="15" hidden="false" customHeight="false" outlineLevel="0" collapsed="false">
      <c r="A16575" s="361" t="s">
        <v>33145</v>
      </c>
      <c r="B16575" s="361"/>
      <c r="C16575" s="361" t="s">
        <v>33146</v>
      </c>
      <c r="D16575" s="361" t="s">
        <v>245</v>
      </c>
      <c r="E16575" s="362" t="s">
        <v>33147</v>
      </c>
    </row>
    <row r="16576" customFormat="false" ht="15" hidden="false" customHeight="false" outlineLevel="0" collapsed="false">
      <c r="A16576" s="361" t="s">
        <v>33148</v>
      </c>
      <c r="B16576" s="361"/>
      <c r="C16576" s="361" t="s">
        <v>33149</v>
      </c>
      <c r="D16576" s="361" t="s">
        <v>245</v>
      </c>
      <c r="E16576" s="362" t="s">
        <v>33150</v>
      </c>
    </row>
    <row r="16577" customFormat="false" ht="15" hidden="false" customHeight="false" outlineLevel="0" collapsed="false">
      <c r="A16577" s="361" t="s">
        <v>33151</v>
      </c>
      <c r="B16577" s="361"/>
      <c r="C16577" s="361" t="s">
        <v>33152</v>
      </c>
      <c r="D16577" s="361" t="s">
        <v>245</v>
      </c>
      <c r="E16577" s="362" t="s">
        <v>33153</v>
      </c>
    </row>
    <row r="16578" customFormat="false" ht="15" hidden="false" customHeight="false" outlineLevel="0" collapsed="false">
      <c r="A16578" s="361" t="s">
        <v>33154</v>
      </c>
      <c r="B16578" s="361"/>
      <c r="C16578" s="361" t="s">
        <v>33155</v>
      </c>
      <c r="D16578" s="361" t="s">
        <v>245</v>
      </c>
      <c r="E16578" s="362" t="s">
        <v>18327</v>
      </c>
    </row>
    <row r="16579" customFormat="false" ht="15" hidden="false" customHeight="false" outlineLevel="0" collapsed="false">
      <c r="A16579" s="361" t="s">
        <v>33156</v>
      </c>
      <c r="B16579" s="361"/>
      <c r="C16579" s="361" t="s">
        <v>33157</v>
      </c>
      <c r="D16579" s="361" t="s">
        <v>245</v>
      </c>
      <c r="E16579" s="362" t="s">
        <v>33158</v>
      </c>
    </row>
    <row r="16580" customFormat="false" ht="15" hidden="false" customHeight="false" outlineLevel="0" collapsed="false">
      <c r="A16580" s="361" t="s">
        <v>33159</v>
      </c>
      <c r="B16580" s="361"/>
      <c r="C16580" s="361" t="s">
        <v>33160</v>
      </c>
      <c r="D16580" s="361" t="s">
        <v>245</v>
      </c>
      <c r="E16580" s="362" t="s">
        <v>33161</v>
      </c>
    </row>
    <row r="16581" customFormat="false" ht="15" hidden="false" customHeight="false" outlineLevel="0" collapsed="false">
      <c r="A16581" s="361" t="s">
        <v>33162</v>
      </c>
      <c r="B16581" s="361"/>
      <c r="C16581" s="361" t="s">
        <v>33163</v>
      </c>
      <c r="D16581" s="361" t="s">
        <v>245</v>
      </c>
      <c r="E16581" s="362" t="s">
        <v>33164</v>
      </c>
    </row>
    <row r="16582" customFormat="false" ht="15" hidden="false" customHeight="false" outlineLevel="0" collapsed="false">
      <c r="A16582" s="361" t="s">
        <v>33165</v>
      </c>
      <c r="B16582" s="361"/>
      <c r="C16582" s="361" t="s">
        <v>33166</v>
      </c>
      <c r="D16582" s="361" t="s">
        <v>245</v>
      </c>
      <c r="E16582" s="362" t="s">
        <v>33167</v>
      </c>
    </row>
    <row r="16583" customFormat="false" ht="15" hidden="false" customHeight="false" outlineLevel="0" collapsed="false">
      <c r="A16583" s="361" t="s">
        <v>33168</v>
      </c>
      <c r="B16583" s="361"/>
      <c r="C16583" s="361" t="s">
        <v>33169</v>
      </c>
      <c r="D16583" s="361" t="s">
        <v>245</v>
      </c>
      <c r="E16583" s="362" t="s">
        <v>30657</v>
      </c>
    </row>
    <row r="16584" customFormat="false" ht="15" hidden="false" customHeight="false" outlineLevel="0" collapsed="false">
      <c r="A16584" s="361" t="s">
        <v>33170</v>
      </c>
      <c r="B16584" s="361"/>
      <c r="C16584" s="361" t="s">
        <v>33171</v>
      </c>
      <c r="D16584" s="361" t="s">
        <v>245</v>
      </c>
      <c r="E16584" s="362" t="s">
        <v>33172</v>
      </c>
    </row>
    <row r="16585" customFormat="false" ht="15" hidden="false" customHeight="false" outlineLevel="0" collapsed="false">
      <c r="A16585" s="361" t="s">
        <v>33173</v>
      </c>
      <c r="B16585" s="361"/>
      <c r="C16585" s="361" t="s">
        <v>33174</v>
      </c>
      <c r="D16585" s="361" t="s">
        <v>245</v>
      </c>
      <c r="E16585" s="362" t="s">
        <v>33175</v>
      </c>
    </row>
    <row r="16586" customFormat="false" ht="15" hidden="false" customHeight="false" outlineLevel="0" collapsed="false">
      <c r="A16586" s="361" t="s">
        <v>33176</v>
      </c>
      <c r="B16586" s="361"/>
      <c r="C16586" s="361" t="s">
        <v>33177</v>
      </c>
      <c r="D16586" s="361" t="s">
        <v>245</v>
      </c>
      <c r="E16586" s="362" t="s">
        <v>33178</v>
      </c>
    </row>
    <row r="16587" customFormat="false" ht="15" hidden="false" customHeight="false" outlineLevel="0" collapsed="false">
      <c r="A16587" s="361" t="s">
        <v>33179</v>
      </c>
      <c r="B16587" s="361"/>
      <c r="C16587" s="361" t="s">
        <v>33180</v>
      </c>
      <c r="D16587" s="361" t="s">
        <v>245</v>
      </c>
      <c r="E16587" s="362" t="s">
        <v>33181</v>
      </c>
    </row>
    <row r="16588" customFormat="false" ht="15" hidden="false" customHeight="false" outlineLevel="0" collapsed="false">
      <c r="A16588" s="361" t="s">
        <v>33182</v>
      </c>
      <c r="B16588" s="361"/>
      <c r="C16588" s="361" t="s">
        <v>33183</v>
      </c>
      <c r="D16588" s="361" t="s">
        <v>245</v>
      </c>
      <c r="E16588" s="362" t="s">
        <v>19159</v>
      </c>
    </row>
    <row r="16589" customFormat="false" ht="15" hidden="false" customHeight="false" outlineLevel="0" collapsed="false">
      <c r="A16589" s="361" t="s">
        <v>33184</v>
      </c>
      <c r="B16589" s="361"/>
      <c r="C16589" s="361" t="s">
        <v>33185</v>
      </c>
      <c r="D16589" s="361" t="s">
        <v>245</v>
      </c>
      <c r="E16589" s="362" t="s">
        <v>25154</v>
      </c>
    </row>
    <row r="16590" customFormat="false" ht="15" hidden="false" customHeight="false" outlineLevel="0" collapsed="false">
      <c r="A16590" s="361" t="s">
        <v>33186</v>
      </c>
      <c r="B16590" s="361"/>
      <c r="C16590" s="361" t="s">
        <v>33187</v>
      </c>
      <c r="D16590" s="361" t="s">
        <v>245</v>
      </c>
      <c r="E16590" s="362" t="s">
        <v>33188</v>
      </c>
    </row>
    <row r="16591" customFormat="false" ht="15" hidden="false" customHeight="false" outlineLevel="0" collapsed="false">
      <c r="A16591" s="361" t="s">
        <v>33189</v>
      </c>
      <c r="B16591" s="361"/>
      <c r="C16591" s="361" t="s">
        <v>33190</v>
      </c>
      <c r="D16591" s="361" t="s">
        <v>245</v>
      </c>
      <c r="E16591" s="362" t="s">
        <v>33191</v>
      </c>
    </row>
    <row r="16592" customFormat="false" ht="15" hidden="false" customHeight="false" outlineLevel="0" collapsed="false">
      <c r="A16592" s="361" t="s">
        <v>33192</v>
      </c>
      <c r="B16592" s="361"/>
      <c r="C16592" s="361" t="s">
        <v>33193</v>
      </c>
      <c r="D16592" s="361" t="s">
        <v>245</v>
      </c>
      <c r="E16592" s="362" t="s">
        <v>33194</v>
      </c>
    </row>
    <row r="16593" customFormat="false" ht="15" hidden="false" customHeight="false" outlineLevel="0" collapsed="false">
      <c r="A16593" s="361" t="s">
        <v>33195</v>
      </c>
      <c r="B16593" s="361"/>
      <c r="C16593" s="361" t="s">
        <v>33196</v>
      </c>
      <c r="D16593" s="361" t="s">
        <v>245</v>
      </c>
      <c r="E16593" s="362" t="s">
        <v>33197</v>
      </c>
    </row>
    <row r="16594" customFormat="false" ht="15" hidden="false" customHeight="false" outlineLevel="0" collapsed="false">
      <c r="A16594" s="361" t="s">
        <v>33198</v>
      </c>
      <c r="B16594" s="361"/>
      <c r="C16594" s="361" t="s">
        <v>33199</v>
      </c>
      <c r="D16594" s="361" t="s">
        <v>245</v>
      </c>
      <c r="E16594" s="362" t="s">
        <v>33200</v>
      </c>
    </row>
    <row r="16595" customFormat="false" ht="15" hidden="false" customHeight="false" outlineLevel="0" collapsed="false">
      <c r="A16595" s="361" t="s">
        <v>33201</v>
      </c>
      <c r="B16595" s="361"/>
      <c r="C16595" s="361" t="s">
        <v>33202</v>
      </c>
      <c r="D16595" s="361" t="s">
        <v>245</v>
      </c>
      <c r="E16595" s="362" t="s">
        <v>33203</v>
      </c>
    </row>
    <row r="16596" customFormat="false" ht="15" hidden="false" customHeight="false" outlineLevel="0" collapsed="false">
      <c r="A16596" s="361" t="s">
        <v>33204</v>
      </c>
      <c r="B16596" s="361"/>
      <c r="C16596" s="361" t="s">
        <v>33205</v>
      </c>
      <c r="D16596" s="361" t="s">
        <v>245</v>
      </c>
      <c r="E16596" s="362" t="s">
        <v>33206</v>
      </c>
    </row>
    <row r="16597" customFormat="false" ht="15" hidden="false" customHeight="false" outlineLevel="0" collapsed="false">
      <c r="A16597" s="361" t="s">
        <v>33207</v>
      </c>
      <c r="B16597" s="361"/>
      <c r="C16597" s="361" t="s">
        <v>33208</v>
      </c>
      <c r="D16597" s="361" t="s">
        <v>245</v>
      </c>
      <c r="E16597" s="362" t="s">
        <v>33209</v>
      </c>
    </row>
    <row r="16598" customFormat="false" ht="15" hidden="false" customHeight="false" outlineLevel="0" collapsed="false">
      <c r="A16598" s="361" t="s">
        <v>33210</v>
      </c>
      <c r="B16598" s="361"/>
      <c r="C16598" s="361" t="s">
        <v>33211</v>
      </c>
      <c r="D16598" s="361" t="s">
        <v>245</v>
      </c>
      <c r="E16598" s="362" t="s">
        <v>33212</v>
      </c>
    </row>
    <row r="16599" customFormat="false" ht="15" hidden="false" customHeight="false" outlineLevel="0" collapsed="false">
      <c r="A16599" s="361" t="s">
        <v>33213</v>
      </c>
      <c r="B16599" s="361"/>
      <c r="C16599" s="361" t="s">
        <v>33214</v>
      </c>
      <c r="D16599" s="361" t="s">
        <v>245</v>
      </c>
      <c r="E16599" s="362" t="s">
        <v>33215</v>
      </c>
    </row>
    <row r="16600" customFormat="false" ht="15" hidden="false" customHeight="false" outlineLevel="0" collapsed="false">
      <c r="A16600" s="361" t="s">
        <v>33216</v>
      </c>
      <c r="B16600" s="361"/>
      <c r="C16600" s="361" t="s">
        <v>33217</v>
      </c>
      <c r="D16600" s="361" t="s">
        <v>245</v>
      </c>
      <c r="E16600" s="362" t="s">
        <v>33218</v>
      </c>
    </row>
    <row r="16601" customFormat="false" ht="15" hidden="false" customHeight="false" outlineLevel="0" collapsed="false">
      <c r="A16601" s="361" t="s">
        <v>33219</v>
      </c>
      <c r="B16601" s="361"/>
      <c r="C16601" s="361" t="s">
        <v>33220</v>
      </c>
      <c r="D16601" s="361" t="s">
        <v>245</v>
      </c>
      <c r="E16601" s="362" t="s">
        <v>33221</v>
      </c>
    </row>
    <row r="16602" customFormat="false" ht="15" hidden="false" customHeight="false" outlineLevel="0" collapsed="false">
      <c r="A16602" s="361" t="s">
        <v>33222</v>
      </c>
      <c r="B16602" s="361"/>
      <c r="C16602" s="361" t="s">
        <v>33223</v>
      </c>
      <c r="D16602" s="361" t="s">
        <v>245</v>
      </c>
      <c r="E16602" s="362" t="s">
        <v>33224</v>
      </c>
    </row>
    <row r="16603" customFormat="false" ht="15" hidden="false" customHeight="false" outlineLevel="0" collapsed="false">
      <c r="A16603" s="361" t="s">
        <v>33225</v>
      </c>
      <c r="B16603" s="361"/>
      <c r="C16603" s="361" t="s">
        <v>33226</v>
      </c>
      <c r="D16603" s="361" t="s">
        <v>245</v>
      </c>
      <c r="E16603" s="362" t="s">
        <v>33227</v>
      </c>
    </row>
    <row r="16604" customFormat="false" ht="15" hidden="false" customHeight="false" outlineLevel="0" collapsed="false">
      <c r="A16604" s="361" t="s">
        <v>33228</v>
      </c>
      <c r="B16604" s="361"/>
      <c r="C16604" s="361" t="s">
        <v>33229</v>
      </c>
      <c r="D16604" s="361" t="s">
        <v>245</v>
      </c>
      <c r="E16604" s="362" t="s">
        <v>24153</v>
      </c>
    </row>
    <row r="16605" customFormat="false" ht="15" hidden="false" customHeight="false" outlineLevel="0" collapsed="false">
      <c r="A16605" s="361" t="s">
        <v>33230</v>
      </c>
      <c r="B16605" s="361"/>
      <c r="C16605" s="361" t="s">
        <v>33231</v>
      </c>
      <c r="D16605" s="361" t="s">
        <v>245</v>
      </c>
      <c r="E16605" s="362" t="s">
        <v>33232</v>
      </c>
    </row>
    <row r="16606" customFormat="false" ht="15" hidden="false" customHeight="false" outlineLevel="0" collapsed="false">
      <c r="A16606" s="361" t="s">
        <v>33233</v>
      </c>
      <c r="B16606" s="361"/>
      <c r="C16606" s="361" t="s">
        <v>33234</v>
      </c>
      <c r="D16606" s="361" t="s">
        <v>245</v>
      </c>
      <c r="E16606" s="362" t="s">
        <v>33235</v>
      </c>
    </row>
    <row r="16607" customFormat="false" ht="15" hidden="false" customHeight="false" outlineLevel="0" collapsed="false">
      <c r="A16607" s="361" t="s">
        <v>33236</v>
      </c>
      <c r="B16607" s="361"/>
      <c r="C16607" s="361" t="s">
        <v>33237</v>
      </c>
      <c r="D16607" s="361" t="s">
        <v>245</v>
      </c>
      <c r="E16607" s="362" t="s">
        <v>33238</v>
      </c>
    </row>
    <row r="16608" customFormat="false" ht="15" hidden="false" customHeight="false" outlineLevel="0" collapsed="false">
      <c r="A16608" s="361" t="s">
        <v>33239</v>
      </c>
      <c r="B16608" s="361"/>
      <c r="C16608" s="361" t="s">
        <v>33240</v>
      </c>
      <c r="D16608" s="361" t="s">
        <v>245</v>
      </c>
      <c r="E16608" s="362" t="s">
        <v>33241</v>
      </c>
    </row>
    <row r="16609" customFormat="false" ht="15" hidden="false" customHeight="false" outlineLevel="0" collapsed="false">
      <c r="A16609" s="361" t="s">
        <v>33242</v>
      </c>
      <c r="B16609" s="361"/>
      <c r="C16609" s="361" t="s">
        <v>33243</v>
      </c>
      <c r="D16609" s="361" t="s">
        <v>245</v>
      </c>
      <c r="E16609" s="362" t="s">
        <v>33244</v>
      </c>
    </row>
    <row r="16610" customFormat="false" ht="15" hidden="false" customHeight="false" outlineLevel="0" collapsed="false">
      <c r="A16610" s="361" t="s">
        <v>33245</v>
      </c>
      <c r="B16610" s="361"/>
      <c r="C16610" s="361" t="s">
        <v>33246</v>
      </c>
      <c r="D16610" s="361" t="s">
        <v>245</v>
      </c>
      <c r="E16610" s="362" t="s">
        <v>33247</v>
      </c>
    </row>
    <row r="16611" customFormat="false" ht="15" hidden="false" customHeight="false" outlineLevel="0" collapsed="false">
      <c r="A16611" s="361" t="s">
        <v>33248</v>
      </c>
      <c r="B16611" s="361"/>
      <c r="C16611" s="361" t="s">
        <v>33249</v>
      </c>
      <c r="D16611" s="361" t="s">
        <v>245</v>
      </c>
      <c r="E16611" s="362" t="s">
        <v>25827</v>
      </c>
    </row>
    <row r="16612" customFormat="false" ht="15" hidden="false" customHeight="false" outlineLevel="0" collapsed="false">
      <c r="A16612" s="361" t="s">
        <v>33250</v>
      </c>
      <c r="B16612" s="361"/>
      <c r="C16612" s="361" t="s">
        <v>33251</v>
      </c>
      <c r="D16612" s="361" t="s">
        <v>245</v>
      </c>
      <c r="E16612" s="362" t="s">
        <v>33252</v>
      </c>
    </row>
    <row r="16613" customFormat="false" ht="15" hidden="false" customHeight="false" outlineLevel="0" collapsed="false">
      <c r="A16613" s="361" t="s">
        <v>33253</v>
      </c>
      <c r="B16613" s="361"/>
      <c r="C16613" s="361" t="s">
        <v>33254</v>
      </c>
      <c r="D16613" s="361" t="s">
        <v>245</v>
      </c>
      <c r="E16613" s="362" t="s">
        <v>24151</v>
      </c>
    </row>
    <row r="16614" customFormat="false" ht="15" hidden="false" customHeight="false" outlineLevel="0" collapsed="false">
      <c r="A16614" s="361" t="s">
        <v>33255</v>
      </c>
      <c r="B16614" s="361"/>
      <c r="C16614" s="361" t="s">
        <v>33256</v>
      </c>
      <c r="D16614" s="361" t="s">
        <v>245</v>
      </c>
      <c r="E16614" s="362" t="s">
        <v>33257</v>
      </c>
    </row>
    <row r="16615" customFormat="false" ht="15" hidden="false" customHeight="false" outlineLevel="0" collapsed="false">
      <c r="A16615" s="361" t="s">
        <v>33258</v>
      </c>
      <c r="B16615" s="361"/>
      <c r="C16615" s="361" t="s">
        <v>33259</v>
      </c>
      <c r="D16615" s="361" t="s">
        <v>245</v>
      </c>
      <c r="E16615" s="362" t="s">
        <v>33260</v>
      </c>
    </row>
    <row r="16616" customFormat="false" ht="15" hidden="false" customHeight="false" outlineLevel="0" collapsed="false">
      <c r="A16616" s="361" t="s">
        <v>33261</v>
      </c>
      <c r="B16616" s="361"/>
      <c r="C16616" s="361" t="s">
        <v>33262</v>
      </c>
      <c r="D16616" s="361" t="s">
        <v>245</v>
      </c>
      <c r="E16616" s="362" t="s">
        <v>33263</v>
      </c>
    </row>
    <row r="16617" customFormat="false" ht="15" hidden="false" customHeight="false" outlineLevel="0" collapsed="false">
      <c r="A16617" s="361" t="s">
        <v>33264</v>
      </c>
      <c r="B16617" s="361"/>
      <c r="C16617" s="361" t="s">
        <v>33265</v>
      </c>
      <c r="D16617" s="361" t="s">
        <v>245</v>
      </c>
      <c r="E16617" s="362" t="s">
        <v>33266</v>
      </c>
    </row>
    <row r="16618" customFormat="false" ht="15" hidden="false" customHeight="false" outlineLevel="0" collapsed="false">
      <c r="A16618" s="361" t="s">
        <v>33267</v>
      </c>
      <c r="B16618" s="361"/>
      <c r="C16618" s="361" t="s">
        <v>33268</v>
      </c>
      <c r="D16618" s="361" t="s">
        <v>245</v>
      </c>
      <c r="E16618" s="362" t="s">
        <v>33269</v>
      </c>
    </row>
    <row r="16619" customFormat="false" ht="15" hidden="false" customHeight="false" outlineLevel="0" collapsed="false">
      <c r="A16619" s="361" t="s">
        <v>33270</v>
      </c>
      <c r="B16619" s="361"/>
      <c r="C16619" s="361" t="s">
        <v>33271</v>
      </c>
      <c r="D16619" s="361" t="s">
        <v>245</v>
      </c>
      <c r="E16619" s="362" t="s">
        <v>33272</v>
      </c>
    </row>
    <row r="16620" customFormat="false" ht="15" hidden="false" customHeight="false" outlineLevel="0" collapsed="false">
      <c r="A16620" s="361" t="s">
        <v>33273</v>
      </c>
      <c r="B16620" s="361"/>
      <c r="C16620" s="361" t="s">
        <v>33274</v>
      </c>
      <c r="D16620" s="361" t="s">
        <v>245</v>
      </c>
      <c r="E16620" s="362" t="s">
        <v>33275</v>
      </c>
    </row>
    <row r="16621" customFormat="false" ht="15" hidden="false" customHeight="false" outlineLevel="0" collapsed="false">
      <c r="A16621" s="361" t="s">
        <v>33276</v>
      </c>
      <c r="B16621" s="361"/>
      <c r="C16621" s="361" t="s">
        <v>33277</v>
      </c>
      <c r="D16621" s="361" t="s">
        <v>245</v>
      </c>
      <c r="E16621" s="362" t="s">
        <v>33278</v>
      </c>
    </row>
    <row r="16622" customFormat="false" ht="15" hidden="false" customHeight="false" outlineLevel="0" collapsed="false">
      <c r="A16622" s="361" t="s">
        <v>33279</v>
      </c>
      <c r="B16622" s="361"/>
      <c r="C16622" s="361" t="s">
        <v>33280</v>
      </c>
      <c r="D16622" s="361" t="s">
        <v>245</v>
      </c>
      <c r="E16622" s="362" t="s">
        <v>33281</v>
      </c>
    </row>
    <row r="16623" customFormat="false" ht="15" hidden="false" customHeight="false" outlineLevel="0" collapsed="false">
      <c r="A16623" s="361" t="s">
        <v>33282</v>
      </c>
      <c r="B16623" s="361"/>
      <c r="C16623" s="361" t="s">
        <v>33283</v>
      </c>
      <c r="D16623" s="361" t="s">
        <v>245</v>
      </c>
      <c r="E16623" s="362" t="s">
        <v>33284</v>
      </c>
    </row>
    <row r="16624" customFormat="false" ht="15" hidden="false" customHeight="false" outlineLevel="0" collapsed="false">
      <c r="A16624" s="361" t="s">
        <v>33285</v>
      </c>
      <c r="B16624" s="361"/>
      <c r="C16624" s="361" t="s">
        <v>33286</v>
      </c>
      <c r="D16624" s="361" t="s">
        <v>245</v>
      </c>
      <c r="E16624" s="362" t="s">
        <v>33287</v>
      </c>
    </row>
    <row r="16625" customFormat="false" ht="15" hidden="false" customHeight="false" outlineLevel="0" collapsed="false">
      <c r="A16625" s="361" t="s">
        <v>33288</v>
      </c>
      <c r="B16625" s="361"/>
      <c r="C16625" s="361" t="s">
        <v>33289</v>
      </c>
      <c r="D16625" s="361" t="s">
        <v>245</v>
      </c>
      <c r="E16625" s="362" t="s">
        <v>33290</v>
      </c>
    </row>
    <row r="16626" customFormat="false" ht="15" hidden="false" customHeight="false" outlineLevel="0" collapsed="false">
      <c r="A16626" s="361" t="s">
        <v>33291</v>
      </c>
      <c r="B16626" s="361"/>
      <c r="C16626" s="361" t="s">
        <v>33292</v>
      </c>
      <c r="D16626" s="361" t="s">
        <v>245</v>
      </c>
      <c r="E16626" s="362" t="s">
        <v>33293</v>
      </c>
    </row>
    <row r="16627" customFormat="false" ht="15" hidden="false" customHeight="false" outlineLevel="0" collapsed="false">
      <c r="A16627" s="361" t="s">
        <v>33294</v>
      </c>
      <c r="B16627" s="361"/>
      <c r="C16627" s="361" t="s">
        <v>33295</v>
      </c>
      <c r="D16627" s="361" t="s">
        <v>245</v>
      </c>
      <c r="E16627" s="362" t="s">
        <v>33296</v>
      </c>
    </row>
    <row r="16628" customFormat="false" ht="15" hidden="false" customHeight="false" outlineLevel="0" collapsed="false">
      <c r="A16628" s="361" t="s">
        <v>33297</v>
      </c>
      <c r="B16628" s="361"/>
      <c r="C16628" s="361" t="s">
        <v>33298</v>
      </c>
      <c r="D16628" s="361" t="s">
        <v>245</v>
      </c>
      <c r="E16628" s="362" t="s">
        <v>33299</v>
      </c>
    </row>
    <row r="16629" customFormat="false" ht="15" hidden="false" customHeight="false" outlineLevel="0" collapsed="false">
      <c r="A16629" s="361" t="s">
        <v>33300</v>
      </c>
      <c r="B16629" s="361"/>
      <c r="C16629" s="361" t="s">
        <v>33301</v>
      </c>
      <c r="D16629" s="361" t="s">
        <v>245</v>
      </c>
      <c r="E16629" s="362" t="s">
        <v>33302</v>
      </c>
    </row>
    <row r="16630" customFormat="false" ht="15" hidden="false" customHeight="false" outlineLevel="0" collapsed="false">
      <c r="A16630" s="361" t="s">
        <v>33303</v>
      </c>
      <c r="B16630" s="361"/>
      <c r="C16630" s="361" t="s">
        <v>33304</v>
      </c>
      <c r="D16630" s="361" t="s">
        <v>245</v>
      </c>
      <c r="E16630" s="362" t="s">
        <v>33305</v>
      </c>
    </row>
    <row r="16631" customFormat="false" ht="15" hidden="false" customHeight="false" outlineLevel="0" collapsed="false">
      <c r="A16631" s="361" t="s">
        <v>33306</v>
      </c>
      <c r="B16631" s="361"/>
      <c r="C16631" s="361" t="s">
        <v>33307</v>
      </c>
      <c r="D16631" s="361" t="s">
        <v>245</v>
      </c>
      <c r="E16631" s="362" t="s">
        <v>33308</v>
      </c>
    </row>
    <row r="16632" customFormat="false" ht="15" hidden="false" customHeight="false" outlineLevel="0" collapsed="false">
      <c r="A16632" s="361" t="s">
        <v>33309</v>
      </c>
      <c r="B16632" s="361"/>
      <c r="C16632" s="361" t="s">
        <v>33310</v>
      </c>
      <c r="D16632" s="361" t="s">
        <v>245</v>
      </c>
      <c r="E16632" s="362" t="s">
        <v>33311</v>
      </c>
    </row>
    <row r="16633" customFormat="false" ht="15" hidden="false" customHeight="false" outlineLevel="0" collapsed="false">
      <c r="A16633" s="361" t="s">
        <v>33312</v>
      </c>
      <c r="B16633" s="361"/>
      <c r="C16633" s="361" t="s">
        <v>33313</v>
      </c>
      <c r="D16633" s="361" t="s">
        <v>245</v>
      </c>
      <c r="E16633" s="362" t="s">
        <v>33314</v>
      </c>
    </row>
    <row r="16634" customFormat="false" ht="15" hidden="false" customHeight="false" outlineLevel="0" collapsed="false">
      <c r="A16634" s="361" t="s">
        <v>33315</v>
      </c>
      <c r="B16634" s="361"/>
      <c r="C16634" s="361" t="s">
        <v>33316</v>
      </c>
      <c r="D16634" s="361" t="s">
        <v>245</v>
      </c>
      <c r="E16634" s="362" t="s">
        <v>23690</v>
      </c>
    </row>
    <row r="16635" customFormat="false" ht="15" hidden="false" customHeight="false" outlineLevel="0" collapsed="false">
      <c r="A16635" s="361" t="s">
        <v>33317</v>
      </c>
      <c r="B16635" s="361"/>
      <c r="C16635" s="361" t="s">
        <v>33318</v>
      </c>
      <c r="D16635" s="361" t="s">
        <v>245</v>
      </c>
      <c r="E16635" s="362" t="s">
        <v>33319</v>
      </c>
    </row>
    <row r="16636" customFormat="false" ht="15" hidden="false" customHeight="false" outlineLevel="0" collapsed="false">
      <c r="A16636" s="361" t="s">
        <v>33320</v>
      </c>
      <c r="B16636" s="361"/>
      <c r="C16636" s="361" t="s">
        <v>33321</v>
      </c>
      <c r="D16636" s="361" t="s">
        <v>245</v>
      </c>
      <c r="E16636" s="362" t="s">
        <v>33322</v>
      </c>
    </row>
    <row r="16637" customFormat="false" ht="15" hidden="false" customHeight="false" outlineLevel="0" collapsed="false">
      <c r="A16637" s="361" t="s">
        <v>33323</v>
      </c>
      <c r="B16637" s="361"/>
      <c r="C16637" s="361" t="s">
        <v>33324</v>
      </c>
      <c r="D16637" s="361" t="s">
        <v>245</v>
      </c>
      <c r="E16637" s="362" t="s">
        <v>32392</v>
      </c>
    </row>
    <row r="16638" customFormat="false" ht="15" hidden="false" customHeight="false" outlineLevel="0" collapsed="false">
      <c r="A16638" s="361" t="s">
        <v>33325</v>
      </c>
      <c r="B16638" s="361"/>
      <c r="C16638" s="361" t="s">
        <v>33326</v>
      </c>
      <c r="D16638" s="361" t="s">
        <v>245</v>
      </c>
      <c r="E16638" s="362" t="s">
        <v>33327</v>
      </c>
    </row>
    <row r="16639" customFormat="false" ht="15" hidden="false" customHeight="false" outlineLevel="0" collapsed="false">
      <c r="A16639" s="361" t="s">
        <v>33328</v>
      </c>
      <c r="B16639" s="361"/>
      <c r="C16639" s="361" t="s">
        <v>33329</v>
      </c>
      <c r="D16639" s="361" t="s">
        <v>245</v>
      </c>
      <c r="E16639" s="362" t="s">
        <v>33330</v>
      </c>
    </row>
    <row r="16640" customFormat="false" ht="15" hidden="false" customHeight="false" outlineLevel="0" collapsed="false">
      <c r="A16640" s="361" t="s">
        <v>33331</v>
      </c>
      <c r="B16640" s="361"/>
      <c r="C16640" s="361" t="s">
        <v>33332</v>
      </c>
      <c r="D16640" s="361" t="s">
        <v>245</v>
      </c>
      <c r="E16640" s="362" t="s">
        <v>33333</v>
      </c>
    </row>
    <row r="16641" customFormat="false" ht="15" hidden="false" customHeight="false" outlineLevel="0" collapsed="false">
      <c r="A16641" s="361" t="s">
        <v>33334</v>
      </c>
      <c r="B16641" s="361"/>
      <c r="C16641" s="361" t="s">
        <v>33335</v>
      </c>
      <c r="D16641" s="361" t="s">
        <v>245</v>
      </c>
      <c r="E16641" s="362" t="s">
        <v>33336</v>
      </c>
    </row>
    <row r="16642" customFormat="false" ht="15" hidden="false" customHeight="false" outlineLevel="0" collapsed="false">
      <c r="A16642" s="361" t="s">
        <v>33337</v>
      </c>
      <c r="B16642" s="361"/>
      <c r="C16642" s="361" t="s">
        <v>33338</v>
      </c>
      <c r="D16642" s="361" t="s">
        <v>245</v>
      </c>
      <c r="E16642" s="362" t="s">
        <v>33339</v>
      </c>
    </row>
    <row r="16643" customFormat="false" ht="15" hidden="false" customHeight="false" outlineLevel="0" collapsed="false">
      <c r="A16643" s="361" t="s">
        <v>33340</v>
      </c>
      <c r="B16643" s="361"/>
      <c r="C16643" s="361" t="s">
        <v>33341</v>
      </c>
      <c r="D16643" s="361" t="s">
        <v>245</v>
      </c>
      <c r="E16643" s="362" t="s">
        <v>33342</v>
      </c>
    </row>
    <row r="16644" customFormat="false" ht="15" hidden="false" customHeight="false" outlineLevel="0" collapsed="false">
      <c r="A16644" s="361" t="s">
        <v>33343</v>
      </c>
      <c r="B16644" s="361"/>
      <c r="C16644" s="361" t="s">
        <v>33344</v>
      </c>
      <c r="D16644" s="361" t="s">
        <v>245</v>
      </c>
      <c r="E16644" s="362" t="s">
        <v>33345</v>
      </c>
    </row>
    <row r="16645" customFormat="false" ht="15" hidden="false" customHeight="false" outlineLevel="0" collapsed="false">
      <c r="A16645" s="361" t="s">
        <v>33346</v>
      </c>
      <c r="B16645" s="361"/>
      <c r="C16645" s="361" t="s">
        <v>33347</v>
      </c>
      <c r="D16645" s="361" t="s">
        <v>245</v>
      </c>
      <c r="E16645" s="362" t="s">
        <v>33348</v>
      </c>
    </row>
    <row r="16646" customFormat="false" ht="15" hidden="false" customHeight="false" outlineLevel="0" collapsed="false">
      <c r="A16646" s="361" t="s">
        <v>33349</v>
      </c>
      <c r="B16646" s="361"/>
      <c r="C16646" s="361" t="s">
        <v>33350</v>
      </c>
      <c r="D16646" s="361" t="s">
        <v>245</v>
      </c>
      <c r="E16646" s="362" t="s">
        <v>25047</v>
      </c>
    </row>
    <row r="16647" customFormat="false" ht="15" hidden="false" customHeight="false" outlineLevel="0" collapsed="false">
      <c r="A16647" s="361" t="s">
        <v>33351</v>
      </c>
      <c r="B16647" s="361"/>
      <c r="C16647" s="361" t="s">
        <v>33352</v>
      </c>
      <c r="D16647" s="361" t="s">
        <v>245</v>
      </c>
      <c r="E16647" s="362" t="s">
        <v>33353</v>
      </c>
    </row>
    <row r="16648" customFormat="false" ht="15" hidden="false" customHeight="false" outlineLevel="0" collapsed="false">
      <c r="A16648" s="361" t="s">
        <v>33354</v>
      </c>
      <c r="B16648" s="361"/>
      <c r="C16648" s="361" t="s">
        <v>33355</v>
      </c>
      <c r="D16648" s="361" t="s">
        <v>245</v>
      </c>
      <c r="E16648" s="362" t="s">
        <v>33356</v>
      </c>
    </row>
    <row r="16649" customFormat="false" ht="15" hidden="false" customHeight="false" outlineLevel="0" collapsed="false">
      <c r="A16649" s="361" t="s">
        <v>33357</v>
      </c>
      <c r="B16649" s="361"/>
      <c r="C16649" s="361" t="s">
        <v>33358</v>
      </c>
      <c r="D16649" s="361" t="s">
        <v>245</v>
      </c>
      <c r="E16649" s="362" t="s">
        <v>22530</v>
      </c>
    </row>
    <row r="16650" customFormat="false" ht="15" hidden="false" customHeight="false" outlineLevel="0" collapsed="false">
      <c r="A16650" s="361" t="s">
        <v>33359</v>
      </c>
      <c r="B16650" s="361"/>
      <c r="C16650" s="361" t="s">
        <v>33360</v>
      </c>
      <c r="D16650" s="361" t="s">
        <v>245</v>
      </c>
      <c r="E16650" s="362" t="s">
        <v>33361</v>
      </c>
    </row>
    <row r="16651" customFormat="false" ht="15" hidden="false" customHeight="false" outlineLevel="0" collapsed="false">
      <c r="A16651" s="361" t="s">
        <v>33362</v>
      </c>
      <c r="B16651" s="361"/>
      <c r="C16651" s="361" t="s">
        <v>33363</v>
      </c>
      <c r="D16651" s="361" t="s">
        <v>245</v>
      </c>
      <c r="E16651" s="362" t="s">
        <v>33364</v>
      </c>
    </row>
    <row r="16652" customFormat="false" ht="15" hidden="false" customHeight="false" outlineLevel="0" collapsed="false">
      <c r="A16652" s="361" t="s">
        <v>33365</v>
      </c>
      <c r="B16652" s="361"/>
      <c r="C16652" s="361" t="s">
        <v>33366</v>
      </c>
      <c r="D16652" s="361" t="s">
        <v>245</v>
      </c>
      <c r="E16652" s="362" t="s">
        <v>33367</v>
      </c>
    </row>
    <row r="16653" customFormat="false" ht="15" hidden="false" customHeight="false" outlineLevel="0" collapsed="false">
      <c r="A16653" s="361" t="s">
        <v>33368</v>
      </c>
      <c r="B16653" s="361"/>
      <c r="C16653" s="361" t="s">
        <v>33369</v>
      </c>
      <c r="D16653" s="361" t="s">
        <v>245</v>
      </c>
      <c r="E16653" s="362" t="s">
        <v>25886</v>
      </c>
    </row>
    <row r="16654" customFormat="false" ht="15" hidden="false" customHeight="false" outlineLevel="0" collapsed="false">
      <c r="A16654" s="361" t="s">
        <v>33370</v>
      </c>
      <c r="B16654" s="361"/>
      <c r="C16654" s="361" t="s">
        <v>33371</v>
      </c>
      <c r="D16654" s="361" t="s">
        <v>245</v>
      </c>
      <c r="E16654" s="362" t="s">
        <v>27834</v>
      </c>
    </row>
    <row r="16655" customFormat="false" ht="15" hidden="false" customHeight="false" outlineLevel="0" collapsed="false">
      <c r="A16655" s="361" t="s">
        <v>33372</v>
      </c>
      <c r="B16655" s="361"/>
      <c r="C16655" s="361" t="s">
        <v>33373</v>
      </c>
      <c r="D16655" s="361" t="s">
        <v>245</v>
      </c>
      <c r="E16655" s="362" t="s">
        <v>23980</v>
      </c>
    </row>
    <row r="16656" customFormat="false" ht="15" hidden="false" customHeight="false" outlineLevel="0" collapsed="false">
      <c r="A16656" s="361" t="s">
        <v>33374</v>
      </c>
      <c r="B16656" s="361"/>
      <c r="C16656" s="361" t="s">
        <v>33375</v>
      </c>
      <c r="D16656" s="361" t="s">
        <v>245</v>
      </c>
      <c r="E16656" s="362" t="s">
        <v>33376</v>
      </c>
    </row>
    <row r="16657" customFormat="false" ht="15" hidden="false" customHeight="false" outlineLevel="0" collapsed="false">
      <c r="A16657" s="361" t="s">
        <v>33377</v>
      </c>
      <c r="B16657" s="361"/>
      <c r="C16657" s="361" t="s">
        <v>33378</v>
      </c>
      <c r="D16657" s="361" t="s">
        <v>245</v>
      </c>
      <c r="E16657" s="362" t="s">
        <v>17604</v>
      </c>
    </row>
    <row r="16658" customFormat="false" ht="15" hidden="false" customHeight="false" outlineLevel="0" collapsed="false">
      <c r="A16658" s="361" t="s">
        <v>33379</v>
      </c>
      <c r="B16658" s="361"/>
      <c r="C16658" s="361" t="s">
        <v>33380</v>
      </c>
      <c r="D16658" s="361" t="s">
        <v>245</v>
      </c>
      <c r="E16658" s="362" t="s">
        <v>33381</v>
      </c>
    </row>
    <row r="16659" customFormat="false" ht="15" hidden="false" customHeight="false" outlineLevel="0" collapsed="false">
      <c r="A16659" s="361" t="s">
        <v>33382</v>
      </c>
      <c r="B16659" s="361"/>
      <c r="C16659" s="361" t="s">
        <v>33383</v>
      </c>
      <c r="D16659" s="361" t="s">
        <v>245</v>
      </c>
      <c r="E16659" s="362" t="s">
        <v>33384</v>
      </c>
    </row>
    <row r="16660" customFormat="false" ht="15" hidden="false" customHeight="false" outlineLevel="0" collapsed="false">
      <c r="A16660" s="361" t="s">
        <v>33385</v>
      </c>
      <c r="B16660" s="361"/>
      <c r="C16660" s="361" t="s">
        <v>33386</v>
      </c>
      <c r="D16660" s="361" t="s">
        <v>245</v>
      </c>
      <c r="E16660" s="362" t="s">
        <v>33387</v>
      </c>
    </row>
    <row r="16661" customFormat="false" ht="15" hidden="false" customHeight="false" outlineLevel="0" collapsed="false">
      <c r="A16661" s="361" t="s">
        <v>33388</v>
      </c>
      <c r="B16661" s="361"/>
      <c r="C16661" s="361" t="s">
        <v>33389</v>
      </c>
      <c r="D16661" s="361" t="s">
        <v>245</v>
      </c>
      <c r="E16661" s="362" t="s">
        <v>33390</v>
      </c>
    </row>
    <row r="16662" customFormat="false" ht="15" hidden="false" customHeight="false" outlineLevel="0" collapsed="false">
      <c r="A16662" s="361" t="s">
        <v>33391</v>
      </c>
      <c r="B16662" s="361"/>
      <c r="C16662" s="361" t="s">
        <v>33392</v>
      </c>
      <c r="D16662" s="361" t="s">
        <v>245</v>
      </c>
      <c r="E16662" s="362" t="s">
        <v>33393</v>
      </c>
    </row>
    <row r="16663" customFormat="false" ht="15" hidden="false" customHeight="false" outlineLevel="0" collapsed="false">
      <c r="A16663" s="361" t="s">
        <v>33394</v>
      </c>
      <c r="B16663" s="361"/>
      <c r="C16663" s="361" t="s">
        <v>33395</v>
      </c>
      <c r="D16663" s="361" t="s">
        <v>245</v>
      </c>
      <c r="E16663" s="362" t="s">
        <v>33396</v>
      </c>
    </row>
    <row r="16664" customFormat="false" ht="15" hidden="false" customHeight="false" outlineLevel="0" collapsed="false">
      <c r="A16664" s="361" t="s">
        <v>33397</v>
      </c>
      <c r="B16664" s="361"/>
      <c r="C16664" s="361" t="s">
        <v>33398</v>
      </c>
      <c r="D16664" s="361" t="s">
        <v>245</v>
      </c>
      <c r="E16664" s="362" t="s">
        <v>33399</v>
      </c>
    </row>
    <row r="16665" customFormat="false" ht="15" hidden="false" customHeight="false" outlineLevel="0" collapsed="false">
      <c r="A16665" s="361" t="s">
        <v>33400</v>
      </c>
      <c r="B16665" s="361"/>
      <c r="C16665" s="361" t="s">
        <v>33401</v>
      </c>
      <c r="D16665" s="361" t="s">
        <v>245</v>
      </c>
      <c r="E16665" s="362" t="s">
        <v>24552</v>
      </c>
    </row>
    <row r="16666" customFormat="false" ht="15" hidden="false" customHeight="false" outlineLevel="0" collapsed="false">
      <c r="A16666" s="361" t="s">
        <v>33402</v>
      </c>
      <c r="B16666" s="361"/>
      <c r="C16666" s="361" t="s">
        <v>33403</v>
      </c>
      <c r="D16666" s="361" t="s">
        <v>245</v>
      </c>
      <c r="E16666" s="362" t="s">
        <v>23951</v>
      </c>
    </row>
    <row r="16667" customFormat="false" ht="15" hidden="false" customHeight="false" outlineLevel="0" collapsed="false">
      <c r="A16667" s="361" t="s">
        <v>33404</v>
      </c>
      <c r="B16667" s="361"/>
      <c r="C16667" s="361" t="s">
        <v>33405</v>
      </c>
      <c r="D16667" s="361" t="s">
        <v>245</v>
      </c>
      <c r="E16667" s="362" t="s">
        <v>16398</v>
      </c>
    </row>
    <row r="16668" customFormat="false" ht="15" hidden="false" customHeight="false" outlineLevel="0" collapsed="false">
      <c r="A16668" s="361" t="s">
        <v>33406</v>
      </c>
      <c r="B16668" s="361"/>
      <c r="C16668" s="361" t="s">
        <v>33407</v>
      </c>
      <c r="D16668" s="361" t="s">
        <v>245</v>
      </c>
      <c r="E16668" s="362" t="s">
        <v>21252</v>
      </c>
    </row>
    <row r="16669" customFormat="false" ht="15" hidden="false" customHeight="false" outlineLevel="0" collapsed="false">
      <c r="A16669" s="361" t="s">
        <v>33408</v>
      </c>
      <c r="B16669" s="361"/>
      <c r="C16669" s="361" t="s">
        <v>33409</v>
      </c>
      <c r="D16669" s="361" t="s">
        <v>245</v>
      </c>
      <c r="E16669" s="362" t="s">
        <v>33410</v>
      </c>
    </row>
    <row r="16670" customFormat="false" ht="15" hidden="false" customHeight="false" outlineLevel="0" collapsed="false">
      <c r="A16670" s="361" t="s">
        <v>33411</v>
      </c>
      <c r="B16670" s="361"/>
      <c r="C16670" s="361" t="s">
        <v>33412</v>
      </c>
      <c r="D16670" s="361" t="s">
        <v>245</v>
      </c>
      <c r="E16670" s="362" t="s">
        <v>16815</v>
      </c>
    </row>
    <row r="16671" customFormat="false" ht="15" hidden="false" customHeight="false" outlineLevel="0" collapsed="false">
      <c r="A16671" s="361" t="s">
        <v>33413</v>
      </c>
      <c r="B16671" s="361"/>
      <c r="C16671" s="361" t="s">
        <v>33414</v>
      </c>
      <c r="D16671" s="361" t="s">
        <v>245</v>
      </c>
      <c r="E16671" s="362" t="s">
        <v>25053</v>
      </c>
    </row>
    <row r="16672" customFormat="false" ht="15" hidden="false" customHeight="false" outlineLevel="0" collapsed="false">
      <c r="A16672" s="361" t="s">
        <v>33415</v>
      </c>
      <c r="B16672" s="361"/>
      <c r="C16672" s="361" t="s">
        <v>33416</v>
      </c>
      <c r="D16672" s="361" t="s">
        <v>245</v>
      </c>
      <c r="E16672" s="362" t="s">
        <v>17233</v>
      </c>
    </row>
    <row r="16673" customFormat="false" ht="15" hidden="false" customHeight="false" outlineLevel="0" collapsed="false">
      <c r="A16673" s="361" t="s">
        <v>33417</v>
      </c>
      <c r="B16673" s="361"/>
      <c r="C16673" s="361" t="s">
        <v>33418</v>
      </c>
      <c r="D16673" s="361" t="s">
        <v>245</v>
      </c>
      <c r="E16673" s="362" t="s">
        <v>26465</v>
      </c>
    </row>
    <row r="16674" customFormat="false" ht="15" hidden="false" customHeight="false" outlineLevel="0" collapsed="false">
      <c r="A16674" s="361" t="s">
        <v>33419</v>
      </c>
      <c r="B16674" s="361"/>
      <c r="C16674" s="361" t="s">
        <v>33420</v>
      </c>
      <c r="D16674" s="361" t="s">
        <v>245</v>
      </c>
      <c r="E16674" s="362" t="s">
        <v>33421</v>
      </c>
    </row>
    <row r="16675" customFormat="false" ht="15" hidden="false" customHeight="false" outlineLevel="0" collapsed="false">
      <c r="A16675" s="361" t="s">
        <v>33422</v>
      </c>
      <c r="B16675" s="361"/>
      <c r="C16675" s="361" t="s">
        <v>33423</v>
      </c>
      <c r="D16675" s="361" t="s">
        <v>245</v>
      </c>
      <c r="E16675" s="362" t="s">
        <v>33424</v>
      </c>
    </row>
    <row r="16676" customFormat="false" ht="15" hidden="false" customHeight="false" outlineLevel="0" collapsed="false">
      <c r="A16676" s="361" t="s">
        <v>33425</v>
      </c>
      <c r="B16676" s="361"/>
      <c r="C16676" s="361" t="s">
        <v>33426</v>
      </c>
      <c r="D16676" s="361" t="s">
        <v>245</v>
      </c>
      <c r="E16676" s="362" t="s">
        <v>19232</v>
      </c>
    </row>
    <row r="16677" customFormat="false" ht="15" hidden="false" customHeight="false" outlineLevel="0" collapsed="false">
      <c r="A16677" s="361" t="s">
        <v>33427</v>
      </c>
      <c r="B16677" s="361"/>
      <c r="C16677" s="361" t="s">
        <v>33428</v>
      </c>
      <c r="D16677" s="361" t="s">
        <v>245</v>
      </c>
      <c r="E16677" s="362" t="s">
        <v>33429</v>
      </c>
    </row>
    <row r="16678" customFormat="false" ht="15" hidden="false" customHeight="false" outlineLevel="0" collapsed="false">
      <c r="A16678" s="361" t="s">
        <v>33430</v>
      </c>
      <c r="B16678" s="361"/>
      <c r="C16678" s="361" t="s">
        <v>33431</v>
      </c>
      <c r="D16678" s="361" t="s">
        <v>245</v>
      </c>
      <c r="E16678" s="362" t="s">
        <v>33432</v>
      </c>
    </row>
    <row r="16679" customFormat="false" ht="15" hidden="false" customHeight="false" outlineLevel="0" collapsed="false">
      <c r="A16679" s="361" t="s">
        <v>33433</v>
      </c>
      <c r="B16679" s="361"/>
      <c r="C16679" s="361" t="s">
        <v>33434</v>
      </c>
      <c r="D16679" s="361" t="s">
        <v>245</v>
      </c>
      <c r="E16679" s="362" t="s">
        <v>16230</v>
      </c>
    </row>
    <row r="16680" customFormat="false" ht="15" hidden="false" customHeight="false" outlineLevel="0" collapsed="false">
      <c r="A16680" s="361" t="s">
        <v>33435</v>
      </c>
      <c r="B16680" s="361"/>
      <c r="C16680" s="361" t="s">
        <v>33436</v>
      </c>
      <c r="D16680" s="361" t="s">
        <v>245</v>
      </c>
      <c r="E16680" s="362" t="s">
        <v>20513</v>
      </c>
    </row>
    <row r="16681" customFormat="false" ht="15" hidden="false" customHeight="false" outlineLevel="0" collapsed="false">
      <c r="A16681" s="361" t="s">
        <v>33437</v>
      </c>
      <c r="B16681" s="361"/>
      <c r="C16681" s="361" t="s">
        <v>33438</v>
      </c>
      <c r="D16681" s="361" t="s">
        <v>245</v>
      </c>
      <c r="E16681" s="362" t="s">
        <v>33439</v>
      </c>
    </row>
    <row r="16682" customFormat="false" ht="15" hidden="false" customHeight="false" outlineLevel="0" collapsed="false">
      <c r="A16682" s="361" t="s">
        <v>33440</v>
      </c>
      <c r="B16682" s="361"/>
      <c r="C16682" s="361" t="s">
        <v>33441</v>
      </c>
      <c r="D16682" s="361" t="s">
        <v>245</v>
      </c>
      <c r="E16682" s="362" t="s">
        <v>33442</v>
      </c>
    </row>
    <row r="16683" customFormat="false" ht="15" hidden="false" customHeight="false" outlineLevel="0" collapsed="false">
      <c r="A16683" s="361" t="s">
        <v>33443</v>
      </c>
      <c r="B16683" s="361"/>
      <c r="C16683" s="361" t="s">
        <v>33444</v>
      </c>
      <c r="D16683" s="361" t="s">
        <v>245</v>
      </c>
      <c r="E16683" s="362" t="s">
        <v>33445</v>
      </c>
    </row>
    <row r="16684" customFormat="false" ht="15" hidden="false" customHeight="false" outlineLevel="0" collapsed="false">
      <c r="A16684" s="361" t="s">
        <v>33446</v>
      </c>
      <c r="B16684" s="361"/>
      <c r="C16684" s="361" t="s">
        <v>33447</v>
      </c>
      <c r="D16684" s="361" t="s">
        <v>245</v>
      </c>
      <c r="E16684" s="362" t="s">
        <v>33448</v>
      </c>
    </row>
    <row r="16685" customFormat="false" ht="15" hidden="false" customHeight="false" outlineLevel="0" collapsed="false">
      <c r="A16685" s="361" t="s">
        <v>33449</v>
      </c>
      <c r="B16685" s="361"/>
      <c r="C16685" s="361" t="s">
        <v>33450</v>
      </c>
      <c r="D16685" s="361" t="s">
        <v>245</v>
      </c>
      <c r="E16685" s="362" t="s">
        <v>33451</v>
      </c>
    </row>
    <row r="16686" customFormat="false" ht="15" hidden="false" customHeight="false" outlineLevel="0" collapsed="false">
      <c r="A16686" s="361" t="s">
        <v>33452</v>
      </c>
      <c r="B16686" s="361"/>
      <c r="C16686" s="361" t="s">
        <v>33453</v>
      </c>
      <c r="D16686" s="361" t="s">
        <v>245</v>
      </c>
      <c r="E16686" s="362" t="s">
        <v>30994</v>
      </c>
    </row>
    <row r="16687" customFormat="false" ht="15" hidden="false" customHeight="false" outlineLevel="0" collapsed="false">
      <c r="A16687" s="361" t="s">
        <v>33454</v>
      </c>
      <c r="B16687" s="361"/>
      <c r="C16687" s="361" t="s">
        <v>33455</v>
      </c>
      <c r="D16687" s="361" t="s">
        <v>245</v>
      </c>
      <c r="E16687" s="362" t="s">
        <v>18927</v>
      </c>
    </row>
    <row r="16688" customFormat="false" ht="15" hidden="false" customHeight="false" outlineLevel="0" collapsed="false">
      <c r="A16688" s="361" t="s">
        <v>33456</v>
      </c>
      <c r="B16688" s="361"/>
      <c r="C16688" s="361" t="s">
        <v>33457</v>
      </c>
      <c r="D16688" s="361" t="s">
        <v>245</v>
      </c>
      <c r="E16688" s="362" t="s">
        <v>16890</v>
      </c>
    </row>
    <row r="16689" customFormat="false" ht="15" hidden="false" customHeight="false" outlineLevel="0" collapsed="false">
      <c r="A16689" s="361" t="s">
        <v>33458</v>
      </c>
      <c r="B16689" s="361"/>
      <c r="C16689" s="361" t="s">
        <v>33459</v>
      </c>
      <c r="D16689" s="361" t="s">
        <v>245</v>
      </c>
      <c r="E16689" s="362" t="s">
        <v>20513</v>
      </c>
    </row>
    <row r="16690" customFormat="false" ht="15" hidden="false" customHeight="false" outlineLevel="0" collapsed="false">
      <c r="A16690" s="361" t="s">
        <v>33460</v>
      </c>
      <c r="B16690" s="361"/>
      <c r="C16690" s="361" t="s">
        <v>33461</v>
      </c>
      <c r="D16690" s="361" t="s">
        <v>245</v>
      </c>
      <c r="E16690" s="362" t="s">
        <v>33462</v>
      </c>
    </row>
    <row r="16691" customFormat="false" ht="15" hidden="false" customHeight="false" outlineLevel="0" collapsed="false">
      <c r="A16691" s="361" t="s">
        <v>33463</v>
      </c>
      <c r="B16691" s="361"/>
      <c r="C16691" s="361" t="s">
        <v>33464</v>
      </c>
      <c r="D16691" s="361" t="s">
        <v>245</v>
      </c>
      <c r="E16691" s="362" t="s">
        <v>33465</v>
      </c>
    </row>
    <row r="16692" customFormat="false" ht="15" hidden="false" customHeight="false" outlineLevel="0" collapsed="false">
      <c r="A16692" s="361" t="s">
        <v>33466</v>
      </c>
      <c r="B16692" s="361"/>
      <c r="C16692" s="361" t="s">
        <v>33467</v>
      </c>
      <c r="D16692" s="361" t="s">
        <v>245</v>
      </c>
      <c r="E16692" s="362" t="s">
        <v>33468</v>
      </c>
    </row>
    <row r="16693" customFormat="false" ht="15" hidden="false" customHeight="false" outlineLevel="0" collapsed="false">
      <c r="A16693" s="361" t="s">
        <v>33469</v>
      </c>
      <c r="B16693" s="361"/>
      <c r="C16693" s="361" t="s">
        <v>33470</v>
      </c>
      <c r="D16693" s="361" t="s">
        <v>245</v>
      </c>
      <c r="E16693" s="362" t="s">
        <v>33471</v>
      </c>
    </row>
    <row r="16694" customFormat="false" ht="15" hidden="false" customHeight="false" outlineLevel="0" collapsed="false">
      <c r="A16694" s="361" t="s">
        <v>33472</v>
      </c>
      <c r="B16694" s="361"/>
      <c r="C16694" s="361" t="s">
        <v>33473</v>
      </c>
      <c r="D16694" s="361" t="s">
        <v>245</v>
      </c>
      <c r="E16694" s="362" t="s">
        <v>33474</v>
      </c>
    </row>
    <row r="16695" customFormat="false" ht="15" hidden="false" customHeight="false" outlineLevel="0" collapsed="false">
      <c r="A16695" s="361" t="s">
        <v>33475</v>
      </c>
      <c r="B16695" s="361"/>
      <c r="C16695" s="361" t="s">
        <v>33476</v>
      </c>
      <c r="D16695" s="361" t="s">
        <v>245</v>
      </c>
      <c r="E16695" s="362" t="s">
        <v>33477</v>
      </c>
    </row>
    <row r="16696" customFormat="false" ht="15" hidden="false" customHeight="false" outlineLevel="0" collapsed="false">
      <c r="A16696" s="361" t="s">
        <v>33478</v>
      </c>
      <c r="B16696" s="361"/>
      <c r="C16696" s="361" t="s">
        <v>33479</v>
      </c>
      <c r="D16696" s="361" t="s">
        <v>245</v>
      </c>
      <c r="E16696" s="362" t="s">
        <v>23017</v>
      </c>
    </row>
    <row r="16697" customFormat="false" ht="15" hidden="false" customHeight="false" outlineLevel="0" collapsed="false">
      <c r="A16697" s="361" t="s">
        <v>33480</v>
      </c>
      <c r="B16697" s="361"/>
      <c r="C16697" s="361" t="s">
        <v>33481</v>
      </c>
      <c r="D16697" s="361" t="s">
        <v>245</v>
      </c>
      <c r="E16697" s="362" t="s">
        <v>18141</v>
      </c>
    </row>
    <row r="16698" customFormat="false" ht="15" hidden="false" customHeight="false" outlineLevel="0" collapsed="false">
      <c r="A16698" s="361" t="s">
        <v>33482</v>
      </c>
      <c r="B16698" s="361"/>
      <c r="C16698" s="361" t="s">
        <v>33483</v>
      </c>
      <c r="D16698" s="361" t="s">
        <v>245</v>
      </c>
      <c r="E16698" s="362" t="s">
        <v>29175</v>
      </c>
    </row>
    <row r="16699" customFormat="false" ht="15" hidden="false" customHeight="false" outlineLevel="0" collapsed="false">
      <c r="A16699" s="361" t="s">
        <v>33484</v>
      </c>
      <c r="B16699" s="361"/>
      <c r="C16699" s="361" t="s">
        <v>33485</v>
      </c>
      <c r="D16699" s="361" t="s">
        <v>245</v>
      </c>
      <c r="E16699" s="362" t="s">
        <v>33486</v>
      </c>
    </row>
    <row r="16700" customFormat="false" ht="15" hidden="false" customHeight="false" outlineLevel="0" collapsed="false">
      <c r="A16700" s="361" t="s">
        <v>33487</v>
      </c>
      <c r="B16700" s="361"/>
      <c r="C16700" s="361" t="s">
        <v>33488</v>
      </c>
      <c r="D16700" s="361" t="s">
        <v>245</v>
      </c>
      <c r="E16700" s="362" t="s">
        <v>33489</v>
      </c>
    </row>
    <row r="16701" customFormat="false" ht="15" hidden="false" customHeight="false" outlineLevel="0" collapsed="false">
      <c r="A16701" s="361" t="s">
        <v>33490</v>
      </c>
      <c r="B16701" s="361"/>
      <c r="C16701" s="361" t="s">
        <v>33491</v>
      </c>
      <c r="D16701" s="361" t="s">
        <v>245</v>
      </c>
      <c r="E16701" s="362" t="s">
        <v>33492</v>
      </c>
    </row>
    <row r="16702" customFormat="false" ht="15" hidden="false" customHeight="false" outlineLevel="0" collapsed="false">
      <c r="A16702" s="361" t="s">
        <v>33493</v>
      </c>
      <c r="B16702" s="361"/>
      <c r="C16702" s="361" t="s">
        <v>33494</v>
      </c>
      <c r="D16702" s="361" t="s">
        <v>245</v>
      </c>
      <c r="E16702" s="362" t="s">
        <v>33495</v>
      </c>
    </row>
    <row r="16703" customFormat="false" ht="15" hidden="false" customHeight="false" outlineLevel="0" collapsed="false">
      <c r="A16703" s="361" t="s">
        <v>33496</v>
      </c>
      <c r="B16703" s="361"/>
      <c r="C16703" s="361" t="s">
        <v>33497</v>
      </c>
      <c r="D16703" s="361" t="s">
        <v>245</v>
      </c>
      <c r="E16703" s="362" t="s">
        <v>33498</v>
      </c>
    </row>
    <row r="16704" customFormat="false" ht="15" hidden="false" customHeight="false" outlineLevel="0" collapsed="false">
      <c r="A16704" s="361" t="s">
        <v>33499</v>
      </c>
      <c r="B16704" s="361"/>
      <c r="C16704" s="361" t="s">
        <v>33500</v>
      </c>
      <c r="D16704" s="361" t="s">
        <v>245</v>
      </c>
      <c r="E16704" s="362" t="s">
        <v>15981</v>
      </c>
    </row>
    <row r="16705" customFormat="false" ht="15" hidden="false" customHeight="false" outlineLevel="0" collapsed="false">
      <c r="A16705" s="361" t="s">
        <v>33501</v>
      </c>
      <c r="B16705" s="361"/>
      <c r="C16705" s="361" t="s">
        <v>33502</v>
      </c>
      <c r="D16705" s="361" t="s">
        <v>245</v>
      </c>
      <c r="E16705" s="362" t="s">
        <v>24559</v>
      </c>
    </row>
    <row r="16706" customFormat="false" ht="15" hidden="false" customHeight="false" outlineLevel="0" collapsed="false">
      <c r="A16706" s="361" t="s">
        <v>33503</v>
      </c>
      <c r="B16706" s="361"/>
      <c r="C16706" s="361" t="s">
        <v>33504</v>
      </c>
      <c r="D16706" s="361" t="s">
        <v>245</v>
      </c>
      <c r="E16706" s="362" t="s">
        <v>21719</v>
      </c>
    </row>
    <row r="16707" customFormat="false" ht="15" hidden="false" customHeight="false" outlineLevel="0" collapsed="false">
      <c r="A16707" s="361" t="s">
        <v>33505</v>
      </c>
      <c r="B16707" s="361"/>
      <c r="C16707" s="361" t="s">
        <v>33506</v>
      </c>
      <c r="D16707" s="361" t="s">
        <v>245</v>
      </c>
      <c r="E16707" s="362" t="s">
        <v>18392</v>
      </c>
    </row>
    <row r="16708" customFormat="false" ht="15" hidden="false" customHeight="false" outlineLevel="0" collapsed="false">
      <c r="A16708" s="361" t="s">
        <v>33507</v>
      </c>
      <c r="B16708" s="361"/>
      <c r="C16708" s="361" t="s">
        <v>33508</v>
      </c>
      <c r="D16708" s="361" t="s">
        <v>245</v>
      </c>
      <c r="E16708" s="362" t="s">
        <v>15817</v>
      </c>
    </row>
    <row r="16709" customFormat="false" ht="15" hidden="false" customHeight="false" outlineLevel="0" collapsed="false">
      <c r="A16709" s="361" t="s">
        <v>33509</v>
      </c>
      <c r="B16709" s="361"/>
      <c r="C16709" s="361" t="s">
        <v>33510</v>
      </c>
      <c r="D16709" s="361" t="s">
        <v>245</v>
      </c>
      <c r="E16709" s="362" t="s">
        <v>33511</v>
      </c>
    </row>
    <row r="16710" customFormat="false" ht="15" hidden="false" customHeight="false" outlineLevel="0" collapsed="false">
      <c r="A16710" s="361" t="s">
        <v>33512</v>
      </c>
      <c r="B16710" s="361"/>
      <c r="C16710" s="361" t="s">
        <v>33513</v>
      </c>
      <c r="D16710" s="361" t="s">
        <v>245</v>
      </c>
      <c r="E16710" s="362" t="s">
        <v>19985</v>
      </c>
    </row>
    <row r="16711" customFormat="false" ht="15" hidden="false" customHeight="false" outlineLevel="0" collapsed="false">
      <c r="A16711" s="361" t="s">
        <v>33514</v>
      </c>
      <c r="B16711" s="361"/>
      <c r="C16711" s="361" t="s">
        <v>33515</v>
      </c>
      <c r="D16711" s="361" t="s">
        <v>245</v>
      </c>
      <c r="E16711" s="362" t="s">
        <v>20463</v>
      </c>
    </row>
    <row r="16712" customFormat="false" ht="15" hidden="false" customHeight="false" outlineLevel="0" collapsed="false">
      <c r="A16712" s="361" t="s">
        <v>33516</v>
      </c>
      <c r="B16712" s="361"/>
      <c r="C16712" s="361" t="s">
        <v>33517</v>
      </c>
      <c r="D16712" s="361" t="s">
        <v>245</v>
      </c>
      <c r="E16712" s="362" t="s">
        <v>33518</v>
      </c>
    </row>
    <row r="16713" customFormat="false" ht="15" hidden="false" customHeight="false" outlineLevel="0" collapsed="false">
      <c r="A16713" s="361" t="s">
        <v>33519</v>
      </c>
      <c r="B16713" s="361"/>
      <c r="C16713" s="361" t="s">
        <v>33520</v>
      </c>
      <c r="D16713" s="361" t="s">
        <v>245</v>
      </c>
      <c r="E16713" s="362" t="s">
        <v>33521</v>
      </c>
    </row>
    <row r="16714" customFormat="false" ht="15" hidden="false" customHeight="false" outlineLevel="0" collapsed="false">
      <c r="A16714" s="361" t="s">
        <v>33522</v>
      </c>
      <c r="B16714" s="361"/>
      <c r="C16714" s="361" t="s">
        <v>33523</v>
      </c>
      <c r="D16714" s="361" t="s">
        <v>245</v>
      </c>
      <c r="E16714" s="362" t="s">
        <v>33524</v>
      </c>
    </row>
    <row r="16715" customFormat="false" ht="15" hidden="false" customHeight="false" outlineLevel="0" collapsed="false">
      <c r="A16715" s="361" t="s">
        <v>33525</v>
      </c>
      <c r="B16715" s="361"/>
      <c r="C16715" s="361" t="s">
        <v>33526</v>
      </c>
      <c r="D16715" s="361" t="s">
        <v>245</v>
      </c>
      <c r="E16715" s="362" t="s">
        <v>33527</v>
      </c>
    </row>
    <row r="16716" customFormat="false" ht="15" hidden="false" customHeight="false" outlineLevel="0" collapsed="false">
      <c r="A16716" s="361" t="s">
        <v>33528</v>
      </c>
      <c r="B16716" s="361"/>
      <c r="C16716" s="361" t="s">
        <v>33529</v>
      </c>
      <c r="D16716" s="361" t="s">
        <v>245</v>
      </c>
      <c r="E16716" s="362" t="s">
        <v>33530</v>
      </c>
    </row>
    <row r="16717" customFormat="false" ht="15" hidden="false" customHeight="false" outlineLevel="0" collapsed="false">
      <c r="A16717" s="361" t="s">
        <v>33531</v>
      </c>
      <c r="B16717" s="361"/>
      <c r="C16717" s="361" t="s">
        <v>33532</v>
      </c>
      <c r="D16717" s="361" t="s">
        <v>245</v>
      </c>
      <c r="E16717" s="362" t="s">
        <v>33533</v>
      </c>
    </row>
    <row r="16718" customFormat="false" ht="15" hidden="false" customHeight="false" outlineLevel="0" collapsed="false">
      <c r="A16718" s="361" t="s">
        <v>33534</v>
      </c>
      <c r="B16718" s="361"/>
      <c r="C16718" s="361" t="s">
        <v>33535</v>
      </c>
      <c r="D16718" s="361" t="s">
        <v>245</v>
      </c>
      <c r="E16718" s="362" t="s">
        <v>32797</v>
      </c>
    </row>
    <row r="16719" customFormat="false" ht="15" hidden="false" customHeight="false" outlineLevel="0" collapsed="false">
      <c r="A16719" s="361" t="s">
        <v>33536</v>
      </c>
      <c r="B16719" s="361"/>
      <c r="C16719" s="361" t="s">
        <v>33537</v>
      </c>
      <c r="D16719" s="361" t="s">
        <v>245</v>
      </c>
      <c r="E16719" s="362" t="s">
        <v>33538</v>
      </c>
    </row>
    <row r="16720" customFormat="false" ht="15" hidden="false" customHeight="false" outlineLevel="0" collapsed="false">
      <c r="A16720" s="361" t="s">
        <v>33539</v>
      </c>
      <c r="B16720" s="361"/>
      <c r="C16720" s="361" t="s">
        <v>33540</v>
      </c>
      <c r="D16720" s="361" t="s">
        <v>245</v>
      </c>
      <c r="E16720" s="362" t="s">
        <v>33541</v>
      </c>
    </row>
    <row r="16721" customFormat="false" ht="15" hidden="false" customHeight="false" outlineLevel="0" collapsed="false">
      <c r="A16721" s="361" t="s">
        <v>33542</v>
      </c>
      <c r="B16721" s="361"/>
      <c r="C16721" s="361" t="s">
        <v>33543</v>
      </c>
      <c r="D16721" s="361" t="s">
        <v>245</v>
      </c>
      <c r="E16721" s="362" t="s">
        <v>33544</v>
      </c>
    </row>
    <row r="16722" customFormat="false" ht="15" hidden="false" customHeight="false" outlineLevel="0" collapsed="false">
      <c r="A16722" s="361" t="s">
        <v>33545</v>
      </c>
      <c r="B16722" s="361"/>
      <c r="C16722" s="361" t="s">
        <v>33546</v>
      </c>
      <c r="D16722" s="361" t="s">
        <v>245</v>
      </c>
      <c r="E16722" s="362" t="s">
        <v>33547</v>
      </c>
    </row>
    <row r="16723" customFormat="false" ht="15" hidden="false" customHeight="false" outlineLevel="0" collapsed="false">
      <c r="A16723" s="361" t="s">
        <v>33548</v>
      </c>
      <c r="B16723" s="361"/>
      <c r="C16723" s="361" t="s">
        <v>33549</v>
      </c>
      <c r="D16723" s="361" t="s">
        <v>245</v>
      </c>
      <c r="E16723" s="362" t="s">
        <v>33550</v>
      </c>
    </row>
    <row r="16724" customFormat="false" ht="15" hidden="false" customHeight="false" outlineLevel="0" collapsed="false">
      <c r="A16724" s="361" t="s">
        <v>33551</v>
      </c>
      <c r="B16724" s="361"/>
      <c r="C16724" s="361" t="s">
        <v>33552</v>
      </c>
      <c r="D16724" s="361" t="s">
        <v>245</v>
      </c>
      <c r="E16724" s="362" t="s">
        <v>33194</v>
      </c>
    </row>
    <row r="16725" customFormat="false" ht="15" hidden="false" customHeight="false" outlineLevel="0" collapsed="false">
      <c r="A16725" s="361" t="s">
        <v>33553</v>
      </c>
      <c r="B16725" s="361"/>
      <c r="C16725" s="361" t="s">
        <v>33554</v>
      </c>
      <c r="D16725" s="361" t="s">
        <v>245</v>
      </c>
      <c r="E16725" s="362" t="s">
        <v>33555</v>
      </c>
    </row>
    <row r="16726" customFormat="false" ht="15" hidden="false" customHeight="false" outlineLevel="0" collapsed="false">
      <c r="A16726" s="361" t="s">
        <v>33556</v>
      </c>
      <c r="B16726" s="361"/>
      <c r="C16726" s="361" t="s">
        <v>33557</v>
      </c>
      <c r="D16726" s="361" t="s">
        <v>245</v>
      </c>
      <c r="E16726" s="362" t="s">
        <v>33558</v>
      </c>
    </row>
    <row r="16727" customFormat="false" ht="15" hidden="false" customHeight="false" outlineLevel="0" collapsed="false">
      <c r="A16727" s="361" t="s">
        <v>33559</v>
      </c>
      <c r="B16727" s="361"/>
      <c r="C16727" s="361" t="s">
        <v>33560</v>
      </c>
      <c r="D16727" s="361" t="s">
        <v>245</v>
      </c>
      <c r="E16727" s="362" t="s">
        <v>33561</v>
      </c>
    </row>
    <row r="16728" customFormat="false" ht="15" hidden="false" customHeight="false" outlineLevel="0" collapsed="false">
      <c r="A16728" s="361" t="s">
        <v>33562</v>
      </c>
      <c r="B16728" s="361"/>
      <c r="C16728" s="361" t="s">
        <v>33563</v>
      </c>
      <c r="D16728" s="361" t="s">
        <v>245</v>
      </c>
      <c r="E16728" s="362" t="s">
        <v>33564</v>
      </c>
    </row>
    <row r="16729" customFormat="false" ht="15" hidden="false" customHeight="false" outlineLevel="0" collapsed="false">
      <c r="A16729" s="361" t="s">
        <v>33565</v>
      </c>
      <c r="B16729" s="361"/>
      <c r="C16729" s="361" t="s">
        <v>33566</v>
      </c>
      <c r="D16729" s="361" t="s">
        <v>245</v>
      </c>
      <c r="E16729" s="362" t="s">
        <v>33567</v>
      </c>
    </row>
    <row r="16730" customFormat="false" ht="15" hidden="false" customHeight="false" outlineLevel="0" collapsed="false">
      <c r="A16730" s="361" t="s">
        <v>33568</v>
      </c>
      <c r="B16730" s="361"/>
      <c r="C16730" s="361" t="s">
        <v>33569</v>
      </c>
      <c r="D16730" s="361" t="s">
        <v>245</v>
      </c>
      <c r="E16730" s="362" t="s">
        <v>33570</v>
      </c>
    </row>
    <row r="16731" customFormat="false" ht="15" hidden="false" customHeight="false" outlineLevel="0" collapsed="false">
      <c r="A16731" s="361" t="s">
        <v>33571</v>
      </c>
      <c r="B16731" s="361"/>
      <c r="C16731" s="361" t="s">
        <v>33572</v>
      </c>
      <c r="D16731" s="361" t="s">
        <v>245</v>
      </c>
      <c r="E16731" s="362" t="s">
        <v>33573</v>
      </c>
    </row>
    <row r="16732" customFormat="false" ht="15" hidden="false" customHeight="false" outlineLevel="0" collapsed="false">
      <c r="A16732" s="361" t="s">
        <v>33574</v>
      </c>
      <c r="B16732" s="361"/>
      <c r="C16732" s="361" t="s">
        <v>33575</v>
      </c>
      <c r="D16732" s="361" t="s">
        <v>245</v>
      </c>
      <c r="E16732" s="362" t="s">
        <v>33576</v>
      </c>
    </row>
    <row r="16733" customFormat="false" ht="15" hidden="false" customHeight="false" outlineLevel="0" collapsed="false">
      <c r="A16733" s="361" t="s">
        <v>33577</v>
      </c>
      <c r="B16733" s="361"/>
      <c r="C16733" s="361" t="s">
        <v>33578</v>
      </c>
      <c r="D16733" s="361" t="s">
        <v>245</v>
      </c>
      <c r="E16733" s="362" t="s">
        <v>33579</v>
      </c>
    </row>
    <row r="16734" customFormat="false" ht="15" hidden="false" customHeight="false" outlineLevel="0" collapsed="false">
      <c r="A16734" s="361" t="s">
        <v>33580</v>
      </c>
      <c r="B16734" s="361"/>
      <c r="C16734" s="361" t="s">
        <v>33581</v>
      </c>
      <c r="D16734" s="361" t="s">
        <v>245</v>
      </c>
      <c r="E16734" s="362" t="s">
        <v>33582</v>
      </c>
    </row>
    <row r="16735" customFormat="false" ht="15" hidden="false" customHeight="false" outlineLevel="0" collapsed="false">
      <c r="A16735" s="361" t="s">
        <v>33583</v>
      </c>
      <c r="B16735" s="361"/>
      <c r="C16735" s="361" t="s">
        <v>33584</v>
      </c>
      <c r="D16735" s="361" t="s">
        <v>245</v>
      </c>
      <c r="E16735" s="362" t="s">
        <v>33585</v>
      </c>
    </row>
    <row r="16736" customFormat="false" ht="15" hidden="false" customHeight="false" outlineLevel="0" collapsed="false">
      <c r="A16736" s="361" t="s">
        <v>33586</v>
      </c>
      <c r="B16736" s="361"/>
      <c r="C16736" s="361" t="s">
        <v>33587</v>
      </c>
      <c r="D16736" s="361" t="s">
        <v>245</v>
      </c>
      <c r="E16736" s="362" t="s">
        <v>33588</v>
      </c>
    </row>
    <row r="16737" customFormat="false" ht="15" hidden="false" customHeight="false" outlineLevel="0" collapsed="false">
      <c r="A16737" s="361" t="s">
        <v>33589</v>
      </c>
      <c r="B16737" s="361"/>
      <c r="C16737" s="361" t="s">
        <v>33590</v>
      </c>
      <c r="D16737" s="361" t="s">
        <v>245</v>
      </c>
      <c r="E16737" s="362" t="s">
        <v>33591</v>
      </c>
    </row>
    <row r="16738" customFormat="false" ht="15" hidden="false" customHeight="false" outlineLevel="0" collapsed="false">
      <c r="A16738" s="361" t="s">
        <v>33592</v>
      </c>
      <c r="B16738" s="361"/>
      <c r="C16738" s="361" t="s">
        <v>33593</v>
      </c>
      <c r="D16738" s="361" t="s">
        <v>245</v>
      </c>
      <c r="E16738" s="362" t="s">
        <v>33594</v>
      </c>
    </row>
    <row r="16739" customFormat="false" ht="15" hidden="false" customHeight="false" outlineLevel="0" collapsed="false">
      <c r="A16739" s="361" t="s">
        <v>33595</v>
      </c>
      <c r="B16739" s="361"/>
      <c r="C16739" s="361" t="s">
        <v>33596</v>
      </c>
      <c r="D16739" s="361" t="s">
        <v>245</v>
      </c>
      <c r="E16739" s="362" t="s">
        <v>33597</v>
      </c>
    </row>
    <row r="16740" customFormat="false" ht="15" hidden="false" customHeight="false" outlineLevel="0" collapsed="false">
      <c r="A16740" s="361" t="s">
        <v>33598</v>
      </c>
      <c r="B16740" s="361"/>
      <c r="C16740" s="361" t="s">
        <v>33599</v>
      </c>
      <c r="D16740" s="361" t="s">
        <v>245</v>
      </c>
      <c r="E16740" s="362" t="s">
        <v>33600</v>
      </c>
    </row>
    <row r="16741" customFormat="false" ht="15" hidden="false" customHeight="false" outlineLevel="0" collapsed="false">
      <c r="A16741" s="361" t="s">
        <v>33601</v>
      </c>
      <c r="B16741" s="361"/>
      <c r="C16741" s="361" t="s">
        <v>33602</v>
      </c>
      <c r="D16741" s="361" t="s">
        <v>245</v>
      </c>
      <c r="E16741" s="362" t="s">
        <v>33603</v>
      </c>
    </row>
    <row r="16742" customFormat="false" ht="15" hidden="false" customHeight="false" outlineLevel="0" collapsed="false">
      <c r="A16742" s="361" t="s">
        <v>33604</v>
      </c>
      <c r="B16742" s="361"/>
      <c r="C16742" s="361" t="s">
        <v>33605</v>
      </c>
      <c r="D16742" s="361" t="s">
        <v>245</v>
      </c>
      <c r="E16742" s="362" t="s">
        <v>33606</v>
      </c>
    </row>
    <row r="16743" customFormat="false" ht="15" hidden="false" customHeight="false" outlineLevel="0" collapsed="false">
      <c r="A16743" s="361" t="s">
        <v>33607</v>
      </c>
      <c r="B16743" s="361"/>
      <c r="C16743" s="361" t="s">
        <v>33608</v>
      </c>
      <c r="D16743" s="361" t="s">
        <v>245</v>
      </c>
      <c r="E16743" s="362" t="s">
        <v>33609</v>
      </c>
    </row>
    <row r="16744" customFormat="false" ht="15" hidden="false" customHeight="false" outlineLevel="0" collapsed="false">
      <c r="A16744" s="361" t="s">
        <v>33610</v>
      </c>
      <c r="B16744" s="361"/>
      <c r="C16744" s="361" t="s">
        <v>33611</v>
      </c>
      <c r="D16744" s="361" t="s">
        <v>245</v>
      </c>
      <c r="E16744" s="362" t="s">
        <v>20795</v>
      </c>
    </row>
    <row r="16745" customFormat="false" ht="15" hidden="false" customHeight="false" outlineLevel="0" collapsed="false">
      <c r="A16745" s="361" t="s">
        <v>33612</v>
      </c>
      <c r="B16745" s="361"/>
      <c r="C16745" s="361" t="s">
        <v>33613</v>
      </c>
      <c r="D16745" s="361" t="s">
        <v>245</v>
      </c>
      <c r="E16745" s="362" t="s">
        <v>23387</v>
      </c>
    </row>
    <row r="16746" customFormat="false" ht="15" hidden="false" customHeight="false" outlineLevel="0" collapsed="false">
      <c r="A16746" s="361" t="s">
        <v>33614</v>
      </c>
      <c r="B16746" s="361"/>
      <c r="C16746" s="361" t="s">
        <v>33615</v>
      </c>
      <c r="D16746" s="361" t="s">
        <v>245</v>
      </c>
      <c r="E16746" s="362" t="s">
        <v>33616</v>
      </c>
    </row>
    <row r="16747" customFormat="false" ht="15" hidden="false" customHeight="false" outlineLevel="0" collapsed="false">
      <c r="A16747" s="361" t="s">
        <v>33617</v>
      </c>
      <c r="B16747" s="361"/>
      <c r="C16747" s="361" t="s">
        <v>33618</v>
      </c>
      <c r="D16747" s="361" t="s">
        <v>25214</v>
      </c>
      <c r="E16747" s="362" t="s">
        <v>30972</v>
      </c>
    </row>
    <row r="16748" customFormat="false" ht="15" hidden="false" customHeight="false" outlineLevel="0" collapsed="false">
      <c r="A16748" s="361" t="s">
        <v>33619</v>
      </c>
      <c r="B16748" s="361"/>
      <c r="C16748" s="361" t="s">
        <v>33620</v>
      </c>
      <c r="D16748" s="361" t="s">
        <v>25214</v>
      </c>
      <c r="E16748" s="362" t="s">
        <v>33621</v>
      </c>
    </row>
    <row r="16749" customFormat="false" ht="15" hidden="false" customHeight="false" outlineLevel="0" collapsed="false">
      <c r="A16749" s="361" t="s">
        <v>33622</v>
      </c>
      <c r="B16749" s="361"/>
      <c r="C16749" s="361" t="s">
        <v>33623</v>
      </c>
      <c r="D16749" s="361" t="s">
        <v>25214</v>
      </c>
      <c r="E16749" s="362" t="s">
        <v>33624</v>
      </c>
    </row>
    <row r="16750" customFormat="false" ht="15" hidden="false" customHeight="false" outlineLevel="0" collapsed="false">
      <c r="A16750" s="361" t="s">
        <v>33625</v>
      </c>
      <c r="B16750" s="361"/>
      <c r="C16750" s="361" t="s">
        <v>33626</v>
      </c>
      <c r="D16750" s="361" t="s">
        <v>25214</v>
      </c>
      <c r="E16750" s="362" t="s">
        <v>33627</v>
      </c>
    </row>
    <row r="16751" customFormat="false" ht="15" hidden="false" customHeight="false" outlineLevel="0" collapsed="false">
      <c r="A16751" s="361" t="s">
        <v>33628</v>
      </c>
      <c r="B16751" s="361"/>
      <c r="C16751" s="361" t="s">
        <v>33629</v>
      </c>
      <c r="D16751" s="361" t="s">
        <v>25214</v>
      </c>
      <c r="E16751" s="362" t="s">
        <v>33630</v>
      </c>
    </row>
    <row r="16752" customFormat="false" ht="15" hidden="false" customHeight="false" outlineLevel="0" collapsed="false">
      <c r="A16752" s="361" t="s">
        <v>33631</v>
      </c>
      <c r="B16752" s="361"/>
      <c r="C16752" s="361" t="s">
        <v>33632</v>
      </c>
      <c r="D16752" s="361" t="s">
        <v>25214</v>
      </c>
      <c r="E16752" s="362" t="s">
        <v>33633</v>
      </c>
    </row>
    <row r="16753" customFormat="false" ht="15" hidden="false" customHeight="false" outlineLevel="0" collapsed="false">
      <c r="A16753" s="361" t="s">
        <v>33634</v>
      </c>
      <c r="B16753" s="361"/>
      <c r="C16753" s="361" t="s">
        <v>33635</v>
      </c>
      <c r="D16753" s="361" t="s">
        <v>25214</v>
      </c>
      <c r="E16753" s="362" t="s">
        <v>33636</v>
      </c>
    </row>
    <row r="16754" customFormat="false" ht="15" hidden="false" customHeight="false" outlineLevel="0" collapsed="false">
      <c r="A16754" s="361" t="s">
        <v>33637</v>
      </c>
      <c r="B16754" s="361"/>
      <c r="C16754" s="361" t="s">
        <v>33638</v>
      </c>
      <c r="D16754" s="361" t="s">
        <v>25214</v>
      </c>
      <c r="E16754" s="362" t="s">
        <v>33639</v>
      </c>
    </row>
    <row r="16755" customFormat="false" ht="15" hidden="false" customHeight="false" outlineLevel="0" collapsed="false">
      <c r="A16755" s="361" t="s">
        <v>33640</v>
      </c>
      <c r="B16755" s="361"/>
      <c r="C16755" s="361" t="s">
        <v>33641</v>
      </c>
      <c r="D16755" s="361" t="s">
        <v>25214</v>
      </c>
      <c r="E16755" s="362" t="s">
        <v>33642</v>
      </c>
    </row>
    <row r="16756" customFormat="false" ht="15" hidden="false" customHeight="false" outlineLevel="0" collapsed="false">
      <c r="A16756" s="361" t="s">
        <v>33643</v>
      </c>
      <c r="B16756" s="361"/>
      <c r="C16756" s="361" t="s">
        <v>33644</v>
      </c>
      <c r="D16756" s="361" t="s">
        <v>25214</v>
      </c>
      <c r="E16756" s="362" t="s">
        <v>33645</v>
      </c>
    </row>
    <row r="16757" customFormat="false" ht="15" hidden="false" customHeight="false" outlineLevel="0" collapsed="false">
      <c r="A16757" s="361" t="s">
        <v>33646</v>
      </c>
      <c r="B16757" s="361"/>
      <c r="C16757" s="361" t="s">
        <v>33647</v>
      </c>
      <c r="D16757" s="361" t="s">
        <v>25214</v>
      </c>
      <c r="E16757" s="362" t="s">
        <v>33648</v>
      </c>
    </row>
    <row r="16758" customFormat="false" ht="15" hidden="false" customHeight="false" outlineLevel="0" collapsed="false">
      <c r="A16758" s="361" t="s">
        <v>33649</v>
      </c>
      <c r="B16758" s="361"/>
      <c r="C16758" s="361" t="s">
        <v>33650</v>
      </c>
      <c r="D16758" s="361" t="s">
        <v>25214</v>
      </c>
      <c r="E16758" s="362" t="s">
        <v>31965</v>
      </c>
    </row>
    <row r="16759" customFormat="false" ht="15" hidden="false" customHeight="false" outlineLevel="0" collapsed="false">
      <c r="A16759" s="361" t="s">
        <v>33651</v>
      </c>
      <c r="B16759" s="361"/>
      <c r="C16759" s="361" t="s">
        <v>33652</v>
      </c>
      <c r="D16759" s="361" t="s">
        <v>25214</v>
      </c>
      <c r="E16759" s="362" t="s">
        <v>33653</v>
      </c>
    </row>
    <row r="16760" customFormat="false" ht="15" hidden="false" customHeight="false" outlineLevel="0" collapsed="false">
      <c r="A16760" s="361" t="s">
        <v>33654</v>
      </c>
      <c r="B16760" s="361"/>
      <c r="C16760" s="361" t="s">
        <v>33655</v>
      </c>
      <c r="D16760" s="361" t="s">
        <v>25214</v>
      </c>
      <c r="E16760" s="362" t="s">
        <v>33656</v>
      </c>
    </row>
    <row r="16761" customFormat="false" ht="15" hidden="false" customHeight="false" outlineLevel="0" collapsed="false">
      <c r="A16761" s="361" t="s">
        <v>33657</v>
      </c>
      <c r="B16761" s="361"/>
      <c r="C16761" s="361" t="s">
        <v>33658</v>
      </c>
      <c r="D16761" s="361" t="s">
        <v>25214</v>
      </c>
      <c r="E16761" s="362" t="s">
        <v>33659</v>
      </c>
    </row>
    <row r="16762" customFormat="false" ht="15" hidden="false" customHeight="false" outlineLevel="0" collapsed="false">
      <c r="A16762" s="361" t="s">
        <v>33660</v>
      </c>
      <c r="B16762" s="361"/>
      <c r="C16762" s="361" t="s">
        <v>33661</v>
      </c>
      <c r="D16762" s="361" t="s">
        <v>25214</v>
      </c>
      <c r="E16762" s="362" t="s">
        <v>33662</v>
      </c>
    </row>
    <row r="16763" customFormat="false" ht="15" hidden="false" customHeight="false" outlineLevel="0" collapsed="false">
      <c r="A16763" s="361" t="s">
        <v>33663</v>
      </c>
      <c r="B16763" s="361"/>
      <c r="C16763" s="361" t="s">
        <v>33664</v>
      </c>
      <c r="D16763" s="361" t="s">
        <v>25214</v>
      </c>
      <c r="E16763" s="362" t="s">
        <v>33665</v>
      </c>
    </row>
    <row r="16764" customFormat="false" ht="15" hidden="false" customHeight="false" outlineLevel="0" collapsed="false">
      <c r="A16764" s="361" t="s">
        <v>33666</v>
      </c>
      <c r="B16764" s="361"/>
      <c r="C16764" s="361" t="s">
        <v>33667</v>
      </c>
      <c r="D16764" s="361" t="s">
        <v>25214</v>
      </c>
      <c r="E16764" s="362" t="s">
        <v>28323</v>
      </c>
    </row>
    <row r="16765" customFormat="false" ht="15" hidden="false" customHeight="false" outlineLevel="0" collapsed="false">
      <c r="A16765" s="361" t="s">
        <v>33668</v>
      </c>
      <c r="B16765" s="361"/>
      <c r="C16765" s="361" t="s">
        <v>33669</v>
      </c>
      <c r="D16765" s="361" t="s">
        <v>25214</v>
      </c>
      <c r="E16765" s="362" t="s">
        <v>16131</v>
      </c>
    </row>
    <row r="16766" customFormat="false" ht="15" hidden="false" customHeight="false" outlineLevel="0" collapsed="false">
      <c r="A16766" s="361" t="s">
        <v>33670</v>
      </c>
      <c r="B16766" s="361"/>
      <c r="C16766" s="361" t="s">
        <v>33671</v>
      </c>
      <c r="D16766" s="361" t="s">
        <v>25214</v>
      </c>
      <c r="E16766" s="362" t="s">
        <v>24996</v>
      </c>
    </row>
    <row r="16767" customFormat="false" ht="15" hidden="false" customHeight="false" outlineLevel="0" collapsed="false">
      <c r="A16767" s="361" t="s">
        <v>33672</v>
      </c>
      <c r="B16767" s="361"/>
      <c r="C16767" s="361" t="s">
        <v>33673</v>
      </c>
      <c r="D16767" s="361" t="s">
        <v>25214</v>
      </c>
      <c r="E16767" s="362" t="s">
        <v>17786</v>
      </c>
    </row>
    <row r="16768" customFormat="false" ht="15" hidden="false" customHeight="false" outlineLevel="0" collapsed="false">
      <c r="A16768" s="361" t="s">
        <v>33674</v>
      </c>
      <c r="B16768" s="361"/>
      <c r="C16768" s="361" t="s">
        <v>33675</v>
      </c>
      <c r="D16768" s="361" t="s">
        <v>25214</v>
      </c>
      <c r="E16768" s="362" t="s">
        <v>25938</v>
      </c>
    </row>
    <row r="16769" customFormat="false" ht="15" hidden="false" customHeight="false" outlineLevel="0" collapsed="false">
      <c r="A16769" s="361" t="s">
        <v>33676</v>
      </c>
      <c r="B16769" s="361"/>
      <c r="C16769" s="361" t="s">
        <v>33677</v>
      </c>
      <c r="D16769" s="361" t="s">
        <v>25214</v>
      </c>
      <c r="E16769" s="362" t="s">
        <v>22329</v>
      </c>
    </row>
    <row r="16770" customFormat="false" ht="15" hidden="false" customHeight="false" outlineLevel="0" collapsed="false">
      <c r="A16770" s="361" t="s">
        <v>33678</v>
      </c>
      <c r="B16770" s="361"/>
      <c r="C16770" s="361" t="s">
        <v>33679</v>
      </c>
      <c r="D16770" s="361" t="s">
        <v>25214</v>
      </c>
      <c r="E16770" s="362" t="s">
        <v>15616</v>
      </c>
    </row>
    <row r="16771" customFormat="false" ht="15" hidden="false" customHeight="false" outlineLevel="0" collapsed="false">
      <c r="A16771" s="361" t="s">
        <v>33680</v>
      </c>
      <c r="B16771" s="361"/>
      <c r="C16771" s="361" t="s">
        <v>33681</v>
      </c>
      <c r="D16771" s="361" t="s">
        <v>25214</v>
      </c>
      <c r="E16771" s="362" t="s">
        <v>33682</v>
      </c>
    </row>
    <row r="16772" customFormat="false" ht="15" hidden="false" customHeight="false" outlineLevel="0" collapsed="false">
      <c r="A16772" s="361" t="s">
        <v>33683</v>
      </c>
      <c r="B16772" s="361"/>
      <c r="C16772" s="361" t="s">
        <v>33684</v>
      </c>
      <c r="D16772" s="361" t="s">
        <v>25214</v>
      </c>
      <c r="E16772" s="362" t="s">
        <v>17427</v>
      </c>
    </row>
    <row r="16773" customFormat="false" ht="15" hidden="false" customHeight="false" outlineLevel="0" collapsed="false">
      <c r="A16773" s="361" t="s">
        <v>33685</v>
      </c>
      <c r="B16773" s="361"/>
      <c r="C16773" s="361" t="s">
        <v>33686</v>
      </c>
      <c r="D16773" s="361" t="s">
        <v>25214</v>
      </c>
      <c r="E16773" s="362" t="s">
        <v>18362</v>
      </c>
    </row>
    <row r="16774" customFormat="false" ht="15" hidden="false" customHeight="false" outlineLevel="0" collapsed="false">
      <c r="A16774" s="361" t="s">
        <v>33687</v>
      </c>
      <c r="B16774" s="361"/>
      <c r="C16774" s="361" t="s">
        <v>33688</v>
      </c>
      <c r="D16774" s="361" t="s">
        <v>25214</v>
      </c>
      <c r="E16774" s="362" t="s">
        <v>15795</v>
      </c>
    </row>
    <row r="16775" customFormat="false" ht="15" hidden="false" customHeight="false" outlineLevel="0" collapsed="false">
      <c r="A16775" s="361" t="s">
        <v>33689</v>
      </c>
      <c r="B16775" s="361"/>
      <c r="C16775" s="361" t="s">
        <v>33690</v>
      </c>
      <c r="D16775" s="361" t="s">
        <v>25214</v>
      </c>
      <c r="E16775" s="362" t="s">
        <v>33691</v>
      </c>
    </row>
    <row r="16776" customFormat="false" ht="15" hidden="false" customHeight="false" outlineLevel="0" collapsed="false">
      <c r="A16776" s="361" t="s">
        <v>33692</v>
      </c>
      <c r="B16776" s="361"/>
      <c r="C16776" s="361" t="s">
        <v>33693</v>
      </c>
      <c r="D16776" s="361" t="s">
        <v>25214</v>
      </c>
      <c r="E16776" s="362" t="s">
        <v>15948</v>
      </c>
    </row>
    <row r="16777" customFormat="false" ht="15" hidden="false" customHeight="false" outlineLevel="0" collapsed="false">
      <c r="A16777" s="361" t="s">
        <v>33694</v>
      </c>
      <c r="B16777" s="361"/>
      <c r="C16777" s="361" t="s">
        <v>33695</v>
      </c>
      <c r="D16777" s="361" t="s">
        <v>25214</v>
      </c>
      <c r="E16777" s="362" t="s">
        <v>20032</v>
      </c>
    </row>
    <row r="16778" customFormat="false" ht="15" hidden="false" customHeight="false" outlineLevel="0" collapsed="false">
      <c r="A16778" s="361" t="s">
        <v>33696</v>
      </c>
      <c r="B16778" s="361"/>
      <c r="C16778" s="361" t="s">
        <v>33697</v>
      </c>
      <c r="D16778" s="361" t="s">
        <v>25214</v>
      </c>
      <c r="E16778" s="362" t="s">
        <v>18362</v>
      </c>
    </row>
    <row r="16779" customFormat="false" ht="15" hidden="false" customHeight="false" outlineLevel="0" collapsed="false">
      <c r="A16779" s="361" t="s">
        <v>33698</v>
      </c>
      <c r="B16779" s="361"/>
      <c r="C16779" s="361" t="s">
        <v>33699</v>
      </c>
      <c r="D16779" s="361" t="s">
        <v>25214</v>
      </c>
      <c r="E16779" s="362" t="s">
        <v>33700</v>
      </c>
    </row>
    <row r="16780" customFormat="false" ht="15" hidden="false" customHeight="false" outlineLevel="0" collapsed="false">
      <c r="A16780" s="361" t="s">
        <v>33701</v>
      </c>
      <c r="B16780" s="361"/>
      <c r="C16780" s="361" t="s">
        <v>33702</v>
      </c>
      <c r="D16780" s="361" t="s">
        <v>25214</v>
      </c>
      <c r="E16780" s="362" t="s">
        <v>20030</v>
      </c>
    </row>
    <row r="16781" customFormat="false" ht="15" hidden="false" customHeight="false" outlineLevel="0" collapsed="false">
      <c r="A16781" s="361" t="s">
        <v>33703</v>
      </c>
      <c r="B16781" s="361"/>
      <c r="C16781" s="361" t="s">
        <v>33704</v>
      </c>
      <c r="D16781" s="361" t="s">
        <v>25214</v>
      </c>
      <c r="E16781" s="362" t="s">
        <v>19260</v>
      </c>
    </row>
    <row r="16782" customFormat="false" ht="15" hidden="false" customHeight="false" outlineLevel="0" collapsed="false">
      <c r="A16782" s="361" t="s">
        <v>33705</v>
      </c>
      <c r="B16782" s="361"/>
      <c r="C16782" s="361" t="s">
        <v>33706</v>
      </c>
      <c r="D16782" s="361" t="s">
        <v>25214</v>
      </c>
      <c r="E16782" s="362" t="s">
        <v>23379</v>
      </c>
    </row>
    <row r="16783" customFormat="false" ht="15" hidden="false" customHeight="false" outlineLevel="0" collapsed="false">
      <c r="A16783" s="361" t="s">
        <v>33707</v>
      </c>
      <c r="B16783" s="361"/>
      <c r="C16783" s="361" t="s">
        <v>33708</v>
      </c>
      <c r="D16783" s="361" t="s">
        <v>25214</v>
      </c>
      <c r="E16783" s="362" t="s">
        <v>23322</v>
      </c>
    </row>
    <row r="16784" customFormat="false" ht="15" hidden="false" customHeight="false" outlineLevel="0" collapsed="false">
      <c r="A16784" s="361" t="s">
        <v>33709</v>
      </c>
      <c r="B16784" s="361"/>
      <c r="C16784" s="361" t="s">
        <v>33710</v>
      </c>
      <c r="D16784" s="361" t="s">
        <v>25214</v>
      </c>
      <c r="E16784" s="362" t="s">
        <v>17764</v>
      </c>
    </row>
    <row r="16785" customFormat="false" ht="15" hidden="false" customHeight="false" outlineLevel="0" collapsed="false">
      <c r="A16785" s="361" t="s">
        <v>33711</v>
      </c>
      <c r="B16785" s="361"/>
      <c r="C16785" s="361" t="s">
        <v>33712</v>
      </c>
      <c r="D16785" s="361" t="s">
        <v>25214</v>
      </c>
      <c r="E16785" s="362" t="s">
        <v>23890</v>
      </c>
    </row>
    <row r="16786" customFormat="false" ht="15" hidden="false" customHeight="false" outlineLevel="0" collapsed="false">
      <c r="A16786" s="361" t="s">
        <v>33713</v>
      </c>
      <c r="B16786" s="361"/>
      <c r="C16786" s="361" t="s">
        <v>33714</v>
      </c>
      <c r="D16786" s="361" t="s">
        <v>25214</v>
      </c>
      <c r="E16786" s="362" t="s">
        <v>18133</v>
      </c>
    </row>
    <row r="16787" customFormat="false" ht="15" hidden="false" customHeight="false" outlineLevel="0" collapsed="false">
      <c r="A16787" s="361" t="s">
        <v>33715</v>
      </c>
      <c r="B16787" s="361"/>
      <c r="C16787" s="361" t="s">
        <v>33716</v>
      </c>
      <c r="D16787" s="361" t="s">
        <v>25214</v>
      </c>
      <c r="E16787" s="362" t="s">
        <v>18362</v>
      </c>
    </row>
    <row r="16788" customFormat="false" ht="15" hidden="false" customHeight="false" outlineLevel="0" collapsed="false">
      <c r="A16788" s="361" t="s">
        <v>33717</v>
      </c>
      <c r="B16788" s="361"/>
      <c r="C16788" s="361" t="s">
        <v>33718</v>
      </c>
      <c r="D16788" s="361" t="s">
        <v>25214</v>
      </c>
      <c r="E16788" s="362" t="s">
        <v>15920</v>
      </c>
    </row>
    <row r="16789" customFormat="false" ht="15" hidden="false" customHeight="false" outlineLevel="0" collapsed="false">
      <c r="A16789" s="361" t="s">
        <v>33719</v>
      </c>
      <c r="B16789" s="361"/>
      <c r="C16789" s="361" t="s">
        <v>33720</v>
      </c>
      <c r="D16789" s="361" t="s">
        <v>25214</v>
      </c>
      <c r="E16789" s="362" t="s">
        <v>17616</v>
      </c>
    </row>
    <row r="16790" customFormat="false" ht="15" hidden="false" customHeight="false" outlineLevel="0" collapsed="false">
      <c r="A16790" s="361" t="s">
        <v>33721</v>
      </c>
      <c r="B16790" s="361"/>
      <c r="C16790" s="361" t="s">
        <v>33722</v>
      </c>
      <c r="D16790" s="361" t="s">
        <v>25214</v>
      </c>
      <c r="E16790" s="362" t="s">
        <v>18281</v>
      </c>
    </row>
    <row r="16791" customFormat="false" ht="15" hidden="false" customHeight="false" outlineLevel="0" collapsed="false">
      <c r="A16791" s="361" t="s">
        <v>33723</v>
      </c>
      <c r="B16791" s="361"/>
      <c r="C16791" s="361" t="s">
        <v>33724</v>
      </c>
      <c r="D16791" s="361" t="s">
        <v>25214</v>
      </c>
      <c r="E16791" s="362" t="s">
        <v>21740</v>
      </c>
    </row>
    <row r="16792" customFormat="false" ht="15" hidden="false" customHeight="false" outlineLevel="0" collapsed="false">
      <c r="A16792" s="361" t="s">
        <v>33725</v>
      </c>
      <c r="B16792" s="361"/>
      <c r="C16792" s="361" t="s">
        <v>33726</v>
      </c>
      <c r="D16792" s="361" t="s">
        <v>25214</v>
      </c>
      <c r="E16792" s="362" t="s">
        <v>21149</v>
      </c>
    </row>
    <row r="16793" customFormat="false" ht="15" hidden="false" customHeight="false" outlineLevel="0" collapsed="false">
      <c r="A16793" s="361" t="s">
        <v>33727</v>
      </c>
      <c r="B16793" s="361"/>
      <c r="C16793" s="361" t="s">
        <v>33728</v>
      </c>
      <c r="D16793" s="361" t="s">
        <v>25214</v>
      </c>
      <c r="E16793" s="362" t="s">
        <v>23502</v>
      </c>
    </row>
    <row r="16794" customFormat="false" ht="15" hidden="false" customHeight="false" outlineLevel="0" collapsed="false">
      <c r="A16794" s="361" t="s">
        <v>33729</v>
      </c>
      <c r="B16794" s="361"/>
      <c r="C16794" s="361" t="s">
        <v>33730</v>
      </c>
      <c r="D16794" s="361" t="s">
        <v>25214</v>
      </c>
      <c r="E16794" s="362" t="s">
        <v>16508</v>
      </c>
    </row>
    <row r="16795" customFormat="false" ht="15" hidden="false" customHeight="false" outlineLevel="0" collapsed="false">
      <c r="A16795" s="361" t="s">
        <v>33731</v>
      </c>
      <c r="B16795" s="361"/>
      <c r="C16795" s="361" t="s">
        <v>33732</v>
      </c>
      <c r="D16795" s="361" t="s">
        <v>25214</v>
      </c>
      <c r="E16795" s="362" t="s">
        <v>33733</v>
      </c>
    </row>
    <row r="16796" customFormat="false" ht="15" hidden="false" customHeight="false" outlineLevel="0" collapsed="false">
      <c r="A16796" s="361" t="s">
        <v>33734</v>
      </c>
      <c r="B16796" s="361"/>
      <c r="C16796" s="361" t="s">
        <v>33735</v>
      </c>
      <c r="D16796" s="361" t="s">
        <v>25214</v>
      </c>
      <c r="E16796" s="362" t="s">
        <v>33736</v>
      </c>
    </row>
    <row r="16797" customFormat="false" ht="15" hidden="false" customHeight="false" outlineLevel="0" collapsed="false">
      <c r="A16797" s="361" t="s">
        <v>33737</v>
      </c>
      <c r="B16797" s="361"/>
      <c r="C16797" s="361" t="s">
        <v>33738</v>
      </c>
      <c r="D16797" s="361" t="s">
        <v>25214</v>
      </c>
      <c r="E16797" s="362" t="s">
        <v>23866</v>
      </c>
    </row>
    <row r="16798" customFormat="false" ht="15" hidden="false" customHeight="false" outlineLevel="0" collapsed="false">
      <c r="A16798" s="361" t="s">
        <v>33739</v>
      </c>
      <c r="B16798" s="361"/>
      <c r="C16798" s="361" t="s">
        <v>33740</v>
      </c>
      <c r="D16798" s="361" t="s">
        <v>25214</v>
      </c>
      <c r="E16798" s="362" t="s">
        <v>24570</v>
      </c>
    </row>
    <row r="16799" customFormat="false" ht="15" hidden="false" customHeight="false" outlineLevel="0" collapsed="false">
      <c r="A16799" s="361" t="s">
        <v>33741</v>
      </c>
      <c r="B16799" s="361"/>
      <c r="C16799" s="361" t="s">
        <v>33742</v>
      </c>
      <c r="D16799" s="361" t="s">
        <v>25214</v>
      </c>
      <c r="E16799" s="362" t="s">
        <v>17221</v>
      </c>
    </row>
    <row r="16800" customFormat="false" ht="15" hidden="false" customHeight="false" outlineLevel="0" collapsed="false">
      <c r="A16800" s="361" t="s">
        <v>33743</v>
      </c>
      <c r="B16800" s="361"/>
      <c r="C16800" s="361" t="s">
        <v>33744</v>
      </c>
      <c r="D16800" s="361" t="s">
        <v>25214</v>
      </c>
      <c r="E16800" s="362" t="s">
        <v>33745</v>
      </c>
    </row>
    <row r="16801" customFormat="false" ht="15" hidden="false" customHeight="false" outlineLevel="0" collapsed="false">
      <c r="A16801" s="361" t="s">
        <v>33746</v>
      </c>
      <c r="B16801" s="361"/>
      <c r="C16801" s="361" t="s">
        <v>33747</v>
      </c>
      <c r="D16801" s="361" t="s">
        <v>25214</v>
      </c>
      <c r="E16801" s="362" t="s">
        <v>21182</v>
      </c>
    </row>
    <row r="16802" customFormat="false" ht="15" hidden="false" customHeight="false" outlineLevel="0" collapsed="false">
      <c r="A16802" s="361" t="s">
        <v>33748</v>
      </c>
      <c r="B16802" s="361"/>
      <c r="C16802" s="361" t="s">
        <v>33749</v>
      </c>
      <c r="D16802" s="361" t="s">
        <v>25214</v>
      </c>
      <c r="E16802" s="362" t="s">
        <v>33750</v>
      </c>
    </row>
    <row r="16803" customFormat="false" ht="15" hidden="false" customHeight="false" outlineLevel="0" collapsed="false">
      <c r="A16803" s="361" t="s">
        <v>33751</v>
      </c>
      <c r="B16803" s="361"/>
      <c r="C16803" s="361" t="s">
        <v>33752</v>
      </c>
      <c r="D16803" s="361" t="s">
        <v>25214</v>
      </c>
      <c r="E16803" s="362" t="s">
        <v>17141</v>
      </c>
    </row>
    <row r="16804" customFormat="false" ht="15" hidden="false" customHeight="false" outlineLevel="0" collapsed="false">
      <c r="A16804" s="361" t="s">
        <v>33753</v>
      </c>
      <c r="B16804" s="361"/>
      <c r="C16804" s="361" t="s">
        <v>33754</v>
      </c>
      <c r="D16804" s="361" t="s">
        <v>25214</v>
      </c>
      <c r="E16804" s="362" t="s">
        <v>33755</v>
      </c>
    </row>
    <row r="16805" customFormat="false" ht="15" hidden="false" customHeight="false" outlineLevel="0" collapsed="false">
      <c r="A16805" s="361" t="s">
        <v>33756</v>
      </c>
      <c r="B16805" s="361"/>
      <c r="C16805" s="361" t="s">
        <v>33757</v>
      </c>
      <c r="D16805" s="361" t="s">
        <v>25214</v>
      </c>
      <c r="E16805" s="362" t="s">
        <v>24361</v>
      </c>
    </row>
    <row r="16806" customFormat="false" ht="15" hidden="false" customHeight="false" outlineLevel="0" collapsed="false">
      <c r="A16806" s="361" t="s">
        <v>33758</v>
      </c>
      <c r="B16806" s="361"/>
      <c r="C16806" s="361" t="s">
        <v>33759</v>
      </c>
      <c r="D16806" s="361" t="s">
        <v>25214</v>
      </c>
      <c r="E16806" s="362" t="s">
        <v>33082</v>
      </c>
    </row>
    <row r="16807" customFormat="false" ht="15" hidden="false" customHeight="false" outlineLevel="0" collapsed="false">
      <c r="A16807" s="361" t="s">
        <v>33760</v>
      </c>
      <c r="B16807" s="361"/>
      <c r="C16807" s="361" t="s">
        <v>33761</v>
      </c>
      <c r="D16807" s="361" t="s">
        <v>25214</v>
      </c>
      <c r="E16807" s="362" t="s">
        <v>16043</v>
      </c>
    </row>
    <row r="16808" customFormat="false" ht="15" hidden="false" customHeight="false" outlineLevel="0" collapsed="false">
      <c r="A16808" s="361" t="s">
        <v>33762</v>
      </c>
      <c r="B16808" s="361"/>
      <c r="C16808" s="361" t="s">
        <v>33763</v>
      </c>
      <c r="D16808" s="361" t="s">
        <v>25214</v>
      </c>
      <c r="E16808" s="362" t="s">
        <v>15754</v>
      </c>
    </row>
    <row r="16809" customFormat="false" ht="15" hidden="false" customHeight="false" outlineLevel="0" collapsed="false">
      <c r="A16809" s="361" t="s">
        <v>33764</v>
      </c>
      <c r="B16809" s="361"/>
      <c r="C16809" s="361" t="s">
        <v>33765</v>
      </c>
      <c r="D16809" s="361" t="s">
        <v>25214</v>
      </c>
      <c r="E16809" s="362" t="s">
        <v>17616</v>
      </c>
    </row>
    <row r="16810" customFormat="false" ht="15" hidden="false" customHeight="false" outlineLevel="0" collapsed="false">
      <c r="A16810" s="361" t="s">
        <v>33766</v>
      </c>
      <c r="B16810" s="361"/>
      <c r="C16810" s="361" t="s">
        <v>33767</v>
      </c>
      <c r="D16810" s="361" t="s">
        <v>25214</v>
      </c>
      <c r="E16810" s="362" t="s">
        <v>28637</v>
      </c>
    </row>
    <row r="16811" customFormat="false" ht="15" hidden="false" customHeight="false" outlineLevel="0" collapsed="false">
      <c r="A16811" s="361" t="s">
        <v>33768</v>
      </c>
      <c r="B16811" s="361"/>
      <c r="C16811" s="361" t="s">
        <v>33769</v>
      </c>
      <c r="D16811" s="361" t="s">
        <v>25214</v>
      </c>
      <c r="E16811" s="362" t="s">
        <v>15922</v>
      </c>
    </row>
    <row r="16812" customFormat="false" ht="15" hidden="false" customHeight="false" outlineLevel="0" collapsed="false">
      <c r="A16812" s="361" t="s">
        <v>33770</v>
      </c>
      <c r="B16812" s="361"/>
      <c r="C16812" s="361" t="s">
        <v>33771</v>
      </c>
      <c r="D16812" s="361" t="s">
        <v>25214</v>
      </c>
      <c r="E16812" s="362" t="s">
        <v>28634</v>
      </c>
    </row>
    <row r="16813" customFormat="false" ht="15" hidden="false" customHeight="false" outlineLevel="0" collapsed="false">
      <c r="A16813" s="361" t="s">
        <v>33772</v>
      </c>
      <c r="B16813" s="361"/>
      <c r="C16813" s="361" t="s">
        <v>33773</v>
      </c>
      <c r="D16813" s="361" t="s">
        <v>25214</v>
      </c>
      <c r="E16813" s="362" t="s">
        <v>23405</v>
      </c>
    </row>
    <row r="16814" customFormat="false" ht="15" hidden="false" customHeight="false" outlineLevel="0" collapsed="false">
      <c r="A16814" s="361" t="s">
        <v>33774</v>
      </c>
      <c r="B16814" s="361"/>
      <c r="C16814" s="361" t="s">
        <v>33775</v>
      </c>
      <c r="D16814" s="361" t="s">
        <v>25214</v>
      </c>
      <c r="E16814" s="362" t="s">
        <v>20364</v>
      </c>
    </row>
    <row r="16815" customFormat="false" ht="15" hidden="false" customHeight="false" outlineLevel="0" collapsed="false">
      <c r="A16815" s="361" t="s">
        <v>33776</v>
      </c>
      <c r="B16815" s="361"/>
      <c r="C16815" s="361" t="s">
        <v>33777</v>
      </c>
      <c r="D16815" s="361" t="s">
        <v>25214</v>
      </c>
      <c r="E16815" s="362" t="s">
        <v>33778</v>
      </c>
    </row>
    <row r="16816" customFormat="false" ht="15" hidden="false" customHeight="false" outlineLevel="0" collapsed="false">
      <c r="A16816" s="361" t="s">
        <v>33779</v>
      </c>
      <c r="B16816" s="361"/>
      <c r="C16816" s="361" t="s">
        <v>33780</v>
      </c>
      <c r="D16816" s="361" t="s">
        <v>25214</v>
      </c>
      <c r="E16816" s="362" t="s">
        <v>18346</v>
      </c>
    </row>
    <row r="16817" customFormat="false" ht="15" hidden="false" customHeight="false" outlineLevel="0" collapsed="false">
      <c r="A16817" s="361" t="s">
        <v>33781</v>
      </c>
      <c r="B16817" s="361"/>
      <c r="C16817" s="361" t="s">
        <v>33782</v>
      </c>
      <c r="D16817" s="361" t="s">
        <v>25214</v>
      </c>
      <c r="E16817" s="362" t="s">
        <v>33783</v>
      </c>
    </row>
    <row r="16818" customFormat="false" ht="15" hidden="false" customHeight="false" outlineLevel="0" collapsed="false">
      <c r="A16818" s="361" t="s">
        <v>33784</v>
      </c>
      <c r="B16818" s="361"/>
      <c r="C16818" s="361" t="s">
        <v>33785</v>
      </c>
      <c r="D16818" s="361" t="s">
        <v>25214</v>
      </c>
      <c r="E16818" s="362" t="s">
        <v>21068</v>
      </c>
    </row>
    <row r="16819" customFormat="false" ht="15" hidden="false" customHeight="false" outlineLevel="0" collapsed="false">
      <c r="A16819" s="361" t="s">
        <v>33786</v>
      </c>
      <c r="B16819" s="361"/>
      <c r="C16819" s="361" t="s">
        <v>33787</v>
      </c>
      <c r="D16819" s="361" t="s">
        <v>25214</v>
      </c>
      <c r="E16819" s="362" t="s">
        <v>33788</v>
      </c>
    </row>
    <row r="16820" customFormat="false" ht="15" hidden="false" customHeight="false" outlineLevel="0" collapsed="false">
      <c r="A16820" s="361" t="s">
        <v>33789</v>
      </c>
      <c r="B16820" s="361"/>
      <c r="C16820" s="361" t="s">
        <v>33790</v>
      </c>
      <c r="D16820" s="361" t="s">
        <v>25214</v>
      </c>
      <c r="E16820" s="362" t="s">
        <v>16874</v>
      </c>
    </row>
    <row r="16821" customFormat="false" ht="15" hidden="false" customHeight="false" outlineLevel="0" collapsed="false">
      <c r="A16821" s="361" t="s">
        <v>33791</v>
      </c>
      <c r="B16821" s="361"/>
      <c r="C16821" s="361" t="s">
        <v>33792</v>
      </c>
      <c r="D16821" s="361" t="s">
        <v>25214</v>
      </c>
      <c r="E16821" s="362" t="s">
        <v>33793</v>
      </c>
    </row>
    <row r="16822" customFormat="false" ht="15" hidden="false" customHeight="false" outlineLevel="0" collapsed="false">
      <c r="A16822" s="361" t="s">
        <v>33794</v>
      </c>
      <c r="B16822" s="361"/>
      <c r="C16822" s="361" t="s">
        <v>33795</v>
      </c>
      <c r="D16822" s="361" t="s">
        <v>25214</v>
      </c>
      <c r="E16822" s="362" t="s">
        <v>15726</v>
      </c>
    </row>
    <row r="16823" customFormat="false" ht="15" hidden="false" customHeight="false" outlineLevel="0" collapsed="false">
      <c r="A16823" s="361" t="s">
        <v>33796</v>
      </c>
      <c r="B16823" s="361"/>
      <c r="C16823" s="361" t="s">
        <v>33797</v>
      </c>
      <c r="D16823" s="361" t="s">
        <v>25214</v>
      </c>
      <c r="E16823" s="362" t="s">
        <v>30812</v>
      </c>
    </row>
    <row r="16824" customFormat="false" ht="15" hidden="false" customHeight="false" outlineLevel="0" collapsed="false">
      <c r="A16824" s="361" t="s">
        <v>33798</v>
      </c>
      <c r="B16824" s="361"/>
      <c r="C16824" s="361" t="s">
        <v>33799</v>
      </c>
      <c r="D16824" s="361" t="s">
        <v>25214</v>
      </c>
      <c r="E16824" s="362" t="s">
        <v>28301</v>
      </c>
    </row>
    <row r="16825" customFormat="false" ht="15" hidden="false" customHeight="false" outlineLevel="0" collapsed="false">
      <c r="A16825" s="361" t="s">
        <v>33800</v>
      </c>
      <c r="B16825" s="361"/>
      <c r="C16825" s="361" t="s">
        <v>33801</v>
      </c>
      <c r="D16825" s="361" t="s">
        <v>25214</v>
      </c>
      <c r="E16825" s="362" t="s">
        <v>24816</v>
      </c>
    </row>
    <row r="16826" customFormat="false" ht="15" hidden="false" customHeight="false" outlineLevel="0" collapsed="false">
      <c r="A16826" s="361" t="s">
        <v>33802</v>
      </c>
      <c r="B16826" s="361"/>
      <c r="C16826" s="361" t="s">
        <v>33803</v>
      </c>
      <c r="D16826" s="361" t="s">
        <v>25214</v>
      </c>
      <c r="E16826" s="362" t="s">
        <v>16990</v>
      </c>
    </row>
    <row r="16827" customFormat="false" ht="15" hidden="false" customHeight="false" outlineLevel="0" collapsed="false">
      <c r="A16827" s="361" t="s">
        <v>33804</v>
      </c>
      <c r="B16827" s="361"/>
      <c r="C16827" s="361" t="s">
        <v>33805</v>
      </c>
      <c r="D16827" s="361" t="s">
        <v>25214</v>
      </c>
      <c r="E16827" s="362" t="s">
        <v>20018</v>
      </c>
    </row>
    <row r="16828" customFormat="false" ht="15" hidden="false" customHeight="false" outlineLevel="0" collapsed="false">
      <c r="A16828" s="361" t="s">
        <v>33806</v>
      </c>
      <c r="B16828" s="361"/>
      <c r="C16828" s="361" t="s">
        <v>33807</v>
      </c>
      <c r="D16828" s="361" t="s">
        <v>25214</v>
      </c>
      <c r="E16828" s="362" t="s">
        <v>21077</v>
      </c>
    </row>
    <row r="16829" customFormat="false" ht="15" hidden="false" customHeight="false" outlineLevel="0" collapsed="false">
      <c r="A16829" s="361" t="s">
        <v>33808</v>
      </c>
      <c r="B16829" s="361"/>
      <c r="C16829" s="361" t="s">
        <v>33809</v>
      </c>
      <c r="D16829" s="361" t="s">
        <v>25214</v>
      </c>
      <c r="E16829" s="362" t="s">
        <v>22695</v>
      </c>
    </row>
    <row r="16830" customFormat="false" ht="15" hidden="false" customHeight="false" outlineLevel="0" collapsed="false">
      <c r="A16830" s="361" t="s">
        <v>33810</v>
      </c>
      <c r="B16830" s="361"/>
      <c r="C16830" s="361" t="s">
        <v>33811</v>
      </c>
      <c r="D16830" s="361" t="s">
        <v>25214</v>
      </c>
      <c r="E16830" s="362" t="s">
        <v>19382</v>
      </c>
    </row>
    <row r="16831" customFormat="false" ht="15" hidden="false" customHeight="false" outlineLevel="0" collapsed="false">
      <c r="A16831" s="361" t="s">
        <v>33812</v>
      </c>
      <c r="B16831" s="361"/>
      <c r="C16831" s="361" t="s">
        <v>33813</v>
      </c>
      <c r="D16831" s="361" t="s">
        <v>25214</v>
      </c>
      <c r="E16831" s="362" t="s">
        <v>33733</v>
      </c>
    </row>
    <row r="16832" customFormat="false" ht="15" hidden="false" customHeight="false" outlineLevel="0" collapsed="false">
      <c r="A16832" s="361" t="s">
        <v>33814</v>
      </c>
      <c r="B16832" s="361"/>
      <c r="C16832" s="361" t="s">
        <v>33815</v>
      </c>
      <c r="D16832" s="361" t="s">
        <v>25214</v>
      </c>
      <c r="E16832" s="362" t="s">
        <v>24282</v>
      </c>
    </row>
    <row r="16833" customFormat="false" ht="15" hidden="false" customHeight="false" outlineLevel="0" collapsed="false">
      <c r="A16833" s="361" t="s">
        <v>33816</v>
      </c>
      <c r="B16833" s="361"/>
      <c r="C16833" s="361" t="s">
        <v>33817</v>
      </c>
      <c r="D16833" s="361" t="s">
        <v>25214</v>
      </c>
      <c r="E16833" s="362" t="s">
        <v>15819</v>
      </c>
    </row>
    <row r="16834" customFormat="false" ht="15" hidden="false" customHeight="false" outlineLevel="0" collapsed="false">
      <c r="A16834" s="361" t="s">
        <v>33818</v>
      </c>
      <c r="B16834" s="361"/>
      <c r="C16834" s="361" t="s">
        <v>33819</v>
      </c>
      <c r="D16834" s="361" t="s">
        <v>25214</v>
      </c>
      <c r="E16834" s="362" t="s">
        <v>27892</v>
      </c>
    </row>
    <row r="16835" customFormat="false" ht="15" hidden="false" customHeight="false" outlineLevel="0" collapsed="false">
      <c r="A16835" s="361" t="s">
        <v>33820</v>
      </c>
      <c r="B16835" s="361"/>
      <c r="C16835" s="361" t="s">
        <v>33821</v>
      </c>
      <c r="D16835" s="361" t="s">
        <v>25214</v>
      </c>
      <c r="E16835" s="362" t="s">
        <v>17844</v>
      </c>
    </row>
    <row r="16836" customFormat="false" ht="15" hidden="false" customHeight="false" outlineLevel="0" collapsed="false">
      <c r="A16836" s="361" t="s">
        <v>33822</v>
      </c>
      <c r="B16836" s="361"/>
      <c r="C16836" s="361" t="s">
        <v>33823</v>
      </c>
      <c r="D16836" s="361" t="s">
        <v>25214</v>
      </c>
      <c r="E16836" s="362" t="s">
        <v>21047</v>
      </c>
    </row>
    <row r="16837" customFormat="false" ht="15" hidden="false" customHeight="false" outlineLevel="0" collapsed="false">
      <c r="A16837" s="361" t="s">
        <v>33824</v>
      </c>
      <c r="B16837" s="361"/>
      <c r="C16837" s="361" t="s">
        <v>33825</v>
      </c>
      <c r="D16837" s="361" t="s">
        <v>25214</v>
      </c>
      <c r="E16837" s="362" t="s">
        <v>18235</v>
      </c>
    </row>
    <row r="16838" customFormat="false" ht="15" hidden="false" customHeight="false" outlineLevel="0" collapsed="false">
      <c r="A16838" s="361" t="s">
        <v>33826</v>
      </c>
      <c r="B16838" s="361"/>
      <c r="C16838" s="361" t="s">
        <v>33827</v>
      </c>
      <c r="D16838" s="361" t="s">
        <v>25214</v>
      </c>
      <c r="E16838" s="362" t="s">
        <v>28052</v>
      </c>
    </row>
    <row r="16839" customFormat="false" ht="15" hidden="false" customHeight="false" outlineLevel="0" collapsed="false">
      <c r="A16839" s="361" t="s">
        <v>33828</v>
      </c>
      <c r="B16839" s="361"/>
      <c r="C16839" s="361" t="s">
        <v>33829</v>
      </c>
      <c r="D16839" s="361" t="s">
        <v>25214</v>
      </c>
      <c r="E16839" s="362" t="s">
        <v>33830</v>
      </c>
    </row>
    <row r="16840" customFormat="false" ht="15" hidden="false" customHeight="false" outlineLevel="0" collapsed="false">
      <c r="A16840" s="361" t="s">
        <v>33831</v>
      </c>
      <c r="B16840" s="361"/>
      <c r="C16840" s="361" t="s">
        <v>33832</v>
      </c>
      <c r="D16840" s="361" t="s">
        <v>25214</v>
      </c>
      <c r="E16840" s="362" t="s">
        <v>15825</v>
      </c>
    </row>
    <row r="16841" customFormat="false" ht="15" hidden="false" customHeight="false" outlineLevel="0" collapsed="false">
      <c r="A16841" s="361" t="s">
        <v>33833</v>
      </c>
      <c r="B16841" s="361"/>
      <c r="C16841" s="361" t="s">
        <v>33834</v>
      </c>
      <c r="D16841" s="361" t="s">
        <v>25214</v>
      </c>
      <c r="E16841" s="362" t="s">
        <v>18868</v>
      </c>
    </row>
    <row r="16842" customFormat="false" ht="15" hidden="false" customHeight="false" outlineLevel="0" collapsed="false">
      <c r="A16842" s="361" t="s">
        <v>33835</v>
      </c>
      <c r="B16842" s="361"/>
      <c r="C16842" s="361" t="s">
        <v>33836</v>
      </c>
      <c r="D16842" s="361" t="s">
        <v>25214</v>
      </c>
      <c r="E16842" s="362" t="s">
        <v>24657</v>
      </c>
    </row>
    <row r="16843" customFormat="false" ht="15" hidden="false" customHeight="false" outlineLevel="0" collapsed="false">
      <c r="A16843" s="361" t="s">
        <v>33837</v>
      </c>
      <c r="B16843" s="361"/>
      <c r="C16843" s="361" t="s">
        <v>33838</v>
      </c>
      <c r="D16843" s="361" t="s">
        <v>25214</v>
      </c>
      <c r="E16843" s="362" t="s">
        <v>27082</v>
      </c>
    </row>
    <row r="16844" customFormat="false" ht="15" hidden="false" customHeight="false" outlineLevel="0" collapsed="false">
      <c r="A16844" s="361" t="s">
        <v>33839</v>
      </c>
      <c r="B16844" s="361"/>
      <c r="C16844" s="361" t="s">
        <v>33840</v>
      </c>
      <c r="D16844" s="361" t="s">
        <v>25214</v>
      </c>
      <c r="E16844" s="362" t="s">
        <v>20384</v>
      </c>
    </row>
    <row r="16845" customFormat="false" ht="15" hidden="false" customHeight="false" outlineLevel="0" collapsed="false">
      <c r="A16845" s="361" t="s">
        <v>33841</v>
      </c>
      <c r="B16845" s="361"/>
      <c r="C16845" s="361" t="s">
        <v>33842</v>
      </c>
      <c r="D16845" s="361" t="s">
        <v>25214</v>
      </c>
      <c r="E16845" s="362" t="s">
        <v>18198</v>
      </c>
    </row>
    <row r="16846" customFormat="false" ht="15" hidden="false" customHeight="false" outlineLevel="0" collapsed="false">
      <c r="A16846" s="361" t="s">
        <v>33843</v>
      </c>
      <c r="B16846" s="361"/>
      <c r="C16846" s="361" t="s">
        <v>33844</v>
      </c>
      <c r="D16846" s="361" t="s">
        <v>25214</v>
      </c>
      <c r="E16846" s="362" t="s">
        <v>16236</v>
      </c>
    </row>
    <row r="16847" customFormat="false" ht="15" hidden="false" customHeight="false" outlineLevel="0" collapsed="false">
      <c r="A16847" s="361" t="s">
        <v>33845</v>
      </c>
      <c r="B16847" s="361"/>
      <c r="C16847" s="361" t="s">
        <v>33846</v>
      </c>
      <c r="D16847" s="361" t="s">
        <v>25214</v>
      </c>
      <c r="E16847" s="362" t="s">
        <v>33847</v>
      </c>
    </row>
    <row r="16848" customFormat="false" ht="15" hidden="false" customHeight="false" outlineLevel="0" collapsed="false">
      <c r="A16848" s="361" t="s">
        <v>33848</v>
      </c>
      <c r="B16848" s="361"/>
      <c r="C16848" s="361" t="s">
        <v>33849</v>
      </c>
      <c r="D16848" s="361" t="s">
        <v>25214</v>
      </c>
      <c r="E16848" s="362" t="s">
        <v>20482</v>
      </c>
    </row>
    <row r="16849" customFormat="false" ht="15" hidden="false" customHeight="false" outlineLevel="0" collapsed="false">
      <c r="A16849" s="361" t="s">
        <v>33850</v>
      </c>
      <c r="B16849" s="361"/>
      <c r="C16849" s="361" t="s">
        <v>33851</v>
      </c>
      <c r="D16849" s="361" t="s">
        <v>25214</v>
      </c>
      <c r="E16849" s="362" t="s">
        <v>15696</v>
      </c>
    </row>
    <row r="16850" customFormat="false" ht="15" hidden="false" customHeight="false" outlineLevel="0" collapsed="false">
      <c r="A16850" s="361" t="s">
        <v>33852</v>
      </c>
      <c r="B16850" s="361"/>
      <c r="C16850" s="361" t="s">
        <v>33853</v>
      </c>
      <c r="D16850" s="361" t="s">
        <v>25214</v>
      </c>
      <c r="E16850" s="362" t="s">
        <v>17583</v>
      </c>
    </row>
    <row r="16851" customFormat="false" ht="15" hidden="false" customHeight="false" outlineLevel="0" collapsed="false">
      <c r="A16851" s="361" t="s">
        <v>33854</v>
      </c>
      <c r="B16851" s="361"/>
      <c r="C16851" s="361" t="s">
        <v>33855</v>
      </c>
      <c r="D16851" s="361" t="s">
        <v>25214</v>
      </c>
      <c r="E16851" s="362" t="s">
        <v>31037</v>
      </c>
    </row>
    <row r="16852" customFormat="false" ht="15" hidden="false" customHeight="false" outlineLevel="0" collapsed="false">
      <c r="A16852" s="361" t="s">
        <v>33856</v>
      </c>
      <c r="B16852" s="361"/>
      <c r="C16852" s="361" t="s">
        <v>33857</v>
      </c>
      <c r="D16852" s="361" t="s">
        <v>25214</v>
      </c>
      <c r="E16852" s="362" t="s">
        <v>22113</v>
      </c>
    </row>
    <row r="16853" customFormat="false" ht="15" hidden="false" customHeight="false" outlineLevel="0" collapsed="false">
      <c r="A16853" s="361" t="s">
        <v>33858</v>
      </c>
      <c r="B16853" s="361"/>
      <c r="C16853" s="361" t="s">
        <v>33859</v>
      </c>
      <c r="D16853" s="361" t="s">
        <v>25214</v>
      </c>
      <c r="E16853" s="362" t="s">
        <v>15715</v>
      </c>
    </row>
    <row r="16854" customFormat="false" ht="15" hidden="false" customHeight="false" outlineLevel="0" collapsed="false">
      <c r="A16854" s="361" t="s">
        <v>33860</v>
      </c>
      <c r="B16854" s="361"/>
      <c r="C16854" s="361" t="s">
        <v>33861</v>
      </c>
      <c r="D16854" s="361" t="s">
        <v>25214</v>
      </c>
      <c r="E16854" s="362" t="s">
        <v>24261</v>
      </c>
    </row>
    <row r="16855" customFormat="false" ht="15" hidden="false" customHeight="false" outlineLevel="0" collapsed="false">
      <c r="A16855" s="361" t="s">
        <v>33862</v>
      </c>
      <c r="B16855" s="361"/>
      <c r="C16855" s="361" t="s">
        <v>33863</v>
      </c>
      <c r="D16855" s="361" t="s">
        <v>25214</v>
      </c>
      <c r="E16855" s="362" t="s">
        <v>33864</v>
      </c>
    </row>
    <row r="16856" customFormat="false" ht="15" hidden="false" customHeight="false" outlineLevel="0" collapsed="false">
      <c r="A16856" s="361" t="s">
        <v>33865</v>
      </c>
      <c r="B16856" s="361"/>
      <c r="C16856" s="361" t="s">
        <v>33866</v>
      </c>
      <c r="D16856" s="361" t="s">
        <v>25214</v>
      </c>
      <c r="E16856" s="362" t="s">
        <v>33867</v>
      </c>
    </row>
    <row r="16857" customFormat="false" ht="15" hidden="false" customHeight="false" outlineLevel="0" collapsed="false">
      <c r="A16857" s="361" t="s">
        <v>33868</v>
      </c>
      <c r="B16857" s="361"/>
      <c r="C16857" s="361" t="s">
        <v>33869</v>
      </c>
      <c r="D16857" s="361" t="s">
        <v>25214</v>
      </c>
      <c r="E16857" s="362" t="s">
        <v>17632</v>
      </c>
    </row>
    <row r="16858" customFormat="false" ht="15" hidden="false" customHeight="false" outlineLevel="0" collapsed="false">
      <c r="A16858" s="361" t="s">
        <v>33870</v>
      </c>
      <c r="B16858" s="361"/>
      <c r="C16858" s="361" t="s">
        <v>33871</v>
      </c>
      <c r="D16858" s="361" t="s">
        <v>25214</v>
      </c>
      <c r="E16858" s="362" t="s">
        <v>17210</v>
      </c>
    </row>
    <row r="16859" customFormat="false" ht="15" hidden="false" customHeight="false" outlineLevel="0" collapsed="false">
      <c r="A16859" s="361" t="s">
        <v>33872</v>
      </c>
      <c r="B16859" s="361"/>
      <c r="C16859" s="361" t="s">
        <v>33873</v>
      </c>
      <c r="D16859" s="361" t="s">
        <v>25214</v>
      </c>
      <c r="E16859" s="362" t="s">
        <v>33874</v>
      </c>
    </row>
    <row r="16860" customFormat="false" ht="15" hidden="false" customHeight="false" outlineLevel="0" collapsed="false">
      <c r="A16860" s="361" t="s">
        <v>33875</v>
      </c>
      <c r="B16860" s="361"/>
      <c r="C16860" s="361" t="s">
        <v>33876</v>
      </c>
      <c r="D16860" s="361" t="s">
        <v>25214</v>
      </c>
      <c r="E16860" s="362" t="s">
        <v>33877</v>
      </c>
    </row>
    <row r="16861" customFormat="false" ht="15" hidden="false" customHeight="false" outlineLevel="0" collapsed="false">
      <c r="A16861" s="361" t="s">
        <v>33878</v>
      </c>
      <c r="B16861" s="361"/>
      <c r="C16861" s="361" t="s">
        <v>33879</v>
      </c>
      <c r="D16861" s="361" t="s">
        <v>25214</v>
      </c>
      <c r="E16861" s="362" t="s">
        <v>31768</v>
      </c>
    </row>
    <row r="16862" customFormat="false" ht="15" hidden="false" customHeight="false" outlineLevel="0" collapsed="false">
      <c r="A16862" s="361" t="s">
        <v>33880</v>
      </c>
      <c r="B16862" s="361"/>
      <c r="C16862" s="361" t="s">
        <v>33881</v>
      </c>
      <c r="D16862" s="361" t="s">
        <v>25214</v>
      </c>
      <c r="E16862" s="362" t="s">
        <v>18909</v>
      </c>
    </row>
    <row r="16863" customFormat="false" ht="15" hidden="false" customHeight="false" outlineLevel="0" collapsed="false">
      <c r="A16863" s="361" t="s">
        <v>33882</v>
      </c>
      <c r="B16863" s="361"/>
      <c r="C16863" s="361" t="s">
        <v>33883</v>
      </c>
      <c r="D16863" s="361" t="s">
        <v>25214</v>
      </c>
      <c r="E16863" s="362" t="s">
        <v>19398</v>
      </c>
    </row>
    <row r="16864" customFormat="false" ht="15" hidden="false" customHeight="false" outlineLevel="0" collapsed="false">
      <c r="A16864" s="361" t="s">
        <v>33884</v>
      </c>
      <c r="B16864" s="361"/>
      <c r="C16864" s="361" t="s">
        <v>33885</v>
      </c>
      <c r="D16864" s="361" t="s">
        <v>25214</v>
      </c>
      <c r="E16864" s="362" t="s">
        <v>20185</v>
      </c>
    </row>
    <row r="16865" customFormat="false" ht="15" hidden="false" customHeight="false" outlineLevel="0" collapsed="false">
      <c r="A16865" s="361" t="s">
        <v>33886</v>
      </c>
      <c r="B16865" s="361"/>
      <c r="C16865" s="361" t="s">
        <v>33887</v>
      </c>
      <c r="D16865" s="361" t="s">
        <v>25214</v>
      </c>
      <c r="E16865" s="362" t="s">
        <v>33888</v>
      </c>
    </row>
    <row r="16866" customFormat="false" ht="15" hidden="false" customHeight="false" outlineLevel="0" collapsed="false">
      <c r="A16866" s="361" t="s">
        <v>33889</v>
      </c>
      <c r="B16866" s="361"/>
      <c r="C16866" s="361" t="s">
        <v>33890</v>
      </c>
      <c r="D16866" s="361" t="s">
        <v>25214</v>
      </c>
      <c r="E16866" s="362" t="s">
        <v>33891</v>
      </c>
    </row>
    <row r="16867" customFormat="false" ht="15" hidden="false" customHeight="false" outlineLevel="0" collapsed="false">
      <c r="A16867" s="361" t="s">
        <v>33892</v>
      </c>
      <c r="B16867" s="361"/>
      <c r="C16867" s="361" t="s">
        <v>33893</v>
      </c>
      <c r="D16867" s="361" t="s">
        <v>25214</v>
      </c>
      <c r="E16867" s="362" t="s">
        <v>20740</v>
      </c>
    </row>
    <row r="16868" customFormat="false" ht="15" hidden="false" customHeight="false" outlineLevel="0" collapsed="false">
      <c r="A16868" s="361" t="s">
        <v>33894</v>
      </c>
      <c r="B16868" s="361"/>
      <c r="C16868" s="361" t="s">
        <v>33895</v>
      </c>
      <c r="D16868" s="361" t="s">
        <v>25214</v>
      </c>
      <c r="E16868" s="362" t="s">
        <v>33896</v>
      </c>
    </row>
    <row r="16869" customFormat="false" ht="15" hidden="false" customHeight="false" outlineLevel="0" collapsed="false">
      <c r="A16869" s="361" t="s">
        <v>33897</v>
      </c>
      <c r="B16869" s="361"/>
      <c r="C16869" s="361" t="s">
        <v>33898</v>
      </c>
      <c r="D16869" s="361" t="s">
        <v>25214</v>
      </c>
      <c r="E16869" s="362" t="s">
        <v>33899</v>
      </c>
    </row>
    <row r="16870" customFormat="false" ht="15" hidden="false" customHeight="false" outlineLevel="0" collapsed="false">
      <c r="A16870" s="361" t="s">
        <v>33900</v>
      </c>
      <c r="B16870" s="361"/>
      <c r="C16870" s="361" t="s">
        <v>33901</v>
      </c>
      <c r="D16870" s="361" t="s">
        <v>25214</v>
      </c>
      <c r="E16870" s="362" t="s">
        <v>33902</v>
      </c>
    </row>
    <row r="16871" customFormat="false" ht="15" hidden="false" customHeight="false" outlineLevel="0" collapsed="false">
      <c r="A16871" s="361" t="s">
        <v>33903</v>
      </c>
      <c r="B16871" s="361"/>
      <c r="C16871" s="361" t="s">
        <v>33904</v>
      </c>
      <c r="D16871" s="361" t="s">
        <v>25214</v>
      </c>
      <c r="E16871" s="362" t="s">
        <v>33905</v>
      </c>
    </row>
    <row r="16872" customFormat="false" ht="15" hidden="false" customHeight="false" outlineLevel="0" collapsed="false">
      <c r="A16872" s="361" t="s">
        <v>33906</v>
      </c>
      <c r="B16872" s="361"/>
      <c r="C16872" s="361" t="s">
        <v>33907</v>
      </c>
      <c r="D16872" s="361" t="s">
        <v>25214</v>
      </c>
      <c r="E16872" s="362" t="s">
        <v>18799</v>
      </c>
    </row>
    <row r="16873" customFormat="false" ht="15" hidden="false" customHeight="false" outlineLevel="0" collapsed="false">
      <c r="A16873" s="361" t="s">
        <v>33908</v>
      </c>
      <c r="B16873" s="361"/>
      <c r="C16873" s="361" t="s">
        <v>33909</v>
      </c>
      <c r="D16873" s="361" t="s">
        <v>25214</v>
      </c>
      <c r="E16873" s="362" t="s">
        <v>33910</v>
      </c>
    </row>
    <row r="16874" customFormat="false" ht="15" hidden="false" customHeight="false" outlineLevel="0" collapsed="false">
      <c r="A16874" s="361" t="s">
        <v>33911</v>
      </c>
      <c r="B16874" s="361"/>
      <c r="C16874" s="361" t="s">
        <v>33912</v>
      </c>
      <c r="D16874" s="361" t="s">
        <v>25214</v>
      </c>
      <c r="E16874" s="362" t="s">
        <v>15702</v>
      </c>
    </row>
    <row r="16875" customFormat="false" ht="15" hidden="false" customHeight="false" outlineLevel="0" collapsed="false">
      <c r="A16875" s="361" t="s">
        <v>33913</v>
      </c>
      <c r="B16875" s="361"/>
      <c r="C16875" s="361" t="s">
        <v>33914</v>
      </c>
      <c r="D16875" s="361" t="s">
        <v>25214</v>
      </c>
      <c r="E16875" s="362" t="s">
        <v>30596</v>
      </c>
    </row>
    <row r="16876" customFormat="false" ht="15" hidden="false" customHeight="false" outlineLevel="0" collapsed="false">
      <c r="A16876" s="361" t="s">
        <v>33915</v>
      </c>
      <c r="B16876" s="361"/>
      <c r="C16876" s="361" t="s">
        <v>33916</v>
      </c>
      <c r="D16876" s="361" t="s">
        <v>25214</v>
      </c>
      <c r="E16876" s="362" t="s">
        <v>33917</v>
      </c>
    </row>
    <row r="16877" customFormat="false" ht="15" hidden="false" customHeight="false" outlineLevel="0" collapsed="false">
      <c r="A16877" s="361" t="s">
        <v>33918</v>
      </c>
      <c r="B16877" s="361"/>
      <c r="C16877" s="361" t="s">
        <v>33919</v>
      </c>
      <c r="D16877" s="361" t="s">
        <v>25214</v>
      </c>
      <c r="E16877" s="362" t="s">
        <v>33920</v>
      </c>
    </row>
    <row r="16878" customFormat="false" ht="15" hidden="false" customHeight="false" outlineLevel="0" collapsed="false">
      <c r="A16878" s="361" t="s">
        <v>33921</v>
      </c>
      <c r="B16878" s="361"/>
      <c r="C16878" s="361" t="s">
        <v>33922</v>
      </c>
      <c r="D16878" s="361" t="s">
        <v>25214</v>
      </c>
      <c r="E16878" s="362" t="s">
        <v>16965</v>
      </c>
    </row>
    <row r="16879" customFormat="false" ht="15" hidden="false" customHeight="false" outlineLevel="0" collapsed="false">
      <c r="A16879" s="361" t="s">
        <v>33923</v>
      </c>
      <c r="B16879" s="361"/>
      <c r="C16879" s="361" t="s">
        <v>33924</v>
      </c>
      <c r="D16879" s="361" t="s">
        <v>25214</v>
      </c>
      <c r="E16879" s="362" t="s">
        <v>33925</v>
      </c>
    </row>
    <row r="16880" customFormat="false" ht="15" hidden="false" customHeight="false" outlineLevel="0" collapsed="false">
      <c r="A16880" s="361" t="s">
        <v>33926</v>
      </c>
      <c r="B16880" s="361"/>
      <c r="C16880" s="361" t="s">
        <v>33927</v>
      </c>
      <c r="D16880" s="361" t="s">
        <v>25214</v>
      </c>
      <c r="E16880" s="362" t="s">
        <v>19866</v>
      </c>
    </row>
    <row r="16881" customFormat="false" ht="15" hidden="false" customHeight="false" outlineLevel="0" collapsed="false">
      <c r="A16881" s="361" t="s">
        <v>33928</v>
      </c>
      <c r="B16881" s="361"/>
      <c r="C16881" s="361" t="s">
        <v>33929</v>
      </c>
      <c r="D16881" s="361" t="s">
        <v>25214</v>
      </c>
      <c r="E16881" s="362" t="s">
        <v>33930</v>
      </c>
    </row>
    <row r="16882" customFormat="false" ht="15" hidden="false" customHeight="false" outlineLevel="0" collapsed="false">
      <c r="A16882" s="361" t="s">
        <v>33931</v>
      </c>
      <c r="B16882" s="361"/>
      <c r="C16882" s="361" t="s">
        <v>33932</v>
      </c>
      <c r="D16882" s="361" t="s">
        <v>25214</v>
      </c>
      <c r="E16882" s="362" t="s">
        <v>27413</v>
      </c>
    </row>
    <row r="16883" customFormat="false" ht="15" hidden="false" customHeight="false" outlineLevel="0" collapsed="false">
      <c r="A16883" s="361" t="s">
        <v>33933</v>
      </c>
      <c r="B16883" s="361"/>
      <c r="C16883" s="361" t="s">
        <v>33934</v>
      </c>
      <c r="D16883" s="361" t="s">
        <v>25214</v>
      </c>
      <c r="E16883" s="362" t="s">
        <v>24120</v>
      </c>
    </row>
    <row r="16884" customFormat="false" ht="15" hidden="false" customHeight="false" outlineLevel="0" collapsed="false">
      <c r="A16884" s="361" t="s">
        <v>33935</v>
      </c>
      <c r="B16884" s="361"/>
      <c r="C16884" s="361" t="s">
        <v>33936</v>
      </c>
      <c r="D16884" s="361" t="s">
        <v>25214</v>
      </c>
      <c r="E16884" s="362" t="s">
        <v>20362</v>
      </c>
    </row>
    <row r="16885" customFormat="false" ht="15" hidden="false" customHeight="false" outlineLevel="0" collapsed="false">
      <c r="A16885" s="361" t="s">
        <v>33937</v>
      </c>
      <c r="B16885" s="361"/>
      <c r="C16885" s="361" t="s">
        <v>33938</v>
      </c>
      <c r="D16885" s="361" t="s">
        <v>25214</v>
      </c>
      <c r="E16885" s="362" t="s">
        <v>16923</v>
      </c>
    </row>
    <row r="16886" customFormat="false" ht="15" hidden="false" customHeight="false" outlineLevel="0" collapsed="false">
      <c r="A16886" s="361" t="s">
        <v>33939</v>
      </c>
      <c r="B16886" s="361"/>
      <c r="C16886" s="361" t="s">
        <v>33940</v>
      </c>
      <c r="D16886" s="361" t="s">
        <v>25214</v>
      </c>
      <c r="E16886" s="362" t="s">
        <v>20530</v>
      </c>
    </row>
    <row r="16887" customFormat="false" ht="15" hidden="false" customHeight="false" outlineLevel="0" collapsed="false">
      <c r="A16887" s="361" t="s">
        <v>33941</v>
      </c>
      <c r="B16887" s="361"/>
      <c r="C16887" s="361" t="s">
        <v>33942</v>
      </c>
      <c r="D16887" s="361" t="s">
        <v>25214</v>
      </c>
      <c r="E16887" s="362" t="s">
        <v>33943</v>
      </c>
    </row>
    <row r="16888" customFormat="false" ht="15" hidden="false" customHeight="false" outlineLevel="0" collapsed="false">
      <c r="A16888" s="361" t="s">
        <v>33944</v>
      </c>
      <c r="B16888" s="361"/>
      <c r="C16888" s="361" t="s">
        <v>33945</v>
      </c>
      <c r="D16888" s="361" t="s">
        <v>25214</v>
      </c>
      <c r="E16888" s="362" t="s">
        <v>16988</v>
      </c>
    </row>
    <row r="16889" customFormat="false" ht="15" hidden="false" customHeight="false" outlineLevel="0" collapsed="false">
      <c r="A16889" s="361" t="s">
        <v>33946</v>
      </c>
      <c r="B16889" s="361"/>
      <c r="C16889" s="361" t="s">
        <v>33947</v>
      </c>
      <c r="D16889" s="361" t="s">
        <v>25214</v>
      </c>
      <c r="E16889" s="362" t="s">
        <v>33943</v>
      </c>
    </row>
    <row r="16890" customFormat="false" ht="15" hidden="false" customHeight="false" outlineLevel="0" collapsed="false">
      <c r="A16890" s="361" t="s">
        <v>33948</v>
      </c>
      <c r="B16890" s="361"/>
      <c r="C16890" s="361" t="s">
        <v>33949</v>
      </c>
      <c r="D16890" s="361" t="s">
        <v>25214</v>
      </c>
      <c r="E16890" s="362" t="s">
        <v>33950</v>
      </c>
    </row>
    <row r="16891" customFormat="false" ht="15" hidden="false" customHeight="false" outlineLevel="0" collapsed="false">
      <c r="A16891" s="361" t="s">
        <v>33951</v>
      </c>
      <c r="B16891" s="361"/>
      <c r="C16891" s="361" t="s">
        <v>33952</v>
      </c>
      <c r="D16891" s="361" t="s">
        <v>25214</v>
      </c>
      <c r="E16891" s="362" t="s">
        <v>33953</v>
      </c>
    </row>
    <row r="16892" customFormat="false" ht="15" hidden="false" customHeight="false" outlineLevel="0" collapsed="false">
      <c r="A16892" s="361" t="s">
        <v>33954</v>
      </c>
      <c r="B16892" s="361"/>
      <c r="C16892" s="361" t="s">
        <v>33955</v>
      </c>
      <c r="D16892" s="361" t="s">
        <v>25214</v>
      </c>
      <c r="E16892" s="362" t="s">
        <v>18212</v>
      </c>
    </row>
    <row r="16893" customFormat="false" ht="15" hidden="false" customHeight="false" outlineLevel="0" collapsed="false">
      <c r="A16893" s="361" t="s">
        <v>33956</v>
      </c>
      <c r="B16893" s="361"/>
      <c r="C16893" s="361" t="s">
        <v>33957</v>
      </c>
      <c r="D16893" s="361" t="s">
        <v>25214</v>
      </c>
      <c r="E16893" s="362" t="s">
        <v>19251</v>
      </c>
    </row>
    <row r="16894" customFormat="false" ht="15" hidden="false" customHeight="false" outlineLevel="0" collapsed="false">
      <c r="A16894" s="361" t="s">
        <v>33958</v>
      </c>
      <c r="B16894" s="361"/>
      <c r="C16894" s="361" t="s">
        <v>33959</v>
      </c>
      <c r="D16894" s="361" t="s">
        <v>25214</v>
      </c>
      <c r="E16894" s="362" t="s">
        <v>19832</v>
      </c>
    </row>
    <row r="16895" customFormat="false" ht="15" hidden="false" customHeight="false" outlineLevel="0" collapsed="false">
      <c r="A16895" s="361" t="s">
        <v>33960</v>
      </c>
      <c r="B16895" s="361"/>
      <c r="C16895" s="361" t="s">
        <v>33961</v>
      </c>
      <c r="D16895" s="361" t="s">
        <v>25214</v>
      </c>
      <c r="E16895" s="362" t="s">
        <v>15749</v>
      </c>
    </row>
    <row r="16896" customFormat="false" ht="15" hidden="false" customHeight="false" outlineLevel="0" collapsed="false">
      <c r="A16896" s="361" t="s">
        <v>33962</v>
      </c>
      <c r="B16896" s="361"/>
      <c r="C16896" s="361" t="s">
        <v>33963</v>
      </c>
      <c r="D16896" s="361" t="s">
        <v>25214</v>
      </c>
      <c r="E16896" s="362" t="s">
        <v>30252</v>
      </c>
    </row>
    <row r="16897" customFormat="false" ht="15" hidden="false" customHeight="false" outlineLevel="0" collapsed="false">
      <c r="A16897" s="361" t="s">
        <v>33964</v>
      </c>
      <c r="B16897" s="361"/>
      <c r="C16897" s="361" t="s">
        <v>33965</v>
      </c>
      <c r="D16897" s="361" t="s">
        <v>25214</v>
      </c>
      <c r="E16897" s="362" t="s">
        <v>16031</v>
      </c>
    </row>
    <row r="16898" customFormat="false" ht="15" hidden="false" customHeight="false" outlineLevel="0" collapsed="false">
      <c r="A16898" s="361" t="s">
        <v>33966</v>
      </c>
      <c r="B16898" s="361"/>
      <c r="C16898" s="361" t="s">
        <v>33967</v>
      </c>
      <c r="D16898" s="361" t="s">
        <v>25214</v>
      </c>
      <c r="E16898" s="362" t="s">
        <v>24396</v>
      </c>
    </row>
    <row r="16899" customFormat="false" ht="15" hidden="false" customHeight="false" outlineLevel="0" collapsed="false">
      <c r="A16899" s="361" t="s">
        <v>33968</v>
      </c>
      <c r="B16899" s="361"/>
      <c r="C16899" s="361" t="s">
        <v>33969</v>
      </c>
      <c r="D16899" s="361" t="s">
        <v>25214</v>
      </c>
      <c r="E16899" s="362" t="s">
        <v>18390</v>
      </c>
    </row>
    <row r="16900" customFormat="false" ht="15" hidden="false" customHeight="false" outlineLevel="0" collapsed="false">
      <c r="A16900" s="361" t="s">
        <v>33970</v>
      </c>
      <c r="B16900" s="361"/>
      <c r="C16900" s="361" t="s">
        <v>33971</v>
      </c>
      <c r="D16900" s="361" t="s">
        <v>25214</v>
      </c>
      <c r="E16900" s="362" t="s">
        <v>33972</v>
      </c>
    </row>
    <row r="16901" customFormat="false" ht="15" hidden="false" customHeight="false" outlineLevel="0" collapsed="false">
      <c r="A16901" s="361" t="s">
        <v>33973</v>
      </c>
      <c r="B16901" s="361"/>
      <c r="C16901" s="361" t="s">
        <v>33974</v>
      </c>
      <c r="D16901" s="361" t="s">
        <v>25214</v>
      </c>
      <c r="E16901" s="362" t="s">
        <v>33975</v>
      </c>
    </row>
    <row r="16902" customFormat="false" ht="15" hidden="false" customHeight="false" outlineLevel="0" collapsed="false">
      <c r="A16902" s="361" t="s">
        <v>33976</v>
      </c>
      <c r="B16902" s="361"/>
      <c r="C16902" s="361" t="s">
        <v>33977</v>
      </c>
      <c r="D16902" s="361" t="s">
        <v>25214</v>
      </c>
      <c r="E16902" s="362" t="s">
        <v>30765</v>
      </c>
    </row>
    <row r="16903" customFormat="false" ht="15" hidden="false" customHeight="false" outlineLevel="0" collapsed="false">
      <c r="A16903" s="361" t="s">
        <v>33978</v>
      </c>
      <c r="B16903" s="361"/>
      <c r="C16903" s="361" t="s">
        <v>33979</v>
      </c>
      <c r="D16903" s="361" t="s">
        <v>25214</v>
      </c>
      <c r="E16903" s="362" t="s">
        <v>22814</v>
      </c>
    </row>
    <row r="16904" customFormat="false" ht="15" hidden="false" customHeight="false" outlineLevel="0" collapsed="false">
      <c r="A16904" s="361" t="s">
        <v>33980</v>
      </c>
      <c r="B16904" s="361"/>
      <c r="C16904" s="361" t="s">
        <v>33981</v>
      </c>
      <c r="D16904" s="361" t="s">
        <v>25214</v>
      </c>
      <c r="E16904" s="362" t="s">
        <v>18346</v>
      </c>
    </row>
    <row r="16905" customFormat="false" ht="15" hidden="false" customHeight="false" outlineLevel="0" collapsed="false">
      <c r="A16905" s="361" t="s">
        <v>33982</v>
      </c>
      <c r="B16905" s="361"/>
      <c r="C16905" s="361" t="s">
        <v>33983</v>
      </c>
      <c r="D16905" s="361" t="s">
        <v>25214</v>
      </c>
      <c r="E16905" s="362" t="s">
        <v>16374</v>
      </c>
    </row>
    <row r="16906" customFormat="false" ht="15" hidden="false" customHeight="false" outlineLevel="0" collapsed="false">
      <c r="A16906" s="361" t="s">
        <v>33984</v>
      </c>
      <c r="B16906" s="361"/>
      <c r="C16906" s="361" t="s">
        <v>33985</v>
      </c>
      <c r="D16906" s="361" t="s">
        <v>25214</v>
      </c>
      <c r="E16906" s="362" t="s">
        <v>15765</v>
      </c>
    </row>
    <row r="16907" customFormat="false" ht="15" hidden="false" customHeight="false" outlineLevel="0" collapsed="false">
      <c r="A16907" s="361" t="s">
        <v>33986</v>
      </c>
      <c r="B16907" s="361"/>
      <c r="C16907" s="361" t="s">
        <v>33987</v>
      </c>
      <c r="D16907" s="361" t="s">
        <v>25214</v>
      </c>
      <c r="E16907" s="362" t="s">
        <v>19589</v>
      </c>
    </row>
    <row r="16908" customFormat="false" ht="15" hidden="false" customHeight="false" outlineLevel="0" collapsed="false">
      <c r="A16908" s="361" t="s">
        <v>33988</v>
      </c>
      <c r="B16908" s="361"/>
      <c r="C16908" s="361" t="s">
        <v>33989</v>
      </c>
      <c r="D16908" s="361" t="s">
        <v>25214</v>
      </c>
      <c r="E16908" s="362" t="s">
        <v>33736</v>
      </c>
    </row>
    <row r="16909" customFormat="false" ht="15" hidden="false" customHeight="false" outlineLevel="0" collapsed="false">
      <c r="A16909" s="361" t="s">
        <v>33990</v>
      </c>
      <c r="B16909" s="361"/>
      <c r="C16909" s="361" t="s">
        <v>33991</v>
      </c>
      <c r="D16909" s="361" t="s">
        <v>25214</v>
      </c>
      <c r="E16909" s="362" t="s">
        <v>17986</v>
      </c>
    </row>
    <row r="16910" customFormat="false" ht="15" hidden="false" customHeight="false" outlineLevel="0" collapsed="false">
      <c r="A16910" s="361" t="s">
        <v>33992</v>
      </c>
      <c r="B16910" s="361"/>
      <c r="C16910" s="361" t="s">
        <v>33993</v>
      </c>
      <c r="D16910" s="361" t="s">
        <v>25214</v>
      </c>
      <c r="E16910" s="362" t="s">
        <v>17477</v>
      </c>
    </row>
    <row r="16911" customFormat="false" ht="15" hidden="false" customHeight="false" outlineLevel="0" collapsed="false">
      <c r="A16911" s="361" t="s">
        <v>33994</v>
      </c>
      <c r="B16911" s="361"/>
      <c r="C16911" s="361" t="s">
        <v>33995</v>
      </c>
      <c r="D16911" s="361" t="s">
        <v>25214</v>
      </c>
      <c r="E16911" s="362" t="s">
        <v>16061</v>
      </c>
    </row>
    <row r="16912" customFormat="false" ht="15" hidden="false" customHeight="false" outlineLevel="0" collapsed="false">
      <c r="A16912" s="361" t="s">
        <v>33996</v>
      </c>
      <c r="B16912" s="361"/>
      <c r="C16912" s="361" t="s">
        <v>33997</v>
      </c>
      <c r="D16912" s="361" t="s">
        <v>25214</v>
      </c>
      <c r="E16912" s="362" t="s">
        <v>31314</v>
      </c>
    </row>
    <row r="16913" customFormat="false" ht="15" hidden="false" customHeight="false" outlineLevel="0" collapsed="false">
      <c r="A16913" s="361" t="s">
        <v>33998</v>
      </c>
      <c r="B16913" s="361"/>
      <c r="C16913" s="361" t="s">
        <v>33999</v>
      </c>
      <c r="D16913" s="361" t="s">
        <v>25214</v>
      </c>
      <c r="E16913" s="362" t="s">
        <v>19350</v>
      </c>
    </row>
    <row r="16914" customFormat="false" ht="15" hidden="false" customHeight="false" outlineLevel="0" collapsed="false">
      <c r="A16914" s="361" t="s">
        <v>34000</v>
      </c>
      <c r="B16914" s="361"/>
      <c r="C16914" s="361" t="s">
        <v>34001</v>
      </c>
      <c r="D16914" s="361" t="s">
        <v>25214</v>
      </c>
      <c r="E16914" s="362" t="s">
        <v>16045</v>
      </c>
    </row>
    <row r="16915" customFormat="false" ht="15" hidden="false" customHeight="false" outlineLevel="0" collapsed="false">
      <c r="A16915" s="361" t="s">
        <v>34002</v>
      </c>
      <c r="B16915" s="361"/>
      <c r="C16915" s="361" t="s">
        <v>34003</v>
      </c>
      <c r="D16915" s="361" t="s">
        <v>25214</v>
      </c>
      <c r="E16915" s="362" t="s">
        <v>15904</v>
      </c>
    </row>
    <row r="16916" customFormat="false" ht="15" hidden="false" customHeight="false" outlineLevel="0" collapsed="false">
      <c r="A16916" s="361" t="s">
        <v>34004</v>
      </c>
      <c r="B16916" s="361"/>
      <c r="C16916" s="361" t="s">
        <v>34005</v>
      </c>
      <c r="D16916" s="361" t="s">
        <v>25214</v>
      </c>
      <c r="E16916" s="362" t="s">
        <v>16382</v>
      </c>
    </row>
    <row r="16917" customFormat="false" ht="15" hidden="false" customHeight="false" outlineLevel="0" collapsed="false">
      <c r="A16917" s="361" t="s">
        <v>34006</v>
      </c>
      <c r="B16917" s="361"/>
      <c r="C16917" s="361" t="s">
        <v>34007</v>
      </c>
      <c r="D16917" s="361" t="s">
        <v>25214</v>
      </c>
      <c r="E16917" s="362" t="s">
        <v>34008</v>
      </c>
    </row>
    <row r="16918" customFormat="false" ht="15" hidden="false" customHeight="false" outlineLevel="0" collapsed="false">
      <c r="A16918" s="361" t="s">
        <v>34009</v>
      </c>
      <c r="B16918" s="361"/>
      <c r="C16918" s="361" t="s">
        <v>34010</v>
      </c>
      <c r="D16918" s="361" t="s">
        <v>25214</v>
      </c>
      <c r="E16918" s="362" t="s">
        <v>34011</v>
      </c>
    </row>
    <row r="16919" customFormat="false" ht="15" hidden="false" customHeight="false" outlineLevel="0" collapsed="false">
      <c r="A16919" s="361" t="s">
        <v>34012</v>
      </c>
      <c r="B16919" s="361"/>
      <c r="C16919" s="361" t="s">
        <v>34013</v>
      </c>
      <c r="D16919" s="361" t="s">
        <v>25214</v>
      </c>
      <c r="E16919" s="362" t="s">
        <v>34014</v>
      </c>
    </row>
    <row r="16920" customFormat="false" ht="15" hidden="false" customHeight="false" outlineLevel="0" collapsed="false">
      <c r="A16920" s="361" t="s">
        <v>34015</v>
      </c>
      <c r="B16920" s="361"/>
      <c r="C16920" s="361" t="s">
        <v>34016</v>
      </c>
      <c r="D16920" s="361" t="s">
        <v>25214</v>
      </c>
      <c r="E16920" s="362" t="s">
        <v>30608</v>
      </c>
    </row>
    <row r="16921" customFormat="false" ht="15" hidden="false" customHeight="false" outlineLevel="0" collapsed="false">
      <c r="A16921" s="361" t="s">
        <v>34017</v>
      </c>
      <c r="B16921" s="361"/>
      <c r="C16921" s="361" t="s">
        <v>34018</v>
      </c>
      <c r="D16921" s="361" t="s">
        <v>25214</v>
      </c>
      <c r="E16921" s="362" t="s">
        <v>24546</v>
      </c>
    </row>
    <row r="16922" customFormat="false" ht="15" hidden="false" customHeight="false" outlineLevel="0" collapsed="false">
      <c r="A16922" s="361" t="s">
        <v>34019</v>
      </c>
      <c r="B16922" s="361"/>
      <c r="C16922" s="361" t="s">
        <v>34020</v>
      </c>
      <c r="D16922" s="361" t="s">
        <v>25214</v>
      </c>
      <c r="E16922" s="362" t="s">
        <v>34021</v>
      </c>
    </row>
    <row r="16923" customFormat="false" ht="15" hidden="false" customHeight="false" outlineLevel="0" collapsed="false">
      <c r="A16923" s="361" t="s">
        <v>34022</v>
      </c>
      <c r="B16923" s="361"/>
      <c r="C16923" s="361" t="s">
        <v>34023</v>
      </c>
      <c r="D16923" s="361" t="s">
        <v>25214</v>
      </c>
      <c r="E16923" s="362" t="s">
        <v>34024</v>
      </c>
    </row>
    <row r="16924" customFormat="false" ht="15" hidden="false" customHeight="false" outlineLevel="0" collapsed="false">
      <c r="A16924" s="361" t="s">
        <v>34025</v>
      </c>
      <c r="B16924" s="361"/>
      <c r="C16924" s="361" t="s">
        <v>34026</v>
      </c>
      <c r="D16924" s="361" t="s">
        <v>25214</v>
      </c>
      <c r="E16924" s="362" t="s">
        <v>15785</v>
      </c>
    </row>
    <row r="16925" customFormat="false" ht="15" hidden="false" customHeight="false" outlineLevel="0" collapsed="false">
      <c r="A16925" s="361" t="s">
        <v>34027</v>
      </c>
      <c r="B16925" s="361"/>
      <c r="C16925" s="361" t="s">
        <v>34028</v>
      </c>
      <c r="D16925" s="361" t="s">
        <v>25214</v>
      </c>
      <c r="E16925" s="362" t="s">
        <v>34029</v>
      </c>
    </row>
    <row r="16926" customFormat="false" ht="15" hidden="false" customHeight="false" outlineLevel="0" collapsed="false">
      <c r="A16926" s="361" t="s">
        <v>34030</v>
      </c>
      <c r="B16926" s="361"/>
      <c r="C16926" s="361" t="s">
        <v>34031</v>
      </c>
      <c r="D16926" s="361" t="s">
        <v>25214</v>
      </c>
      <c r="E16926" s="362" t="s">
        <v>34032</v>
      </c>
    </row>
    <row r="16927" customFormat="false" ht="15" hidden="false" customHeight="false" outlineLevel="0" collapsed="false">
      <c r="A16927" s="361" t="s">
        <v>34033</v>
      </c>
      <c r="B16927" s="361"/>
      <c r="C16927" s="361" t="s">
        <v>34034</v>
      </c>
      <c r="D16927" s="361" t="s">
        <v>25214</v>
      </c>
      <c r="E16927" s="362" t="s">
        <v>20583</v>
      </c>
    </row>
    <row r="16928" customFormat="false" ht="15" hidden="false" customHeight="false" outlineLevel="0" collapsed="false">
      <c r="A16928" s="361" t="s">
        <v>34035</v>
      </c>
      <c r="B16928" s="361"/>
      <c r="C16928" s="361" t="s">
        <v>34036</v>
      </c>
      <c r="D16928" s="361" t="s">
        <v>25214</v>
      </c>
      <c r="E16928" s="362" t="s">
        <v>34037</v>
      </c>
    </row>
    <row r="16929" customFormat="false" ht="15" hidden="false" customHeight="false" outlineLevel="0" collapsed="false">
      <c r="A16929" s="361" t="s">
        <v>34038</v>
      </c>
      <c r="B16929" s="361"/>
      <c r="C16929" s="361" t="s">
        <v>34039</v>
      </c>
      <c r="D16929" s="361" t="s">
        <v>25214</v>
      </c>
      <c r="E16929" s="362" t="s">
        <v>18883</v>
      </c>
    </row>
    <row r="16930" customFormat="false" ht="15" hidden="false" customHeight="false" outlineLevel="0" collapsed="false">
      <c r="A16930" s="361" t="s">
        <v>34040</v>
      </c>
      <c r="B16930" s="361"/>
      <c r="C16930" s="361" t="s">
        <v>34041</v>
      </c>
      <c r="D16930" s="361" t="s">
        <v>25214</v>
      </c>
      <c r="E16930" s="362" t="s">
        <v>18555</v>
      </c>
    </row>
    <row r="16931" customFormat="false" ht="15" hidden="false" customHeight="false" outlineLevel="0" collapsed="false">
      <c r="A16931" s="361" t="s">
        <v>34042</v>
      </c>
      <c r="B16931" s="361"/>
      <c r="C16931" s="361" t="s">
        <v>34043</v>
      </c>
      <c r="D16931" s="361" t="s">
        <v>25214</v>
      </c>
      <c r="E16931" s="362" t="s">
        <v>34044</v>
      </c>
    </row>
    <row r="16932" customFormat="false" ht="15" hidden="false" customHeight="false" outlineLevel="0" collapsed="false">
      <c r="A16932" s="361" t="s">
        <v>34045</v>
      </c>
      <c r="B16932" s="361"/>
      <c r="C16932" s="361" t="s">
        <v>34046</v>
      </c>
      <c r="D16932" s="361" t="s">
        <v>25214</v>
      </c>
      <c r="E16932" s="362" t="s">
        <v>19410</v>
      </c>
    </row>
    <row r="16933" customFormat="false" ht="15" hidden="false" customHeight="false" outlineLevel="0" collapsed="false">
      <c r="A16933" s="361" t="s">
        <v>34047</v>
      </c>
      <c r="B16933" s="361"/>
      <c r="C16933" s="361" t="s">
        <v>34048</v>
      </c>
      <c r="D16933" s="361" t="s">
        <v>25214</v>
      </c>
      <c r="E16933" s="362" t="s">
        <v>31994</v>
      </c>
    </row>
    <row r="16934" customFormat="false" ht="15" hidden="false" customHeight="false" outlineLevel="0" collapsed="false">
      <c r="A16934" s="361" t="s">
        <v>34049</v>
      </c>
      <c r="B16934" s="361"/>
      <c r="C16934" s="361" t="s">
        <v>34050</v>
      </c>
      <c r="D16934" s="361" t="s">
        <v>25214</v>
      </c>
      <c r="E16934" s="362" t="s">
        <v>34051</v>
      </c>
    </row>
    <row r="16935" customFormat="false" ht="15" hidden="false" customHeight="false" outlineLevel="0" collapsed="false">
      <c r="A16935" s="361" t="s">
        <v>34052</v>
      </c>
      <c r="B16935" s="361"/>
      <c r="C16935" s="361" t="s">
        <v>34053</v>
      </c>
      <c r="D16935" s="361" t="s">
        <v>25214</v>
      </c>
      <c r="E16935" s="362" t="s">
        <v>34051</v>
      </c>
    </row>
    <row r="16936" customFormat="false" ht="15" hidden="false" customHeight="false" outlineLevel="0" collapsed="false">
      <c r="A16936" s="361" t="s">
        <v>34054</v>
      </c>
      <c r="B16936" s="361"/>
      <c r="C16936" s="361" t="s">
        <v>34055</v>
      </c>
      <c r="D16936" s="361" t="s">
        <v>25214</v>
      </c>
      <c r="E16936" s="362" t="s">
        <v>34056</v>
      </c>
    </row>
    <row r="16937" customFormat="false" ht="15" hidden="false" customHeight="false" outlineLevel="0" collapsed="false">
      <c r="A16937" s="361" t="s">
        <v>34057</v>
      </c>
      <c r="B16937" s="361"/>
      <c r="C16937" s="361" t="s">
        <v>34058</v>
      </c>
      <c r="D16937" s="361" t="s">
        <v>25214</v>
      </c>
      <c r="E16937" s="362" t="s">
        <v>34059</v>
      </c>
    </row>
    <row r="16938" customFormat="false" ht="15" hidden="false" customHeight="false" outlineLevel="0" collapsed="false">
      <c r="A16938" s="361" t="s">
        <v>34060</v>
      </c>
      <c r="B16938" s="361"/>
      <c r="C16938" s="361" t="s">
        <v>34061</v>
      </c>
      <c r="D16938" s="361" t="s">
        <v>25214</v>
      </c>
      <c r="E16938" s="362" t="s">
        <v>34062</v>
      </c>
    </row>
    <row r="16939" customFormat="false" ht="15" hidden="false" customHeight="false" outlineLevel="0" collapsed="false">
      <c r="A16939" s="361" t="s">
        <v>34063</v>
      </c>
      <c r="B16939" s="361"/>
      <c r="C16939" s="361" t="s">
        <v>34064</v>
      </c>
      <c r="D16939" s="361" t="s">
        <v>25214</v>
      </c>
      <c r="E16939" s="362" t="s">
        <v>20805</v>
      </c>
    </row>
    <row r="16940" customFormat="false" ht="15" hidden="false" customHeight="false" outlineLevel="0" collapsed="false">
      <c r="A16940" s="361" t="s">
        <v>34065</v>
      </c>
      <c r="B16940" s="361"/>
      <c r="C16940" s="361" t="s">
        <v>34066</v>
      </c>
      <c r="D16940" s="361" t="s">
        <v>25214</v>
      </c>
      <c r="E16940" s="362" t="s">
        <v>20207</v>
      </c>
    </row>
    <row r="16941" customFormat="false" ht="15" hidden="false" customHeight="false" outlineLevel="0" collapsed="false">
      <c r="A16941" s="361" t="s">
        <v>34067</v>
      </c>
      <c r="B16941" s="361"/>
      <c r="C16941" s="361" t="s">
        <v>34068</v>
      </c>
      <c r="D16941" s="361" t="s">
        <v>25214</v>
      </c>
      <c r="E16941" s="362" t="s">
        <v>34069</v>
      </c>
    </row>
    <row r="16942" customFormat="false" ht="15" hidden="false" customHeight="false" outlineLevel="0" collapsed="false">
      <c r="A16942" s="361" t="s">
        <v>34070</v>
      </c>
      <c r="B16942" s="361"/>
      <c r="C16942" s="361" t="s">
        <v>34071</v>
      </c>
      <c r="D16942" s="361" t="s">
        <v>25214</v>
      </c>
      <c r="E16942" s="362" t="s">
        <v>34072</v>
      </c>
    </row>
    <row r="16943" customFormat="false" ht="15" hidden="false" customHeight="false" outlineLevel="0" collapsed="false">
      <c r="A16943" s="361" t="s">
        <v>34073</v>
      </c>
      <c r="B16943" s="361"/>
      <c r="C16943" s="361" t="s">
        <v>34074</v>
      </c>
      <c r="D16943" s="361" t="s">
        <v>25214</v>
      </c>
      <c r="E16943" s="362" t="s">
        <v>21826</v>
      </c>
    </row>
    <row r="16944" customFormat="false" ht="15" hidden="false" customHeight="false" outlineLevel="0" collapsed="false">
      <c r="A16944" s="361" t="s">
        <v>34075</v>
      </c>
      <c r="B16944" s="361"/>
      <c r="C16944" s="361" t="s">
        <v>34076</v>
      </c>
      <c r="D16944" s="361" t="s">
        <v>25214</v>
      </c>
      <c r="E16944" s="362" t="s">
        <v>34077</v>
      </c>
    </row>
    <row r="16945" customFormat="false" ht="15" hidden="false" customHeight="false" outlineLevel="0" collapsed="false">
      <c r="A16945" s="361" t="s">
        <v>34078</v>
      </c>
      <c r="B16945" s="361"/>
      <c r="C16945" s="361" t="s">
        <v>34079</v>
      </c>
      <c r="D16945" s="361" t="s">
        <v>25214</v>
      </c>
      <c r="E16945" s="362" t="s">
        <v>34080</v>
      </c>
    </row>
    <row r="16946" customFormat="false" ht="15" hidden="false" customHeight="false" outlineLevel="0" collapsed="false">
      <c r="A16946" s="361" t="s">
        <v>34081</v>
      </c>
      <c r="B16946" s="361"/>
      <c r="C16946" s="361" t="s">
        <v>34082</v>
      </c>
      <c r="D16946" s="361" t="s">
        <v>25214</v>
      </c>
      <c r="E16946" s="362" t="s">
        <v>34083</v>
      </c>
    </row>
    <row r="16947" customFormat="false" ht="15" hidden="false" customHeight="false" outlineLevel="0" collapsed="false">
      <c r="A16947" s="361" t="s">
        <v>34084</v>
      </c>
      <c r="B16947" s="361"/>
      <c r="C16947" s="361" t="s">
        <v>34085</v>
      </c>
      <c r="D16947" s="361" t="s">
        <v>25214</v>
      </c>
      <c r="E16947" s="362" t="s">
        <v>15595</v>
      </c>
    </row>
    <row r="16948" customFormat="false" ht="15" hidden="false" customHeight="false" outlineLevel="0" collapsed="false">
      <c r="A16948" s="361" t="s">
        <v>34086</v>
      </c>
      <c r="B16948" s="361"/>
      <c r="C16948" s="361" t="s">
        <v>34087</v>
      </c>
      <c r="D16948" s="361" t="s">
        <v>25214</v>
      </c>
      <c r="E16948" s="362" t="s">
        <v>34088</v>
      </c>
    </row>
    <row r="16949" customFormat="false" ht="15" hidden="false" customHeight="false" outlineLevel="0" collapsed="false">
      <c r="A16949" s="361" t="s">
        <v>34089</v>
      </c>
      <c r="B16949" s="361"/>
      <c r="C16949" s="361" t="s">
        <v>34090</v>
      </c>
      <c r="D16949" s="361" t="s">
        <v>25214</v>
      </c>
      <c r="E16949" s="362" t="s">
        <v>34091</v>
      </c>
    </row>
    <row r="16950" customFormat="false" ht="15" hidden="false" customHeight="false" outlineLevel="0" collapsed="false">
      <c r="A16950" s="361" t="s">
        <v>34092</v>
      </c>
      <c r="B16950" s="361"/>
      <c r="C16950" s="361" t="s">
        <v>34093</v>
      </c>
      <c r="D16950" s="361" t="s">
        <v>25214</v>
      </c>
      <c r="E16950" s="362" t="s">
        <v>28105</v>
      </c>
    </row>
    <row r="16951" customFormat="false" ht="15" hidden="false" customHeight="false" outlineLevel="0" collapsed="false">
      <c r="A16951" s="361" t="s">
        <v>34094</v>
      </c>
      <c r="B16951" s="361"/>
      <c r="C16951" s="361" t="s">
        <v>34095</v>
      </c>
      <c r="D16951" s="361" t="s">
        <v>25214</v>
      </c>
      <c r="E16951" s="362" t="s">
        <v>34096</v>
      </c>
    </row>
    <row r="16952" customFormat="false" ht="15" hidden="false" customHeight="false" outlineLevel="0" collapsed="false">
      <c r="A16952" s="361" t="s">
        <v>34097</v>
      </c>
      <c r="B16952" s="361"/>
      <c r="C16952" s="361" t="s">
        <v>34098</v>
      </c>
      <c r="D16952" s="361" t="s">
        <v>25214</v>
      </c>
      <c r="E16952" s="362" t="s">
        <v>34099</v>
      </c>
    </row>
    <row r="16953" customFormat="false" ht="15" hidden="false" customHeight="false" outlineLevel="0" collapsed="false">
      <c r="A16953" s="361" t="s">
        <v>34100</v>
      </c>
      <c r="B16953" s="361"/>
      <c r="C16953" s="361" t="s">
        <v>34101</v>
      </c>
      <c r="D16953" s="361" t="s">
        <v>25214</v>
      </c>
      <c r="E16953" s="362" t="s">
        <v>15865</v>
      </c>
    </row>
    <row r="16954" customFormat="false" ht="15" hidden="false" customHeight="false" outlineLevel="0" collapsed="false">
      <c r="A16954" s="361" t="s">
        <v>34102</v>
      </c>
      <c r="B16954" s="361"/>
      <c r="C16954" s="361" t="s">
        <v>34103</v>
      </c>
      <c r="D16954" s="361" t="s">
        <v>25214</v>
      </c>
      <c r="E16954" s="362" t="s">
        <v>34104</v>
      </c>
    </row>
    <row r="16955" customFormat="false" ht="15" hidden="false" customHeight="false" outlineLevel="0" collapsed="false">
      <c r="A16955" s="361" t="s">
        <v>34105</v>
      </c>
      <c r="B16955" s="361"/>
      <c r="C16955" s="361" t="s">
        <v>34106</v>
      </c>
      <c r="D16955" s="361" t="s">
        <v>25214</v>
      </c>
      <c r="E16955" s="362" t="s">
        <v>34107</v>
      </c>
    </row>
    <row r="16956" customFormat="false" ht="15" hidden="false" customHeight="false" outlineLevel="0" collapsed="false">
      <c r="A16956" s="361" t="s">
        <v>34108</v>
      </c>
      <c r="B16956" s="361"/>
      <c r="C16956" s="361" t="s">
        <v>34109</v>
      </c>
      <c r="D16956" s="361" t="s">
        <v>25214</v>
      </c>
      <c r="E16956" s="362" t="s">
        <v>34110</v>
      </c>
    </row>
    <row r="16957" customFormat="false" ht="15" hidden="false" customHeight="false" outlineLevel="0" collapsed="false">
      <c r="A16957" s="361" t="s">
        <v>34111</v>
      </c>
      <c r="B16957" s="361"/>
      <c r="C16957" s="361" t="s">
        <v>34112</v>
      </c>
      <c r="D16957" s="361" t="s">
        <v>25214</v>
      </c>
      <c r="E16957" s="362" t="s">
        <v>22581</v>
      </c>
    </row>
    <row r="16958" customFormat="false" ht="15" hidden="false" customHeight="false" outlineLevel="0" collapsed="false">
      <c r="A16958" s="361" t="s">
        <v>34113</v>
      </c>
      <c r="B16958" s="361"/>
      <c r="C16958" s="361" t="s">
        <v>34114</v>
      </c>
      <c r="D16958" s="361" t="s">
        <v>25214</v>
      </c>
      <c r="E16958" s="362" t="s">
        <v>22541</v>
      </c>
    </row>
    <row r="16959" customFormat="false" ht="15" hidden="false" customHeight="false" outlineLevel="0" collapsed="false">
      <c r="A16959" s="361" t="s">
        <v>34115</v>
      </c>
      <c r="B16959" s="361"/>
      <c r="C16959" s="361" t="s">
        <v>34116</v>
      </c>
      <c r="D16959" s="361" t="s">
        <v>25214</v>
      </c>
      <c r="E16959" s="362" t="s">
        <v>20108</v>
      </c>
    </row>
    <row r="16960" customFormat="false" ht="15" hidden="false" customHeight="false" outlineLevel="0" collapsed="false">
      <c r="A16960" s="361" t="s">
        <v>34117</v>
      </c>
      <c r="B16960" s="361"/>
      <c r="C16960" s="361" t="s">
        <v>34118</v>
      </c>
      <c r="D16960" s="361" t="s">
        <v>25214</v>
      </c>
      <c r="E16960" s="362" t="s">
        <v>16815</v>
      </c>
    </row>
    <row r="16961" customFormat="false" ht="15" hidden="false" customHeight="false" outlineLevel="0" collapsed="false">
      <c r="A16961" s="361" t="s">
        <v>34119</v>
      </c>
      <c r="B16961" s="361"/>
      <c r="C16961" s="361" t="s">
        <v>34120</v>
      </c>
      <c r="D16961" s="361" t="s">
        <v>25214</v>
      </c>
      <c r="E16961" s="362" t="s">
        <v>31841</v>
      </c>
    </row>
    <row r="16962" customFormat="false" ht="15" hidden="false" customHeight="false" outlineLevel="0" collapsed="false">
      <c r="A16962" s="361" t="s">
        <v>34121</v>
      </c>
      <c r="B16962" s="361"/>
      <c r="C16962" s="361" t="s">
        <v>34122</v>
      </c>
      <c r="D16962" s="361" t="s">
        <v>25214</v>
      </c>
      <c r="E16962" s="362" t="s">
        <v>16232</v>
      </c>
    </row>
    <row r="16963" customFormat="false" ht="15" hidden="false" customHeight="false" outlineLevel="0" collapsed="false">
      <c r="A16963" s="361" t="s">
        <v>34123</v>
      </c>
      <c r="B16963" s="361"/>
      <c r="C16963" s="361" t="s">
        <v>34124</v>
      </c>
      <c r="D16963" s="361" t="s">
        <v>25214</v>
      </c>
      <c r="E16963" s="362" t="s">
        <v>18891</v>
      </c>
    </row>
    <row r="16964" customFormat="false" ht="15" hidden="false" customHeight="false" outlineLevel="0" collapsed="false">
      <c r="A16964" s="361" t="s">
        <v>34125</v>
      </c>
      <c r="B16964" s="361"/>
      <c r="C16964" s="361" t="s">
        <v>34126</v>
      </c>
      <c r="D16964" s="361" t="s">
        <v>25214</v>
      </c>
      <c r="E16964" s="362" t="s">
        <v>34127</v>
      </c>
    </row>
    <row r="16965" customFormat="false" ht="15" hidden="false" customHeight="false" outlineLevel="0" collapsed="false">
      <c r="A16965" s="361" t="s">
        <v>34128</v>
      </c>
      <c r="B16965" s="361"/>
      <c r="C16965" s="361" t="s">
        <v>34129</v>
      </c>
      <c r="D16965" s="361" t="s">
        <v>25214</v>
      </c>
      <c r="E16965" s="362" t="s">
        <v>17294</v>
      </c>
    </row>
    <row r="16966" customFormat="false" ht="15" hidden="false" customHeight="false" outlineLevel="0" collapsed="false">
      <c r="A16966" s="361" t="s">
        <v>34130</v>
      </c>
      <c r="B16966" s="361"/>
      <c r="C16966" s="361" t="s">
        <v>34131</v>
      </c>
      <c r="D16966" s="361" t="s">
        <v>25214</v>
      </c>
      <c r="E16966" s="362" t="s">
        <v>34132</v>
      </c>
    </row>
    <row r="16967" customFormat="false" ht="15" hidden="false" customHeight="false" outlineLevel="0" collapsed="false">
      <c r="A16967" s="361" t="s">
        <v>34133</v>
      </c>
      <c r="B16967" s="361"/>
      <c r="C16967" s="361" t="s">
        <v>34134</v>
      </c>
      <c r="D16967" s="361" t="s">
        <v>25214</v>
      </c>
      <c r="E16967" s="362" t="s">
        <v>34135</v>
      </c>
    </row>
    <row r="16968" customFormat="false" ht="15" hidden="false" customHeight="false" outlineLevel="0" collapsed="false">
      <c r="A16968" s="361" t="s">
        <v>34136</v>
      </c>
      <c r="B16968" s="361"/>
      <c r="C16968" s="361" t="s">
        <v>34137</v>
      </c>
      <c r="D16968" s="361" t="s">
        <v>25214</v>
      </c>
      <c r="E16968" s="362" t="s">
        <v>34138</v>
      </c>
    </row>
    <row r="16969" customFormat="false" ht="15" hidden="false" customHeight="false" outlineLevel="0" collapsed="false">
      <c r="A16969" s="361" t="s">
        <v>34139</v>
      </c>
      <c r="B16969" s="361"/>
      <c r="C16969" s="361" t="s">
        <v>34140</v>
      </c>
      <c r="D16969" s="361" t="s">
        <v>25214</v>
      </c>
      <c r="E16969" s="362" t="s">
        <v>34141</v>
      </c>
    </row>
    <row r="16970" customFormat="false" ht="15" hidden="false" customHeight="false" outlineLevel="0" collapsed="false">
      <c r="A16970" s="361" t="s">
        <v>34142</v>
      </c>
      <c r="B16970" s="361"/>
      <c r="C16970" s="361" t="s">
        <v>34143</v>
      </c>
      <c r="D16970" s="361" t="s">
        <v>25214</v>
      </c>
      <c r="E16970" s="362" t="s">
        <v>34144</v>
      </c>
    </row>
    <row r="16971" customFormat="false" ht="15" hidden="false" customHeight="false" outlineLevel="0" collapsed="false">
      <c r="A16971" s="361" t="s">
        <v>34145</v>
      </c>
      <c r="B16971" s="361"/>
      <c r="C16971" s="361" t="s">
        <v>34146</v>
      </c>
      <c r="D16971" s="361" t="s">
        <v>25214</v>
      </c>
      <c r="E16971" s="362" t="s">
        <v>34147</v>
      </c>
    </row>
    <row r="16972" customFormat="false" ht="15" hidden="false" customHeight="false" outlineLevel="0" collapsed="false">
      <c r="A16972" s="361" t="s">
        <v>34148</v>
      </c>
      <c r="B16972" s="361"/>
      <c r="C16972" s="361" t="s">
        <v>34149</v>
      </c>
      <c r="D16972" s="361" t="s">
        <v>25214</v>
      </c>
      <c r="E16972" s="362" t="s">
        <v>34150</v>
      </c>
    </row>
    <row r="16973" customFormat="false" ht="15" hidden="false" customHeight="false" outlineLevel="0" collapsed="false">
      <c r="A16973" s="361" t="s">
        <v>34151</v>
      </c>
      <c r="B16973" s="361"/>
      <c r="C16973" s="361" t="s">
        <v>34152</v>
      </c>
      <c r="D16973" s="361" t="s">
        <v>25214</v>
      </c>
      <c r="E16973" s="362" t="s">
        <v>20466</v>
      </c>
    </row>
    <row r="16974" customFormat="false" ht="15" hidden="false" customHeight="false" outlineLevel="0" collapsed="false">
      <c r="A16974" s="361" t="s">
        <v>34153</v>
      </c>
      <c r="B16974" s="361"/>
      <c r="C16974" s="361" t="s">
        <v>34154</v>
      </c>
      <c r="D16974" s="361" t="s">
        <v>25214</v>
      </c>
      <c r="E16974" s="362" t="s">
        <v>18133</v>
      </c>
    </row>
    <row r="16975" customFormat="false" ht="15" hidden="false" customHeight="false" outlineLevel="0" collapsed="false">
      <c r="A16975" s="361" t="s">
        <v>34155</v>
      </c>
      <c r="B16975" s="361"/>
      <c r="C16975" s="361" t="s">
        <v>34156</v>
      </c>
      <c r="D16975" s="361" t="s">
        <v>25214</v>
      </c>
      <c r="E16975" s="362" t="s">
        <v>32259</v>
      </c>
    </row>
    <row r="16976" customFormat="false" ht="15" hidden="false" customHeight="false" outlineLevel="0" collapsed="false">
      <c r="A16976" s="361" t="s">
        <v>34157</v>
      </c>
      <c r="B16976" s="361"/>
      <c r="C16976" s="361" t="s">
        <v>34158</v>
      </c>
      <c r="D16976" s="361" t="s">
        <v>25214</v>
      </c>
      <c r="E16976" s="362" t="s">
        <v>20841</v>
      </c>
    </row>
    <row r="16977" customFormat="false" ht="15" hidden="false" customHeight="false" outlineLevel="0" collapsed="false">
      <c r="A16977" s="361" t="s">
        <v>34159</v>
      </c>
      <c r="B16977" s="361"/>
      <c r="C16977" s="361" t="s">
        <v>34160</v>
      </c>
      <c r="D16977" s="361" t="s">
        <v>25214</v>
      </c>
      <c r="E16977" s="362" t="s">
        <v>34161</v>
      </c>
    </row>
    <row r="16978" customFormat="false" ht="15" hidden="false" customHeight="false" outlineLevel="0" collapsed="false">
      <c r="A16978" s="361" t="s">
        <v>34162</v>
      </c>
      <c r="B16978" s="361"/>
      <c r="C16978" s="361" t="s">
        <v>34163</v>
      </c>
      <c r="D16978" s="361" t="s">
        <v>25214</v>
      </c>
      <c r="E16978" s="362" t="s">
        <v>34164</v>
      </c>
    </row>
    <row r="16979" customFormat="false" ht="15" hidden="false" customHeight="false" outlineLevel="0" collapsed="false">
      <c r="A16979" s="361" t="s">
        <v>34165</v>
      </c>
      <c r="B16979" s="361"/>
      <c r="C16979" s="361" t="s">
        <v>34166</v>
      </c>
      <c r="D16979" s="361" t="s">
        <v>25214</v>
      </c>
      <c r="E16979" s="362" t="s">
        <v>16808</v>
      </c>
    </row>
    <row r="16980" customFormat="false" ht="15" hidden="false" customHeight="false" outlineLevel="0" collapsed="false">
      <c r="A16980" s="361" t="s">
        <v>34167</v>
      </c>
      <c r="B16980" s="361"/>
      <c r="C16980" s="361" t="s">
        <v>34168</v>
      </c>
      <c r="D16980" s="361" t="s">
        <v>25214</v>
      </c>
      <c r="E16980" s="362" t="s">
        <v>34169</v>
      </c>
    </row>
    <row r="16981" customFormat="false" ht="15" hidden="false" customHeight="false" outlineLevel="0" collapsed="false">
      <c r="A16981" s="361" t="s">
        <v>34170</v>
      </c>
      <c r="B16981" s="361"/>
      <c r="C16981" s="361" t="s">
        <v>34171</v>
      </c>
      <c r="D16981" s="361" t="s">
        <v>25214</v>
      </c>
      <c r="E16981" s="362" t="s">
        <v>34172</v>
      </c>
    </row>
    <row r="16982" customFormat="false" ht="15" hidden="false" customHeight="false" outlineLevel="0" collapsed="false">
      <c r="A16982" s="361" t="s">
        <v>34173</v>
      </c>
      <c r="B16982" s="361"/>
      <c r="C16982" s="361" t="s">
        <v>34174</v>
      </c>
      <c r="D16982" s="361" t="s">
        <v>25214</v>
      </c>
      <c r="E16982" s="362" t="s">
        <v>19079</v>
      </c>
    </row>
    <row r="16983" customFormat="false" ht="15" hidden="false" customHeight="false" outlineLevel="0" collapsed="false">
      <c r="A16983" s="361" t="s">
        <v>34175</v>
      </c>
      <c r="B16983" s="361"/>
      <c r="C16983" s="361" t="s">
        <v>34176</v>
      </c>
      <c r="D16983" s="361" t="s">
        <v>25214</v>
      </c>
      <c r="E16983" s="362" t="s">
        <v>19921</v>
      </c>
    </row>
    <row r="16984" customFormat="false" ht="15" hidden="false" customHeight="false" outlineLevel="0" collapsed="false">
      <c r="A16984" s="361" t="s">
        <v>34177</v>
      </c>
      <c r="B16984" s="361"/>
      <c r="C16984" s="361" t="s">
        <v>34178</v>
      </c>
      <c r="D16984" s="361" t="s">
        <v>25214</v>
      </c>
      <c r="E16984" s="362" t="s">
        <v>34179</v>
      </c>
    </row>
    <row r="16985" customFormat="false" ht="15" hidden="false" customHeight="false" outlineLevel="0" collapsed="false">
      <c r="A16985" s="361" t="s">
        <v>34180</v>
      </c>
      <c r="B16985" s="361"/>
      <c r="C16985" s="361" t="s">
        <v>34181</v>
      </c>
      <c r="D16985" s="361" t="s">
        <v>25214</v>
      </c>
      <c r="E16985" s="362" t="s">
        <v>17025</v>
      </c>
    </row>
    <row r="16986" customFormat="false" ht="15" hidden="false" customHeight="false" outlineLevel="0" collapsed="false">
      <c r="A16986" s="361" t="s">
        <v>34182</v>
      </c>
      <c r="B16986" s="361"/>
      <c r="C16986" s="361" t="s">
        <v>34183</v>
      </c>
      <c r="D16986" s="361" t="s">
        <v>25214</v>
      </c>
      <c r="E16986" s="362" t="s">
        <v>17025</v>
      </c>
    </row>
    <row r="16987" customFormat="false" ht="15" hidden="false" customHeight="false" outlineLevel="0" collapsed="false">
      <c r="A16987" s="361" t="s">
        <v>34184</v>
      </c>
      <c r="B16987" s="361"/>
      <c r="C16987" s="361" t="s">
        <v>34185</v>
      </c>
      <c r="D16987" s="361" t="s">
        <v>25214</v>
      </c>
      <c r="E16987" s="362" t="s">
        <v>34186</v>
      </c>
    </row>
    <row r="16988" customFormat="false" ht="15" hidden="false" customHeight="false" outlineLevel="0" collapsed="false">
      <c r="A16988" s="361" t="s">
        <v>34187</v>
      </c>
      <c r="B16988" s="361"/>
      <c r="C16988" s="361" t="s">
        <v>34188</v>
      </c>
      <c r="D16988" s="361" t="s">
        <v>25214</v>
      </c>
      <c r="E16988" s="362" t="s">
        <v>34189</v>
      </c>
    </row>
    <row r="16989" customFormat="false" ht="15" hidden="false" customHeight="false" outlineLevel="0" collapsed="false">
      <c r="A16989" s="361" t="s">
        <v>34190</v>
      </c>
      <c r="B16989" s="361"/>
      <c r="C16989" s="361" t="s">
        <v>34191</v>
      </c>
      <c r="D16989" s="361" t="s">
        <v>25214</v>
      </c>
      <c r="E16989" s="362" t="s">
        <v>19329</v>
      </c>
    </row>
    <row r="16990" customFormat="false" ht="15" hidden="false" customHeight="false" outlineLevel="0" collapsed="false">
      <c r="A16990" s="361" t="s">
        <v>34192</v>
      </c>
      <c r="B16990" s="361"/>
      <c r="C16990" s="361" t="s">
        <v>34193</v>
      </c>
      <c r="D16990" s="361" t="s">
        <v>25214</v>
      </c>
      <c r="E16990" s="362" t="s">
        <v>25813</v>
      </c>
    </row>
    <row r="16991" customFormat="false" ht="15" hidden="false" customHeight="false" outlineLevel="0" collapsed="false">
      <c r="A16991" s="361" t="s">
        <v>34194</v>
      </c>
      <c r="B16991" s="361"/>
      <c r="C16991" s="361" t="s">
        <v>34195</v>
      </c>
      <c r="D16991" s="361" t="s">
        <v>25214</v>
      </c>
      <c r="E16991" s="362" t="s">
        <v>26605</v>
      </c>
    </row>
    <row r="16992" customFormat="false" ht="15" hidden="false" customHeight="false" outlineLevel="0" collapsed="false">
      <c r="A16992" s="361" t="s">
        <v>34196</v>
      </c>
      <c r="B16992" s="361"/>
      <c r="C16992" s="361" t="s">
        <v>34197</v>
      </c>
      <c r="D16992" s="361" t="s">
        <v>25214</v>
      </c>
      <c r="E16992" s="362" t="s">
        <v>18149</v>
      </c>
    </row>
    <row r="16993" customFormat="false" ht="15" hidden="false" customHeight="false" outlineLevel="0" collapsed="false">
      <c r="A16993" s="361" t="s">
        <v>34198</v>
      </c>
      <c r="B16993" s="361"/>
      <c r="C16993" s="361" t="s">
        <v>34199</v>
      </c>
      <c r="D16993" s="361" t="s">
        <v>25214</v>
      </c>
      <c r="E16993" s="362" t="s">
        <v>21387</v>
      </c>
    </row>
    <row r="16994" customFormat="false" ht="15" hidden="false" customHeight="false" outlineLevel="0" collapsed="false">
      <c r="A16994" s="361" t="s">
        <v>34200</v>
      </c>
      <c r="B16994" s="361"/>
      <c r="C16994" s="361" t="s">
        <v>34201</v>
      </c>
      <c r="D16994" s="361" t="s">
        <v>25214</v>
      </c>
      <c r="E16994" s="362" t="s">
        <v>16131</v>
      </c>
    </row>
    <row r="16995" customFormat="false" ht="15" hidden="false" customHeight="false" outlineLevel="0" collapsed="false">
      <c r="A16995" s="361" t="s">
        <v>34202</v>
      </c>
      <c r="B16995" s="361"/>
      <c r="C16995" s="361" t="s">
        <v>34203</v>
      </c>
      <c r="D16995" s="361" t="s">
        <v>25214</v>
      </c>
      <c r="E16995" s="362" t="s">
        <v>20012</v>
      </c>
    </row>
    <row r="16996" customFormat="false" ht="15" hidden="false" customHeight="false" outlineLevel="0" collapsed="false">
      <c r="A16996" s="361" t="s">
        <v>34204</v>
      </c>
      <c r="B16996" s="361"/>
      <c r="C16996" s="361" t="s">
        <v>34205</v>
      </c>
      <c r="D16996" s="361" t="s">
        <v>25214</v>
      </c>
      <c r="E16996" s="362" t="s">
        <v>34206</v>
      </c>
    </row>
    <row r="16997" customFormat="false" ht="15" hidden="false" customHeight="false" outlineLevel="0" collapsed="false">
      <c r="A16997" s="361" t="s">
        <v>34207</v>
      </c>
      <c r="B16997" s="361"/>
      <c r="C16997" s="361" t="s">
        <v>34208</v>
      </c>
      <c r="D16997" s="361" t="s">
        <v>25214</v>
      </c>
      <c r="E16997" s="362" t="s">
        <v>21410</v>
      </c>
    </row>
    <row r="16998" customFormat="false" ht="15" hidden="false" customHeight="false" outlineLevel="0" collapsed="false">
      <c r="A16998" s="361" t="s">
        <v>34209</v>
      </c>
      <c r="B16998" s="361"/>
      <c r="C16998" s="361" t="s">
        <v>34210</v>
      </c>
      <c r="D16998" s="361" t="s">
        <v>25214</v>
      </c>
      <c r="E16998" s="362" t="s">
        <v>34211</v>
      </c>
    </row>
    <row r="16999" customFormat="false" ht="15" hidden="false" customHeight="false" outlineLevel="0" collapsed="false">
      <c r="A16999" s="361" t="s">
        <v>34212</v>
      </c>
      <c r="B16999" s="361"/>
      <c r="C16999" s="361" t="s">
        <v>34213</v>
      </c>
      <c r="D16999" s="361" t="s">
        <v>25214</v>
      </c>
      <c r="E16999" s="362" t="s">
        <v>15616</v>
      </c>
    </row>
    <row r="17000" customFormat="false" ht="15" hidden="false" customHeight="false" outlineLevel="0" collapsed="false">
      <c r="A17000" s="361" t="s">
        <v>34214</v>
      </c>
      <c r="B17000" s="361"/>
      <c r="C17000" s="361" t="s">
        <v>34215</v>
      </c>
      <c r="D17000" s="361" t="s">
        <v>25214</v>
      </c>
      <c r="E17000" s="362" t="s">
        <v>20012</v>
      </c>
    </row>
    <row r="17001" customFormat="false" ht="15" hidden="false" customHeight="false" outlineLevel="0" collapsed="false">
      <c r="A17001" s="361" t="s">
        <v>34216</v>
      </c>
      <c r="B17001" s="361"/>
      <c r="C17001" s="361" t="s">
        <v>34217</v>
      </c>
      <c r="D17001" s="361" t="s">
        <v>25214</v>
      </c>
      <c r="E17001" s="362" t="s">
        <v>16234</v>
      </c>
    </row>
    <row r="17002" customFormat="false" ht="15" hidden="false" customHeight="false" outlineLevel="0" collapsed="false">
      <c r="A17002" s="361" t="s">
        <v>34218</v>
      </c>
      <c r="B17002" s="361"/>
      <c r="C17002" s="361" t="s">
        <v>34219</v>
      </c>
      <c r="D17002" s="361" t="s">
        <v>25214</v>
      </c>
      <c r="E17002" s="362" t="s">
        <v>30960</v>
      </c>
    </row>
    <row r="17003" customFormat="false" ht="15" hidden="false" customHeight="false" outlineLevel="0" collapsed="false">
      <c r="A17003" s="361" t="s">
        <v>34220</v>
      </c>
      <c r="B17003" s="361"/>
      <c r="C17003" s="361" t="s">
        <v>34221</v>
      </c>
      <c r="D17003" s="361" t="s">
        <v>25214</v>
      </c>
      <c r="E17003" s="362" t="s">
        <v>34222</v>
      </c>
    </row>
    <row r="17004" customFormat="false" ht="15" hidden="false" customHeight="false" outlineLevel="0" collapsed="false">
      <c r="A17004" s="361" t="s">
        <v>34223</v>
      </c>
      <c r="B17004" s="361"/>
      <c r="C17004" s="361" t="s">
        <v>34224</v>
      </c>
      <c r="D17004" s="361" t="s">
        <v>25214</v>
      </c>
      <c r="E17004" s="362" t="s">
        <v>19699</v>
      </c>
    </row>
    <row r="17005" customFormat="false" ht="15" hidden="false" customHeight="false" outlineLevel="0" collapsed="false">
      <c r="A17005" s="361" t="s">
        <v>34225</v>
      </c>
      <c r="B17005" s="361"/>
      <c r="C17005" s="361" t="s">
        <v>34226</v>
      </c>
      <c r="D17005" s="361" t="s">
        <v>25214</v>
      </c>
      <c r="E17005" s="362" t="s">
        <v>23888</v>
      </c>
    </row>
    <row r="17006" customFormat="false" ht="15" hidden="false" customHeight="false" outlineLevel="0" collapsed="false">
      <c r="A17006" s="361" t="s">
        <v>34227</v>
      </c>
      <c r="B17006" s="361"/>
      <c r="C17006" s="361" t="s">
        <v>34228</v>
      </c>
      <c r="D17006" s="361" t="s">
        <v>25214</v>
      </c>
      <c r="E17006" s="362" t="s">
        <v>16508</v>
      </c>
    </row>
    <row r="17007" customFormat="false" ht="15" hidden="false" customHeight="false" outlineLevel="0" collapsed="false">
      <c r="A17007" s="361" t="s">
        <v>34229</v>
      </c>
      <c r="B17007" s="361"/>
      <c r="C17007" s="361" t="s">
        <v>34230</v>
      </c>
      <c r="D17007" s="361" t="s">
        <v>25214</v>
      </c>
      <c r="E17007" s="362" t="s">
        <v>17146</v>
      </c>
    </row>
    <row r="17008" customFormat="false" ht="15" hidden="false" customHeight="false" outlineLevel="0" collapsed="false">
      <c r="A17008" s="361" t="s">
        <v>34231</v>
      </c>
      <c r="B17008" s="361"/>
      <c r="C17008" s="361" t="s">
        <v>34232</v>
      </c>
      <c r="D17008" s="361" t="s">
        <v>25214</v>
      </c>
      <c r="E17008" s="362" t="s">
        <v>18977</v>
      </c>
    </row>
    <row r="17009" customFormat="false" ht="15" hidden="false" customHeight="false" outlineLevel="0" collapsed="false">
      <c r="A17009" s="361" t="s">
        <v>34233</v>
      </c>
      <c r="B17009" s="361"/>
      <c r="C17009" s="361" t="s">
        <v>34234</v>
      </c>
      <c r="D17009" s="361" t="s">
        <v>25214</v>
      </c>
      <c r="E17009" s="362" t="s">
        <v>34235</v>
      </c>
    </row>
    <row r="17010" customFormat="false" ht="15" hidden="false" customHeight="false" outlineLevel="0" collapsed="false">
      <c r="A17010" s="361" t="s">
        <v>34236</v>
      </c>
      <c r="B17010" s="361"/>
      <c r="C17010" s="361" t="s">
        <v>34237</v>
      </c>
      <c r="D17010" s="361" t="s">
        <v>25214</v>
      </c>
      <c r="E17010" s="362" t="s">
        <v>34238</v>
      </c>
    </row>
    <row r="17011" customFormat="false" ht="15" hidden="false" customHeight="false" outlineLevel="0" collapsed="false">
      <c r="A17011" s="361" t="s">
        <v>34239</v>
      </c>
      <c r="B17011" s="361"/>
      <c r="C17011" s="361" t="s">
        <v>34240</v>
      </c>
      <c r="D17011" s="361" t="s">
        <v>25214</v>
      </c>
      <c r="E17011" s="362" t="s">
        <v>15900</v>
      </c>
    </row>
    <row r="17012" customFormat="false" ht="15" hidden="false" customHeight="false" outlineLevel="0" collapsed="false">
      <c r="A17012" s="361" t="s">
        <v>34241</v>
      </c>
      <c r="B17012" s="361"/>
      <c r="C17012" s="361" t="s">
        <v>34242</v>
      </c>
      <c r="D17012" s="361" t="s">
        <v>25214</v>
      </c>
      <c r="E17012" s="362" t="s">
        <v>34243</v>
      </c>
    </row>
    <row r="17013" customFormat="false" ht="15" hidden="false" customHeight="false" outlineLevel="0" collapsed="false">
      <c r="A17013" s="361" t="s">
        <v>34244</v>
      </c>
      <c r="B17013" s="361"/>
      <c r="C17013" s="361" t="s">
        <v>34245</v>
      </c>
      <c r="D17013" s="361" t="s">
        <v>25214</v>
      </c>
      <c r="E17013" s="362" t="s">
        <v>34246</v>
      </c>
    </row>
    <row r="17014" customFormat="false" ht="15" hidden="false" customHeight="false" outlineLevel="0" collapsed="false">
      <c r="A17014" s="361" t="s">
        <v>34247</v>
      </c>
      <c r="B17014" s="361"/>
      <c r="C17014" s="361" t="s">
        <v>34248</v>
      </c>
      <c r="D17014" s="361" t="s">
        <v>25214</v>
      </c>
      <c r="E17014" s="362" t="s">
        <v>21389</v>
      </c>
    </row>
    <row r="17015" customFormat="false" ht="15" hidden="false" customHeight="false" outlineLevel="0" collapsed="false">
      <c r="A17015" s="361" t="s">
        <v>34249</v>
      </c>
      <c r="B17015" s="361"/>
      <c r="C17015" s="361" t="s">
        <v>34250</v>
      </c>
      <c r="D17015" s="361" t="s">
        <v>25214</v>
      </c>
      <c r="E17015" s="362" t="s">
        <v>34251</v>
      </c>
    </row>
    <row r="17016" customFormat="false" ht="15" hidden="false" customHeight="false" outlineLevel="0" collapsed="false">
      <c r="A17016" s="361" t="s">
        <v>34252</v>
      </c>
      <c r="B17016" s="361"/>
      <c r="C17016" s="361" t="s">
        <v>34253</v>
      </c>
      <c r="D17016" s="361" t="s">
        <v>25214</v>
      </c>
      <c r="E17016" s="362" t="s">
        <v>34254</v>
      </c>
    </row>
    <row r="17017" customFormat="false" ht="15" hidden="false" customHeight="false" outlineLevel="0" collapsed="false">
      <c r="A17017" s="361" t="s">
        <v>34255</v>
      </c>
      <c r="B17017" s="361"/>
      <c r="C17017" s="361" t="s">
        <v>34256</v>
      </c>
      <c r="D17017" s="361" t="s">
        <v>25214</v>
      </c>
      <c r="E17017" s="362" t="s">
        <v>34257</v>
      </c>
    </row>
    <row r="17018" customFormat="false" ht="15" hidden="false" customHeight="false" outlineLevel="0" collapsed="false">
      <c r="A17018" s="361" t="s">
        <v>34258</v>
      </c>
      <c r="B17018" s="361"/>
      <c r="C17018" s="361" t="s">
        <v>34259</v>
      </c>
      <c r="D17018" s="361" t="s">
        <v>25214</v>
      </c>
      <c r="E17018" s="362" t="s">
        <v>17485</v>
      </c>
    </row>
    <row r="17019" customFormat="false" ht="15" hidden="false" customHeight="false" outlineLevel="0" collapsed="false">
      <c r="A17019" s="361" t="s">
        <v>34260</v>
      </c>
      <c r="B17019" s="361"/>
      <c r="C17019" s="361" t="s">
        <v>34261</v>
      </c>
      <c r="D17019" s="361" t="s">
        <v>25214</v>
      </c>
      <c r="E17019" s="362" t="s">
        <v>34262</v>
      </c>
    </row>
    <row r="17020" customFormat="false" ht="15" hidden="false" customHeight="false" outlineLevel="0" collapsed="false">
      <c r="A17020" s="361" t="s">
        <v>34263</v>
      </c>
      <c r="B17020" s="361"/>
      <c r="C17020" s="361" t="s">
        <v>34264</v>
      </c>
      <c r="D17020" s="361" t="s">
        <v>25214</v>
      </c>
      <c r="E17020" s="362" t="s">
        <v>25081</v>
      </c>
    </row>
    <row r="17021" customFormat="false" ht="15" hidden="false" customHeight="false" outlineLevel="0" collapsed="false">
      <c r="A17021" s="361" t="s">
        <v>34265</v>
      </c>
      <c r="B17021" s="361"/>
      <c r="C17021" s="361" t="s">
        <v>34266</v>
      </c>
      <c r="D17021" s="361" t="s">
        <v>25214</v>
      </c>
      <c r="E17021" s="362" t="s">
        <v>34267</v>
      </c>
    </row>
    <row r="17022" customFormat="false" ht="15" hidden="false" customHeight="false" outlineLevel="0" collapsed="false">
      <c r="A17022" s="361" t="s">
        <v>34268</v>
      </c>
      <c r="B17022" s="361"/>
      <c r="C17022" s="361" t="s">
        <v>34269</v>
      </c>
      <c r="D17022" s="361" t="s">
        <v>25214</v>
      </c>
      <c r="E17022" s="362" t="s">
        <v>34270</v>
      </c>
    </row>
    <row r="17023" customFormat="false" ht="15" hidden="false" customHeight="false" outlineLevel="0" collapsed="false">
      <c r="A17023" s="361" t="s">
        <v>34271</v>
      </c>
      <c r="B17023" s="361"/>
      <c r="C17023" s="361" t="s">
        <v>34272</v>
      </c>
      <c r="D17023" s="361" t="s">
        <v>25214</v>
      </c>
      <c r="E17023" s="362" t="s">
        <v>26924</v>
      </c>
    </row>
    <row r="17024" customFormat="false" ht="15" hidden="false" customHeight="false" outlineLevel="0" collapsed="false">
      <c r="A17024" s="361" t="s">
        <v>34273</v>
      </c>
      <c r="B17024" s="361"/>
      <c r="C17024" s="361" t="s">
        <v>34274</v>
      </c>
      <c r="D17024" s="361" t="s">
        <v>25214</v>
      </c>
      <c r="E17024" s="362" t="s">
        <v>34275</v>
      </c>
    </row>
    <row r="17025" customFormat="false" ht="15" hidden="false" customHeight="false" outlineLevel="0" collapsed="false">
      <c r="A17025" s="361" t="s">
        <v>34276</v>
      </c>
      <c r="B17025" s="361"/>
      <c r="C17025" s="361" t="s">
        <v>34277</v>
      </c>
      <c r="D17025" s="361" t="s">
        <v>25214</v>
      </c>
      <c r="E17025" s="362" t="s">
        <v>34278</v>
      </c>
    </row>
    <row r="17026" customFormat="false" ht="15" hidden="false" customHeight="false" outlineLevel="0" collapsed="false">
      <c r="A17026" s="361" t="s">
        <v>34279</v>
      </c>
      <c r="B17026" s="361"/>
      <c r="C17026" s="361" t="s">
        <v>34280</v>
      </c>
      <c r="D17026" s="361" t="s">
        <v>25214</v>
      </c>
      <c r="E17026" s="362" t="s">
        <v>23537</v>
      </c>
    </row>
    <row r="17027" customFormat="false" ht="15" hidden="false" customHeight="false" outlineLevel="0" collapsed="false">
      <c r="A17027" s="361" t="s">
        <v>34281</v>
      </c>
      <c r="B17027" s="361"/>
      <c r="C17027" s="361" t="s">
        <v>34282</v>
      </c>
      <c r="D17027" s="361" t="s">
        <v>25214</v>
      </c>
      <c r="E17027" s="362" t="s">
        <v>34283</v>
      </c>
    </row>
    <row r="17028" customFormat="false" ht="15" hidden="false" customHeight="false" outlineLevel="0" collapsed="false">
      <c r="A17028" s="361" t="s">
        <v>34284</v>
      </c>
      <c r="B17028" s="361"/>
      <c r="C17028" s="361" t="s">
        <v>34285</v>
      </c>
      <c r="D17028" s="361" t="s">
        <v>25214</v>
      </c>
      <c r="E17028" s="362" t="s">
        <v>16303</v>
      </c>
    </row>
    <row r="17029" customFormat="false" ht="15" hidden="false" customHeight="false" outlineLevel="0" collapsed="false">
      <c r="A17029" s="361" t="s">
        <v>34286</v>
      </c>
      <c r="B17029" s="361"/>
      <c r="C17029" s="361" t="s">
        <v>34287</v>
      </c>
      <c r="D17029" s="361" t="s">
        <v>25214</v>
      </c>
      <c r="E17029" s="362" t="s">
        <v>34288</v>
      </c>
    </row>
    <row r="17030" customFormat="false" ht="15" hidden="false" customHeight="false" outlineLevel="0" collapsed="false">
      <c r="A17030" s="361" t="s">
        <v>34289</v>
      </c>
      <c r="B17030" s="361"/>
      <c r="C17030" s="361" t="s">
        <v>34290</v>
      </c>
      <c r="D17030" s="361" t="s">
        <v>25214</v>
      </c>
      <c r="E17030" s="362" t="s">
        <v>34291</v>
      </c>
    </row>
    <row r="17031" customFormat="false" ht="15" hidden="false" customHeight="false" outlineLevel="0" collapsed="false">
      <c r="A17031" s="361" t="s">
        <v>34292</v>
      </c>
      <c r="B17031" s="361"/>
      <c r="C17031" s="361" t="s">
        <v>34293</v>
      </c>
      <c r="D17031" s="361" t="s">
        <v>25214</v>
      </c>
      <c r="E17031" s="362" t="s">
        <v>31646</v>
      </c>
    </row>
    <row r="17032" customFormat="false" ht="15" hidden="false" customHeight="false" outlineLevel="0" collapsed="false">
      <c r="A17032" s="361" t="s">
        <v>34294</v>
      </c>
      <c r="B17032" s="361"/>
      <c r="C17032" s="361" t="s">
        <v>34295</v>
      </c>
      <c r="D17032" s="361" t="s">
        <v>25214</v>
      </c>
      <c r="E17032" s="362" t="s">
        <v>34296</v>
      </c>
    </row>
    <row r="17033" customFormat="false" ht="15" hidden="false" customHeight="false" outlineLevel="0" collapsed="false">
      <c r="A17033" s="361" t="s">
        <v>34297</v>
      </c>
      <c r="B17033" s="361"/>
      <c r="C17033" s="361" t="s">
        <v>34298</v>
      </c>
      <c r="D17033" s="361" t="s">
        <v>25214</v>
      </c>
      <c r="E17033" s="362" t="s">
        <v>34299</v>
      </c>
    </row>
    <row r="17034" customFormat="false" ht="15" hidden="false" customHeight="false" outlineLevel="0" collapsed="false">
      <c r="A17034" s="361" t="s">
        <v>34300</v>
      </c>
      <c r="B17034" s="361"/>
      <c r="C17034" s="361" t="s">
        <v>34301</v>
      </c>
      <c r="D17034" s="361" t="s">
        <v>25214</v>
      </c>
      <c r="E17034" s="362" t="s">
        <v>26962</v>
      </c>
    </row>
    <row r="17035" customFormat="false" ht="15" hidden="false" customHeight="false" outlineLevel="0" collapsed="false">
      <c r="A17035" s="361" t="s">
        <v>34302</v>
      </c>
      <c r="B17035" s="361"/>
      <c r="C17035" s="361" t="s">
        <v>34303</v>
      </c>
      <c r="D17035" s="361" t="s">
        <v>25214</v>
      </c>
      <c r="E17035" s="362" t="s">
        <v>34304</v>
      </c>
    </row>
    <row r="17036" customFormat="false" ht="15" hidden="false" customHeight="false" outlineLevel="0" collapsed="false">
      <c r="A17036" s="361" t="s">
        <v>34305</v>
      </c>
      <c r="B17036" s="361"/>
      <c r="C17036" s="361" t="s">
        <v>34306</v>
      </c>
      <c r="D17036" s="361" t="s">
        <v>25214</v>
      </c>
      <c r="E17036" s="362" t="s">
        <v>26962</v>
      </c>
    </row>
    <row r="17037" customFormat="false" ht="15" hidden="false" customHeight="false" outlineLevel="0" collapsed="false">
      <c r="A17037" s="361" t="s">
        <v>34307</v>
      </c>
      <c r="B17037" s="361"/>
      <c r="C17037" s="361" t="s">
        <v>34308</v>
      </c>
      <c r="D17037" s="361" t="s">
        <v>25214</v>
      </c>
      <c r="E17037" s="362" t="s">
        <v>34309</v>
      </c>
    </row>
    <row r="17038" customFormat="false" ht="15" hidden="false" customHeight="false" outlineLevel="0" collapsed="false">
      <c r="A17038" s="361" t="s">
        <v>34310</v>
      </c>
      <c r="B17038" s="361"/>
      <c r="C17038" s="361" t="s">
        <v>34311</v>
      </c>
      <c r="D17038" s="361" t="s">
        <v>25214</v>
      </c>
      <c r="E17038" s="362" t="s">
        <v>34312</v>
      </c>
    </row>
    <row r="17039" customFormat="false" ht="15" hidden="false" customHeight="false" outlineLevel="0" collapsed="false">
      <c r="A17039" s="361" t="s">
        <v>34313</v>
      </c>
      <c r="B17039" s="361"/>
      <c r="C17039" s="361" t="s">
        <v>34314</v>
      </c>
      <c r="D17039" s="361" t="s">
        <v>25214</v>
      </c>
      <c r="E17039" s="362" t="s">
        <v>24651</v>
      </c>
    </row>
    <row r="17040" customFormat="false" ht="15" hidden="false" customHeight="false" outlineLevel="0" collapsed="false">
      <c r="A17040" s="361" t="s">
        <v>34315</v>
      </c>
      <c r="B17040" s="361"/>
      <c r="C17040" s="361" t="s">
        <v>34316</v>
      </c>
      <c r="D17040" s="361" t="s">
        <v>25214</v>
      </c>
      <c r="E17040" s="362" t="s">
        <v>34317</v>
      </c>
    </row>
    <row r="17041" customFormat="false" ht="15" hidden="false" customHeight="false" outlineLevel="0" collapsed="false">
      <c r="A17041" s="361" t="s">
        <v>34318</v>
      </c>
      <c r="B17041" s="361"/>
      <c r="C17041" s="361" t="s">
        <v>34319</v>
      </c>
      <c r="D17041" s="361" t="s">
        <v>245</v>
      </c>
      <c r="E17041" s="362" t="s">
        <v>34320</v>
      </c>
    </row>
    <row r="17042" customFormat="false" ht="15" hidden="false" customHeight="false" outlineLevel="0" collapsed="false">
      <c r="A17042" s="361" t="s">
        <v>34321</v>
      </c>
      <c r="B17042" s="361"/>
      <c r="C17042" s="361" t="s">
        <v>34322</v>
      </c>
      <c r="D17042" s="361" t="s">
        <v>25214</v>
      </c>
      <c r="E17042" s="362" t="s">
        <v>21916</v>
      </c>
    </row>
    <row r="17043" customFormat="false" ht="15" hidden="false" customHeight="false" outlineLevel="0" collapsed="false">
      <c r="A17043" s="361" t="s">
        <v>34323</v>
      </c>
      <c r="B17043" s="361"/>
      <c r="C17043" s="361" t="s">
        <v>34324</v>
      </c>
      <c r="D17043" s="361" t="s">
        <v>25214</v>
      </c>
      <c r="E17043" s="362" t="s">
        <v>33432</v>
      </c>
    </row>
    <row r="17044" customFormat="false" ht="15" hidden="false" customHeight="false" outlineLevel="0" collapsed="false">
      <c r="A17044" s="361" t="s">
        <v>34325</v>
      </c>
      <c r="B17044" s="361"/>
      <c r="C17044" s="361" t="s">
        <v>34326</v>
      </c>
      <c r="D17044" s="361" t="s">
        <v>25214</v>
      </c>
      <c r="E17044" s="362" t="s">
        <v>33917</v>
      </c>
    </row>
    <row r="17045" customFormat="false" ht="15" hidden="false" customHeight="false" outlineLevel="0" collapsed="false">
      <c r="A17045" s="361" t="s">
        <v>34327</v>
      </c>
      <c r="B17045" s="361"/>
      <c r="C17045" s="361" t="s">
        <v>34328</v>
      </c>
      <c r="D17045" s="361" t="s">
        <v>25214</v>
      </c>
      <c r="E17045" s="362" t="s">
        <v>34329</v>
      </c>
    </row>
    <row r="17046" customFormat="false" ht="15" hidden="false" customHeight="false" outlineLevel="0" collapsed="false">
      <c r="A17046" s="361" t="s">
        <v>34330</v>
      </c>
      <c r="B17046" s="361"/>
      <c r="C17046" s="361" t="s">
        <v>34331</v>
      </c>
      <c r="D17046" s="361" t="s">
        <v>25214</v>
      </c>
      <c r="E17046" s="362" t="s">
        <v>34332</v>
      </c>
    </row>
    <row r="17047" customFormat="false" ht="15" hidden="false" customHeight="false" outlineLevel="0" collapsed="false">
      <c r="A17047" s="361" t="s">
        <v>34333</v>
      </c>
      <c r="B17047" s="361"/>
      <c r="C17047" s="361" t="s">
        <v>34334</v>
      </c>
      <c r="D17047" s="361" t="s">
        <v>25214</v>
      </c>
      <c r="E17047" s="362" t="s">
        <v>21040</v>
      </c>
    </row>
    <row r="17048" customFormat="false" ht="15" hidden="false" customHeight="false" outlineLevel="0" collapsed="false">
      <c r="A17048" s="361" t="s">
        <v>34335</v>
      </c>
      <c r="B17048" s="361"/>
      <c r="C17048" s="361" t="s">
        <v>34336</v>
      </c>
      <c r="D17048" s="361" t="s">
        <v>25214</v>
      </c>
      <c r="E17048" s="362" t="s">
        <v>17459</v>
      </c>
    </row>
    <row r="17049" customFormat="false" ht="15" hidden="false" customHeight="false" outlineLevel="0" collapsed="false">
      <c r="A17049" s="361" t="s">
        <v>34337</v>
      </c>
      <c r="B17049" s="361"/>
      <c r="C17049" s="361" t="s">
        <v>34338</v>
      </c>
      <c r="D17049" s="361" t="s">
        <v>25214</v>
      </c>
      <c r="E17049" s="362" t="s">
        <v>17800</v>
      </c>
    </row>
    <row r="17050" customFormat="false" ht="15" hidden="false" customHeight="false" outlineLevel="0" collapsed="false">
      <c r="A17050" s="361" t="s">
        <v>34339</v>
      </c>
      <c r="B17050" s="361"/>
      <c r="C17050" s="361" t="s">
        <v>34340</v>
      </c>
      <c r="D17050" s="361" t="s">
        <v>25214</v>
      </c>
      <c r="E17050" s="362" t="s">
        <v>17268</v>
      </c>
    </row>
    <row r="17051" customFormat="false" ht="15" hidden="false" customHeight="false" outlineLevel="0" collapsed="false">
      <c r="A17051" s="361" t="s">
        <v>34341</v>
      </c>
      <c r="B17051" s="361"/>
      <c r="C17051" s="361" t="s">
        <v>34342</v>
      </c>
      <c r="D17051" s="361" t="s">
        <v>25214</v>
      </c>
      <c r="E17051" s="362" t="s">
        <v>34343</v>
      </c>
    </row>
    <row r="17052" customFormat="false" ht="15" hidden="false" customHeight="false" outlineLevel="0" collapsed="false">
      <c r="A17052" s="361" t="s">
        <v>34344</v>
      </c>
      <c r="B17052" s="361"/>
      <c r="C17052" s="361" t="s">
        <v>34345</v>
      </c>
      <c r="D17052" s="361" t="s">
        <v>25214</v>
      </c>
      <c r="E17052" s="362" t="s">
        <v>32369</v>
      </c>
    </row>
    <row r="17053" customFormat="false" ht="15" hidden="false" customHeight="false" outlineLevel="0" collapsed="false">
      <c r="A17053" s="361" t="s">
        <v>34346</v>
      </c>
      <c r="B17053" s="361"/>
      <c r="C17053" s="361" t="s">
        <v>34347</v>
      </c>
      <c r="D17053" s="361" t="s">
        <v>25214</v>
      </c>
      <c r="E17053" s="362" t="s">
        <v>21276</v>
      </c>
    </row>
    <row r="17054" customFormat="false" ht="15" hidden="false" customHeight="false" outlineLevel="0" collapsed="false">
      <c r="A17054" s="361" t="s">
        <v>34348</v>
      </c>
      <c r="B17054" s="361"/>
      <c r="C17054" s="361" t="s">
        <v>34349</v>
      </c>
      <c r="D17054" s="361" t="s">
        <v>25214</v>
      </c>
      <c r="E17054" s="362" t="s">
        <v>22111</v>
      </c>
    </row>
    <row r="17055" customFormat="false" ht="15" hidden="false" customHeight="false" outlineLevel="0" collapsed="false">
      <c r="A17055" s="361" t="s">
        <v>34350</v>
      </c>
      <c r="B17055" s="361"/>
      <c r="C17055" s="361" t="s">
        <v>34351</v>
      </c>
      <c r="D17055" s="361" t="s">
        <v>25214</v>
      </c>
      <c r="E17055" s="362" t="s">
        <v>34352</v>
      </c>
    </row>
    <row r="17056" customFormat="false" ht="15" hidden="false" customHeight="false" outlineLevel="0" collapsed="false">
      <c r="A17056" s="361" t="s">
        <v>34353</v>
      </c>
      <c r="B17056" s="361"/>
      <c r="C17056" s="361" t="s">
        <v>34354</v>
      </c>
      <c r="D17056" s="361" t="s">
        <v>25214</v>
      </c>
      <c r="E17056" s="362" t="s">
        <v>33972</v>
      </c>
    </row>
    <row r="17057" customFormat="false" ht="15" hidden="false" customHeight="false" outlineLevel="0" collapsed="false">
      <c r="A17057" s="361" t="s">
        <v>34355</v>
      </c>
      <c r="B17057" s="361"/>
      <c r="C17057" s="361" t="s">
        <v>34356</v>
      </c>
      <c r="D17057" s="361" t="s">
        <v>25214</v>
      </c>
      <c r="E17057" s="362" t="s">
        <v>32369</v>
      </c>
    </row>
    <row r="17058" customFormat="false" ht="15" hidden="false" customHeight="false" outlineLevel="0" collapsed="false">
      <c r="A17058" s="361" t="s">
        <v>34357</v>
      </c>
      <c r="B17058" s="361"/>
      <c r="C17058" s="361" t="s">
        <v>34358</v>
      </c>
      <c r="D17058" s="361" t="s">
        <v>25214</v>
      </c>
      <c r="E17058" s="362" t="s">
        <v>19079</v>
      </c>
    </row>
    <row r="17059" customFormat="false" ht="15" hidden="false" customHeight="false" outlineLevel="0" collapsed="false">
      <c r="A17059" s="361" t="s">
        <v>34359</v>
      </c>
      <c r="B17059" s="361"/>
      <c r="C17059" s="361" t="s">
        <v>34360</v>
      </c>
      <c r="D17059" s="361" t="s">
        <v>25214</v>
      </c>
      <c r="E17059" s="362" t="s">
        <v>34361</v>
      </c>
    </row>
    <row r="17060" customFormat="false" ht="15" hidden="false" customHeight="false" outlineLevel="0" collapsed="false">
      <c r="A17060" s="361" t="s">
        <v>34362</v>
      </c>
      <c r="B17060" s="361"/>
      <c r="C17060" s="361" t="s">
        <v>34363</v>
      </c>
      <c r="D17060" s="361" t="s">
        <v>25214</v>
      </c>
      <c r="E17060" s="362" t="s">
        <v>33755</v>
      </c>
    </row>
    <row r="17061" customFormat="false" ht="15" hidden="false" customHeight="false" outlineLevel="0" collapsed="false">
      <c r="A17061" s="361" t="s">
        <v>34364</v>
      </c>
      <c r="B17061" s="361"/>
      <c r="C17061" s="361" t="s">
        <v>34365</v>
      </c>
      <c r="D17061" s="361" t="s">
        <v>25214</v>
      </c>
      <c r="E17061" s="362" t="s">
        <v>16362</v>
      </c>
    </row>
    <row r="17062" customFormat="false" ht="15" hidden="false" customHeight="false" outlineLevel="0" collapsed="false">
      <c r="A17062" s="361" t="s">
        <v>34366</v>
      </c>
      <c r="B17062" s="361"/>
      <c r="C17062" s="361" t="s">
        <v>34367</v>
      </c>
      <c r="D17062" s="361" t="s">
        <v>25214</v>
      </c>
      <c r="E17062" s="362" t="s">
        <v>34368</v>
      </c>
    </row>
    <row r="17063" customFormat="false" ht="15" hidden="false" customHeight="false" outlineLevel="0" collapsed="false">
      <c r="A17063" s="361" t="s">
        <v>34369</v>
      </c>
      <c r="B17063" s="361"/>
      <c r="C17063" s="361" t="s">
        <v>34370</v>
      </c>
      <c r="D17063" s="361" t="s">
        <v>25214</v>
      </c>
      <c r="E17063" s="362" t="s">
        <v>23672</v>
      </c>
    </row>
    <row r="17064" customFormat="false" ht="15" hidden="false" customHeight="false" outlineLevel="0" collapsed="false">
      <c r="A17064" s="361" t="s">
        <v>34371</v>
      </c>
      <c r="B17064" s="361"/>
      <c r="C17064" s="361" t="s">
        <v>34372</v>
      </c>
      <c r="D17064" s="361" t="s">
        <v>25214</v>
      </c>
      <c r="E17064" s="362" t="s">
        <v>32008</v>
      </c>
    </row>
    <row r="17065" customFormat="false" ht="15" hidden="false" customHeight="false" outlineLevel="0" collapsed="false">
      <c r="A17065" s="361" t="s">
        <v>34373</v>
      </c>
      <c r="B17065" s="361"/>
      <c r="C17065" s="361" t="s">
        <v>34374</v>
      </c>
      <c r="D17065" s="361" t="s">
        <v>25214</v>
      </c>
      <c r="E17065" s="362" t="s">
        <v>17731</v>
      </c>
    </row>
    <row r="17066" customFormat="false" ht="15" hidden="false" customHeight="false" outlineLevel="0" collapsed="false">
      <c r="A17066" s="361" t="s">
        <v>34375</v>
      </c>
      <c r="B17066" s="361"/>
      <c r="C17066" s="361" t="s">
        <v>34376</v>
      </c>
      <c r="D17066" s="361" t="s">
        <v>25214</v>
      </c>
      <c r="E17066" s="362" t="s">
        <v>34377</v>
      </c>
    </row>
    <row r="17067" customFormat="false" ht="15" hidden="false" customHeight="false" outlineLevel="0" collapsed="false">
      <c r="A17067" s="361" t="s">
        <v>34378</v>
      </c>
      <c r="B17067" s="361"/>
      <c r="C17067" s="361" t="s">
        <v>34379</v>
      </c>
      <c r="D17067" s="361" t="s">
        <v>25214</v>
      </c>
      <c r="E17067" s="362" t="s">
        <v>32209</v>
      </c>
    </row>
    <row r="17068" customFormat="false" ht="15" hidden="false" customHeight="false" outlineLevel="0" collapsed="false">
      <c r="A17068" s="361" t="s">
        <v>34380</v>
      </c>
      <c r="B17068" s="361"/>
      <c r="C17068" s="361" t="s">
        <v>34381</v>
      </c>
      <c r="D17068" s="361" t="s">
        <v>25214</v>
      </c>
      <c r="E17068" s="362" t="s">
        <v>18555</v>
      </c>
    </row>
    <row r="17069" customFormat="false" ht="15" hidden="false" customHeight="false" outlineLevel="0" collapsed="false">
      <c r="A17069" s="361" t="s">
        <v>34382</v>
      </c>
      <c r="B17069" s="361"/>
      <c r="C17069" s="361" t="s">
        <v>34383</v>
      </c>
      <c r="D17069" s="361" t="s">
        <v>25214</v>
      </c>
      <c r="E17069" s="362" t="s">
        <v>18555</v>
      </c>
    </row>
    <row r="17070" customFormat="false" ht="15" hidden="false" customHeight="false" outlineLevel="0" collapsed="false">
      <c r="A17070" s="361" t="s">
        <v>34384</v>
      </c>
      <c r="B17070" s="361"/>
      <c r="C17070" s="361" t="s">
        <v>34385</v>
      </c>
      <c r="D17070" s="361" t="s">
        <v>25214</v>
      </c>
      <c r="E17070" s="362" t="s">
        <v>18188</v>
      </c>
    </row>
    <row r="17071" customFormat="false" ht="15" hidden="false" customHeight="false" outlineLevel="0" collapsed="false">
      <c r="A17071" s="361" t="s">
        <v>34386</v>
      </c>
      <c r="B17071" s="361"/>
      <c r="C17071" s="361" t="s">
        <v>34387</v>
      </c>
      <c r="D17071" s="361" t="s">
        <v>25214</v>
      </c>
      <c r="E17071" s="362" t="s">
        <v>34388</v>
      </c>
    </row>
    <row r="17072" customFormat="false" ht="15" hidden="false" customHeight="false" outlineLevel="0" collapsed="false">
      <c r="A17072" s="361" t="s">
        <v>34389</v>
      </c>
      <c r="B17072" s="361"/>
      <c r="C17072" s="361" t="s">
        <v>34390</v>
      </c>
      <c r="D17072" s="361" t="s">
        <v>25214</v>
      </c>
      <c r="E17072" s="362" t="s">
        <v>16362</v>
      </c>
    </row>
    <row r="17073" customFormat="false" ht="15" hidden="false" customHeight="false" outlineLevel="0" collapsed="false">
      <c r="A17073" s="361" t="s">
        <v>34391</v>
      </c>
      <c r="B17073" s="361"/>
      <c r="C17073" s="361" t="s">
        <v>34392</v>
      </c>
      <c r="D17073" s="361" t="s">
        <v>25214</v>
      </c>
      <c r="E17073" s="362" t="s">
        <v>34393</v>
      </c>
    </row>
    <row r="17074" customFormat="false" ht="15" hidden="false" customHeight="false" outlineLevel="0" collapsed="false">
      <c r="A17074" s="361" t="s">
        <v>34394</v>
      </c>
      <c r="B17074" s="361"/>
      <c r="C17074" s="361" t="s">
        <v>34395</v>
      </c>
      <c r="D17074" s="361" t="s">
        <v>25214</v>
      </c>
      <c r="E17074" s="362" t="s">
        <v>16860</v>
      </c>
    </row>
    <row r="17075" customFormat="false" ht="15" hidden="false" customHeight="false" outlineLevel="0" collapsed="false">
      <c r="A17075" s="361" t="s">
        <v>34396</v>
      </c>
      <c r="B17075" s="361"/>
      <c r="C17075" s="361" t="s">
        <v>34397</v>
      </c>
      <c r="D17075" s="361" t="s">
        <v>25214</v>
      </c>
      <c r="E17075" s="362" t="s">
        <v>15747</v>
      </c>
    </row>
    <row r="17076" customFormat="false" ht="15" hidden="false" customHeight="false" outlineLevel="0" collapsed="false">
      <c r="A17076" s="361" t="s">
        <v>34398</v>
      </c>
      <c r="B17076" s="361"/>
      <c r="C17076" s="361" t="s">
        <v>34399</v>
      </c>
      <c r="D17076" s="361" t="s">
        <v>25214</v>
      </c>
      <c r="E17076" s="362" t="s">
        <v>23405</v>
      </c>
    </row>
    <row r="17077" customFormat="false" ht="15" hidden="false" customHeight="false" outlineLevel="0" collapsed="false">
      <c r="A17077" s="361" t="s">
        <v>34400</v>
      </c>
      <c r="B17077" s="361"/>
      <c r="C17077" s="361" t="s">
        <v>34401</v>
      </c>
      <c r="D17077" s="361" t="s">
        <v>25214</v>
      </c>
      <c r="E17077" s="362" t="s">
        <v>18909</v>
      </c>
    </row>
    <row r="17078" customFormat="false" ht="15" hidden="false" customHeight="false" outlineLevel="0" collapsed="false">
      <c r="A17078" s="361" t="s">
        <v>34402</v>
      </c>
      <c r="B17078" s="361"/>
      <c r="C17078" s="361" t="s">
        <v>34403</v>
      </c>
      <c r="D17078" s="361" t="s">
        <v>25214</v>
      </c>
      <c r="E17078" s="362" t="s">
        <v>20008</v>
      </c>
    </row>
    <row r="17079" customFormat="false" ht="15" hidden="false" customHeight="false" outlineLevel="0" collapsed="false">
      <c r="A17079" s="361" t="s">
        <v>34404</v>
      </c>
      <c r="B17079" s="361"/>
      <c r="C17079" s="361" t="s">
        <v>34405</v>
      </c>
      <c r="D17079" s="361" t="s">
        <v>25214</v>
      </c>
      <c r="E17079" s="362" t="s">
        <v>32008</v>
      </c>
    </row>
    <row r="17080" customFormat="false" ht="15" hidden="false" customHeight="false" outlineLevel="0" collapsed="false">
      <c r="A17080" s="361" t="s">
        <v>34406</v>
      </c>
      <c r="B17080" s="361"/>
      <c r="C17080" s="361" t="s">
        <v>34407</v>
      </c>
      <c r="D17080" s="361" t="s">
        <v>25214</v>
      </c>
      <c r="E17080" s="362" t="s">
        <v>23078</v>
      </c>
    </row>
    <row r="17081" customFormat="false" ht="15" hidden="false" customHeight="false" outlineLevel="0" collapsed="false">
      <c r="A17081" s="361" t="s">
        <v>34408</v>
      </c>
      <c r="B17081" s="361"/>
      <c r="C17081" s="361" t="s">
        <v>34409</v>
      </c>
      <c r="D17081" s="361" t="s">
        <v>25214</v>
      </c>
      <c r="E17081" s="362" t="s">
        <v>34410</v>
      </c>
    </row>
    <row r="17082" customFormat="false" ht="15" hidden="false" customHeight="false" outlineLevel="0" collapsed="false">
      <c r="A17082" s="361" t="s">
        <v>34411</v>
      </c>
      <c r="B17082" s="361"/>
      <c r="C17082" s="361" t="s">
        <v>34412</v>
      </c>
      <c r="D17082" s="361" t="s">
        <v>25214</v>
      </c>
      <c r="E17082" s="362" t="s">
        <v>15927</v>
      </c>
    </row>
    <row r="17083" customFormat="false" ht="15" hidden="false" customHeight="false" outlineLevel="0" collapsed="false">
      <c r="A17083" s="361" t="s">
        <v>34413</v>
      </c>
      <c r="B17083" s="361"/>
      <c r="C17083" s="361" t="s">
        <v>34414</v>
      </c>
      <c r="D17083" s="361" t="s">
        <v>25214</v>
      </c>
      <c r="E17083" s="362" t="s">
        <v>21168</v>
      </c>
    </row>
    <row r="17084" customFormat="false" ht="15" hidden="false" customHeight="false" outlineLevel="0" collapsed="false">
      <c r="A17084" s="361" t="s">
        <v>34415</v>
      </c>
      <c r="B17084" s="361"/>
      <c r="C17084" s="361" t="s">
        <v>34416</v>
      </c>
      <c r="D17084" s="361" t="s">
        <v>25214</v>
      </c>
      <c r="E17084" s="362" t="s">
        <v>17859</v>
      </c>
    </row>
    <row r="17085" customFormat="false" ht="15" hidden="false" customHeight="false" outlineLevel="0" collapsed="false">
      <c r="A17085" s="361" t="s">
        <v>34417</v>
      </c>
      <c r="B17085" s="361"/>
      <c r="C17085" s="361" t="s">
        <v>34418</v>
      </c>
      <c r="D17085" s="361" t="s">
        <v>25214</v>
      </c>
      <c r="E17085" s="362" t="s">
        <v>34419</v>
      </c>
    </row>
    <row r="17086" customFormat="false" ht="15" hidden="false" customHeight="false" outlineLevel="0" collapsed="false">
      <c r="A17086" s="361" t="s">
        <v>34420</v>
      </c>
      <c r="B17086" s="361"/>
      <c r="C17086" s="361" t="s">
        <v>34421</v>
      </c>
      <c r="D17086" s="361" t="s">
        <v>25214</v>
      </c>
      <c r="E17086" s="362" t="s">
        <v>34422</v>
      </c>
    </row>
    <row r="17087" customFormat="false" ht="15" hidden="false" customHeight="false" outlineLevel="0" collapsed="false">
      <c r="A17087" s="361" t="s">
        <v>34423</v>
      </c>
      <c r="B17087" s="361"/>
      <c r="C17087" s="361" t="s">
        <v>34424</v>
      </c>
      <c r="D17087" s="361" t="s">
        <v>25214</v>
      </c>
      <c r="E17087" s="362" t="s">
        <v>21953</v>
      </c>
    </row>
    <row r="17088" customFormat="false" ht="15" hidden="false" customHeight="false" outlineLevel="0" collapsed="false">
      <c r="A17088" s="361" t="s">
        <v>34425</v>
      </c>
      <c r="B17088" s="361"/>
      <c r="C17088" s="361" t="s">
        <v>34426</v>
      </c>
      <c r="D17088" s="361" t="s">
        <v>25214</v>
      </c>
      <c r="E17088" s="362" t="s">
        <v>19262</v>
      </c>
    </row>
    <row r="17089" customFormat="false" ht="15" hidden="false" customHeight="false" outlineLevel="0" collapsed="false">
      <c r="A17089" s="361" t="s">
        <v>34427</v>
      </c>
      <c r="B17089" s="361"/>
      <c r="C17089" s="361" t="s">
        <v>34428</v>
      </c>
      <c r="D17089" s="361" t="s">
        <v>25214</v>
      </c>
      <c r="E17089" s="362" t="s">
        <v>34429</v>
      </c>
    </row>
    <row r="17090" customFormat="false" ht="15" hidden="false" customHeight="false" outlineLevel="0" collapsed="false">
      <c r="A17090" s="361" t="s">
        <v>34430</v>
      </c>
      <c r="B17090" s="361"/>
      <c r="C17090" s="361" t="s">
        <v>34431</v>
      </c>
      <c r="D17090" s="361" t="s">
        <v>25214</v>
      </c>
      <c r="E17090" s="362" t="s">
        <v>34429</v>
      </c>
    </row>
    <row r="17091" customFormat="false" ht="15" hidden="false" customHeight="false" outlineLevel="0" collapsed="false">
      <c r="A17091" s="361" t="s">
        <v>34432</v>
      </c>
      <c r="B17091" s="361"/>
      <c r="C17091" s="361" t="s">
        <v>34433</v>
      </c>
      <c r="D17091" s="361" t="s">
        <v>25214</v>
      </c>
      <c r="E17091" s="362" t="s">
        <v>34434</v>
      </c>
    </row>
    <row r="17092" customFormat="false" ht="15" hidden="false" customHeight="false" outlineLevel="0" collapsed="false">
      <c r="A17092" s="361" t="s">
        <v>34435</v>
      </c>
      <c r="B17092" s="361"/>
      <c r="C17092" s="361" t="s">
        <v>34436</v>
      </c>
      <c r="D17092" s="361" t="s">
        <v>25214</v>
      </c>
      <c r="E17092" s="362" t="s">
        <v>34437</v>
      </c>
    </row>
    <row r="17093" customFormat="false" ht="15" hidden="false" customHeight="false" outlineLevel="0" collapsed="false">
      <c r="A17093" s="361" t="s">
        <v>34438</v>
      </c>
      <c r="B17093" s="361"/>
      <c r="C17093" s="361" t="s">
        <v>34439</v>
      </c>
      <c r="D17093" s="361" t="s">
        <v>245</v>
      </c>
      <c r="E17093" s="362" t="s">
        <v>26157</v>
      </c>
    </row>
    <row r="17094" customFormat="false" ht="15" hidden="false" customHeight="false" outlineLevel="0" collapsed="false">
      <c r="A17094" s="361" t="s">
        <v>34440</v>
      </c>
      <c r="B17094" s="361"/>
      <c r="C17094" s="361" t="s">
        <v>34441</v>
      </c>
      <c r="D17094" s="361" t="s">
        <v>25214</v>
      </c>
      <c r="E17094" s="362" t="s">
        <v>16808</v>
      </c>
    </row>
    <row r="17095" customFormat="false" ht="15" hidden="false" customHeight="false" outlineLevel="0" collapsed="false">
      <c r="A17095" s="361" t="s">
        <v>34442</v>
      </c>
      <c r="B17095" s="361"/>
      <c r="C17095" s="361" t="s">
        <v>34443</v>
      </c>
      <c r="D17095" s="361" t="s">
        <v>25214</v>
      </c>
      <c r="E17095" s="362" t="s">
        <v>19390</v>
      </c>
    </row>
    <row r="17096" customFormat="false" ht="15" hidden="false" customHeight="false" outlineLevel="0" collapsed="false">
      <c r="A17096" s="361" t="s">
        <v>34444</v>
      </c>
      <c r="B17096" s="361"/>
      <c r="C17096" s="361" t="s">
        <v>34445</v>
      </c>
      <c r="D17096" s="361" t="s">
        <v>25214</v>
      </c>
      <c r="E17096" s="362" t="s">
        <v>33082</v>
      </c>
    </row>
    <row r="17097" customFormat="false" ht="15" hidden="false" customHeight="false" outlineLevel="0" collapsed="false">
      <c r="A17097" s="361" t="s">
        <v>34446</v>
      </c>
      <c r="B17097" s="361"/>
      <c r="C17097" s="361" t="s">
        <v>34447</v>
      </c>
      <c r="D17097" s="361" t="s">
        <v>25214</v>
      </c>
      <c r="E17097" s="362" t="s">
        <v>34448</v>
      </c>
    </row>
    <row r="17098" customFormat="false" ht="15" hidden="false" customHeight="false" outlineLevel="0" collapsed="false">
      <c r="A17098" s="361" t="s">
        <v>34449</v>
      </c>
      <c r="B17098" s="361"/>
      <c r="C17098" s="361" t="s">
        <v>34450</v>
      </c>
      <c r="D17098" s="361" t="s">
        <v>25214</v>
      </c>
      <c r="E17098" s="362" t="s">
        <v>21103</v>
      </c>
    </row>
    <row r="17099" customFormat="false" ht="15" hidden="false" customHeight="false" outlineLevel="0" collapsed="false">
      <c r="A17099" s="361" t="s">
        <v>34451</v>
      </c>
      <c r="B17099" s="361"/>
      <c r="C17099" s="361" t="s">
        <v>34452</v>
      </c>
      <c r="D17099" s="361" t="s">
        <v>25214</v>
      </c>
      <c r="E17099" s="362" t="s">
        <v>33082</v>
      </c>
    </row>
    <row r="17100" customFormat="false" ht="15" hidden="false" customHeight="false" outlineLevel="0" collapsed="false">
      <c r="A17100" s="361" t="s">
        <v>34453</v>
      </c>
      <c r="B17100" s="361"/>
      <c r="C17100" s="361" t="s">
        <v>34454</v>
      </c>
      <c r="D17100" s="361" t="s">
        <v>25214</v>
      </c>
      <c r="E17100" s="362" t="s">
        <v>22759</v>
      </c>
    </row>
    <row r="17101" customFormat="false" ht="15" hidden="false" customHeight="false" outlineLevel="0" collapsed="false">
      <c r="A17101" s="361" t="s">
        <v>34455</v>
      </c>
      <c r="B17101" s="361"/>
      <c r="C17101" s="361" t="s">
        <v>34456</v>
      </c>
      <c r="D17101" s="361" t="s">
        <v>25214</v>
      </c>
      <c r="E17101" s="362" t="s">
        <v>18485</v>
      </c>
    </row>
    <row r="17102" customFormat="false" ht="15" hidden="false" customHeight="false" outlineLevel="0" collapsed="false">
      <c r="A17102" s="361" t="s">
        <v>34457</v>
      </c>
      <c r="B17102" s="361"/>
      <c r="C17102" s="361" t="s">
        <v>34458</v>
      </c>
      <c r="D17102" s="361" t="s">
        <v>25214</v>
      </c>
      <c r="E17102" s="362" t="s">
        <v>19055</v>
      </c>
    </row>
    <row r="17103" customFormat="false" ht="15" hidden="false" customHeight="false" outlineLevel="0" collapsed="false">
      <c r="A17103" s="361" t="s">
        <v>34459</v>
      </c>
      <c r="B17103" s="361"/>
      <c r="C17103" s="361" t="s">
        <v>34460</v>
      </c>
      <c r="D17103" s="361" t="s">
        <v>25214</v>
      </c>
      <c r="E17103" s="362" t="s">
        <v>34461</v>
      </c>
    </row>
    <row r="17104" customFormat="false" ht="15" hidden="false" customHeight="false" outlineLevel="0" collapsed="false">
      <c r="A17104" s="361" t="s">
        <v>34462</v>
      </c>
      <c r="B17104" s="361"/>
      <c r="C17104" s="361" t="s">
        <v>34463</v>
      </c>
      <c r="D17104" s="361" t="s">
        <v>25214</v>
      </c>
      <c r="E17104" s="362" t="s">
        <v>24497</v>
      </c>
    </row>
    <row r="17105" customFormat="false" ht="15" hidden="false" customHeight="false" outlineLevel="0" collapsed="false">
      <c r="A17105" s="361" t="s">
        <v>34464</v>
      </c>
      <c r="B17105" s="361"/>
      <c r="C17105" s="361" t="s">
        <v>34465</v>
      </c>
      <c r="D17105" s="361" t="s">
        <v>25214</v>
      </c>
      <c r="E17105" s="362" t="s">
        <v>34466</v>
      </c>
    </row>
    <row r="17106" customFormat="false" ht="15" hidden="false" customHeight="false" outlineLevel="0" collapsed="false">
      <c r="A17106" s="361" t="s">
        <v>34467</v>
      </c>
      <c r="B17106" s="361"/>
      <c r="C17106" s="361" t="s">
        <v>34468</v>
      </c>
      <c r="D17106" s="361" t="s">
        <v>25214</v>
      </c>
      <c r="E17106" s="362" t="s">
        <v>22759</v>
      </c>
    </row>
    <row r="17107" customFormat="false" ht="15" hidden="false" customHeight="false" outlineLevel="0" collapsed="false">
      <c r="A17107" s="361" t="s">
        <v>34469</v>
      </c>
      <c r="B17107" s="361"/>
      <c r="C17107" s="361" t="s">
        <v>34470</v>
      </c>
      <c r="D17107" s="361" t="s">
        <v>25214</v>
      </c>
      <c r="E17107" s="362" t="s">
        <v>34471</v>
      </c>
    </row>
    <row r="17108" customFormat="false" ht="15" hidden="false" customHeight="false" outlineLevel="0" collapsed="false">
      <c r="A17108" s="361" t="s">
        <v>34472</v>
      </c>
      <c r="B17108" s="361"/>
      <c r="C17108" s="361" t="s">
        <v>34473</v>
      </c>
      <c r="D17108" s="361" t="s">
        <v>25214</v>
      </c>
      <c r="E17108" s="362" t="s">
        <v>34474</v>
      </c>
    </row>
    <row r="17109" customFormat="false" ht="15" hidden="false" customHeight="false" outlineLevel="0" collapsed="false">
      <c r="A17109" s="361" t="s">
        <v>34475</v>
      </c>
      <c r="B17109" s="361"/>
      <c r="C17109" s="361" t="s">
        <v>34476</v>
      </c>
      <c r="D17109" s="361" t="s">
        <v>25214</v>
      </c>
      <c r="E17109" s="362" t="s">
        <v>34477</v>
      </c>
    </row>
    <row r="17110" customFormat="false" ht="15" hidden="false" customHeight="false" outlineLevel="0" collapsed="false">
      <c r="A17110" s="361" t="s">
        <v>34478</v>
      </c>
      <c r="B17110" s="361"/>
      <c r="C17110" s="361" t="s">
        <v>34479</v>
      </c>
      <c r="D17110" s="361" t="s">
        <v>25214</v>
      </c>
      <c r="E17110" s="362" t="s">
        <v>34480</v>
      </c>
    </row>
    <row r="17111" customFormat="false" ht="15" hidden="false" customHeight="false" outlineLevel="0" collapsed="false">
      <c r="A17111" s="361" t="s">
        <v>34481</v>
      </c>
      <c r="B17111" s="361"/>
      <c r="C17111" s="361" t="s">
        <v>34482</v>
      </c>
      <c r="D17111" s="361" t="s">
        <v>25214</v>
      </c>
      <c r="E17111" s="362" t="s">
        <v>34483</v>
      </c>
    </row>
    <row r="17112" customFormat="false" ht="15" hidden="false" customHeight="false" outlineLevel="0" collapsed="false">
      <c r="A17112" s="361" t="s">
        <v>34484</v>
      </c>
      <c r="B17112" s="361"/>
      <c r="C17112" s="361" t="s">
        <v>34485</v>
      </c>
      <c r="D17112" s="361" t="s">
        <v>25214</v>
      </c>
      <c r="E17112" s="362" t="s">
        <v>15841</v>
      </c>
    </row>
    <row r="17113" customFormat="false" ht="15" hidden="false" customHeight="false" outlineLevel="0" collapsed="false">
      <c r="A17113" s="361" t="s">
        <v>34486</v>
      </c>
      <c r="B17113" s="361"/>
      <c r="C17113" s="361" t="s">
        <v>34487</v>
      </c>
      <c r="D17113" s="361" t="s">
        <v>25214</v>
      </c>
      <c r="E17113" s="362" t="s">
        <v>18176</v>
      </c>
    </row>
    <row r="17114" customFormat="false" ht="15" hidden="false" customHeight="false" outlineLevel="0" collapsed="false">
      <c r="A17114" s="361" t="s">
        <v>34488</v>
      </c>
      <c r="B17114" s="361"/>
      <c r="C17114" s="361" t="s">
        <v>34489</v>
      </c>
      <c r="D17114" s="361" t="s">
        <v>25214</v>
      </c>
      <c r="E17114" s="362" t="s">
        <v>23660</v>
      </c>
    </row>
    <row r="17115" customFormat="false" ht="15" hidden="false" customHeight="false" outlineLevel="0" collapsed="false">
      <c r="A17115" s="361" t="s">
        <v>34490</v>
      </c>
      <c r="B17115" s="361"/>
      <c r="C17115" s="361" t="s">
        <v>34491</v>
      </c>
      <c r="D17115" s="361" t="s">
        <v>25214</v>
      </c>
      <c r="E17115" s="362" t="s">
        <v>34492</v>
      </c>
    </row>
    <row r="17116" customFormat="false" ht="15" hidden="false" customHeight="false" outlineLevel="0" collapsed="false">
      <c r="A17116" s="361" t="s">
        <v>34493</v>
      </c>
      <c r="B17116" s="361"/>
      <c r="C17116" s="361" t="s">
        <v>34494</v>
      </c>
      <c r="D17116" s="361" t="s">
        <v>25214</v>
      </c>
      <c r="E17116" s="362" t="s">
        <v>18321</v>
      </c>
    </row>
    <row r="17117" customFormat="false" ht="15" hidden="false" customHeight="false" outlineLevel="0" collapsed="false">
      <c r="A17117" s="361" t="s">
        <v>34495</v>
      </c>
      <c r="B17117" s="361"/>
      <c r="C17117" s="361" t="s">
        <v>34496</v>
      </c>
      <c r="D17117" s="361" t="s">
        <v>25214</v>
      </c>
      <c r="E17117" s="362" t="s">
        <v>30965</v>
      </c>
    </row>
    <row r="17118" customFormat="false" ht="15" hidden="false" customHeight="false" outlineLevel="0" collapsed="false">
      <c r="A17118" s="361" t="s">
        <v>34497</v>
      </c>
      <c r="B17118" s="361"/>
      <c r="C17118" s="361" t="s">
        <v>34498</v>
      </c>
      <c r="D17118" s="361" t="s">
        <v>25214</v>
      </c>
      <c r="E17118" s="362" t="s">
        <v>18790</v>
      </c>
    </row>
    <row r="17119" customFormat="false" ht="15" hidden="false" customHeight="false" outlineLevel="0" collapsed="false">
      <c r="A17119" s="361" t="s">
        <v>34499</v>
      </c>
      <c r="B17119" s="361"/>
      <c r="C17119" s="361" t="s">
        <v>34500</v>
      </c>
      <c r="D17119" s="361" t="s">
        <v>25214</v>
      </c>
      <c r="E17119" s="362" t="s">
        <v>27827</v>
      </c>
    </row>
    <row r="17120" customFormat="false" ht="15" hidden="false" customHeight="false" outlineLevel="0" collapsed="false">
      <c r="A17120" s="361" t="s">
        <v>34501</v>
      </c>
      <c r="B17120" s="361"/>
      <c r="C17120" s="361" t="s">
        <v>34502</v>
      </c>
      <c r="D17120" s="361" t="s">
        <v>25214</v>
      </c>
      <c r="E17120" s="362" t="s">
        <v>24280</v>
      </c>
    </row>
    <row r="17121" customFormat="false" ht="15" hidden="false" customHeight="false" outlineLevel="0" collapsed="false">
      <c r="A17121" s="361" t="s">
        <v>34503</v>
      </c>
      <c r="B17121" s="361"/>
      <c r="C17121" s="361" t="s">
        <v>34504</v>
      </c>
      <c r="D17121" s="361" t="s">
        <v>25214</v>
      </c>
      <c r="E17121" s="362" t="s">
        <v>27827</v>
      </c>
    </row>
    <row r="17122" customFormat="false" ht="15" hidden="false" customHeight="false" outlineLevel="0" collapsed="false">
      <c r="A17122" s="361" t="s">
        <v>34505</v>
      </c>
      <c r="B17122" s="361"/>
      <c r="C17122" s="361" t="s">
        <v>34506</v>
      </c>
      <c r="D17122" s="361" t="s">
        <v>25214</v>
      </c>
      <c r="E17122" s="362" t="s">
        <v>34507</v>
      </c>
    </row>
    <row r="17123" customFormat="false" ht="15" hidden="false" customHeight="false" outlineLevel="0" collapsed="false">
      <c r="A17123" s="361" t="s">
        <v>34508</v>
      </c>
      <c r="B17123" s="361"/>
      <c r="C17123" s="361" t="s">
        <v>34509</v>
      </c>
      <c r="D17123" s="361" t="s">
        <v>25214</v>
      </c>
      <c r="E17123" s="362" t="s">
        <v>21190</v>
      </c>
    </row>
    <row r="17124" customFormat="false" ht="15" hidden="false" customHeight="false" outlineLevel="0" collapsed="false">
      <c r="A17124" s="361" t="s">
        <v>34510</v>
      </c>
      <c r="B17124" s="361"/>
      <c r="C17124" s="361" t="s">
        <v>34511</v>
      </c>
      <c r="D17124" s="361" t="s">
        <v>25214</v>
      </c>
      <c r="E17124" s="362" t="s">
        <v>20589</v>
      </c>
    </row>
    <row r="17125" customFormat="false" ht="15" hidden="false" customHeight="false" outlineLevel="0" collapsed="false">
      <c r="A17125" s="361" t="s">
        <v>34512</v>
      </c>
      <c r="B17125" s="361"/>
      <c r="C17125" s="361" t="s">
        <v>34513</v>
      </c>
      <c r="D17125" s="361" t="s">
        <v>25214</v>
      </c>
      <c r="E17125" s="362" t="s">
        <v>15595</v>
      </c>
    </row>
    <row r="17126" customFormat="false" ht="15" hidden="false" customHeight="false" outlineLevel="0" collapsed="false">
      <c r="A17126" s="361" t="s">
        <v>34514</v>
      </c>
      <c r="B17126" s="361"/>
      <c r="C17126" s="361" t="s">
        <v>34515</v>
      </c>
      <c r="D17126" s="361" t="s">
        <v>25214</v>
      </c>
      <c r="E17126" s="362" t="s">
        <v>16900</v>
      </c>
    </row>
    <row r="17127" customFormat="false" ht="15" hidden="false" customHeight="false" outlineLevel="0" collapsed="false">
      <c r="A17127" s="361" t="s">
        <v>335</v>
      </c>
      <c r="B17127" s="361"/>
      <c r="C17127" s="361" t="s">
        <v>34516</v>
      </c>
      <c r="D17127" s="361" t="s">
        <v>25214</v>
      </c>
      <c r="E17127" s="362" t="s">
        <v>28116</v>
      </c>
    </row>
    <row r="17128" customFormat="false" ht="15" hidden="false" customHeight="false" outlineLevel="0" collapsed="false">
      <c r="A17128" s="361" t="s">
        <v>34517</v>
      </c>
      <c r="B17128" s="361"/>
      <c r="C17128" s="361" t="s">
        <v>34518</v>
      </c>
      <c r="D17128" s="361" t="s">
        <v>25214</v>
      </c>
      <c r="E17128" s="362" t="s">
        <v>21857</v>
      </c>
    </row>
    <row r="17129" customFormat="false" ht="15" hidden="false" customHeight="false" outlineLevel="0" collapsed="false">
      <c r="A17129" s="361" t="s">
        <v>34519</v>
      </c>
      <c r="B17129" s="361"/>
      <c r="C17129" s="361" t="s">
        <v>34520</v>
      </c>
      <c r="D17129" s="361" t="s">
        <v>25214</v>
      </c>
      <c r="E17129" s="362" t="s">
        <v>18291</v>
      </c>
    </row>
    <row r="17130" customFormat="false" ht="15" hidden="false" customHeight="false" outlineLevel="0" collapsed="false">
      <c r="A17130" s="361" t="s">
        <v>34521</v>
      </c>
      <c r="B17130" s="361"/>
      <c r="C17130" s="361" t="s">
        <v>34522</v>
      </c>
      <c r="D17130" s="361" t="s">
        <v>25214</v>
      </c>
      <c r="E17130" s="362" t="s">
        <v>33733</v>
      </c>
    </row>
    <row r="17131" customFormat="false" ht="15" hidden="false" customHeight="false" outlineLevel="0" collapsed="false">
      <c r="A17131" s="361" t="s">
        <v>34523</v>
      </c>
      <c r="B17131" s="361"/>
      <c r="C17131" s="361" t="s">
        <v>34524</v>
      </c>
      <c r="D17131" s="361" t="s">
        <v>25214</v>
      </c>
      <c r="E17131" s="362" t="s">
        <v>20223</v>
      </c>
    </row>
    <row r="17132" customFormat="false" ht="15" hidden="false" customHeight="false" outlineLevel="0" collapsed="false">
      <c r="A17132" s="361" t="s">
        <v>34525</v>
      </c>
      <c r="B17132" s="361"/>
      <c r="C17132" s="361" t="s">
        <v>34526</v>
      </c>
      <c r="D17132" s="361" t="s">
        <v>25214</v>
      </c>
      <c r="E17132" s="362" t="s">
        <v>34527</v>
      </c>
    </row>
    <row r="17133" customFormat="false" ht="15" hidden="false" customHeight="false" outlineLevel="0" collapsed="false">
      <c r="A17133" s="361" t="s">
        <v>34528</v>
      </c>
      <c r="B17133" s="361"/>
      <c r="C17133" s="361" t="s">
        <v>34529</v>
      </c>
      <c r="D17133" s="361" t="s">
        <v>25214</v>
      </c>
      <c r="E17133" s="362" t="s">
        <v>15819</v>
      </c>
    </row>
    <row r="17134" customFormat="false" ht="15" hidden="false" customHeight="false" outlineLevel="0" collapsed="false">
      <c r="A17134" s="361" t="s">
        <v>34530</v>
      </c>
      <c r="B17134" s="361"/>
      <c r="C17134" s="361" t="s">
        <v>34531</v>
      </c>
      <c r="D17134" s="361" t="s">
        <v>25214</v>
      </c>
      <c r="E17134" s="362" t="s">
        <v>34532</v>
      </c>
    </row>
    <row r="17135" customFormat="false" ht="15" hidden="false" customHeight="false" outlineLevel="0" collapsed="false">
      <c r="A17135" s="361" t="s">
        <v>34533</v>
      </c>
      <c r="B17135" s="361"/>
      <c r="C17135" s="361" t="s">
        <v>34534</v>
      </c>
      <c r="D17135" s="361" t="s">
        <v>25214</v>
      </c>
      <c r="E17135" s="362" t="s">
        <v>18337</v>
      </c>
    </row>
    <row r="17136" customFormat="false" ht="15" hidden="false" customHeight="false" outlineLevel="0" collapsed="false">
      <c r="A17136" s="361" t="s">
        <v>34535</v>
      </c>
      <c r="B17136" s="361"/>
      <c r="C17136" s="361" t="s">
        <v>34536</v>
      </c>
      <c r="D17136" s="361" t="s">
        <v>25214</v>
      </c>
      <c r="E17136" s="362" t="s">
        <v>34537</v>
      </c>
    </row>
    <row r="17137" customFormat="false" ht="15" hidden="false" customHeight="false" outlineLevel="0" collapsed="false">
      <c r="A17137" s="361" t="s">
        <v>34538</v>
      </c>
      <c r="B17137" s="361"/>
      <c r="C17137" s="361" t="s">
        <v>34539</v>
      </c>
      <c r="D17137" s="361" t="s">
        <v>25214</v>
      </c>
      <c r="E17137" s="362" t="s">
        <v>19636</v>
      </c>
    </row>
    <row r="17138" customFormat="false" ht="15" hidden="false" customHeight="false" outlineLevel="0" collapsed="false">
      <c r="A17138" s="361" t="s">
        <v>34540</v>
      </c>
      <c r="B17138" s="361"/>
      <c r="C17138" s="361" t="s">
        <v>34541</v>
      </c>
      <c r="D17138" s="361" t="s">
        <v>25214</v>
      </c>
      <c r="E17138" s="362" t="s">
        <v>34542</v>
      </c>
    </row>
    <row r="17139" customFormat="false" ht="15" hidden="false" customHeight="false" outlineLevel="0" collapsed="false">
      <c r="A17139" s="361" t="s">
        <v>34543</v>
      </c>
      <c r="B17139" s="361"/>
      <c r="C17139" s="361" t="s">
        <v>34544</v>
      </c>
      <c r="D17139" s="361" t="s">
        <v>25214</v>
      </c>
      <c r="E17139" s="362" t="s">
        <v>21195</v>
      </c>
    </row>
    <row r="17140" customFormat="false" ht="15" hidden="false" customHeight="false" outlineLevel="0" collapsed="false">
      <c r="A17140" s="361" t="s">
        <v>34545</v>
      </c>
      <c r="B17140" s="361"/>
      <c r="C17140" s="361" t="s">
        <v>34546</v>
      </c>
      <c r="D17140" s="361" t="s">
        <v>25214</v>
      </c>
      <c r="E17140" s="362" t="s">
        <v>28030</v>
      </c>
    </row>
    <row r="17141" customFormat="false" ht="15" hidden="false" customHeight="false" outlineLevel="0" collapsed="false">
      <c r="A17141" s="361" t="s">
        <v>34547</v>
      </c>
      <c r="B17141" s="361"/>
      <c r="C17141" s="361" t="s">
        <v>34548</v>
      </c>
      <c r="D17141" s="361" t="s">
        <v>25214</v>
      </c>
      <c r="E17141" s="362" t="s">
        <v>34549</v>
      </c>
    </row>
    <row r="17142" customFormat="false" ht="15" hidden="false" customHeight="false" outlineLevel="0" collapsed="false">
      <c r="A17142" s="361" t="s">
        <v>34550</v>
      </c>
      <c r="B17142" s="361"/>
      <c r="C17142" s="361" t="s">
        <v>34551</v>
      </c>
      <c r="D17142" s="361" t="s">
        <v>25214</v>
      </c>
      <c r="E17142" s="362" t="s">
        <v>34552</v>
      </c>
    </row>
    <row r="17143" customFormat="false" ht="15" hidden="false" customHeight="false" outlineLevel="0" collapsed="false">
      <c r="A17143" s="361" t="s">
        <v>34553</v>
      </c>
      <c r="B17143" s="361"/>
      <c r="C17143" s="361" t="s">
        <v>34554</v>
      </c>
      <c r="D17143" s="361" t="s">
        <v>25214</v>
      </c>
      <c r="E17143" s="362" t="s">
        <v>16250</v>
      </c>
    </row>
    <row r="17144" customFormat="false" ht="15" hidden="false" customHeight="false" outlineLevel="0" collapsed="false">
      <c r="A17144" s="361" t="s">
        <v>34555</v>
      </c>
      <c r="B17144" s="361"/>
      <c r="C17144" s="361" t="s">
        <v>34556</v>
      </c>
      <c r="D17144" s="361" t="s">
        <v>25214</v>
      </c>
      <c r="E17144" s="362" t="s">
        <v>26376</v>
      </c>
    </row>
    <row r="17145" customFormat="false" ht="15" hidden="false" customHeight="false" outlineLevel="0" collapsed="false">
      <c r="A17145" s="361" t="s">
        <v>34557</v>
      </c>
      <c r="B17145" s="361"/>
      <c r="C17145" s="361" t="s">
        <v>34558</v>
      </c>
      <c r="D17145" s="361" t="s">
        <v>25214</v>
      </c>
      <c r="E17145" s="362" t="s">
        <v>21624</v>
      </c>
    </row>
    <row r="17146" customFormat="false" ht="15" hidden="false" customHeight="false" outlineLevel="0" collapsed="false">
      <c r="A17146" s="361" t="s">
        <v>34559</v>
      </c>
      <c r="B17146" s="361"/>
      <c r="C17146" s="361" t="s">
        <v>34560</v>
      </c>
      <c r="D17146" s="361" t="s">
        <v>25214</v>
      </c>
      <c r="E17146" s="362" t="s">
        <v>34561</v>
      </c>
    </row>
    <row r="17147" customFormat="false" ht="15" hidden="false" customHeight="false" outlineLevel="0" collapsed="false">
      <c r="A17147" s="361" t="s">
        <v>34562</v>
      </c>
      <c r="B17147" s="361"/>
      <c r="C17147" s="361" t="s">
        <v>34563</v>
      </c>
      <c r="D17147" s="361" t="s">
        <v>25214</v>
      </c>
      <c r="E17147" s="362" t="s">
        <v>34564</v>
      </c>
    </row>
    <row r="17148" customFormat="false" ht="15" hidden="false" customHeight="false" outlineLevel="0" collapsed="false">
      <c r="A17148" s="361" t="s">
        <v>34565</v>
      </c>
      <c r="B17148" s="361"/>
      <c r="C17148" s="361" t="s">
        <v>34566</v>
      </c>
      <c r="D17148" s="361" t="s">
        <v>25214</v>
      </c>
      <c r="E17148" s="362" t="s">
        <v>34567</v>
      </c>
    </row>
    <row r="17149" customFormat="false" ht="15" hidden="false" customHeight="false" outlineLevel="0" collapsed="false">
      <c r="A17149" s="361" t="s">
        <v>34568</v>
      </c>
      <c r="B17149" s="361"/>
      <c r="C17149" s="361" t="s">
        <v>34569</v>
      </c>
      <c r="D17149" s="361" t="s">
        <v>25214</v>
      </c>
      <c r="E17149" s="362" t="s">
        <v>34570</v>
      </c>
    </row>
    <row r="17150" customFormat="false" ht="15" hidden="false" customHeight="false" outlineLevel="0" collapsed="false">
      <c r="A17150" s="361" t="s">
        <v>34571</v>
      </c>
      <c r="B17150" s="361"/>
      <c r="C17150" s="361" t="s">
        <v>34572</v>
      </c>
      <c r="D17150" s="361" t="s">
        <v>25214</v>
      </c>
      <c r="E17150" s="362" t="s">
        <v>34573</v>
      </c>
    </row>
    <row r="17151" customFormat="false" ht="15" hidden="false" customHeight="false" outlineLevel="0" collapsed="false">
      <c r="A17151" s="361" t="s">
        <v>34574</v>
      </c>
      <c r="B17151" s="361"/>
      <c r="C17151" s="361" t="s">
        <v>34575</v>
      </c>
      <c r="D17151" s="361" t="s">
        <v>25214</v>
      </c>
      <c r="E17151" s="362" t="s">
        <v>15853</v>
      </c>
    </row>
    <row r="17152" customFormat="false" ht="15" hidden="false" customHeight="false" outlineLevel="0" collapsed="false">
      <c r="A17152" s="361" t="s">
        <v>34576</v>
      </c>
      <c r="B17152" s="361"/>
      <c r="C17152" s="361" t="s">
        <v>34577</v>
      </c>
      <c r="D17152" s="361" t="s">
        <v>25214</v>
      </c>
      <c r="E17152" s="362" t="s">
        <v>34578</v>
      </c>
    </row>
    <row r="17153" customFormat="false" ht="15" hidden="false" customHeight="false" outlineLevel="0" collapsed="false">
      <c r="A17153" s="361" t="s">
        <v>34579</v>
      </c>
      <c r="B17153" s="361"/>
      <c r="C17153" s="361" t="s">
        <v>34580</v>
      </c>
      <c r="D17153" s="361" t="s">
        <v>25214</v>
      </c>
      <c r="E17153" s="362" t="s">
        <v>34581</v>
      </c>
    </row>
    <row r="17154" customFormat="false" ht="15" hidden="false" customHeight="false" outlineLevel="0" collapsed="false">
      <c r="A17154" s="361" t="s">
        <v>34582</v>
      </c>
      <c r="B17154" s="361"/>
      <c r="C17154" s="361" t="s">
        <v>34583</v>
      </c>
      <c r="D17154" s="361" t="s">
        <v>25214</v>
      </c>
      <c r="E17154" s="362" t="s">
        <v>30273</v>
      </c>
    </row>
    <row r="17155" customFormat="false" ht="15" hidden="false" customHeight="false" outlineLevel="0" collapsed="false">
      <c r="A17155" s="361" t="s">
        <v>34584</v>
      </c>
      <c r="B17155" s="361"/>
      <c r="C17155" s="361" t="s">
        <v>34585</v>
      </c>
      <c r="D17155" s="361" t="s">
        <v>25214</v>
      </c>
      <c r="E17155" s="362" t="s">
        <v>34586</v>
      </c>
    </row>
    <row r="17156" customFormat="false" ht="15" hidden="false" customHeight="false" outlineLevel="0" collapsed="false">
      <c r="A17156" s="361" t="s">
        <v>34587</v>
      </c>
      <c r="B17156" s="361"/>
      <c r="C17156" s="361" t="s">
        <v>34588</v>
      </c>
      <c r="D17156" s="361" t="s">
        <v>25214</v>
      </c>
      <c r="E17156" s="362" t="s">
        <v>34589</v>
      </c>
    </row>
    <row r="17157" customFormat="false" ht="15" hidden="false" customHeight="false" outlineLevel="0" collapsed="false">
      <c r="A17157" s="361" t="s">
        <v>34590</v>
      </c>
      <c r="B17157" s="361"/>
      <c r="C17157" s="361" t="s">
        <v>34591</v>
      </c>
      <c r="D17157" s="361" t="s">
        <v>25214</v>
      </c>
      <c r="E17157" s="362" t="s">
        <v>34592</v>
      </c>
    </row>
    <row r="17158" customFormat="false" ht="15" hidden="false" customHeight="false" outlineLevel="0" collapsed="false">
      <c r="A17158" s="361" t="s">
        <v>34593</v>
      </c>
      <c r="B17158" s="361"/>
      <c r="C17158" s="361" t="s">
        <v>34594</v>
      </c>
      <c r="D17158" s="361" t="s">
        <v>25214</v>
      </c>
      <c r="E17158" s="362" t="s">
        <v>17820</v>
      </c>
    </row>
    <row r="17159" customFormat="false" ht="15" hidden="false" customHeight="false" outlineLevel="0" collapsed="false">
      <c r="A17159" s="361" t="s">
        <v>34595</v>
      </c>
      <c r="B17159" s="361"/>
      <c r="C17159" s="361" t="s">
        <v>34596</v>
      </c>
      <c r="D17159" s="361" t="s">
        <v>25214</v>
      </c>
      <c r="E17159" s="362" t="s">
        <v>18147</v>
      </c>
    </row>
    <row r="17160" customFormat="false" ht="15" hidden="false" customHeight="false" outlineLevel="0" collapsed="false">
      <c r="A17160" s="361" t="s">
        <v>34597</v>
      </c>
      <c r="B17160" s="361"/>
      <c r="C17160" s="361" t="s">
        <v>34598</v>
      </c>
      <c r="D17160" s="361" t="s">
        <v>25214</v>
      </c>
      <c r="E17160" s="362" t="s">
        <v>34599</v>
      </c>
    </row>
    <row r="17161" customFormat="false" ht="15" hidden="false" customHeight="false" outlineLevel="0" collapsed="false">
      <c r="A17161" s="361" t="s">
        <v>34600</v>
      </c>
      <c r="B17161" s="361"/>
      <c r="C17161" s="361" t="s">
        <v>34601</v>
      </c>
      <c r="D17161" s="361" t="s">
        <v>25214</v>
      </c>
      <c r="E17161" s="362" t="s">
        <v>34602</v>
      </c>
    </row>
    <row r="17162" customFormat="false" ht="15" hidden="false" customHeight="false" outlineLevel="0" collapsed="false">
      <c r="A17162" s="361" t="s">
        <v>34603</v>
      </c>
      <c r="B17162" s="361"/>
      <c r="C17162" s="361" t="s">
        <v>34604</v>
      </c>
      <c r="D17162" s="361" t="s">
        <v>25214</v>
      </c>
      <c r="E17162" s="362" t="s">
        <v>34605</v>
      </c>
    </row>
    <row r="17163" customFormat="false" ht="15" hidden="false" customHeight="false" outlineLevel="0" collapsed="false">
      <c r="A17163" s="361" t="s">
        <v>34606</v>
      </c>
      <c r="B17163" s="361"/>
      <c r="C17163" s="361" t="s">
        <v>34607</v>
      </c>
      <c r="D17163" s="361" t="s">
        <v>25214</v>
      </c>
      <c r="E17163" s="362" t="s">
        <v>34608</v>
      </c>
    </row>
    <row r="17164" customFormat="false" ht="15" hidden="false" customHeight="false" outlineLevel="0" collapsed="false">
      <c r="A17164" s="361" t="s">
        <v>34609</v>
      </c>
      <c r="B17164" s="361"/>
      <c r="C17164" s="361" t="s">
        <v>34610</v>
      </c>
      <c r="D17164" s="361" t="s">
        <v>25214</v>
      </c>
      <c r="E17164" s="362" t="s">
        <v>21814</v>
      </c>
    </row>
    <row r="17165" customFormat="false" ht="15" hidden="false" customHeight="false" outlineLevel="0" collapsed="false">
      <c r="A17165" s="361" t="s">
        <v>34611</v>
      </c>
      <c r="B17165" s="361"/>
      <c r="C17165" s="361" t="s">
        <v>34612</v>
      </c>
      <c r="D17165" s="361" t="s">
        <v>25214</v>
      </c>
      <c r="E17165" s="362" t="s">
        <v>16804</v>
      </c>
    </row>
    <row r="17166" customFormat="false" ht="15" hidden="false" customHeight="false" outlineLevel="0" collapsed="false">
      <c r="A17166" s="361" t="s">
        <v>34613</v>
      </c>
      <c r="B17166" s="361"/>
      <c r="C17166" s="361" t="s">
        <v>34614</v>
      </c>
      <c r="D17166" s="361" t="s">
        <v>25214</v>
      </c>
      <c r="E17166" s="362" t="s">
        <v>34615</v>
      </c>
    </row>
    <row r="17167" customFormat="false" ht="15" hidden="false" customHeight="false" outlineLevel="0" collapsed="false">
      <c r="A17167" s="361" t="s">
        <v>34616</v>
      </c>
      <c r="B17167" s="361"/>
      <c r="C17167" s="361" t="s">
        <v>34617</v>
      </c>
      <c r="D17167" s="361" t="s">
        <v>25214</v>
      </c>
      <c r="E17167" s="362" t="s">
        <v>32431</v>
      </c>
    </row>
    <row r="17168" customFormat="false" ht="15" hidden="false" customHeight="false" outlineLevel="0" collapsed="false">
      <c r="A17168" s="361" t="s">
        <v>34618</v>
      </c>
      <c r="B17168" s="361"/>
      <c r="C17168" s="361" t="s">
        <v>34619</v>
      </c>
      <c r="D17168" s="361" t="s">
        <v>25214</v>
      </c>
      <c r="E17168" s="362" t="s">
        <v>34620</v>
      </c>
    </row>
    <row r="17169" customFormat="false" ht="15" hidden="false" customHeight="false" outlineLevel="0" collapsed="false">
      <c r="A17169" s="361" t="s">
        <v>34621</v>
      </c>
      <c r="B17169" s="361"/>
      <c r="C17169" s="361" t="s">
        <v>34622</v>
      </c>
      <c r="D17169" s="361" t="s">
        <v>25214</v>
      </c>
      <c r="E17169" s="362" t="s">
        <v>20566</v>
      </c>
    </row>
    <row r="17170" customFormat="false" ht="15" hidden="false" customHeight="false" outlineLevel="0" collapsed="false">
      <c r="A17170" s="361" t="s">
        <v>34623</v>
      </c>
      <c r="B17170" s="361"/>
      <c r="C17170" s="361" t="s">
        <v>34624</v>
      </c>
      <c r="D17170" s="361" t="s">
        <v>25214</v>
      </c>
      <c r="E17170" s="362" t="s">
        <v>16224</v>
      </c>
    </row>
    <row r="17171" customFormat="false" ht="15" hidden="false" customHeight="false" outlineLevel="0" collapsed="false">
      <c r="A17171" s="361" t="s">
        <v>34625</v>
      </c>
      <c r="B17171" s="361"/>
      <c r="C17171" s="361" t="s">
        <v>34626</v>
      </c>
      <c r="D17171" s="361" t="s">
        <v>25214</v>
      </c>
      <c r="E17171" s="362" t="s">
        <v>34627</v>
      </c>
    </row>
    <row r="17172" customFormat="false" ht="15" hidden="false" customHeight="false" outlineLevel="0" collapsed="false">
      <c r="A17172" s="361" t="s">
        <v>34628</v>
      </c>
      <c r="B17172" s="361"/>
      <c r="C17172" s="361" t="s">
        <v>34629</v>
      </c>
      <c r="D17172" s="361" t="s">
        <v>25214</v>
      </c>
      <c r="E17172" s="362" t="s">
        <v>23373</v>
      </c>
    </row>
    <row r="17173" customFormat="false" ht="15" hidden="false" customHeight="false" outlineLevel="0" collapsed="false">
      <c r="A17173" s="361" t="s">
        <v>34630</v>
      </c>
      <c r="B17173" s="361"/>
      <c r="C17173" s="361" t="s">
        <v>34631</v>
      </c>
      <c r="D17173" s="361" t="s">
        <v>25214</v>
      </c>
      <c r="E17173" s="362" t="s">
        <v>28150</v>
      </c>
    </row>
    <row r="17174" customFormat="false" ht="15" hidden="false" customHeight="false" outlineLevel="0" collapsed="false">
      <c r="A17174" s="361" t="s">
        <v>34632</v>
      </c>
      <c r="B17174" s="361"/>
      <c r="C17174" s="361" t="s">
        <v>34633</v>
      </c>
      <c r="D17174" s="361" t="s">
        <v>25214</v>
      </c>
      <c r="E17174" s="362" t="s">
        <v>34634</v>
      </c>
    </row>
    <row r="17175" customFormat="false" ht="15" hidden="false" customHeight="false" outlineLevel="0" collapsed="false">
      <c r="A17175" s="361" t="s">
        <v>34635</v>
      </c>
      <c r="B17175" s="361"/>
      <c r="C17175" s="361" t="s">
        <v>34636</v>
      </c>
      <c r="D17175" s="361" t="s">
        <v>25214</v>
      </c>
      <c r="E17175" s="362" t="s">
        <v>34637</v>
      </c>
    </row>
    <row r="17176" customFormat="false" ht="15" hidden="false" customHeight="false" outlineLevel="0" collapsed="false">
      <c r="A17176" s="361" t="s">
        <v>34638</v>
      </c>
      <c r="B17176" s="361"/>
      <c r="C17176" s="361" t="s">
        <v>34639</v>
      </c>
      <c r="D17176" s="361" t="s">
        <v>25214</v>
      </c>
      <c r="E17176" s="362" t="s">
        <v>27176</v>
      </c>
    </row>
    <row r="17177" customFormat="false" ht="15" hidden="false" customHeight="false" outlineLevel="0" collapsed="false">
      <c r="A17177" s="361" t="s">
        <v>34640</v>
      </c>
      <c r="B17177" s="361"/>
      <c r="C17177" s="361" t="s">
        <v>34641</v>
      </c>
      <c r="D17177" s="361" t="s">
        <v>25214</v>
      </c>
      <c r="E17177" s="362" t="s">
        <v>15759</v>
      </c>
    </row>
    <row r="17178" customFormat="false" ht="15" hidden="false" customHeight="false" outlineLevel="0" collapsed="false">
      <c r="A17178" s="361" t="s">
        <v>34642</v>
      </c>
      <c r="B17178" s="361"/>
      <c r="C17178" s="361" t="s">
        <v>34643</v>
      </c>
      <c r="D17178" s="361" t="s">
        <v>25214</v>
      </c>
      <c r="E17178" s="362" t="s">
        <v>16590</v>
      </c>
    </row>
    <row r="17179" customFormat="false" ht="15" hidden="false" customHeight="false" outlineLevel="0" collapsed="false">
      <c r="A17179" s="361" t="s">
        <v>34644</v>
      </c>
      <c r="B17179" s="361"/>
      <c r="C17179" s="361" t="s">
        <v>34645</v>
      </c>
      <c r="D17179" s="361" t="s">
        <v>25214</v>
      </c>
      <c r="E17179" s="362" t="s">
        <v>21143</v>
      </c>
    </row>
    <row r="17180" customFormat="false" ht="15" hidden="false" customHeight="false" outlineLevel="0" collapsed="false">
      <c r="A17180" s="361" t="s">
        <v>34646</v>
      </c>
      <c r="B17180" s="361"/>
      <c r="C17180" s="361" t="s">
        <v>34647</v>
      </c>
      <c r="D17180" s="361" t="s">
        <v>25214</v>
      </c>
      <c r="E17180" s="362" t="s">
        <v>18303</v>
      </c>
    </row>
    <row r="17181" customFormat="false" ht="15" hidden="false" customHeight="false" outlineLevel="0" collapsed="false">
      <c r="A17181" s="361" t="s">
        <v>34648</v>
      </c>
      <c r="B17181" s="361"/>
      <c r="C17181" s="361" t="s">
        <v>34649</v>
      </c>
      <c r="D17181" s="361" t="s">
        <v>25214</v>
      </c>
      <c r="E17181" s="362" t="s">
        <v>21916</v>
      </c>
    </row>
    <row r="17182" customFormat="false" ht="15" hidden="false" customHeight="false" outlineLevel="0" collapsed="false">
      <c r="A17182" s="361" t="s">
        <v>34650</v>
      </c>
      <c r="B17182" s="361"/>
      <c r="C17182" s="361" t="s">
        <v>34651</v>
      </c>
      <c r="D17182" s="361" t="s">
        <v>25214</v>
      </c>
      <c r="E17182" s="362" t="s">
        <v>34652</v>
      </c>
    </row>
    <row r="17183" customFormat="false" ht="15" hidden="false" customHeight="false" outlineLevel="0" collapsed="false">
      <c r="A17183" s="361" t="s">
        <v>34653</v>
      </c>
      <c r="B17183" s="361"/>
      <c r="C17183" s="361" t="s">
        <v>34654</v>
      </c>
      <c r="D17183" s="361" t="s">
        <v>25214</v>
      </c>
      <c r="E17183" s="362" t="s">
        <v>20395</v>
      </c>
    </row>
    <row r="17184" customFormat="false" ht="15" hidden="false" customHeight="false" outlineLevel="0" collapsed="false">
      <c r="A17184" s="361" t="s">
        <v>34655</v>
      </c>
      <c r="B17184" s="361"/>
      <c r="C17184" s="361" t="s">
        <v>34656</v>
      </c>
      <c r="D17184" s="361" t="s">
        <v>25214</v>
      </c>
      <c r="E17184" s="362" t="s">
        <v>33530</v>
      </c>
    </row>
    <row r="17185" customFormat="false" ht="15" hidden="false" customHeight="false" outlineLevel="0" collapsed="false">
      <c r="A17185" s="361" t="s">
        <v>34657</v>
      </c>
      <c r="B17185" s="361"/>
      <c r="C17185" s="361" t="s">
        <v>34658</v>
      </c>
      <c r="D17185" s="361" t="s">
        <v>25214</v>
      </c>
      <c r="E17185" s="362" t="s">
        <v>23479</v>
      </c>
    </row>
    <row r="17186" customFormat="false" ht="15" hidden="false" customHeight="false" outlineLevel="0" collapsed="false">
      <c r="A17186" s="361" t="s">
        <v>34659</v>
      </c>
      <c r="B17186" s="361"/>
      <c r="C17186" s="361" t="s">
        <v>34660</v>
      </c>
      <c r="D17186" s="361" t="s">
        <v>25214</v>
      </c>
      <c r="E17186" s="362" t="s">
        <v>22536</v>
      </c>
    </row>
    <row r="17187" customFormat="false" ht="15" hidden="false" customHeight="false" outlineLevel="0" collapsed="false">
      <c r="A17187" s="361" t="s">
        <v>34661</v>
      </c>
      <c r="B17187" s="361"/>
      <c r="C17187" s="361" t="s">
        <v>34662</v>
      </c>
      <c r="D17187" s="361" t="s">
        <v>25214</v>
      </c>
      <c r="E17187" s="362" t="s">
        <v>34663</v>
      </c>
    </row>
    <row r="17188" customFormat="false" ht="15" hidden="false" customHeight="false" outlineLevel="0" collapsed="false">
      <c r="A17188" s="361" t="s">
        <v>34664</v>
      </c>
      <c r="B17188" s="361"/>
      <c r="C17188" s="361" t="s">
        <v>34665</v>
      </c>
      <c r="D17188" s="361" t="s">
        <v>25214</v>
      </c>
      <c r="E17188" s="362" t="s">
        <v>17047</v>
      </c>
    </row>
    <row r="17189" customFormat="false" ht="15" hidden="false" customHeight="false" outlineLevel="0" collapsed="false">
      <c r="A17189" s="361" t="s">
        <v>34666</v>
      </c>
      <c r="B17189" s="361"/>
      <c r="C17189" s="361" t="s">
        <v>34667</v>
      </c>
      <c r="D17189" s="361" t="s">
        <v>25214</v>
      </c>
      <c r="E17189" s="362" t="s">
        <v>34668</v>
      </c>
    </row>
    <row r="17190" customFormat="false" ht="15" hidden="false" customHeight="false" outlineLevel="0" collapsed="false">
      <c r="A17190" s="361" t="s">
        <v>34669</v>
      </c>
      <c r="B17190" s="361"/>
      <c r="C17190" s="361" t="s">
        <v>34670</v>
      </c>
      <c r="D17190" s="361" t="s">
        <v>25214</v>
      </c>
      <c r="E17190" s="362" t="s">
        <v>34671</v>
      </c>
    </row>
    <row r="17191" customFormat="false" ht="15" hidden="false" customHeight="false" outlineLevel="0" collapsed="false">
      <c r="A17191" s="361" t="s">
        <v>34672</v>
      </c>
      <c r="B17191" s="361"/>
      <c r="C17191" s="361" t="s">
        <v>34673</v>
      </c>
      <c r="D17191" s="361" t="s">
        <v>25214</v>
      </c>
      <c r="E17191" s="362" t="s">
        <v>34674</v>
      </c>
    </row>
    <row r="17192" customFormat="false" ht="15" hidden="false" customHeight="false" outlineLevel="0" collapsed="false">
      <c r="A17192" s="361" t="s">
        <v>34675</v>
      </c>
      <c r="B17192" s="361"/>
      <c r="C17192" s="361" t="s">
        <v>34676</v>
      </c>
      <c r="D17192" s="361" t="s">
        <v>25214</v>
      </c>
      <c r="E17192" s="362" t="s">
        <v>16880</v>
      </c>
    </row>
    <row r="17193" customFormat="false" ht="15" hidden="false" customHeight="false" outlineLevel="0" collapsed="false">
      <c r="A17193" s="361" t="s">
        <v>34677</v>
      </c>
      <c r="B17193" s="361"/>
      <c r="C17193" s="361" t="s">
        <v>34678</v>
      </c>
      <c r="D17193" s="361" t="s">
        <v>25214</v>
      </c>
      <c r="E17193" s="362" t="s">
        <v>17000</v>
      </c>
    </row>
    <row r="17194" customFormat="false" ht="15" hidden="false" customHeight="false" outlineLevel="0" collapsed="false">
      <c r="A17194" s="361" t="s">
        <v>34679</v>
      </c>
      <c r="B17194" s="361"/>
      <c r="C17194" s="361" t="s">
        <v>34680</v>
      </c>
      <c r="D17194" s="361" t="s">
        <v>25214</v>
      </c>
      <c r="E17194" s="362" t="s">
        <v>34681</v>
      </c>
    </row>
    <row r="17195" customFormat="false" ht="15" hidden="false" customHeight="false" outlineLevel="0" collapsed="false">
      <c r="A17195" s="361" t="s">
        <v>34682</v>
      </c>
      <c r="B17195" s="361"/>
      <c r="C17195" s="361" t="s">
        <v>34683</v>
      </c>
      <c r="D17195" s="361" t="s">
        <v>25214</v>
      </c>
      <c r="E17195" s="362" t="s">
        <v>34684</v>
      </c>
    </row>
    <row r="17196" customFormat="false" ht="15" hidden="false" customHeight="false" outlineLevel="0" collapsed="false">
      <c r="A17196" s="361" t="s">
        <v>34685</v>
      </c>
      <c r="B17196" s="361"/>
      <c r="C17196" s="361" t="s">
        <v>34686</v>
      </c>
      <c r="D17196" s="361" t="s">
        <v>25214</v>
      </c>
      <c r="E17196" s="362" t="s">
        <v>34687</v>
      </c>
    </row>
    <row r="17197" customFormat="false" ht="15" hidden="false" customHeight="false" outlineLevel="0" collapsed="false">
      <c r="A17197" s="361" t="s">
        <v>34688</v>
      </c>
      <c r="B17197" s="361"/>
      <c r="C17197" s="361" t="s">
        <v>34689</v>
      </c>
      <c r="D17197" s="361" t="s">
        <v>25214</v>
      </c>
      <c r="E17197" s="362" t="s">
        <v>34690</v>
      </c>
    </row>
    <row r="17198" customFormat="false" ht="15" hidden="false" customHeight="false" outlineLevel="0" collapsed="false">
      <c r="A17198" s="361" t="s">
        <v>34691</v>
      </c>
      <c r="B17198" s="361"/>
      <c r="C17198" s="361" t="s">
        <v>34692</v>
      </c>
      <c r="D17198" s="361" t="s">
        <v>25214</v>
      </c>
      <c r="E17198" s="362" t="s">
        <v>33745</v>
      </c>
    </row>
    <row r="17199" customFormat="false" ht="15" hidden="false" customHeight="false" outlineLevel="0" collapsed="false">
      <c r="A17199" s="361" t="s">
        <v>34693</v>
      </c>
      <c r="B17199" s="361"/>
      <c r="C17199" s="361" t="s">
        <v>34694</v>
      </c>
      <c r="D17199" s="361" t="s">
        <v>25214</v>
      </c>
      <c r="E17199" s="362" t="s">
        <v>27739</v>
      </c>
    </row>
    <row r="17200" customFormat="false" ht="15" hidden="false" customHeight="false" outlineLevel="0" collapsed="false">
      <c r="A17200" s="361" t="s">
        <v>34695</v>
      </c>
      <c r="B17200" s="361"/>
      <c r="C17200" s="361" t="s">
        <v>34696</v>
      </c>
      <c r="D17200" s="361" t="s">
        <v>25214</v>
      </c>
      <c r="E17200" s="362" t="s">
        <v>15876</v>
      </c>
    </row>
    <row r="17201" customFormat="false" ht="15" hidden="false" customHeight="false" outlineLevel="0" collapsed="false">
      <c r="A17201" s="361" t="s">
        <v>34697</v>
      </c>
      <c r="B17201" s="361"/>
      <c r="C17201" s="361" t="s">
        <v>34698</v>
      </c>
      <c r="D17201" s="361" t="s">
        <v>25214</v>
      </c>
      <c r="E17201" s="362" t="s">
        <v>24373</v>
      </c>
    </row>
    <row r="17202" customFormat="false" ht="15" hidden="false" customHeight="false" outlineLevel="0" collapsed="false">
      <c r="A17202" s="361" t="s">
        <v>34699</v>
      </c>
      <c r="B17202" s="361"/>
      <c r="C17202" s="361" t="s">
        <v>34700</v>
      </c>
      <c r="D17202" s="361" t="s">
        <v>25214</v>
      </c>
      <c r="E17202" s="362" t="s">
        <v>34701</v>
      </c>
    </row>
    <row r="17203" customFormat="false" ht="15" hidden="false" customHeight="false" outlineLevel="0" collapsed="false">
      <c r="A17203" s="361" t="s">
        <v>34702</v>
      </c>
      <c r="B17203" s="361"/>
      <c r="C17203" s="361" t="s">
        <v>34703</v>
      </c>
      <c r="D17203" s="361" t="s">
        <v>25214</v>
      </c>
      <c r="E17203" s="362" t="s">
        <v>34704</v>
      </c>
    </row>
    <row r="17204" customFormat="false" ht="15" hidden="false" customHeight="false" outlineLevel="0" collapsed="false">
      <c r="A17204" s="361" t="s">
        <v>34705</v>
      </c>
      <c r="B17204" s="361"/>
      <c r="C17204" s="361" t="s">
        <v>34706</v>
      </c>
      <c r="D17204" s="361" t="s">
        <v>25214</v>
      </c>
      <c r="E17204" s="362" t="s">
        <v>24396</v>
      </c>
    </row>
    <row r="17205" customFormat="false" ht="15" hidden="false" customHeight="false" outlineLevel="0" collapsed="false">
      <c r="A17205" s="361" t="s">
        <v>34707</v>
      </c>
      <c r="B17205" s="361"/>
      <c r="C17205" s="361" t="s">
        <v>34708</v>
      </c>
      <c r="D17205" s="361" t="s">
        <v>25214</v>
      </c>
      <c r="E17205" s="362" t="s">
        <v>16230</v>
      </c>
    </row>
    <row r="17206" customFormat="false" ht="15" hidden="false" customHeight="false" outlineLevel="0" collapsed="false">
      <c r="A17206" s="361" t="s">
        <v>34709</v>
      </c>
      <c r="B17206" s="361"/>
      <c r="C17206" s="361" t="s">
        <v>34710</v>
      </c>
      <c r="D17206" s="361" t="s">
        <v>25214</v>
      </c>
      <c r="E17206" s="362" t="s">
        <v>34711</v>
      </c>
    </row>
    <row r="17207" customFormat="false" ht="15" hidden="false" customHeight="false" outlineLevel="0" collapsed="false">
      <c r="A17207" s="361" t="s">
        <v>34712</v>
      </c>
      <c r="B17207" s="361"/>
      <c r="C17207" s="361" t="s">
        <v>34713</v>
      </c>
      <c r="D17207" s="361" t="s">
        <v>25214</v>
      </c>
      <c r="E17207" s="362" t="s">
        <v>27778</v>
      </c>
    </row>
    <row r="17208" customFormat="false" ht="15" hidden="false" customHeight="false" outlineLevel="0" collapsed="false">
      <c r="A17208" s="361" t="s">
        <v>34714</v>
      </c>
      <c r="B17208" s="361"/>
      <c r="C17208" s="361" t="s">
        <v>34715</v>
      </c>
      <c r="D17208" s="361" t="s">
        <v>25214</v>
      </c>
      <c r="E17208" s="362" t="s">
        <v>18198</v>
      </c>
    </row>
    <row r="17209" customFormat="false" ht="15" hidden="false" customHeight="false" outlineLevel="0" collapsed="false">
      <c r="A17209" s="361" t="s">
        <v>34716</v>
      </c>
      <c r="B17209" s="361"/>
      <c r="C17209" s="361" t="s">
        <v>34717</v>
      </c>
      <c r="D17209" s="361" t="s">
        <v>25214</v>
      </c>
      <c r="E17209" s="362" t="s">
        <v>34718</v>
      </c>
    </row>
    <row r="17210" customFormat="false" ht="15" hidden="false" customHeight="false" outlineLevel="0" collapsed="false">
      <c r="A17210" s="361" t="s">
        <v>34719</v>
      </c>
      <c r="B17210" s="361"/>
      <c r="C17210" s="361" t="s">
        <v>34720</v>
      </c>
      <c r="D17210" s="361" t="s">
        <v>25214</v>
      </c>
      <c r="E17210" s="362" t="s">
        <v>21931</v>
      </c>
    </row>
    <row r="17211" customFormat="false" ht="15" hidden="false" customHeight="false" outlineLevel="0" collapsed="false">
      <c r="A17211" s="361" t="s">
        <v>34721</v>
      </c>
      <c r="B17211" s="361"/>
      <c r="C17211" s="361" t="s">
        <v>34722</v>
      </c>
      <c r="D17211" s="361" t="s">
        <v>25214</v>
      </c>
      <c r="E17211" s="362" t="s">
        <v>34723</v>
      </c>
    </row>
    <row r="17212" customFormat="false" ht="15" hidden="false" customHeight="false" outlineLevel="0" collapsed="false">
      <c r="A17212" s="361" t="s">
        <v>34724</v>
      </c>
      <c r="B17212" s="361"/>
      <c r="C17212" s="361" t="s">
        <v>34725</v>
      </c>
      <c r="D17212" s="361" t="s">
        <v>25214</v>
      </c>
      <c r="E17212" s="362" t="s">
        <v>34726</v>
      </c>
    </row>
    <row r="17213" customFormat="false" ht="15" hidden="false" customHeight="false" outlineLevel="0" collapsed="false">
      <c r="A17213" s="361" t="s">
        <v>34727</v>
      </c>
      <c r="B17213" s="361"/>
      <c r="C17213" s="361" t="s">
        <v>34728</v>
      </c>
      <c r="D17213" s="361" t="s">
        <v>25214</v>
      </c>
      <c r="E17213" s="362" t="s">
        <v>18281</v>
      </c>
    </row>
    <row r="17214" customFormat="false" ht="15" hidden="false" customHeight="false" outlineLevel="0" collapsed="false">
      <c r="A17214" s="361" t="s">
        <v>34729</v>
      </c>
      <c r="B17214" s="361"/>
      <c r="C17214" s="361" t="s">
        <v>34730</v>
      </c>
      <c r="D17214" s="361" t="s">
        <v>25214</v>
      </c>
      <c r="E17214" s="362" t="s">
        <v>17191</v>
      </c>
    </row>
    <row r="17215" customFormat="false" ht="15" hidden="false" customHeight="false" outlineLevel="0" collapsed="false">
      <c r="A17215" s="361" t="s">
        <v>34731</v>
      </c>
      <c r="B17215" s="361"/>
      <c r="C17215" s="361" t="s">
        <v>34732</v>
      </c>
      <c r="D17215" s="361" t="s">
        <v>25214</v>
      </c>
      <c r="E17215" s="362" t="s">
        <v>21326</v>
      </c>
    </row>
    <row r="17216" customFormat="false" ht="15" hidden="false" customHeight="false" outlineLevel="0" collapsed="false">
      <c r="A17216" s="361" t="s">
        <v>34733</v>
      </c>
      <c r="B17216" s="361"/>
      <c r="C17216" s="361" t="s">
        <v>34734</v>
      </c>
      <c r="D17216" s="361" t="s">
        <v>25214</v>
      </c>
      <c r="E17216" s="362" t="s">
        <v>30972</v>
      </c>
    </row>
    <row r="17217" customFormat="false" ht="15" hidden="false" customHeight="false" outlineLevel="0" collapsed="false">
      <c r="A17217" s="361" t="s">
        <v>34735</v>
      </c>
      <c r="B17217" s="361"/>
      <c r="C17217" s="361" t="s">
        <v>34736</v>
      </c>
      <c r="D17217" s="361" t="s">
        <v>25214</v>
      </c>
      <c r="E17217" s="362" t="s">
        <v>34737</v>
      </c>
    </row>
    <row r="17218" customFormat="false" ht="15" hidden="false" customHeight="false" outlineLevel="0" collapsed="false">
      <c r="A17218" s="361" t="s">
        <v>34738</v>
      </c>
      <c r="B17218" s="361"/>
      <c r="C17218" s="361" t="s">
        <v>34739</v>
      </c>
      <c r="D17218" s="361" t="s">
        <v>25214</v>
      </c>
      <c r="E17218" s="362" t="s">
        <v>34740</v>
      </c>
    </row>
    <row r="17219" customFormat="false" ht="15" hidden="false" customHeight="false" outlineLevel="0" collapsed="false">
      <c r="A17219" s="361" t="s">
        <v>34741</v>
      </c>
      <c r="B17219" s="361"/>
      <c r="C17219" s="361" t="s">
        <v>34742</v>
      </c>
      <c r="D17219" s="361" t="s">
        <v>25214</v>
      </c>
      <c r="E17219" s="362" t="s">
        <v>16888</v>
      </c>
    </row>
    <row r="17220" customFormat="false" ht="15" hidden="false" customHeight="false" outlineLevel="0" collapsed="false">
      <c r="A17220" s="361" t="s">
        <v>34743</v>
      </c>
      <c r="B17220" s="361"/>
      <c r="C17220" s="361" t="s">
        <v>34744</v>
      </c>
      <c r="D17220" s="361" t="s">
        <v>25214</v>
      </c>
      <c r="E17220" s="362" t="s">
        <v>34745</v>
      </c>
    </row>
    <row r="17221" customFormat="false" ht="15" hidden="false" customHeight="false" outlineLevel="0" collapsed="false">
      <c r="A17221" s="361" t="s">
        <v>34746</v>
      </c>
      <c r="B17221" s="361"/>
      <c r="C17221" s="361" t="s">
        <v>34747</v>
      </c>
      <c r="D17221" s="361" t="s">
        <v>25214</v>
      </c>
      <c r="E17221" s="362" t="s">
        <v>34748</v>
      </c>
    </row>
    <row r="17222" customFormat="false" ht="15" hidden="false" customHeight="false" outlineLevel="0" collapsed="false">
      <c r="A17222" s="361" t="s">
        <v>34749</v>
      </c>
      <c r="B17222" s="361"/>
      <c r="C17222" s="361" t="s">
        <v>34750</v>
      </c>
      <c r="D17222" s="361" t="s">
        <v>25214</v>
      </c>
      <c r="E17222" s="362" t="s">
        <v>34751</v>
      </c>
    </row>
    <row r="17223" customFormat="false" ht="15" hidden="false" customHeight="false" outlineLevel="0" collapsed="false">
      <c r="A17223" s="361" t="s">
        <v>34752</v>
      </c>
      <c r="B17223" s="361"/>
      <c r="C17223" s="361" t="s">
        <v>34753</v>
      </c>
      <c r="D17223" s="361" t="s">
        <v>25214</v>
      </c>
      <c r="E17223" s="362" t="s">
        <v>23531</v>
      </c>
    </row>
    <row r="17224" customFormat="false" ht="15" hidden="false" customHeight="false" outlineLevel="0" collapsed="false">
      <c r="A17224" s="361" t="s">
        <v>34754</v>
      </c>
      <c r="B17224" s="361"/>
      <c r="C17224" s="361" t="s">
        <v>34755</v>
      </c>
      <c r="D17224" s="361" t="s">
        <v>25214</v>
      </c>
      <c r="E17224" s="362" t="s">
        <v>34756</v>
      </c>
    </row>
    <row r="17225" customFormat="false" ht="15" hidden="false" customHeight="false" outlineLevel="0" collapsed="false">
      <c r="A17225" s="361" t="s">
        <v>34757</v>
      </c>
      <c r="B17225" s="361"/>
      <c r="C17225" s="361" t="s">
        <v>34758</v>
      </c>
      <c r="D17225" s="361" t="s">
        <v>25214</v>
      </c>
      <c r="E17225" s="362" t="s">
        <v>29228</v>
      </c>
    </row>
    <row r="17226" customFormat="false" ht="15" hidden="false" customHeight="false" outlineLevel="0" collapsed="false">
      <c r="A17226" s="361" t="s">
        <v>34759</v>
      </c>
      <c r="B17226" s="361"/>
      <c r="C17226" s="361" t="s">
        <v>34760</v>
      </c>
      <c r="D17226" s="361" t="s">
        <v>25214</v>
      </c>
      <c r="E17226" s="362" t="s">
        <v>34761</v>
      </c>
    </row>
    <row r="17227" customFormat="false" ht="15" hidden="false" customHeight="false" outlineLevel="0" collapsed="false">
      <c r="A17227" s="361" t="s">
        <v>34762</v>
      </c>
      <c r="B17227" s="361"/>
      <c r="C17227" s="361" t="s">
        <v>34763</v>
      </c>
      <c r="D17227" s="361" t="s">
        <v>25214</v>
      </c>
      <c r="E17227" s="362" t="s">
        <v>16492</v>
      </c>
    </row>
    <row r="17228" customFormat="false" ht="15" hidden="false" customHeight="false" outlineLevel="0" collapsed="false">
      <c r="A17228" s="361" t="s">
        <v>34764</v>
      </c>
      <c r="B17228" s="361"/>
      <c r="C17228" s="361" t="s">
        <v>34765</v>
      </c>
      <c r="D17228" s="361" t="s">
        <v>25214</v>
      </c>
      <c r="E17228" s="362" t="s">
        <v>34766</v>
      </c>
    </row>
    <row r="17229" customFormat="false" ht="15" hidden="false" customHeight="false" outlineLevel="0" collapsed="false">
      <c r="A17229" s="361" t="s">
        <v>34767</v>
      </c>
      <c r="B17229" s="361"/>
      <c r="C17229" s="361" t="s">
        <v>34768</v>
      </c>
      <c r="D17229" s="361" t="s">
        <v>25214</v>
      </c>
      <c r="E17229" s="362" t="s">
        <v>16526</v>
      </c>
    </row>
    <row r="17230" customFormat="false" ht="15" hidden="false" customHeight="false" outlineLevel="0" collapsed="false">
      <c r="A17230" s="361" t="s">
        <v>34769</v>
      </c>
      <c r="B17230" s="361"/>
      <c r="C17230" s="361" t="s">
        <v>34770</v>
      </c>
      <c r="D17230" s="361" t="s">
        <v>25214</v>
      </c>
      <c r="E17230" s="362" t="s">
        <v>34771</v>
      </c>
    </row>
    <row r="17231" customFormat="false" ht="15" hidden="false" customHeight="false" outlineLevel="0" collapsed="false">
      <c r="A17231" s="361" t="s">
        <v>34772</v>
      </c>
      <c r="B17231" s="361"/>
      <c r="C17231" s="361" t="s">
        <v>34773</v>
      </c>
      <c r="D17231" s="361" t="s">
        <v>25214</v>
      </c>
      <c r="E17231" s="362" t="s">
        <v>34774</v>
      </c>
    </row>
    <row r="17232" customFormat="false" ht="15" hidden="false" customHeight="false" outlineLevel="0" collapsed="false">
      <c r="A17232" s="361" t="s">
        <v>34775</v>
      </c>
      <c r="B17232" s="361"/>
      <c r="C17232" s="361" t="s">
        <v>34776</v>
      </c>
      <c r="D17232" s="361" t="s">
        <v>25214</v>
      </c>
      <c r="E17232" s="362" t="s">
        <v>23201</v>
      </c>
    </row>
    <row r="17233" customFormat="false" ht="15" hidden="false" customHeight="false" outlineLevel="0" collapsed="false">
      <c r="A17233" s="361" t="s">
        <v>34777</v>
      </c>
      <c r="B17233" s="361"/>
      <c r="C17233" s="361" t="s">
        <v>34778</v>
      </c>
      <c r="D17233" s="361" t="s">
        <v>25214</v>
      </c>
      <c r="E17233" s="362" t="s">
        <v>34779</v>
      </c>
    </row>
    <row r="17234" customFormat="false" ht="15" hidden="false" customHeight="false" outlineLevel="0" collapsed="false">
      <c r="A17234" s="361" t="s">
        <v>34780</v>
      </c>
      <c r="B17234" s="361"/>
      <c r="C17234" s="361" t="s">
        <v>34781</v>
      </c>
      <c r="D17234" s="361" t="s">
        <v>25214</v>
      </c>
      <c r="E17234" s="362" t="s">
        <v>34782</v>
      </c>
    </row>
    <row r="17235" customFormat="false" ht="15" hidden="false" customHeight="false" outlineLevel="0" collapsed="false">
      <c r="A17235" s="361" t="s">
        <v>34783</v>
      </c>
      <c r="B17235" s="361"/>
      <c r="C17235" s="361" t="s">
        <v>34784</v>
      </c>
      <c r="D17235" s="361" t="s">
        <v>25214</v>
      </c>
      <c r="E17235" s="362" t="s">
        <v>34785</v>
      </c>
    </row>
    <row r="17236" customFormat="false" ht="15" hidden="false" customHeight="false" outlineLevel="0" collapsed="false">
      <c r="A17236" s="361" t="s">
        <v>34786</v>
      </c>
      <c r="B17236" s="361"/>
      <c r="C17236" s="361" t="s">
        <v>34787</v>
      </c>
      <c r="D17236" s="361" t="s">
        <v>25214</v>
      </c>
      <c r="E17236" s="362" t="s">
        <v>34788</v>
      </c>
    </row>
    <row r="17237" customFormat="false" ht="15" hidden="false" customHeight="false" outlineLevel="0" collapsed="false">
      <c r="A17237" s="361" t="s">
        <v>34789</v>
      </c>
      <c r="B17237" s="361"/>
      <c r="C17237" s="361" t="s">
        <v>34790</v>
      </c>
      <c r="D17237" s="361" t="s">
        <v>25214</v>
      </c>
      <c r="E17237" s="362" t="s">
        <v>34419</v>
      </c>
    </row>
    <row r="17238" customFormat="false" ht="15" hidden="false" customHeight="false" outlineLevel="0" collapsed="false">
      <c r="A17238" s="361" t="s">
        <v>34791</v>
      </c>
      <c r="B17238" s="361"/>
      <c r="C17238" s="361" t="s">
        <v>34792</v>
      </c>
      <c r="D17238" s="361" t="s">
        <v>25214</v>
      </c>
      <c r="E17238" s="362" t="s">
        <v>24979</v>
      </c>
    </row>
    <row r="17239" customFormat="false" ht="15" hidden="false" customHeight="false" outlineLevel="0" collapsed="false">
      <c r="A17239" s="361" t="s">
        <v>34793</v>
      </c>
      <c r="B17239" s="361"/>
      <c r="C17239" s="361" t="s">
        <v>34794</v>
      </c>
      <c r="D17239" s="361" t="s">
        <v>25214</v>
      </c>
      <c r="E17239" s="362" t="s">
        <v>34795</v>
      </c>
    </row>
    <row r="17240" customFormat="false" ht="15" hidden="false" customHeight="false" outlineLevel="0" collapsed="false">
      <c r="A17240" s="361" t="s">
        <v>34796</v>
      </c>
      <c r="B17240" s="361"/>
      <c r="C17240" s="361" t="s">
        <v>34797</v>
      </c>
      <c r="D17240" s="361" t="s">
        <v>25214</v>
      </c>
      <c r="E17240" s="362" t="s">
        <v>23387</v>
      </c>
    </row>
    <row r="17241" customFormat="false" ht="15" hidden="false" customHeight="false" outlineLevel="0" collapsed="false">
      <c r="A17241" s="361" t="s">
        <v>34798</v>
      </c>
      <c r="B17241" s="361"/>
      <c r="C17241" s="361" t="s">
        <v>34799</v>
      </c>
      <c r="D17241" s="361" t="s">
        <v>25214</v>
      </c>
      <c r="E17241" s="362" t="s">
        <v>34800</v>
      </c>
    </row>
    <row r="17242" customFormat="false" ht="15" hidden="false" customHeight="false" outlineLevel="0" collapsed="false">
      <c r="A17242" s="361" t="s">
        <v>34801</v>
      </c>
      <c r="B17242" s="361"/>
      <c r="C17242" s="361" t="s">
        <v>34802</v>
      </c>
      <c r="D17242" s="361" t="s">
        <v>25214</v>
      </c>
      <c r="E17242" s="362" t="s">
        <v>34803</v>
      </c>
    </row>
    <row r="17243" customFormat="false" ht="15" hidden="false" customHeight="false" outlineLevel="0" collapsed="false">
      <c r="A17243" s="361" t="s">
        <v>34804</v>
      </c>
      <c r="B17243" s="361"/>
      <c r="C17243" s="361" t="s">
        <v>34805</v>
      </c>
      <c r="D17243" s="361" t="s">
        <v>25214</v>
      </c>
      <c r="E17243" s="362" t="s">
        <v>34806</v>
      </c>
    </row>
    <row r="17244" customFormat="false" ht="15" hidden="false" customHeight="false" outlineLevel="0" collapsed="false">
      <c r="A17244" s="361" t="s">
        <v>34807</v>
      </c>
      <c r="B17244" s="361"/>
      <c r="C17244" s="361" t="s">
        <v>34808</v>
      </c>
      <c r="D17244" s="361" t="s">
        <v>25214</v>
      </c>
      <c r="E17244" s="362" t="s">
        <v>34809</v>
      </c>
    </row>
    <row r="17245" customFormat="false" ht="15" hidden="false" customHeight="false" outlineLevel="0" collapsed="false">
      <c r="A17245" s="361" t="s">
        <v>34810</v>
      </c>
      <c r="B17245" s="361"/>
      <c r="C17245" s="361" t="s">
        <v>34811</v>
      </c>
      <c r="D17245" s="361" t="s">
        <v>25214</v>
      </c>
      <c r="E17245" s="362" t="s">
        <v>34812</v>
      </c>
    </row>
    <row r="17246" customFormat="false" ht="15" hidden="false" customHeight="false" outlineLevel="0" collapsed="false">
      <c r="A17246" s="361" t="s">
        <v>34813</v>
      </c>
      <c r="B17246" s="361"/>
      <c r="C17246" s="361" t="s">
        <v>34814</v>
      </c>
      <c r="D17246" s="361" t="s">
        <v>25214</v>
      </c>
      <c r="E17246" s="362" t="s">
        <v>34815</v>
      </c>
    </row>
    <row r="17247" customFormat="false" ht="15" hidden="false" customHeight="false" outlineLevel="0" collapsed="false">
      <c r="A17247" s="361" t="s">
        <v>34816</v>
      </c>
      <c r="B17247" s="361"/>
      <c r="C17247" s="361" t="s">
        <v>34817</v>
      </c>
      <c r="D17247" s="361" t="s">
        <v>25214</v>
      </c>
      <c r="E17247" s="362" t="s">
        <v>24270</v>
      </c>
    </row>
    <row r="17248" customFormat="false" ht="15" hidden="false" customHeight="false" outlineLevel="0" collapsed="false">
      <c r="A17248" s="361" t="s">
        <v>34818</v>
      </c>
      <c r="B17248" s="361"/>
      <c r="C17248" s="361" t="s">
        <v>34819</v>
      </c>
      <c r="D17248" s="361" t="s">
        <v>25214</v>
      </c>
      <c r="E17248" s="362" t="s">
        <v>34820</v>
      </c>
    </row>
    <row r="17249" customFormat="false" ht="15" hidden="false" customHeight="false" outlineLevel="0" collapsed="false">
      <c r="A17249" s="361" t="s">
        <v>34821</v>
      </c>
      <c r="B17249" s="361"/>
      <c r="C17249" s="361" t="s">
        <v>34822</v>
      </c>
      <c r="D17249" s="361" t="s">
        <v>25214</v>
      </c>
      <c r="E17249" s="362" t="s">
        <v>34823</v>
      </c>
    </row>
    <row r="17250" customFormat="false" ht="15" hidden="false" customHeight="false" outlineLevel="0" collapsed="false">
      <c r="A17250" s="361" t="s">
        <v>34824</v>
      </c>
      <c r="B17250" s="361"/>
      <c r="C17250" s="361" t="s">
        <v>34825</v>
      </c>
      <c r="D17250" s="361" t="s">
        <v>25214</v>
      </c>
      <c r="E17250" s="362" t="s">
        <v>17664</v>
      </c>
    </row>
    <row r="17251" customFormat="false" ht="15" hidden="false" customHeight="false" outlineLevel="0" collapsed="false">
      <c r="A17251" s="361" t="s">
        <v>34826</v>
      </c>
      <c r="B17251" s="361"/>
      <c r="C17251" s="361" t="s">
        <v>34827</v>
      </c>
      <c r="D17251" s="361" t="s">
        <v>25214</v>
      </c>
      <c r="E17251" s="362" t="s">
        <v>34828</v>
      </c>
    </row>
    <row r="17252" customFormat="false" ht="15" hidden="false" customHeight="false" outlineLevel="0" collapsed="false">
      <c r="A17252" s="361" t="s">
        <v>34829</v>
      </c>
      <c r="B17252" s="361"/>
      <c r="C17252" s="361" t="s">
        <v>34830</v>
      </c>
      <c r="D17252" s="361" t="s">
        <v>25214</v>
      </c>
      <c r="E17252" s="362" t="s">
        <v>34831</v>
      </c>
    </row>
    <row r="17253" customFormat="false" ht="15" hidden="false" customHeight="false" outlineLevel="0" collapsed="false">
      <c r="A17253" s="361" t="s">
        <v>34832</v>
      </c>
      <c r="B17253" s="361"/>
      <c r="C17253" s="361" t="s">
        <v>34833</v>
      </c>
      <c r="D17253" s="361" t="s">
        <v>25214</v>
      </c>
      <c r="E17253" s="362" t="s">
        <v>34834</v>
      </c>
    </row>
    <row r="17254" customFormat="false" ht="15" hidden="false" customHeight="false" outlineLevel="0" collapsed="false">
      <c r="A17254" s="361" t="s">
        <v>34835</v>
      </c>
      <c r="B17254" s="361"/>
      <c r="C17254" s="361" t="s">
        <v>34836</v>
      </c>
      <c r="D17254" s="361" t="s">
        <v>25214</v>
      </c>
      <c r="E17254" s="362" t="s">
        <v>34837</v>
      </c>
    </row>
    <row r="17255" customFormat="false" ht="15" hidden="false" customHeight="false" outlineLevel="0" collapsed="false">
      <c r="A17255" s="361" t="s">
        <v>34838</v>
      </c>
      <c r="B17255" s="361"/>
      <c r="C17255" s="361" t="s">
        <v>34839</v>
      </c>
      <c r="D17255" s="361" t="s">
        <v>25214</v>
      </c>
      <c r="E17255" s="362" t="s">
        <v>32453</v>
      </c>
    </row>
    <row r="17256" customFormat="false" ht="15" hidden="false" customHeight="false" outlineLevel="0" collapsed="false">
      <c r="A17256" s="361" t="s">
        <v>34840</v>
      </c>
      <c r="B17256" s="361"/>
      <c r="C17256" s="361" t="s">
        <v>34841</v>
      </c>
      <c r="D17256" s="361" t="s">
        <v>25214</v>
      </c>
      <c r="E17256" s="362" t="s">
        <v>34842</v>
      </c>
    </row>
    <row r="17257" customFormat="false" ht="15" hidden="false" customHeight="false" outlineLevel="0" collapsed="false">
      <c r="A17257" s="361" t="s">
        <v>34843</v>
      </c>
      <c r="B17257" s="361"/>
      <c r="C17257" s="361" t="s">
        <v>34844</v>
      </c>
      <c r="D17257" s="361" t="s">
        <v>25214</v>
      </c>
      <c r="E17257" s="362" t="s">
        <v>34845</v>
      </c>
    </row>
    <row r="17258" customFormat="false" ht="15" hidden="false" customHeight="false" outlineLevel="0" collapsed="false">
      <c r="A17258" s="361" t="s">
        <v>34846</v>
      </c>
      <c r="B17258" s="361"/>
      <c r="C17258" s="361" t="s">
        <v>34847</v>
      </c>
      <c r="D17258" s="361" t="s">
        <v>25214</v>
      </c>
      <c r="E17258" s="362" t="s">
        <v>34848</v>
      </c>
    </row>
    <row r="17259" customFormat="false" ht="15" hidden="false" customHeight="false" outlineLevel="0" collapsed="false">
      <c r="A17259" s="361" t="s">
        <v>34849</v>
      </c>
      <c r="B17259" s="361"/>
      <c r="C17259" s="361" t="s">
        <v>34850</v>
      </c>
      <c r="D17259" s="361" t="s">
        <v>25214</v>
      </c>
      <c r="E17259" s="362" t="s">
        <v>25342</v>
      </c>
    </row>
    <row r="17260" customFormat="false" ht="15" hidden="false" customHeight="false" outlineLevel="0" collapsed="false">
      <c r="A17260" s="361" t="s">
        <v>34851</v>
      </c>
      <c r="B17260" s="361"/>
      <c r="C17260" s="361" t="s">
        <v>34852</v>
      </c>
      <c r="D17260" s="361" t="s">
        <v>25214</v>
      </c>
      <c r="E17260" s="362" t="s">
        <v>34853</v>
      </c>
    </row>
    <row r="17261" customFormat="false" ht="15" hidden="false" customHeight="false" outlineLevel="0" collapsed="false">
      <c r="A17261" s="361" t="s">
        <v>34854</v>
      </c>
      <c r="B17261" s="361"/>
      <c r="C17261" s="361" t="s">
        <v>34855</v>
      </c>
      <c r="D17261" s="361" t="s">
        <v>25214</v>
      </c>
      <c r="E17261" s="362" t="s">
        <v>24546</v>
      </c>
    </row>
    <row r="17262" customFormat="false" ht="15" hidden="false" customHeight="false" outlineLevel="0" collapsed="false">
      <c r="A17262" s="361" t="s">
        <v>34856</v>
      </c>
      <c r="B17262" s="361"/>
      <c r="C17262" s="361" t="s">
        <v>34857</v>
      </c>
      <c r="D17262" s="361" t="s">
        <v>25214</v>
      </c>
      <c r="E17262" s="362" t="s">
        <v>22660</v>
      </c>
    </row>
    <row r="17263" customFormat="false" ht="15" hidden="false" customHeight="false" outlineLevel="0" collapsed="false">
      <c r="A17263" s="361" t="s">
        <v>34858</v>
      </c>
      <c r="B17263" s="361"/>
      <c r="C17263" s="361" t="s">
        <v>34859</v>
      </c>
      <c r="D17263" s="361" t="s">
        <v>25214</v>
      </c>
      <c r="E17263" s="362" t="s">
        <v>34860</v>
      </c>
    </row>
    <row r="17264" customFormat="false" ht="15" hidden="false" customHeight="false" outlineLevel="0" collapsed="false">
      <c r="A17264" s="361" t="s">
        <v>34861</v>
      </c>
      <c r="B17264" s="361"/>
      <c r="C17264" s="361" t="s">
        <v>34862</v>
      </c>
      <c r="D17264" s="361" t="s">
        <v>25214</v>
      </c>
      <c r="E17264" s="362" t="s">
        <v>34863</v>
      </c>
    </row>
    <row r="17265" customFormat="false" ht="15" hidden="false" customHeight="false" outlineLevel="0" collapsed="false">
      <c r="A17265" s="361" t="s">
        <v>34864</v>
      </c>
      <c r="B17265" s="361"/>
      <c r="C17265" s="361" t="s">
        <v>34865</v>
      </c>
      <c r="D17265" s="361" t="s">
        <v>25214</v>
      </c>
      <c r="E17265" s="362" t="s">
        <v>34866</v>
      </c>
    </row>
    <row r="17266" customFormat="false" ht="15" hidden="false" customHeight="false" outlineLevel="0" collapsed="false">
      <c r="A17266" s="361" t="s">
        <v>34867</v>
      </c>
      <c r="B17266" s="361"/>
      <c r="C17266" s="361" t="s">
        <v>34868</v>
      </c>
      <c r="D17266" s="361" t="s">
        <v>25214</v>
      </c>
      <c r="E17266" s="362" t="s">
        <v>34869</v>
      </c>
    </row>
    <row r="17267" customFormat="false" ht="15" hidden="false" customHeight="false" outlineLevel="0" collapsed="false">
      <c r="A17267" s="361" t="s">
        <v>34870</v>
      </c>
      <c r="B17267" s="361"/>
      <c r="C17267" s="361" t="s">
        <v>34871</v>
      </c>
      <c r="D17267" s="361" t="s">
        <v>25214</v>
      </c>
      <c r="E17267" s="362" t="s">
        <v>26539</v>
      </c>
    </row>
    <row r="17268" customFormat="false" ht="15" hidden="false" customHeight="false" outlineLevel="0" collapsed="false">
      <c r="A17268" s="361" t="s">
        <v>34872</v>
      </c>
      <c r="B17268" s="361"/>
      <c r="C17268" s="361" t="s">
        <v>34873</v>
      </c>
      <c r="D17268" s="361" t="s">
        <v>25214</v>
      </c>
      <c r="E17268" s="362" t="s">
        <v>34874</v>
      </c>
    </row>
    <row r="17269" customFormat="false" ht="15" hidden="false" customHeight="false" outlineLevel="0" collapsed="false">
      <c r="A17269" s="361" t="s">
        <v>34875</v>
      </c>
      <c r="B17269" s="361"/>
      <c r="C17269" s="361" t="s">
        <v>34876</v>
      </c>
      <c r="D17269" s="361" t="s">
        <v>25214</v>
      </c>
      <c r="E17269" s="362" t="s">
        <v>34877</v>
      </c>
    </row>
    <row r="17270" customFormat="false" ht="15" hidden="false" customHeight="false" outlineLevel="0" collapsed="false">
      <c r="A17270" s="361" t="s">
        <v>34878</v>
      </c>
      <c r="B17270" s="361"/>
      <c r="C17270" s="361" t="s">
        <v>34879</v>
      </c>
      <c r="D17270" s="361" t="s">
        <v>25214</v>
      </c>
      <c r="E17270" s="362" t="s">
        <v>29270</v>
      </c>
    </row>
    <row r="17271" customFormat="false" ht="15" hidden="false" customHeight="false" outlineLevel="0" collapsed="false">
      <c r="A17271" s="361" t="s">
        <v>34880</v>
      </c>
      <c r="B17271" s="361"/>
      <c r="C17271" s="361" t="s">
        <v>34881</v>
      </c>
      <c r="D17271" s="361" t="s">
        <v>25214</v>
      </c>
      <c r="E17271" s="362" t="s">
        <v>34882</v>
      </c>
    </row>
    <row r="17272" customFormat="false" ht="15" hidden="false" customHeight="false" outlineLevel="0" collapsed="false">
      <c r="A17272" s="361" t="s">
        <v>34883</v>
      </c>
      <c r="B17272" s="361"/>
      <c r="C17272" s="361" t="s">
        <v>34884</v>
      </c>
      <c r="D17272" s="361" t="s">
        <v>25214</v>
      </c>
      <c r="E17272" s="362" t="s">
        <v>34885</v>
      </c>
    </row>
    <row r="17273" customFormat="false" ht="15" hidden="false" customHeight="false" outlineLevel="0" collapsed="false">
      <c r="A17273" s="361" t="s">
        <v>34886</v>
      </c>
      <c r="B17273" s="361"/>
      <c r="C17273" s="361" t="s">
        <v>34887</v>
      </c>
      <c r="D17273" s="361" t="s">
        <v>25214</v>
      </c>
      <c r="E17273" s="362" t="s">
        <v>34888</v>
      </c>
    </row>
    <row r="17274" customFormat="false" ht="15" hidden="false" customHeight="false" outlineLevel="0" collapsed="false">
      <c r="A17274" s="361" t="s">
        <v>34889</v>
      </c>
      <c r="B17274" s="361"/>
      <c r="C17274" s="361" t="s">
        <v>34890</v>
      </c>
      <c r="D17274" s="361" t="s">
        <v>25214</v>
      </c>
      <c r="E17274" s="362" t="s">
        <v>23949</v>
      </c>
    </row>
    <row r="17275" customFormat="false" ht="15" hidden="false" customHeight="false" outlineLevel="0" collapsed="false">
      <c r="A17275" s="361" t="s">
        <v>34891</v>
      </c>
      <c r="B17275" s="361"/>
      <c r="C17275" s="361" t="s">
        <v>34892</v>
      </c>
      <c r="D17275" s="361" t="s">
        <v>25214</v>
      </c>
      <c r="E17275" s="362" t="s">
        <v>24978</v>
      </c>
    </row>
    <row r="17276" customFormat="false" ht="15" hidden="false" customHeight="false" outlineLevel="0" collapsed="false">
      <c r="A17276" s="361" t="s">
        <v>34893</v>
      </c>
      <c r="B17276" s="361"/>
      <c r="C17276" s="361" t="s">
        <v>34894</v>
      </c>
      <c r="D17276" s="361" t="s">
        <v>25214</v>
      </c>
      <c r="E17276" s="362" t="s">
        <v>34895</v>
      </c>
    </row>
    <row r="17277" customFormat="false" ht="15" hidden="false" customHeight="false" outlineLevel="0" collapsed="false">
      <c r="A17277" s="361" t="s">
        <v>34896</v>
      </c>
      <c r="B17277" s="361"/>
      <c r="C17277" s="361" t="s">
        <v>34897</v>
      </c>
      <c r="D17277" s="361" t="s">
        <v>25214</v>
      </c>
      <c r="E17277" s="362" t="s">
        <v>34898</v>
      </c>
    </row>
    <row r="17278" customFormat="false" ht="15" hidden="false" customHeight="false" outlineLevel="0" collapsed="false">
      <c r="A17278" s="361" t="s">
        <v>34899</v>
      </c>
      <c r="B17278" s="361"/>
      <c r="C17278" s="361" t="s">
        <v>34900</v>
      </c>
      <c r="D17278" s="361" t="s">
        <v>25214</v>
      </c>
      <c r="E17278" s="362" t="s">
        <v>34901</v>
      </c>
    </row>
    <row r="17279" customFormat="false" ht="15" hidden="false" customHeight="false" outlineLevel="0" collapsed="false">
      <c r="A17279" s="361" t="s">
        <v>34902</v>
      </c>
      <c r="B17279" s="361"/>
      <c r="C17279" s="361" t="s">
        <v>34903</v>
      </c>
      <c r="D17279" s="361" t="s">
        <v>25214</v>
      </c>
      <c r="E17279" s="362" t="s">
        <v>34904</v>
      </c>
    </row>
    <row r="17280" customFormat="false" ht="15" hidden="false" customHeight="false" outlineLevel="0" collapsed="false">
      <c r="A17280" s="361" t="s">
        <v>34905</v>
      </c>
      <c r="B17280" s="361"/>
      <c r="C17280" s="361" t="s">
        <v>34906</v>
      </c>
      <c r="D17280" s="361" t="s">
        <v>25214</v>
      </c>
      <c r="E17280" s="362" t="s">
        <v>27750</v>
      </c>
    </row>
    <row r="17281" customFormat="false" ht="15" hidden="false" customHeight="false" outlineLevel="0" collapsed="false">
      <c r="A17281" s="361" t="s">
        <v>34907</v>
      </c>
      <c r="B17281" s="361"/>
      <c r="C17281" s="361" t="s">
        <v>34908</v>
      </c>
      <c r="D17281" s="361" t="s">
        <v>25214</v>
      </c>
      <c r="E17281" s="362" t="s">
        <v>34909</v>
      </c>
    </row>
    <row r="17282" customFormat="false" ht="15" hidden="false" customHeight="false" outlineLevel="0" collapsed="false">
      <c r="A17282" s="361" t="s">
        <v>34910</v>
      </c>
      <c r="B17282" s="361"/>
      <c r="C17282" s="361" t="s">
        <v>34911</v>
      </c>
      <c r="D17282" s="361" t="s">
        <v>25214</v>
      </c>
      <c r="E17282" s="362" t="s">
        <v>32053</v>
      </c>
    </row>
    <row r="17283" customFormat="false" ht="15" hidden="false" customHeight="false" outlineLevel="0" collapsed="false">
      <c r="A17283" s="361" t="s">
        <v>34912</v>
      </c>
      <c r="B17283" s="361"/>
      <c r="C17283" s="361" t="s">
        <v>34913</v>
      </c>
      <c r="D17283" s="361" t="s">
        <v>25214</v>
      </c>
      <c r="E17283" s="362" t="s">
        <v>34914</v>
      </c>
    </row>
    <row r="17284" customFormat="false" ht="15" hidden="false" customHeight="false" outlineLevel="0" collapsed="false">
      <c r="A17284" s="361" t="s">
        <v>34915</v>
      </c>
      <c r="B17284" s="361"/>
      <c r="C17284" s="361" t="s">
        <v>34916</v>
      </c>
      <c r="D17284" s="361" t="s">
        <v>25214</v>
      </c>
      <c r="E17284" s="362" t="s">
        <v>34917</v>
      </c>
    </row>
    <row r="17285" customFormat="false" ht="15" hidden="false" customHeight="false" outlineLevel="0" collapsed="false">
      <c r="A17285" s="361" t="s">
        <v>34918</v>
      </c>
      <c r="B17285" s="361"/>
      <c r="C17285" s="361" t="s">
        <v>34919</v>
      </c>
      <c r="D17285" s="361" t="s">
        <v>25214</v>
      </c>
      <c r="E17285" s="362" t="s">
        <v>34920</v>
      </c>
    </row>
    <row r="17286" customFormat="false" ht="15" hidden="false" customHeight="false" outlineLevel="0" collapsed="false">
      <c r="A17286" s="361" t="s">
        <v>34921</v>
      </c>
      <c r="B17286" s="361"/>
      <c r="C17286" s="361" t="s">
        <v>34922</v>
      </c>
      <c r="D17286" s="361" t="s">
        <v>25214</v>
      </c>
      <c r="E17286" s="362" t="s">
        <v>23537</v>
      </c>
    </row>
    <row r="17287" customFormat="false" ht="15" hidden="false" customHeight="false" outlineLevel="0" collapsed="false">
      <c r="A17287" s="361" t="s">
        <v>34923</v>
      </c>
      <c r="B17287" s="361"/>
      <c r="C17287" s="361" t="s">
        <v>34924</v>
      </c>
      <c r="D17287" s="361" t="s">
        <v>25214</v>
      </c>
      <c r="E17287" s="362" t="s">
        <v>34925</v>
      </c>
    </row>
    <row r="17288" customFormat="false" ht="15" hidden="false" customHeight="false" outlineLevel="0" collapsed="false">
      <c r="A17288" s="361" t="s">
        <v>34926</v>
      </c>
      <c r="B17288" s="361"/>
      <c r="C17288" s="361" t="s">
        <v>34927</v>
      </c>
      <c r="D17288" s="361" t="s">
        <v>25214</v>
      </c>
      <c r="E17288" s="362" t="s">
        <v>34928</v>
      </c>
    </row>
    <row r="17289" customFormat="false" ht="15" hidden="false" customHeight="false" outlineLevel="0" collapsed="false">
      <c r="A17289" s="361" t="s">
        <v>34929</v>
      </c>
      <c r="B17289" s="361"/>
      <c r="C17289" s="361" t="s">
        <v>34930</v>
      </c>
      <c r="D17289" s="361" t="s">
        <v>25214</v>
      </c>
      <c r="E17289" s="362" t="s">
        <v>34931</v>
      </c>
    </row>
    <row r="17290" customFormat="false" ht="15" hidden="false" customHeight="false" outlineLevel="0" collapsed="false">
      <c r="A17290" s="361" t="s">
        <v>34932</v>
      </c>
      <c r="B17290" s="361"/>
      <c r="C17290" s="361" t="s">
        <v>34933</v>
      </c>
      <c r="D17290" s="361" t="s">
        <v>25214</v>
      </c>
      <c r="E17290" s="362" t="s">
        <v>34934</v>
      </c>
    </row>
    <row r="17291" customFormat="false" ht="15" hidden="false" customHeight="false" outlineLevel="0" collapsed="false">
      <c r="A17291" s="361" t="s">
        <v>34935</v>
      </c>
      <c r="B17291" s="361"/>
      <c r="C17291" s="361" t="s">
        <v>34936</v>
      </c>
      <c r="D17291" s="361" t="s">
        <v>25214</v>
      </c>
      <c r="E17291" s="362" t="s">
        <v>34937</v>
      </c>
    </row>
    <row r="17292" customFormat="false" ht="15" hidden="false" customHeight="false" outlineLevel="0" collapsed="false">
      <c r="A17292" s="361" t="s">
        <v>34938</v>
      </c>
      <c r="B17292" s="361"/>
      <c r="C17292" s="361" t="s">
        <v>34939</v>
      </c>
      <c r="D17292" s="361" t="s">
        <v>25214</v>
      </c>
      <c r="E17292" s="362" t="s">
        <v>34940</v>
      </c>
    </row>
    <row r="17293" customFormat="false" ht="15" hidden="false" customHeight="false" outlineLevel="0" collapsed="false">
      <c r="A17293" s="361" t="s">
        <v>34941</v>
      </c>
      <c r="B17293" s="361"/>
      <c r="C17293" s="361" t="s">
        <v>34942</v>
      </c>
      <c r="D17293" s="361" t="s">
        <v>25214</v>
      </c>
      <c r="E17293" s="362" t="s">
        <v>24828</v>
      </c>
    </row>
    <row r="17294" customFormat="false" ht="15" hidden="false" customHeight="false" outlineLevel="0" collapsed="false">
      <c r="A17294" s="361" t="s">
        <v>34943</v>
      </c>
      <c r="B17294" s="361"/>
      <c r="C17294" s="361" t="s">
        <v>34944</v>
      </c>
      <c r="D17294" s="361" t="s">
        <v>25214</v>
      </c>
      <c r="E17294" s="362" t="s">
        <v>34945</v>
      </c>
    </row>
    <row r="17295" customFormat="false" ht="15" hidden="false" customHeight="false" outlineLevel="0" collapsed="false">
      <c r="A17295" s="361" t="s">
        <v>34946</v>
      </c>
      <c r="B17295" s="361"/>
      <c r="C17295" s="361" t="s">
        <v>34947</v>
      </c>
      <c r="D17295" s="361" t="s">
        <v>25214</v>
      </c>
      <c r="E17295" s="362" t="s">
        <v>34948</v>
      </c>
    </row>
    <row r="17296" customFormat="false" ht="15" hidden="false" customHeight="false" outlineLevel="0" collapsed="false">
      <c r="A17296" s="361" t="s">
        <v>34949</v>
      </c>
      <c r="B17296" s="361"/>
      <c r="C17296" s="361" t="s">
        <v>34950</v>
      </c>
      <c r="D17296" s="361" t="s">
        <v>25214</v>
      </c>
      <c r="E17296" s="362" t="s">
        <v>34951</v>
      </c>
    </row>
    <row r="17297" customFormat="false" ht="15" hidden="false" customHeight="false" outlineLevel="0" collapsed="false">
      <c r="A17297" s="361" t="s">
        <v>34952</v>
      </c>
      <c r="B17297" s="361"/>
      <c r="C17297" s="361" t="s">
        <v>34953</v>
      </c>
      <c r="D17297" s="361" t="s">
        <v>25214</v>
      </c>
      <c r="E17297" s="362" t="s">
        <v>16232</v>
      </c>
    </row>
    <row r="17298" customFormat="false" ht="15" hidden="false" customHeight="false" outlineLevel="0" collapsed="false">
      <c r="A17298" s="361" t="s">
        <v>34954</v>
      </c>
      <c r="B17298" s="361"/>
      <c r="C17298" s="361" t="s">
        <v>34955</v>
      </c>
      <c r="D17298" s="361" t="s">
        <v>25214</v>
      </c>
      <c r="E17298" s="362" t="s">
        <v>34956</v>
      </c>
    </row>
    <row r="17299" customFormat="false" ht="15" hidden="false" customHeight="false" outlineLevel="0" collapsed="false">
      <c r="A17299" s="361" t="s">
        <v>34957</v>
      </c>
      <c r="B17299" s="361"/>
      <c r="C17299" s="361" t="s">
        <v>34958</v>
      </c>
      <c r="D17299" s="361" t="s">
        <v>25214</v>
      </c>
      <c r="E17299" s="362" t="s">
        <v>21296</v>
      </c>
    </row>
    <row r="17300" customFormat="false" ht="15" hidden="false" customHeight="false" outlineLevel="0" collapsed="false">
      <c r="A17300" s="361" t="s">
        <v>34959</v>
      </c>
      <c r="B17300" s="361"/>
      <c r="C17300" s="361" t="s">
        <v>34960</v>
      </c>
      <c r="D17300" s="361" t="s">
        <v>25214</v>
      </c>
      <c r="E17300" s="362" t="s">
        <v>15775</v>
      </c>
    </row>
    <row r="17301" customFormat="false" ht="15" hidden="false" customHeight="false" outlineLevel="0" collapsed="false">
      <c r="A17301" s="361" t="s">
        <v>34961</v>
      </c>
      <c r="B17301" s="361"/>
      <c r="C17301" s="361" t="s">
        <v>34962</v>
      </c>
      <c r="D17301" s="361" t="s">
        <v>25214</v>
      </c>
      <c r="E17301" s="362" t="s">
        <v>34963</v>
      </c>
    </row>
    <row r="17302" customFormat="false" ht="15" hidden="false" customHeight="false" outlineLevel="0" collapsed="false">
      <c r="A17302" s="361" t="s">
        <v>34964</v>
      </c>
      <c r="B17302" s="361"/>
      <c r="C17302" s="361" t="s">
        <v>34965</v>
      </c>
      <c r="D17302" s="361" t="s">
        <v>25214</v>
      </c>
      <c r="E17302" s="362" t="s">
        <v>34966</v>
      </c>
    </row>
    <row r="17303" customFormat="false" ht="15" hidden="false" customHeight="false" outlineLevel="0" collapsed="false">
      <c r="A17303" s="361" t="s">
        <v>34967</v>
      </c>
      <c r="B17303" s="361"/>
      <c r="C17303" s="361" t="s">
        <v>34968</v>
      </c>
      <c r="D17303" s="361" t="s">
        <v>25214</v>
      </c>
      <c r="E17303" s="362" t="s">
        <v>34368</v>
      </c>
    </row>
    <row r="17304" customFormat="false" ht="15" hidden="false" customHeight="false" outlineLevel="0" collapsed="false">
      <c r="A17304" s="361" t="s">
        <v>34969</v>
      </c>
      <c r="B17304" s="361"/>
      <c r="C17304" s="361" t="s">
        <v>34970</v>
      </c>
      <c r="D17304" s="361" t="s">
        <v>25214</v>
      </c>
      <c r="E17304" s="362" t="s">
        <v>24670</v>
      </c>
    </row>
    <row r="17305" customFormat="false" ht="15" hidden="false" customHeight="false" outlineLevel="0" collapsed="false">
      <c r="A17305" s="361" t="s">
        <v>34971</v>
      </c>
      <c r="B17305" s="361"/>
      <c r="C17305" s="361" t="s">
        <v>34972</v>
      </c>
      <c r="D17305" s="361" t="s">
        <v>25214</v>
      </c>
      <c r="E17305" s="362" t="s">
        <v>34973</v>
      </c>
    </row>
    <row r="17306" customFormat="false" ht="15" hidden="false" customHeight="false" outlineLevel="0" collapsed="false">
      <c r="A17306" s="361" t="s">
        <v>34974</v>
      </c>
      <c r="B17306" s="361"/>
      <c r="C17306" s="361" t="s">
        <v>34975</v>
      </c>
      <c r="D17306" s="361" t="s">
        <v>25214</v>
      </c>
      <c r="E17306" s="362" t="s">
        <v>34976</v>
      </c>
    </row>
    <row r="17307" customFormat="false" ht="15" hidden="false" customHeight="false" outlineLevel="0" collapsed="false">
      <c r="A17307" s="361" t="s">
        <v>34977</v>
      </c>
      <c r="B17307" s="361"/>
      <c r="C17307" s="361" t="s">
        <v>34978</v>
      </c>
      <c r="D17307" s="361" t="s">
        <v>25214</v>
      </c>
      <c r="E17307" s="362" t="s">
        <v>24826</v>
      </c>
    </row>
    <row r="17308" customFormat="false" ht="15" hidden="false" customHeight="false" outlineLevel="0" collapsed="false">
      <c r="A17308" s="361" t="s">
        <v>34979</v>
      </c>
      <c r="B17308" s="361"/>
      <c r="C17308" s="361" t="s">
        <v>34980</v>
      </c>
      <c r="D17308" s="361" t="s">
        <v>25214</v>
      </c>
      <c r="E17308" s="362" t="s">
        <v>20355</v>
      </c>
    </row>
    <row r="17309" customFormat="false" ht="15" hidden="false" customHeight="false" outlineLevel="0" collapsed="false">
      <c r="A17309" s="361" t="s">
        <v>34981</v>
      </c>
      <c r="B17309" s="361"/>
      <c r="C17309" s="361" t="s">
        <v>34982</v>
      </c>
      <c r="D17309" s="361" t="s">
        <v>25214</v>
      </c>
      <c r="E17309" s="362" t="s">
        <v>24068</v>
      </c>
    </row>
    <row r="17310" customFormat="false" ht="15" hidden="false" customHeight="false" outlineLevel="0" collapsed="false">
      <c r="A17310" s="361" t="s">
        <v>34983</v>
      </c>
      <c r="B17310" s="361"/>
      <c r="C17310" s="361" t="s">
        <v>34984</v>
      </c>
      <c r="D17310" s="361" t="s">
        <v>25214</v>
      </c>
      <c r="E17310" s="362" t="s">
        <v>34985</v>
      </c>
    </row>
    <row r="17311" customFormat="false" ht="15" hidden="false" customHeight="false" outlineLevel="0" collapsed="false">
      <c r="A17311" s="361" t="s">
        <v>34986</v>
      </c>
      <c r="B17311" s="361"/>
      <c r="C17311" s="361" t="s">
        <v>34987</v>
      </c>
      <c r="D17311" s="361" t="s">
        <v>25214</v>
      </c>
      <c r="E17311" s="362" t="s">
        <v>34988</v>
      </c>
    </row>
    <row r="17312" customFormat="false" ht="15" hidden="false" customHeight="false" outlineLevel="0" collapsed="false">
      <c r="A17312" s="361" t="s">
        <v>34989</v>
      </c>
      <c r="B17312" s="361"/>
      <c r="C17312" s="361" t="s">
        <v>34990</v>
      </c>
      <c r="D17312" s="361" t="s">
        <v>25214</v>
      </c>
      <c r="E17312" s="362" t="s">
        <v>34991</v>
      </c>
    </row>
    <row r="17313" customFormat="false" ht="15" hidden="false" customHeight="false" outlineLevel="0" collapsed="false">
      <c r="A17313" s="361" t="s">
        <v>34992</v>
      </c>
      <c r="B17313" s="361"/>
      <c r="C17313" s="361" t="s">
        <v>34993</v>
      </c>
      <c r="D17313" s="361" t="s">
        <v>25214</v>
      </c>
      <c r="E17313" s="362" t="s">
        <v>34994</v>
      </c>
    </row>
    <row r="17314" customFormat="false" ht="15" hidden="false" customHeight="false" outlineLevel="0" collapsed="false">
      <c r="A17314" s="361" t="s">
        <v>34995</v>
      </c>
      <c r="B17314" s="361"/>
      <c r="C17314" s="361" t="s">
        <v>34996</v>
      </c>
      <c r="D17314" s="361" t="s">
        <v>25214</v>
      </c>
      <c r="E17314" s="362" t="s">
        <v>34997</v>
      </c>
    </row>
    <row r="17315" customFormat="false" ht="15" hidden="false" customHeight="false" outlineLevel="0" collapsed="false">
      <c r="A17315" s="361" t="s">
        <v>34998</v>
      </c>
      <c r="B17315" s="361"/>
      <c r="C17315" s="361" t="s">
        <v>34999</v>
      </c>
      <c r="D17315" s="361" t="s">
        <v>25214</v>
      </c>
      <c r="E17315" s="362" t="s">
        <v>35000</v>
      </c>
    </row>
    <row r="17316" customFormat="false" ht="15" hidden="false" customHeight="false" outlineLevel="0" collapsed="false">
      <c r="A17316" s="361" t="s">
        <v>35001</v>
      </c>
      <c r="B17316" s="361"/>
      <c r="C17316" s="361" t="s">
        <v>35002</v>
      </c>
      <c r="D17316" s="361" t="s">
        <v>25214</v>
      </c>
      <c r="E17316" s="362" t="s">
        <v>35003</v>
      </c>
    </row>
    <row r="17317" customFormat="false" ht="15" hidden="false" customHeight="false" outlineLevel="0" collapsed="false">
      <c r="A17317" s="361" t="s">
        <v>35004</v>
      </c>
      <c r="B17317" s="361"/>
      <c r="C17317" s="361" t="s">
        <v>35005</v>
      </c>
      <c r="D17317" s="361" t="s">
        <v>25214</v>
      </c>
      <c r="E17317" s="362" t="s">
        <v>35006</v>
      </c>
    </row>
    <row r="17318" customFormat="false" ht="15" hidden="false" customHeight="false" outlineLevel="0" collapsed="false">
      <c r="A17318" s="361" t="s">
        <v>35007</v>
      </c>
      <c r="B17318" s="361"/>
      <c r="C17318" s="361" t="s">
        <v>35008</v>
      </c>
      <c r="D17318" s="361" t="s">
        <v>25214</v>
      </c>
      <c r="E17318" s="362" t="s">
        <v>35009</v>
      </c>
    </row>
    <row r="17319" customFormat="false" ht="15" hidden="false" customHeight="false" outlineLevel="0" collapsed="false">
      <c r="A17319" s="361" t="s">
        <v>35010</v>
      </c>
      <c r="B17319" s="361"/>
      <c r="C17319" s="361" t="s">
        <v>35011</v>
      </c>
      <c r="D17319" s="361" t="s">
        <v>25214</v>
      </c>
      <c r="E17319" s="362" t="s">
        <v>35012</v>
      </c>
    </row>
    <row r="17320" customFormat="false" ht="15" hidden="false" customHeight="false" outlineLevel="0" collapsed="false">
      <c r="A17320" s="361" t="s">
        <v>35013</v>
      </c>
      <c r="B17320" s="361"/>
      <c r="C17320" s="361" t="s">
        <v>35014</v>
      </c>
      <c r="D17320" s="361" t="s">
        <v>25214</v>
      </c>
      <c r="E17320" s="362" t="s">
        <v>35015</v>
      </c>
    </row>
    <row r="17321" customFormat="false" ht="15" hidden="false" customHeight="false" outlineLevel="0" collapsed="false">
      <c r="A17321" s="361" t="s">
        <v>35016</v>
      </c>
      <c r="B17321" s="361"/>
      <c r="C17321" s="361" t="s">
        <v>35017</v>
      </c>
      <c r="D17321" s="361" t="s">
        <v>25214</v>
      </c>
      <c r="E17321" s="362" t="s">
        <v>35018</v>
      </c>
    </row>
    <row r="17322" customFormat="false" ht="15" hidden="false" customHeight="false" outlineLevel="0" collapsed="false">
      <c r="A17322" s="361" t="s">
        <v>35019</v>
      </c>
      <c r="B17322" s="361"/>
      <c r="C17322" s="361" t="s">
        <v>35020</v>
      </c>
      <c r="D17322" s="361" t="s">
        <v>25214</v>
      </c>
      <c r="E17322" s="362" t="s">
        <v>35021</v>
      </c>
    </row>
    <row r="17323" customFormat="false" ht="15" hidden="false" customHeight="false" outlineLevel="0" collapsed="false">
      <c r="A17323" s="361" t="s">
        <v>35022</v>
      </c>
      <c r="B17323" s="361"/>
      <c r="C17323" s="361" t="s">
        <v>35023</v>
      </c>
      <c r="D17323" s="361" t="s">
        <v>25214</v>
      </c>
      <c r="E17323" s="362" t="s">
        <v>35024</v>
      </c>
    </row>
    <row r="17324" customFormat="false" ht="15" hidden="false" customHeight="false" outlineLevel="0" collapsed="false">
      <c r="A17324" s="361" t="s">
        <v>35025</v>
      </c>
      <c r="B17324" s="361"/>
      <c r="C17324" s="361" t="s">
        <v>35026</v>
      </c>
      <c r="D17324" s="361" t="s">
        <v>25214</v>
      </c>
      <c r="E17324" s="362" t="s">
        <v>35027</v>
      </c>
    </row>
    <row r="17325" customFormat="false" ht="15" hidden="false" customHeight="false" outlineLevel="0" collapsed="false">
      <c r="A17325" s="361" t="s">
        <v>35028</v>
      </c>
      <c r="B17325" s="361"/>
      <c r="C17325" s="361" t="s">
        <v>35029</v>
      </c>
      <c r="D17325" s="361" t="s">
        <v>25214</v>
      </c>
      <c r="E17325" s="362" t="s">
        <v>35030</v>
      </c>
    </row>
    <row r="17326" customFormat="false" ht="15" hidden="false" customHeight="false" outlineLevel="0" collapsed="false">
      <c r="A17326" s="361" t="s">
        <v>35031</v>
      </c>
      <c r="B17326" s="361"/>
      <c r="C17326" s="361" t="s">
        <v>35032</v>
      </c>
      <c r="D17326" s="361" t="s">
        <v>25214</v>
      </c>
      <c r="E17326" s="362" t="s">
        <v>35033</v>
      </c>
    </row>
    <row r="17327" customFormat="false" ht="15" hidden="false" customHeight="false" outlineLevel="0" collapsed="false">
      <c r="A17327" s="361" t="s">
        <v>35034</v>
      </c>
      <c r="B17327" s="361"/>
      <c r="C17327" s="361" t="s">
        <v>35035</v>
      </c>
      <c r="D17327" s="361" t="s">
        <v>25214</v>
      </c>
      <c r="E17327" s="362" t="s">
        <v>35036</v>
      </c>
    </row>
    <row r="17328" customFormat="false" ht="15" hidden="false" customHeight="false" outlineLevel="0" collapsed="false">
      <c r="A17328" s="361" t="s">
        <v>35037</v>
      </c>
      <c r="B17328" s="361"/>
      <c r="C17328" s="361" t="s">
        <v>35038</v>
      </c>
      <c r="D17328" s="361" t="s">
        <v>25214</v>
      </c>
      <c r="E17328" s="362" t="s">
        <v>23021</v>
      </c>
    </row>
    <row r="17329" customFormat="false" ht="15" hidden="false" customHeight="false" outlineLevel="0" collapsed="false">
      <c r="A17329" s="361" t="s">
        <v>35039</v>
      </c>
      <c r="B17329" s="361"/>
      <c r="C17329" s="361" t="s">
        <v>35040</v>
      </c>
      <c r="D17329" s="361" t="s">
        <v>25214</v>
      </c>
      <c r="E17329" s="362" t="s">
        <v>34056</v>
      </c>
    </row>
    <row r="17330" customFormat="false" ht="15" hidden="false" customHeight="false" outlineLevel="0" collapsed="false">
      <c r="A17330" s="361" t="s">
        <v>35041</v>
      </c>
      <c r="B17330" s="361"/>
      <c r="C17330" s="361" t="s">
        <v>35042</v>
      </c>
      <c r="D17330" s="361" t="s">
        <v>25214</v>
      </c>
      <c r="E17330" s="362" t="s">
        <v>22948</v>
      </c>
    </row>
    <row r="17331" customFormat="false" ht="15" hidden="false" customHeight="false" outlineLevel="0" collapsed="false">
      <c r="A17331" s="361" t="s">
        <v>35043</v>
      </c>
      <c r="B17331" s="361"/>
      <c r="C17331" s="361" t="s">
        <v>35044</v>
      </c>
      <c r="D17331" s="361" t="s">
        <v>25214</v>
      </c>
      <c r="E17331" s="362" t="s">
        <v>22948</v>
      </c>
    </row>
    <row r="17332" customFormat="false" ht="15" hidden="false" customHeight="false" outlineLevel="0" collapsed="false">
      <c r="A17332" s="361" t="s">
        <v>35045</v>
      </c>
      <c r="B17332" s="361"/>
      <c r="C17332" s="361" t="s">
        <v>35046</v>
      </c>
      <c r="D17332" s="361" t="s">
        <v>25214</v>
      </c>
      <c r="E17332" s="362" t="s">
        <v>22948</v>
      </c>
    </row>
    <row r="17333" customFormat="false" ht="15" hidden="false" customHeight="false" outlineLevel="0" collapsed="false">
      <c r="A17333" s="361" t="s">
        <v>35047</v>
      </c>
      <c r="B17333" s="361"/>
      <c r="C17333" s="361" t="s">
        <v>35048</v>
      </c>
      <c r="D17333" s="361" t="s">
        <v>25214</v>
      </c>
      <c r="E17333" s="362" t="s">
        <v>35049</v>
      </c>
    </row>
    <row r="17334" customFormat="false" ht="15" hidden="false" customHeight="false" outlineLevel="0" collapsed="false">
      <c r="A17334" s="361" t="s">
        <v>35050</v>
      </c>
      <c r="B17334" s="361"/>
      <c r="C17334" s="361" t="s">
        <v>35051</v>
      </c>
      <c r="D17334" s="361" t="s">
        <v>25214</v>
      </c>
      <c r="E17334" s="362" t="s">
        <v>35049</v>
      </c>
    </row>
    <row r="17335" customFormat="false" ht="15" hidden="false" customHeight="false" outlineLevel="0" collapsed="false">
      <c r="A17335" s="361" t="s">
        <v>35052</v>
      </c>
      <c r="B17335" s="361"/>
      <c r="C17335" s="361" t="s">
        <v>35053</v>
      </c>
      <c r="D17335" s="361" t="s">
        <v>25214</v>
      </c>
      <c r="E17335" s="362" t="s">
        <v>35054</v>
      </c>
    </row>
    <row r="17336" customFormat="false" ht="15" hidden="false" customHeight="false" outlineLevel="0" collapsed="false">
      <c r="A17336" s="361" t="s">
        <v>35055</v>
      </c>
      <c r="B17336" s="361"/>
      <c r="C17336" s="361" t="s">
        <v>35056</v>
      </c>
      <c r="D17336" s="361" t="s">
        <v>25214</v>
      </c>
      <c r="E17336" s="362" t="s">
        <v>35057</v>
      </c>
    </row>
    <row r="17337" customFormat="false" ht="15" hidden="false" customHeight="false" outlineLevel="0" collapsed="false">
      <c r="A17337" s="361" t="s">
        <v>35058</v>
      </c>
      <c r="B17337" s="361"/>
      <c r="C17337" s="361" t="s">
        <v>35059</v>
      </c>
      <c r="D17337" s="361" t="s">
        <v>25214</v>
      </c>
      <c r="E17337" s="362" t="s">
        <v>35057</v>
      </c>
    </row>
    <row r="17338" customFormat="false" ht="15" hidden="false" customHeight="false" outlineLevel="0" collapsed="false">
      <c r="A17338" s="361" t="s">
        <v>35060</v>
      </c>
      <c r="B17338" s="361"/>
      <c r="C17338" s="361" t="s">
        <v>35061</v>
      </c>
      <c r="D17338" s="361" t="s">
        <v>25214</v>
      </c>
      <c r="E17338" s="362" t="s">
        <v>16012</v>
      </c>
    </row>
    <row r="17339" customFormat="false" ht="15" hidden="false" customHeight="false" outlineLevel="0" collapsed="false">
      <c r="A17339" s="361" t="s">
        <v>35062</v>
      </c>
      <c r="B17339" s="361"/>
      <c r="C17339" s="361" t="s">
        <v>35063</v>
      </c>
      <c r="D17339" s="361" t="s">
        <v>25214</v>
      </c>
      <c r="E17339" s="362" t="s">
        <v>24370</v>
      </c>
    </row>
    <row r="17340" customFormat="false" ht="15" hidden="false" customHeight="false" outlineLevel="0" collapsed="false">
      <c r="A17340" s="361" t="s">
        <v>35064</v>
      </c>
      <c r="B17340" s="361"/>
      <c r="C17340" s="361" t="s">
        <v>35065</v>
      </c>
      <c r="D17340" s="361" t="s">
        <v>25214</v>
      </c>
      <c r="E17340" s="362" t="s">
        <v>22242</v>
      </c>
    </row>
    <row r="17341" customFormat="false" ht="15" hidden="false" customHeight="false" outlineLevel="0" collapsed="false">
      <c r="A17341" s="361" t="s">
        <v>35066</v>
      </c>
      <c r="B17341" s="361"/>
      <c r="C17341" s="361" t="s">
        <v>35067</v>
      </c>
      <c r="D17341" s="361" t="s">
        <v>25214</v>
      </c>
      <c r="E17341" s="362" t="s">
        <v>35068</v>
      </c>
    </row>
    <row r="17342" customFormat="false" ht="15" hidden="false" customHeight="false" outlineLevel="0" collapsed="false">
      <c r="A17342" s="361" t="s">
        <v>35069</v>
      </c>
      <c r="B17342" s="361"/>
      <c r="C17342" s="361" t="s">
        <v>35070</v>
      </c>
      <c r="D17342" s="361" t="s">
        <v>25214</v>
      </c>
      <c r="E17342" s="362" t="s">
        <v>35068</v>
      </c>
    </row>
    <row r="17343" customFormat="false" ht="15" hidden="false" customHeight="false" outlineLevel="0" collapsed="false">
      <c r="A17343" s="361" t="s">
        <v>35071</v>
      </c>
      <c r="B17343" s="361"/>
      <c r="C17343" s="361" t="s">
        <v>35072</v>
      </c>
      <c r="D17343" s="361" t="s">
        <v>25214</v>
      </c>
      <c r="E17343" s="362" t="s">
        <v>33524</v>
      </c>
    </row>
    <row r="17344" customFormat="false" ht="15" hidden="false" customHeight="false" outlineLevel="0" collapsed="false">
      <c r="A17344" s="361" t="s">
        <v>35073</v>
      </c>
      <c r="B17344" s="361"/>
      <c r="C17344" s="361" t="s">
        <v>35074</v>
      </c>
      <c r="D17344" s="361" t="s">
        <v>25214</v>
      </c>
      <c r="E17344" s="362" t="s">
        <v>33524</v>
      </c>
    </row>
    <row r="17345" customFormat="false" ht="15" hidden="false" customHeight="false" outlineLevel="0" collapsed="false">
      <c r="A17345" s="361" t="s">
        <v>35075</v>
      </c>
      <c r="B17345" s="361"/>
      <c r="C17345" s="361" t="s">
        <v>35076</v>
      </c>
      <c r="D17345" s="361" t="s">
        <v>25214</v>
      </c>
      <c r="E17345" s="362" t="s">
        <v>33524</v>
      </c>
    </row>
    <row r="17346" customFormat="false" ht="15" hidden="false" customHeight="false" outlineLevel="0" collapsed="false">
      <c r="A17346" s="361" t="s">
        <v>35077</v>
      </c>
      <c r="B17346" s="361"/>
      <c r="C17346" s="361" t="s">
        <v>35078</v>
      </c>
      <c r="D17346" s="361" t="s">
        <v>25214</v>
      </c>
      <c r="E17346" s="362" t="s">
        <v>35079</v>
      </c>
    </row>
    <row r="17347" customFormat="false" ht="15" hidden="false" customHeight="false" outlineLevel="0" collapsed="false">
      <c r="A17347" s="361" t="s">
        <v>35080</v>
      </c>
      <c r="B17347" s="361"/>
      <c r="C17347" s="361" t="s">
        <v>35081</v>
      </c>
      <c r="D17347" s="361" t="s">
        <v>25214</v>
      </c>
      <c r="E17347" s="362" t="s">
        <v>35079</v>
      </c>
    </row>
    <row r="17348" customFormat="false" ht="15" hidden="false" customHeight="false" outlineLevel="0" collapsed="false">
      <c r="A17348" s="361" t="s">
        <v>35082</v>
      </c>
      <c r="B17348" s="361"/>
      <c r="C17348" s="361" t="s">
        <v>35083</v>
      </c>
      <c r="D17348" s="361" t="s">
        <v>25214</v>
      </c>
      <c r="E17348" s="362" t="s">
        <v>35079</v>
      </c>
    </row>
    <row r="17349" customFormat="false" ht="15" hidden="false" customHeight="false" outlineLevel="0" collapsed="false">
      <c r="A17349" s="361" t="s">
        <v>35084</v>
      </c>
      <c r="B17349" s="361"/>
      <c r="C17349" s="361" t="s">
        <v>35085</v>
      </c>
      <c r="D17349" s="361" t="s">
        <v>25214</v>
      </c>
      <c r="E17349" s="362" t="s">
        <v>35086</v>
      </c>
    </row>
    <row r="17350" customFormat="false" ht="15" hidden="false" customHeight="false" outlineLevel="0" collapsed="false">
      <c r="A17350" s="361" t="s">
        <v>35087</v>
      </c>
      <c r="B17350" s="361"/>
      <c r="C17350" s="361" t="s">
        <v>35088</v>
      </c>
      <c r="D17350" s="361" t="s">
        <v>25214</v>
      </c>
      <c r="E17350" s="362" t="s">
        <v>35086</v>
      </c>
    </row>
    <row r="17351" customFormat="false" ht="15" hidden="false" customHeight="false" outlineLevel="0" collapsed="false">
      <c r="A17351" s="361" t="s">
        <v>35089</v>
      </c>
      <c r="B17351" s="361"/>
      <c r="C17351" s="361" t="s">
        <v>35090</v>
      </c>
      <c r="D17351" s="361" t="s">
        <v>25214</v>
      </c>
      <c r="E17351" s="362" t="s">
        <v>35091</v>
      </c>
    </row>
    <row r="17352" customFormat="false" ht="15" hidden="false" customHeight="false" outlineLevel="0" collapsed="false">
      <c r="A17352" s="361" t="s">
        <v>35092</v>
      </c>
      <c r="B17352" s="361"/>
      <c r="C17352" s="361" t="s">
        <v>35093</v>
      </c>
      <c r="D17352" s="361" t="s">
        <v>25214</v>
      </c>
      <c r="E17352" s="362" t="s">
        <v>35091</v>
      </c>
    </row>
    <row r="17353" customFormat="false" ht="15" hidden="false" customHeight="false" outlineLevel="0" collapsed="false">
      <c r="A17353" s="361" t="s">
        <v>35094</v>
      </c>
      <c r="B17353" s="361"/>
      <c r="C17353" s="361" t="s">
        <v>35095</v>
      </c>
      <c r="D17353" s="361" t="s">
        <v>25214</v>
      </c>
      <c r="E17353" s="362" t="s">
        <v>23563</v>
      </c>
    </row>
    <row r="17354" customFormat="false" ht="15" hidden="false" customHeight="false" outlineLevel="0" collapsed="false">
      <c r="A17354" s="361" t="s">
        <v>35096</v>
      </c>
      <c r="B17354" s="361"/>
      <c r="C17354" s="361" t="s">
        <v>35097</v>
      </c>
      <c r="D17354" s="361" t="s">
        <v>25214</v>
      </c>
      <c r="E17354" s="362" t="s">
        <v>35098</v>
      </c>
    </row>
    <row r="17355" customFormat="false" ht="15" hidden="false" customHeight="false" outlineLevel="0" collapsed="false">
      <c r="A17355" s="361" t="s">
        <v>35099</v>
      </c>
      <c r="B17355" s="361"/>
      <c r="C17355" s="361" t="s">
        <v>35100</v>
      </c>
      <c r="D17355" s="361" t="s">
        <v>25214</v>
      </c>
      <c r="E17355" s="362" t="s">
        <v>23096</v>
      </c>
    </row>
    <row r="17356" customFormat="false" ht="15" hidden="false" customHeight="false" outlineLevel="0" collapsed="false">
      <c r="A17356" s="361" t="s">
        <v>35101</v>
      </c>
      <c r="B17356" s="361"/>
      <c r="C17356" s="361" t="s">
        <v>35102</v>
      </c>
      <c r="D17356" s="361" t="s">
        <v>25214</v>
      </c>
      <c r="E17356" s="362" t="s">
        <v>35103</v>
      </c>
    </row>
    <row r="17357" customFormat="false" ht="15" hidden="false" customHeight="false" outlineLevel="0" collapsed="false">
      <c r="A17357" s="361" t="s">
        <v>35104</v>
      </c>
      <c r="B17357" s="361"/>
      <c r="C17357" s="361" t="s">
        <v>35105</v>
      </c>
      <c r="D17357" s="361" t="s">
        <v>25214</v>
      </c>
      <c r="E17357" s="362" t="s">
        <v>35103</v>
      </c>
    </row>
    <row r="17358" customFormat="false" ht="15" hidden="false" customHeight="false" outlineLevel="0" collapsed="false">
      <c r="A17358" s="361" t="s">
        <v>35106</v>
      </c>
      <c r="B17358" s="361"/>
      <c r="C17358" s="361" t="s">
        <v>35107</v>
      </c>
      <c r="D17358" s="361" t="s">
        <v>25214</v>
      </c>
      <c r="E17358" s="362" t="s">
        <v>18542</v>
      </c>
    </row>
    <row r="17359" customFormat="false" ht="15" hidden="false" customHeight="false" outlineLevel="0" collapsed="false">
      <c r="A17359" s="361" t="s">
        <v>35108</v>
      </c>
      <c r="B17359" s="361"/>
      <c r="C17359" s="361" t="s">
        <v>35109</v>
      </c>
      <c r="D17359" s="361" t="s">
        <v>25214</v>
      </c>
      <c r="E17359" s="362" t="s">
        <v>18542</v>
      </c>
    </row>
    <row r="17360" customFormat="false" ht="15" hidden="false" customHeight="false" outlineLevel="0" collapsed="false">
      <c r="A17360" s="361" t="s">
        <v>35110</v>
      </c>
      <c r="B17360" s="361"/>
      <c r="C17360" s="361" t="s">
        <v>35111</v>
      </c>
      <c r="D17360" s="361" t="s">
        <v>25214</v>
      </c>
      <c r="E17360" s="362" t="s">
        <v>18542</v>
      </c>
    </row>
    <row r="17361" customFormat="false" ht="15" hidden="false" customHeight="false" outlineLevel="0" collapsed="false">
      <c r="A17361" s="361" t="s">
        <v>35112</v>
      </c>
      <c r="B17361" s="361"/>
      <c r="C17361" s="361" t="s">
        <v>35113</v>
      </c>
      <c r="D17361" s="361" t="s">
        <v>25214</v>
      </c>
      <c r="E17361" s="362" t="s">
        <v>35114</v>
      </c>
    </row>
    <row r="17362" customFormat="false" ht="15" hidden="false" customHeight="false" outlineLevel="0" collapsed="false">
      <c r="A17362" s="361" t="s">
        <v>35115</v>
      </c>
      <c r="B17362" s="361"/>
      <c r="C17362" s="361" t="s">
        <v>35116</v>
      </c>
      <c r="D17362" s="361" t="s">
        <v>25214</v>
      </c>
      <c r="E17362" s="362" t="s">
        <v>35114</v>
      </c>
    </row>
    <row r="17363" customFormat="false" ht="15" hidden="false" customHeight="false" outlineLevel="0" collapsed="false">
      <c r="A17363" s="361" t="s">
        <v>35117</v>
      </c>
      <c r="B17363" s="361"/>
      <c r="C17363" s="361" t="s">
        <v>35118</v>
      </c>
      <c r="D17363" s="361" t="s">
        <v>25214</v>
      </c>
      <c r="E17363" s="362" t="s">
        <v>35114</v>
      </c>
    </row>
    <row r="17364" customFormat="false" ht="15" hidden="false" customHeight="false" outlineLevel="0" collapsed="false">
      <c r="A17364" s="361" t="s">
        <v>35119</v>
      </c>
      <c r="B17364" s="361"/>
      <c r="C17364" s="361" t="s">
        <v>35120</v>
      </c>
      <c r="D17364" s="361" t="s">
        <v>25214</v>
      </c>
      <c r="E17364" s="362" t="s">
        <v>16927</v>
      </c>
    </row>
    <row r="17365" customFormat="false" ht="15" hidden="false" customHeight="false" outlineLevel="0" collapsed="false">
      <c r="A17365" s="361" t="s">
        <v>35121</v>
      </c>
      <c r="B17365" s="361"/>
      <c r="C17365" s="361" t="s">
        <v>35122</v>
      </c>
      <c r="D17365" s="361" t="s">
        <v>25214</v>
      </c>
      <c r="E17365" s="362" t="s">
        <v>16927</v>
      </c>
    </row>
    <row r="17366" customFormat="false" ht="15" hidden="false" customHeight="false" outlineLevel="0" collapsed="false">
      <c r="A17366" s="361" t="s">
        <v>35123</v>
      </c>
      <c r="B17366" s="361"/>
      <c r="C17366" s="361" t="s">
        <v>35124</v>
      </c>
      <c r="D17366" s="361" t="s">
        <v>25214</v>
      </c>
      <c r="E17366" s="362" t="s">
        <v>35125</v>
      </c>
    </row>
    <row r="17367" customFormat="false" ht="15" hidden="false" customHeight="false" outlineLevel="0" collapsed="false">
      <c r="A17367" s="361" t="s">
        <v>35126</v>
      </c>
      <c r="B17367" s="361"/>
      <c r="C17367" s="361" t="s">
        <v>35127</v>
      </c>
      <c r="D17367" s="361" t="s">
        <v>25214</v>
      </c>
      <c r="E17367" s="362" t="s">
        <v>35125</v>
      </c>
    </row>
    <row r="17368" customFormat="false" ht="15" hidden="false" customHeight="false" outlineLevel="0" collapsed="false">
      <c r="A17368" s="361" t="s">
        <v>35128</v>
      </c>
      <c r="B17368" s="361"/>
      <c r="C17368" s="361" t="s">
        <v>35129</v>
      </c>
      <c r="D17368" s="361" t="s">
        <v>25214</v>
      </c>
      <c r="E17368" s="362" t="s">
        <v>26942</v>
      </c>
    </row>
    <row r="17369" customFormat="false" ht="15" hidden="false" customHeight="false" outlineLevel="0" collapsed="false">
      <c r="A17369" s="361" t="s">
        <v>35130</v>
      </c>
      <c r="B17369" s="361"/>
      <c r="C17369" s="361" t="s">
        <v>35131</v>
      </c>
      <c r="D17369" s="361" t="s">
        <v>25214</v>
      </c>
      <c r="E17369" s="362" t="s">
        <v>19832</v>
      </c>
    </row>
    <row r="17370" customFormat="false" ht="15" hidden="false" customHeight="false" outlineLevel="0" collapsed="false">
      <c r="A17370" s="361" t="s">
        <v>35132</v>
      </c>
      <c r="B17370" s="361"/>
      <c r="C17370" s="361" t="s">
        <v>35133</v>
      </c>
      <c r="D17370" s="361" t="s">
        <v>25214</v>
      </c>
      <c r="E17370" s="362" t="s">
        <v>20466</v>
      </c>
    </row>
    <row r="17371" customFormat="false" ht="15" hidden="false" customHeight="false" outlineLevel="0" collapsed="false">
      <c r="A17371" s="361" t="s">
        <v>35134</v>
      </c>
      <c r="B17371" s="361"/>
      <c r="C17371" s="361" t="s">
        <v>35135</v>
      </c>
      <c r="D17371" s="361" t="s">
        <v>25214</v>
      </c>
      <c r="E17371" s="362" t="s">
        <v>35136</v>
      </c>
    </row>
    <row r="17372" customFormat="false" ht="15" hidden="false" customHeight="false" outlineLevel="0" collapsed="false">
      <c r="A17372" s="361" t="s">
        <v>35137</v>
      </c>
      <c r="B17372" s="361"/>
      <c r="C17372" s="361" t="s">
        <v>35138</v>
      </c>
      <c r="D17372" s="361" t="s">
        <v>25214</v>
      </c>
      <c r="E17372" s="362" t="s">
        <v>23928</v>
      </c>
    </row>
    <row r="17373" customFormat="false" ht="15" hidden="false" customHeight="false" outlineLevel="0" collapsed="false">
      <c r="A17373" s="361" t="s">
        <v>35139</v>
      </c>
      <c r="B17373" s="361"/>
      <c r="C17373" s="361" t="s">
        <v>35140</v>
      </c>
      <c r="D17373" s="361" t="s">
        <v>25214</v>
      </c>
      <c r="E17373" s="362" t="s">
        <v>18172</v>
      </c>
    </row>
    <row r="17374" customFormat="false" ht="15" hidden="false" customHeight="false" outlineLevel="0" collapsed="false">
      <c r="A17374" s="361" t="s">
        <v>35141</v>
      </c>
      <c r="B17374" s="361"/>
      <c r="C17374" s="361" t="s">
        <v>35142</v>
      </c>
      <c r="D17374" s="361" t="s">
        <v>25214</v>
      </c>
      <c r="E17374" s="362" t="s">
        <v>17000</v>
      </c>
    </row>
    <row r="17375" customFormat="false" ht="15" hidden="false" customHeight="false" outlineLevel="0" collapsed="false">
      <c r="A17375" s="361" t="s">
        <v>35143</v>
      </c>
      <c r="B17375" s="361"/>
      <c r="C17375" s="361" t="s">
        <v>35144</v>
      </c>
      <c r="D17375" s="361" t="s">
        <v>25214</v>
      </c>
      <c r="E17375" s="362" t="s">
        <v>17210</v>
      </c>
    </row>
    <row r="17376" customFormat="false" ht="15" hidden="false" customHeight="false" outlineLevel="0" collapsed="false">
      <c r="A17376" s="361" t="s">
        <v>35145</v>
      </c>
      <c r="B17376" s="361"/>
      <c r="C17376" s="361" t="s">
        <v>35146</v>
      </c>
      <c r="D17376" s="361" t="s">
        <v>25214</v>
      </c>
      <c r="E17376" s="362" t="s">
        <v>35147</v>
      </c>
    </row>
    <row r="17377" customFormat="false" ht="15" hidden="false" customHeight="false" outlineLevel="0" collapsed="false">
      <c r="A17377" s="361" t="s">
        <v>35148</v>
      </c>
      <c r="B17377" s="361"/>
      <c r="C17377" s="361" t="s">
        <v>35149</v>
      </c>
      <c r="D17377" s="361" t="s">
        <v>25214</v>
      </c>
      <c r="E17377" s="362" t="s">
        <v>35150</v>
      </c>
    </row>
    <row r="17378" customFormat="false" ht="15" hidden="false" customHeight="false" outlineLevel="0" collapsed="false">
      <c r="A17378" s="361" t="s">
        <v>35151</v>
      </c>
      <c r="B17378" s="361"/>
      <c r="C17378" s="361" t="s">
        <v>35152</v>
      </c>
      <c r="D17378" s="361" t="s">
        <v>25214</v>
      </c>
      <c r="E17378" s="362" t="s">
        <v>35153</v>
      </c>
    </row>
    <row r="17379" customFormat="false" ht="15" hidden="false" customHeight="false" outlineLevel="0" collapsed="false">
      <c r="A17379" s="361" t="s">
        <v>35154</v>
      </c>
      <c r="B17379" s="361"/>
      <c r="C17379" s="361" t="s">
        <v>35155</v>
      </c>
      <c r="D17379" s="361" t="s">
        <v>25214</v>
      </c>
      <c r="E17379" s="362" t="s">
        <v>29275</v>
      </c>
    </row>
    <row r="17380" customFormat="false" ht="15" hidden="false" customHeight="false" outlineLevel="0" collapsed="false">
      <c r="A17380" s="361" t="s">
        <v>35156</v>
      </c>
      <c r="B17380" s="361"/>
      <c r="C17380" s="361" t="s">
        <v>35157</v>
      </c>
      <c r="D17380" s="361" t="s">
        <v>25214</v>
      </c>
      <c r="E17380" s="362" t="s">
        <v>35158</v>
      </c>
    </row>
    <row r="17381" customFormat="false" ht="15" hidden="false" customHeight="false" outlineLevel="0" collapsed="false">
      <c r="A17381" s="361" t="s">
        <v>35159</v>
      </c>
      <c r="B17381" s="361"/>
      <c r="C17381" s="361" t="s">
        <v>35160</v>
      </c>
      <c r="D17381" s="361" t="s">
        <v>25214</v>
      </c>
      <c r="E17381" s="362" t="s">
        <v>35161</v>
      </c>
    </row>
    <row r="17382" customFormat="false" ht="15" hidden="false" customHeight="false" outlineLevel="0" collapsed="false">
      <c r="A17382" s="361" t="s">
        <v>35162</v>
      </c>
      <c r="B17382" s="361"/>
      <c r="C17382" s="361" t="s">
        <v>35163</v>
      </c>
      <c r="D17382" s="361" t="s">
        <v>25214</v>
      </c>
      <c r="E17382" s="362" t="s">
        <v>24944</v>
      </c>
    </row>
    <row r="17383" customFormat="false" ht="15" hidden="false" customHeight="false" outlineLevel="0" collapsed="false">
      <c r="A17383" s="361" t="s">
        <v>35164</v>
      </c>
      <c r="B17383" s="361"/>
      <c r="C17383" s="361" t="s">
        <v>35165</v>
      </c>
      <c r="D17383" s="361" t="s">
        <v>25214</v>
      </c>
      <c r="E17383" s="362" t="s">
        <v>21220</v>
      </c>
    </row>
    <row r="17384" customFormat="false" ht="15" hidden="false" customHeight="false" outlineLevel="0" collapsed="false">
      <c r="A17384" s="361" t="s">
        <v>35166</v>
      </c>
      <c r="B17384" s="361"/>
      <c r="C17384" s="361" t="s">
        <v>35167</v>
      </c>
      <c r="D17384" s="361" t="s">
        <v>25214</v>
      </c>
      <c r="E17384" s="362" t="s">
        <v>35168</v>
      </c>
    </row>
    <row r="17385" customFormat="false" ht="15" hidden="false" customHeight="false" outlineLevel="0" collapsed="false">
      <c r="A17385" s="361" t="s">
        <v>35169</v>
      </c>
      <c r="B17385" s="361"/>
      <c r="C17385" s="361" t="s">
        <v>35170</v>
      </c>
      <c r="D17385" s="361" t="s">
        <v>25214</v>
      </c>
      <c r="E17385" s="362" t="s">
        <v>21746</v>
      </c>
    </row>
    <row r="17386" customFormat="false" ht="15" hidden="false" customHeight="false" outlineLevel="0" collapsed="false">
      <c r="A17386" s="361" t="s">
        <v>35171</v>
      </c>
      <c r="B17386" s="361"/>
      <c r="C17386" s="361" t="s">
        <v>35172</v>
      </c>
      <c r="D17386" s="361" t="s">
        <v>25214</v>
      </c>
      <c r="E17386" s="362" t="s">
        <v>35173</v>
      </c>
    </row>
    <row r="17387" customFormat="false" ht="15" hidden="false" customHeight="false" outlineLevel="0" collapsed="false">
      <c r="A17387" s="361" t="s">
        <v>35174</v>
      </c>
      <c r="B17387" s="361"/>
      <c r="C17387" s="361" t="s">
        <v>35175</v>
      </c>
      <c r="D17387" s="361" t="s">
        <v>25214</v>
      </c>
      <c r="E17387" s="362" t="s">
        <v>35176</v>
      </c>
    </row>
    <row r="17388" customFormat="false" ht="15" hidden="false" customHeight="false" outlineLevel="0" collapsed="false">
      <c r="A17388" s="361" t="s">
        <v>35177</v>
      </c>
      <c r="B17388" s="361"/>
      <c r="C17388" s="361" t="s">
        <v>35178</v>
      </c>
      <c r="D17388" s="361" t="s">
        <v>25214</v>
      </c>
      <c r="E17388" s="362" t="s">
        <v>34690</v>
      </c>
    </row>
    <row r="17389" customFormat="false" ht="15" hidden="false" customHeight="false" outlineLevel="0" collapsed="false">
      <c r="A17389" s="361" t="s">
        <v>35179</v>
      </c>
      <c r="B17389" s="361"/>
      <c r="C17389" s="361" t="s">
        <v>35180</v>
      </c>
      <c r="D17389" s="361" t="s">
        <v>25214</v>
      </c>
      <c r="E17389" s="362" t="s">
        <v>35181</v>
      </c>
    </row>
    <row r="17390" customFormat="false" ht="15" hidden="false" customHeight="false" outlineLevel="0" collapsed="false">
      <c r="A17390" s="361" t="s">
        <v>35182</v>
      </c>
      <c r="B17390" s="361"/>
      <c r="C17390" s="361" t="s">
        <v>35183</v>
      </c>
      <c r="D17390" s="361" t="s">
        <v>25214</v>
      </c>
      <c r="E17390" s="362" t="s">
        <v>35184</v>
      </c>
    </row>
    <row r="17391" customFormat="false" ht="15" hidden="false" customHeight="false" outlineLevel="0" collapsed="false">
      <c r="A17391" s="361" t="s">
        <v>35185</v>
      </c>
      <c r="B17391" s="361"/>
      <c r="C17391" s="361" t="s">
        <v>35186</v>
      </c>
      <c r="D17391" s="361" t="s">
        <v>25214</v>
      </c>
      <c r="E17391" s="362" t="s">
        <v>35187</v>
      </c>
    </row>
    <row r="17392" customFormat="false" ht="15" hidden="false" customHeight="false" outlineLevel="0" collapsed="false">
      <c r="A17392" s="361" t="s">
        <v>35188</v>
      </c>
      <c r="B17392" s="361"/>
      <c r="C17392" s="361" t="s">
        <v>35189</v>
      </c>
      <c r="D17392" s="361" t="s">
        <v>25214</v>
      </c>
      <c r="E17392" s="362" t="s">
        <v>24559</v>
      </c>
    </row>
    <row r="17393" customFormat="false" ht="15" hidden="false" customHeight="false" outlineLevel="0" collapsed="false">
      <c r="A17393" s="361" t="s">
        <v>35190</v>
      </c>
      <c r="B17393" s="361"/>
      <c r="C17393" s="361" t="s">
        <v>35191</v>
      </c>
      <c r="D17393" s="361" t="s">
        <v>25214</v>
      </c>
      <c r="E17393" s="362" t="s">
        <v>19921</v>
      </c>
    </row>
    <row r="17394" customFormat="false" ht="15" hidden="false" customHeight="false" outlineLevel="0" collapsed="false">
      <c r="A17394" s="361" t="s">
        <v>35192</v>
      </c>
      <c r="B17394" s="361"/>
      <c r="C17394" s="361" t="s">
        <v>35193</v>
      </c>
      <c r="D17394" s="361" t="s">
        <v>25214</v>
      </c>
      <c r="E17394" s="362" t="s">
        <v>35194</v>
      </c>
    </row>
    <row r="17395" customFormat="false" ht="15" hidden="false" customHeight="false" outlineLevel="0" collapsed="false">
      <c r="A17395" s="361" t="s">
        <v>35195</v>
      </c>
      <c r="B17395" s="361"/>
      <c r="C17395" s="361" t="s">
        <v>35196</v>
      </c>
      <c r="D17395" s="361" t="s">
        <v>25214</v>
      </c>
      <c r="E17395" s="362" t="s">
        <v>23563</v>
      </c>
    </row>
    <row r="17396" customFormat="false" ht="15" hidden="false" customHeight="false" outlineLevel="0" collapsed="false">
      <c r="A17396" s="361" t="s">
        <v>35197</v>
      </c>
      <c r="B17396" s="361"/>
      <c r="C17396" s="361" t="s">
        <v>35198</v>
      </c>
      <c r="D17396" s="361" t="s">
        <v>25214</v>
      </c>
      <c r="E17396" s="362" t="s">
        <v>20028</v>
      </c>
    </row>
    <row r="17397" customFormat="false" ht="15" hidden="false" customHeight="false" outlineLevel="0" collapsed="false">
      <c r="A17397" s="361" t="s">
        <v>35199</v>
      </c>
      <c r="B17397" s="361"/>
      <c r="C17397" s="361" t="s">
        <v>35200</v>
      </c>
      <c r="D17397" s="361" t="s">
        <v>25214</v>
      </c>
      <c r="E17397" s="362" t="s">
        <v>35201</v>
      </c>
    </row>
    <row r="17398" customFormat="false" ht="15" hidden="false" customHeight="false" outlineLevel="0" collapsed="false">
      <c r="A17398" s="361" t="s">
        <v>35202</v>
      </c>
      <c r="B17398" s="361"/>
      <c r="C17398" s="361" t="s">
        <v>35203</v>
      </c>
      <c r="D17398" s="361" t="s">
        <v>25214</v>
      </c>
      <c r="E17398" s="362" t="s">
        <v>18305</v>
      </c>
    </row>
    <row r="17399" customFormat="false" ht="15" hidden="false" customHeight="false" outlineLevel="0" collapsed="false">
      <c r="A17399" s="361" t="s">
        <v>35204</v>
      </c>
      <c r="B17399" s="361"/>
      <c r="C17399" s="361" t="s">
        <v>35205</v>
      </c>
      <c r="D17399" s="361" t="s">
        <v>25214</v>
      </c>
      <c r="E17399" s="362" t="s">
        <v>35206</v>
      </c>
    </row>
    <row r="17400" customFormat="false" ht="15" hidden="false" customHeight="false" outlineLevel="0" collapsed="false">
      <c r="A17400" s="361" t="s">
        <v>35207</v>
      </c>
      <c r="B17400" s="361"/>
      <c r="C17400" s="361" t="s">
        <v>35208</v>
      </c>
      <c r="D17400" s="361" t="s">
        <v>25214</v>
      </c>
      <c r="E17400" s="362" t="s">
        <v>35209</v>
      </c>
    </row>
    <row r="17401" customFormat="false" ht="15" hidden="false" customHeight="false" outlineLevel="0" collapsed="false">
      <c r="A17401" s="361" t="s">
        <v>35210</v>
      </c>
      <c r="B17401" s="361"/>
      <c r="C17401" s="361" t="s">
        <v>35211</v>
      </c>
      <c r="D17401" s="361" t="s">
        <v>25214</v>
      </c>
      <c r="E17401" s="362" t="s">
        <v>35212</v>
      </c>
    </row>
    <row r="17402" customFormat="false" ht="15" hidden="false" customHeight="false" outlineLevel="0" collapsed="false">
      <c r="A17402" s="361" t="s">
        <v>35213</v>
      </c>
      <c r="B17402" s="361"/>
      <c r="C17402" s="361" t="s">
        <v>35214</v>
      </c>
      <c r="D17402" s="361" t="s">
        <v>25214</v>
      </c>
      <c r="E17402" s="362" t="s">
        <v>16508</v>
      </c>
    </row>
    <row r="17403" customFormat="false" ht="15" hidden="false" customHeight="false" outlineLevel="0" collapsed="false">
      <c r="A17403" s="361" t="s">
        <v>35215</v>
      </c>
      <c r="B17403" s="361"/>
      <c r="C17403" s="361" t="s">
        <v>35216</v>
      </c>
      <c r="D17403" s="361" t="s">
        <v>25214</v>
      </c>
      <c r="E17403" s="362" t="s">
        <v>18109</v>
      </c>
    </row>
    <row r="17404" customFormat="false" ht="15" hidden="false" customHeight="false" outlineLevel="0" collapsed="false">
      <c r="A17404" s="361" t="s">
        <v>35217</v>
      </c>
      <c r="B17404" s="361"/>
      <c r="C17404" s="361" t="s">
        <v>35218</v>
      </c>
      <c r="D17404" s="361" t="s">
        <v>25214</v>
      </c>
      <c r="E17404" s="362" t="s">
        <v>35219</v>
      </c>
    </row>
    <row r="17405" customFormat="false" ht="15" hidden="false" customHeight="false" outlineLevel="0" collapsed="false">
      <c r="A17405" s="361" t="s">
        <v>35220</v>
      </c>
      <c r="B17405" s="361"/>
      <c r="C17405" s="361" t="s">
        <v>35221</v>
      </c>
      <c r="D17405" s="361" t="s">
        <v>25214</v>
      </c>
      <c r="E17405" s="362" t="s">
        <v>31783</v>
      </c>
    </row>
    <row r="17406" customFormat="false" ht="15" hidden="false" customHeight="false" outlineLevel="0" collapsed="false">
      <c r="A17406" s="361" t="s">
        <v>35222</v>
      </c>
      <c r="B17406" s="361"/>
      <c r="C17406" s="361" t="s">
        <v>35223</v>
      </c>
      <c r="D17406" s="361" t="s">
        <v>25214</v>
      </c>
      <c r="E17406" s="362" t="s">
        <v>35224</v>
      </c>
    </row>
    <row r="17407" customFormat="false" ht="15" hidden="false" customHeight="false" outlineLevel="0" collapsed="false">
      <c r="A17407" s="361" t="s">
        <v>35225</v>
      </c>
      <c r="B17407" s="361"/>
      <c r="C17407" s="361" t="s">
        <v>35226</v>
      </c>
      <c r="D17407" s="361" t="s">
        <v>25214</v>
      </c>
      <c r="E17407" s="362" t="s">
        <v>20784</v>
      </c>
    </row>
    <row r="17408" customFormat="false" ht="15" hidden="false" customHeight="false" outlineLevel="0" collapsed="false">
      <c r="A17408" s="361" t="s">
        <v>35227</v>
      </c>
      <c r="B17408" s="361"/>
      <c r="C17408" s="361" t="s">
        <v>35228</v>
      </c>
      <c r="D17408" s="361" t="s">
        <v>25214</v>
      </c>
      <c r="E17408" s="362" t="s">
        <v>34718</v>
      </c>
    </row>
    <row r="17409" customFormat="false" ht="15" hidden="false" customHeight="false" outlineLevel="0" collapsed="false">
      <c r="A17409" s="361" t="s">
        <v>35229</v>
      </c>
      <c r="B17409" s="361"/>
      <c r="C17409" s="361" t="s">
        <v>35230</v>
      </c>
      <c r="D17409" s="361" t="s">
        <v>25214</v>
      </c>
      <c r="E17409" s="362" t="s">
        <v>25813</v>
      </c>
    </row>
    <row r="17410" customFormat="false" ht="15" hidden="false" customHeight="false" outlineLevel="0" collapsed="false">
      <c r="A17410" s="361" t="s">
        <v>35231</v>
      </c>
      <c r="B17410" s="361"/>
      <c r="C17410" s="361" t="s">
        <v>35232</v>
      </c>
      <c r="D17410" s="361" t="s">
        <v>25214</v>
      </c>
      <c r="E17410" s="362" t="s">
        <v>35233</v>
      </c>
    </row>
    <row r="17411" customFormat="false" ht="15" hidden="false" customHeight="false" outlineLevel="0" collapsed="false">
      <c r="A17411" s="361" t="s">
        <v>35234</v>
      </c>
      <c r="B17411" s="361"/>
      <c r="C17411" s="361" t="s">
        <v>35235</v>
      </c>
      <c r="D17411" s="361" t="s">
        <v>25214</v>
      </c>
      <c r="E17411" s="362" t="s">
        <v>24661</v>
      </c>
    </row>
    <row r="17412" customFormat="false" ht="15" hidden="false" customHeight="false" outlineLevel="0" collapsed="false">
      <c r="A17412" s="361" t="s">
        <v>35236</v>
      </c>
      <c r="B17412" s="361"/>
      <c r="C17412" s="361" t="s">
        <v>35237</v>
      </c>
      <c r="D17412" s="361" t="s">
        <v>25214</v>
      </c>
      <c r="E17412" s="362" t="s">
        <v>32814</v>
      </c>
    </row>
    <row r="17413" customFormat="false" ht="15" hidden="false" customHeight="false" outlineLevel="0" collapsed="false">
      <c r="A17413" s="361" t="s">
        <v>35238</v>
      </c>
      <c r="B17413" s="361"/>
      <c r="C17413" s="361" t="s">
        <v>35239</v>
      </c>
      <c r="D17413" s="361" t="s">
        <v>25214</v>
      </c>
      <c r="E17413" s="362" t="s">
        <v>35240</v>
      </c>
    </row>
    <row r="17414" customFormat="false" ht="15" hidden="false" customHeight="false" outlineLevel="0" collapsed="false">
      <c r="A17414" s="361" t="s">
        <v>35241</v>
      </c>
      <c r="B17414" s="361"/>
      <c r="C17414" s="361" t="s">
        <v>35242</v>
      </c>
      <c r="D17414" s="361" t="s">
        <v>25214</v>
      </c>
      <c r="E17414" s="362" t="s">
        <v>33178</v>
      </c>
    </row>
    <row r="17415" customFormat="false" ht="15" hidden="false" customHeight="false" outlineLevel="0" collapsed="false">
      <c r="A17415" s="361" t="s">
        <v>35243</v>
      </c>
      <c r="B17415" s="361"/>
      <c r="C17415" s="361" t="s">
        <v>35244</v>
      </c>
      <c r="D17415" s="361" t="s">
        <v>25214</v>
      </c>
      <c r="E17415" s="362" t="s">
        <v>23178</v>
      </c>
    </row>
    <row r="17416" customFormat="false" ht="15" hidden="false" customHeight="false" outlineLevel="0" collapsed="false">
      <c r="A17416" s="361" t="s">
        <v>35245</v>
      </c>
      <c r="B17416" s="361"/>
      <c r="C17416" s="361" t="s">
        <v>35246</v>
      </c>
      <c r="D17416" s="361" t="s">
        <v>25214</v>
      </c>
      <c r="E17416" s="362" t="s">
        <v>16896</v>
      </c>
    </row>
    <row r="17417" customFormat="false" ht="15" hidden="false" customHeight="false" outlineLevel="0" collapsed="false">
      <c r="A17417" s="361" t="s">
        <v>35247</v>
      </c>
      <c r="B17417" s="361"/>
      <c r="C17417" s="361" t="s">
        <v>35248</v>
      </c>
      <c r="D17417" s="361" t="s">
        <v>25214</v>
      </c>
      <c r="E17417" s="362" t="s">
        <v>25433</v>
      </c>
    </row>
    <row r="17418" customFormat="false" ht="15" hidden="false" customHeight="false" outlineLevel="0" collapsed="false">
      <c r="A17418" s="361" t="s">
        <v>35249</v>
      </c>
      <c r="B17418" s="361"/>
      <c r="C17418" s="361" t="s">
        <v>35250</v>
      </c>
      <c r="D17418" s="361" t="s">
        <v>25214</v>
      </c>
      <c r="E17418" s="362" t="s">
        <v>35251</v>
      </c>
    </row>
    <row r="17419" customFormat="false" ht="15" hidden="false" customHeight="false" outlineLevel="0" collapsed="false">
      <c r="A17419" s="361" t="s">
        <v>35252</v>
      </c>
      <c r="B17419" s="361"/>
      <c r="C17419" s="361" t="s">
        <v>35253</v>
      </c>
      <c r="D17419" s="361" t="s">
        <v>25214</v>
      </c>
      <c r="E17419" s="362" t="s">
        <v>29289</v>
      </c>
    </row>
    <row r="17420" customFormat="false" ht="15" hidden="false" customHeight="false" outlineLevel="0" collapsed="false">
      <c r="A17420" s="361" t="s">
        <v>35254</v>
      </c>
      <c r="B17420" s="361"/>
      <c r="C17420" s="361" t="s">
        <v>35255</v>
      </c>
      <c r="D17420" s="361" t="s">
        <v>25214</v>
      </c>
      <c r="E17420" s="362" t="s">
        <v>35256</v>
      </c>
    </row>
    <row r="17421" customFormat="false" ht="15" hidden="false" customHeight="false" outlineLevel="0" collapsed="false">
      <c r="A17421" s="361" t="s">
        <v>35257</v>
      </c>
      <c r="B17421" s="361"/>
      <c r="C17421" s="361" t="s">
        <v>35258</v>
      </c>
      <c r="D17421" s="361" t="s">
        <v>25214</v>
      </c>
      <c r="E17421" s="362" t="s">
        <v>21914</v>
      </c>
    </row>
    <row r="17422" customFormat="false" ht="15" hidden="false" customHeight="false" outlineLevel="0" collapsed="false">
      <c r="A17422" s="361" t="s">
        <v>35259</v>
      </c>
      <c r="B17422" s="361"/>
      <c r="C17422" s="361" t="s">
        <v>35260</v>
      </c>
      <c r="D17422" s="361" t="s">
        <v>25214</v>
      </c>
      <c r="E17422" s="362" t="s">
        <v>35261</v>
      </c>
    </row>
    <row r="17423" customFormat="false" ht="15" hidden="false" customHeight="false" outlineLevel="0" collapsed="false">
      <c r="A17423" s="361" t="s">
        <v>35262</v>
      </c>
      <c r="B17423" s="361"/>
      <c r="C17423" s="361" t="s">
        <v>35263</v>
      </c>
      <c r="D17423" s="361" t="s">
        <v>25214</v>
      </c>
      <c r="E17423" s="362" t="s">
        <v>28052</v>
      </c>
    </row>
    <row r="17424" customFormat="false" ht="15" hidden="false" customHeight="false" outlineLevel="0" collapsed="false">
      <c r="A17424" s="361" t="s">
        <v>35264</v>
      </c>
      <c r="B17424" s="361"/>
      <c r="C17424" s="361" t="s">
        <v>35265</v>
      </c>
      <c r="D17424" s="361" t="s">
        <v>25214</v>
      </c>
      <c r="E17424" s="362" t="s">
        <v>35266</v>
      </c>
    </row>
    <row r="17425" customFormat="false" ht="15" hidden="false" customHeight="false" outlineLevel="0" collapsed="false">
      <c r="A17425" s="361" t="s">
        <v>35267</v>
      </c>
      <c r="B17425" s="361"/>
      <c r="C17425" s="361" t="s">
        <v>35268</v>
      </c>
      <c r="D17425" s="361" t="s">
        <v>25214</v>
      </c>
      <c r="E17425" s="362" t="s">
        <v>35269</v>
      </c>
    </row>
    <row r="17426" customFormat="false" ht="15" hidden="false" customHeight="false" outlineLevel="0" collapsed="false">
      <c r="A17426" s="361" t="s">
        <v>35270</v>
      </c>
      <c r="B17426" s="361"/>
      <c r="C17426" s="361" t="s">
        <v>35271</v>
      </c>
      <c r="D17426" s="361" t="s">
        <v>25214</v>
      </c>
      <c r="E17426" s="362" t="s">
        <v>21182</v>
      </c>
    </row>
    <row r="17427" customFormat="false" ht="15" hidden="false" customHeight="false" outlineLevel="0" collapsed="false">
      <c r="A17427" s="361" t="s">
        <v>35272</v>
      </c>
      <c r="B17427" s="361"/>
      <c r="C17427" s="361" t="s">
        <v>35273</v>
      </c>
      <c r="D17427" s="361" t="s">
        <v>25214</v>
      </c>
      <c r="E17427" s="362" t="s">
        <v>19961</v>
      </c>
    </row>
    <row r="17428" customFormat="false" ht="15" hidden="false" customHeight="false" outlineLevel="0" collapsed="false">
      <c r="A17428" s="361" t="s">
        <v>35274</v>
      </c>
      <c r="B17428" s="361"/>
      <c r="C17428" s="361" t="s">
        <v>35275</v>
      </c>
      <c r="D17428" s="361" t="s">
        <v>25214</v>
      </c>
      <c r="E17428" s="362" t="s">
        <v>28052</v>
      </c>
    </row>
    <row r="17429" customFormat="false" ht="15" hidden="false" customHeight="false" outlineLevel="0" collapsed="false">
      <c r="A17429" s="361" t="s">
        <v>35276</v>
      </c>
      <c r="B17429" s="361"/>
      <c r="C17429" s="361" t="s">
        <v>35277</v>
      </c>
      <c r="D17429" s="361" t="s">
        <v>25214</v>
      </c>
      <c r="E17429" s="362" t="s">
        <v>35278</v>
      </c>
    </row>
    <row r="17430" customFormat="false" ht="15" hidden="false" customHeight="false" outlineLevel="0" collapsed="false">
      <c r="A17430" s="361" t="s">
        <v>35279</v>
      </c>
      <c r="B17430" s="361"/>
      <c r="C17430" s="361" t="s">
        <v>35280</v>
      </c>
      <c r="D17430" s="361" t="s">
        <v>25214</v>
      </c>
      <c r="E17430" s="362" t="s">
        <v>35281</v>
      </c>
    </row>
    <row r="17431" customFormat="false" ht="15" hidden="false" customHeight="false" outlineLevel="0" collapsed="false">
      <c r="A17431" s="361" t="s">
        <v>35282</v>
      </c>
      <c r="B17431" s="361"/>
      <c r="C17431" s="361" t="s">
        <v>35283</v>
      </c>
      <c r="D17431" s="361" t="s">
        <v>25214</v>
      </c>
      <c r="E17431" s="362" t="s">
        <v>34740</v>
      </c>
    </row>
    <row r="17432" customFormat="false" ht="15" hidden="false" customHeight="false" outlineLevel="0" collapsed="false">
      <c r="A17432" s="361" t="s">
        <v>35284</v>
      </c>
      <c r="B17432" s="361"/>
      <c r="C17432" s="361" t="s">
        <v>35285</v>
      </c>
      <c r="D17432" s="361" t="s">
        <v>25214</v>
      </c>
      <c r="E17432" s="362" t="s">
        <v>31715</v>
      </c>
    </row>
    <row r="17433" customFormat="false" ht="15" hidden="false" customHeight="false" outlineLevel="0" collapsed="false">
      <c r="A17433" s="361" t="s">
        <v>35286</v>
      </c>
      <c r="B17433" s="361"/>
      <c r="C17433" s="361" t="s">
        <v>35287</v>
      </c>
      <c r="D17433" s="361" t="s">
        <v>25214</v>
      </c>
      <c r="E17433" s="362" t="s">
        <v>35288</v>
      </c>
    </row>
    <row r="17434" customFormat="false" ht="15" hidden="false" customHeight="false" outlineLevel="0" collapsed="false">
      <c r="A17434" s="361" t="s">
        <v>35289</v>
      </c>
      <c r="B17434" s="361"/>
      <c r="C17434" s="361" t="s">
        <v>35290</v>
      </c>
      <c r="D17434" s="361" t="s">
        <v>25214</v>
      </c>
      <c r="E17434" s="362" t="s">
        <v>35291</v>
      </c>
    </row>
    <row r="17435" customFormat="false" ht="15" hidden="false" customHeight="false" outlineLevel="0" collapsed="false">
      <c r="A17435" s="361" t="s">
        <v>35292</v>
      </c>
      <c r="B17435" s="361"/>
      <c r="C17435" s="361" t="s">
        <v>35293</v>
      </c>
      <c r="D17435" s="361" t="s">
        <v>25214</v>
      </c>
      <c r="E17435" s="362" t="s">
        <v>16311</v>
      </c>
    </row>
    <row r="17436" customFormat="false" ht="15" hidden="false" customHeight="false" outlineLevel="0" collapsed="false">
      <c r="A17436" s="361" t="s">
        <v>35294</v>
      </c>
      <c r="B17436" s="361"/>
      <c r="C17436" s="361" t="s">
        <v>35295</v>
      </c>
      <c r="D17436" s="361" t="s">
        <v>25214</v>
      </c>
      <c r="E17436" s="362" t="s">
        <v>35296</v>
      </c>
    </row>
    <row r="17437" customFormat="false" ht="15" hidden="false" customHeight="false" outlineLevel="0" collapsed="false">
      <c r="A17437" s="361" t="s">
        <v>35297</v>
      </c>
      <c r="B17437" s="361"/>
      <c r="C17437" s="361" t="s">
        <v>35298</v>
      </c>
      <c r="D17437" s="361" t="s">
        <v>25214</v>
      </c>
      <c r="E17437" s="362" t="s">
        <v>17229</v>
      </c>
    </row>
    <row r="17438" customFormat="false" ht="15" hidden="false" customHeight="false" outlineLevel="0" collapsed="false">
      <c r="A17438" s="361" t="s">
        <v>35299</v>
      </c>
      <c r="B17438" s="361"/>
      <c r="C17438" s="361" t="s">
        <v>35300</v>
      </c>
      <c r="D17438" s="361" t="s">
        <v>25214</v>
      </c>
      <c r="E17438" s="362" t="s">
        <v>35301</v>
      </c>
    </row>
    <row r="17439" customFormat="false" ht="15" hidden="false" customHeight="false" outlineLevel="0" collapsed="false">
      <c r="A17439" s="361" t="s">
        <v>35302</v>
      </c>
      <c r="B17439" s="361"/>
      <c r="C17439" s="361" t="s">
        <v>35303</v>
      </c>
      <c r="D17439" s="361" t="s">
        <v>25214</v>
      </c>
      <c r="E17439" s="362" t="s">
        <v>31309</v>
      </c>
    </row>
    <row r="17440" customFormat="false" ht="15" hidden="false" customHeight="false" outlineLevel="0" collapsed="false">
      <c r="A17440" s="361" t="s">
        <v>35304</v>
      </c>
      <c r="B17440" s="361"/>
      <c r="C17440" s="361" t="s">
        <v>35305</v>
      </c>
      <c r="D17440" s="361" t="s">
        <v>25214</v>
      </c>
      <c r="E17440" s="362" t="s">
        <v>18483</v>
      </c>
    </row>
    <row r="17441" customFormat="false" ht="15" hidden="false" customHeight="false" outlineLevel="0" collapsed="false">
      <c r="A17441" s="361" t="s">
        <v>35306</v>
      </c>
      <c r="B17441" s="361"/>
      <c r="C17441" s="361" t="s">
        <v>35307</v>
      </c>
      <c r="D17441" s="361" t="s">
        <v>25214</v>
      </c>
      <c r="E17441" s="362" t="s">
        <v>35308</v>
      </c>
    </row>
    <row r="17442" customFormat="false" ht="15" hidden="false" customHeight="false" outlineLevel="0" collapsed="false">
      <c r="A17442" s="361" t="s">
        <v>35309</v>
      </c>
      <c r="B17442" s="361"/>
      <c r="C17442" s="361" t="s">
        <v>35310</v>
      </c>
      <c r="D17442" s="361" t="s">
        <v>25214</v>
      </c>
      <c r="E17442" s="362" t="s">
        <v>15874</v>
      </c>
    </row>
    <row r="17443" customFormat="false" ht="15" hidden="false" customHeight="false" outlineLevel="0" collapsed="false">
      <c r="A17443" s="361" t="s">
        <v>35311</v>
      </c>
      <c r="B17443" s="361"/>
      <c r="C17443" s="361" t="s">
        <v>35312</v>
      </c>
      <c r="D17443" s="361" t="s">
        <v>25214</v>
      </c>
      <c r="E17443" s="362" t="s">
        <v>35313</v>
      </c>
    </row>
    <row r="17444" customFormat="false" ht="15" hidden="false" customHeight="false" outlineLevel="0" collapsed="false">
      <c r="A17444" s="361" t="s">
        <v>35314</v>
      </c>
      <c r="B17444" s="361"/>
      <c r="C17444" s="361" t="s">
        <v>35315</v>
      </c>
      <c r="D17444" s="361" t="s">
        <v>25214</v>
      </c>
      <c r="E17444" s="362" t="s">
        <v>35316</v>
      </c>
    </row>
    <row r="17445" customFormat="false" ht="15" hidden="false" customHeight="false" outlineLevel="0" collapsed="false">
      <c r="A17445" s="361" t="s">
        <v>35317</v>
      </c>
      <c r="B17445" s="361"/>
      <c r="C17445" s="361" t="s">
        <v>35318</v>
      </c>
      <c r="D17445" s="361" t="s">
        <v>25214</v>
      </c>
      <c r="E17445" s="362" t="s">
        <v>23833</v>
      </c>
    </row>
    <row r="17446" customFormat="false" ht="15" hidden="false" customHeight="false" outlineLevel="0" collapsed="false">
      <c r="A17446" s="361" t="s">
        <v>35319</v>
      </c>
      <c r="B17446" s="361"/>
      <c r="C17446" s="361" t="s">
        <v>35320</v>
      </c>
      <c r="D17446" s="361" t="s">
        <v>25214</v>
      </c>
      <c r="E17446" s="362" t="s">
        <v>35321</v>
      </c>
    </row>
    <row r="17447" customFormat="false" ht="15" hidden="false" customHeight="false" outlineLevel="0" collapsed="false">
      <c r="A17447" s="361" t="s">
        <v>35322</v>
      </c>
      <c r="B17447" s="361"/>
      <c r="C17447" s="361" t="s">
        <v>35323</v>
      </c>
      <c r="D17447" s="361" t="s">
        <v>25214</v>
      </c>
      <c r="E17447" s="362" t="s">
        <v>30091</v>
      </c>
    </row>
    <row r="17448" customFormat="false" ht="15" hidden="false" customHeight="false" outlineLevel="0" collapsed="false">
      <c r="A17448" s="361" t="s">
        <v>35324</v>
      </c>
      <c r="B17448" s="361"/>
      <c r="C17448" s="361" t="s">
        <v>35325</v>
      </c>
      <c r="D17448" s="361" t="s">
        <v>25214</v>
      </c>
      <c r="E17448" s="362" t="s">
        <v>35326</v>
      </c>
    </row>
    <row r="17449" customFormat="false" ht="15" hidden="false" customHeight="false" outlineLevel="0" collapsed="false">
      <c r="A17449" s="361" t="s">
        <v>35327</v>
      </c>
      <c r="B17449" s="361"/>
      <c r="C17449" s="361" t="s">
        <v>35328</v>
      </c>
      <c r="D17449" s="361" t="s">
        <v>25214</v>
      </c>
      <c r="E17449" s="362" t="s">
        <v>35329</v>
      </c>
    </row>
    <row r="17450" customFormat="false" ht="15" hidden="false" customHeight="false" outlineLevel="0" collapsed="false">
      <c r="A17450" s="361" t="s">
        <v>35330</v>
      </c>
      <c r="B17450" s="361"/>
      <c r="C17450" s="361" t="s">
        <v>35331</v>
      </c>
      <c r="D17450" s="361" t="s">
        <v>25214</v>
      </c>
      <c r="E17450" s="362" t="s">
        <v>35332</v>
      </c>
    </row>
    <row r="17451" customFormat="false" ht="15" hidden="false" customHeight="false" outlineLevel="0" collapsed="false">
      <c r="A17451" s="361" t="s">
        <v>35333</v>
      </c>
      <c r="B17451" s="361"/>
      <c r="C17451" s="361" t="s">
        <v>35334</v>
      </c>
      <c r="D17451" s="361" t="s">
        <v>25214</v>
      </c>
      <c r="E17451" s="362" t="s">
        <v>35335</v>
      </c>
    </row>
    <row r="17452" customFormat="false" ht="15" hidden="false" customHeight="false" outlineLevel="0" collapsed="false">
      <c r="A17452" s="361" t="s">
        <v>35336</v>
      </c>
      <c r="B17452" s="361"/>
      <c r="C17452" s="361" t="s">
        <v>35337</v>
      </c>
      <c r="D17452" s="361" t="s">
        <v>25214</v>
      </c>
      <c r="E17452" s="362" t="s">
        <v>35338</v>
      </c>
    </row>
    <row r="17453" customFormat="false" ht="15" hidden="false" customHeight="false" outlineLevel="0" collapsed="false">
      <c r="A17453" s="361" t="s">
        <v>35339</v>
      </c>
      <c r="B17453" s="361"/>
      <c r="C17453" s="361" t="s">
        <v>35340</v>
      </c>
      <c r="D17453" s="361" t="s">
        <v>25214</v>
      </c>
      <c r="E17453" s="362" t="s">
        <v>35341</v>
      </c>
    </row>
    <row r="17454" customFormat="false" ht="15" hidden="false" customHeight="false" outlineLevel="0" collapsed="false">
      <c r="A17454" s="361" t="s">
        <v>35342</v>
      </c>
      <c r="B17454" s="361"/>
      <c r="C17454" s="361" t="s">
        <v>35343</v>
      </c>
      <c r="D17454" s="361" t="s">
        <v>25214</v>
      </c>
      <c r="E17454" s="362" t="s">
        <v>35344</v>
      </c>
    </row>
    <row r="17455" customFormat="false" ht="15" hidden="false" customHeight="false" outlineLevel="0" collapsed="false">
      <c r="A17455" s="361" t="s">
        <v>35345</v>
      </c>
      <c r="B17455" s="361"/>
      <c r="C17455" s="361" t="s">
        <v>35346</v>
      </c>
      <c r="D17455" s="361" t="s">
        <v>25214</v>
      </c>
      <c r="E17455" s="362" t="s">
        <v>35347</v>
      </c>
    </row>
    <row r="17456" customFormat="false" ht="15" hidden="false" customHeight="false" outlineLevel="0" collapsed="false">
      <c r="A17456" s="361" t="s">
        <v>35348</v>
      </c>
      <c r="B17456" s="361"/>
      <c r="C17456" s="361" t="s">
        <v>35349</v>
      </c>
      <c r="D17456" s="361" t="s">
        <v>25214</v>
      </c>
      <c r="E17456" s="362" t="s">
        <v>35350</v>
      </c>
    </row>
    <row r="17457" customFormat="false" ht="15" hidden="false" customHeight="false" outlineLevel="0" collapsed="false">
      <c r="A17457" s="361" t="s">
        <v>35351</v>
      </c>
      <c r="B17457" s="361"/>
      <c r="C17457" s="361" t="s">
        <v>35352</v>
      </c>
      <c r="D17457" s="361" t="s">
        <v>25214</v>
      </c>
      <c r="E17457" s="362" t="s">
        <v>24333</v>
      </c>
    </row>
    <row r="17458" customFormat="false" ht="15" hidden="false" customHeight="false" outlineLevel="0" collapsed="false">
      <c r="A17458" s="361" t="s">
        <v>35353</v>
      </c>
      <c r="B17458" s="361"/>
      <c r="C17458" s="361" t="s">
        <v>35354</v>
      </c>
      <c r="D17458" s="361" t="s">
        <v>25214</v>
      </c>
      <c r="E17458" s="362" t="s">
        <v>35355</v>
      </c>
    </row>
    <row r="17459" customFormat="false" ht="15" hidden="false" customHeight="false" outlineLevel="0" collapsed="false">
      <c r="A17459" s="361" t="s">
        <v>35356</v>
      </c>
      <c r="B17459" s="361"/>
      <c r="C17459" s="361" t="s">
        <v>35357</v>
      </c>
      <c r="D17459" s="361" t="s">
        <v>25214</v>
      </c>
      <c r="E17459" s="362" t="s">
        <v>35358</v>
      </c>
    </row>
    <row r="17460" customFormat="false" ht="15" hidden="false" customHeight="false" outlineLevel="0" collapsed="false">
      <c r="A17460" s="361" t="s">
        <v>35359</v>
      </c>
      <c r="B17460" s="361"/>
      <c r="C17460" s="361" t="s">
        <v>35360</v>
      </c>
      <c r="D17460" s="361" t="s">
        <v>25214</v>
      </c>
      <c r="E17460" s="362" t="s">
        <v>35361</v>
      </c>
    </row>
    <row r="17461" customFormat="false" ht="15" hidden="false" customHeight="false" outlineLevel="0" collapsed="false">
      <c r="A17461" s="361" t="s">
        <v>35362</v>
      </c>
      <c r="B17461" s="361"/>
      <c r="C17461" s="361" t="s">
        <v>35363</v>
      </c>
      <c r="D17461" s="361" t="s">
        <v>25214</v>
      </c>
      <c r="E17461" s="362" t="s">
        <v>35364</v>
      </c>
    </row>
    <row r="17462" customFormat="false" ht="15" hidden="false" customHeight="false" outlineLevel="0" collapsed="false">
      <c r="A17462" s="361" t="s">
        <v>35365</v>
      </c>
      <c r="B17462" s="361"/>
      <c r="C17462" s="361" t="s">
        <v>35366</v>
      </c>
      <c r="D17462" s="361" t="s">
        <v>25214</v>
      </c>
      <c r="E17462" s="362" t="s">
        <v>35367</v>
      </c>
    </row>
    <row r="17463" customFormat="false" ht="15" hidden="false" customHeight="false" outlineLevel="0" collapsed="false">
      <c r="A17463" s="361" t="s">
        <v>35368</v>
      </c>
      <c r="B17463" s="361"/>
      <c r="C17463" s="361" t="s">
        <v>35369</v>
      </c>
      <c r="D17463" s="361" t="s">
        <v>25214</v>
      </c>
      <c r="E17463" s="362" t="s">
        <v>24896</v>
      </c>
    </row>
    <row r="17464" customFormat="false" ht="15" hidden="false" customHeight="false" outlineLevel="0" collapsed="false">
      <c r="A17464" s="361" t="s">
        <v>35370</v>
      </c>
      <c r="B17464" s="361"/>
      <c r="C17464" s="361" t="s">
        <v>35371</v>
      </c>
      <c r="D17464" s="361" t="s">
        <v>25214</v>
      </c>
      <c r="E17464" s="362" t="s">
        <v>35372</v>
      </c>
    </row>
    <row r="17465" customFormat="false" ht="15" hidden="false" customHeight="false" outlineLevel="0" collapsed="false">
      <c r="A17465" s="361" t="s">
        <v>35373</v>
      </c>
      <c r="B17465" s="361"/>
      <c r="C17465" s="361" t="s">
        <v>35374</v>
      </c>
      <c r="D17465" s="361" t="s">
        <v>25214</v>
      </c>
      <c r="E17465" s="362" t="s">
        <v>35375</v>
      </c>
    </row>
    <row r="17466" customFormat="false" ht="15" hidden="false" customHeight="false" outlineLevel="0" collapsed="false">
      <c r="A17466" s="361" t="s">
        <v>35376</v>
      </c>
      <c r="B17466" s="361"/>
      <c r="C17466" s="361" t="s">
        <v>35377</v>
      </c>
      <c r="D17466" s="361" t="s">
        <v>25214</v>
      </c>
      <c r="E17466" s="362" t="s">
        <v>35378</v>
      </c>
    </row>
    <row r="17467" customFormat="false" ht="15" hidden="false" customHeight="false" outlineLevel="0" collapsed="false">
      <c r="A17467" s="361" t="s">
        <v>35379</v>
      </c>
      <c r="B17467" s="361"/>
      <c r="C17467" s="361" t="s">
        <v>35380</v>
      </c>
      <c r="D17467" s="361" t="s">
        <v>25214</v>
      </c>
      <c r="E17467" s="362" t="s">
        <v>35381</v>
      </c>
    </row>
    <row r="17468" customFormat="false" ht="15" hidden="false" customHeight="false" outlineLevel="0" collapsed="false">
      <c r="A17468" s="361" t="s">
        <v>35382</v>
      </c>
      <c r="B17468" s="361"/>
      <c r="C17468" s="361" t="s">
        <v>35383</v>
      </c>
      <c r="D17468" s="361" t="s">
        <v>25214</v>
      </c>
      <c r="E17468" s="362" t="s">
        <v>35384</v>
      </c>
    </row>
    <row r="17469" customFormat="false" ht="15" hidden="false" customHeight="false" outlineLevel="0" collapsed="false">
      <c r="A17469" s="361" t="s">
        <v>35385</v>
      </c>
      <c r="B17469" s="361"/>
      <c r="C17469" s="361" t="s">
        <v>35386</v>
      </c>
      <c r="D17469" s="361" t="s">
        <v>25214</v>
      </c>
      <c r="E17469" s="362" t="s">
        <v>35387</v>
      </c>
    </row>
    <row r="17470" customFormat="false" ht="15" hidden="false" customHeight="false" outlineLevel="0" collapsed="false">
      <c r="A17470" s="361" t="s">
        <v>35388</v>
      </c>
      <c r="B17470" s="361"/>
      <c r="C17470" s="361" t="s">
        <v>35389</v>
      </c>
      <c r="D17470" s="361" t="s">
        <v>25214</v>
      </c>
      <c r="E17470" s="362" t="s">
        <v>35390</v>
      </c>
    </row>
    <row r="17471" customFormat="false" ht="15" hidden="false" customHeight="false" outlineLevel="0" collapsed="false">
      <c r="A17471" s="361" t="s">
        <v>35391</v>
      </c>
      <c r="B17471" s="361"/>
      <c r="C17471" s="361" t="s">
        <v>35392</v>
      </c>
      <c r="D17471" s="361" t="s">
        <v>25214</v>
      </c>
      <c r="E17471" s="362" t="s">
        <v>35393</v>
      </c>
    </row>
    <row r="17472" customFormat="false" ht="15" hidden="false" customHeight="false" outlineLevel="0" collapsed="false">
      <c r="A17472" s="361" t="s">
        <v>35394</v>
      </c>
      <c r="B17472" s="361"/>
      <c r="C17472" s="361" t="s">
        <v>35395</v>
      </c>
      <c r="D17472" s="361" t="s">
        <v>25214</v>
      </c>
      <c r="E17472" s="362" t="s">
        <v>35396</v>
      </c>
    </row>
    <row r="17473" customFormat="false" ht="15" hidden="false" customHeight="false" outlineLevel="0" collapsed="false">
      <c r="A17473" s="361" t="s">
        <v>35397</v>
      </c>
      <c r="B17473" s="361"/>
      <c r="C17473" s="361" t="s">
        <v>35398</v>
      </c>
      <c r="D17473" s="361" t="s">
        <v>25214</v>
      </c>
      <c r="E17473" s="362" t="s">
        <v>35399</v>
      </c>
    </row>
    <row r="17474" customFormat="false" ht="15" hidden="false" customHeight="false" outlineLevel="0" collapsed="false">
      <c r="A17474" s="361" t="s">
        <v>35400</v>
      </c>
      <c r="B17474" s="361"/>
      <c r="C17474" s="361" t="s">
        <v>35401</v>
      </c>
      <c r="D17474" s="361" t="s">
        <v>25214</v>
      </c>
      <c r="E17474" s="362" t="s">
        <v>35402</v>
      </c>
    </row>
    <row r="17475" customFormat="false" ht="15" hidden="false" customHeight="false" outlineLevel="0" collapsed="false">
      <c r="A17475" s="361" t="s">
        <v>35403</v>
      </c>
      <c r="B17475" s="361"/>
      <c r="C17475" s="361" t="s">
        <v>35404</v>
      </c>
      <c r="D17475" s="361" t="s">
        <v>25214</v>
      </c>
      <c r="E17475" s="362" t="s">
        <v>19813</v>
      </c>
    </row>
    <row r="17476" customFormat="false" ht="15" hidden="false" customHeight="false" outlineLevel="0" collapsed="false">
      <c r="A17476" s="361" t="s">
        <v>35405</v>
      </c>
      <c r="B17476" s="361"/>
      <c r="C17476" s="361" t="s">
        <v>35406</v>
      </c>
      <c r="D17476" s="361" t="s">
        <v>25214</v>
      </c>
      <c r="E17476" s="362" t="s">
        <v>22113</v>
      </c>
    </row>
    <row r="17477" customFormat="false" ht="15" hidden="false" customHeight="false" outlineLevel="0" collapsed="false">
      <c r="A17477" s="361" t="s">
        <v>35407</v>
      </c>
      <c r="B17477" s="361"/>
      <c r="C17477" s="361" t="s">
        <v>35408</v>
      </c>
      <c r="D17477" s="361" t="s">
        <v>25214</v>
      </c>
      <c r="E17477" s="362" t="s">
        <v>19824</v>
      </c>
    </row>
    <row r="17478" customFormat="false" ht="15" hidden="false" customHeight="false" outlineLevel="0" collapsed="false">
      <c r="A17478" s="361" t="s">
        <v>35409</v>
      </c>
      <c r="B17478" s="361"/>
      <c r="C17478" s="361" t="s">
        <v>35410</v>
      </c>
      <c r="D17478" s="361" t="s">
        <v>25214</v>
      </c>
      <c r="E17478" s="362" t="s">
        <v>20433</v>
      </c>
    </row>
    <row r="17479" customFormat="false" ht="15" hidden="false" customHeight="false" outlineLevel="0" collapsed="false">
      <c r="A17479" s="361" t="s">
        <v>35411</v>
      </c>
      <c r="B17479" s="361"/>
      <c r="C17479" s="361" t="s">
        <v>35412</v>
      </c>
      <c r="D17479" s="361" t="s">
        <v>25214</v>
      </c>
      <c r="E17479" s="362" t="s">
        <v>15916</v>
      </c>
    </row>
    <row r="17480" customFormat="false" ht="15" hidden="false" customHeight="false" outlineLevel="0" collapsed="false">
      <c r="A17480" s="361" t="s">
        <v>35413</v>
      </c>
      <c r="B17480" s="361"/>
      <c r="C17480" s="361" t="s">
        <v>35414</v>
      </c>
      <c r="D17480" s="361" t="s">
        <v>25214</v>
      </c>
      <c r="E17480" s="362" t="s">
        <v>18485</v>
      </c>
    </row>
    <row r="17481" customFormat="false" ht="15" hidden="false" customHeight="false" outlineLevel="0" collapsed="false">
      <c r="A17481" s="361" t="s">
        <v>35415</v>
      </c>
      <c r="B17481" s="361"/>
      <c r="C17481" s="361" t="s">
        <v>35416</v>
      </c>
      <c r="D17481" s="361" t="s">
        <v>25214</v>
      </c>
      <c r="E17481" s="362" t="s">
        <v>27827</v>
      </c>
    </row>
    <row r="17482" customFormat="false" ht="15" hidden="false" customHeight="false" outlineLevel="0" collapsed="false">
      <c r="A17482" s="361" t="s">
        <v>35417</v>
      </c>
      <c r="B17482" s="361"/>
      <c r="C17482" s="361" t="s">
        <v>35418</v>
      </c>
      <c r="D17482" s="361" t="s">
        <v>25214</v>
      </c>
      <c r="E17482" s="362" t="s">
        <v>35419</v>
      </c>
    </row>
    <row r="17483" customFormat="false" ht="15" hidden="false" customHeight="false" outlineLevel="0" collapsed="false">
      <c r="A17483" s="361" t="s">
        <v>35420</v>
      </c>
      <c r="B17483" s="361"/>
      <c r="C17483" s="361" t="s">
        <v>35421</v>
      </c>
      <c r="D17483" s="361" t="s">
        <v>25214</v>
      </c>
      <c r="E17483" s="362" t="s">
        <v>35422</v>
      </c>
    </row>
    <row r="17484" customFormat="false" ht="15" hidden="false" customHeight="false" outlineLevel="0" collapsed="false">
      <c r="A17484" s="361" t="s">
        <v>35423</v>
      </c>
      <c r="B17484" s="361"/>
      <c r="C17484" s="361" t="s">
        <v>35424</v>
      </c>
      <c r="D17484" s="361" t="s">
        <v>25214</v>
      </c>
      <c r="E17484" s="362" t="s">
        <v>35425</v>
      </c>
    </row>
    <row r="17485" customFormat="false" ht="15" hidden="false" customHeight="false" outlineLevel="0" collapsed="false">
      <c r="A17485" s="361" t="s">
        <v>35426</v>
      </c>
      <c r="B17485" s="361"/>
      <c r="C17485" s="361" t="s">
        <v>35427</v>
      </c>
      <c r="D17485" s="361" t="s">
        <v>25214</v>
      </c>
      <c r="E17485" s="362" t="s">
        <v>35428</v>
      </c>
    </row>
    <row r="17486" customFormat="false" ht="15" hidden="false" customHeight="false" outlineLevel="0" collapsed="false">
      <c r="A17486" s="361" t="s">
        <v>35429</v>
      </c>
      <c r="B17486" s="361"/>
      <c r="C17486" s="361" t="s">
        <v>35430</v>
      </c>
      <c r="D17486" s="361" t="s">
        <v>25214</v>
      </c>
      <c r="E17486" s="362" t="s">
        <v>35431</v>
      </c>
    </row>
    <row r="17487" customFormat="false" ht="15" hidden="false" customHeight="false" outlineLevel="0" collapsed="false">
      <c r="A17487" s="361" t="s">
        <v>35432</v>
      </c>
      <c r="B17487" s="361"/>
      <c r="C17487" s="361" t="s">
        <v>35433</v>
      </c>
      <c r="D17487" s="361" t="s">
        <v>25214</v>
      </c>
      <c r="E17487" s="362" t="s">
        <v>25029</v>
      </c>
    </row>
    <row r="17488" customFormat="false" ht="15" hidden="false" customHeight="false" outlineLevel="0" collapsed="false">
      <c r="A17488" s="361" t="s">
        <v>35434</v>
      </c>
      <c r="B17488" s="361"/>
      <c r="C17488" s="361" t="s">
        <v>35435</v>
      </c>
      <c r="D17488" s="361" t="s">
        <v>25214</v>
      </c>
      <c r="E17488" s="362" t="s">
        <v>26157</v>
      </c>
    </row>
    <row r="17489" customFormat="false" ht="15" hidden="false" customHeight="false" outlineLevel="0" collapsed="false">
      <c r="A17489" s="361" t="s">
        <v>35436</v>
      </c>
      <c r="B17489" s="361"/>
      <c r="C17489" s="361" t="s">
        <v>35437</v>
      </c>
      <c r="D17489" s="361" t="s">
        <v>25214</v>
      </c>
      <c r="E17489" s="362" t="s">
        <v>35438</v>
      </c>
    </row>
    <row r="17490" customFormat="false" ht="15" hidden="false" customHeight="false" outlineLevel="0" collapsed="false">
      <c r="A17490" s="361" t="s">
        <v>35439</v>
      </c>
      <c r="B17490" s="361"/>
      <c r="C17490" s="361" t="s">
        <v>35440</v>
      </c>
      <c r="D17490" s="361" t="s">
        <v>25214</v>
      </c>
      <c r="E17490" s="362" t="s">
        <v>19667</v>
      </c>
    </row>
    <row r="17491" customFormat="false" ht="15" hidden="false" customHeight="false" outlineLevel="0" collapsed="false">
      <c r="A17491" s="361" t="s">
        <v>35441</v>
      </c>
      <c r="B17491" s="361"/>
      <c r="C17491" s="361" t="s">
        <v>35442</v>
      </c>
      <c r="D17491" s="361" t="s">
        <v>25214</v>
      </c>
      <c r="E17491" s="362" t="s">
        <v>18202</v>
      </c>
    </row>
    <row r="17492" customFormat="false" ht="15" hidden="false" customHeight="false" outlineLevel="0" collapsed="false">
      <c r="A17492" s="361" t="s">
        <v>35443</v>
      </c>
      <c r="B17492" s="361"/>
      <c r="C17492" s="361" t="s">
        <v>35444</v>
      </c>
      <c r="D17492" s="361" t="s">
        <v>25214</v>
      </c>
      <c r="E17492" s="362" t="s">
        <v>34343</v>
      </c>
    </row>
    <row r="17493" customFormat="false" ht="15" hidden="false" customHeight="false" outlineLevel="0" collapsed="false">
      <c r="A17493" s="361" t="s">
        <v>35445</v>
      </c>
      <c r="B17493" s="361"/>
      <c r="C17493" s="361" t="s">
        <v>35446</v>
      </c>
      <c r="D17493" s="361" t="s">
        <v>25214</v>
      </c>
      <c r="E17493" s="362" t="s">
        <v>18133</v>
      </c>
    </row>
    <row r="17494" customFormat="false" ht="15" hidden="false" customHeight="false" outlineLevel="0" collapsed="false">
      <c r="A17494" s="361" t="s">
        <v>35447</v>
      </c>
      <c r="B17494" s="361"/>
      <c r="C17494" s="361" t="s">
        <v>35448</v>
      </c>
      <c r="D17494" s="361" t="s">
        <v>25214</v>
      </c>
      <c r="E17494" s="362" t="s">
        <v>35449</v>
      </c>
    </row>
    <row r="17495" customFormat="false" ht="15" hidden="false" customHeight="false" outlineLevel="0" collapsed="false">
      <c r="A17495" s="361" t="s">
        <v>35450</v>
      </c>
      <c r="B17495" s="361"/>
      <c r="C17495" s="361" t="s">
        <v>35451</v>
      </c>
      <c r="D17495" s="361" t="s">
        <v>25214</v>
      </c>
      <c r="E17495" s="362" t="s">
        <v>35452</v>
      </c>
    </row>
    <row r="17496" customFormat="false" ht="15" hidden="false" customHeight="false" outlineLevel="0" collapsed="false">
      <c r="A17496" s="361" t="s">
        <v>35453</v>
      </c>
      <c r="B17496" s="361"/>
      <c r="C17496" s="361" t="s">
        <v>35454</v>
      </c>
      <c r="D17496" s="361" t="s">
        <v>25214</v>
      </c>
      <c r="E17496" s="362" t="s">
        <v>31841</v>
      </c>
    </row>
    <row r="17497" customFormat="false" ht="15" hidden="false" customHeight="false" outlineLevel="0" collapsed="false">
      <c r="A17497" s="361" t="s">
        <v>35455</v>
      </c>
      <c r="B17497" s="361"/>
      <c r="C17497" s="361" t="s">
        <v>35456</v>
      </c>
      <c r="D17497" s="361" t="s">
        <v>25214</v>
      </c>
      <c r="E17497" s="362" t="s">
        <v>17218</v>
      </c>
    </row>
    <row r="17498" customFormat="false" ht="15" hidden="false" customHeight="false" outlineLevel="0" collapsed="false">
      <c r="A17498" s="361" t="s">
        <v>35457</v>
      </c>
      <c r="B17498" s="361"/>
      <c r="C17498" s="361" t="s">
        <v>35458</v>
      </c>
      <c r="D17498" s="361" t="s">
        <v>25214</v>
      </c>
      <c r="E17498" s="362" t="s">
        <v>35459</v>
      </c>
    </row>
    <row r="17499" customFormat="false" ht="15" hidden="false" customHeight="false" outlineLevel="0" collapsed="false">
      <c r="A17499" s="361" t="s">
        <v>35460</v>
      </c>
      <c r="B17499" s="361"/>
      <c r="C17499" s="361" t="s">
        <v>35461</v>
      </c>
      <c r="D17499" s="361" t="s">
        <v>25214</v>
      </c>
      <c r="E17499" s="362" t="s">
        <v>35462</v>
      </c>
    </row>
    <row r="17500" customFormat="false" ht="15" hidden="false" customHeight="false" outlineLevel="0" collapsed="false">
      <c r="A17500" s="361" t="s">
        <v>35463</v>
      </c>
      <c r="B17500" s="361"/>
      <c r="C17500" s="361" t="s">
        <v>35464</v>
      </c>
      <c r="D17500" s="361" t="s">
        <v>25214</v>
      </c>
      <c r="E17500" s="362" t="s">
        <v>35465</v>
      </c>
    </row>
    <row r="17501" customFormat="false" ht="15" hidden="false" customHeight="false" outlineLevel="0" collapsed="false">
      <c r="A17501" s="361" t="s">
        <v>35466</v>
      </c>
      <c r="B17501" s="361"/>
      <c r="C17501" s="361" t="s">
        <v>35467</v>
      </c>
      <c r="D17501" s="361" t="s">
        <v>25214</v>
      </c>
      <c r="E17501" s="362" t="s">
        <v>25981</v>
      </c>
    </row>
    <row r="17502" customFormat="false" ht="15" hidden="false" customHeight="false" outlineLevel="0" collapsed="false">
      <c r="A17502" s="361" t="s">
        <v>35468</v>
      </c>
      <c r="B17502" s="361"/>
      <c r="C17502" s="361" t="s">
        <v>35469</v>
      </c>
      <c r="D17502" s="361" t="s">
        <v>25214</v>
      </c>
      <c r="E17502" s="362" t="s">
        <v>35470</v>
      </c>
    </row>
    <row r="17503" customFormat="false" ht="15" hidden="false" customHeight="false" outlineLevel="0" collapsed="false">
      <c r="A17503" s="361" t="s">
        <v>35471</v>
      </c>
      <c r="B17503" s="361"/>
      <c r="C17503" s="361" t="s">
        <v>35472</v>
      </c>
      <c r="D17503" s="361" t="s">
        <v>25214</v>
      </c>
      <c r="E17503" s="362" t="s">
        <v>35473</v>
      </c>
    </row>
    <row r="17504" customFormat="false" ht="15" hidden="false" customHeight="false" outlineLevel="0" collapsed="false">
      <c r="A17504" s="361" t="s">
        <v>35474</v>
      </c>
      <c r="B17504" s="361"/>
      <c r="C17504" s="361" t="s">
        <v>35475</v>
      </c>
      <c r="D17504" s="361" t="s">
        <v>25214</v>
      </c>
      <c r="E17504" s="362" t="s">
        <v>35476</v>
      </c>
    </row>
    <row r="17505" customFormat="false" ht="15" hidden="false" customHeight="false" outlineLevel="0" collapsed="false">
      <c r="A17505" s="361" t="s">
        <v>35477</v>
      </c>
      <c r="B17505" s="361"/>
      <c r="C17505" s="361" t="s">
        <v>35478</v>
      </c>
      <c r="D17505" s="361" t="s">
        <v>25214</v>
      </c>
      <c r="E17505" s="362" t="s">
        <v>35479</v>
      </c>
    </row>
    <row r="17506" customFormat="false" ht="15" hidden="false" customHeight="false" outlineLevel="0" collapsed="false">
      <c r="A17506" s="361" t="s">
        <v>35480</v>
      </c>
      <c r="B17506" s="361"/>
      <c r="C17506" s="361" t="s">
        <v>35481</v>
      </c>
      <c r="D17506" s="361" t="s">
        <v>25214</v>
      </c>
      <c r="E17506" s="362" t="s">
        <v>35482</v>
      </c>
    </row>
    <row r="17507" customFormat="false" ht="15" hidden="false" customHeight="false" outlineLevel="0" collapsed="false">
      <c r="A17507" s="361" t="s">
        <v>35483</v>
      </c>
      <c r="B17507" s="361"/>
      <c r="C17507" s="361" t="s">
        <v>35484</v>
      </c>
      <c r="D17507" s="361" t="s">
        <v>25214</v>
      </c>
      <c r="E17507" s="362" t="s">
        <v>21231</v>
      </c>
    </row>
    <row r="17508" customFormat="false" ht="15" hidden="false" customHeight="false" outlineLevel="0" collapsed="false">
      <c r="A17508" s="361" t="s">
        <v>35485</v>
      </c>
      <c r="B17508" s="361"/>
      <c r="C17508" s="361" t="s">
        <v>35486</v>
      </c>
      <c r="D17508" s="361" t="s">
        <v>25214</v>
      </c>
      <c r="E17508" s="362" t="s">
        <v>16250</v>
      </c>
    </row>
    <row r="17509" customFormat="false" ht="15" hidden="false" customHeight="false" outlineLevel="0" collapsed="false">
      <c r="A17509" s="361" t="s">
        <v>35487</v>
      </c>
      <c r="B17509" s="361"/>
      <c r="C17509" s="361" t="s">
        <v>35488</v>
      </c>
      <c r="D17509" s="361" t="s">
        <v>25214</v>
      </c>
      <c r="E17509" s="362" t="s">
        <v>16222</v>
      </c>
    </row>
    <row r="17510" customFormat="false" ht="15" hidden="false" customHeight="false" outlineLevel="0" collapsed="false">
      <c r="A17510" s="361" t="s">
        <v>35489</v>
      </c>
      <c r="B17510" s="361"/>
      <c r="C17510" s="361" t="s">
        <v>35490</v>
      </c>
      <c r="D17510" s="361" t="s">
        <v>25214</v>
      </c>
      <c r="E17510" s="362" t="s">
        <v>35491</v>
      </c>
    </row>
    <row r="17511" customFormat="false" ht="15" hidden="false" customHeight="false" outlineLevel="0" collapsed="false">
      <c r="A17511" s="361" t="s">
        <v>35492</v>
      </c>
      <c r="B17511" s="361"/>
      <c r="C17511" s="361" t="s">
        <v>35493</v>
      </c>
      <c r="D17511" s="361" t="s">
        <v>25214</v>
      </c>
      <c r="E17511" s="362" t="s">
        <v>35494</v>
      </c>
    </row>
    <row r="17512" customFormat="false" ht="15" hidden="false" customHeight="false" outlineLevel="0" collapsed="false">
      <c r="A17512" s="361" t="s">
        <v>35495</v>
      </c>
      <c r="B17512" s="361"/>
      <c r="C17512" s="361" t="s">
        <v>35496</v>
      </c>
      <c r="D17512" s="361" t="s">
        <v>25214</v>
      </c>
      <c r="E17512" s="362" t="s">
        <v>21822</v>
      </c>
    </row>
    <row r="17513" customFormat="false" ht="15" hidden="false" customHeight="false" outlineLevel="0" collapsed="false">
      <c r="A17513" s="361" t="s">
        <v>35497</v>
      </c>
      <c r="B17513" s="361"/>
      <c r="C17513" s="361" t="s">
        <v>35498</v>
      </c>
      <c r="D17513" s="361" t="s">
        <v>25214</v>
      </c>
      <c r="E17513" s="362" t="s">
        <v>29295</v>
      </c>
    </row>
    <row r="17514" customFormat="false" ht="15" hidden="false" customHeight="false" outlineLevel="0" collapsed="false">
      <c r="A17514" s="361" t="s">
        <v>35499</v>
      </c>
      <c r="B17514" s="361"/>
      <c r="C17514" s="361" t="s">
        <v>35500</v>
      </c>
      <c r="D17514" s="361" t="s">
        <v>25214</v>
      </c>
      <c r="E17514" s="362" t="s">
        <v>17868</v>
      </c>
    </row>
    <row r="17515" customFormat="false" ht="15" hidden="false" customHeight="false" outlineLevel="0" collapsed="false">
      <c r="A17515" s="361" t="s">
        <v>35501</v>
      </c>
      <c r="B17515" s="361"/>
      <c r="C17515" s="361" t="s">
        <v>35502</v>
      </c>
      <c r="D17515" s="361" t="s">
        <v>25214</v>
      </c>
      <c r="E17515" s="362" t="s">
        <v>20728</v>
      </c>
    </row>
    <row r="17516" customFormat="false" ht="15" hidden="false" customHeight="false" outlineLevel="0" collapsed="false">
      <c r="A17516" s="361" t="s">
        <v>35503</v>
      </c>
      <c r="B17516" s="361"/>
      <c r="C17516" s="361" t="s">
        <v>35504</v>
      </c>
      <c r="D17516" s="361" t="s">
        <v>25214</v>
      </c>
      <c r="E17516" s="362" t="s">
        <v>35505</v>
      </c>
    </row>
    <row r="17517" customFormat="false" ht="15" hidden="false" customHeight="false" outlineLevel="0" collapsed="false">
      <c r="A17517" s="361" t="s">
        <v>35506</v>
      </c>
      <c r="B17517" s="361"/>
      <c r="C17517" s="361" t="s">
        <v>35507</v>
      </c>
      <c r="D17517" s="361" t="s">
        <v>25214</v>
      </c>
      <c r="E17517" s="362" t="s">
        <v>35508</v>
      </c>
    </row>
    <row r="17518" customFormat="false" ht="15" hidden="false" customHeight="false" outlineLevel="0" collapsed="false">
      <c r="A17518" s="361" t="s">
        <v>35509</v>
      </c>
      <c r="B17518" s="361"/>
      <c r="C17518" s="361" t="s">
        <v>35510</v>
      </c>
      <c r="D17518" s="361" t="s">
        <v>25214</v>
      </c>
      <c r="E17518" s="362" t="s">
        <v>35511</v>
      </c>
    </row>
    <row r="17519" customFormat="false" ht="15" hidden="false" customHeight="false" outlineLevel="0" collapsed="false">
      <c r="A17519" s="361" t="s">
        <v>35512</v>
      </c>
      <c r="B17519" s="361"/>
      <c r="C17519" s="361" t="s">
        <v>35513</v>
      </c>
      <c r="D17519" s="361" t="s">
        <v>25214</v>
      </c>
      <c r="E17519" s="362" t="s">
        <v>35514</v>
      </c>
    </row>
    <row r="17520" customFormat="false" ht="15" hidden="false" customHeight="false" outlineLevel="0" collapsed="false">
      <c r="A17520" s="361" t="s">
        <v>35515</v>
      </c>
      <c r="B17520" s="361"/>
      <c r="C17520" s="361" t="s">
        <v>35516</v>
      </c>
      <c r="D17520" s="361" t="s">
        <v>25214</v>
      </c>
      <c r="E17520" s="362" t="s">
        <v>35517</v>
      </c>
    </row>
    <row r="17521" customFormat="false" ht="15" hidden="false" customHeight="false" outlineLevel="0" collapsed="false">
      <c r="A17521" s="361" t="s">
        <v>35518</v>
      </c>
      <c r="B17521" s="361"/>
      <c r="C17521" s="361" t="s">
        <v>35519</v>
      </c>
      <c r="D17521" s="361" t="s">
        <v>25214</v>
      </c>
      <c r="E17521" s="362" t="s">
        <v>35520</v>
      </c>
    </row>
    <row r="17522" customFormat="false" ht="15" hidden="false" customHeight="false" outlineLevel="0" collapsed="false">
      <c r="A17522" s="361" t="s">
        <v>35521</v>
      </c>
      <c r="B17522" s="361"/>
      <c r="C17522" s="361" t="s">
        <v>35522</v>
      </c>
      <c r="D17522" s="361" t="s">
        <v>25214</v>
      </c>
      <c r="E17522" s="362" t="s">
        <v>28105</v>
      </c>
    </row>
    <row r="17523" customFormat="false" ht="15" hidden="false" customHeight="false" outlineLevel="0" collapsed="false">
      <c r="A17523" s="361" t="s">
        <v>35523</v>
      </c>
      <c r="B17523" s="361"/>
      <c r="C17523" s="361" t="s">
        <v>35524</v>
      </c>
      <c r="D17523" s="361" t="s">
        <v>25214</v>
      </c>
      <c r="E17523" s="362" t="s">
        <v>21394</v>
      </c>
    </row>
    <row r="17524" customFormat="false" ht="15" hidden="false" customHeight="false" outlineLevel="0" collapsed="false">
      <c r="A17524" s="361" t="s">
        <v>35525</v>
      </c>
      <c r="B17524" s="361"/>
      <c r="C17524" s="361" t="s">
        <v>35526</v>
      </c>
      <c r="D17524" s="361" t="s">
        <v>25214</v>
      </c>
      <c r="E17524" s="362" t="s">
        <v>20463</v>
      </c>
    </row>
    <row r="17525" customFormat="false" ht="15" hidden="false" customHeight="false" outlineLevel="0" collapsed="false">
      <c r="A17525" s="361" t="s">
        <v>35527</v>
      </c>
      <c r="B17525" s="361"/>
      <c r="C17525" s="361" t="s">
        <v>35528</v>
      </c>
      <c r="D17525" s="361" t="s">
        <v>25214</v>
      </c>
      <c r="E17525" s="362" t="s">
        <v>35529</v>
      </c>
    </row>
    <row r="17526" customFormat="false" ht="15" hidden="false" customHeight="false" outlineLevel="0" collapsed="false">
      <c r="A17526" s="361" t="s">
        <v>35530</v>
      </c>
      <c r="B17526" s="361"/>
      <c r="C17526" s="361" t="s">
        <v>35531</v>
      </c>
      <c r="D17526" s="361" t="s">
        <v>25214</v>
      </c>
      <c r="E17526" s="362" t="s">
        <v>35532</v>
      </c>
    </row>
    <row r="17527" customFormat="false" ht="15" hidden="false" customHeight="false" outlineLevel="0" collapsed="false">
      <c r="A17527" s="361" t="s">
        <v>35533</v>
      </c>
      <c r="B17527" s="361"/>
      <c r="C17527" s="361" t="s">
        <v>35534</v>
      </c>
      <c r="D17527" s="361" t="s">
        <v>25214</v>
      </c>
      <c r="E17527" s="362" t="s">
        <v>35535</v>
      </c>
    </row>
    <row r="17528" customFormat="false" ht="15" hidden="false" customHeight="false" outlineLevel="0" collapsed="false">
      <c r="A17528" s="361" t="s">
        <v>35536</v>
      </c>
      <c r="B17528" s="361"/>
      <c r="C17528" s="361" t="s">
        <v>35537</v>
      </c>
      <c r="D17528" s="361" t="s">
        <v>25214</v>
      </c>
      <c r="E17528" s="362" t="s">
        <v>35538</v>
      </c>
    </row>
    <row r="17529" customFormat="false" ht="15" hidden="false" customHeight="false" outlineLevel="0" collapsed="false">
      <c r="A17529" s="361" t="s">
        <v>35539</v>
      </c>
      <c r="B17529" s="361"/>
      <c r="C17529" s="361" t="s">
        <v>35540</v>
      </c>
      <c r="D17529" s="361" t="s">
        <v>25214</v>
      </c>
      <c r="E17529" s="362" t="s">
        <v>35541</v>
      </c>
    </row>
    <row r="17530" customFormat="false" ht="15" hidden="false" customHeight="false" outlineLevel="0" collapsed="false">
      <c r="A17530" s="361" t="s">
        <v>35542</v>
      </c>
      <c r="B17530" s="361"/>
      <c r="C17530" s="361" t="s">
        <v>35543</v>
      </c>
      <c r="D17530" s="361" t="s">
        <v>25214</v>
      </c>
      <c r="E17530" s="362" t="s">
        <v>35544</v>
      </c>
    </row>
    <row r="17531" customFormat="false" ht="15" hidden="false" customHeight="false" outlineLevel="0" collapsed="false">
      <c r="A17531" s="361" t="s">
        <v>35545</v>
      </c>
      <c r="B17531" s="361"/>
      <c r="C17531" s="361" t="s">
        <v>35546</v>
      </c>
      <c r="D17531" s="361" t="s">
        <v>25214</v>
      </c>
      <c r="E17531" s="362" t="s">
        <v>23391</v>
      </c>
    </row>
    <row r="17532" customFormat="false" ht="15" hidden="false" customHeight="false" outlineLevel="0" collapsed="false">
      <c r="A17532" s="361" t="s">
        <v>35547</v>
      </c>
      <c r="B17532" s="361"/>
      <c r="C17532" s="361" t="s">
        <v>35548</v>
      </c>
      <c r="D17532" s="361" t="s">
        <v>25214</v>
      </c>
      <c r="E17532" s="362" t="s">
        <v>28135</v>
      </c>
    </row>
    <row r="17533" customFormat="false" ht="15" hidden="false" customHeight="false" outlineLevel="0" collapsed="false">
      <c r="A17533" s="361" t="s">
        <v>35549</v>
      </c>
      <c r="B17533" s="361"/>
      <c r="C17533" s="361" t="s">
        <v>35550</v>
      </c>
      <c r="D17533" s="361" t="s">
        <v>25214</v>
      </c>
      <c r="E17533" s="362" t="s">
        <v>35551</v>
      </c>
    </row>
    <row r="17534" customFormat="false" ht="15" hidden="false" customHeight="false" outlineLevel="0" collapsed="false">
      <c r="A17534" s="361" t="s">
        <v>35552</v>
      </c>
      <c r="B17534" s="361"/>
      <c r="C17534" s="361" t="s">
        <v>35553</v>
      </c>
      <c r="D17534" s="361" t="s">
        <v>25214</v>
      </c>
      <c r="E17534" s="362" t="s">
        <v>35554</v>
      </c>
    </row>
    <row r="17535" customFormat="false" ht="15" hidden="false" customHeight="false" outlineLevel="0" collapsed="false">
      <c r="A17535" s="361" t="s">
        <v>35555</v>
      </c>
      <c r="B17535" s="361"/>
      <c r="C17535" s="361" t="s">
        <v>35556</v>
      </c>
      <c r="D17535" s="361" t="s">
        <v>25214</v>
      </c>
      <c r="E17535" s="362" t="s">
        <v>35557</v>
      </c>
    </row>
    <row r="17536" customFormat="false" ht="15" hidden="false" customHeight="false" outlineLevel="0" collapsed="false">
      <c r="A17536" s="361" t="s">
        <v>35558</v>
      </c>
      <c r="B17536" s="361"/>
      <c r="C17536" s="361" t="s">
        <v>35559</v>
      </c>
      <c r="D17536" s="361" t="s">
        <v>25214</v>
      </c>
      <c r="E17536" s="362" t="s">
        <v>28637</v>
      </c>
    </row>
    <row r="17537" customFormat="false" ht="15" hidden="false" customHeight="false" outlineLevel="0" collapsed="false">
      <c r="A17537" s="361" t="s">
        <v>35560</v>
      </c>
      <c r="B17537" s="361"/>
      <c r="C17537" s="361" t="s">
        <v>35561</v>
      </c>
      <c r="D17537" s="361" t="s">
        <v>25214</v>
      </c>
      <c r="E17537" s="362" t="s">
        <v>35562</v>
      </c>
    </row>
    <row r="17538" customFormat="false" ht="15" hidden="false" customHeight="false" outlineLevel="0" collapsed="false">
      <c r="A17538" s="361" t="s">
        <v>35563</v>
      </c>
      <c r="B17538" s="361"/>
      <c r="C17538" s="361" t="s">
        <v>35564</v>
      </c>
      <c r="D17538" s="361" t="s">
        <v>25214</v>
      </c>
      <c r="E17538" s="362" t="s">
        <v>18200</v>
      </c>
    </row>
    <row r="17539" customFormat="false" ht="15" hidden="false" customHeight="false" outlineLevel="0" collapsed="false">
      <c r="A17539" s="361" t="s">
        <v>35565</v>
      </c>
      <c r="B17539" s="361"/>
      <c r="C17539" s="361" t="s">
        <v>35566</v>
      </c>
      <c r="D17539" s="361" t="s">
        <v>25214</v>
      </c>
      <c r="E17539" s="362" t="s">
        <v>35567</v>
      </c>
    </row>
    <row r="17540" customFormat="false" ht="15" hidden="false" customHeight="false" outlineLevel="0" collapsed="false">
      <c r="A17540" s="361" t="s">
        <v>35568</v>
      </c>
      <c r="B17540" s="361"/>
      <c r="C17540" s="361" t="s">
        <v>35569</v>
      </c>
      <c r="D17540" s="361" t="s">
        <v>25214</v>
      </c>
      <c r="E17540" s="362" t="s">
        <v>35570</v>
      </c>
    </row>
    <row r="17541" customFormat="false" ht="15" hidden="false" customHeight="false" outlineLevel="0" collapsed="false">
      <c r="A17541" s="361" t="s">
        <v>35571</v>
      </c>
      <c r="B17541" s="361"/>
      <c r="C17541" s="361" t="s">
        <v>35572</v>
      </c>
      <c r="D17541" s="361" t="s">
        <v>25214</v>
      </c>
      <c r="E17541" s="362" t="s">
        <v>35573</v>
      </c>
    </row>
    <row r="17542" customFormat="false" ht="15" hidden="false" customHeight="false" outlineLevel="0" collapsed="false">
      <c r="A17542" s="361" t="s">
        <v>35574</v>
      </c>
      <c r="B17542" s="361"/>
      <c r="C17542" s="361" t="s">
        <v>35575</v>
      </c>
      <c r="D17542" s="361" t="s">
        <v>25214</v>
      </c>
      <c r="E17542" s="362" t="s">
        <v>18241</v>
      </c>
    </row>
    <row r="17543" customFormat="false" ht="15" hidden="false" customHeight="false" outlineLevel="0" collapsed="false">
      <c r="A17543" s="361" t="s">
        <v>35576</v>
      </c>
      <c r="B17543" s="361"/>
      <c r="C17543" s="361" t="s">
        <v>35577</v>
      </c>
      <c r="D17543" s="361" t="s">
        <v>25214</v>
      </c>
      <c r="E17543" s="362" t="s">
        <v>32375</v>
      </c>
    </row>
    <row r="17544" customFormat="false" ht="15" hidden="false" customHeight="false" outlineLevel="0" collapsed="false">
      <c r="A17544" s="361" t="s">
        <v>35578</v>
      </c>
      <c r="B17544" s="361"/>
      <c r="C17544" s="361" t="s">
        <v>35579</v>
      </c>
      <c r="D17544" s="361" t="s">
        <v>25214</v>
      </c>
      <c r="E17544" s="362" t="s">
        <v>35580</v>
      </c>
    </row>
    <row r="17545" customFormat="false" ht="15" hidden="false" customHeight="false" outlineLevel="0" collapsed="false">
      <c r="A17545" s="361" t="s">
        <v>35581</v>
      </c>
      <c r="B17545" s="361"/>
      <c r="C17545" s="361" t="s">
        <v>35582</v>
      </c>
      <c r="D17545" s="361" t="s">
        <v>25214</v>
      </c>
      <c r="E17545" s="362" t="s">
        <v>32259</v>
      </c>
    </row>
    <row r="17546" customFormat="false" ht="15" hidden="false" customHeight="false" outlineLevel="0" collapsed="false">
      <c r="A17546" s="361" t="s">
        <v>35583</v>
      </c>
      <c r="B17546" s="361"/>
      <c r="C17546" s="361" t="s">
        <v>35584</v>
      </c>
      <c r="D17546" s="361" t="s">
        <v>25214</v>
      </c>
      <c r="E17546" s="362" t="s">
        <v>19337</v>
      </c>
    </row>
    <row r="17547" customFormat="false" ht="15" hidden="false" customHeight="false" outlineLevel="0" collapsed="false">
      <c r="A17547" s="361" t="s">
        <v>35585</v>
      </c>
      <c r="B17547" s="361"/>
      <c r="C17547" s="361" t="s">
        <v>35586</v>
      </c>
      <c r="D17547" s="361" t="s">
        <v>25214</v>
      </c>
      <c r="E17547" s="362" t="s">
        <v>18988</v>
      </c>
    </row>
    <row r="17548" customFormat="false" ht="15" hidden="false" customHeight="false" outlineLevel="0" collapsed="false">
      <c r="A17548" s="361" t="s">
        <v>35587</v>
      </c>
      <c r="B17548" s="361"/>
      <c r="C17548" s="361" t="s">
        <v>35588</v>
      </c>
      <c r="D17548" s="361" t="s">
        <v>25214</v>
      </c>
      <c r="E17548" s="362" t="s">
        <v>17187</v>
      </c>
    </row>
    <row r="17549" customFormat="false" ht="15" hidden="false" customHeight="false" outlineLevel="0" collapsed="false">
      <c r="A17549" s="361" t="s">
        <v>35589</v>
      </c>
      <c r="B17549" s="361"/>
      <c r="C17549" s="361" t="s">
        <v>35590</v>
      </c>
      <c r="D17549" s="361" t="s">
        <v>25214</v>
      </c>
      <c r="E17549" s="362" t="s">
        <v>33518</v>
      </c>
    </row>
    <row r="17550" customFormat="false" ht="15" hidden="false" customHeight="false" outlineLevel="0" collapsed="false">
      <c r="A17550" s="361" t="s">
        <v>35591</v>
      </c>
      <c r="B17550" s="361"/>
      <c r="C17550" s="361" t="s">
        <v>35592</v>
      </c>
      <c r="D17550" s="361" t="s">
        <v>25214</v>
      </c>
      <c r="E17550" s="362" t="s">
        <v>35593</v>
      </c>
    </row>
    <row r="17551" customFormat="false" ht="15" hidden="false" customHeight="false" outlineLevel="0" collapsed="false">
      <c r="A17551" s="361" t="s">
        <v>35594</v>
      </c>
      <c r="B17551" s="361"/>
      <c r="C17551" s="361" t="s">
        <v>35595</v>
      </c>
      <c r="D17551" s="361" t="s">
        <v>25214</v>
      </c>
      <c r="E17551" s="362" t="s">
        <v>35596</v>
      </c>
    </row>
    <row r="17552" customFormat="false" ht="15" hidden="false" customHeight="false" outlineLevel="0" collapsed="false">
      <c r="A17552" s="361" t="s">
        <v>35597</v>
      </c>
      <c r="B17552" s="361"/>
      <c r="C17552" s="361" t="s">
        <v>35598</v>
      </c>
      <c r="D17552" s="361" t="s">
        <v>25214</v>
      </c>
      <c r="E17552" s="362" t="s">
        <v>35599</v>
      </c>
    </row>
    <row r="17553" customFormat="false" ht="15" hidden="false" customHeight="false" outlineLevel="0" collapsed="false">
      <c r="A17553" s="361" t="s">
        <v>35600</v>
      </c>
      <c r="B17553" s="361"/>
      <c r="C17553" s="361" t="s">
        <v>35601</v>
      </c>
      <c r="D17553" s="361" t="s">
        <v>25214</v>
      </c>
      <c r="E17553" s="362" t="s">
        <v>35602</v>
      </c>
    </row>
    <row r="17554" customFormat="false" ht="15" hidden="false" customHeight="false" outlineLevel="0" collapsed="false">
      <c r="A17554" s="361" t="s">
        <v>35603</v>
      </c>
      <c r="B17554" s="361"/>
      <c r="C17554" s="361" t="s">
        <v>35604</v>
      </c>
      <c r="D17554" s="361" t="s">
        <v>25214</v>
      </c>
      <c r="E17554" s="362" t="s">
        <v>35605</v>
      </c>
    </row>
    <row r="17555" customFormat="false" ht="15" hidden="false" customHeight="false" outlineLevel="0" collapsed="false">
      <c r="A17555" s="361" t="s">
        <v>35606</v>
      </c>
      <c r="B17555" s="361"/>
      <c r="C17555" s="361" t="s">
        <v>35607</v>
      </c>
      <c r="D17555" s="361" t="s">
        <v>25214</v>
      </c>
      <c r="E17555" s="362" t="s">
        <v>23953</v>
      </c>
    </row>
    <row r="17556" customFormat="false" ht="15" hidden="false" customHeight="false" outlineLevel="0" collapsed="false">
      <c r="A17556" s="361" t="s">
        <v>35608</v>
      </c>
      <c r="B17556" s="361"/>
      <c r="C17556" s="361" t="s">
        <v>35609</v>
      </c>
      <c r="D17556" s="361" t="s">
        <v>25214</v>
      </c>
      <c r="E17556" s="362" t="s">
        <v>34309</v>
      </c>
    </row>
    <row r="17557" customFormat="false" ht="15" hidden="false" customHeight="false" outlineLevel="0" collapsed="false">
      <c r="A17557" s="361" t="s">
        <v>35610</v>
      </c>
      <c r="B17557" s="361"/>
      <c r="C17557" s="361" t="s">
        <v>35611</v>
      </c>
      <c r="D17557" s="361" t="s">
        <v>25214</v>
      </c>
      <c r="E17557" s="362" t="s">
        <v>35612</v>
      </c>
    </row>
    <row r="17558" customFormat="false" ht="15" hidden="false" customHeight="false" outlineLevel="0" collapsed="false">
      <c r="A17558" s="361" t="s">
        <v>35613</v>
      </c>
      <c r="B17558" s="361"/>
      <c r="C17558" s="361" t="s">
        <v>35614</v>
      </c>
      <c r="D17558" s="361" t="s">
        <v>25214</v>
      </c>
      <c r="E17558" s="362" t="s">
        <v>34620</v>
      </c>
    </row>
    <row r="17559" customFormat="false" ht="15" hidden="false" customHeight="false" outlineLevel="0" collapsed="false">
      <c r="A17559" s="361" t="s">
        <v>35615</v>
      </c>
      <c r="B17559" s="361"/>
      <c r="C17559" s="361" t="s">
        <v>35616</v>
      </c>
      <c r="D17559" s="361" t="s">
        <v>25214</v>
      </c>
      <c r="E17559" s="362" t="s">
        <v>35617</v>
      </c>
    </row>
    <row r="17560" customFormat="false" ht="15" hidden="false" customHeight="false" outlineLevel="0" collapsed="false">
      <c r="A17560" s="361" t="s">
        <v>35618</v>
      </c>
      <c r="B17560" s="361"/>
      <c r="C17560" s="361" t="s">
        <v>35619</v>
      </c>
      <c r="D17560" s="361" t="s">
        <v>25214</v>
      </c>
      <c r="E17560" s="362" t="s">
        <v>35620</v>
      </c>
    </row>
    <row r="17561" customFormat="false" ht="15" hidden="false" customHeight="false" outlineLevel="0" collapsed="false">
      <c r="A17561" s="361" t="s">
        <v>35621</v>
      </c>
      <c r="B17561" s="361"/>
      <c r="C17561" s="361" t="s">
        <v>35622</v>
      </c>
      <c r="D17561" s="361" t="s">
        <v>25214</v>
      </c>
      <c r="E17561" s="362" t="s">
        <v>32925</v>
      </c>
    </row>
    <row r="17562" customFormat="false" ht="15" hidden="false" customHeight="false" outlineLevel="0" collapsed="false">
      <c r="A17562" s="361" t="s">
        <v>35623</v>
      </c>
      <c r="B17562" s="361"/>
      <c r="C17562" s="361" t="s">
        <v>35624</v>
      </c>
      <c r="D17562" s="361" t="s">
        <v>25214</v>
      </c>
      <c r="E17562" s="362" t="s">
        <v>26891</v>
      </c>
    </row>
    <row r="17563" customFormat="false" ht="15" hidden="false" customHeight="false" outlineLevel="0" collapsed="false">
      <c r="A17563" s="361" t="s">
        <v>35625</v>
      </c>
      <c r="B17563" s="361"/>
      <c r="C17563" s="361" t="s">
        <v>35626</v>
      </c>
      <c r="D17563" s="361" t="s">
        <v>25214</v>
      </c>
      <c r="E17563" s="362" t="s">
        <v>21457</v>
      </c>
    </row>
    <row r="17564" customFormat="false" ht="15" hidden="false" customHeight="false" outlineLevel="0" collapsed="false">
      <c r="A17564" s="361" t="s">
        <v>35627</v>
      </c>
      <c r="B17564" s="361"/>
      <c r="C17564" s="361" t="s">
        <v>35628</v>
      </c>
      <c r="D17564" s="361" t="s">
        <v>25214</v>
      </c>
      <c r="E17564" s="362" t="s">
        <v>28119</v>
      </c>
    </row>
    <row r="17565" customFormat="false" ht="15" hidden="false" customHeight="false" outlineLevel="0" collapsed="false">
      <c r="A17565" s="361" t="s">
        <v>35629</v>
      </c>
      <c r="B17565" s="361"/>
      <c r="C17565" s="361" t="s">
        <v>35630</v>
      </c>
      <c r="D17565" s="361" t="s">
        <v>25214</v>
      </c>
      <c r="E17565" s="362" t="s">
        <v>35631</v>
      </c>
    </row>
    <row r="17566" customFormat="false" ht="15" hidden="false" customHeight="false" outlineLevel="0" collapsed="false">
      <c r="A17566" s="361" t="s">
        <v>35632</v>
      </c>
      <c r="B17566" s="361"/>
      <c r="C17566" s="361" t="s">
        <v>35633</v>
      </c>
      <c r="D17566" s="361" t="s">
        <v>25214</v>
      </c>
      <c r="E17566" s="362" t="s">
        <v>35634</v>
      </c>
    </row>
    <row r="17567" customFormat="false" ht="15" hidden="false" customHeight="false" outlineLevel="0" collapsed="false">
      <c r="A17567" s="361" t="s">
        <v>35635</v>
      </c>
      <c r="B17567" s="361"/>
      <c r="C17567" s="361" t="s">
        <v>35636</v>
      </c>
      <c r="D17567" s="361" t="s">
        <v>25214</v>
      </c>
      <c r="E17567" s="362" t="s">
        <v>35637</v>
      </c>
    </row>
    <row r="17568" customFormat="false" ht="15" hidden="false" customHeight="false" outlineLevel="0" collapsed="false">
      <c r="A17568" s="361" t="s">
        <v>35638</v>
      </c>
      <c r="B17568" s="361"/>
      <c r="C17568" s="361" t="s">
        <v>35639</v>
      </c>
      <c r="D17568" s="361" t="s">
        <v>25214</v>
      </c>
      <c r="E17568" s="362" t="s">
        <v>35640</v>
      </c>
    </row>
    <row r="17569" customFormat="false" ht="15" hidden="false" customHeight="false" outlineLevel="0" collapsed="false">
      <c r="A17569" s="361" t="s">
        <v>35641</v>
      </c>
      <c r="B17569" s="361"/>
      <c r="C17569" s="361" t="s">
        <v>35642</v>
      </c>
      <c r="D17569" s="361" t="s">
        <v>25214</v>
      </c>
      <c r="E17569" s="362" t="s">
        <v>30183</v>
      </c>
    </row>
    <row r="17570" customFormat="false" ht="15" hidden="false" customHeight="false" outlineLevel="0" collapsed="false">
      <c r="A17570" s="361" t="s">
        <v>35643</v>
      </c>
      <c r="B17570" s="361"/>
      <c r="C17570" s="361" t="s">
        <v>35644</v>
      </c>
      <c r="D17570" s="361" t="s">
        <v>25214</v>
      </c>
      <c r="E17570" s="362" t="s">
        <v>35645</v>
      </c>
    </row>
    <row r="17571" customFormat="false" ht="15" hidden="false" customHeight="false" outlineLevel="0" collapsed="false">
      <c r="A17571" s="361" t="s">
        <v>35646</v>
      </c>
      <c r="B17571" s="361"/>
      <c r="C17571" s="361" t="s">
        <v>35647</v>
      </c>
      <c r="D17571" s="361" t="s">
        <v>25214</v>
      </c>
      <c r="E17571" s="362" t="s">
        <v>21636</v>
      </c>
    </row>
    <row r="17572" customFormat="false" ht="15" hidden="false" customHeight="false" outlineLevel="0" collapsed="false">
      <c r="A17572" s="361" t="s">
        <v>35648</v>
      </c>
      <c r="B17572" s="361"/>
      <c r="C17572" s="361" t="s">
        <v>35649</v>
      </c>
      <c r="D17572" s="361" t="s">
        <v>25214</v>
      </c>
      <c r="E17572" s="362" t="s">
        <v>35650</v>
      </c>
    </row>
    <row r="17573" customFormat="false" ht="15" hidden="false" customHeight="false" outlineLevel="0" collapsed="false">
      <c r="A17573" s="361" t="s">
        <v>35651</v>
      </c>
      <c r="B17573" s="361"/>
      <c r="C17573" s="361" t="s">
        <v>35652</v>
      </c>
      <c r="D17573" s="361" t="s">
        <v>25214</v>
      </c>
      <c r="E17573" s="362" t="s">
        <v>35653</v>
      </c>
    </row>
    <row r="17574" customFormat="false" ht="15" hidden="false" customHeight="false" outlineLevel="0" collapsed="false">
      <c r="A17574" s="361" t="s">
        <v>35654</v>
      </c>
      <c r="B17574" s="361"/>
      <c r="C17574" s="361" t="s">
        <v>35655</v>
      </c>
      <c r="D17574" s="361" t="s">
        <v>25214</v>
      </c>
      <c r="E17574" s="362" t="s">
        <v>35656</v>
      </c>
    </row>
    <row r="17575" customFormat="false" ht="15" hidden="false" customHeight="false" outlineLevel="0" collapsed="false">
      <c r="A17575" s="361" t="s">
        <v>35657</v>
      </c>
      <c r="B17575" s="361"/>
      <c r="C17575" s="361" t="s">
        <v>35658</v>
      </c>
      <c r="D17575" s="361" t="s">
        <v>25214</v>
      </c>
      <c r="E17575" s="362" t="s">
        <v>22015</v>
      </c>
    </row>
    <row r="17576" customFormat="false" ht="15" hidden="false" customHeight="false" outlineLevel="0" collapsed="false">
      <c r="A17576" s="361" t="s">
        <v>35659</v>
      </c>
      <c r="B17576" s="361"/>
      <c r="C17576" s="361" t="s">
        <v>35660</v>
      </c>
      <c r="D17576" s="361" t="s">
        <v>25214</v>
      </c>
      <c r="E17576" s="362" t="s">
        <v>21396</v>
      </c>
    </row>
    <row r="17577" customFormat="false" ht="15" hidden="false" customHeight="false" outlineLevel="0" collapsed="false">
      <c r="A17577" s="361" t="s">
        <v>35661</v>
      </c>
      <c r="B17577" s="361"/>
      <c r="C17577" s="361" t="s">
        <v>35662</v>
      </c>
      <c r="D17577" s="361" t="s">
        <v>25214</v>
      </c>
      <c r="E17577" s="362" t="s">
        <v>17349</v>
      </c>
    </row>
    <row r="17578" customFormat="false" ht="15" hidden="false" customHeight="false" outlineLevel="0" collapsed="false">
      <c r="A17578" s="361" t="s">
        <v>35663</v>
      </c>
      <c r="B17578" s="361"/>
      <c r="C17578" s="361" t="s">
        <v>35664</v>
      </c>
      <c r="D17578" s="361" t="s">
        <v>25214</v>
      </c>
      <c r="E17578" s="362" t="s">
        <v>18390</v>
      </c>
    </row>
    <row r="17579" customFormat="false" ht="15" hidden="false" customHeight="false" outlineLevel="0" collapsed="false">
      <c r="A17579" s="361" t="s">
        <v>35665</v>
      </c>
      <c r="B17579" s="361"/>
      <c r="C17579" s="361" t="s">
        <v>35666</v>
      </c>
      <c r="D17579" s="361" t="s">
        <v>25214</v>
      </c>
      <c r="E17579" s="362" t="s">
        <v>20981</v>
      </c>
    </row>
    <row r="17580" customFormat="false" ht="15" hidden="false" customHeight="false" outlineLevel="0" collapsed="false">
      <c r="A17580" s="361" t="s">
        <v>35667</v>
      </c>
      <c r="B17580" s="361"/>
      <c r="C17580" s="361" t="s">
        <v>35668</v>
      </c>
      <c r="D17580" s="361" t="s">
        <v>25214</v>
      </c>
      <c r="E17580" s="362" t="s">
        <v>16244</v>
      </c>
    </row>
    <row r="17581" customFormat="false" ht="15" hidden="false" customHeight="false" outlineLevel="0" collapsed="false">
      <c r="A17581" s="361" t="s">
        <v>35669</v>
      </c>
      <c r="B17581" s="361"/>
      <c r="C17581" s="361" t="s">
        <v>35670</v>
      </c>
      <c r="D17581" s="361" t="s">
        <v>25214</v>
      </c>
      <c r="E17581" s="362" t="s">
        <v>17041</v>
      </c>
    </row>
    <row r="17582" customFormat="false" ht="15" hidden="false" customHeight="false" outlineLevel="0" collapsed="false">
      <c r="A17582" s="361" t="s">
        <v>35671</v>
      </c>
      <c r="B17582" s="361"/>
      <c r="C17582" s="361" t="s">
        <v>35672</v>
      </c>
      <c r="D17582" s="361" t="s">
        <v>25214</v>
      </c>
      <c r="E17582" s="362" t="s">
        <v>35673</v>
      </c>
    </row>
    <row r="17583" customFormat="false" ht="15" hidden="false" customHeight="false" outlineLevel="0" collapsed="false">
      <c r="A17583" s="361" t="s">
        <v>35674</v>
      </c>
      <c r="B17583" s="361"/>
      <c r="C17583" s="361" t="s">
        <v>35675</v>
      </c>
      <c r="D17583" s="361" t="s">
        <v>25214</v>
      </c>
      <c r="E17583" s="362" t="s">
        <v>35676</v>
      </c>
    </row>
    <row r="17584" customFormat="false" ht="15" hidden="false" customHeight="false" outlineLevel="0" collapsed="false">
      <c r="A17584" s="361" t="s">
        <v>35677</v>
      </c>
      <c r="B17584" s="361"/>
      <c r="C17584" s="361" t="s">
        <v>35678</v>
      </c>
      <c r="D17584" s="361" t="s">
        <v>25214</v>
      </c>
      <c r="E17584" s="362" t="s">
        <v>22329</v>
      </c>
    </row>
    <row r="17585" customFormat="false" ht="15" hidden="false" customHeight="false" outlineLevel="0" collapsed="false">
      <c r="A17585" s="361" t="s">
        <v>35679</v>
      </c>
      <c r="B17585" s="361"/>
      <c r="C17585" s="361" t="s">
        <v>35680</v>
      </c>
      <c r="D17585" s="361" t="s">
        <v>25214</v>
      </c>
      <c r="E17585" s="362" t="s">
        <v>35681</v>
      </c>
    </row>
    <row r="17586" customFormat="false" ht="15" hidden="false" customHeight="false" outlineLevel="0" collapsed="false">
      <c r="A17586" s="361" t="s">
        <v>35682</v>
      </c>
      <c r="B17586" s="361"/>
      <c r="C17586" s="361" t="s">
        <v>35683</v>
      </c>
      <c r="D17586" s="361" t="s">
        <v>25214</v>
      </c>
      <c r="E17586" s="362" t="s">
        <v>24985</v>
      </c>
    </row>
    <row r="17587" customFormat="false" ht="15" hidden="false" customHeight="false" outlineLevel="0" collapsed="false">
      <c r="A17587" s="361" t="s">
        <v>35684</v>
      </c>
      <c r="B17587" s="361"/>
      <c r="C17587" s="361" t="s">
        <v>35685</v>
      </c>
      <c r="D17587" s="361" t="s">
        <v>25214</v>
      </c>
      <c r="E17587" s="362" t="s">
        <v>16510</v>
      </c>
    </row>
    <row r="17588" customFormat="false" ht="15" hidden="false" customHeight="false" outlineLevel="0" collapsed="false">
      <c r="A17588" s="361" t="s">
        <v>35686</v>
      </c>
      <c r="B17588" s="361"/>
      <c r="C17588" s="361" t="s">
        <v>35687</v>
      </c>
      <c r="D17588" s="361" t="s">
        <v>25214</v>
      </c>
      <c r="E17588" s="362" t="s">
        <v>34882</v>
      </c>
    </row>
    <row r="17589" customFormat="false" ht="15" hidden="false" customHeight="false" outlineLevel="0" collapsed="false">
      <c r="A17589" s="361" t="s">
        <v>35688</v>
      </c>
      <c r="B17589" s="361"/>
      <c r="C17589" s="361" t="s">
        <v>35689</v>
      </c>
      <c r="D17589" s="361" t="s">
        <v>25214</v>
      </c>
      <c r="E17589" s="362" t="s">
        <v>17769</v>
      </c>
    </row>
    <row r="17590" customFormat="false" ht="15" hidden="false" customHeight="false" outlineLevel="0" collapsed="false">
      <c r="A17590" s="361" t="s">
        <v>35690</v>
      </c>
      <c r="B17590" s="361"/>
      <c r="C17590" s="361" t="s">
        <v>35691</v>
      </c>
      <c r="D17590" s="361" t="s">
        <v>25214</v>
      </c>
      <c r="E17590" s="362" t="s">
        <v>20793</v>
      </c>
    </row>
    <row r="17591" customFormat="false" ht="15" hidden="false" customHeight="false" outlineLevel="0" collapsed="false">
      <c r="A17591" s="361" t="s">
        <v>35692</v>
      </c>
      <c r="B17591" s="361"/>
      <c r="C17591" s="361" t="s">
        <v>35693</v>
      </c>
      <c r="D17591" s="361" t="s">
        <v>25214</v>
      </c>
      <c r="E17591" s="362" t="s">
        <v>35694</v>
      </c>
    </row>
    <row r="17592" customFormat="false" ht="15" hidden="false" customHeight="false" outlineLevel="0" collapsed="false">
      <c r="A17592" s="361" t="s">
        <v>35695</v>
      </c>
      <c r="B17592" s="361"/>
      <c r="C17592" s="361" t="s">
        <v>35696</v>
      </c>
      <c r="D17592" s="361" t="s">
        <v>25214</v>
      </c>
      <c r="E17592" s="362" t="s">
        <v>22339</v>
      </c>
    </row>
    <row r="17593" customFormat="false" ht="15" hidden="false" customHeight="false" outlineLevel="0" collapsed="false">
      <c r="A17593" s="361" t="s">
        <v>35697</v>
      </c>
      <c r="B17593" s="361"/>
      <c r="C17593" s="361" t="s">
        <v>35698</v>
      </c>
      <c r="D17593" s="361" t="s">
        <v>25214</v>
      </c>
      <c r="E17593" s="362" t="s">
        <v>35699</v>
      </c>
    </row>
    <row r="17594" customFormat="false" ht="15" hidden="false" customHeight="false" outlineLevel="0" collapsed="false">
      <c r="A17594" s="361" t="s">
        <v>35700</v>
      </c>
      <c r="B17594" s="361"/>
      <c r="C17594" s="361" t="s">
        <v>35701</v>
      </c>
      <c r="D17594" s="361" t="s">
        <v>25214</v>
      </c>
      <c r="E17594" s="362" t="s">
        <v>18319</v>
      </c>
    </row>
    <row r="17595" customFormat="false" ht="15" hidden="false" customHeight="false" outlineLevel="0" collapsed="false">
      <c r="A17595" s="361" t="s">
        <v>35702</v>
      </c>
      <c r="B17595" s="361"/>
      <c r="C17595" s="361" t="s">
        <v>35703</v>
      </c>
      <c r="D17595" s="361" t="s">
        <v>25214</v>
      </c>
      <c r="E17595" s="362" t="s">
        <v>20375</v>
      </c>
    </row>
    <row r="17596" customFormat="false" ht="15" hidden="false" customHeight="false" outlineLevel="0" collapsed="false">
      <c r="A17596" s="361" t="s">
        <v>35704</v>
      </c>
      <c r="B17596" s="361"/>
      <c r="C17596" s="361" t="s">
        <v>35705</v>
      </c>
      <c r="D17596" s="361" t="s">
        <v>25214</v>
      </c>
      <c r="E17596" s="362" t="s">
        <v>24068</v>
      </c>
    </row>
    <row r="17597" customFormat="false" ht="15" hidden="false" customHeight="false" outlineLevel="0" collapsed="false">
      <c r="A17597" s="361" t="s">
        <v>35706</v>
      </c>
      <c r="B17597" s="361"/>
      <c r="C17597" s="361" t="s">
        <v>35707</v>
      </c>
      <c r="D17597" s="361" t="s">
        <v>25214</v>
      </c>
      <c r="E17597" s="362" t="s">
        <v>17824</v>
      </c>
    </row>
    <row r="17598" customFormat="false" ht="15" hidden="false" customHeight="false" outlineLevel="0" collapsed="false">
      <c r="A17598" s="361" t="s">
        <v>35708</v>
      </c>
      <c r="B17598" s="361"/>
      <c r="C17598" s="361" t="s">
        <v>35709</v>
      </c>
      <c r="D17598" s="361" t="s">
        <v>25214</v>
      </c>
      <c r="E17598" s="362" t="s">
        <v>22541</v>
      </c>
    </row>
    <row r="17599" customFormat="false" ht="15" hidden="false" customHeight="false" outlineLevel="0" collapsed="false">
      <c r="A17599" s="361" t="s">
        <v>35710</v>
      </c>
      <c r="B17599" s="361"/>
      <c r="C17599" s="361" t="s">
        <v>35711</v>
      </c>
      <c r="D17599" s="361" t="s">
        <v>25214</v>
      </c>
      <c r="E17599" s="362" t="s">
        <v>15815</v>
      </c>
    </row>
    <row r="17600" customFormat="false" ht="15" hidden="false" customHeight="false" outlineLevel="0" collapsed="false">
      <c r="A17600" s="361" t="s">
        <v>35712</v>
      </c>
      <c r="B17600" s="361"/>
      <c r="C17600" s="361" t="s">
        <v>35713</v>
      </c>
      <c r="D17600" s="361" t="s">
        <v>25214</v>
      </c>
      <c r="E17600" s="362" t="s">
        <v>33524</v>
      </c>
    </row>
    <row r="17601" customFormat="false" ht="15" hidden="false" customHeight="false" outlineLevel="0" collapsed="false">
      <c r="A17601" s="361" t="s">
        <v>35714</v>
      </c>
      <c r="B17601" s="361"/>
      <c r="C17601" s="361" t="s">
        <v>35715</v>
      </c>
      <c r="D17601" s="361" t="s">
        <v>25214</v>
      </c>
      <c r="E17601" s="362" t="s">
        <v>15743</v>
      </c>
    </row>
    <row r="17602" customFormat="false" ht="15" hidden="false" customHeight="false" outlineLevel="0" collapsed="false">
      <c r="A17602" s="361" t="s">
        <v>35716</v>
      </c>
      <c r="B17602" s="361"/>
      <c r="C17602" s="361" t="s">
        <v>35717</v>
      </c>
      <c r="D17602" s="361" t="s">
        <v>25214</v>
      </c>
      <c r="E17602" s="362" t="s">
        <v>35718</v>
      </c>
    </row>
    <row r="17603" customFormat="false" ht="15" hidden="false" customHeight="false" outlineLevel="0" collapsed="false">
      <c r="A17603" s="361" t="s">
        <v>35719</v>
      </c>
      <c r="B17603" s="361"/>
      <c r="C17603" s="361" t="s">
        <v>35720</v>
      </c>
      <c r="D17603" s="361" t="s">
        <v>25214</v>
      </c>
      <c r="E17603" s="362" t="s">
        <v>16945</v>
      </c>
    </row>
    <row r="17604" customFormat="false" ht="15" hidden="false" customHeight="false" outlineLevel="0" collapsed="false">
      <c r="A17604" s="361" t="s">
        <v>35721</v>
      </c>
      <c r="B17604" s="361"/>
      <c r="C17604" s="361" t="s">
        <v>35722</v>
      </c>
      <c r="D17604" s="361" t="s">
        <v>25214</v>
      </c>
      <c r="E17604" s="362" t="s">
        <v>15715</v>
      </c>
    </row>
    <row r="17605" customFormat="false" ht="15" hidden="false" customHeight="false" outlineLevel="0" collapsed="false">
      <c r="A17605" s="361" t="s">
        <v>35723</v>
      </c>
      <c r="B17605" s="361"/>
      <c r="C17605" s="361" t="s">
        <v>35724</v>
      </c>
      <c r="D17605" s="361" t="s">
        <v>25214</v>
      </c>
      <c r="E17605" s="362" t="s">
        <v>35725</v>
      </c>
    </row>
    <row r="17606" customFormat="false" ht="15" hidden="false" customHeight="false" outlineLevel="0" collapsed="false">
      <c r="A17606" s="361" t="s">
        <v>35726</v>
      </c>
      <c r="B17606" s="361"/>
      <c r="C17606" s="361" t="s">
        <v>35727</v>
      </c>
      <c r="D17606" s="361" t="s">
        <v>25214</v>
      </c>
      <c r="E17606" s="362" t="s">
        <v>27820</v>
      </c>
    </row>
    <row r="17607" customFormat="false" ht="15" hidden="false" customHeight="false" outlineLevel="0" collapsed="false">
      <c r="A17607" s="361" t="s">
        <v>35728</v>
      </c>
      <c r="B17607" s="361"/>
      <c r="C17607" s="361" t="s">
        <v>35729</v>
      </c>
      <c r="D17607" s="361" t="s">
        <v>25214</v>
      </c>
      <c r="E17607" s="362" t="s">
        <v>32369</v>
      </c>
    </row>
    <row r="17608" customFormat="false" ht="15" hidden="false" customHeight="false" outlineLevel="0" collapsed="false">
      <c r="A17608" s="361" t="s">
        <v>35730</v>
      </c>
      <c r="B17608" s="361"/>
      <c r="C17608" s="361" t="s">
        <v>35731</v>
      </c>
      <c r="D17608" s="361" t="s">
        <v>25214</v>
      </c>
      <c r="E17608" s="362" t="s">
        <v>15825</v>
      </c>
    </row>
    <row r="17609" customFormat="false" ht="15" hidden="false" customHeight="false" outlineLevel="0" collapsed="false">
      <c r="A17609" s="361" t="s">
        <v>35732</v>
      </c>
      <c r="B17609" s="361"/>
      <c r="C17609" s="361" t="s">
        <v>35733</v>
      </c>
      <c r="D17609" s="361" t="s">
        <v>25214</v>
      </c>
      <c r="E17609" s="362" t="s">
        <v>33888</v>
      </c>
    </row>
    <row r="17610" customFormat="false" ht="15" hidden="false" customHeight="false" outlineLevel="0" collapsed="false">
      <c r="A17610" s="361" t="s">
        <v>35734</v>
      </c>
      <c r="B17610" s="361"/>
      <c r="C17610" s="361" t="s">
        <v>35735</v>
      </c>
      <c r="D17610" s="361" t="s">
        <v>25214</v>
      </c>
      <c r="E17610" s="362" t="s">
        <v>35736</v>
      </c>
    </row>
    <row r="17611" customFormat="false" ht="15" hidden="false" customHeight="false" outlineLevel="0" collapsed="false">
      <c r="A17611" s="361" t="s">
        <v>35737</v>
      </c>
      <c r="B17611" s="361"/>
      <c r="C17611" s="361" t="s">
        <v>35738</v>
      </c>
      <c r="D17611" s="361" t="s">
        <v>25214</v>
      </c>
      <c r="E17611" s="362" t="s">
        <v>35739</v>
      </c>
    </row>
    <row r="17612" customFormat="false" ht="15" hidden="false" customHeight="false" outlineLevel="0" collapsed="false">
      <c r="A17612" s="361" t="s">
        <v>35740</v>
      </c>
      <c r="B17612" s="361"/>
      <c r="C17612" s="361" t="s">
        <v>35741</v>
      </c>
      <c r="D17612" s="361" t="s">
        <v>25214</v>
      </c>
      <c r="E17612" s="362" t="s">
        <v>35742</v>
      </c>
    </row>
    <row r="17613" customFormat="false" ht="15" hidden="false" customHeight="false" outlineLevel="0" collapsed="false">
      <c r="A17613" s="361" t="s">
        <v>35743</v>
      </c>
      <c r="B17613" s="361"/>
      <c r="C17613" s="361" t="s">
        <v>35744</v>
      </c>
      <c r="D17613" s="361" t="s">
        <v>25214</v>
      </c>
      <c r="E17613" s="362" t="s">
        <v>35745</v>
      </c>
    </row>
    <row r="17614" customFormat="false" ht="15" hidden="false" customHeight="false" outlineLevel="0" collapsed="false">
      <c r="A17614" s="361" t="s">
        <v>35746</v>
      </c>
      <c r="B17614" s="361"/>
      <c r="C17614" s="361" t="s">
        <v>35747</v>
      </c>
      <c r="D17614" s="361" t="s">
        <v>25214</v>
      </c>
      <c r="E17614" s="362" t="s">
        <v>35748</v>
      </c>
    </row>
    <row r="17615" customFormat="false" ht="15" hidden="false" customHeight="false" outlineLevel="0" collapsed="false">
      <c r="A17615" s="361" t="s">
        <v>35749</v>
      </c>
      <c r="B17615" s="361"/>
      <c r="C17615" s="361" t="s">
        <v>35750</v>
      </c>
      <c r="D17615" s="361" t="s">
        <v>25214</v>
      </c>
      <c r="E17615" s="362" t="s">
        <v>19306</v>
      </c>
    </row>
    <row r="17616" customFormat="false" ht="15" hidden="false" customHeight="false" outlineLevel="0" collapsed="false">
      <c r="A17616" s="361" t="s">
        <v>35751</v>
      </c>
      <c r="B17616" s="361"/>
      <c r="C17616" s="361" t="s">
        <v>35752</v>
      </c>
      <c r="D17616" s="361" t="s">
        <v>25214</v>
      </c>
      <c r="E17616" s="362" t="s">
        <v>16888</v>
      </c>
    </row>
    <row r="17617" customFormat="false" ht="15" hidden="false" customHeight="false" outlineLevel="0" collapsed="false">
      <c r="A17617" s="361" t="s">
        <v>35753</v>
      </c>
      <c r="B17617" s="361"/>
      <c r="C17617" s="361" t="s">
        <v>35754</v>
      </c>
      <c r="D17617" s="361" t="s">
        <v>25214</v>
      </c>
      <c r="E17617" s="362" t="s">
        <v>24396</v>
      </c>
    </row>
    <row r="17618" customFormat="false" ht="15" hidden="false" customHeight="false" outlineLevel="0" collapsed="false">
      <c r="A17618" s="361" t="s">
        <v>35755</v>
      </c>
      <c r="B17618" s="361"/>
      <c r="C17618" s="361" t="s">
        <v>35756</v>
      </c>
      <c r="D17618" s="361" t="s">
        <v>25214</v>
      </c>
      <c r="E17618" s="362" t="s">
        <v>35757</v>
      </c>
    </row>
    <row r="17619" customFormat="false" ht="15" hidden="false" customHeight="false" outlineLevel="0" collapsed="false">
      <c r="A17619" s="361" t="s">
        <v>35758</v>
      </c>
      <c r="B17619" s="361"/>
      <c r="C17619" s="361" t="s">
        <v>35759</v>
      </c>
      <c r="D17619" s="361" t="s">
        <v>25214</v>
      </c>
      <c r="E17619" s="362" t="s">
        <v>19629</v>
      </c>
    </row>
    <row r="17620" customFormat="false" ht="15" hidden="false" customHeight="false" outlineLevel="0" collapsed="false">
      <c r="A17620" s="361" t="s">
        <v>35760</v>
      </c>
      <c r="B17620" s="361"/>
      <c r="C17620" s="361" t="s">
        <v>35761</v>
      </c>
      <c r="D17620" s="361" t="s">
        <v>25214</v>
      </c>
      <c r="E17620" s="362" t="s">
        <v>17998</v>
      </c>
    </row>
    <row r="17621" customFormat="false" ht="15" hidden="false" customHeight="false" outlineLevel="0" collapsed="false">
      <c r="A17621" s="361" t="s">
        <v>35762</v>
      </c>
      <c r="B17621" s="361"/>
      <c r="C17621" s="361" t="s">
        <v>35763</v>
      </c>
      <c r="D17621" s="361" t="s">
        <v>25214</v>
      </c>
      <c r="E17621" s="362" t="s">
        <v>35764</v>
      </c>
    </row>
    <row r="17622" customFormat="false" ht="15" hidden="false" customHeight="false" outlineLevel="0" collapsed="false">
      <c r="A17622" s="361" t="s">
        <v>35765</v>
      </c>
      <c r="B17622" s="361"/>
      <c r="C17622" s="361" t="s">
        <v>35766</v>
      </c>
      <c r="D17622" s="361" t="s">
        <v>25214</v>
      </c>
      <c r="E17622" s="362" t="s">
        <v>20226</v>
      </c>
    </row>
    <row r="17623" customFormat="false" ht="15" hidden="false" customHeight="false" outlineLevel="0" collapsed="false">
      <c r="A17623" s="361" t="s">
        <v>35767</v>
      </c>
      <c r="B17623" s="361"/>
      <c r="C17623" s="361" t="s">
        <v>35768</v>
      </c>
      <c r="D17623" s="361" t="s">
        <v>25214</v>
      </c>
      <c r="E17623" s="362" t="s">
        <v>25416</v>
      </c>
    </row>
    <row r="17624" customFormat="false" ht="15" hidden="false" customHeight="false" outlineLevel="0" collapsed="false">
      <c r="A17624" s="361" t="s">
        <v>35769</v>
      </c>
      <c r="B17624" s="361"/>
      <c r="C17624" s="361" t="s">
        <v>35770</v>
      </c>
      <c r="D17624" s="361" t="s">
        <v>25214</v>
      </c>
      <c r="E17624" s="362" t="s">
        <v>32366</v>
      </c>
    </row>
    <row r="17625" customFormat="false" ht="15" hidden="false" customHeight="false" outlineLevel="0" collapsed="false">
      <c r="A17625" s="361" t="s">
        <v>35771</v>
      </c>
      <c r="B17625" s="361"/>
      <c r="C17625" s="361" t="s">
        <v>35772</v>
      </c>
      <c r="D17625" s="361" t="s">
        <v>25214</v>
      </c>
      <c r="E17625" s="362" t="s">
        <v>35773</v>
      </c>
    </row>
    <row r="17626" customFormat="false" ht="15" hidden="false" customHeight="false" outlineLevel="0" collapsed="false">
      <c r="A17626" s="361" t="s">
        <v>35774</v>
      </c>
      <c r="B17626" s="361"/>
      <c r="C17626" s="361" t="s">
        <v>35775</v>
      </c>
      <c r="D17626" s="361" t="s">
        <v>25214</v>
      </c>
      <c r="E17626" s="362" t="s">
        <v>35776</v>
      </c>
    </row>
    <row r="17627" customFormat="false" ht="15" hidden="false" customHeight="false" outlineLevel="0" collapsed="false">
      <c r="A17627" s="361" t="s">
        <v>35777</v>
      </c>
      <c r="B17627" s="361"/>
      <c r="C17627" s="361" t="s">
        <v>35778</v>
      </c>
      <c r="D17627" s="361" t="s">
        <v>25214</v>
      </c>
      <c r="E17627" s="362" t="s">
        <v>15918</v>
      </c>
    </row>
    <row r="17628" customFormat="false" ht="15" hidden="false" customHeight="false" outlineLevel="0" collapsed="false">
      <c r="A17628" s="361" t="s">
        <v>35779</v>
      </c>
      <c r="B17628" s="361"/>
      <c r="C17628" s="361" t="s">
        <v>35780</v>
      </c>
      <c r="D17628" s="361" t="s">
        <v>25214</v>
      </c>
      <c r="E17628" s="362" t="s">
        <v>18127</v>
      </c>
    </row>
    <row r="17629" customFormat="false" ht="15" hidden="false" customHeight="false" outlineLevel="0" collapsed="false">
      <c r="A17629" s="361" t="s">
        <v>35781</v>
      </c>
      <c r="B17629" s="361"/>
      <c r="C17629" s="361" t="s">
        <v>35782</v>
      </c>
      <c r="D17629" s="361" t="s">
        <v>25214</v>
      </c>
      <c r="E17629" s="362" t="s">
        <v>35783</v>
      </c>
    </row>
    <row r="17630" customFormat="false" ht="15" hidden="false" customHeight="false" outlineLevel="0" collapsed="false">
      <c r="A17630" s="361" t="s">
        <v>35784</v>
      </c>
      <c r="B17630" s="361"/>
      <c r="C17630" s="361" t="s">
        <v>35785</v>
      </c>
      <c r="D17630" s="361" t="s">
        <v>25214</v>
      </c>
      <c r="E17630" s="362" t="s">
        <v>16802</v>
      </c>
    </row>
    <row r="17631" customFormat="false" ht="15" hidden="false" customHeight="false" outlineLevel="0" collapsed="false">
      <c r="A17631" s="361" t="s">
        <v>35786</v>
      </c>
      <c r="B17631" s="361"/>
      <c r="C17631" s="361" t="s">
        <v>35787</v>
      </c>
      <c r="D17631" s="361" t="s">
        <v>25214</v>
      </c>
      <c r="E17631" s="362" t="s">
        <v>18436</v>
      </c>
    </row>
    <row r="17632" customFormat="false" ht="15" hidden="false" customHeight="false" outlineLevel="0" collapsed="false">
      <c r="A17632" s="361" t="s">
        <v>35788</v>
      </c>
      <c r="B17632" s="361"/>
      <c r="C17632" s="361" t="s">
        <v>35789</v>
      </c>
      <c r="D17632" s="361" t="s">
        <v>25214</v>
      </c>
      <c r="E17632" s="362" t="s">
        <v>35790</v>
      </c>
    </row>
    <row r="17633" customFormat="false" ht="15" hidden="false" customHeight="false" outlineLevel="0" collapsed="false">
      <c r="A17633" s="361" t="s">
        <v>35791</v>
      </c>
      <c r="B17633" s="361"/>
      <c r="C17633" s="361" t="s">
        <v>35792</v>
      </c>
      <c r="D17633" s="361" t="s">
        <v>25214</v>
      </c>
      <c r="E17633" s="362" t="s">
        <v>35793</v>
      </c>
    </row>
    <row r="17634" customFormat="false" ht="15" hidden="false" customHeight="false" outlineLevel="0" collapsed="false">
      <c r="A17634" s="361" t="s">
        <v>35794</v>
      </c>
      <c r="B17634" s="361"/>
      <c r="C17634" s="361" t="s">
        <v>35795</v>
      </c>
      <c r="D17634" s="361" t="s">
        <v>25214</v>
      </c>
      <c r="E17634" s="362" t="s">
        <v>35796</v>
      </c>
    </row>
    <row r="17635" customFormat="false" ht="15" hidden="false" customHeight="false" outlineLevel="0" collapsed="false">
      <c r="A17635" s="361" t="s">
        <v>35797</v>
      </c>
      <c r="B17635" s="361"/>
      <c r="C17635" s="361" t="s">
        <v>35798</v>
      </c>
      <c r="D17635" s="361" t="s">
        <v>25214</v>
      </c>
      <c r="E17635" s="362" t="s">
        <v>15736</v>
      </c>
    </row>
    <row r="17636" customFormat="false" ht="15" hidden="false" customHeight="false" outlineLevel="0" collapsed="false">
      <c r="A17636" s="361" t="s">
        <v>35799</v>
      </c>
      <c r="B17636" s="361"/>
      <c r="C17636" s="361" t="s">
        <v>35800</v>
      </c>
      <c r="D17636" s="361" t="s">
        <v>25214</v>
      </c>
      <c r="E17636" s="362" t="s">
        <v>34361</v>
      </c>
    </row>
    <row r="17637" customFormat="false" ht="15" hidden="false" customHeight="false" outlineLevel="0" collapsed="false">
      <c r="A17637" s="361" t="s">
        <v>35801</v>
      </c>
      <c r="B17637" s="361"/>
      <c r="C17637" s="361" t="s">
        <v>35802</v>
      </c>
      <c r="D17637" s="361" t="s">
        <v>25214</v>
      </c>
      <c r="E17637" s="362" t="s">
        <v>35803</v>
      </c>
    </row>
    <row r="17638" customFormat="false" ht="15" hidden="false" customHeight="false" outlineLevel="0" collapsed="false">
      <c r="A17638" s="361" t="s">
        <v>35804</v>
      </c>
      <c r="B17638" s="361"/>
      <c r="C17638" s="361" t="s">
        <v>35805</v>
      </c>
      <c r="D17638" s="361" t="s">
        <v>25214</v>
      </c>
      <c r="E17638" s="362" t="s">
        <v>18799</v>
      </c>
    </row>
    <row r="17639" customFormat="false" ht="15" hidden="false" customHeight="false" outlineLevel="0" collapsed="false">
      <c r="A17639" s="361" t="s">
        <v>35806</v>
      </c>
      <c r="B17639" s="361"/>
      <c r="C17639" s="361" t="s">
        <v>35807</v>
      </c>
      <c r="D17639" s="361" t="s">
        <v>25214</v>
      </c>
      <c r="E17639" s="362" t="s">
        <v>35808</v>
      </c>
    </row>
    <row r="17640" customFormat="false" ht="15" hidden="false" customHeight="false" outlineLevel="0" collapsed="false">
      <c r="A17640" s="361" t="s">
        <v>35809</v>
      </c>
      <c r="B17640" s="361"/>
      <c r="C17640" s="361" t="s">
        <v>35810</v>
      </c>
      <c r="D17640" s="361" t="s">
        <v>25214</v>
      </c>
      <c r="E17640" s="362" t="s">
        <v>20136</v>
      </c>
    </row>
    <row r="17641" customFormat="false" ht="15" hidden="false" customHeight="false" outlineLevel="0" collapsed="false">
      <c r="A17641" s="361" t="s">
        <v>35811</v>
      </c>
      <c r="B17641" s="361"/>
      <c r="C17641" s="361" t="s">
        <v>35812</v>
      </c>
      <c r="D17641" s="361" t="s">
        <v>25214</v>
      </c>
      <c r="E17641" s="362" t="s">
        <v>17292</v>
      </c>
    </row>
    <row r="17642" customFormat="false" ht="15" hidden="false" customHeight="false" outlineLevel="0" collapsed="false">
      <c r="A17642" s="361" t="s">
        <v>35813</v>
      </c>
      <c r="B17642" s="361"/>
      <c r="C17642" s="361" t="s">
        <v>35814</v>
      </c>
      <c r="D17642" s="361" t="s">
        <v>25214</v>
      </c>
      <c r="E17642" s="362" t="s">
        <v>35815</v>
      </c>
    </row>
    <row r="17643" customFormat="false" ht="15" hidden="false" customHeight="false" outlineLevel="0" collapsed="false">
      <c r="A17643" s="361" t="s">
        <v>35816</v>
      </c>
      <c r="B17643" s="361"/>
      <c r="C17643" s="361" t="s">
        <v>35817</v>
      </c>
      <c r="D17643" s="361" t="s">
        <v>25214</v>
      </c>
      <c r="E17643" s="362" t="s">
        <v>24554</v>
      </c>
    </row>
    <row r="17644" customFormat="false" ht="15" hidden="false" customHeight="false" outlineLevel="0" collapsed="false">
      <c r="A17644" s="361" t="s">
        <v>35818</v>
      </c>
      <c r="B17644" s="361"/>
      <c r="C17644" s="361" t="s">
        <v>35819</v>
      </c>
      <c r="D17644" s="361" t="s">
        <v>25214</v>
      </c>
      <c r="E17644" s="362" t="s">
        <v>35820</v>
      </c>
    </row>
    <row r="17645" customFormat="false" ht="15" hidden="false" customHeight="false" outlineLevel="0" collapsed="false">
      <c r="A17645" s="361" t="s">
        <v>35821</v>
      </c>
      <c r="B17645" s="361"/>
      <c r="C17645" s="361" t="s">
        <v>35822</v>
      </c>
      <c r="D17645" s="361" t="s">
        <v>25214</v>
      </c>
      <c r="E17645" s="362" t="s">
        <v>35823</v>
      </c>
    </row>
    <row r="17646" customFormat="false" ht="15" hidden="false" customHeight="false" outlineLevel="0" collapsed="false">
      <c r="A17646" s="361" t="s">
        <v>35824</v>
      </c>
      <c r="B17646" s="361"/>
      <c r="C17646" s="361" t="s">
        <v>35825</v>
      </c>
      <c r="D17646" s="361" t="s">
        <v>25214</v>
      </c>
      <c r="E17646" s="362" t="s">
        <v>31629</v>
      </c>
    </row>
    <row r="17647" customFormat="false" ht="15" hidden="false" customHeight="false" outlineLevel="0" collapsed="false">
      <c r="A17647" s="361" t="s">
        <v>35826</v>
      </c>
      <c r="B17647" s="361"/>
      <c r="C17647" s="361" t="s">
        <v>35827</v>
      </c>
      <c r="D17647" s="361" t="s">
        <v>25214</v>
      </c>
      <c r="E17647" s="362" t="s">
        <v>17033</v>
      </c>
    </row>
    <row r="17648" customFormat="false" ht="15" hidden="false" customHeight="false" outlineLevel="0" collapsed="false">
      <c r="A17648" s="361" t="s">
        <v>35828</v>
      </c>
      <c r="B17648" s="361"/>
      <c r="C17648" s="361" t="s">
        <v>35829</v>
      </c>
      <c r="D17648" s="361" t="s">
        <v>25214</v>
      </c>
      <c r="E17648" s="362" t="s">
        <v>21035</v>
      </c>
    </row>
    <row r="17649" customFormat="false" ht="15" hidden="false" customHeight="false" outlineLevel="0" collapsed="false">
      <c r="A17649" s="361" t="s">
        <v>35830</v>
      </c>
      <c r="B17649" s="361"/>
      <c r="C17649" s="361" t="s">
        <v>35831</v>
      </c>
      <c r="D17649" s="361" t="s">
        <v>25214</v>
      </c>
      <c r="E17649" s="362" t="s">
        <v>35832</v>
      </c>
    </row>
    <row r="17650" customFormat="false" ht="15" hidden="false" customHeight="false" outlineLevel="0" collapsed="false">
      <c r="A17650" s="361" t="s">
        <v>35833</v>
      </c>
      <c r="B17650" s="361"/>
      <c r="C17650" s="361" t="s">
        <v>35834</v>
      </c>
      <c r="D17650" s="361" t="s">
        <v>25214</v>
      </c>
      <c r="E17650" s="362" t="s">
        <v>15815</v>
      </c>
    </row>
    <row r="17651" customFormat="false" ht="15" hidden="false" customHeight="false" outlineLevel="0" collapsed="false">
      <c r="A17651" s="361" t="s">
        <v>35835</v>
      </c>
      <c r="B17651" s="361"/>
      <c r="C17651" s="361" t="s">
        <v>35836</v>
      </c>
      <c r="D17651" s="361" t="s">
        <v>25214</v>
      </c>
      <c r="E17651" s="362" t="s">
        <v>35837</v>
      </c>
    </row>
    <row r="17652" customFormat="false" ht="15" hidden="false" customHeight="false" outlineLevel="0" collapsed="false">
      <c r="A17652" s="361" t="s">
        <v>35838</v>
      </c>
      <c r="B17652" s="361"/>
      <c r="C17652" s="361" t="s">
        <v>35839</v>
      </c>
      <c r="D17652" s="361" t="s">
        <v>25214</v>
      </c>
      <c r="E17652" s="362" t="s">
        <v>35840</v>
      </c>
    </row>
    <row r="17653" customFormat="false" ht="15" hidden="false" customHeight="false" outlineLevel="0" collapsed="false">
      <c r="A17653" s="361" t="s">
        <v>35841</v>
      </c>
      <c r="B17653" s="361"/>
      <c r="C17653" s="361" t="s">
        <v>35842</v>
      </c>
      <c r="D17653" s="361" t="s">
        <v>25214</v>
      </c>
      <c r="E17653" s="362" t="s">
        <v>35843</v>
      </c>
    </row>
    <row r="17654" customFormat="false" ht="15" hidden="false" customHeight="false" outlineLevel="0" collapsed="false">
      <c r="A17654" s="361" t="s">
        <v>35844</v>
      </c>
      <c r="B17654" s="361"/>
      <c r="C17654" s="361" t="s">
        <v>35845</v>
      </c>
      <c r="D17654" s="361" t="s">
        <v>25214</v>
      </c>
      <c r="E17654" s="362" t="s">
        <v>28604</v>
      </c>
    </row>
    <row r="17655" customFormat="false" ht="15" hidden="false" customHeight="false" outlineLevel="0" collapsed="false">
      <c r="A17655" s="361" t="s">
        <v>35846</v>
      </c>
      <c r="B17655" s="361"/>
      <c r="C17655" s="361" t="s">
        <v>35847</v>
      </c>
      <c r="D17655" s="361" t="s">
        <v>25214</v>
      </c>
      <c r="E17655" s="362" t="s">
        <v>16902</v>
      </c>
    </row>
    <row r="17656" customFormat="false" ht="15" hidden="false" customHeight="false" outlineLevel="0" collapsed="false">
      <c r="A17656" s="361" t="s">
        <v>35848</v>
      </c>
      <c r="B17656" s="361"/>
      <c r="C17656" s="361" t="s">
        <v>35849</v>
      </c>
      <c r="D17656" s="361" t="s">
        <v>25214</v>
      </c>
      <c r="E17656" s="362" t="s">
        <v>31810</v>
      </c>
    </row>
    <row r="17657" customFormat="false" ht="15" hidden="false" customHeight="false" outlineLevel="0" collapsed="false">
      <c r="A17657" s="361" t="s">
        <v>35850</v>
      </c>
      <c r="B17657" s="361"/>
      <c r="C17657" s="361" t="s">
        <v>35851</v>
      </c>
      <c r="D17657" s="361" t="s">
        <v>25214</v>
      </c>
      <c r="E17657" s="362" t="s">
        <v>35452</v>
      </c>
    </row>
    <row r="17658" customFormat="false" ht="15" hidden="false" customHeight="false" outlineLevel="0" collapsed="false">
      <c r="A17658" s="361" t="s">
        <v>35852</v>
      </c>
      <c r="B17658" s="361"/>
      <c r="C17658" s="361" t="s">
        <v>35853</v>
      </c>
      <c r="D17658" s="361" t="s">
        <v>25214</v>
      </c>
      <c r="E17658" s="362" t="s">
        <v>15825</v>
      </c>
    </row>
    <row r="17659" customFormat="false" ht="15" hidden="false" customHeight="false" outlineLevel="0" collapsed="false">
      <c r="A17659" s="361" t="s">
        <v>35854</v>
      </c>
      <c r="B17659" s="361"/>
      <c r="C17659" s="361" t="s">
        <v>35855</v>
      </c>
      <c r="D17659" s="361" t="s">
        <v>25214</v>
      </c>
      <c r="E17659" s="362" t="s">
        <v>35856</v>
      </c>
    </row>
    <row r="17660" customFormat="false" ht="15" hidden="false" customHeight="false" outlineLevel="0" collapsed="false">
      <c r="A17660" s="361" t="s">
        <v>35857</v>
      </c>
      <c r="B17660" s="361"/>
      <c r="C17660" s="361" t="s">
        <v>35858</v>
      </c>
      <c r="D17660" s="361" t="s">
        <v>25214</v>
      </c>
      <c r="E17660" s="362" t="s">
        <v>16836</v>
      </c>
    </row>
    <row r="17661" customFormat="false" ht="15" hidden="false" customHeight="false" outlineLevel="0" collapsed="false">
      <c r="A17661" s="361" t="s">
        <v>35859</v>
      </c>
      <c r="B17661" s="361"/>
      <c r="C17661" s="361" t="s">
        <v>35860</v>
      </c>
      <c r="D17661" s="361" t="s">
        <v>25214</v>
      </c>
      <c r="E17661" s="362" t="s">
        <v>35861</v>
      </c>
    </row>
    <row r="17662" customFormat="false" ht="15" hidden="false" customHeight="false" outlineLevel="0" collapsed="false">
      <c r="A17662" s="361" t="s">
        <v>35862</v>
      </c>
      <c r="B17662" s="361"/>
      <c r="C17662" s="361" t="s">
        <v>35863</v>
      </c>
      <c r="D17662" s="361" t="s">
        <v>25214</v>
      </c>
      <c r="E17662" s="362" t="s">
        <v>35864</v>
      </c>
    </row>
    <row r="17663" customFormat="false" ht="15" hidden="false" customHeight="false" outlineLevel="0" collapsed="false">
      <c r="A17663" s="361" t="s">
        <v>35865</v>
      </c>
      <c r="B17663" s="361"/>
      <c r="C17663" s="361" t="s">
        <v>35866</v>
      </c>
      <c r="D17663" s="361" t="s">
        <v>25214</v>
      </c>
      <c r="E17663" s="362" t="s">
        <v>35867</v>
      </c>
    </row>
    <row r="17664" customFormat="false" ht="15" hidden="false" customHeight="false" outlineLevel="0" collapsed="false">
      <c r="A17664" s="361" t="s">
        <v>35868</v>
      </c>
      <c r="B17664" s="361"/>
      <c r="C17664" s="361" t="s">
        <v>35869</v>
      </c>
      <c r="D17664" s="361" t="s">
        <v>25214</v>
      </c>
      <c r="E17664" s="362" t="s">
        <v>35870</v>
      </c>
    </row>
    <row r="17665" customFormat="false" ht="15" hidden="false" customHeight="false" outlineLevel="0" collapsed="false">
      <c r="A17665" s="361" t="s">
        <v>35871</v>
      </c>
      <c r="B17665" s="361"/>
      <c r="C17665" s="361" t="s">
        <v>35872</v>
      </c>
      <c r="D17665" s="361" t="s">
        <v>25214</v>
      </c>
      <c r="E17665" s="362" t="s">
        <v>35873</v>
      </c>
    </row>
    <row r="17666" customFormat="false" ht="15" hidden="false" customHeight="false" outlineLevel="0" collapsed="false">
      <c r="A17666" s="361" t="s">
        <v>35874</v>
      </c>
      <c r="B17666" s="361"/>
      <c r="C17666" s="361" t="s">
        <v>35875</v>
      </c>
      <c r="D17666" s="361" t="s">
        <v>25214</v>
      </c>
      <c r="E17666" s="362" t="s">
        <v>35876</v>
      </c>
    </row>
    <row r="17667" customFormat="false" ht="15" hidden="false" customHeight="false" outlineLevel="0" collapsed="false">
      <c r="A17667" s="361" t="s">
        <v>35877</v>
      </c>
      <c r="B17667" s="361"/>
      <c r="C17667" s="361" t="s">
        <v>35878</v>
      </c>
      <c r="D17667" s="361" t="s">
        <v>25214</v>
      </c>
      <c r="E17667" s="362" t="s">
        <v>35879</v>
      </c>
    </row>
    <row r="17668" customFormat="false" ht="15" hidden="false" customHeight="false" outlineLevel="0" collapsed="false">
      <c r="A17668" s="361" t="s">
        <v>35880</v>
      </c>
      <c r="B17668" s="361"/>
      <c r="C17668" s="361" t="s">
        <v>35881</v>
      </c>
      <c r="D17668" s="361" t="s">
        <v>25214</v>
      </c>
      <c r="E17668" s="362" t="s">
        <v>35882</v>
      </c>
    </row>
    <row r="17669" customFormat="false" ht="15" hidden="false" customHeight="false" outlineLevel="0" collapsed="false">
      <c r="A17669" s="361" t="s">
        <v>35883</v>
      </c>
      <c r="B17669" s="361"/>
      <c r="C17669" s="361" t="s">
        <v>35884</v>
      </c>
      <c r="D17669" s="361" t="s">
        <v>25214</v>
      </c>
      <c r="E17669" s="362" t="s">
        <v>23310</v>
      </c>
    </row>
    <row r="17670" customFormat="false" ht="15" hidden="false" customHeight="false" outlineLevel="0" collapsed="false">
      <c r="A17670" s="361" t="s">
        <v>35885</v>
      </c>
      <c r="B17670" s="361"/>
      <c r="C17670" s="361" t="s">
        <v>35886</v>
      </c>
      <c r="D17670" s="361" t="s">
        <v>25214</v>
      </c>
      <c r="E17670" s="362" t="s">
        <v>27827</v>
      </c>
    </row>
    <row r="17671" customFormat="false" ht="15" hidden="false" customHeight="false" outlineLevel="0" collapsed="false">
      <c r="A17671" s="361" t="s">
        <v>35887</v>
      </c>
      <c r="B17671" s="361"/>
      <c r="C17671" s="361" t="s">
        <v>35888</v>
      </c>
      <c r="D17671" s="361" t="s">
        <v>25214</v>
      </c>
      <c r="E17671" s="362" t="s">
        <v>19983</v>
      </c>
    </row>
    <row r="17672" customFormat="false" ht="15" hidden="false" customHeight="false" outlineLevel="0" collapsed="false">
      <c r="A17672" s="361" t="s">
        <v>35889</v>
      </c>
      <c r="B17672" s="361"/>
      <c r="C17672" s="361" t="s">
        <v>35890</v>
      </c>
      <c r="D17672" s="361" t="s">
        <v>25214</v>
      </c>
      <c r="E17672" s="362" t="s">
        <v>32008</v>
      </c>
    </row>
    <row r="17673" customFormat="false" ht="15" hidden="false" customHeight="false" outlineLevel="0" collapsed="false">
      <c r="A17673" s="361" t="s">
        <v>35891</v>
      </c>
      <c r="B17673" s="361"/>
      <c r="C17673" s="361" t="s">
        <v>35892</v>
      </c>
      <c r="D17673" s="361" t="s">
        <v>25214</v>
      </c>
      <c r="E17673" s="362" t="s">
        <v>24644</v>
      </c>
    </row>
    <row r="17674" customFormat="false" ht="15" hidden="false" customHeight="false" outlineLevel="0" collapsed="false">
      <c r="A17674" s="361" t="s">
        <v>35893</v>
      </c>
      <c r="B17674" s="361"/>
      <c r="C17674" s="361" t="s">
        <v>35894</v>
      </c>
      <c r="D17674" s="361" t="s">
        <v>25214</v>
      </c>
      <c r="E17674" s="362" t="s">
        <v>23856</v>
      </c>
    </row>
    <row r="17675" customFormat="false" ht="15" hidden="false" customHeight="false" outlineLevel="0" collapsed="false">
      <c r="A17675" s="361" t="s">
        <v>35895</v>
      </c>
      <c r="B17675" s="361"/>
      <c r="C17675" s="361" t="s">
        <v>35896</v>
      </c>
      <c r="D17675" s="361" t="s">
        <v>25214</v>
      </c>
      <c r="E17675" s="362" t="s">
        <v>24590</v>
      </c>
    </row>
    <row r="17676" customFormat="false" ht="15" hidden="false" customHeight="false" outlineLevel="0" collapsed="false">
      <c r="A17676" s="361" t="s">
        <v>35897</v>
      </c>
      <c r="B17676" s="361"/>
      <c r="C17676" s="361" t="s">
        <v>35898</v>
      </c>
      <c r="D17676" s="361" t="s">
        <v>25214</v>
      </c>
      <c r="E17676" s="362" t="s">
        <v>18927</v>
      </c>
    </row>
    <row r="17677" customFormat="false" ht="15" hidden="false" customHeight="false" outlineLevel="0" collapsed="false">
      <c r="A17677" s="361" t="s">
        <v>35899</v>
      </c>
      <c r="B17677" s="361"/>
      <c r="C17677" s="361" t="s">
        <v>35900</v>
      </c>
      <c r="D17677" s="361" t="s">
        <v>25214</v>
      </c>
      <c r="E17677" s="362" t="s">
        <v>16965</v>
      </c>
    </row>
    <row r="17678" customFormat="false" ht="15" hidden="false" customHeight="false" outlineLevel="0" collapsed="false">
      <c r="A17678" s="361" t="s">
        <v>35901</v>
      </c>
      <c r="B17678" s="361"/>
      <c r="C17678" s="361" t="s">
        <v>35902</v>
      </c>
      <c r="D17678" s="361" t="s">
        <v>25214</v>
      </c>
      <c r="E17678" s="362" t="s">
        <v>23495</v>
      </c>
    </row>
    <row r="17679" customFormat="false" ht="15" hidden="false" customHeight="false" outlineLevel="0" collapsed="false">
      <c r="A17679" s="361" t="s">
        <v>35903</v>
      </c>
      <c r="B17679" s="361"/>
      <c r="C17679" s="361" t="s">
        <v>35904</v>
      </c>
      <c r="D17679" s="361" t="s">
        <v>25214</v>
      </c>
      <c r="E17679" s="362" t="s">
        <v>17506</v>
      </c>
    </row>
    <row r="17680" customFormat="false" ht="15" hidden="false" customHeight="false" outlineLevel="0" collapsed="false">
      <c r="A17680" s="361" t="s">
        <v>35905</v>
      </c>
      <c r="B17680" s="361"/>
      <c r="C17680" s="361" t="s">
        <v>35906</v>
      </c>
      <c r="D17680" s="361" t="s">
        <v>25214</v>
      </c>
      <c r="E17680" s="362" t="s">
        <v>23298</v>
      </c>
    </row>
    <row r="17681" customFormat="false" ht="15" hidden="false" customHeight="false" outlineLevel="0" collapsed="false">
      <c r="A17681" s="361" t="s">
        <v>35907</v>
      </c>
      <c r="B17681" s="361"/>
      <c r="C17681" s="361" t="s">
        <v>35908</v>
      </c>
      <c r="D17681" s="361" t="s">
        <v>25214</v>
      </c>
      <c r="E17681" s="362" t="s">
        <v>23298</v>
      </c>
    </row>
    <row r="17682" customFormat="false" ht="15" hidden="false" customHeight="false" outlineLevel="0" collapsed="false">
      <c r="A17682" s="361" t="s">
        <v>35909</v>
      </c>
      <c r="B17682" s="361"/>
      <c r="C17682" s="361" t="s">
        <v>35910</v>
      </c>
      <c r="D17682" s="361" t="s">
        <v>25214</v>
      </c>
      <c r="E17682" s="362" t="s">
        <v>35911</v>
      </c>
    </row>
    <row r="17683" customFormat="false" ht="15" hidden="false" customHeight="false" outlineLevel="0" collapsed="false">
      <c r="A17683" s="361" t="s">
        <v>35912</v>
      </c>
      <c r="B17683" s="361"/>
      <c r="C17683" s="361" t="s">
        <v>35913</v>
      </c>
      <c r="D17683" s="361" t="s">
        <v>25214</v>
      </c>
      <c r="E17683" s="362" t="s">
        <v>23571</v>
      </c>
    </row>
    <row r="17684" customFormat="false" ht="15" hidden="false" customHeight="false" outlineLevel="0" collapsed="false">
      <c r="A17684" s="361" t="s">
        <v>35914</v>
      </c>
      <c r="B17684" s="361"/>
      <c r="C17684" s="361" t="s">
        <v>35915</v>
      </c>
      <c r="D17684" s="361" t="s">
        <v>25214</v>
      </c>
      <c r="E17684" s="362" t="s">
        <v>22898</v>
      </c>
    </row>
    <row r="17685" customFormat="false" ht="15" hidden="false" customHeight="false" outlineLevel="0" collapsed="false">
      <c r="A17685" s="361" t="s">
        <v>35916</v>
      </c>
      <c r="B17685" s="361"/>
      <c r="C17685" s="361" t="s">
        <v>35917</v>
      </c>
      <c r="D17685" s="361" t="s">
        <v>25214</v>
      </c>
      <c r="E17685" s="362" t="s">
        <v>20841</v>
      </c>
    </row>
    <row r="17686" customFormat="false" ht="15" hidden="false" customHeight="false" outlineLevel="0" collapsed="false">
      <c r="A17686" s="361" t="s">
        <v>35918</v>
      </c>
      <c r="B17686" s="361"/>
      <c r="C17686" s="361" t="s">
        <v>35919</v>
      </c>
      <c r="D17686" s="361" t="s">
        <v>25214</v>
      </c>
      <c r="E17686" s="362" t="s">
        <v>35920</v>
      </c>
    </row>
    <row r="17687" customFormat="false" ht="15" hidden="false" customHeight="false" outlineLevel="0" collapsed="false">
      <c r="A17687" s="361" t="s">
        <v>35921</v>
      </c>
      <c r="B17687" s="361"/>
      <c r="C17687" s="361" t="s">
        <v>35922</v>
      </c>
      <c r="D17687" s="361" t="s">
        <v>25214</v>
      </c>
      <c r="E17687" s="362" t="s">
        <v>35923</v>
      </c>
    </row>
    <row r="17688" customFormat="false" ht="15" hidden="false" customHeight="false" outlineLevel="0" collapsed="false">
      <c r="A17688" s="361" t="s">
        <v>35924</v>
      </c>
      <c r="B17688" s="361"/>
      <c r="C17688" s="361" t="s">
        <v>35925</v>
      </c>
      <c r="D17688" s="361" t="s">
        <v>25214</v>
      </c>
      <c r="E17688" s="362" t="s">
        <v>24822</v>
      </c>
    </row>
    <row r="17689" customFormat="false" ht="15" hidden="false" customHeight="false" outlineLevel="0" collapsed="false">
      <c r="A17689" s="361" t="s">
        <v>35926</v>
      </c>
      <c r="B17689" s="361"/>
      <c r="C17689" s="361" t="s">
        <v>35927</v>
      </c>
      <c r="D17689" s="361" t="s">
        <v>25214</v>
      </c>
      <c r="E17689" s="362" t="s">
        <v>25433</v>
      </c>
    </row>
    <row r="17690" customFormat="false" ht="15" hidden="false" customHeight="false" outlineLevel="0" collapsed="false">
      <c r="A17690" s="361" t="s">
        <v>35928</v>
      </c>
      <c r="B17690" s="361"/>
      <c r="C17690" s="361" t="s">
        <v>35929</v>
      </c>
      <c r="D17690" s="361" t="s">
        <v>25214</v>
      </c>
      <c r="E17690" s="362" t="s">
        <v>19701</v>
      </c>
    </row>
    <row r="17691" customFormat="false" ht="15" hidden="false" customHeight="false" outlineLevel="0" collapsed="false">
      <c r="A17691" s="361" t="s">
        <v>35930</v>
      </c>
      <c r="B17691" s="361"/>
      <c r="C17691" s="361" t="s">
        <v>35931</v>
      </c>
      <c r="D17691" s="361" t="s">
        <v>25214</v>
      </c>
      <c r="E17691" s="362" t="s">
        <v>18123</v>
      </c>
    </row>
    <row r="17692" customFormat="false" ht="15" hidden="false" customHeight="false" outlineLevel="0" collapsed="false">
      <c r="A17692" s="361" t="s">
        <v>35932</v>
      </c>
      <c r="B17692" s="361"/>
      <c r="C17692" s="361" t="s">
        <v>35933</v>
      </c>
      <c r="D17692" s="361" t="s">
        <v>25214</v>
      </c>
      <c r="E17692" s="362" t="s">
        <v>35934</v>
      </c>
    </row>
    <row r="17693" customFormat="false" ht="15" hidden="false" customHeight="false" outlineLevel="0" collapsed="false">
      <c r="A17693" s="361" t="s">
        <v>35935</v>
      </c>
      <c r="B17693" s="361"/>
      <c r="C17693" s="361" t="s">
        <v>35936</v>
      </c>
      <c r="D17693" s="361" t="s">
        <v>25214</v>
      </c>
      <c r="E17693" s="362" t="s">
        <v>17600</v>
      </c>
    </row>
    <row r="17694" customFormat="false" ht="15" hidden="false" customHeight="false" outlineLevel="0" collapsed="false">
      <c r="A17694" s="361" t="s">
        <v>35937</v>
      </c>
      <c r="B17694" s="361"/>
      <c r="C17694" s="361" t="s">
        <v>35938</v>
      </c>
      <c r="D17694" s="361" t="s">
        <v>25214</v>
      </c>
      <c r="E17694" s="362" t="s">
        <v>35939</v>
      </c>
    </row>
    <row r="17695" customFormat="false" ht="15" hidden="false" customHeight="false" outlineLevel="0" collapsed="false">
      <c r="A17695" s="361" t="s">
        <v>35940</v>
      </c>
      <c r="B17695" s="361"/>
      <c r="C17695" s="361" t="s">
        <v>35941</v>
      </c>
      <c r="D17695" s="361" t="s">
        <v>25214</v>
      </c>
      <c r="E17695" s="362" t="s">
        <v>35535</v>
      </c>
    </row>
    <row r="17696" customFormat="false" ht="15" hidden="false" customHeight="false" outlineLevel="0" collapsed="false">
      <c r="A17696" s="361" t="s">
        <v>35942</v>
      </c>
      <c r="B17696" s="361"/>
      <c r="C17696" s="361" t="s">
        <v>35943</v>
      </c>
      <c r="D17696" s="361" t="s">
        <v>25214</v>
      </c>
      <c r="E17696" s="362" t="s">
        <v>34320</v>
      </c>
    </row>
    <row r="17697" customFormat="false" ht="15" hidden="false" customHeight="false" outlineLevel="0" collapsed="false">
      <c r="A17697" s="361" t="s">
        <v>35944</v>
      </c>
      <c r="B17697" s="361"/>
      <c r="C17697" s="361" t="s">
        <v>35945</v>
      </c>
      <c r="D17697" s="361" t="s">
        <v>25214</v>
      </c>
      <c r="E17697" s="362" t="s">
        <v>29402</v>
      </c>
    </row>
    <row r="17698" customFormat="false" ht="15" hidden="false" customHeight="false" outlineLevel="0" collapsed="false">
      <c r="A17698" s="361" t="s">
        <v>35946</v>
      </c>
      <c r="B17698" s="361"/>
      <c r="C17698" s="361" t="s">
        <v>35947</v>
      </c>
      <c r="D17698" s="361" t="s">
        <v>25214</v>
      </c>
      <c r="E17698" s="362" t="s">
        <v>24315</v>
      </c>
    </row>
    <row r="17699" customFormat="false" ht="15" hidden="false" customHeight="false" outlineLevel="0" collapsed="false">
      <c r="A17699" s="361" t="s">
        <v>35948</v>
      </c>
      <c r="B17699" s="361"/>
      <c r="C17699" s="361" t="s">
        <v>35949</v>
      </c>
      <c r="D17699" s="361" t="s">
        <v>25214</v>
      </c>
      <c r="E17699" s="362" t="s">
        <v>20020</v>
      </c>
    </row>
    <row r="17700" customFormat="false" ht="15" hidden="false" customHeight="false" outlineLevel="0" collapsed="false">
      <c r="A17700" s="361" t="s">
        <v>35950</v>
      </c>
      <c r="B17700" s="361"/>
      <c r="C17700" s="361" t="s">
        <v>35951</v>
      </c>
      <c r="D17700" s="361" t="s">
        <v>25214</v>
      </c>
      <c r="E17700" s="362" t="s">
        <v>18496</v>
      </c>
    </row>
    <row r="17701" customFormat="false" ht="15" hidden="false" customHeight="false" outlineLevel="0" collapsed="false">
      <c r="A17701" s="361" t="s">
        <v>35952</v>
      </c>
      <c r="B17701" s="361"/>
      <c r="C17701" s="361" t="s">
        <v>35953</v>
      </c>
      <c r="D17701" s="361" t="s">
        <v>25214</v>
      </c>
      <c r="E17701" s="362" t="s">
        <v>17701</v>
      </c>
    </row>
    <row r="17702" customFormat="false" ht="15" hidden="false" customHeight="false" outlineLevel="0" collapsed="false">
      <c r="A17702" s="361" t="s">
        <v>35954</v>
      </c>
      <c r="B17702" s="361"/>
      <c r="C17702" s="361" t="s">
        <v>35955</v>
      </c>
      <c r="D17702" s="361" t="s">
        <v>25214</v>
      </c>
      <c r="E17702" s="362" t="s">
        <v>18633</v>
      </c>
    </row>
    <row r="17703" customFormat="false" ht="15" hidden="false" customHeight="false" outlineLevel="0" collapsed="false">
      <c r="A17703" s="361" t="s">
        <v>35956</v>
      </c>
      <c r="B17703" s="361"/>
      <c r="C17703" s="361" t="s">
        <v>35957</v>
      </c>
      <c r="D17703" s="361" t="s">
        <v>25214</v>
      </c>
      <c r="E17703" s="362" t="s">
        <v>20568</v>
      </c>
    </row>
    <row r="17704" customFormat="false" ht="15" hidden="false" customHeight="false" outlineLevel="0" collapsed="false">
      <c r="A17704" s="361" t="s">
        <v>35958</v>
      </c>
      <c r="B17704" s="361"/>
      <c r="C17704" s="361" t="s">
        <v>35959</v>
      </c>
      <c r="D17704" s="361" t="s">
        <v>25214</v>
      </c>
      <c r="E17704" s="362" t="s">
        <v>35960</v>
      </c>
    </row>
    <row r="17705" customFormat="false" ht="15" hidden="false" customHeight="false" outlineLevel="0" collapsed="false">
      <c r="A17705" s="361" t="s">
        <v>35961</v>
      </c>
      <c r="B17705" s="361"/>
      <c r="C17705" s="361" t="s">
        <v>35962</v>
      </c>
      <c r="D17705" s="361" t="s">
        <v>25214</v>
      </c>
      <c r="E17705" s="362" t="s">
        <v>30252</v>
      </c>
    </row>
    <row r="17706" customFormat="false" ht="15" hidden="false" customHeight="false" outlineLevel="0" collapsed="false">
      <c r="A17706" s="361" t="s">
        <v>35963</v>
      </c>
      <c r="B17706" s="361"/>
      <c r="C17706" s="361" t="s">
        <v>35964</v>
      </c>
      <c r="D17706" s="361" t="s">
        <v>25214</v>
      </c>
      <c r="E17706" s="362" t="s">
        <v>32013</v>
      </c>
    </row>
    <row r="17707" customFormat="false" ht="15" hidden="false" customHeight="false" outlineLevel="0" collapsed="false">
      <c r="A17707" s="361" t="s">
        <v>35965</v>
      </c>
      <c r="B17707" s="361"/>
      <c r="C17707" s="361" t="s">
        <v>35966</v>
      </c>
      <c r="D17707" s="361" t="s">
        <v>25214</v>
      </c>
      <c r="E17707" s="362" t="s">
        <v>18760</v>
      </c>
    </row>
    <row r="17708" customFormat="false" ht="15" hidden="false" customHeight="false" outlineLevel="0" collapsed="false">
      <c r="A17708" s="361" t="s">
        <v>35967</v>
      </c>
      <c r="B17708" s="361"/>
      <c r="C17708" s="361" t="s">
        <v>35968</v>
      </c>
      <c r="D17708" s="361" t="s">
        <v>25214</v>
      </c>
      <c r="E17708" s="362" t="s">
        <v>35969</v>
      </c>
    </row>
    <row r="17709" customFormat="false" ht="15" hidden="false" customHeight="false" outlineLevel="0" collapsed="false">
      <c r="A17709" s="361" t="s">
        <v>35970</v>
      </c>
      <c r="B17709" s="361"/>
      <c r="C17709" s="361" t="s">
        <v>35971</v>
      </c>
      <c r="D17709" s="361" t="s">
        <v>25214</v>
      </c>
      <c r="E17709" s="362" t="s">
        <v>35972</v>
      </c>
    </row>
    <row r="17710" customFormat="false" ht="15" hidden="false" customHeight="false" outlineLevel="0" collapsed="false">
      <c r="A17710" s="361" t="s">
        <v>35973</v>
      </c>
      <c r="B17710" s="361"/>
      <c r="C17710" s="361" t="s">
        <v>35974</v>
      </c>
      <c r="D17710" s="361" t="s">
        <v>25214</v>
      </c>
      <c r="E17710" s="362" t="s">
        <v>23658</v>
      </c>
    </row>
    <row r="17711" customFormat="false" ht="15" hidden="false" customHeight="false" outlineLevel="0" collapsed="false">
      <c r="A17711" s="361" t="s">
        <v>35975</v>
      </c>
      <c r="B17711" s="361"/>
      <c r="C17711" s="361" t="s">
        <v>35976</v>
      </c>
      <c r="D17711" s="361" t="s">
        <v>25214</v>
      </c>
      <c r="E17711" s="362" t="s">
        <v>17993</v>
      </c>
    </row>
    <row r="17712" customFormat="false" ht="15" hidden="false" customHeight="false" outlineLevel="0" collapsed="false">
      <c r="A17712" s="361" t="s">
        <v>35977</v>
      </c>
      <c r="B17712" s="361"/>
      <c r="C17712" s="361" t="s">
        <v>35978</v>
      </c>
      <c r="D17712" s="361" t="s">
        <v>25214</v>
      </c>
      <c r="E17712" s="362" t="s">
        <v>19589</v>
      </c>
    </row>
    <row r="17713" customFormat="false" ht="15" hidden="false" customHeight="false" outlineLevel="0" collapsed="false">
      <c r="A17713" s="361" t="s">
        <v>35979</v>
      </c>
      <c r="B17713" s="361"/>
      <c r="C17713" s="361" t="s">
        <v>35980</v>
      </c>
      <c r="D17713" s="361" t="s">
        <v>25214</v>
      </c>
      <c r="E17713" s="362" t="s">
        <v>21779</v>
      </c>
    </row>
    <row r="17714" customFormat="false" ht="15" hidden="false" customHeight="false" outlineLevel="0" collapsed="false">
      <c r="A17714" s="361" t="s">
        <v>35981</v>
      </c>
      <c r="B17714" s="361"/>
      <c r="C17714" s="361" t="s">
        <v>35982</v>
      </c>
      <c r="D17714" s="361" t="s">
        <v>25214</v>
      </c>
      <c r="E17714" s="362" t="s">
        <v>35983</v>
      </c>
    </row>
    <row r="17715" customFormat="false" ht="15" hidden="false" customHeight="false" outlineLevel="0" collapsed="false">
      <c r="A17715" s="361" t="s">
        <v>35984</v>
      </c>
      <c r="B17715" s="361"/>
      <c r="C17715" s="361" t="s">
        <v>35985</v>
      </c>
      <c r="D17715" s="361" t="s">
        <v>25214</v>
      </c>
      <c r="E17715" s="362" t="s">
        <v>17907</v>
      </c>
    </row>
    <row r="17716" customFormat="false" ht="15" hidden="false" customHeight="false" outlineLevel="0" collapsed="false">
      <c r="A17716" s="361" t="s">
        <v>35986</v>
      </c>
      <c r="B17716" s="361"/>
      <c r="C17716" s="361" t="s">
        <v>35987</v>
      </c>
      <c r="D17716" s="361" t="s">
        <v>25214</v>
      </c>
      <c r="E17716" s="362" t="s">
        <v>35988</v>
      </c>
    </row>
    <row r="17717" customFormat="false" ht="15" hidden="false" customHeight="false" outlineLevel="0" collapsed="false">
      <c r="A17717" s="361" t="s">
        <v>35989</v>
      </c>
      <c r="B17717" s="361"/>
      <c r="C17717" s="361" t="s">
        <v>35990</v>
      </c>
      <c r="D17717" s="361" t="s">
        <v>25214</v>
      </c>
      <c r="E17717" s="362" t="s">
        <v>35645</v>
      </c>
    </row>
    <row r="17718" customFormat="false" ht="15" hidden="false" customHeight="false" outlineLevel="0" collapsed="false">
      <c r="A17718" s="361" t="s">
        <v>35991</v>
      </c>
      <c r="B17718" s="361"/>
      <c r="C17718" s="361" t="s">
        <v>35992</v>
      </c>
      <c r="D17718" s="361" t="s">
        <v>25214</v>
      </c>
      <c r="E17718" s="362" t="s">
        <v>18045</v>
      </c>
    </row>
    <row r="17719" customFormat="false" ht="15" hidden="false" customHeight="false" outlineLevel="0" collapsed="false">
      <c r="A17719" s="361" t="s">
        <v>35993</v>
      </c>
      <c r="B17719" s="361"/>
      <c r="C17719" s="361" t="s">
        <v>35994</v>
      </c>
      <c r="D17719" s="361" t="s">
        <v>25214</v>
      </c>
      <c r="E17719" s="362" t="s">
        <v>17888</v>
      </c>
    </row>
    <row r="17720" customFormat="false" ht="15" hidden="false" customHeight="false" outlineLevel="0" collapsed="false">
      <c r="A17720" s="361" t="s">
        <v>35995</v>
      </c>
      <c r="B17720" s="361"/>
      <c r="C17720" s="361" t="s">
        <v>35996</v>
      </c>
      <c r="D17720" s="361" t="s">
        <v>25214</v>
      </c>
      <c r="E17720" s="362" t="s">
        <v>35997</v>
      </c>
    </row>
    <row r="17721" customFormat="false" ht="15" hidden="false" customHeight="false" outlineLevel="0" collapsed="false">
      <c r="A17721" s="361" t="s">
        <v>35998</v>
      </c>
      <c r="B17721" s="361"/>
      <c r="C17721" s="361" t="s">
        <v>35999</v>
      </c>
      <c r="D17721" s="361" t="s">
        <v>25214</v>
      </c>
      <c r="E17721" s="362" t="s">
        <v>36000</v>
      </c>
    </row>
    <row r="17722" customFormat="false" ht="15" hidden="false" customHeight="false" outlineLevel="0" collapsed="false">
      <c r="A17722" s="361" t="s">
        <v>36001</v>
      </c>
      <c r="B17722" s="361"/>
      <c r="C17722" s="361" t="s">
        <v>36002</v>
      </c>
      <c r="D17722" s="361" t="s">
        <v>25214</v>
      </c>
      <c r="E17722" s="362" t="s">
        <v>36003</v>
      </c>
    </row>
    <row r="17723" customFormat="false" ht="15" hidden="false" customHeight="false" outlineLevel="0" collapsed="false">
      <c r="A17723" s="361" t="s">
        <v>36004</v>
      </c>
      <c r="B17723" s="361"/>
      <c r="C17723" s="361" t="s">
        <v>36005</v>
      </c>
      <c r="D17723" s="361" t="s">
        <v>25214</v>
      </c>
      <c r="E17723" s="362" t="s">
        <v>36006</v>
      </c>
    </row>
    <row r="17724" customFormat="false" ht="15" hidden="false" customHeight="false" outlineLevel="0" collapsed="false">
      <c r="A17724" s="361" t="s">
        <v>36007</v>
      </c>
      <c r="B17724" s="361"/>
      <c r="C17724" s="361" t="s">
        <v>36008</v>
      </c>
      <c r="D17724" s="361" t="s">
        <v>25214</v>
      </c>
      <c r="E17724" s="362" t="s">
        <v>36009</v>
      </c>
    </row>
    <row r="17725" customFormat="false" ht="15" hidden="false" customHeight="false" outlineLevel="0" collapsed="false">
      <c r="A17725" s="361" t="s">
        <v>36010</v>
      </c>
      <c r="B17725" s="361"/>
      <c r="C17725" s="361" t="s">
        <v>36011</v>
      </c>
      <c r="D17725" s="361" t="s">
        <v>25214</v>
      </c>
      <c r="E17725" s="362" t="s">
        <v>18455</v>
      </c>
    </row>
    <row r="17726" customFormat="false" ht="15" hidden="false" customHeight="false" outlineLevel="0" collapsed="false">
      <c r="A17726" s="361" t="s">
        <v>36012</v>
      </c>
      <c r="B17726" s="361"/>
      <c r="C17726" s="361" t="s">
        <v>36013</v>
      </c>
      <c r="D17726" s="361" t="s">
        <v>25214</v>
      </c>
      <c r="E17726" s="362" t="s">
        <v>20368</v>
      </c>
    </row>
    <row r="17727" customFormat="false" ht="15" hidden="false" customHeight="false" outlineLevel="0" collapsed="false">
      <c r="A17727" s="361" t="s">
        <v>36014</v>
      </c>
      <c r="B17727" s="361"/>
      <c r="C17727" s="361" t="s">
        <v>36015</v>
      </c>
      <c r="D17727" s="361" t="s">
        <v>25214</v>
      </c>
      <c r="E17727" s="362" t="s">
        <v>32056</v>
      </c>
    </row>
    <row r="17728" customFormat="false" ht="15" hidden="false" customHeight="false" outlineLevel="0" collapsed="false">
      <c r="A17728" s="361" t="s">
        <v>36016</v>
      </c>
      <c r="B17728" s="361"/>
      <c r="C17728" s="361" t="s">
        <v>36017</v>
      </c>
      <c r="D17728" s="361" t="s">
        <v>25214</v>
      </c>
      <c r="E17728" s="362" t="s">
        <v>15710</v>
      </c>
    </row>
    <row r="17729" customFormat="false" ht="15" hidden="false" customHeight="false" outlineLevel="0" collapsed="false">
      <c r="A17729" s="361" t="s">
        <v>36018</v>
      </c>
      <c r="B17729" s="361"/>
      <c r="C17729" s="361" t="s">
        <v>36019</v>
      </c>
      <c r="D17729" s="361" t="s">
        <v>25214</v>
      </c>
      <c r="E17729" s="362" t="s">
        <v>36020</v>
      </c>
    </row>
    <row r="17730" customFormat="false" ht="15" hidden="false" customHeight="false" outlineLevel="0" collapsed="false">
      <c r="A17730" s="361" t="s">
        <v>36021</v>
      </c>
      <c r="B17730" s="361"/>
      <c r="C17730" s="361" t="s">
        <v>36022</v>
      </c>
      <c r="D17730" s="361" t="s">
        <v>25214</v>
      </c>
      <c r="E17730" s="362" t="s">
        <v>36023</v>
      </c>
    </row>
    <row r="17731" customFormat="false" ht="15" hidden="false" customHeight="false" outlineLevel="0" collapsed="false">
      <c r="A17731" s="361" t="s">
        <v>36024</v>
      </c>
      <c r="B17731" s="361"/>
      <c r="C17731" s="361" t="s">
        <v>36025</v>
      </c>
      <c r="D17731" s="361" t="s">
        <v>25214</v>
      </c>
      <c r="E17731" s="362" t="s">
        <v>36026</v>
      </c>
    </row>
    <row r="17732" customFormat="false" ht="15" hidden="false" customHeight="false" outlineLevel="0" collapsed="false">
      <c r="A17732" s="361" t="s">
        <v>36027</v>
      </c>
      <c r="B17732" s="361"/>
      <c r="C17732" s="361" t="s">
        <v>36028</v>
      </c>
      <c r="D17732" s="361" t="s">
        <v>25214</v>
      </c>
      <c r="E17732" s="362" t="s">
        <v>24379</v>
      </c>
    </row>
    <row r="17733" customFormat="false" ht="15" hidden="false" customHeight="false" outlineLevel="0" collapsed="false">
      <c r="A17733" s="361" t="s">
        <v>36029</v>
      </c>
      <c r="B17733" s="361"/>
      <c r="C17733" s="361" t="s">
        <v>36030</v>
      </c>
      <c r="D17733" s="361" t="s">
        <v>25214</v>
      </c>
      <c r="E17733" s="362" t="s">
        <v>36031</v>
      </c>
    </row>
    <row r="17734" customFormat="false" ht="15" hidden="false" customHeight="false" outlineLevel="0" collapsed="false">
      <c r="A17734" s="361" t="s">
        <v>36032</v>
      </c>
      <c r="B17734" s="361"/>
      <c r="C17734" s="361" t="s">
        <v>36033</v>
      </c>
      <c r="D17734" s="361" t="s">
        <v>25214</v>
      </c>
      <c r="E17734" s="362" t="s">
        <v>36034</v>
      </c>
    </row>
    <row r="17735" customFormat="false" ht="15" hidden="false" customHeight="false" outlineLevel="0" collapsed="false">
      <c r="A17735" s="361" t="s">
        <v>36035</v>
      </c>
      <c r="B17735" s="361"/>
      <c r="C17735" s="361" t="s">
        <v>36036</v>
      </c>
      <c r="D17735" s="361" t="s">
        <v>25214</v>
      </c>
      <c r="E17735" s="362" t="s">
        <v>36037</v>
      </c>
    </row>
    <row r="17736" customFormat="false" ht="15" hidden="false" customHeight="false" outlineLevel="0" collapsed="false">
      <c r="A17736" s="361" t="s">
        <v>36038</v>
      </c>
      <c r="B17736" s="361"/>
      <c r="C17736" s="361" t="s">
        <v>36039</v>
      </c>
      <c r="D17736" s="361" t="s">
        <v>25214</v>
      </c>
      <c r="E17736" s="362" t="s">
        <v>36040</v>
      </c>
    </row>
    <row r="17737" customFormat="false" ht="15" hidden="false" customHeight="false" outlineLevel="0" collapsed="false">
      <c r="A17737" s="361" t="s">
        <v>36041</v>
      </c>
      <c r="B17737" s="361"/>
      <c r="C17737" s="361" t="s">
        <v>36042</v>
      </c>
      <c r="D17737" s="361" t="s">
        <v>25214</v>
      </c>
      <c r="E17737" s="362" t="s">
        <v>36043</v>
      </c>
    </row>
    <row r="17738" customFormat="false" ht="15" hidden="false" customHeight="false" outlineLevel="0" collapsed="false">
      <c r="A17738" s="361" t="s">
        <v>36044</v>
      </c>
      <c r="B17738" s="361"/>
      <c r="C17738" s="361" t="s">
        <v>36045</v>
      </c>
      <c r="D17738" s="361" t="s">
        <v>25214</v>
      </c>
      <c r="E17738" s="362" t="s">
        <v>36046</v>
      </c>
    </row>
    <row r="17739" customFormat="false" ht="15" hidden="false" customHeight="false" outlineLevel="0" collapsed="false">
      <c r="A17739" s="361" t="s">
        <v>36047</v>
      </c>
      <c r="B17739" s="361"/>
      <c r="C17739" s="361" t="s">
        <v>36048</v>
      </c>
      <c r="D17739" s="361" t="s">
        <v>25214</v>
      </c>
      <c r="E17739" s="362" t="s">
        <v>36049</v>
      </c>
    </row>
    <row r="17740" customFormat="false" ht="15" hidden="false" customHeight="false" outlineLevel="0" collapsed="false">
      <c r="A17740" s="361" t="s">
        <v>36050</v>
      </c>
      <c r="B17740" s="361"/>
      <c r="C17740" s="361" t="s">
        <v>36051</v>
      </c>
      <c r="D17740" s="361" t="s">
        <v>25214</v>
      </c>
      <c r="E17740" s="362" t="s">
        <v>36052</v>
      </c>
    </row>
    <row r="17741" customFormat="false" ht="15" hidden="false" customHeight="false" outlineLevel="0" collapsed="false">
      <c r="A17741" s="361" t="s">
        <v>36053</v>
      </c>
      <c r="B17741" s="361"/>
      <c r="C17741" s="361" t="s">
        <v>36054</v>
      </c>
      <c r="D17741" s="361" t="s">
        <v>25214</v>
      </c>
      <c r="E17741" s="362" t="s">
        <v>36055</v>
      </c>
    </row>
    <row r="17742" customFormat="false" ht="15" hidden="false" customHeight="false" outlineLevel="0" collapsed="false">
      <c r="A17742" s="361" t="s">
        <v>36056</v>
      </c>
      <c r="B17742" s="361"/>
      <c r="C17742" s="361" t="s">
        <v>36057</v>
      </c>
      <c r="D17742" s="361" t="s">
        <v>25214</v>
      </c>
      <c r="E17742" s="362" t="s">
        <v>36058</v>
      </c>
    </row>
    <row r="17743" customFormat="false" ht="15" hidden="false" customHeight="false" outlineLevel="0" collapsed="false">
      <c r="A17743" s="361" t="s">
        <v>36059</v>
      </c>
      <c r="B17743" s="361"/>
      <c r="C17743" s="361" t="s">
        <v>36060</v>
      </c>
      <c r="D17743" s="361" t="s">
        <v>25214</v>
      </c>
      <c r="E17743" s="362" t="s">
        <v>36061</v>
      </c>
    </row>
    <row r="17744" customFormat="false" ht="15" hidden="false" customHeight="false" outlineLevel="0" collapsed="false">
      <c r="A17744" s="361" t="s">
        <v>36062</v>
      </c>
      <c r="B17744" s="361"/>
      <c r="C17744" s="361" t="s">
        <v>36063</v>
      </c>
      <c r="D17744" s="361" t="s">
        <v>25214</v>
      </c>
      <c r="E17744" s="362" t="s">
        <v>36064</v>
      </c>
    </row>
    <row r="17745" customFormat="false" ht="15" hidden="false" customHeight="false" outlineLevel="0" collapsed="false">
      <c r="A17745" s="361" t="s">
        <v>36065</v>
      </c>
      <c r="B17745" s="361"/>
      <c r="C17745" s="361" t="s">
        <v>36066</v>
      </c>
      <c r="D17745" s="361" t="s">
        <v>25214</v>
      </c>
      <c r="E17745" s="362" t="s">
        <v>36067</v>
      </c>
    </row>
    <row r="17746" customFormat="false" ht="15" hidden="false" customHeight="false" outlineLevel="0" collapsed="false">
      <c r="A17746" s="361" t="s">
        <v>36068</v>
      </c>
      <c r="B17746" s="361"/>
      <c r="C17746" s="361" t="s">
        <v>36069</v>
      </c>
      <c r="D17746" s="361" t="s">
        <v>25214</v>
      </c>
      <c r="E17746" s="362" t="s">
        <v>36070</v>
      </c>
    </row>
    <row r="17747" customFormat="false" ht="15" hidden="false" customHeight="false" outlineLevel="0" collapsed="false">
      <c r="A17747" s="361" t="s">
        <v>36071</v>
      </c>
      <c r="B17747" s="361"/>
      <c r="C17747" s="361" t="s">
        <v>36072</v>
      </c>
      <c r="D17747" s="361" t="s">
        <v>25214</v>
      </c>
      <c r="E17747" s="362" t="s">
        <v>17150</v>
      </c>
    </row>
    <row r="17748" customFormat="false" ht="15" hidden="false" customHeight="false" outlineLevel="0" collapsed="false">
      <c r="A17748" s="361" t="s">
        <v>36073</v>
      </c>
      <c r="B17748" s="361"/>
      <c r="C17748" s="361" t="s">
        <v>36074</v>
      </c>
      <c r="D17748" s="361" t="s">
        <v>25214</v>
      </c>
      <c r="E17748" s="362" t="s">
        <v>36075</v>
      </c>
    </row>
    <row r="17749" customFormat="false" ht="15" hidden="false" customHeight="false" outlineLevel="0" collapsed="false">
      <c r="A17749" s="361" t="s">
        <v>36076</v>
      </c>
      <c r="B17749" s="361"/>
      <c r="C17749" s="361" t="s">
        <v>36077</v>
      </c>
      <c r="D17749" s="361" t="s">
        <v>25214</v>
      </c>
      <c r="E17749" s="362" t="s">
        <v>23273</v>
      </c>
    </row>
    <row r="17750" customFormat="false" ht="15" hidden="false" customHeight="false" outlineLevel="0" collapsed="false">
      <c r="A17750" s="361" t="s">
        <v>36078</v>
      </c>
      <c r="B17750" s="361"/>
      <c r="C17750" s="361" t="s">
        <v>36079</v>
      </c>
      <c r="D17750" s="361" t="s">
        <v>25214</v>
      </c>
      <c r="E17750" s="362" t="s">
        <v>36080</v>
      </c>
    </row>
    <row r="17751" customFormat="false" ht="15" hidden="false" customHeight="false" outlineLevel="0" collapsed="false">
      <c r="A17751" s="361" t="s">
        <v>36081</v>
      </c>
      <c r="B17751" s="361"/>
      <c r="C17751" s="361" t="s">
        <v>36082</v>
      </c>
      <c r="D17751" s="361" t="s">
        <v>25214</v>
      </c>
      <c r="E17751" s="362" t="s">
        <v>36083</v>
      </c>
    </row>
    <row r="17752" customFormat="false" ht="15" hidden="false" customHeight="false" outlineLevel="0" collapsed="false">
      <c r="A17752" s="361" t="s">
        <v>36084</v>
      </c>
      <c r="B17752" s="361"/>
      <c r="C17752" s="361" t="s">
        <v>36085</v>
      </c>
      <c r="D17752" s="361" t="s">
        <v>25214</v>
      </c>
      <c r="E17752" s="362" t="s">
        <v>36086</v>
      </c>
    </row>
    <row r="17753" customFormat="false" ht="15" hidden="false" customHeight="false" outlineLevel="0" collapsed="false">
      <c r="A17753" s="361" t="s">
        <v>36087</v>
      </c>
      <c r="B17753" s="361"/>
      <c r="C17753" s="361" t="s">
        <v>36088</v>
      </c>
      <c r="D17753" s="361" t="s">
        <v>25214</v>
      </c>
      <c r="E17753" s="362" t="s">
        <v>36089</v>
      </c>
    </row>
    <row r="17754" customFormat="false" ht="15" hidden="false" customHeight="false" outlineLevel="0" collapsed="false">
      <c r="A17754" s="361" t="s">
        <v>36090</v>
      </c>
      <c r="B17754" s="361"/>
      <c r="C17754" s="361" t="s">
        <v>36091</v>
      </c>
      <c r="D17754" s="361" t="s">
        <v>25214</v>
      </c>
      <c r="E17754" s="362" t="s">
        <v>36092</v>
      </c>
    </row>
    <row r="17755" customFormat="false" ht="15" hidden="false" customHeight="false" outlineLevel="0" collapsed="false">
      <c r="A17755" s="361" t="s">
        <v>36093</v>
      </c>
      <c r="B17755" s="361"/>
      <c r="C17755" s="361" t="s">
        <v>36094</v>
      </c>
      <c r="D17755" s="361" t="s">
        <v>25214</v>
      </c>
      <c r="E17755" s="362" t="s">
        <v>36095</v>
      </c>
    </row>
    <row r="17756" customFormat="false" ht="15" hidden="false" customHeight="false" outlineLevel="0" collapsed="false">
      <c r="A17756" s="361" t="s">
        <v>36096</v>
      </c>
      <c r="B17756" s="361"/>
      <c r="C17756" s="361" t="s">
        <v>36097</v>
      </c>
      <c r="D17756" s="361" t="s">
        <v>25214</v>
      </c>
      <c r="E17756" s="362" t="s">
        <v>20459</v>
      </c>
    </row>
    <row r="17757" customFormat="false" ht="15" hidden="false" customHeight="false" outlineLevel="0" collapsed="false">
      <c r="A17757" s="361" t="s">
        <v>36098</v>
      </c>
      <c r="B17757" s="361"/>
      <c r="C17757" s="361" t="s">
        <v>36099</v>
      </c>
      <c r="D17757" s="361" t="s">
        <v>25214</v>
      </c>
      <c r="E17757" s="362" t="s">
        <v>36100</v>
      </c>
    </row>
    <row r="17758" customFormat="false" ht="15" hidden="false" customHeight="false" outlineLevel="0" collapsed="false">
      <c r="A17758" s="361" t="s">
        <v>36101</v>
      </c>
      <c r="B17758" s="361"/>
      <c r="C17758" s="361" t="s">
        <v>36102</v>
      </c>
      <c r="D17758" s="361" t="s">
        <v>25214</v>
      </c>
      <c r="E17758" s="362" t="s">
        <v>36103</v>
      </c>
    </row>
    <row r="17759" customFormat="false" ht="15" hidden="false" customHeight="false" outlineLevel="0" collapsed="false">
      <c r="A17759" s="361" t="s">
        <v>36104</v>
      </c>
      <c r="B17759" s="361"/>
      <c r="C17759" s="361" t="s">
        <v>36105</v>
      </c>
      <c r="D17759" s="361" t="s">
        <v>25214</v>
      </c>
      <c r="E17759" s="362" t="s">
        <v>36106</v>
      </c>
    </row>
    <row r="17760" customFormat="false" ht="15" hidden="false" customHeight="false" outlineLevel="0" collapsed="false">
      <c r="A17760" s="361" t="s">
        <v>36107</v>
      </c>
      <c r="B17760" s="361"/>
      <c r="C17760" s="361" t="s">
        <v>36108</v>
      </c>
      <c r="D17760" s="361" t="s">
        <v>25214</v>
      </c>
      <c r="E17760" s="362" t="s">
        <v>36109</v>
      </c>
    </row>
    <row r="17761" customFormat="false" ht="15" hidden="false" customHeight="false" outlineLevel="0" collapsed="false">
      <c r="A17761" s="361" t="s">
        <v>36110</v>
      </c>
      <c r="B17761" s="361"/>
      <c r="C17761" s="361" t="s">
        <v>36111</v>
      </c>
      <c r="D17761" s="361" t="s">
        <v>25214</v>
      </c>
      <c r="E17761" s="362" t="s">
        <v>36112</v>
      </c>
    </row>
    <row r="17762" customFormat="false" ht="15" hidden="false" customHeight="false" outlineLevel="0" collapsed="false">
      <c r="A17762" s="361" t="s">
        <v>36113</v>
      </c>
      <c r="B17762" s="361"/>
      <c r="C17762" s="361" t="s">
        <v>36114</v>
      </c>
      <c r="D17762" s="361" t="s">
        <v>25214</v>
      </c>
      <c r="E17762" s="362" t="s">
        <v>36115</v>
      </c>
    </row>
    <row r="17763" customFormat="false" ht="15" hidden="false" customHeight="false" outlineLevel="0" collapsed="false">
      <c r="A17763" s="361" t="s">
        <v>36116</v>
      </c>
      <c r="B17763" s="361"/>
      <c r="C17763" s="361" t="s">
        <v>36117</v>
      </c>
      <c r="D17763" s="361" t="s">
        <v>25214</v>
      </c>
      <c r="E17763" s="362" t="s">
        <v>31968</v>
      </c>
    </row>
    <row r="17764" customFormat="false" ht="15" hidden="false" customHeight="false" outlineLevel="0" collapsed="false">
      <c r="A17764" s="361" t="s">
        <v>36118</v>
      </c>
      <c r="B17764" s="361"/>
      <c r="C17764" s="361" t="s">
        <v>36119</v>
      </c>
      <c r="D17764" s="361" t="s">
        <v>25214</v>
      </c>
      <c r="E17764" s="362" t="s">
        <v>31968</v>
      </c>
    </row>
    <row r="17765" customFormat="false" ht="15" hidden="false" customHeight="false" outlineLevel="0" collapsed="false">
      <c r="A17765" s="361" t="s">
        <v>36120</v>
      </c>
      <c r="B17765" s="361"/>
      <c r="C17765" s="361" t="s">
        <v>36121</v>
      </c>
      <c r="D17765" s="361" t="s">
        <v>25214</v>
      </c>
      <c r="E17765" s="362" t="s">
        <v>36122</v>
      </c>
    </row>
    <row r="17766" customFormat="false" ht="15" hidden="false" customHeight="false" outlineLevel="0" collapsed="false">
      <c r="A17766" s="361" t="s">
        <v>36123</v>
      </c>
      <c r="B17766" s="361"/>
      <c r="C17766" s="361" t="s">
        <v>36124</v>
      </c>
      <c r="D17766" s="361" t="s">
        <v>25214</v>
      </c>
      <c r="E17766" s="362" t="s">
        <v>36125</v>
      </c>
    </row>
    <row r="17767" customFormat="false" ht="15" hidden="false" customHeight="false" outlineLevel="0" collapsed="false">
      <c r="A17767" s="361" t="s">
        <v>36126</v>
      </c>
      <c r="B17767" s="361"/>
      <c r="C17767" s="361" t="s">
        <v>36127</v>
      </c>
      <c r="D17767" s="361" t="s">
        <v>25214</v>
      </c>
      <c r="E17767" s="362" t="s">
        <v>36128</v>
      </c>
    </row>
    <row r="17768" customFormat="false" ht="15" hidden="false" customHeight="false" outlineLevel="0" collapsed="false">
      <c r="A17768" s="361" t="s">
        <v>36129</v>
      </c>
      <c r="B17768" s="361"/>
      <c r="C17768" s="361" t="s">
        <v>36130</v>
      </c>
      <c r="D17768" s="361" t="s">
        <v>25214</v>
      </c>
      <c r="E17768" s="362" t="s">
        <v>36131</v>
      </c>
    </row>
    <row r="17769" customFormat="false" ht="15" hidden="false" customHeight="false" outlineLevel="0" collapsed="false">
      <c r="A17769" s="361" t="s">
        <v>36132</v>
      </c>
      <c r="B17769" s="361"/>
      <c r="C17769" s="361" t="s">
        <v>36133</v>
      </c>
      <c r="D17769" s="361" t="s">
        <v>25214</v>
      </c>
      <c r="E17769" s="362" t="s">
        <v>36134</v>
      </c>
    </row>
    <row r="17770" customFormat="false" ht="15" hidden="false" customHeight="false" outlineLevel="0" collapsed="false">
      <c r="A17770" s="361" t="s">
        <v>36135</v>
      </c>
      <c r="B17770" s="361"/>
      <c r="C17770" s="361" t="s">
        <v>36136</v>
      </c>
      <c r="D17770" s="361" t="s">
        <v>25214</v>
      </c>
      <c r="E17770" s="362" t="s">
        <v>36137</v>
      </c>
    </row>
    <row r="17771" customFormat="false" ht="15" hidden="false" customHeight="false" outlineLevel="0" collapsed="false">
      <c r="A17771" s="361" t="s">
        <v>36138</v>
      </c>
      <c r="B17771" s="361"/>
      <c r="C17771" s="361" t="s">
        <v>36139</v>
      </c>
      <c r="D17771" s="361" t="s">
        <v>25214</v>
      </c>
      <c r="E17771" s="362" t="s">
        <v>36140</v>
      </c>
    </row>
    <row r="17772" customFormat="false" ht="15" hidden="false" customHeight="false" outlineLevel="0" collapsed="false">
      <c r="A17772" s="361" t="s">
        <v>36141</v>
      </c>
      <c r="B17772" s="361"/>
      <c r="C17772" s="361" t="s">
        <v>36142</v>
      </c>
      <c r="D17772" s="361" t="s">
        <v>25214</v>
      </c>
      <c r="E17772" s="362" t="s">
        <v>36143</v>
      </c>
    </row>
    <row r="17773" customFormat="false" ht="15" hidden="false" customHeight="false" outlineLevel="0" collapsed="false">
      <c r="A17773" s="361" t="s">
        <v>36144</v>
      </c>
      <c r="B17773" s="361"/>
      <c r="C17773" s="361" t="s">
        <v>36145</v>
      </c>
      <c r="D17773" s="361" t="s">
        <v>25214</v>
      </c>
      <c r="E17773" s="362" t="s">
        <v>36146</v>
      </c>
    </row>
    <row r="17774" customFormat="false" ht="15" hidden="false" customHeight="false" outlineLevel="0" collapsed="false">
      <c r="A17774" s="361" t="s">
        <v>36147</v>
      </c>
      <c r="B17774" s="361"/>
      <c r="C17774" s="361" t="s">
        <v>36148</v>
      </c>
      <c r="D17774" s="361" t="s">
        <v>25214</v>
      </c>
      <c r="E17774" s="362" t="s">
        <v>36149</v>
      </c>
    </row>
    <row r="17775" customFormat="false" ht="15" hidden="false" customHeight="false" outlineLevel="0" collapsed="false">
      <c r="A17775" s="361" t="s">
        <v>36150</v>
      </c>
      <c r="B17775" s="361"/>
      <c r="C17775" s="361" t="s">
        <v>36151</v>
      </c>
      <c r="D17775" s="361" t="s">
        <v>25214</v>
      </c>
      <c r="E17775" s="362" t="s">
        <v>36152</v>
      </c>
    </row>
    <row r="17776" customFormat="false" ht="15" hidden="false" customHeight="false" outlineLevel="0" collapsed="false">
      <c r="A17776" s="361" t="s">
        <v>36153</v>
      </c>
      <c r="B17776" s="361"/>
      <c r="C17776" s="361" t="s">
        <v>36154</v>
      </c>
      <c r="D17776" s="361" t="s">
        <v>25214</v>
      </c>
      <c r="E17776" s="362" t="s">
        <v>22845</v>
      </c>
    </row>
    <row r="17777" customFormat="false" ht="15" hidden="false" customHeight="false" outlineLevel="0" collapsed="false">
      <c r="A17777" s="361" t="s">
        <v>36155</v>
      </c>
      <c r="B17777" s="361"/>
      <c r="C17777" s="361" t="s">
        <v>36156</v>
      </c>
      <c r="D17777" s="361" t="s">
        <v>25214</v>
      </c>
      <c r="E17777" s="362" t="s">
        <v>16763</v>
      </c>
    </row>
    <row r="17778" customFormat="false" ht="15" hidden="false" customHeight="false" outlineLevel="0" collapsed="false">
      <c r="A17778" s="361" t="s">
        <v>36157</v>
      </c>
      <c r="B17778" s="361"/>
      <c r="C17778" s="361" t="s">
        <v>36158</v>
      </c>
      <c r="D17778" s="361" t="s">
        <v>25214</v>
      </c>
      <c r="E17778" s="362" t="s">
        <v>23951</v>
      </c>
    </row>
    <row r="17779" customFormat="false" ht="15" hidden="false" customHeight="false" outlineLevel="0" collapsed="false">
      <c r="A17779" s="361" t="s">
        <v>36159</v>
      </c>
      <c r="B17779" s="361"/>
      <c r="C17779" s="361" t="s">
        <v>36160</v>
      </c>
      <c r="D17779" s="361" t="s">
        <v>25214</v>
      </c>
      <c r="E17779" s="362" t="s">
        <v>36161</v>
      </c>
    </row>
    <row r="17780" customFormat="false" ht="15" hidden="false" customHeight="false" outlineLevel="0" collapsed="false">
      <c r="A17780" s="361" t="s">
        <v>36162</v>
      </c>
      <c r="B17780" s="361"/>
      <c r="C17780" s="361" t="s">
        <v>36163</v>
      </c>
      <c r="D17780" s="361" t="s">
        <v>25214</v>
      </c>
      <c r="E17780" s="362" t="s">
        <v>36164</v>
      </c>
    </row>
    <row r="17781" customFormat="false" ht="15" hidden="false" customHeight="false" outlineLevel="0" collapsed="false">
      <c r="A17781" s="361" t="s">
        <v>36165</v>
      </c>
      <c r="B17781" s="361"/>
      <c r="C17781" s="361" t="s">
        <v>36166</v>
      </c>
      <c r="D17781" s="361" t="s">
        <v>25214</v>
      </c>
      <c r="E17781" s="362" t="s">
        <v>36167</v>
      </c>
    </row>
    <row r="17782" customFormat="false" ht="15" hidden="false" customHeight="false" outlineLevel="0" collapsed="false">
      <c r="A17782" s="361" t="s">
        <v>36168</v>
      </c>
      <c r="B17782" s="361"/>
      <c r="C17782" s="361" t="s">
        <v>36169</v>
      </c>
      <c r="D17782" s="361" t="s">
        <v>25214</v>
      </c>
      <c r="E17782" s="362" t="s">
        <v>36170</v>
      </c>
    </row>
    <row r="17783" customFormat="false" ht="15" hidden="false" customHeight="false" outlineLevel="0" collapsed="false">
      <c r="A17783" s="361" t="s">
        <v>36171</v>
      </c>
      <c r="B17783" s="361"/>
      <c r="C17783" s="361" t="s">
        <v>36172</v>
      </c>
      <c r="D17783" s="361" t="s">
        <v>25214</v>
      </c>
      <c r="E17783" s="362" t="s">
        <v>36173</v>
      </c>
    </row>
    <row r="17784" customFormat="false" ht="15" hidden="false" customHeight="false" outlineLevel="0" collapsed="false">
      <c r="A17784" s="361" t="s">
        <v>36174</v>
      </c>
      <c r="B17784" s="361"/>
      <c r="C17784" s="361" t="s">
        <v>36175</v>
      </c>
      <c r="D17784" s="361" t="s">
        <v>25214</v>
      </c>
      <c r="E17784" s="362" t="s">
        <v>36176</v>
      </c>
    </row>
    <row r="17785" customFormat="false" ht="15" hidden="false" customHeight="false" outlineLevel="0" collapsed="false">
      <c r="A17785" s="361" t="s">
        <v>36177</v>
      </c>
      <c r="B17785" s="361"/>
      <c r="C17785" s="361" t="s">
        <v>36178</v>
      </c>
      <c r="D17785" s="361" t="s">
        <v>25214</v>
      </c>
      <c r="E17785" s="362" t="s">
        <v>36179</v>
      </c>
    </row>
    <row r="17786" customFormat="false" ht="15" hidden="false" customHeight="false" outlineLevel="0" collapsed="false">
      <c r="A17786" s="361" t="s">
        <v>36180</v>
      </c>
      <c r="B17786" s="361"/>
      <c r="C17786" s="361" t="s">
        <v>36181</v>
      </c>
      <c r="D17786" s="361" t="s">
        <v>25214</v>
      </c>
      <c r="E17786" s="362" t="s">
        <v>36182</v>
      </c>
    </row>
    <row r="17787" customFormat="false" ht="15" hidden="false" customHeight="false" outlineLevel="0" collapsed="false">
      <c r="A17787" s="361" t="s">
        <v>36183</v>
      </c>
      <c r="B17787" s="361"/>
      <c r="C17787" s="361" t="s">
        <v>36184</v>
      </c>
      <c r="D17787" s="361" t="s">
        <v>25214</v>
      </c>
      <c r="E17787" s="362" t="s">
        <v>36185</v>
      </c>
    </row>
    <row r="17788" customFormat="false" ht="15" hidden="false" customHeight="false" outlineLevel="0" collapsed="false">
      <c r="A17788" s="361" t="s">
        <v>36186</v>
      </c>
      <c r="B17788" s="361"/>
      <c r="C17788" s="361" t="s">
        <v>36187</v>
      </c>
      <c r="D17788" s="361" t="s">
        <v>25214</v>
      </c>
      <c r="E17788" s="362" t="s">
        <v>36188</v>
      </c>
    </row>
    <row r="17789" customFormat="false" ht="15" hidden="false" customHeight="false" outlineLevel="0" collapsed="false">
      <c r="A17789" s="361" t="s">
        <v>36189</v>
      </c>
      <c r="B17789" s="361"/>
      <c r="C17789" s="361" t="s">
        <v>36190</v>
      </c>
      <c r="D17789" s="361" t="s">
        <v>25214</v>
      </c>
      <c r="E17789" s="362" t="s">
        <v>36188</v>
      </c>
    </row>
    <row r="17790" customFormat="false" ht="15" hidden="false" customHeight="false" outlineLevel="0" collapsed="false">
      <c r="A17790" s="361" t="s">
        <v>36191</v>
      </c>
      <c r="B17790" s="361"/>
      <c r="C17790" s="361" t="s">
        <v>36192</v>
      </c>
      <c r="D17790" s="361" t="s">
        <v>25214</v>
      </c>
      <c r="E17790" s="362" t="s">
        <v>22318</v>
      </c>
    </row>
    <row r="17791" customFormat="false" ht="15" hidden="false" customHeight="false" outlineLevel="0" collapsed="false">
      <c r="A17791" s="361" t="s">
        <v>36193</v>
      </c>
      <c r="B17791" s="361"/>
      <c r="C17791" s="361" t="s">
        <v>36194</v>
      </c>
      <c r="D17791" s="361" t="s">
        <v>25214</v>
      </c>
      <c r="E17791" s="362" t="s">
        <v>22318</v>
      </c>
    </row>
    <row r="17792" customFormat="false" ht="15" hidden="false" customHeight="false" outlineLevel="0" collapsed="false">
      <c r="A17792" s="361" t="s">
        <v>36195</v>
      </c>
      <c r="B17792" s="361"/>
      <c r="C17792" s="361" t="s">
        <v>36196</v>
      </c>
      <c r="D17792" s="361" t="s">
        <v>25214</v>
      </c>
      <c r="E17792" s="362" t="s">
        <v>36197</v>
      </c>
    </row>
    <row r="17793" customFormat="false" ht="15" hidden="false" customHeight="false" outlineLevel="0" collapsed="false">
      <c r="A17793" s="361" t="s">
        <v>36198</v>
      </c>
      <c r="B17793" s="361"/>
      <c r="C17793" s="361" t="s">
        <v>36199</v>
      </c>
      <c r="D17793" s="361" t="s">
        <v>25214</v>
      </c>
      <c r="E17793" s="362" t="s">
        <v>36197</v>
      </c>
    </row>
    <row r="17794" customFormat="false" ht="15" hidden="false" customHeight="false" outlineLevel="0" collapsed="false">
      <c r="A17794" s="361" t="s">
        <v>36200</v>
      </c>
      <c r="B17794" s="361"/>
      <c r="C17794" s="361" t="s">
        <v>36201</v>
      </c>
      <c r="D17794" s="361" t="s">
        <v>25214</v>
      </c>
      <c r="E17794" s="362" t="s">
        <v>36202</v>
      </c>
    </row>
    <row r="17795" customFormat="false" ht="15" hidden="false" customHeight="false" outlineLevel="0" collapsed="false">
      <c r="A17795" s="361" t="s">
        <v>36203</v>
      </c>
      <c r="B17795" s="361"/>
      <c r="C17795" s="361" t="s">
        <v>36204</v>
      </c>
      <c r="D17795" s="361" t="s">
        <v>25214</v>
      </c>
      <c r="E17795" s="362" t="s">
        <v>36205</v>
      </c>
    </row>
    <row r="17796" customFormat="false" ht="15" hidden="false" customHeight="false" outlineLevel="0" collapsed="false">
      <c r="A17796" s="361" t="s">
        <v>36206</v>
      </c>
      <c r="B17796" s="361"/>
      <c r="C17796" s="361" t="s">
        <v>36207</v>
      </c>
      <c r="D17796" s="361" t="s">
        <v>25214</v>
      </c>
      <c r="E17796" s="362" t="s">
        <v>36208</v>
      </c>
    </row>
    <row r="17797" customFormat="false" ht="15" hidden="false" customHeight="false" outlineLevel="0" collapsed="false">
      <c r="A17797" s="361" t="s">
        <v>36209</v>
      </c>
      <c r="B17797" s="361"/>
      <c r="C17797" s="361" t="s">
        <v>36210</v>
      </c>
      <c r="D17797" s="361" t="s">
        <v>25214</v>
      </c>
      <c r="E17797" s="362" t="s">
        <v>36211</v>
      </c>
    </row>
    <row r="17798" customFormat="false" ht="15" hidden="false" customHeight="false" outlineLevel="0" collapsed="false">
      <c r="A17798" s="361" t="s">
        <v>36212</v>
      </c>
      <c r="B17798" s="361"/>
      <c r="C17798" s="361" t="s">
        <v>36213</v>
      </c>
      <c r="D17798" s="361" t="s">
        <v>25214</v>
      </c>
      <c r="E17798" s="362" t="s">
        <v>36214</v>
      </c>
    </row>
    <row r="17799" customFormat="false" ht="15" hidden="false" customHeight="false" outlineLevel="0" collapsed="false">
      <c r="A17799" s="361" t="s">
        <v>36215</v>
      </c>
      <c r="B17799" s="361"/>
      <c r="C17799" s="361" t="s">
        <v>36216</v>
      </c>
      <c r="D17799" s="361" t="s">
        <v>25214</v>
      </c>
      <c r="E17799" s="362" t="s">
        <v>36217</v>
      </c>
    </row>
    <row r="17800" customFormat="false" ht="15" hidden="false" customHeight="false" outlineLevel="0" collapsed="false">
      <c r="A17800" s="361" t="s">
        <v>36218</v>
      </c>
      <c r="B17800" s="361"/>
      <c r="C17800" s="361" t="s">
        <v>36219</v>
      </c>
      <c r="D17800" s="361" t="s">
        <v>25214</v>
      </c>
      <c r="E17800" s="362" t="s">
        <v>36220</v>
      </c>
    </row>
    <row r="17801" customFormat="false" ht="15" hidden="false" customHeight="false" outlineLevel="0" collapsed="false">
      <c r="A17801" s="361" t="s">
        <v>36221</v>
      </c>
      <c r="B17801" s="361"/>
      <c r="C17801" s="361" t="s">
        <v>36222</v>
      </c>
      <c r="D17801" s="361" t="s">
        <v>25214</v>
      </c>
      <c r="E17801" s="362" t="s">
        <v>36223</v>
      </c>
    </row>
    <row r="17802" customFormat="false" ht="15" hidden="false" customHeight="false" outlineLevel="0" collapsed="false">
      <c r="A17802" s="361" t="s">
        <v>36224</v>
      </c>
      <c r="B17802" s="361"/>
      <c r="C17802" s="361" t="s">
        <v>36225</v>
      </c>
      <c r="D17802" s="361" t="s">
        <v>25214</v>
      </c>
      <c r="E17802" s="362" t="s">
        <v>36226</v>
      </c>
    </row>
    <row r="17803" customFormat="false" ht="15" hidden="false" customHeight="false" outlineLevel="0" collapsed="false">
      <c r="A17803" s="361" t="s">
        <v>36227</v>
      </c>
      <c r="B17803" s="361"/>
      <c r="C17803" s="361" t="s">
        <v>36228</v>
      </c>
      <c r="D17803" s="361" t="s">
        <v>25214</v>
      </c>
      <c r="E17803" s="362" t="s">
        <v>36229</v>
      </c>
    </row>
    <row r="17804" customFormat="false" ht="15" hidden="false" customHeight="false" outlineLevel="0" collapsed="false">
      <c r="A17804" s="361" t="s">
        <v>36230</v>
      </c>
      <c r="B17804" s="361"/>
      <c r="C17804" s="361" t="s">
        <v>36231</v>
      </c>
      <c r="D17804" s="361" t="s">
        <v>25214</v>
      </c>
      <c r="E17804" s="362" t="s">
        <v>36232</v>
      </c>
    </row>
    <row r="17805" customFormat="false" ht="15" hidden="false" customHeight="false" outlineLevel="0" collapsed="false">
      <c r="A17805" s="361" t="s">
        <v>36233</v>
      </c>
      <c r="B17805" s="361"/>
      <c r="C17805" s="361" t="s">
        <v>36234</v>
      </c>
      <c r="D17805" s="361" t="s">
        <v>25214</v>
      </c>
      <c r="E17805" s="362" t="s">
        <v>36235</v>
      </c>
    </row>
    <row r="17806" customFormat="false" ht="15" hidden="false" customHeight="false" outlineLevel="0" collapsed="false">
      <c r="A17806" s="361" t="s">
        <v>36236</v>
      </c>
      <c r="B17806" s="361"/>
      <c r="C17806" s="361" t="s">
        <v>36237</v>
      </c>
      <c r="D17806" s="361" t="s">
        <v>25214</v>
      </c>
      <c r="E17806" s="362" t="s">
        <v>18778</v>
      </c>
    </row>
    <row r="17807" customFormat="false" ht="15" hidden="false" customHeight="false" outlineLevel="0" collapsed="false">
      <c r="A17807" s="361" t="s">
        <v>36238</v>
      </c>
      <c r="B17807" s="361"/>
      <c r="C17807" s="361" t="s">
        <v>36239</v>
      </c>
      <c r="D17807" s="361" t="s">
        <v>25214</v>
      </c>
      <c r="E17807" s="362" t="s">
        <v>36240</v>
      </c>
    </row>
    <row r="17808" customFormat="false" ht="15" hidden="false" customHeight="false" outlineLevel="0" collapsed="false">
      <c r="A17808" s="361" t="s">
        <v>36241</v>
      </c>
      <c r="B17808" s="361"/>
      <c r="C17808" s="361" t="s">
        <v>36242</v>
      </c>
      <c r="D17808" s="361" t="s">
        <v>25214</v>
      </c>
      <c r="E17808" s="362" t="s">
        <v>36243</v>
      </c>
    </row>
    <row r="17809" customFormat="false" ht="15" hidden="false" customHeight="false" outlineLevel="0" collapsed="false">
      <c r="A17809" s="361" t="s">
        <v>36244</v>
      </c>
      <c r="B17809" s="361"/>
      <c r="C17809" s="361" t="s">
        <v>36245</v>
      </c>
      <c r="D17809" s="361" t="s">
        <v>25214</v>
      </c>
      <c r="E17809" s="362" t="s">
        <v>21650</v>
      </c>
    </row>
    <row r="17810" customFormat="false" ht="15" hidden="false" customHeight="false" outlineLevel="0" collapsed="false">
      <c r="A17810" s="361" t="s">
        <v>36246</v>
      </c>
      <c r="B17810" s="361"/>
      <c r="C17810" s="361" t="s">
        <v>36247</v>
      </c>
      <c r="D17810" s="361" t="s">
        <v>25214</v>
      </c>
      <c r="E17810" s="362" t="s">
        <v>19597</v>
      </c>
    </row>
    <row r="17811" customFormat="false" ht="15" hidden="false" customHeight="false" outlineLevel="0" collapsed="false">
      <c r="A17811" s="361" t="s">
        <v>36248</v>
      </c>
      <c r="B17811" s="361"/>
      <c r="C17811" s="361" t="s">
        <v>36249</v>
      </c>
      <c r="D17811" s="361" t="s">
        <v>25214</v>
      </c>
      <c r="E17811" s="362" t="s">
        <v>32345</v>
      </c>
    </row>
    <row r="17812" customFormat="false" ht="15" hidden="false" customHeight="false" outlineLevel="0" collapsed="false">
      <c r="A17812" s="361" t="s">
        <v>36250</v>
      </c>
      <c r="B17812" s="361"/>
      <c r="C17812" s="361" t="s">
        <v>36251</v>
      </c>
      <c r="D17812" s="361" t="s">
        <v>25214</v>
      </c>
      <c r="E17812" s="362" t="s">
        <v>36252</v>
      </c>
    </row>
    <row r="17813" customFormat="false" ht="15" hidden="false" customHeight="false" outlineLevel="0" collapsed="false">
      <c r="A17813" s="361" t="s">
        <v>36253</v>
      </c>
      <c r="B17813" s="361"/>
      <c r="C17813" s="361" t="s">
        <v>36254</v>
      </c>
      <c r="D17813" s="361" t="s">
        <v>25214</v>
      </c>
      <c r="E17813" s="362" t="s">
        <v>33252</v>
      </c>
    </row>
    <row r="17814" customFormat="false" ht="15" hidden="false" customHeight="false" outlineLevel="0" collapsed="false">
      <c r="A17814" s="361" t="s">
        <v>36255</v>
      </c>
      <c r="B17814" s="361"/>
      <c r="C17814" s="361" t="s">
        <v>36256</v>
      </c>
      <c r="D17814" s="361" t="s">
        <v>25214</v>
      </c>
      <c r="E17814" s="362" t="s">
        <v>36257</v>
      </c>
    </row>
    <row r="17815" customFormat="false" ht="15" hidden="false" customHeight="false" outlineLevel="0" collapsed="false">
      <c r="A17815" s="361" t="s">
        <v>36258</v>
      </c>
      <c r="B17815" s="361"/>
      <c r="C17815" s="361" t="s">
        <v>36259</v>
      </c>
      <c r="D17815" s="361" t="s">
        <v>25214</v>
      </c>
      <c r="E17815" s="362" t="s">
        <v>36260</v>
      </c>
    </row>
    <row r="17816" customFormat="false" ht="15" hidden="false" customHeight="false" outlineLevel="0" collapsed="false">
      <c r="A17816" s="361" t="s">
        <v>36261</v>
      </c>
      <c r="B17816" s="361"/>
      <c r="C17816" s="361" t="s">
        <v>36262</v>
      </c>
      <c r="D17816" s="361" t="s">
        <v>25214</v>
      </c>
      <c r="E17816" s="362" t="s">
        <v>36263</v>
      </c>
    </row>
    <row r="17817" customFormat="false" ht="15" hidden="false" customHeight="false" outlineLevel="0" collapsed="false">
      <c r="A17817" s="361" t="s">
        <v>36264</v>
      </c>
      <c r="B17817" s="361"/>
      <c r="C17817" s="361" t="s">
        <v>36265</v>
      </c>
      <c r="D17817" s="361" t="s">
        <v>25214</v>
      </c>
      <c r="E17817" s="362" t="s">
        <v>36266</v>
      </c>
    </row>
    <row r="17818" customFormat="false" ht="15" hidden="false" customHeight="false" outlineLevel="0" collapsed="false">
      <c r="A17818" s="361" t="s">
        <v>36267</v>
      </c>
      <c r="B17818" s="361"/>
      <c r="C17818" s="361" t="s">
        <v>36268</v>
      </c>
      <c r="D17818" s="361" t="s">
        <v>25214</v>
      </c>
      <c r="E17818" s="362" t="s">
        <v>21975</v>
      </c>
    </row>
    <row r="17819" customFormat="false" ht="15" hidden="false" customHeight="false" outlineLevel="0" collapsed="false">
      <c r="A17819" s="361" t="s">
        <v>36269</v>
      </c>
      <c r="B17819" s="361"/>
      <c r="C17819" s="361" t="s">
        <v>36270</v>
      </c>
      <c r="D17819" s="361" t="s">
        <v>25214</v>
      </c>
      <c r="E17819" s="362" t="s">
        <v>21975</v>
      </c>
    </row>
    <row r="17820" customFormat="false" ht="15" hidden="false" customHeight="false" outlineLevel="0" collapsed="false">
      <c r="A17820" s="361" t="s">
        <v>36271</v>
      </c>
      <c r="B17820" s="361"/>
      <c r="C17820" s="361" t="s">
        <v>36272</v>
      </c>
      <c r="D17820" s="361" t="s">
        <v>25214</v>
      </c>
      <c r="E17820" s="362" t="s">
        <v>36273</v>
      </c>
    </row>
    <row r="17821" customFormat="false" ht="15" hidden="false" customHeight="false" outlineLevel="0" collapsed="false">
      <c r="A17821" s="361" t="s">
        <v>36274</v>
      </c>
      <c r="B17821" s="361"/>
      <c r="C17821" s="361" t="s">
        <v>36275</v>
      </c>
      <c r="D17821" s="361" t="s">
        <v>25214</v>
      </c>
      <c r="E17821" s="362" t="s">
        <v>36273</v>
      </c>
    </row>
    <row r="17822" customFormat="false" ht="15" hidden="false" customHeight="false" outlineLevel="0" collapsed="false">
      <c r="A17822" s="361" t="s">
        <v>36276</v>
      </c>
      <c r="B17822" s="361"/>
      <c r="C17822" s="361" t="s">
        <v>36277</v>
      </c>
      <c r="D17822" s="361" t="s">
        <v>25214</v>
      </c>
      <c r="E17822" s="362" t="s">
        <v>36278</v>
      </c>
    </row>
    <row r="17823" customFormat="false" ht="15" hidden="false" customHeight="false" outlineLevel="0" collapsed="false">
      <c r="A17823" s="361" t="s">
        <v>36279</v>
      </c>
      <c r="B17823" s="361"/>
      <c r="C17823" s="361" t="s">
        <v>36280</v>
      </c>
      <c r="D17823" s="361" t="s">
        <v>25214</v>
      </c>
      <c r="E17823" s="362" t="s">
        <v>36278</v>
      </c>
    </row>
    <row r="17824" customFormat="false" ht="15" hidden="false" customHeight="false" outlineLevel="0" collapsed="false">
      <c r="A17824" s="361" t="s">
        <v>36281</v>
      </c>
      <c r="B17824" s="361"/>
      <c r="C17824" s="361" t="s">
        <v>36282</v>
      </c>
      <c r="D17824" s="361" t="s">
        <v>25214</v>
      </c>
      <c r="E17824" s="362" t="s">
        <v>36283</v>
      </c>
    </row>
    <row r="17825" customFormat="false" ht="15" hidden="false" customHeight="false" outlineLevel="0" collapsed="false">
      <c r="A17825" s="361" t="s">
        <v>36284</v>
      </c>
      <c r="B17825" s="361"/>
      <c r="C17825" s="361" t="s">
        <v>36285</v>
      </c>
      <c r="D17825" s="361" t="s">
        <v>25214</v>
      </c>
      <c r="E17825" s="362" t="s">
        <v>36286</v>
      </c>
    </row>
    <row r="17826" customFormat="false" ht="15" hidden="false" customHeight="false" outlineLevel="0" collapsed="false">
      <c r="A17826" s="361" t="s">
        <v>36287</v>
      </c>
      <c r="B17826" s="361"/>
      <c r="C17826" s="361" t="s">
        <v>36288</v>
      </c>
      <c r="D17826" s="361" t="s">
        <v>25214</v>
      </c>
      <c r="E17826" s="362" t="s">
        <v>36289</v>
      </c>
    </row>
    <row r="17827" customFormat="false" ht="15" hidden="false" customHeight="false" outlineLevel="0" collapsed="false">
      <c r="A17827" s="361" t="s">
        <v>36290</v>
      </c>
      <c r="B17827" s="361"/>
      <c r="C17827" s="361" t="s">
        <v>36291</v>
      </c>
      <c r="D17827" s="361" t="s">
        <v>25214</v>
      </c>
      <c r="E17827" s="362" t="s">
        <v>36292</v>
      </c>
    </row>
    <row r="17828" customFormat="false" ht="15" hidden="false" customHeight="false" outlineLevel="0" collapsed="false">
      <c r="A17828" s="361" t="s">
        <v>36293</v>
      </c>
      <c r="B17828" s="361"/>
      <c r="C17828" s="361" t="s">
        <v>36294</v>
      </c>
      <c r="D17828" s="361" t="s">
        <v>25214</v>
      </c>
      <c r="E17828" s="362" t="s">
        <v>36295</v>
      </c>
    </row>
    <row r="17829" customFormat="false" ht="15" hidden="false" customHeight="false" outlineLevel="0" collapsed="false">
      <c r="A17829" s="361" t="s">
        <v>36296</v>
      </c>
      <c r="B17829" s="361"/>
      <c r="C17829" s="361" t="s">
        <v>36297</v>
      </c>
      <c r="D17829" s="361" t="s">
        <v>25214</v>
      </c>
      <c r="E17829" s="362" t="s">
        <v>36298</v>
      </c>
    </row>
    <row r="17830" customFormat="false" ht="15" hidden="false" customHeight="false" outlineLevel="0" collapsed="false">
      <c r="A17830" s="361" t="s">
        <v>36299</v>
      </c>
      <c r="B17830" s="361"/>
      <c r="C17830" s="361" t="s">
        <v>36300</v>
      </c>
      <c r="D17830" s="361" t="s">
        <v>25214</v>
      </c>
      <c r="E17830" s="362" t="s">
        <v>36301</v>
      </c>
    </row>
    <row r="17831" customFormat="false" ht="15" hidden="false" customHeight="false" outlineLevel="0" collapsed="false">
      <c r="A17831" s="361" t="s">
        <v>36302</v>
      </c>
      <c r="B17831" s="361"/>
      <c r="C17831" s="361" t="s">
        <v>36303</v>
      </c>
      <c r="D17831" s="361" t="s">
        <v>25214</v>
      </c>
      <c r="E17831" s="362" t="s">
        <v>36304</v>
      </c>
    </row>
    <row r="17832" customFormat="false" ht="15" hidden="false" customHeight="false" outlineLevel="0" collapsed="false">
      <c r="A17832" s="361" t="s">
        <v>36305</v>
      </c>
      <c r="B17832" s="361"/>
      <c r="C17832" s="361" t="s">
        <v>36306</v>
      </c>
      <c r="D17832" s="361" t="s">
        <v>25214</v>
      </c>
      <c r="E17832" s="362" t="s">
        <v>36307</v>
      </c>
    </row>
    <row r="17833" customFormat="false" ht="15" hidden="false" customHeight="false" outlineLevel="0" collapsed="false">
      <c r="A17833" s="361" t="s">
        <v>36308</v>
      </c>
      <c r="B17833" s="361"/>
      <c r="C17833" s="361" t="s">
        <v>36309</v>
      </c>
      <c r="D17833" s="361" t="s">
        <v>25214</v>
      </c>
      <c r="E17833" s="362" t="s">
        <v>36310</v>
      </c>
    </row>
    <row r="17834" customFormat="false" ht="15" hidden="false" customHeight="false" outlineLevel="0" collapsed="false">
      <c r="A17834" s="361" t="s">
        <v>36311</v>
      </c>
      <c r="B17834" s="361"/>
      <c r="C17834" s="361" t="s">
        <v>36312</v>
      </c>
      <c r="D17834" s="361" t="s">
        <v>25214</v>
      </c>
      <c r="E17834" s="362" t="s">
        <v>36313</v>
      </c>
    </row>
    <row r="17835" customFormat="false" ht="15" hidden="false" customHeight="false" outlineLevel="0" collapsed="false">
      <c r="A17835" s="361" t="s">
        <v>36314</v>
      </c>
      <c r="B17835" s="361"/>
      <c r="C17835" s="361" t="s">
        <v>36315</v>
      </c>
      <c r="D17835" s="361" t="s">
        <v>25214</v>
      </c>
      <c r="E17835" s="362" t="s">
        <v>36316</v>
      </c>
    </row>
    <row r="17836" customFormat="false" ht="15" hidden="false" customHeight="false" outlineLevel="0" collapsed="false">
      <c r="A17836" s="361" t="s">
        <v>36317</v>
      </c>
      <c r="B17836" s="361"/>
      <c r="C17836" s="361" t="s">
        <v>36318</v>
      </c>
      <c r="D17836" s="361" t="s">
        <v>25214</v>
      </c>
      <c r="E17836" s="362" t="s">
        <v>27194</v>
      </c>
    </row>
    <row r="17837" customFormat="false" ht="15" hidden="false" customHeight="false" outlineLevel="0" collapsed="false">
      <c r="A17837" s="361" t="s">
        <v>36319</v>
      </c>
      <c r="B17837" s="361"/>
      <c r="C17837" s="361" t="s">
        <v>36320</v>
      </c>
      <c r="D17837" s="361" t="s">
        <v>25214</v>
      </c>
      <c r="E17837" s="362" t="s">
        <v>36321</v>
      </c>
    </row>
    <row r="17838" customFormat="false" ht="15" hidden="false" customHeight="false" outlineLevel="0" collapsed="false">
      <c r="A17838" s="361" t="s">
        <v>36322</v>
      </c>
      <c r="B17838" s="361"/>
      <c r="C17838" s="361" t="s">
        <v>36323</v>
      </c>
      <c r="D17838" s="361" t="s">
        <v>25214</v>
      </c>
      <c r="E17838" s="362" t="s">
        <v>18384</v>
      </c>
    </row>
    <row r="17839" customFormat="false" ht="15" hidden="false" customHeight="false" outlineLevel="0" collapsed="false">
      <c r="A17839" s="361" t="s">
        <v>36324</v>
      </c>
      <c r="B17839" s="361"/>
      <c r="C17839" s="361" t="s">
        <v>36325</v>
      </c>
      <c r="D17839" s="361" t="s">
        <v>25214</v>
      </c>
      <c r="E17839" s="362" t="s">
        <v>36326</v>
      </c>
    </row>
    <row r="17840" customFormat="false" ht="15" hidden="false" customHeight="false" outlineLevel="0" collapsed="false">
      <c r="A17840" s="361" t="s">
        <v>36327</v>
      </c>
      <c r="B17840" s="361"/>
      <c r="C17840" s="361" t="s">
        <v>36328</v>
      </c>
      <c r="D17840" s="361" t="s">
        <v>25214</v>
      </c>
      <c r="E17840" s="362" t="s">
        <v>36329</v>
      </c>
    </row>
    <row r="17841" customFormat="false" ht="15" hidden="false" customHeight="false" outlineLevel="0" collapsed="false">
      <c r="A17841" s="361" t="s">
        <v>36330</v>
      </c>
      <c r="B17841" s="361"/>
      <c r="C17841" s="361" t="s">
        <v>36331</v>
      </c>
      <c r="D17841" s="361" t="s">
        <v>25214</v>
      </c>
      <c r="E17841" s="362" t="s">
        <v>36332</v>
      </c>
    </row>
    <row r="17842" customFormat="false" ht="15" hidden="false" customHeight="false" outlineLevel="0" collapsed="false">
      <c r="A17842" s="361" t="s">
        <v>36333</v>
      </c>
      <c r="B17842" s="361"/>
      <c r="C17842" s="361" t="s">
        <v>36334</v>
      </c>
      <c r="D17842" s="361" t="s">
        <v>25214</v>
      </c>
      <c r="E17842" s="362" t="s">
        <v>36332</v>
      </c>
    </row>
    <row r="17843" customFormat="false" ht="15" hidden="false" customHeight="false" outlineLevel="0" collapsed="false">
      <c r="A17843" s="361" t="s">
        <v>36335</v>
      </c>
      <c r="B17843" s="361"/>
      <c r="C17843" s="361" t="s">
        <v>36336</v>
      </c>
      <c r="D17843" s="361" t="s">
        <v>25214</v>
      </c>
      <c r="E17843" s="362" t="s">
        <v>36337</v>
      </c>
    </row>
    <row r="17844" customFormat="false" ht="15" hidden="false" customHeight="false" outlineLevel="0" collapsed="false">
      <c r="A17844" s="361" t="s">
        <v>36338</v>
      </c>
      <c r="B17844" s="361"/>
      <c r="C17844" s="361" t="s">
        <v>36339</v>
      </c>
      <c r="D17844" s="361" t="s">
        <v>25214</v>
      </c>
      <c r="E17844" s="362" t="s">
        <v>36337</v>
      </c>
    </row>
    <row r="17845" customFormat="false" ht="15" hidden="false" customHeight="false" outlineLevel="0" collapsed="false">
      <c r="A17845" s="361" t="s">
        <v>36340</v>
      </c>
      <c r="B17845" s="361"/>
      <c r="C17845" s="361" t="s">
        <v>36341</v>
      </c>
      <c r="D17845" s="361" t="s">
        <v>25214</v>
      </c>
      <c r="E17845" s="362" t="s">
        <v>36342</v>
      </c>
    </row>
    <row r="17846" customFormat="false" ht="15" hidden="false" customHeight="false" outlineLevel="0" collapsed="false">
      <c r="A17846" s="361" t="s">
        <v>36343</v>
      </c>
      <c r="B17846" s="361"/>
      <c r="C17846" s="361" t="s">
        <v>36344</v>
      </c>
      <c r="D17846" s="361" t="s">
        <v>25214</v>
      </c>
      <c r="E17846" s="362" t="s">
        <v>36342</v>
      </c>
    </row>
    <row r="17847" customFormat="false" ht="15" hidden="false" customHeight="false" outlineLevel="0" collapsed="false">
      <c r="A17847" s="361" t="s">
        <v>36345</v>
      </c>
      <c r="B17847" s="361"/>
      <c r="C17847" s="361" t="s">
        <v>36346</v>
      </c>
      <c r="D17847" s="361" t="s">
        <v>25214</v>
      </c>
      <c r="E17847" s="362" t="s">
        <v>21975</v>
      </c>
    </row>
    <row r="17848" customFormat="false" ht="15" hidden="false" customHeight="false" outlineLevel="0" collapsed="false">
      <c r="A17848" s="361" t="s">
        <v>36347</v>
      </c>
      <c r="B17848" s="361"/>
      <c r="C17848" s="361" t="s">
        <v>36348</v>
      </c>
      <c r="D17848" s="361" t="s">
        <v>25214</v>
      </c>
      <c r="E17848" s="362" t="s">
        <v>36349</v>
      </c>
    </row>
    <row r="17849" customFormat="false" ht="15" hidden="false" customHeight="false" outlineLevel="0" collapsed="false">
      <c r="A17849" s="361" t="s">
        <v>36350</v>
      </c>
      <c r="B17849" s="361"/>
      <c r="C17849" s="361" t="s">
        <v>36351</v>
      </c>
      <c r="D17849" s="361" t="s">
        <v>25214</v>
      </c>
      <c r="E17849" s="362" t="s">
        <v>21471</v>
      </c>
    </row>
    <row r="17850" customFormat="false" ht="15" hidden="false" customHeight="false" outlineLevel="0" collapsed="false">
      <c r="A17850" s="361" t="s">
        <v>36352</v>
      </c>
      <c r="B17850" s="361"/>
      <c r="C17850" s="361" t="s">
        <v>36353</v>
      </c>
      <c r="D17850" s="361" t="s">
        <v>25214</v>
      </c>
      <c r="E17850" s="362" t="s">
        <v>20014</v>
      </c>
    </row>
    <row r="17851" customFormat="false" ht="15" hidden="false" customHeight="false" outlineLevel="0" collapsed="false">
      <c r="A17851" s="361" t="s">
        <v>36354</v>
      </c>
      <c r="B17851" s="361"/>
      <c r="C17851" s="361" t="s">
        <v>36355</v>
      </c>
      <c r="D17851" s="361" t="s">
        <v>25214</v>
      </c>
      <c r="E17851" s="362" t="s">
        <v>23489</v>
      </c>
    </row>
    <row r="17852" customFormat="false" ht="15" hidden="false" customHeight="false" outlineLevel="0" collapsed="false">
      <c r="A17852" s="361" t="s">
        <v>36356</v>
      </c>
      <c r="B17852" s="361"/>
      <c r="C17852" s="361" t="s">
        <v>36357</v>
      </c>
      <c r="D17852" s="361" t="s">
        <v>25214</v>
      </c>
      <c r="E17852" s="362" t="s">
        <v>36358</v>
      </c>
    </row>
    <row r="17853" customFormat="false" ht="15" hidden="false" customHeight="false" outlineLevel="0" collapsed="false">
      <c r="A17853" s="361" t="s">
        <v>36359</v>
      </c>
      <c r="B17853" s="361"/>
      <c r="C17853" s="361" t="s">
        <v>36360</v>
      </c>
      <c r="D17853" s="361" t="s">
        <v>25214</v>
      </c>
      <c r="E17853" s="362" t="s">
        <v>36361</v>
      </c>
    </row>
    <row r="17854" customFormat="false" ht="15" hidden="false" customHeight="false" outlineLevel="0" collapsed="false">
      <c r="A17854" s="361" t="s">
        <v>36362</v>
      </c>
      <c r="B17854" s="361"/>
      <c r="C17854" s="361" t="s">
        <v>36363</v>
      </c>
      <c r="D17854" s="361" t="s">
        <v>25214</v>
      </c>
      <c r="E17854" s="362" t="s">
        <v>36364</v>
      </c>
    </row>
    <row r="17855" customFormat="false" ht="15" hidden="false" customHeight="false" outlineLevel="0" collapsed="false">
      <c r="A17855" s="361" t="s">
        <v>36365</v>
      </c>
      <c r="B17855" s="361"/>
      <c r="C17855" s="361" t="s">
        <v>36366</v>
      </c>
      <c r="D17855" s="361" t="s">
        <v>25214</v>
      </c>
      <c r="E17855" s="362" t="s">
        <v>36367</v>
      </c>
    </row>
    <row r="17856" customFormat="false" ht="15" hidden="false" customHeight="false" outlineLevel="0" collapsed="false">
      <c r="A17856" s="361" t="s">
        <v>36368</v>
      </c>
      <c r="B17856" s="361"/>
      <c r="C17856" s="361" t="s">
        <v>36369</v>
      </c>
      <c r="D17856" s="361" t="s">
        <v>25214</v>
      </c>
      <c r="E17856" s="362" t="s">
        <v>36370</v>
      </c>
    </row>
    <row r="17857" customFormat="false" ht="15" hidden="false" customHeight="false" outlineLevel="0" collapsed="false">
      <c r="A17857" s="361" t="s">
        <v>36371</v>
      </c>
      <c r="B17857" s="361"/>
      <c r="C17857" s="361" t="s">
        <v>36372</v>
      </c>
      <c r="D17857" s="361" t="s">
        <v>25214</v>
      </c>
      <c r="E17857" s="362" t="s">
        <v>36373</v>
      </c>
    </row>
    <row r="17858" customFormat="false" ht="15" hidden="false" customHeight="false" outlineLevel="0" collapsed="false">
      <c r="A17858" s="361" t="s">
        <v>36374</v>
      </c>
      <c r="B17858" s="361"/>
      <c r="C17858" s="361" t="s">
        <v>36375</v>
      </c>
      <c r="D17858" s="361" t="s">
        <v>25214</v>
      </c>
      <c r="E17858" s="362" t="s">
        <v>36376</v>
      </c>
    </row>
    <row r="17859" customFormat="false" ht="15" hidden="false" customHeight="false" outlineLevel="0" collapsed="false">
      <c r="A17859" s="361" t="s">
        <v>36377</v>
      </c>
      <c r="B17859" s="361"/>
      <c r="C17859" s="361" t="s">
        <v>36378</v>
      </c>
      <c r="D17859" s="361" t="s">
        <v>25214</v>
      </c>
      <c r="E17859" s="362" t="s">
        <v>36379</v>
      </c>
    </row>
    <row r="17860" customFormat="false" ht="15" hidden="false" customHeight="false" outlineLevel="0" collapsed="false">
      <c r="A17860" s="361" t="s">
        <v>36380</v>
      </c>
      <c r="B17860" s="361"/>
      <c r="C17860" s="361" t="s">
        <v>36381</v>
      </c>
      <c r="D17860" s="361" t="s">
        <v>25214</v>
      </c>
      <c r="E17860" s="362" t="s">
        <v>36382</v>
      </c>
    </row>
    <row r="17861" customFormat="false" ht="15" hidden="false" customHeight="false" outlineLevel="0" collapsed="false">
      <c r="A17861" s="361" t="s">
        <v>36383</v>
      </c>
      <c r="B17861" s="361"/>
      <c r="C17861" s="361" t="s">
        <v>36384</v>
      </c>
      <c r="D17861" s="361" t="s">
        <v>25214</v>
      </c>
      <c r="E17861" s="362" t="s">
        <v>36385</v>
      </c>
    </row>
    <row r="17862" customFormat="false" ht="15" hidden="false" customHeight="false" outlineLevel="0" collapsed="false">
      <c r="A17862" s="361" t="s">
        <v>36386</v>
      </c>
      <c r="B17862" s="361"/>
      <c r="C17862" s="361" t="s">
        <v>36387</v>
      </c>
      <c r="D17862" s="361" t="s">
        <v>25214</v>
      </c>
      <c r="E17862" s="362" t="s">
        <v>36388</v>
      </c>
    </row>
    <row r="17863" customFormat="false" ht="15" hidden="false" customHeight="false" outlineLevel="0" collapsed="false">
      <c r="A17863" s="361" t="s">
        <v>36389</v>
      </c>
      <c r="B17863" s="361"/>
      <c r="C17863" s="361" t="s">
        <v>36390</v>
      </c>
      <c r="D17863" s="361" t="s">
        <v>25214</v>
      </c>
      <c r="E17863" s="362" t="s">
        <v>36391</v>
      </c>
    </row>
    <row r="17864" customFormat="false" ht="15" hidden="false" customHeight="false" outlineLevel="0" collapsed="false">
      <c r="A17864" s="361" t="s">
        <v>36392</v>
      </c>
      <c r="B17864" s="361"/>
      <c r="C17864" s="361" t="s">
        <v>36393</v>
      </c>
      <c r="D17864" s="361" t="s">
        <v>25214</v>
      </c>
      <c r="E17864" s="362" t="s">
        <v>36394</v>
      </c>
    </row>
    <row r="17865" customFormat="false" ht="15" hidden="false" customHeight="false" outlineLevel="0" collapsed="false">
      <c r="A17865" s="361" t="s">
        <v>36395</v>
      </c>
      <c r="B17865" s="361"/>
      <c r="C17865" s="361" t="s">
        <v>36396</v>
      </c>
      <c r="D17865" s="361" t="s">
        <v>25214</v>
      </c>
      <c r="E17865" s="362" t="s">
        <v>36397</v>
      </c>
    </row>
    <row r="17866" customFormat="false" ht="15" hidden="false" customHeight="false" outlineLevel="0" collapsed="false">
      <c r="A17866" s="361" t="s">
        <v>36398</v>
      </c>
      <c r="B17866" s="361"/>
      <c r="C17866" s="361" t="s">
        <v>36399</v>
      </c>
      <c r="D17866" s="361" t="s">
        <v>25214</v>
      </c>
      <c r="E17866" s="362" t="s">
        <v>36400</v>
      </c>
    </row>
    <row r="17867" customFormat="false" ht="15" hidden="false" customHeight="false" outlineLevel="0" collapsed="false">
      <c r="A17867" s="361" t="s">
        <v>36401</v>
      </c>
      <c r="B17867" s="361"/>
      <c r="C17867" s="361" t="s">
        <v>36402</v>
      </c>
      <c r="D17867" s="361" t="s">
        <v>25214</v>
      </c>
      <c r="E17867" s="362" t="s">
        <v>36403</v>
      </c>
    </row>
    <row r="17868" customFormat="false" ht="15" hidden="false" customHeight="false" outlineLevel="0" collapsed="false">
      <c r="A17868" s="361" t="s">
        <v>36404</v>
      </c>
      <c r="B17868" s="361"/>
      <c r="C17868" s="361" t="s">
        <v>36405</v>
      </c>
      <c r="D17868" s="361" t="s">
        <v>25214</v>
      </c>
      <c r="E17868" s="362" t="s">
        <v>36406</v>
      </c>
    </row>
    <row r="17869" customFormat="false" ht="15" hidden="false" customHeight="false" outlineLevel="0" collapsed="false">
      <c r="A17869" s="361" t="s">
        <v>36407</v>
      </c>
      <c r="B17869" s="361"/>
      <c r="C17869" s="361" t="s">
        <v>36408</v>
      </c>
      <c r="D17869" s="361" t="s">
        <v>25214</v>
      </c>
      <c r="E17869" s="362" t="s">
        <v>36409</v>
      </c>
    </row>
    <row r="17870" customFormat="false" ht="15" hidden="false" customHeight="false" outlineLevel="0" collapsed="false">
      <c r="A17870" s="361" t="s">
        <v>36410</v>
      </c>
      <c r="B17870" s="361"/>
      <c r="C17870" s="361" t="s">
        <v>36411</v>
      </c>
      <c r="D17870" s="361" t="s">
        <v>25214</v>
      </c>
      <c r="E17870" s="362" t="s">
        <v>36412</v>
      </c>
    </row>
    <row r="17871" customFormat="false" ht="15" hidden="false" customHeight="false" outlineLevel="0" collapsed="false">
      <c r="A17871" s="361" t="s">
        <v>36413</v>
      </c>
      <c r="B17871" s="361"/>
      <c r="C17871" s="361" t="s">
        <v>36414</v>
      </c>
      <c r="D17871" s="361" t="s">
        <v>25214</v>
      </c>
      <c r="E17871" s="362" t="s">
        <v>36415</v>
      </c>
    </row>
    <row r="17872" customFormat="false" ht="15" hidden="false" customHeight="false" outlineLevel="0" collapsed="false">
      <c r="A17872" s="361" t="s">
        <v>36416</v>
      </c>
      <c r="B17872" s="361"/>
      <c r="C17872" s="361" t="s">
        <v>36417</v>
      </c>
      <c r="D17872" s="361" t="s">
        <v>25214</v>
      </c>
      <c r="E17872" s="362" t="s">
        <v>36418</v>
      </c>
    </row>
    <row r="17873" customFormat="false" ht="15" hidden="false" customHeight="false" outlineLevel="0" collapsed="false">
      <c r="A17873" s="361" t="s">
        <v>36419</v>
      </c>
      <c r="B17873" s="361"/>
      <c r="C17873" s="361" t="s">
        <v>36420</v>
      </c>
      <c r="D17873" s="361" t="s">
        <v>25214</v>
      </c>
      <c r="E17873" s="362" t="s">
        <v>23139</v>
      </c>
    </row>
    <row r="17874" customFormat="false" ht="15" hidden="false" customHeight="false" outlineLevel="0" collapsed="false">
      <c r="A17874" s="361" t="s">
        <v>36421</v>
      </c>
      <c r="B17874" s="361"/>
      <c r="C17874" s="361" t="s">
        <v>36422</v>
      </c>
      <c r="D17874" s="361" t="s">
        <v>25214</v>
      </c>
      <c r="E17874" s="362" t="s">
        <v>36423</v>
      </c>
    </row>
    <row r="17875" customFormat="false" ht="15" hidden="false" customHeight="false" outlineLevel="0" collapsed="false">
      <c r="A17875" s="361" t="s">
        <v>36424</v>
      </c>
      <c r="B17875" s="361"/>
      <c r="C17875" s="361" t="s">
        <v>36425</v>
      </c>
      <c r="D17875" s="361" t="s">
        <v>25214</v>
      </c>
      <c r="E17875" s="362" t="s">
        <v>36426</v>
      </c>
    </row>
    <row r="17876" customFormat="false" ht="15" hidden="false" customHeight="false" outlineLevel="0" collapsed="false">
      <c r="A17876" s="361" t="s">
        <v>36427</v>
      </c>
      <c r="B17876" s="361"/>
      <c r="C17876" s="361" t="s">
        <v>36428</v>
      </c>
      <c r="D17876" s="361" t="s">
        <v>25214</v>
      </c>
      <c r="E17876" s="362" t="s">
        <v>36429</v>
      </c>
    </row>
    <row r="17877" customFormat="false" ht="15" hidden="false" customHeight="false" outlineLevel="0" collapsed="false">
      <c r="A17877" s="361" t="s">
        <v>36430</v>
      </c>
      <c r="B17877" s="361"/>
      <c r="C17877" s="361" t="s">
        <v>36431</v>
      </c>
      <c r="D17877" s="361" t="s">
        <v>25214</v>
      </c>
      <c r="E17877" s="362" t="s">
        <v>36432</v>
      </c>
    </row>
    <row r="17878" customFormat="false" ht="15" hidden="false" customHeight="false" outlineLevel="0" collapsed="false">
      <c r="A17878" s="361" t="s">
        <v>36433</v>
      </c>
      <c r="B17878" s="361"/>
      <c r="C17878" s="361" t="s">
        <v>36434</v>
      </c>
      <c r="D17878" s="361" t="s">
        <v>25214</v>
      </c>
      <c r="E17878" s="362" t="s">
        <v>36435</v>
      </c>
    </row>
    <row r="17879" customFormat="false" ht="15" hidden="false" customHeight="false" outlineLevel="0" collapsed="false">
      <c r="A17879" s="361" t="s">
        <v>36436</v>
      </c>
      <c r="B17879" s="361"/>
      <c r="C17879" s="361" t="s">
        <v>36437</v>
      </c>
      <c r="D17879" s="361" t="s">
        <v>25214</v>
      </c>
      <c r="E17879" s="362" t="s">
        <v>36438</v>
      </c>
    </row>
    <row r="17880" customFormat="false" ht="15" hidden="false" customHeight="false" outlineLevel="0" collapsed="false">
      <c r="A17880" s="361" t="s">
        <v>36439</v>
      </c>
      <c r="B17880" s="361"/>
      <c r="C17880" s="361" t="s">
        <v>36440</v>
      </c>
      <c r="D17880" s="361" t="s">
        <v>25214</v>
      </c>
      <c r="E17880" s="362" t="s">
        <v>36441</v>
      </c>
    </row>
    <row r="17881" customFormat="false" ht="15" hidden="false" customHeight="false" outlineLevel="0" collapsed="false">
      <c r="A17881" s="361" t="s">
        <v>36442</v>
      </c>
      <c r="B17881" s="361"/>
      <c r="C17881" s="361" t="s">
        <v>36443</v>
      </c>
      <c r="D17881" s="361" t="s">
        <v>25214</v>
      </c>
      <c r="E17881" s="362" t="s">
        <v>36444</v>
      </c>
    </row>
    <row r="17882" customFormat="false" ht="15" hidden="false" customHeight="false" outlineLevel="0" collapsed="false">
      <c r="A17882" s="361" t="s">
        <v>36445</v>
      </c>
      <c r="B17882" s="361"/>
      <c r="C17882" s="361" t="s">
        <v>36446</v>
      </c>
      <c r="D17882" s="361" t="s">
        <v>25214</v>
      </c>
      <c r="E17882" s="362" t="s">
        <v>36447</v>
      </c>
    </row>
    <row r="17883" customFormat="false" ht="15" hidden="false" customHeight="false" outlineLevel="0" collapsed="false">
      <c r="A17883" s="361" t="s">
        <v>36448</v>
      </c>
      <c r="B17883" s="361"/>
      <c r="C17883" s="361" t="s">
        <v>36449</v>
      </c>
      <c r="D17883" s="361" t="s">
        <v>25214</v>
      </c>
      <c r="E17883" s="362" t="s">
        <v>22329</v>
      </c>
    </row>
    <row r="17884" customFormat="false" ht="15" hidden="false" customHeight="false" outlineLevel="0" collapsed="false">
      <c r="A17884" s="361" t="s">
        <v>36450</v>
      </c>
      <c r="B17884" s="361"/>
      <c r="C17884" s="361" t="s">
        <v>36451</v>
      </c>
      <c r="D17884" s="361" t="s">
        <v>25214</v>
      </c>
      <c r="E17884" s="362" t="s">
        <v>36452</v>
      </c>
    </row>
    <row r="17885" customFormat="false" ht="15" hidden="false" customHeight="false" outlineLevel="0" collapsed="false">
      <c r="A17885" s="361" t="s">
        <v>36453</v>
      </c>
      <c r="B17885" s="361"/>
      <c r="C17885" s="361" t="s">
        <v>36454</v>
      </c>
      <c r="D17885" s="361" t="s">
        <v>25214</v>
      </c>
      <c r="E17885" s="362" t="s">
        <v>36455</v>
      </c>
    </row>
    <row r="17886" customFormat="false" ht="15" hidden="false" customHeight="false" outlineLevel="0" collapsed="false">
      <c r="A17886" s="361" t="s">
        <v>36456</v>
      </c>
      <c r="B17886" s="361"/>
      <c r="C17886" s="361" t="s">
        <v>36457</v>
      </c>
      <c r="D17886" s="361" t="s">
        <v>25214</v>
      </c>
      <c r="E17886" s="362" t="s">
        <v>18119</v>
      </c>
    </row>
    <row r="17887" customFormat="false" ht="15" hidden="false" customHeight="false" outlineLevel="0" collapsed="false">
      <c r="A17887" s="361" t="s">
        <v>36458</v>
      </c>
      <c r="B17887" s="361"/>
      <c r="C17887" s="361" t="s">
        <v>36459</v>
      </c>
      <c r="D17887" s="361" t="s">
        <v>25214</v>
      </c>
      <c r="E17887" s="362" t="s">
        <v>21694</v>
      </c>
    </row>
    <row r="17888" customFormat="false" ht="15" hidden="false" customHeight="false" outlineLevel="0" collapsed="false">
      <c r="A17888" s="361" t="s">
        <v>36460</v>
      </c>
      <c r="B17888" s="361"/>
      <c r="C17888" s="361" t="s">
        <v>36461</v>
      </c>
      <c r="D17888" s="361" t="s">
        <v>25214</v>
      </c>
      <c r="E17888" s="362" t="s">
        <v>36462</v>
      </c>
    </row>
    <row r="17889" customFormat="false" ht="15" hidden="false" customHeight="false" outlineLevel="0" collapsed="false">
      <c r="A17889" s="361" t="s">
        <v>36463</v>
      </c>
      <c r="B17889" s="361"/>
      <c r="C17889" s="361" t="s">
        <v>36464</v>
      </c>
      <c r="D17889" s="361" t="s">
        <v>25214</v>
      </c>
      <c r="E17889" s="362" t="s">
        <v>36465</v>
      </c>
    </row>
    <row r="17890" customFormat="false" ht="15" hidden="false" customHeight="false" outlineLevel="0" collapsed="false">
      <c r="A17890" s="361" t="s">
        <v>36466</v>
      </c>
      <c r="B17890" s="361"/>
      <c r="C17890" s="361" t="s">
        <v>36467</v>
      </c>
      <c r="D17890" s="361" t="s">
        <v>25214</v>
      </c>
      <c r="E17890" s="362" t="s">
        <v>36468</v>
      </c>
    </row>
    <row r="17891" customFormat="false" ht="15" hidden="false" customHeight="false" outlineLevel="0" collapsed="false">
      <c r="A17891" s="361" t="s">
        <v>36469</v>
      </c>
      <c r="B17891" s="361"/>
      <c r="C17891" s="361" t="s">
        <v>36470</v>
      </c>
      <c r="D17891" s="361" t="s">
        <v>25214</v>
      </c>
      <c r="E17891" s="362" t="s">
        <v>36471</v>
      </c>
    </row>
    <row r="17892" customFormat="false" ht="15" hidden="false" customHeight="false" outlineLevel="0" collapsed="false">
      <c r="A17892" s="361" t="s">
        <v>36472</v>
      </c>
      <c r="B17892" s="361"/>
      <c r="C17892" s="361" t="s">
        <v>36473</v>
      </c>
      <c r="D17892" s="361" t="s">
        <v>25214</v>
      </c>
      <c r="E17892" s="362" t="s">
        <v>36474</v>
      </c>
    </row>
    <row r="17893" customFormat="false" ht="15" hidden="false" customHeight="false" outlineLevel="0" collapsed="false">
      <c r="A17893" s="361" t="s">
        <v>36475</v>
      </c>
      <c r="B17893" s="361"/>
      <c r="C17893" s="361" t="s">
        <v>36476</v>
      </c>
      <c r="D17893" s="361" t="s">
        <v>25214</v>
      </c>
      <c r="E17893" s="362" t="s">
        <v>36477</v>
      </c>
    </row>
    <row r="17894" customFormat="false" ht="15" hidden="false" customHeight="false" outlineLevel="0" collapsed="false">
      <c r="A17894" s="361" t="s">
        <v>36478</v>
      </c>
      <c r="B17894" s="361"/>
      <c r="C17894" s="361" t="s">
        <v>36479</v>
      </c>
      <c r="D17894" s="361" t="s">
        <v>25214</v>
      </c>
      <c r="E17894" s="362" t="s">
        <v>36480</v>
      </c>
    </row>
    <row r="17895" customFormat="false" ht="15" hidden="false" customHeight="false" outlineLevel="0" collapsed="false">
      <c r="A17895" s="361" t="s">
        <v>36481</v>
      </c>
      <c r="B17895" s="361"/>
      <c r="C17895" s="361" t="s">
        <v>36482</v>
      </c>
      <c r="D17895" s="361" t="s">
        <v>25214</v>
      </c>
      <c r="E17895" s="362" t="s">
        <v>25026</v>
      </c>
    </row>
    <row r="17896" customFormat="false" ht="15" hidden="false" customHeight="false" outlineLevel="0" collapsed="false">
      <c r="A17896" s="361" t="s">
        <v>36483</v>
      </c>
      <c r="B17896" s="361"/>
      <c r="C17896" s="361" t="s">
        <v>36484</v>
      </c>
      <c r="D17896" s="361" t="s">
        <v>25214</v>
      </c>
      <c r="E17896" s="362" t="s">
        <v>36485</v>
      </c>
    </row>
    <row r="17897" customFormat="false" ht="15" hidden="false" customHeight="false" outlineLevel="0" collapsed="false">
      <c r="A17897" s="361" t="s">
        <v>36486</v>
      </c>
      <c r="B17897" s="361"/>
      <c r="C17897" s="361" t="s">
        <v>36487</v>
      </c>
      <c r="D17897" s="361" t="s">
        <v>25214</v>
      </c>
      <c r="E17897" s="362" t="s">
        <v>34874</v>
      </c>
    </row>
    <row r="17898" customFormat="false" ht="15" hidden="false" customHeight="false" outlineLevel="0" collapsed="false">
      <c r="A17898" s="361" t="s">
        <v>36488</v>
      </c>
      <c r="B17898" s="361"/>
      <c r="C17898" s="361" t="s">
        <v>36489</v>
      </c>
      <c r="D17898" s="361" t="s">
        <v>25214</v>
      </c>
      <c r="E17898" s="362" t="s">
        <v>36490</v>
      </c>
    </row>
    <row r="17899" customFormat="false" ht="15" hidden="false" customHeight="false" outlineLevel="0" collapsed="false">
      <c r="A17899" s="361" t="s">
        <v>36491</v>
      </c>
      <c r="B17899" s="361"/>
      <c r="C17899" s="361" t="s">
        <v>36492</v>
      </c>
      <c r="D17899" s="361" t="s">
        <v>25214</v>
      </c>
      <c r="E17899" s="362" t="s">
        <v>24661</v>
      </c>
    </row>
    <row r="17900" customFormat="false" ht="15" hidden="false" customHeight="false" outlineLevel="0" collapsed="false">
      <c r="A17900" s="361" t="s">
        <v>36493</v>
      </c>
      <c r="B17900" s="361"/>
      <c r="C17900" s="361" t="s">
        <v>36494</v>
      </c>
      <c r="D17900" s="361" t="s">
        <v>25214</v>
      </c>
      <c r="E17900" s="362" t="s">
        <v>16633</v>
      </c>
    </row>
    <row r="17901" customFormat="false" ht="15" hidden="false" customHeight="false" outlineLevel="0" collapsed="false">
      <c r="A17901" s="361" t="s">
        <v>36495</v>
      </c>
      <c r="B17901" s="361"/>
      <c r="C17901" s="361" t="s">
        <v>36496</v>
      </c>
      <c r="D17901" s="361" t="s">
        <v>25214</v>
      </c>
      <c r="E17901" s="362" t="s">
        <v>21259</v>
      </c>
    </row>
    <row r="17902" customFormat="false" ht="15" hidden="false" customHeight="false" outlineLevel="0" collapsed="false">
      <c r="A17902" s="361" t="s">
        <v>36497</v>
      </c>
      <c r="B17902" s="361"/>
      <c r="C17902" s="361" t="s">
        <v>36498</v>
      </c>
      <c r="D17902" s="361" t="s">
        <v>25214</v>
      </c>
      <c r="E17902" s="362" t="s">
        <v>32267</v>
      </c>
    </row>
    <row r="17903" customFormat="false" ht="15" hidden="false" customHeight="false" outlineLevel="0" collapsed="false">
      <c r="A17903" s="361" t="s">
        <v>36499</v>
      </c>
      <c r="B17903" s="361"/>
      <c r="C17903" s="361" t="s">
        <v>36500</v>
      </c>
      <c r="D17903" s="361" t="s">
        <v>25214</v>
      </c>
      <c r="E17903" s="362" t="s">
        <v>36501</v>
      </c>
    </row>
    <row r="17904" customFormat="false" ht="15" hidden="false" customHeight="false" outlineLevel="0" collapsed="false">
      <c r="A17904" s="361" t="s">
        <v>36502</v>
      </c>
      <c r="B17904" s="361"/>
      <c r="C17904" s="361" t="s">
        <v>36503</v>
      </c>
      <c r="D17904" s="361" t="s">
        <v>25214</v>
      </c>
      <c r="E17904" s="362" t="s">
        <v>36504</v>
      </c>
    </row>
    <row r="17905" customFormat="false" ht="15" hidden="false" customHeight="false" outlineLevel="0" collapsed="false">
      <c r="A17905" s="361" t="s">
        <v>36505</v>
      </c>
      <c r="B17905" s="361"/>
      <c r="C17905" s="361" t="s">
        <v>36506</v>
      </c>
      <c r="D17905" s="361" t="s">
        <v>25214</v>
      </c>
      <c r="E17905" s="362" t="s">
        <v>36507</v>
      </c>
    </row>
    <row r="17906" customFormat="false" ht="15" hidden="false" customHeight="false" outlineLevel="0" collapsed="false">
      <c r="A17906" s="361" t="s">
        <v>36508</v>
      </c>
      <c r="B17906" s="361"/>
      <c r="C17906" s="361" t="s">
        <v>36509</v>
      </c>
      <c r="D17906" s="361" t="s">
        <v>25214</v>
      </c>
      <c r="E17906" s="362" t="s">
        <v>36510</v>
      </c>
    </row>
    <row r="17907" customFormat="false" ht="15" hidden="false" customHeight="false" outlineLevel="0" collapsed="false">
      <c r="A17907" s="361" t="s">
        <v>36511</v>
      </c>
      <c r="B17907" s="361"/>
      <c r="C17907" s="361" t="s">
        <v>36512</v>
      </c>
      <c r="D17907" s="361" t="s">
        <v>25214</v>
      </c>
      <c r="E17907" s="362" t="s">
        <v>36513</v>
      </c>
    </row>
    <row r="17908" customFormat="false" ht="15" hidden="false" customHeight="false" outlineLevel="0" collapsed="false">
      <c r="A17908" s="361" t="s">
        <v>36514</v>
      </c>
      <c r="B17908" s="361"/>
      <c r="C17908" s="361" t="s">
        <v>36515</v>
      </c>
      <c r="D17908" s="361" t="s">
        <v>25214</v>
      </c>
      <c r="E17908" s="362" t="s">
        <v>36516</v>
      </c>
    </row>
    <row r="17909" customFormat="false" ht="15" hidden="false" customHeight="false" outlineLevel="0" collapsed="false">
      <c r="A17909" s="361" t="s">
        <v>36517</v>
      </c>
      <c r="B17909" s="361"/>
      <c r="C17909" s="361" t="s">
        <v>36518</v>
      </c>
      <c r="D17909" s="361" t="s">
        <v>25214</v>
      </c>
      <c r="E17909" s="362" t="s">
        <v>36519</v>
      </c>
    </row>
    <row r="17910" customFormat="false" ht="15" hidden="false" customHeight="false" outlineLevel="0" collapsed="false">
      <c r="A17910" s="361" t="s">
        <v>36520</v>
      </c>
      <c r="B17910" s="361"/>
      <c r="C17910" s="361" t="s">
        <v>36521</v>
      </c>
      <c r="D17910" s="361" t="s">
        <v>25214</v>
      </c>
      <c r="E17910" s="362" t="s">
        <v>36522</v>
      </c>
    </row>
    <row r="17911" customFormat="false" ht="15" hidden="false" customHeight="false" outlineLevel="0" collapsed="false">
      <c r="A17911" s="361" t="s">
        <v>36523</v>
      </c>
      <c r="B17911" s="361"/>
      <c r="C17911" s="361" t="s">
        <v>36524</v>
      </c>
      <c r="D17911" s="361" t="s">
        <v>25214</v>
      </c>
      <c r="E17911" s="362" t="s">
        <v>36525</v>
      </c>
    </row>
    <row r="17912" customFormat="false" ht="15" hidden="false" customHeight="false" outlineLevel="0" collapsed="false">
      <c r="A17912" s="361" t="s">
        <v>36526</v>
      </c>
      <c r="B17912" s="361"/>
      <c r="C17912" s="361" t="s">
        <v>36527</v>
      </c>
      <c r="D17912" s="361" t="s">
        <v>25214</v>
      </c>
      <c r="E17912" s="362" t="s">
        <v>36528</v>
      </c>
    </row>
    <row r="17913" customFormat="false" ht="15" hidden="false" customHeight="false" outlineLevel="0" collapsed="false">
      <c r="A17913" s="361" t="s">
        <v>36529</v>
      </c>
      <c r="B17913" s="361"/>
      <c r="C17913" s="361" t="s">
        <v>36530</v>
      </c>
      <c r="D17913" s="361" t="s">
        <v>25214</v>
      </c>
      <c r="E17913" s="362" t="s">
        <v>36531</v>
      </c>
    </row>
    <row r="17914" customFormat="false" ht="15" hidden="false" customHeight="false" outlineLevel="0" collapsed="false">
      <c r="A17914" s="361" t="s">
        <v>36532</v>
      </c>
      <c r="B17914" s="361"/>
      <c r="C17914" s="361" t="s">
        <v>36533</v>
      </c>
      <c r="D17914" s="361" t="s">
        <v>25214</v>
      </c>
      <c r="E17914" s="362" t="s">
        <v>36534</v>
      </c>
    </row>
    <row r="17915" customFormat="false" ht="15" hidden="false" customHeight="false" outlineLevel="0" collapsed="false">
      <c r="A17915" s="361" t="s">
        <v>36535</v>
      </c>
      <c r="B17915" s="361"/>
      <c r="C17915" s="361" t="s">
        <v>36536</v>
      </c>
      <c r="D17915" s="361" t="s">
        <v>25214</v>
      </c>
      <c r="E17915" s="362" t="s">
        <v>36537</v>
      </c>
    </row>
    <row r="17916" customFormat="false" ht="15" hidden="false" customHeight="false" outlineLevel="0" collapsed="false">
      <c r="A17916" s="361" t="s">
        <v>36538</v>
      </c>
      <c r="B17916" s="361"/>
      <c r="C17916" s="361" t="s">
        <v>36539</v>
      </c>
      <c r="D17916" s="361" t="s">
        <v>25214</v>
      </c>
      <c r="E17916" s="362" t="s">
        <v>36540</v>
      </c>
    </row>
    <row r="17917" customFormat="false" ht="15" hidden="false" customHeight="false" outlineLevel="0" collapsed="false">
      <c r="A17917" s="361" t="s">
        <v>36541</v>
      </c>
      <c r="B17917" s="361"/>
      <c r="C17917" s="361" t="s">
        <v>36542</v>
      </c>
      <c r="D17917" s="361" t="s">
        <v>25214</v>
      </c>
      <c r="E17917" s="362" t="s">
        <v>36543</v>
      </c>
    </row>
    <row r="17918" customFormat="false" ht="15" hidden="false" customHeight="false" outlineLevel="0" collapsed="false">
      <c r="A17918" s="361" t="s">
        <v>36544</v>
      </c>
      <c r="B17918" s="361"/>
      <c r="C17918" s="361" t="s">
        <v>36545</v>
      </c>
      <c r="D17918" s="361" t="s">
        <v>25214</v>
      </c>
      <c r="E17918" s="362" t="s">
        <v>36546</v>
      </c>
    </row>
    <row r="17919" customFormat="false" ht="15" hidden="false" customHeight="false" outlineLevel="0" collapsed="false">
      <c r="A17919" s="361" t="s">
        <v>36547</v>
      </c>
      <c r="B17919" s="361"/>
      <c r="C17919" s="361" t="s">
        <v>36548</v>
      </c>
      <c r="D17919" s="361" t="s">
        <v>25214</v>
      </c>
      <c r="E17919" s="362" t="s">
        <v>36549</v>
      </c>
    </row>
    <row r="17920" customFormat="false" ht="15" hidden="false" customHeight="false" outlineLevel="0" collapsed="false">
      <c r="A17920" s="361" t="s">
        <v>36550</v>
      </c>
      <c r="B17920" s="361"/>
      <c r="C17920" s="361" t="s">
        <v>36551</v>
      </c>
      <c r="D17920" s="361" t="s">
        <v>25214</v>
      </c>
      <c r="E17920" s="362" t="s">
        <v>36552</v>
      </c>
    </row>
    <row r="17921" customFormat="false" ht="15" hidden="false" customHeight="false" outlineLevel="0" collapsed="false">
      <c r="A17921" s="361" t="s">
        <v>36553</v>
      </c>
      <c r="B17921" s="361"/>
      <c r="C17921" s="361" t="s">
        <v>36554</v>
      </c>
      <c r="D17921" s="361" t="s">
        <v>25214</v>
      </c>
      <c r="E17921" s="362" t="s">
        <v>18917</v>
      </c>
    </row>
    <row r="17922" customFormat="false" ht="15" hidden="false" customHeight="false" outlineLevel="0" collapsed="false">
      <c r="A17922" s="361" t="s">
        <v>36555</v>
      </c>
      <c r="B17922" s="361"/>
      <c r="C17922" s="361" t="s">
        <v>36556</v>
      </c>
      <c r="D17922" s="361" t="s">
        <v>25214</v>
      </c>
      <c r="E17922" s="362" t="s">
        <v>18917</v>
      </c>
    </row>
    <row r="17923" customFormat="false" ht="15" hidden="false" customHeight="false" outlineLevel="0" collapsed="false">
      <c r="A17923" s="361" t="s">
        <v>36557</v>
      </c>
      <c r="B17923" s="361"/>
      <c r="C17923" s="361" t="s">
        <v>36558</v>
      </c>
      <c r="D17923" s="361" t="s">
        <v>25214</v>
      </c>
      <c r="E17923" s="362" t="s">
        <v>17918</v>
      </c>
    </row>
    <row r="17924" customFormat="false" ht="15" hidden="false" customHeight="false" outlineLevel="0" collapsed="false">
      <c r="A17924" s="361" t="s">
        <v>36559</v>
      </c>
      <c r="B17924" s="361"/>
      <c r="C17924" s="361" t="s">
        <v>36560</v>
      </c>
      <c r="D17924" s="361" t="s">
        <v>25214</v>
      </c>
      <c r="E17924" s="362" t="s">
        <v>36561</v>
      </c>
    </row>
    <row r="17925" customFormat="false" ht="15" hidden="false" customHeight="false" outlineLevel="0" collapsed="false">
      <c r="A17925" s="361" t="s">
        <v>36562</v>
      </c>
      <c r="B17925" s="361"/>
      <c r="C17925" s="361" t="s">
        <v>36563</v>
      </c>
      <c r="D17925" s="361" t="s">
        <v>25214</v>
      </c>
      <c r="E17925" s="362" t="s">
        <v>36564</v>
      </c>
    </row>
    <row r="17926" customFormat="false" ht="15" hidden="false" customHeight="false" outlineLevel="0" collapsed="false">
      <c r="A17926" s="361" t="s">
        <v>36565</v>
      </c>
      <c r="B17926" s="361"/>
      <c r="C17926" s="361" t="s">
        <v>36566</v>
      </c>
      <c r="D17926" s="361" t="s">
        <v>25214</v>
      </c>
      <c r="E17926" s="362" t="s">
        <v>36567</v>
      </c>
    </row>
    <row r="17927" customFormat="false" ht="15" hidden="false" customHeight="false" outlineLevel="0" collapsed="false">
      <c r="A17927" s="361" t="s">
        <v>36568</v>
      </c>
      <c r="B17927" s="361"/>
      <c r="C17927" s="361" t="s">
        <v>36569</v>
      </c>
      <c r="D17927" s="361" t="s">
        <v>25214</v>
      </c>
      <c r="E17927" s="362" t="s">
        <v>36570</v>
      </c>
    </row>
    <row r="17928" customFormat="false" ht="15" hidden="false" customHeight="false" outlineLevel="0" collapsed="false">
      <c r="A17928" s="361" t="s">
        <v>36571</v>
      </c>
      <c r="B17928" s="361"/>
      <c r="C17928" s="361" t="s">
        <v>36572</v>
      </c>
      <c r="D17928" s="361" t="s">
        <v>25214</v>
      </c>
      <c r="E17928" s="362" t="s">
        <v>36573</v>
      </c>
    </row>
    <row r="17929" customFormat="false" ht="15" hidden="false" customHeight="false" outlineLevel="0" collapsed="false">
      <c r="A17929" s="361" t="s">
        <v>36574</v>
      </c>
      <c r="B17929" s="361"/>
      <c r="C17929" s="361" t="s">
        <v>36575</v>
      </c>
      <c r="D17929" s="361" t="s">
        <v>25214</v>
      </c>
      <c r="E17929" s="362" t="s">
        <v>36576</v>
      </c>
    </row>
    <row r="17930" customFormat="false" ht="15" hidden="false" customHeight="false" outlineLevel="0" collapsed="false">
      <c r="A17930" s="361" t="s">
        <v>36577</v>
      </c>
      <c r="B17930" s="361"/>
      <c r="C17930" s="361" t="s">
        <v>36578</v>
      </c>
      <c r="D17930" s="361" t="s">
        <v>25214</v>
      </c>
      <c r="E17930" s="362" t="s">
        <v>36579</v>
      </c>
    </row>
    <row r="17931" customFormat="false" ht="15" hidden="false" customHeight="false" outlineLevel="0" collapsed="false">
      <c r="A17931" s="361" t="s">
        <v>36580</v>
      </c>
      <c r="B17931" s="361"/>
      <c r="C17931" s="361" t="s">
        <v>36581</v>
      </c>
      <c r="D17931" s="361" t="s">
        <v>25214</v>
      </c>
      <c r="E17931" s="362" t="s">
        <v>36582</v>
      </c>
    </row>
    <row r="17932" customFormat="false" ht="15" hidden="false" customHeight="false" outlineLevel="0" collapsed="false">
      <c r="A17932" s="361" t="s">
        <v>36583</v>
      </c>
      <c r="B17932" s="361"/>
      <c r="C17932" s="361" t="s">
        <v>36584</v>
      </c>
      <c r="D17932" s="361" t="s">
        <v>25214</v>
      </c>
      <c r="E17932" s="362" t="s">
        <v>36585</v>
      </c>
    </row>
    <row r="17933" customFormat="false" ht="15" hidden="false" customHeight="false" outlineLevel="0" collapsed="false">
      <c r="A17933" s="361" t="s">
        <v>36586</v>
      </c>
      <c r="B17933" s="361"/>
      <c r="C17933" s="361" t="s">
        <v>36587</v>
      </c>
      <c r="D17933" s="361" t="s">
        <v>25214</v>
      </c>
      <c r="E17933" s="362" t="s">
        <v>36588</v>
      </c>
    </row>
    <row r="17934" customFormat="false" ht="15" hidden="false" customHeight="false" outlineLevel="0" collapsed="false">
      <c r="A17934" s="361" t="s">
        <v>36589</v>
      </c>
      <c r="B17934" s="361"/>
      <c r="C17934" s="361" t="s">
        <v>36590</v>
      </c>
      <c r="D17934" s="361" t="s">
        <v>25214</v>
      </c>
      <c r="E17934" s="362" t="s">
        <v>36591</v>
      </c>
    </row>
    <row r="17935" customFormat="false" ht="15" hidden="false" customHeight="false" outlineLevel="0" collapsed="false">
      <c r="A17935" s="361" t="s">
        <v>36592</v>
      </c>
      <c r="B17935" s="361"/>
      <c r="C17935" s="361" t="s">
        <v>36593</v>
      </c>
      <c r="D17935" s="361" t="s">
        <v>25214</v>
      </c>
      <c r="E17935" s="362" t="s">
        <v>36594</v>
      </c>
    </row>
    <row r="17936" customFormat="false" ht="15" hidden="false" customHeight="false" outlineLevel="0" collapsed="false">
      <c r="A17936" s="361" t="s">
        <v>36595</v>
      </c>
      <c r="B17936" s="361"/>
      <c r="C17936" s="361" t="s">
        <v>36596</v>
      </c>
      <c r="D17936" s="361" t="s">
        <v>25214</v>
      </c>
      <c r="E17936" s="362" t="s">
        <v>36597</v>
      </c>
    </row>
    <row r="17937" customFormat="false" ht="15" hidden="false" customHeight="false" outlineLevel="0" collapsed="false">
      <c r="A17937" s="361" t="s">
        <v>36598</v>
      </c>
      <c r="B17937" s="361"/>
      <c r="C17937" s="361" t="s">
        <v>36599</v>
      </c>
      <c r="D17937" s="361" t="s">
        <v>25214</v>
      </c>
      <c r="E17937" s="362" t="s">
        <v>36600</v>
      </c>
    </row>
    <row r="17938" customFormat="false" ht="15" hidden="false" customHeight="false" outlineLevel="0" collapsed="false">
      <c r="A17938" s="361" t="s">
        <v>36601</v>
      </c>
      <c r="B17938" s="361"/>
      <c r="C17938" s="361" t="s">
        <v>36602</v>
      </c>
      <c r="D17938" s="361" t="s">
        <v>25214</v>
      </c>
      <c r="E17938" s="362" t="s">
        <v>36603</v>
      </c>
    </row>
    <row r="17939" customFormat="false" ht="15" hidden="false" customHeight="false" outlineLevel="0" collapsed="false">
      <c r="A17939" s="361" t="s">
        <v>36604</v>
      </c>
      <c r="B17939" s="361"/>
      <c r="C17939" s="361" t="s">
        <v>36605</v>
      </c>
      <c r="D17939" s="361" t="s">
        <v>25214</v>
      </c>
      <c r="E17939" s="362" t="s">
        <v>29978</v>
      </c>
    </row>
    <row r="17940" customFormat="false" ht="15" hidden="false" customHeight="false" outlineLevel="0" collapsed="false">
      <c r="A17940" s="361" t="s">
        <v>36606</v>
      </c>
      <c r="B17940" s="361"/>
      <c r="C17940" s="361" t="s">
        <v>36607</v>
      </c>
      <c r="D17940" s="361" t="s">
        <v>25214</v>
      </c>
      <c r="E17940" s="362" t="s">
        <v>36608</v>
      </c>
    </row>
    <row r="17941" customFormat="false" ht="15" hidden="false" customHeight="false" outlineLevel="0" collapsed="false">
      <c r="A17941" s="361" t="s">
        <v>36609</v>
      </c>
      <c r="B17941" s="361"/>
      <c r="C17941" s="361" t="s">
        <v>36610</v>
      </c>
      <c r="D17941" s="361" t="s">
        <v>25214</v>
      </c>
      <c r="E17941" s="362" t="s">
        <v>36611</v>
      </c>
    </row>
    <row r="17942" customFormat="false" ht="15" hidden="false" customHeight="false" outlineLevel="0" collapsed="false">
      <c r="A17942" s="361" t="s">
        <v>36612</v>
      </c>
      <c r="B17942" s="361"/>
      <c r="C17942" s="361" t="s">
        <v>36613</v>
      </c>
      <c r="D17942" s="361" t="s">
        <v>25214</v>
      </c>
      <c r="E17942" s="362" t="s">
        <v>36614</v>
      </c>
    </row>
    <row r="17943" customFormat="false" ht="15" hidden="false" customHeight="false" outlineLevel="0" collapsed="false">
      <c r="A17943" s="361" t="s">
        <v>36615</v>
      </c>
      <c r="B17943" s="361"/>
      <c r="C17943" s="361" t="s">
        <v>36616</v>
      </c>
      <c r="D17943" s="361" t="s">
        <v>25214</v>
      </c>
      <c r="E17943" s="362" t="s">
        <v>36617</v>
      </c>
    </row>
    <row r="17944" customFormat="false" ht="15" hidden="false" customHeight="false" outlineLevel="0" collapsed="false">
      <c r="A17944" s="361" t="s">
        <v>36618</v>
      </c>
      <c r="B17944" s="361"/>
      <c r="C17944" s="361" t="s">
        <v>36619</v>
      </c>
      <c r="D17944" s="361" t="s">
        <v>25214</v>
      </c>
      <c r="E17944" s="362" t="s">
        <v>18069</v>
      </c>
    </row>
    <row r="17945" customFormat="false" ht="15" hidden="false" customHeight="false" outlineLevel="0" collapsed="false">
      <c r="A17945" s="361" t="s">
        <v>36620</v>
      </c>
      <c r="B17945" s="361"/>
      <c r="C17945" s="361" t="s">
        <v>36621</v>
      </c>
      <c r="D17945" s="361" t="s">
        <v>25214</v>
      </c>
      <c r="E17945" s="362" t="s">
        <v>36622</v>
      </c>
    </row>
    <row r="17946" customFormat="false" ht="15" hidden="false" customHeight="false" outlineLevel="0" collapsed="false">
      <c r="A17946" s="361" t="s">
        <v>36623</v>
      </c>
      <c r="B17946" s="361"/>
      <c r="C17946" s="361" t="s">
        <v>36624</v>
      </c>
      <c r="D17946" s="361" t="s">
        <v>25214</v>
      </c>
      <c r="E17946" s="362" t="s">
        <v>36625</v>
      </c>
    </row>
    <row r="17947" customFormat="false" ht="15" hidden="false" customHeight="false" outlineLevel="0" collapsed="false">
      <c r="A17947" s="361" t="s">
        <v>36626</v>
      </c>
      <c r="B17947" s="361"/>
      <c r="C17947" s="361" t="s">
        <v>36627</v>
      </c>
      <c r="D17947" s="361" t="s">
        <v>25214</v>
      </c>
      <c r="E17947" s="362" t="s">
        <v>36628</v>
      </c>
    </row>
    <row r="17948" customFormat="false" ht="15" hidden="false" customHeight="false" outlineLevel="0" collapsed="false">
      <c r="A17948" s="361" t="s">
        <v>36629</v>
      </c>
      <c r="B17948" s="361"/>
      <c r="C17948" s="361" t="s">
        <v>36630</v>
      </c>
      <c r="D17948" s="361" t="s">
        <v>25214</v>
      </c>
      <c r="E17948" s="362" t="s">
        <v>36631</v>
      </c>
    </row>
    <row r="17949" customFormat="false" ht="15" hidden="false" customHeight="false" outlineLevel="0" collapsed="false">
      <c r="A17949" s="361" t="s">
        <v>36632</v>
      </c>
      <c r="B17949" s="361"/>
      <c r="C17949" s="361" t="s">
        <v>36633</v>
      </c>
      <c r="D17949" s="361" t="s">
        <v>25214</v>
      </c>
      <c r="E17949" s="362" t="s">
        <v>36634</v>
      </c>
    </row>
    <row r="17950" customFormat="false" ht="15" hidden="false" customHeight="false" outlineLevel="0" collapsed="false">
      <c r="A17950" s="361" t="s">
        <v>36635</v>
      </c>
      <c r="B17950" s="361"/>
      <c r="C17950" s="361" t="s">
        <v>36636</v>
      </c>
      <c r="D17950" s="361" t="s">
        <v>25214</v>
      </c>
      <c r="E17950" s="362" t="s">
        <v>36637</v>
      </c>
    </row>
    <row r="17951" customFormat="false" ht="15" hidden="false" customHeight="false" outlineLevel="0" collapsed="false">
      <c r="A17951" s="361" t="s">
        <v>36638</v>
      </c>
      <c r="B17951" s="361"/>
      <c r="C17951" s="361" t="s">
        <v>36639</v>
      </c>
      <c r="D17951" s="361" t="s">
        <v>25214</v>
      </c>
      <c r="E17951" s="362" t="s">
        <v>36640</v>
      </c>
    </row>
    <row r="17952" customFormat="false" ht="15" hidden="false" customHeight="false" outlineLevel="0" collapsed="false">
      <c r="A17952" s="361" t="s">
        <v>36641</v>
      </c>
      <c r="B17952" s="361"/>
      <c r="C17952" s="361" t="s">
        <v>36642</v>
      </c>
      <c r="D17952" s="361" t="s">
        <v>25214</v>
      </c>
      <c r="E17952" s="362" t="s">
        <v>36643</v>
      </c>
    </row>
    <row r="17953" customFormat="false" ht="15" hidden="false" customHeight="false" outlineLevel="0" collapsed="false">
      <c r="A17953" s="361" t="s">
        <v>36644</v>
      </c>
      <c r="B17953" s="361"/>
      <c r="C17953" s="361" t="s">
        <v>36645</v>
      </c>
      <c r="D17953" s="361" t="s">
        <v>25214</v>
      </c>
      <c r="E17953" s="362" t="s">
        <v>24592</v>
      </c>
    </row>
    <row r="17954" customFormat="false" ht="15" hidden="false" customHeight="false" outlineLevel="0" collapsed="false">
      <c r="A17954" s="361" t="s">
        <v>36646</v>
      </c>
      <c r="B17954" s="361"/>
      <c r="C17954" s="361" t="s">
        <v>36647</v>
      </c>
      <c r="D17954" s="361" t="s">
        <v>25214</v>
      </c>
      <c r="E17954" s="362" t="s">
        <v>36648</v>
      </c>
    </row>
    <row r="17955" customFormat="false" ht="15" hidden="false" customHeight="false" outlineLevel="0" collapsed="false">
      <c r="A17955" s="361" t="s">
        <v>36649</v>
      </c>
      <c r="B17955" s="361"/>
      <c r="C17955" s="361" t="s">
        <v>36650</v>
      </c>
      <c r="D17955" s="361" t="s">
        <v>25214</v>
      </c>
      <c r="E17955" s="362" t="s">
        <v>36651</v>
      </c>
    </row>
    <row r="17956" customFormat="false" ht="15" hidden="false" customHeight="false" outlineLevel="0" collapsed="false">
      <c r="A17956" s="361" t="s">
        <v>36652</v>
      </c>
      <c r="B17956" s="361"/>
      <c r="C17956" s="361" t="s">
        <v>36653</v>
      </c>
      <c r="D17956" s="361" t="s">
        <v>25214</v>
      </c>
      <c r="E17956" s="362" t="s">
        <v>36654</v>
      </c>
    </row>
    <row r="17957" customFormat="false" ht="15" hidden="false" customHeight="false" outlineLevel="0" collapsed="false">
      <c r="A17957" s="361" t="s">
        <v>36655</v>
      </c>
      <c r="B17957" s="361"/>
      <c r="C17957" s="361" t="s">
        <v>36656</v>
      </c>
      <c r="D17957" s="361" t="s">
        <v>25214</v>
      </c>
      <c r="E17957" s="362" t="s">
        <v>36657</v>
      </c>
    </row>
    <row r="17958" customFormat="false" ht="15" hidden="false" customHeight="false" outlineLevel="0" collapsed="false">
      <c r="A17958" s="361" t="s">
        <v>36658</v>
      </c>
      <c r="B17958" s="361"/>
      <c r="C17958" s="361" t="s">
        <v>36659</v>
      </c>
      <c r="D17958" s="361" t="s">
        <v>25214</v>
      </c>
      <c r="E17958" s="362" t="s">
        <v>36660</v>
      </c>
    </row>
    <row r="17959" customFormat="false" ht="15" hidden="false" customHeight="false" outlineLevel="0" collapsed="false">
      <c r="A17959" s="361" t="s">
        <v>36661</v>
      </c>
      <c r="B17959" s="361"/>
      <c r="C17959" s="361" t="s">
        <v>36662</v>
      </c>
      <c r="D17959" s="361" t="s">
        <v>25214</v>
      </c>
      <c r="E17959" s="362" t="s">
        <v>36663</v>
      </c>
    </row>
    <row r="17960" customFormat="false" ht="15" hidden="false" customHeight="false" outlineLevel="0" collapsed="false">
      <c r="A17960" s="361" t="s">
        <v>36664</v>
      </c>
      <c r="B17960" s="361"/>
      <c r="C17960" s="361" t="s">
        <v>36665</v>
      </c>
      <c r="D17960" s="361" t="s">
        <v>25214</v>
      </c>
      <c r="E17960" s="362" t="s">
        <v>36666</v>
      </c>
    </row>
    <row r="17961" customFormat="false" ht="15" hidden="false" customHeight="false" outlineLevel="0" collapsed="false">
      <c r="A17961" s="361" t="s">
        <v>36667</v>
      </c>
      <c r="B17961" s="361"/>
      <c r="C17961" s="361" t="s">
        <v>36668</v>
      </c>
      <c r="D17961" s="361" t="s">
        <v>25214</v>
      </c>
      <c r="E17961" s="362" t="s">
        <v>33486</v>
      </c>
    </row>
    <row r="17962" customFormat="false" ht="15" hidden="false" customHeight="false" outlineLevel="0" collapsed="false">
      <c r="A17962" s="361" t="s">
        <v>36669</v>
      </c>
      <c r="B17962" s="361"/>
      <c r="C17962" s="361" t="s">
        <v>36670</v>
      </c>
      <c r="D17962" s="361" t="s">
        <v>25214</v>
      </c>
      <c r="E17962" s="362" t="s">
        <v>33181</v>
      </c>
    </row>
    <row r="17963" customFormat="false" ht="15" hidden="false" customHeight="false" outlineLevel="0" collapsed="false">
      <c r="A17963" s="361" t="s">
        <v>36671</v>
      </c>
      <c r="B17963" s="361"/>
      <c r="C17963" s="361" t="s">
        <v>36672</v>
      </c>
      <c r="D17963" s="361" t="s">
        <v>25214</v>
      </c>
      <c r="E17963" s="362" t="s">
        <v>17838</v>
      </c>
    </row>
    <row r="17964" customFormat="false" ht="15" hidden="false" customHeight="false" outlineLevel="0" collapsed="false">
      <c r="A17964" s="361" t="s">
        <v>36673</v>
      </c>
      <c r="B17964" s="361"/>
      <c r="C17964" s="361" t="s">
        <v>36674</v>
      </c>
      <c r="D17964" s="361" t="s">
        <v>25214</v>
      </c>
      <c r="E17964" s="362" t="s">
        <v>21407</v>
      </c>
    </row>
    <row r="17965" customFormat="false" ht="15" hidden="false" customHeight="false" outlineLevel="0" collapsed="false">
      <c r="A17965" s="361" t="s">
        <v>36675</v>
      </c>
      <c r="B17965" s="361"/>
      <c r="C17965" s="361" t="s">
        <v>36676</v>
      </c>
      <c r="D17965" s="361" t="s">
        <v>25214</v>
      </c>
      <c r="E17965" s="362" t="s">
        <v>36677</v>
      </c>
    </row>
    <row r="17966" customFormat="false" ht="15" hidden="false" customHeight="false" outlineLevel="0" collapsed="false">
      <c r="A17966" s="361" t="s">
        <v>36678</v>
      </c>
      <c r="B17966" s="361"/>
      <c r="C17966" s="361" t="s">
        <v>36679</v>
      </c>
      <c r="D17966" s="361" t="s">
        <v>25214</v>
      </c>
      <c r="E17966" s="362" t="s">
        <v>35296</v>
      </c>
    </row>
    <row r="17967" customFormat="false" ht="15" hidden="false" customHeight="false" outlineLevel="0" collapsed="false">
      <c r="A17967" s="361" t="s">
        <v>36680</v>
      </c>
      <c r="B17967" s="361"/>
      <c r="C17967" s="361" t="s">
        <v>36681</v>
      </c>
      <c r="D17967" s="361" t="s">
        <v>25214</v>
      </c>
      <c r="E17967" s="362" t="s">
        <v>36682</v>
      </c>
    </row>
    <row r="17968" customFormat="false" ht="15" hidden="false" customHeight="false" outlineLevel="0" collapsed="false">
      <c r="A17968" s="361" t="s">
        <v>36683</v>
      </c>
      <c r="B17968" s="361"/>
      <c r="C17968" s="361" t="s">
        <v>36684</v>
      </c>
      <c r="D17968" s="361" t="s">
        <v>25214</v>
      </c>
      <c r="E17968" s="362" t="s">
        <v>36685</v>
      </c>
    </row>
    <row r="17969" customFormat="false" ht="15" hidden="false" customHeight="false" outlineLevel="0" collapsed="false">
      <c r="A17969" s="361" t="s">
        <v>36686</v>
      </c>
      <c r="B17969" s="361"/>
      <c r="C17969" s="361" t="s">
        <v>36687</v>
      </c>
      <c r="D17969" s="361" t="s">
        <v>25214</v>
      </c>
      <c r="E17969" s="362" t="s">
        <v>36688</v>
      </c>
    </row>
    <row r="17970" customFormat="false" ht="15" hidden="false" customHeight="false" outlineLevel="0" collapsed="false">
      <c r="A17970" s="361" t="s">
        <v>36689</v>
      </c>
      <c r="B17970" s="361"/>
      <c r="C17970" s="361" t="s">
        <v>36690</v>
      </c>
      <c r="D17970" s="361" t="s">
        <v>25214</v>
      </c>
      <c r="E17970" s="362" t="s">
        <v>36691</v>
      </c>
    </row>
    <row r="17971" customFormat="false" ht="15" hidden="false" customHeight="false" outlineLevel="0" collapsed="false">
      <c r="A17971" s="361" t="s">
        <v>36692</v>
      </c>
      <c r="B17971" s="361"/>
      <c r="C17971" s="361" t="s">
        <v>36693</v>
      </c>
      <c r="D17971" s="361" t="s">
        <v>25214</v>
      </c>
      <c r="E17971" s="362" t="s">
        <v>36694</v>
      </c>
    </row>
    <row r="17972" customFormat="false" ht="15" hidden="false" customHeight="false" outlineLevel="0" collapsed="false">
      <c r="A17972" s="361" t="s">
        <v>36695</v>
      </c>
      <c r="B17972" s="361"/>
      <c r="C17972" s="361" t="s">
        <v>36696</v>
      </c>
      <c r="D17972" s="361" t="s">
        <v>25214</v>
      </c>
      <c r="E17972" s="362" t="s">
        <v>36697</v>
      </c>
    </row>
    <row r="17973" customFormat="false" ht="15" hidden="false" customHeight="false" outlineLevel="0" collapsed="false">
      <c r="A17973" s="361" t="s">
        <v>36698</v>
      </c>
      <c r="B17973" s="361"/>
      <c r="C17973" s="361" t="s">
        <v>36699</v>
      </c>
      <c r="D17973" s="361" t="s">
        <v>25214</v>
      </c>
      <c r="E17973" s="362" t="s">
        <v>36700</v>
      </c>
    </row>
    <row r="17974" customFormat="false" ht="15" hidden="false" customHeight="false" outlineLevel="0" collapsed="false">
      <c r="A17974" s="361" t="s">
        <v>36701</v>
      </c>
      <c r="B17974" s="361"/>
      <c r="C17974" s="361" t="s">
        <v>36702</v>
      </c>
      <c r="D17974" s="361" t="s">
        <v>25214</v>
      </c>
      <c r="E17974" s="362" t="s">
        <v>36703</v>
      </c>
    </row>
    <row r="17975" customFormat="false" ht="15" hidden="false" customHeight="false" outlineLevel="0" collapsed="false">
      <c r="A17975" s="361" t="s">
        <v>36704</v>
      </c>
      <c r="B17975" s="361"/>
      <c r="C17975" s="361" t="s">
        <v>36705</v>
      </c>
      <c r="D17975" s="361" t="s">
        <v>25214</v>
      </c>
      <c r="E17975" s="362" t="s">
        <v>36706</v>
      </c>
    </row>
    <row r="17976" customFormat="false" ht="15" hidden="false" customHeight="false" outlineLevel="0" collapsed="false">
      <c r="A17976" s="361" t="s">
        <v>36707</v>
      </c>
      <c r="B17976" s="361"/>
      <c r="C17976" s="361" t="s">
        <v>36708</v>
      </c>
      <c r="D17976" s="361" t="s">
        <v>25214</v>
      </c>
      <c r="E17976" s="362" t="s">
        <v>36709</v>
      </c>
    </row>
    <row r="17977" customFormat="false" ht="15" hidden="false" customHeight="false" outlineLevel="0" collapsed="false">
      <c r="A17977" s="361" t="s">
        <v>36710</v>
      </c>
      <c r="B17977" s="361"/>
      <c r="C17977" s="361" t="s">
        <v>36711</v>
      </c>
      <c r="D17977" s="361" t="s">
        <v>25214</v>
      </c>
      <c r="E17977" s="362" t="s">
        <v>36712</v>
      </c>
    </row>
    <row r="17978" customFormat="false" ht="15" hidden="false" customHeight="false" outlineLevel="0" collapsed="false">
      <c r="A17978" s="361" t="s">
        <v>36713</v>
      </c>
      <c r="B17978" s="361"/>
      <c r="C17978" s="361" t="s">
        <v>36714</v>
      </c>
      <c r="D17978" s="361" t="s">
        <v>25214</v>
      </c>
      <c r="E17978" s="362" t="s">
        <v>36715</v>
      </c>
    </row>
    <row r="17979" customFormat="false" ht="15" hidden="false" customHeight="false" outlineLevel="0" collapsed="false">
      <c r="A17979" s="361" t="s">
        <v>36716</v>
      </c>
      <c r="B17979" s="361"/>
      <c r="C17979" s="361" t="s">
        <v>36717</v>
      </c>
      <c r="D17979" s="361" t="s">
        <v>25214</v>
      </c>
      <c r="E17979" s="362" t="s">
        <v>36718</v>
      </c>
    </row>
    <row r="17980" customFormat="false" ht="15" hidden="false" customHeight="false" outlineLevel="0" collapsed="false">
      <c r="A17980" s="361" t="s">
        <v>36719</v>
      </c>
      <c r="B17980" s="361"/>
      <c r="C17980" s="361" t="s">
        <v>36720</v>
      </c>
      <c r="D17980" s="361" t="s">
        <v>25214</v>
      </c>
      <c r="E17980" s="362" t="s">
        <v>36721</v>
      </c>
    </row>
    <row r="17981" customFormat="false" ht="15" hidden="false" customHeight="false" outlineLevel="0" collapsed="false">
      <c r="A17981" s="361" t="s">
        <v>36722</v>
      </c>
      <c r="B17981" s="361"/>
      <c r="C17981" s="361" t="s">
        <v>36723</v>
      </c>
      <c r="D17981" s="361" t="s">
        <v>25214</v>
      </c>
      <c r="E17981" s="362" t="s">
        <v>36724</v>
      </c>
    </row>
    <row r="17982" customFormat="false" ht="15" hidden="false" customHeight="false" outlineLevel="0" collapsed="false">
      <c r="A17982" s="361" t="s">
        <v>36725</v>
      </c>
      <c r="B17982" s="361"/>
      <c r="C17982" s="361" t="s">
        <v>36726</v>
      </c>
      <c r="D17982" s="361" t="s">
        <v>25214</v>
      </c>
      <c r="E17982" s="362" t="s">
        <v>36727</v>
      </c>
    </row>
    <row r="17983" customFormat="false" ht="15" hidden="false" customHeight="false" outlineLevel="0" collapsed="false">
      <c r="A17983" s="361" t="s">
        <v>36728</v>
      </c>
      <c r="B17983" s="361"/>
      <c r="C17983" s="361" t="s">
        <v>36729</v>
      </c>
      <c r="D17983" s="361" t="s">
        <v>25214</v>
      </c>
      <c r="E17983" s="362" t="s">
        <v>36730</v>
      </c>
    </row>
    <row r="17984" customFormat="false" ht="15" hidden="false" customHeight="false" outlineLevel="0" collapsed="false">
      <c r="A17984" s="361" t="s">
        <v>36731</v>
      </c>
      <c r="B17984" s="361"/>
      <c r="C17984" s="361" t="s">
        <v>36732</v>
      </c>
      <c r="D17984" s="361" t="s">
        <v>25214</v>
      </c>
      <c r="E17984" s="362" t="s">
        <v>36733</v>
      </c>
    </row>
    <row r="17985" customFormat="false" ht="15" hidden="false" customHeight="false" outlineLevel="0" collapsed="false">
      <c r="A17985" s="361" t="s">
        <v>36734</v>
      </c>
      <c r="B17985" s="361"/>
      <c r="C17985" s="361" t="s">
        <v>36735</v>
      </c>
      <c r="D17985" s="361" t="s">
        <v>25214</v>
      </c>
      <c r="E17985" s="362" t="s">
        <v>36736</v>
      </c>
    </row>
    <row r="17986" customFormat="false" ht="15" hidden="false" customHeight="false" outlineLevel="0" collapsed="false">
      <c r="A17986" s="361" t="s">
        <v>36737</v>
      </c>
      <c r="B17986" s="361"/>
      <c r="C17986" s="361" t="s">
        <v>36738</v>
      </c>
      <c r="D17986" s="361" t="s">
        <v>25214</v>
      </c>
      <c r="E17986" s="362" t="s">
        <v>36739</v>
      </c>
    </row>
    <row r="17987" customFormat="false" ht="15" hidden="false" customHeight="false" outlineLevel="0" collapsed="false">
      <c r="A17987" s="361" t="s">
        <v>36740</v>
      </c>
      <c r="B17987" s="361"/>
      <c r="C17987" s="361" t="s">
        <v>36741</v>
      </c>
      <c r="D17987" s="361" t="s">
        <v>25214</v>
      </c>
      <c r="E17987" s="362" t="s">
        <v>36742</v>
      </c>
    </row>
    <row r="17988" customFormat="false" ht="15" hidden="false" customHeight="false" outlineLevel="0" collapsed="false">
      <c r="A17988" s="361" t="s">
        <v>36743</v>
      </c>
      <c r="B17988" s="361"/>
      <c r="C17988" s="361" t="s">
        <v>36744</v>
      </c>
      <c r="D17988" s="361" t="s">
        <v>25214</v>
      </c>
      <c r="E17988" s="362" t="s">
        <v>36745</v>
      </c>
    </row>
    <row r="17989" customFormat="false" ht="15" hidden="false" customHeight="false" outlineLevel="0" collapsed="false">
      <c r="A17989" s="361" t="s">
        <v>36746</v>
      </c>
      <c r="B17989" s="361"/>
      <c r="C17989" s="361" t="s">
        <v>36747</v>
      </c>
      <c r="D17989" s="361" t="s">
        <v>25214</v>
      </c>
      <c r="E17989" s="362" t="s">
        <v>36748</v>
      </c>
    </row>
    <row r="17990" customFormat="false" ht="15" hidden="false" customHeight="false" outlineLevel="0" collapsed="false">
      <c r="A17990" s="361" t="s">
        <v>36749</v>
      </c>
      <c r="B17990" s="361"/>
      <c r="C17990" s="361" t="s">
        <v>36750</v>
      </c>
      <c r="D17990" s="361" t="s">
        <v>25214</v>
      </c>
      <c r="E17990" s="362" t="s">
        <v>36751</v>
      </c>
    </row>
    <row r="17991" customFormat="false" ht="15" hidden="false" customHeight="false" outlineLevel="0" collapsed="false">
      <c r="A17991" s="361" t="s">
        <v>36752</v>
      </c>
      <c r="B17991" s="361"/>
      <c r="C17991" s="361" t="s">
        <v>36753</v>
      </c>
      <c r="D17991" s="361" t="s">
        <v>25214</v>
      </c>
      <c r="E17991" s="362" t="s">
        <v>36754</v>
      </c>
    </row>
    <row r="17992" customFormat="false" ht="15" hidden="false" customHeight="false" outlineLevel="0" collapsed="false">
      <c r="A17992" s="361" t="s">
        <v>36755</v>
      </c>
      <c r="B17992" s="361"/>
      <c r="C17992" s="361" t="s">
        <v>36756</v>
      </c>
      <c r="D17992" s="361" t="s">
        <v>25214</v>
      </c>
      <c r="E17992" s="362" t="s">
        <v>36757</v>
      </c>
    </row>
    <row r="17993" customFormat="false" ht="15" hidden="false" customHeight="false" outlineLevel="0" collapsed="false">
      <c r="A17993" s="361" t="s">
        <v>36758</v>
      </c>
      <c r="B17993" s="361"/>
      <c r="C17993" s="361" t="s">
        <v>36759</v>
      </c>
      <c r="D17993" s="361" t="s">
        <v>25214</v>
      </c>
      <c r="E17993" s="362" t="s">
        <v>36760</v>
      </c>
    </row>
    <row r="17994" customFormat="false" ht="15" hidden="false" customHeight="false" outlineLevel="0" collapsed="false">
      <c r="A17994" s="361" t="s">
        <v>36761</v>
      </c>
      <c r="B17994" s="361"/>
      <c r="C17994" s="361" t="s">
        <v>36762</v>
      </c>
      <c r="D17994" s="361" t="s">
        <v>25214</v>
      </c>
      <c r="E17994" s="362" t="s">
        <v>36763</v>
      </c>
    </row>
    <row r="17995" customFormat="false" ht="15" hidden="false" customHeight="false" outlineLevel="0" collapsed="false">
      <c r="A17995" s="361" t="s">
        <v>36764</v>
      </c>
      <c r="B17995" s="361"/>
      <c r="C17995" s="361" t="s">
        <v>36765</v>
      </c>
      <c r="D17995" s="361" t="s">
        <v>25214</v>
      </c>
      <c r="E17995" s="362" t="s">
        <v>36766</v>
      </c>
    </row>
    <row r="17996" customFormat="false" ht="15" hidden="false" customHeight="false" outlineLevel="0" collapsed="false">
      <c r="A17996" s="361" t="s">
        <v>36767</v>
      </c>
      <c r="B17996" s="361"/>
      <c r="C17996" s="361" t="s">
        <v>36768</v>
      </c>
      <c r="D17996" s="361" t="s">
        <v>25214</v>
      </c>
      <c r="E17996" s="362" t="s">
        <v>36769</v>
      </c>
    </row>
    <row r="17997" customFormat="false" ht="15" hidden="false" customHeight="false" outlineLevel="0" collapsed="false">
      <c r="A17997" s="361" t="s">
        <v>36770</v>
      </c>
      <c r="B17997" s="361"/>
      <c r="C17997" s="361" t="s">
        <v>36771</v>
      </c>
      <c r="D17997" s="361" t="s">
        <v>25214</v>
      </c>
      <c r="E17997" s="362" t="s">
        <v>36772</v>
      </c>
    </row>
    <row r="17998" customFormat="false" ht="15" hidden="false" customHeight="false" outlineLevel="0" collapsed="false">
      <c r="A17998" s="361" t="s">
        <v>36773</v>
      </c>
      <c r="B17998" s="361"/>
      <c r="C17998" s="361" t="s">
        <v>36774</v>
      </c>
      <c r="D17998" s="361" t="s">
        <v>25214</v>
      </c>
      <c r="E17998" s="362" t="s">
        <v>36775</v>
      </c>
    </row>
    <row r="17999" customFormat="false" ht="15" hidden="false" customHeight="false" outlineLevel="0" collapsed="false">
      <c r="A17999" s="361" t="s">
        <v>36776</v>
      </c>
      <c r="B17999" s="361"/>
      <c r="C17999" s="361" t="s">
        <v>36777</v>
      </c>
      <c r="D17999" s="361" t="s">
        <v>25214</v>
      </c>
      <c r="E17999" s="362" t="s">
        <v>36778</v>
      </c>
    </row>
    <row r="18000" customFormat="false" ht="15" hidden="false" customHeight="false" outlineLevel="0" collapsed="false">
      <c r="A18000" s="361" t="s">
        <v>36779</v>
      </c>
      <c r="B18000" s="361"/>
      <c r="C18000" s="361" t="s">
        <v>36780</v>
      </c>
      <c r="D18000" s="361" t="s">
        <v>25214</v>
      </c>
      <c r="E18000" s="362" t="s">
        <v>36781</v>
      </c>
    </row>
    <row r="18001" customFormat="false" ht="15" hidden="false" customHeight="false" outlineLevel="0" collapsed="false">
      <c r="A18001" s="361" t="s">
        <v>36782</v>
      </c>
      <c r="B18001" s="361"/>
      <c r="C18001" s="361" t="s">
        <v>36783</v>
      </c>
      <c r="D18001" s="361" t="s">
        <v>25214</v>
      </c>
      <c r="E18001" s="362" t="s">
        <v>36784</v>
      </c>
    </row>
    <row r="18002" customFormat="false" ht="15" hidden="false" customHeight="false" outlineLevel="0" collapsed="false">
      <c r="A18002" s="361" t="s">
        <v>36785</v>
      </c>
      <c r="B18002" s="361"/>
      <c r="C18002" s="361" t="s">
        <v>36786</v>
      </c>
      <c r="D18002" s="361" t="s">
        <v>25214</v>
      </c>
      <c r="E18002" s="362" t="s">
        <v>36787</v>
      </c>
    </row>
    <row r="18003" customFormat="false" ht="15" hidden="false" customHeight="false" outlineLevel="0" collapsed="false">
      <c r="A18003" s="361" t="s">
        <v>36788</v>
      </c>
      <c r="B18003" s="361"/>
      <c r="C18003" s="361" t="s">
        <v>36789</v>
      </c>
      <c r="D18003" s="361" t="s">
        <v>25214</v>
      </c>
      <c r="E18003" s="362" t="s">
        <v>36790</v>
      </c>
    </row>
    <row r="18004" customFormat="false" ht="15" hidden="false" customHeight="false" outlineLevel="0" collapsed="false">
      <c r="A18004" s="361" t="s">
        <v>36791</v>
      </c>
      <c r="B18004" s="361"/>
      <c r="C18004" s="361" t="s">
        <v>36792</v>
      </c>
      <c r="D18004" s="361" t="s">
        <v>25214</v>
      </c>
      <c r="E18004" s="362" t="s">
        <v>36793</v>
      </c>
    </row>
    <row r="18005" customFormat="false" ht="15" hidden="false" customHeight="false" outlineLevel="0" collapsed="false">
      <c r="A18005" s="361" t="s">
        <v>36794</v>
      </c>
      <c r="B18005" s="361"/>
      <c r="C18005" s="361" t="s">
        <v>36795</v>
      </c>
      <c r="D18005" s="361" t="s">
        <v>25214</v>
      </c>
      <c r="E18005" s="362" t="s">
        <v>36796</v>
      </c>
    </row>
    <row r="18006" customFormat="false" ht="15" hidden="false" customHeight="false" outlineLevel="0" collapsed="false">
      <c r="A18006" s="361" t="s">
        <v>36797</v>
      </c>
      <c r="B18006" s="361"/>
      <c r="C18006" s="361" t="s">
        <v>36798</v>
      </c>
      <c r="D18006" s="361" t="s">
        <v>25214</v>
      </c>
      <c r="E18006" s="362" t="s">
        <v>36799</v>
      </c>
    </row>
    <row r="18007" customFormat="false" ht="15" hidden="false" customHeight="false" outlineLevel="0" collapsed="false">
      <c r="A18007" s="361" t="s">
        <v>36800</v>
      </c>
      <c r="B18007" s="361"/>
      <c r="C18007" s="361" t="s">
        <v>36801</v>
      </c>
      <c r="D18007" s="361" t="s">
        <v>25214</v>
      </c>
      <c r="E18007" s="362" t="s">
        <v>36802</v>
      </c>
    </row>
    <row r="18008" customFormat="false" ht="15" hidden="false" customHeight="false" outlineLevel="0" collapsed="false">
      <c r="A18008" s="361" t="s">
        <v>36803</v>
      </c>
      <c r="B18008" s="361"/>
      <c r="C18008" s="361" t="s">
        <v>36804</v>
      </c>
      <c r="D18008" s="361" t="s">
        <v>25214</v>
      </c>
      <c r="E18008" s="362" t="s">
        <v>36805</v>
      </c>
    </row>
    <row r="18009" customFormat="false" ht="15" hidden="false" customHeight="false" outlineLevel="0" collapsed="false">
      <c r="A18009" s="361" t="s">
        <v>36806</v>
      </c>
      <c r="B18009" s="361"/>
      <c r="C18009" s="361" t="s">
        <v>36807</v>
      </c>
      <c r="D18009" s="361" t="s">
        <v>25214</v>
      </c>
      <c r="E18009" s="362" t="s">
        <v>36808</v>
      </c>
    </row>
    <row r="18010" customFormat="false" ht="15" hidden="false" customHeight="false" outlineLevel="0" collapsed="false">
      <c r="A18010" s="361" t="s">
        <v>36809</v>
      </c>
      <c r="B18010" s="361"/>
      <c r="C18010" s="361" t="s">
        <v>36810</v>
      </c>
      <c r="D18010" s="361" t="s">
        <v>25214</v>
      </c>
      <c r="E18010" s="362" t="s">
        <v>36811</v>
      </c>
    </row>
    <row r="18011" customFormat="false" ht="15" hidden="false" customHeight="false" outlineLevel="0" collapsed="false">
      <c r="A18011" s="361" t="s">
        <v>36812</v>
      </c>
      <c r="B18011" s="361"/>
      <c r="C18011" s="361" t="s">
        <v>36813</v>
      </c>
      <c r="D18011" s="361" t="s">
        <v>25214</v>
      </c>
      <c r="E18011" s="362" t="s">
        <v>36814</v>
      </c>
    </row>
    <row r="18012" customFormat="false" ht="15" hidden="false" customHeight="false" outlineLevel="0" collapsed="false">
      <c r="A18012" s="361" t="s">
        <v>36815</v>
      </c>
      <c r="B18012" s="361"/>
      <c r="C18012" s="361" t="s">
        <v>36816</v>
      </c>
      <c r="D18012" s="361" t="s">
        <v>25214</v>
      </c>
      <c r="E18012" s="362" t="s">
        <v>36817</v>
      </c>
    </row>
    <row r="18013" customFormat="false" ht="15" hidden="false" customHeight="false" outlineLevel="0" collapsed="false">
      <c r="A18013" s="361" t="s">
        <v>36818</v>
      </c>
      <c r="B18013" s="361"/>
      <c r="C18013" s="361" t="s">
        <v>36819</v>
      </c>
      <c r="D18013" s="361" t="s">
        <v>25214</v>
      </c>
      <c r="E18013" s="362" t="s">
        <v>25238</v>
      </c>
    </row>
    <row r="18014" customFormat="false" ht="15" hidden="false" customHeight="false" outlineLevel="0" collapsed="false">
      <c r="A18014" s="361" t="s">
        <v>36820</v>
      </c>
      <c r="B18014" s="361"/>
      <c r="C18014" s="361" t="s">
        <v>36821</v>
      </c>
      <c r="D18014" s="361" t="s">
        <v>25214</v>
      </c>
      <c r="E18014" s="362" t="s">
        <v>36822</v>
      </c>
    </row>
    <row r="18015" customFormat="false" ht="15" hidden="false" customHeight="false" outlineLevel="0" collapsed="false">
      <c r="A18015" s="361" t="s">
        <v>36823</v>
      </c>
      <c r="B18015" s="361"/>
      <c r="C18015" s="361" t="s">
        <v>36824</v>
      </c>
      <c r="D18015" s="361" t="s">
        <v>25214</v>
      </c>
      <c r="E18015" s="362" t="s">
        <v>17196</v>
      </c>
    </row>
    <row r="18016" customFormat="false" ht="15" hidden="false" customHeight="false" outlineLevel="0" collapsed="false">
      <c r="A18016" s="361" t="s">
        <v>36825</v>
      </c>
      <c r="B18016" s="361"/>
      <c r="C18016" s="361" t="s">
        <v>36826</v>
      </c>
      <c r="D18016" s="361" t="s">
        <v>25214</v>
      </c>
      <c r="E18016" s="362" t="s">
        <v>36827</v>
      </c>
    </row>
    <row r="18017" customFormat="false" ht="15" hidden="false" customHeight="false" outlineLevel="0" collapsed="false">
      <c r="A18017" s="361" t="s">
        <v>36828</v>
      </c>
      <c r="B18017" s="361"/>
      <c r="C18017" s="361" t="s">
        <v>36829</v>
      </c>
      <c r="D18017" s="361" t="s">
        <v>25214</v>
      </c>
      <c r="E18017" s="362" t="s">
        <v>36830</v>
      </c>
    </row>
    <row r="18018" customFormat="false" ht="15" hidden="false" customHeight="false" outlineLevel="0" collapsed="false">
      <c r="A18018" s="361" t="s">
        <v>36831</v>
      </c>
      <c r="B18018" s="361"/>
      <c r="C18018" s="361" t="s">
        <v>36832</v>
      </c>
      <c r="D18018" s="361" t="s">
        <v>25214</v>
      </c>
      <c r="E18018" s="362" t="s">
        <v>36833</v>
      </c>
    </row>
    <row r="18019" customFormat="false" ht="15" hidden="false" customHeight="false" outlineLevel="0" collapsed="false">
      <c r="A18019" s="361" t="s">
        <v>36834</v>
      </c>
      <c r="B18019" s="361"/>
      <c r="C18019" s="361" t="s">
        <v>36835</v>
      </c>
      <c r="D18019" s="361" t="s">
        <v>25214</v>
      </c>
      <c r="E18019" s="362" t="s">
        <v>36836</v>
      </c>
    </row>
    <row r="18020" customFormat="false" ht="15" hidden="false" customHeight="false" outlineLevel="0" collapsed="false">
      <c r="A18020" s="361" t="s">
        <v>36837</v>
      </c>
      <c r="B18020" s="361"/>
      <c r="C18020" s="361" t="s">
        <v>36838</v>
      </c>
      <c r="D18020" s="361" t="s">
        <v>25214</v>
      </c>
      <c r="E18020" s="362" t="s">
        <v>36839</v>
      </c>
    </row>
    <row r="18021" customFormat="false" ht="15" hidden="false" customHeight="false" outlineLevel="0" collapsed="false">
      <c r="A18021" s="361" t="s">
        <v>36840</v>
      </c>
      <c r="B18021" s="361"/>
      <c r="C18021" s="361" t="s">
        <v>36841</v>
      </c>
      <c r="D18021" s="361" t="s">
        <v>25214</v>
      </c>
      <c r="E18021" s="362" t="s">
        <v>36567</v>
      </c>
    </row>
    <row r="18022" customFormat="false" ht="15" hidden="false" customHeight="false" outlineLevel="0" collapsed="false">
      <c r="A18022" s="361" t="s">
        <v>36842</v>
      </c>
      <c r="B18022" s="361"/>
      <c r="C18022" s="361" t="s">
        <v>36843</v>
      </c>
      <c r="D18022" s="361" t="s">
        <v>25214</v>
      </c>
      <c r="E18022" s="362" t="s">
        <v>36844</v>
      </c>
    </row>
    <row r="18023" customFormat="false" ht="15" hidden="false" customHeight="false" outlineLevel="0" collapsed="false">
      <c r="A18023" s="361" t="s">
        <v>36845</v>
      </c>
      <c r="B18023" s="361"/>
      <c r="C18023" s="361" t="s">
        <v>36846</v>
      </c>
      <c r="D18023" s="361" t="s">
        <v>25214</v>
      </c>
      <c r="E18023" s="362" t="s">
        <v>18678</v>
      </c>
    </row>
    <row r="18024" customFormat="false" ht="15" hidden="false" customHeight="false" outlineLevel="0" collapsed="false">
      <c r="A18024" s="361" t="s">
        <v>36847</v>
      </c>
      <c r="B18024" s="361"/>
      <c r="C18024" s="361" t="s">
        <v>36848</v>
      </c>
      <c r="D18024" s="361" t="s">
        <v>25214</v>
      </c>
      <c r="E18024" s="362" t="s">
        <v>36849</v>
      </c>
    </row>
    <row r="18025" customFormat="false" ht="15" hidden="false" customHeight="false" outlineLevel="0" collapsed="false">
      <c r="A18025" s="361" t="s">
        <v>36850</v>
      </c>
      <c r="B18025" s="361"/>
      <c r="C18025" s="361" t="s">
        <v>36851</v>
      </c>
      <c r="D18025" s="361" t="s">
        <v>25214</v>
      </c>
      <c r="E18025" s="362" t="s">
        <v>36852</v>
      </c>
    </row>
    <row r="18026" customFormat="false" ht="15" hidden="false" customHeight="false" outlineLevel="0" collapsed="false">
      <c r="A18026" s="361" t="s">
        <v>36853</v>
      </c>
      <c r="B18026" s="361"/>
      <c r="C18026" s="361" t="s">
        <v>36854</v>
      </c>
      <c r="D18026" s="361" t="s">
        <v>25214</v>
      </c>
      <c r="E18026" s="362" t="s">
        <v>36855</v>
      </c>
    </row>
    <row r="18027" customFormat="false" ht="15" hidden="false" customHeight="false" outlineLevel="0" collapsed="false">
      <c r="A18027" s="361" t="s">
        <v>36856</v>
      </c>
      <c r="B18027" s="361"/>
      <c r="C18027" s="361" t="s">
        <v>36857</v>
      </c>
      <c r="D18027" s="361" t="s">
        <v>25214</v>
      </c>
      <c r="E18027" s="362" t="s">
        <v>36858</v>
      </c>
    </row>
    <row r="18028" customFormat="false" ht="15" hidden="false" customHeight="false" outlineLevel="0" collapsed="false">
      <c r="A18028" s="361" t="s">
        <v>36859</v>
      </c>
      <c r="B18028" s="361"/>
      <c r="C18028" s="361" t="s">
        <v>36860</v>
      </c>
      <c r="D18028" s="361" t="s">
        <v>25214</v>
      </c>
      <c r="E18028" s="362" t="s">
        <v>24501</v>
      </c>
    </row>
    <row r="18029" customFormat="false" ht="15" hidden="false" customHeight="false" outlineLevel="0" collapsed="false">
      <c r="A18029" s="361" t="s">
        <v>36861</v>
      </c>
      <c r="B18029" s="361"/>
      <c r="C18029" s="361" t="s">
        <v>36862</v>
      </c>
      <c r="D18029" s="361" t="s">
        <v>25214</v>
      </c>
      <c r="E18029" s="362" t="s">
        <v>36863</v>
      </c>
    </row>
    <row r="18030" customFormat="false" ht="15" hidden="false" customHeight="false" outlineLevel="0" collapsed="false">
      <c r="A18030" s="361" t="s">
        <v>36864</v>
      </c>
      <c r="B18030" s="361"/>
      <c r="C18030" s="361" t="s">
        <v>36865</v>
      </c>
      <c r="D18030" s="361" t="s">
        <v>25214</v>
      </c>
      <c r="E18030" s="362" t="s">
        <v>36866</v>
      </c>
    </row>
    <row r="18031" customFormat="false" ht="15" hidden="false" customHeight="false" outlineLevel="0" collapsed="false">
      <c r="A18031" s="361" t="s">
        <v>36867</v>
      </c>
      <c r="B18031" s="361"/>
      <c r="C18031" s="361" t="s">
        <v>36868</v>
      </c>
      <c r="D18031" s="361" t="s">
        <v>25214</v>
      </c>
      <c r="E18031" s="362" t="s">
        <v>23073</v>
      </c>
    </row>
    <row r="18032" customFormat="false" ht="15" hidden="false" customHeight="false" outlineLevel="0" collapsed="false">
      <c r="A18032" s="361" t="s">
        <v>36869</v>
      </c>
      <c r="B18032" s="361"/>
      <c r="C18032" s="361" t="s">
        <v>36870</v>
      </c>
      <c r="D18032" s="361" t="s">
        <v>25214</v>
      </c>
      <c r="E18032" s="362" t="s">
        <v>34940</v>
      </c>
    </row>
    <row r="18033" customFormat="false" ht="15" hidden="false" customHeight="false" outlineLevel="0" collapsed="false">
      <c r="A18033" s="361" t="s">
        <v>36871</v>
      </c>
      <c r="B18033" s="361"/>
      <c r="C18033" s="361" t="s">
        <v>36872</v>
      </c>
      <c r="D18033" s="361" t="s">
        <v>25214</v>
      </c>
      <c r="E18033" s="362" t="s">
        <v>36397</v>
      </c>
    </row>
    <row r="18034" customFormat="false" ht="15" hidden="false" customHeight="false" outlineLevel="0" collapsed="false">
      <c r="A18034" s="361" t="s">
        <v>36873</v>
      </c>
      <c r="B18034" s="361"/>
      <c r="C18034" s="361" t="s">
        <v>36874</v>
      </c>
      <c r="D18034" s="361" t="s">
        <v>25214</v>
      </c>
      <c r="E18034" s="362" t="s">
        <v>36875</v>
      </c>
    </row>
    <row r="18035" customFormat="false" ht="15" hidden="false" customHeight="false" outlineLevel="0" collapsed="false">
      <c r="A18035" s="361" t="s">
        <v>36876</v>
      </c>
      <c r="B18035" s="361"/>
      <c r="C18035" s="361" t="s">
        <v>36877</v>
      </c>
      <c r="D18035" s="361" t="s">
        <v>25214</v>
      </c>
      <c r="E18035" s="362" t="s">
        <v>36878</v>
      </c>
    </row>
    <row r="18036" customFormat="false" ht="15" hidden="false" customHeight="false" outlineLevel="0" collapsed="false">
      <c r="A18036" s="361" t="s">
        <v>36879</v>
      </c>
      <c r="B18036" s="361"/>
      <c r="C18036" s="361" t="s">
        <v>36880</v>
      </c>
      <c r="D18036" s="361" t="s">
        <v>25214</v>
      </c>
      <c r="E18036" s="362" t="s">
        <v>33287</v>
      </c>
    </row>
    <row r="18037" customFormat="false" ht="15" hidden="false" customHeight="false" outlineLevel="0" collapsed="false">
      <c r="A18037" s="361" t="s">
        <v>36881</v>
      </c>
      <c r="B18037" s="361"/>
      <c r="C18037" s="361" t="s">
        <v>36882</v>
      </c>
      <c r="D18037" s="361" t="s">
        <v>25214</v>
      </c>
      <c r="E18037" s="362" t="s">
        <v>36883</v>
      </c>
    </row>
    <row r="18038" customFormat="false" ht="15" hidden="false" customHeight="false" outlineLevel="0" collapsed="false">
      <c r="A18038" s="361" t="s">
        <v>36884</v>
      </c>
      <c r="B18038" s="361"/>
      <c r="C18038" s="361" t="s">
        <v>36885</v>
      </c>
      <c r="D18038" s="361" t="s">
        <v>25214</v>
      </c>
      <c r="E18038" s="362" t="s">
        <v>36886</v>
      </c>
    </row>
    <row r="18039" customFormat="false" ht="15" hidden="false" customHeight="false" outlineLevel="0" collapsed="false">
      <c r="A18039" s="361" t="s">
        <v>36887</v>
      </c>
      <c r="B18039" s="361"/>
      <c r="C18039" s="361" t="s">
        <v>36888</v>
      </c>
      <c r="D18039" s="361" t="s">
        <v>25214</v>
      </c>
      <c r="E18039" s="362" t="s">
        <v>36889</v>
      </c>
    </row>
    <row r="18040" customFormat="false" ht="15" hidden="false" customHeight="false" outlineLevel="0" collapsed="false">
      <c r="A18040" s="361" t="s">
        <v>36890</v>
      </c>
      <c r="B18040" s="361"/>
      <c r="C18040" s="361" t="s">
        <v>36891</v>
      </c>
      <c r="D18040" s="361" t="s">
        <v>25214</v>
      </c>
      <c r="E18040" s="362" t="s">
        <v>36892</v>
      </c>
    </row>
    <row r="18041" customFormat="false" ht="15" hidden="false" customHeight="false" outlineLevel="0" collapsed="false">
      <c r="A18041" s="361" t="s">
        <v>36893</v>
      </c>
      <c r="B18041" s="361"/>
      <c r="C18041" s="361" t="s">
        <v>36894</v>
      </c>
      <c r="D18041" s="361" t="s">
        <v>25214</v>
      </c>
      <c r="E18041" s="362" t="s">
        <v>36895</v>
      </c>
    </row>
    <row r="18042" customFormat="false" ht="15" hidden="false" customHeight="false" outlineLevel="0" collapsed="false">
      <c r="A18042" s="361" t="s">
        <v>36896</v>
      </c>
      <c r="B18042" s="361"/>
      <c r="C18042" s="361" t="s">
        <v>36897</v>
      </c>
      <c r="D18042" s="361" t="s">
        <v>25214</v>
      </c>
      <c r="E18042" s="362" t="s">
        <v>36625</v>
      </c>
    </row>
    <row r="18043" customFormat="false" ht="15" hidden="false" customHeight="false" outlineLevel="0" collapsed="false">
      <c r="A18043" s="361" t="s">
        <v>36898</v>
      </c>
      <c r="B18043" s="361"/>
      <c r="C18043" s="361" t="s">
        <v>36899</v>
      </c>
      <c r="D18043" s="361" t="s">
        <v>25214</v>
      </c>
      <c r="E18043" s="362" t="s">
        <v>36900</v>
      </c>
    </row>
    <row r="18044" customFormat="false" ht="15" hidden="false" customHeight="false" outlineLevel="0" collapsed="false">
      <c r="A18044" s="361" t="s">
        <v>36901</v>
      </c>
      <c r="B18044" s="361"/>
      <c r="C18044" s="361" t="s">
        <v>36902</v>
      </c>
      <c r="D18044" s="361" t="s">
        <v>25214</v>
      </c>
      <c r="E18044" s="362" t="s">
        <v>36903</v>
      </c>
    </row>
    <row r="18045" customFormat="false" ht="15" hidden="false" customHeight="false" outlineLevel="0" collapsed="false">
      <c r="A18045" s="361" t="s">
        <v>36904</v>
      </c>
      <c r="B18045" s="361"/>
      <c r="C18045" s="361" t="s">
        <v>36905</v>
      </c>
      <c r="D18045" s="361" t="s">
        <v>25214</v>
      </c>
      <c r="E18045" s="362" t="s">
        <v>36906</v>
      </c>
    </row>
    <row r="18046" customFormat="false" ht="15" hidden="false" customHeight="false" outlineLevel="0" collapsed="false">
      <c r="A18046" s="361" t="s">
        <v>36907</v>
      </c>
      <c r="B18046" s="361"/>
      <c r="C18046" s="361" t="s">
        <v>36908</v>
      </c>
      <c r="D18046" s="361" t="s">
        <v>25214</v>
      </c>
      <c r="E18046" s="362" t="s">
        <v>36909</v>
      </c>
    </row>
    <row r="18047" customFormat="false" ht="15" hidden="false" customHeight="false" outlineLevel="0" collapsed="false">
      <c r="A18047" s="361" t="s">
        <v>36910</v>
      </c>
      <c r="B18047" s="361"/>
      <c r="C18047" s="361" t="s">
        <v>36911</v>
      </c>
      <c r="D18047" s="361" t="s">
        <v>25214</v>
      </c>
      <c r="E18047" s="362" t="s">
        <v>36912</v>
      </c>
    </row>
    <row r="18048" customFormat="false" ht="15" hidden="false" customHeight="false" outlineLevel="0" collapsed="false">
      <c r="A18048" s="361" t="s">
        <v>36913</v>
      </c>
      <c r="B18048" s="361"/>
      <c r="C18048" s="361" t="s">
        <v>36914</v>
      </c>
      <c r="D18048" s="361" t="s">
        <v>25214</v>
      </c>
      <c r="E18048" s="362" t="s">
        <v>36915</v>
      </c>
    </row>
    <row r="18049" customFormat="false" ht="15" hidden="false" customHeight="false" outlineLevel="0" collapsed="false">
      <c r="A18049" s="361" t="s">
        <v>36916</v>
      </c>
      <c r="B18049" s="361"/>
      <c r="C18049" s="361" t="s">
        <v>36917</v>
      </c>
      <c r="D18049" s="361" t="s">
        <v>25214</v>
      </c>
      <c r="E18049" s="362" t="s">
        <v>36918</v>
      </c>
    </row>
    <row r="18050" customFormat="false" ht="15" hidden="false" customHeight="false" outlineLevel="0" collapsed="false">
      <c r="A18050" s="361" t="s">
        <v>36919</v>
      </c>
      <c r="B18050" s="361"/>
      <c r="C18050" s="361" t="s">
        <v>36920</v>
      </c>
      <c r="D18050" s="361" t="s">
        <v>25214</v>
      </c>
      <c r="E18050" s="362" t="s">
        <v>30078</v>
      </c>
    </row>
    <row r="18051" customFormat="false" ht="15" hidden="false" customHeight="false" outlineLevel="0" collapsed="false">
      <c r="A18051" s="361" t="s">
        <v>36921</v>
      </c>
      <c r="B18051" s="361"/>
      <c r="C18051" s="361" t="s">
        <v>36922</v>
      </c>
      <c r="D18051" s="361" t="s">
        <v>25214</v>
      </c>
      <c r="E18051" s="362" t="s">
        <v>21966</v>
      </c>
    </row>
    <row r="18052" customFormat="false" ht="15" hidden="false" customHeight="false" outlineLevel="0" collapsed="false">
      <c r="A18052" s="361" t="s">
        <v>36923</v>
      </c>
      <c r="B18052" s="361"/>
      <c r="C18052" s="361" t="s">
        <v>36924</v>
      </c>
      <c r="D18052" s="361" t="s">
        <v>25214</v>
      </c>
      <c r="E18052" s="362" t="s">
        <v>36925</v>
      </c>
    </row>
    <row r="18053" customFormat="false" ht="15" hidden="false" customHeight="false" outlineLevel="0" collapsed="false">
      <c r="A18053" s="361" t="s">
        <v>36926</v>
      </c>
      <c r="B18053" s="361"/>
      <c r="C18053" s="361" t="s">
        <v>36927</v>
      </c>
      <c r="D18053" s="361" t="s">
        <v>25214</v>
      </c>
      <c r="E18053" s="362" t="s">
        <v>36928</v>
      </c>
    </row>
    <row r="18054" customFormat="false" ht="15" hidden="false" customHeight="false" outlineLevel="0" collapsed="false">
      <c r="A18054" s="361" t="s">
        <v>36929</v>
      </c>
      <c r="B18054" s="361"/>
      <c r="C18054" s="361" t="s">
        <v>36930</v>
      </c>
      <c r="D18054" s="361" t="s">
        <v>25214</v>
      </c>
      <c r="E18054" s="362" t="s">
        <v>36112</v>
      </c>
    </row>
    <row r="18055" customFormat="false" ht="15" hidden="false" customHeight="false" outlineLevel="0" collapsed="false">
      <c r="A18055" s="361" t="s">
        <v>36931</v>
      </c>
      <c r="B18055" s="361"/>
      <c r="C18055" s="361" t="s">
        <v>36932</v>
      </c>
      <c r="D18055" s="361" t="s">
        <v>25214</v>
      </c>
      <c r="E18055" s="362" t="s">
        <v>36933</v>
      </c>
    </row>
    <row r="18056" customFormat="false" ht="15" hidden="false" customHeight="false" outlineLevel="0" collapsed="false">
      <c r="A18056" s="361" t="s">
        <v>36934</v>
      </c>
      <c r="B18056" s="361"/>
      <c r="C18056" s="361" t="s">
        <v>36935</v>
      </c>
      <c r="D18056" s="361" t="s">
        <v>25214</v>
      </c>
      <c r="E18056" s="362" t="s">
        <v>36936</v>
      </c>
    </row>
    <row r="18057" customFormat="false" ht="15" hidden="false" customHeight="false" outlineLevel="0" collapsed="false">
      <c r="A18057" s="361" t="s">
        <v>36937</v>
      </c>
      <c r="B18057" s="361"/>
      <c r="C18057" s="361" t="s">
        <v>36938</v>
      </c>
      <c r="D18057" s="361" t="s">
        <v>25214</v>
      </c>
      <c r="E18057" s="362" t="s">
        <v>36939</v>
      </c>
    </row>
    <row r="18058" customFormat="false" ht="15" hidden="false" customHeight="false" outlineLevel="0" collapsed="false">
      <c r="A18058" s="361" t="s">
        <v>36940</v>
      </c>
      <c r="B18058" s="361"/>
      <c r="C18058" s="361" t="s">
        <v>36941</v>
      </c>
      <c r="D18058" s="361" t="s">
        <v>25214</v>
      </c>
      <c r="E18058" s="362" t="s">
        <v>36942</v>
      </c>
    </row>
    <row r="18059" customFormat="false" ht="15" hidden="false" customHeight="false" outlineLevel="0" collapsed="false">
      <c r="A18059" s="361" t="s">
        <v>36943</v>
      </c>
      <c r="B18059" s="361"/>
      <c r="C18059" s="361" t="s">
        <v>36944</v>
      </c>
      <c r="D18059" s="361" t="s">
        <v>25214</v>
      </c>
      <c r="E18059" s="362" t="s">
        <v>34837</v>
      </c>
    </row>
    <row r="18060" customFormat="false" ht="15" hidden="false" customHeight="false" outlineLevel="0" collapsed="false">
      <c r="A18060" s="361" t="s">
        <v>36945</v>
      </c>
      <c r="B18060" s="361"/>
      <c r="C18060" s="361" t="s">
        <v>36946</v>
      </c>
      <c r="D18060" s="361" t="s">
        <v>25214</v>
      </c>
      <c r="E18060" s="362" t="s">
        <v>36947</v>
      </c>
    </row>
    <row r="18061" customFormat="false" ht="15" hidden="false" customHeight="false" outlineLevel="0" collapsed="false">
      <c r="A18061" s="361" t="s">
        <v>36948</v>
      </c>
      <c r="B18061" s="361"/>
      <c r="C18061" s="361" t="s">
        <v>36949</v>
      </c>
      <c r="D18061" s="361" t="s">
        <v>25214</v>
      </c>
      <c r="E18061" s="362" t="s">
        <v>36950</v>
      </c>
    </row>
    <row r="18062" customFormat="false" ht="15" hidden="false" customHeight="false" outlineLevel="0" collapsed="false">
      <c r="A18062" s="361" t="s">
        <v>36951</v>
      </c>
      <c r="B18062" s="361"/>
      <c r="C18062" s="361" t="s">
        <v>36952</v>
      </c>
      <c r="D18062" s="361" t="s">
        <v>25214</v>
      </c>
      <c r="E18062" s="362" t="s">
        <v>36953</v>
      </c>
    </row>
    <row r="18063" customFormat="false" ht="15" hidden="false" customHeight="false" outlineLevel="0" collapsed="false">
      <c r="A18063" s="361" t="s">
        <v>36954</v>
      </c>
      <c r="B18063" s="361"/>
      <c r="C18063" s="361" t="s">
        <v>36955</v>
      </c>
      <c r="D18063" s="361" t="s">
        <v>25214</v>
      </c>
      <c r="E18063" s="362" t="s">
        <v>36956</v>
      </c>
    </row>
    <row r="18064" customFormat="false" ht="15" hidden="false" customHeight="false" outlineLevel="0" collapsed="false">
      <c r="A18064" s="361" t="s">
        <v>36957</v>
      </c>
      <c r="B18064" s="361"/>
      <c r="C18064" s="361" t="s">
        <v>36958</v>
      </c>
      <c r="D18064" s="361" t="s">
        <v>25214</v>
      </c>
      <c r="E18064" s="362" t="s">
        <v>36959</v>
      </c>
    </row>
    <row r="18065" customFormat="false" ht="15" hidden="false" customHeight="false" outlineLevel="0" collapsed="false">
      <c r="A18065" s="361" t="s">
        <v>36960</v>
      </c>
      <c r="B18065" s="361"/>
      <c r="C18065" s="361" t="s">
        <v>36961</v>
      </c>
      <c r="D18065" s="361" t="s">
        <v>25214</v>
      </c>
      <c r="E18065" s="362" t="s">
        <v>36962</v>
      </c>
    </row>
    <row r="18066" customFormat="false" ht="15" hidden="false" customHeight="false" outlineLevel="0" collapsed="false">
      <c r="A18066" s="361" t="s">
        <v>36963</v>
      </c>
      <c r="B18066" s="361"/>
      <c r="C18066" s="361" t="s">
        <v>36964</v>
      </c>
      <c r="D18066" s="361" t="s">
        <v>25214</v>
      </c>
      <c r="E18066" s="362" t="s">
        <v>36965</v>
      </c>
    </row>
    <row r="18067" customFormat="false" ht="15" hidden="false" customHeight="false" outlineLevel="0" collapsed="false">
      <c r="A18067" s="361" t="s">
        <v>36966</v>
      </c>
      <c r="B18067" s="361"/>
      <c r="C18067" s="361" t="s">
        <v>36967</v>
      </c>
      <c r="D18067" s="361" t="s">
        <v>25214</v>
      </c>
      <c r="E18067" s="362" t="s">
        <v>36968</v>
      </c>
    </row>
    <row r="18068" customFormat="false" ht="15" hidden="false" customHeight="false" outlineLevel="0" collapsed="false">
      <c r="A18068" s="361" t="s">
        <v>36969</v>
      </c>
      <c r="B18068" s="361"/>
      <c r="C18068" s="361" t="s">
        <v>36970</v>
      </c>
      <c r="D18068" s="361" t="s">
        <v>25214</v>
      </c>
      <c r="E18068" s="362" t="s">
        <v>36971</v>
      </c>
    </row>
    <row r="18069" customFormat="false" ht="15" hidden="false" customHeight="false" outlineLevel="0" collapsed="false">
      <c r="A18069" s="361" t="s">
        <v>36972</v>
      </c>
      <c r="B18069" s="361"/>
      <c r="C18069" s="361" t="s">
        <v>36973</v>
      </c>
      <c r="D18069" s="361" t="s">
        <v>25214</v>
      </c>
      <c r="E18069" s="362" t="s">
        <v>36974</v>
      </c>
    </row>
    <row r="18070" customFormat="false" ht="15" hidden="false" customHeight="false" outlineLevel="0" collapsed="false">
      <c r="A18070" s="361" t="s">
        <v>36975</v>
      </c>
      <c r="B18070" s="361"/>
      <c r="C18070" s="361" t="s">
        <v>36976</v>
      </c>
      <c r="D18070" s="361" t="s">
        <v>25214</v>
      </c>
      <c r="E18070" s="362" t="s">
        <v>36977</v>
      </c>
    </row>
    <row r="18071" customFormat="false" ht="15" hidden="false" customHeight="false" outlineLevel="0" collapsed="false">
      <c r="A18071" s="361" t="s">
        <v>36978</v>
      </c>
      <c r="B18071" s="361"/>
      <c r="C18071" s="361" t="s">
        <v>36979</v>
      </c>
      <c r="D18071" s="361" t="s">
        <v>25214</v>
      </c>
      <c r="E18071" s="362" t="s">
        <v>36980</v>
      </c>
    </row>
    <row r="18072" customFormat="false" ht="15" hidden="false" customHeight="false" outlineLevel="0" collapsed="false">
      <c r="A18072" s="361" t="s">
        <v>36981</v>
      </c>
      <c r="B18072" s="361"/>
      <c r="C18072" s="361" t="s">
        <v>36982</v>
      </c>
      <c r="D18072" s="361" t="s">
        <v>25214</v>
      </c>
      <c r="E18072" s="362" t="s">
        <v>36983</v>
      </c>
    </row>
    <row r="18073" customFormat="false" ht="15" hidden="false" customHeight="false" outlineLevel="0" collapsed="false">
      <c r="A18073" s="361" t="s">
        <v>36984</v>
      </c>
      <c r="B18073" s="361"/>
      <c r="C18073" s="361" t="s">
        <v>36985</v>
      </c>
      <c r="D18073" s="361" t="s">
        <v>25214</v>
      </c>
      <c r="E18073" s="362" t="s">
        <v>36986</v>
      </c>
    </row>
    <row r="18074" customFormat="false" ht="15" hidden="false" customHeight="false" outlineLevel="0" collapsed="false">
      <c r="A18074" s="361" t="s">
        <v>36987</v>
      </c>
      <c r="B18074" s="361"/>
      <c r="C18074" s="361" t="s">
        <v>36988</v>
      </c>
      <c r="D18074" s="361" t="s">
        <v>25214</v>
      </c>
      <c r="E18074" s="362" t="s">
        <v>24687</v>
      </c>
    </row>
    <row r="18075" customFormat="false" ht="15" hidden="false" customHeight="false" outlineLevel="0" collapsed="false">
      <c r="A18075" s="361" t="s">
        <v>36989</v>
      </c>
      <c r="B18075" s="361"/>
      <c r="C18075" s="361" t="s">
        <v>36990</v>
      </c>
      <c r="D18075" s="361" t="s">
        <v>25214</v>
      </c>
      <c r="E18075" s="362" t="s">
        <v>36991</v>
      </c>
    </row>
    <row r="18076" customFormat="false" ht="15" hidden="false" customHeight="false" outlineLevel="0" collapsed="false">
      <c r="A18076" s="361" t="s">
        <v>36992</v>
      </c>
      <c r="B18076" s="361"/>
      <c r="C18076" s="361" t="s">
        <v>36993</v>
      </c>
      <c r="D18076" s="361" t="s">
        <v>25214</v>
      </c>
      <c r="E18076" s="362" t="s">
        <v>36994</v>
      </c>
    </row>
    <row r="18077" customFormat="false" ht="15" hidden="false" customHeight="false" outlineLevel="0" collapsed="false">
      <c r="A18077" s="361" t="s">
        <v>36995</v>
      </c>
      <c r="B18077" s="361"/>
      <c r="C18077" s="361" t="s">
        <v>36996</v>
      </c>
      <c r="D18077" s="361" t="s">
        <v>25214</v>
      </c>
      <c r="E18077" s="362" t="s">
        <v>36997</v>
      </c>
    </row>
    <row r="18078" customFormat="false" ht="15" hidden="false" customHeight="false" outlineLevel="0" collapsed="false">
      <c r="A18078" s="361" t="s">
        <v>36998</v>
      </c>
      <c r="B18078" s="361"/>
      <c r="C18078" s="361" t="s">
        <v>36999</v>
      </c>
      <c r="D18078" s="361" t="s">
        <v>25214</v>
      </c>
      <c r="E18078" s="362" t="s">
        <v>37000</v>
      </c>
    </row>
    <row r="18079" customFormat="false" ht="15" hidden="false" customHeight="false" outlineLevel="0" collapsed="false">
      <c r="A18079" s="361" t="s">
        <v>37001</v>
      </c>
      <c r="B18079" s="361"/>
      <c r="C18079" s="361" t="s">
        <v>37002</v>
      </c>
      <c r="D18079" s="361" t="s">
        <v>25214</v>
      </c>
      <c r="E18079" s="362" t="s">
        <v>37003</v>
      </c>
    </row>
    <row r="18080" customFormat="false" ht="15" hidden="false" customHeight="false" outlineLevel="0" collapsed="false">
      <c r="A18080" s="361" t="s">
        <v>37004</v>
      </c>
      <c r="B18080" s="361"/>
      <c r="C18080" s="361" t="s">
        <v>37005</v>
      </c>
      <c r="D18080" s="361" t="s">
        <v>25214</v>
      </c>
      <c r="E18080" s="362" t="s">
        <v>37006</v>
      </c>
    </row>
    <row r="18081" customFormat="false" ht="15" hidden="false" customHeight="false" outlineLevel="0" collapsed="false">
      <c r="A18081" s="361" t="s">
        <v>37007</v>
      </c>
      <c r="B18081" s="361"/>
      <c r="C18081" s="361" t="s">
        <v>37008</v>
      </c>
      <c r="D18081" s="361" t="s">
        <v>25214</v>
      </c>
      <c r="E18081" s="362" t="s">
        <v>37009</v>
      </c>
    </row>
    <row r="18082" customFormat="false" ht="15" hidden="false" customHeight="false" outlineLevel="0" collapsed="false">
      <c r="A18082" s="361" t="s">
        <v>37010</v>
      </c>
      <c r="B18082" s="361"/>
      <c r="C18082" s="361" t="s">
        <v>37011</v>
      </c>
      <c r="D18082" s="361" t="s">
        <v>25214</v>
      </c>
      <c r="E18082" s="362" t="s">
        <v>37012</v>
      </c>
    </row>
    <row r="18083" customFormat="false" ht="15" hidden="false" customHeight="false" outlineLevel="0" collapsed="false">
      <c r="A18083" s="361" t="s">
        <v>37013</v>
      </c>
      <c r="B18083" s="361"/>
      <c r="C18083" s="361" t="s">
        <v>37014</v>
      </c>
      <c r="D18083" s="361" t="s">
        <v>25214</v>
      </c>
      <c r="E18083" s="362" t="s">
        <v>37015</v>
      </c>
    </row>
    <row r="18084" customFormat="false" ht="15" hidden="false" customHeight="false" outlineLevel="0" collapsed="false">
      <c r="A18084" s="361" t="s">
        <v>37016</v>
      </c>
      <c r="B18084" s="361"/>
      <c r="C18084" s="361" t="s">
        <v>37017</v>
      </c>
      <c r="D18084" s="361" t="s">
        <v>25214</v>
      </c>
      <c r="E18084" s="362" t="s">
        <v>37018</v>
      </c>
    </row>
    <row r="18085" customFormat="false" ht="15" hidden="false" customHeight="false" outlineLevel="0" collapsed="false">
      <c r="A18085" s="361" t="s">
        <v>37019</v>
      </c>
      <c r="B18085" s="361"/>
      <c r="C18085" s="361" t="s">
        <v>37020</v>
      </c>
      <c r="D18085" s="361" t="s">
        <v>25214</v>
      </c>
      <c r="E18085" s="362" t="s">
        <v>37021</v>
      </c>
    </row>
    <row r="18086" customFormat="false" ht="15" hidden="false" customHeight="false" outlineLevel="0" collapsed="false">
      <c r="A18086" s="361" t="s">
        <v>37022</v>
      </c>
      <c r="B18086" s="361"/>
      <c r="C18086" s="361" t="s">
        <v>37023</v>
      </c>
      <c r="D18086" s="361" t="s">
        <v>25214</v>
      </c>
      <c r="E18086" s="362" t="s">
        <v>37024</v>
      </c>
    </row>
    <row r="18087" customFormat="false" ht="15" hidden="false" customHeight="false" outlineLevel="0" collapsed="false">
      <c r="A18087" s="361" t="s">
        <v>37025</v>
      </c>
      <c r="B18087" s="361"/>
      <c r="C18087" s="361" t="s">
        <v>37026</v>
      </c>
      <c r="D18087" s="361" t="s">
        <v>25214</v>
      </c>
      <c r="E18087" s="362" t="s">
        <v>37027</v>
      </c>
    </row>
    <row r="18088" customFormat="false" ht="15" hidden="false" customHeight="false" outlineLevel="0" collapsed="false">
      <c r="A18088" s="361" t="s">
        <v>37028</v>
      </c>
      <c r="B18088" s="361"/>
      <c r="C18088" s="361" t="s">
        <v>37029</v>
      </c>
      <c r="D18088" s="361" t="s">
        <v>25214</v>
      </c>
      <c r="E18088" s="362" t="s">
        <v>37030</v>
      </c>
    </row>
    <row r="18089" customFormat="false" ht="15" hidden="false" customHeight="false" outlineLevel="0" collapsed="false">
      <c r="A18089" s="361" t="s">
        <v>37031</v>
      </c>
      <c r="B18089" s="361"/>
      <c r="C18089" s="361" t="s">
        <v>37032</v>
      </c>
      <c r="D18089" s="361" t="s">
        <v>25214</v>
      </c>
      <c r="E18089" s="362" t="s">
        <v>37033</v>
      </c>
    </row>
    <row r="18090" customFormat="false" ht="15" hidden="false" customHeight="false" outlineLevel="0" collapsed="false">
      <c r="A18090" s="361" t="s">
        <v>37034</v>
      </c>
      <c r="B18090" s="361"/>
      <c r="C18090" s="361" t="s">
        <v>37035</v>
      </c>
      <c r="D18090" s="361" t="s">
        <v>25214</v>
      </c>
      <c r="E18090" s="362" t="s">
        <v>37036</v>
      </c>
    </row>
    <row r="18091" customFormat="false" ht="15" hidden="false" customHeight="false" outlineLevel="0" collapsed="false">
      <c r="A18091" s="361" t="s">
        <v>37037</v>
      </c>
      <c r="B18091" s="361"/>
      <c r="C18091" s="361" t="s">
        <v>37038</v>
      </c>
      <c r="D18091" s="361" t="s">
        <v>25214</v>
      </c>
      <c r="E18091" s="362" t="s">
        <v>37039</v>
      </c>
    </row>
    <row r="18092" customFormat="false" ht="15" hidden="false" customHeight="false" outlineLevel="0" collapsed="false">
      <c r="A18092" s="361" t="s">
        <v>37040</v>
      </c>
      <c r="B18092" s="361"/>
      <c r="C18092" s="361" t="s">
        <v>37041</v>
      </c>
      <c r="D18092" s="361" t="s">
        <v>25214</v>
      </c>
      <c r="E18092" s="362" t="s">
        <v>37042</v>
      </c>
    </row>
    <row r="18093" customFormat="false" ht="15" hidden="false" customHeight="false" outlineLevel="0" collapsed="false">
      <c r="A18093" s="361" t="s">
        <v>37043</v>
      </c>
      <c r="B18093" s="361"/>
      <c r="C18093" s="361" t="s">
        <v>37044</v>
      </c>
      <c r="D18093" s="361" t="s">
        <v>25214</v>
      </c>
      <c r="E18093" s="362" t="s">
        <v>21056</v>
      </c>
    </row>
    <row r="18094" customFormat="false" ht="15" hidden="false" customHeight="false" outlineLevel="0" collapsed="false">
      <c r="A18094" s="361" t="s">
        <v>37045</v>
      </c>
      <c r="B18094" s="361"/>
      <c r="C18094" s="361" t="s">
        <v>37046</v>
      </c>
      <c r="D18094" s="361" t="s">
        <v>25214</v>
      </c>
      <c r="E18094" s="362" t="s">
        <v>37047</v>
      </c>
    </row>
    <row r="18095" customFormat="false" ht="15" hidden="false" customHeight="false" outlineLevel="0" collapsed="false">
      <c r="A18095" s="361" t="s">
        <v>37048</v>
      </c>
      <c r="B18095" s="361"/>
      <c r="C18095" s="361" t="s">
        <v>37049</v>
      </c>
      <c r="D18095" s="361" t="s">
        <v>25214</v>
      </c>
      <c r="E18095" s="362" t="s">
        <v>34309</v>
      </c>
    </row>
    <row r="18096" customFormat="false" ht="15" hidden="false" customHeight="false" outlineLevel="0" collapsed="false">
      <c r="A18096" s="361" t="s">
        <v>37050</v>
      </c>
      <c r="B18096" s="361"/>
      <c r="C18096" s="361" t="s">
        <v>37051</v>
      </c>
      <c r="D18096" s="361" t="s">
        <v>25214</v>
      </c>
      <c r="E18096" s="362" t="s">
        <v>37052</v>
      </c>
    </row>
    <row r="18097" customFormat="false" ht="15" hidden="false" customHeight="false" outlineLevel="0" collapsed="false">
      <c r="A18097" s="361" t="s">
        <v>37053</v>
      </c>
      <c r="B18097" s="361"/>
      <c r="C18097" s="361" t="s">
        <v>37054</v>
      </c>
      <c r="D18097" s="361" t="s">
        <v>25214</v>
      </c>
      <c r="E18097" s="362" t="s">
        <v>37055</v>
      </c>
    </row>
    <row r="18098" customFormat="false" ht="15" hidden="false" customHeight="false" outlineLevel="0" collapsed="false">
      <c r="A18098" s="361" t="s">
        <v>37056</v>
      </c>
      <c r="B18098" s="361"/>
      <c r="C18098" s="361" t="s">
        <v>37057</v>
      </c>
      <c r="D18098" s="361" t="s">
        <v>25214</v>
      </c>
      <c r="E18098" s="362" t="s">
        <v>37058</v>
      </c>
    </row>
    <row r="18099" customFormat="false" ht="15" hidden="false" customHeight="false" outlineLevel="0" collapsed="false">
      <c r="A18099" s="361" t="s">
        <v>37059</v>
      </c>
      <c r="B18099" s="361"/>
      <c r="C18099" s="361" t="s">
        <v>37060</v>
      </c>
      <c r="D18099" s="361" t="s">
        <v>25214</v>
      </c>
      <c r="E18099" s="362" t="s">
        <v>37061</v>
      </c>
    </row>
    <row r="18100" customFormat="false" ht="15" hidden="false" customHeight="false" outlineLevel="0" collapsed="false">
      <c r="A18100" s="361" t="s">
        <v>37062</v>
      </c>
      <c r="B18100" s="361"/>
      <c r="C18100" s="361" t="s">
        <v>37063</v>
      </c>
      <c r="D18100" s="361" t="s">
        <v>245</v>
      </c>
      <c r="E18100" s="362" t="s">
        <v>20841</v>
      </c>
    </row>
    <row r="18101" customFormat="false" ht="15" hidden="false" customHeight="false" outlineLevel="0" collapsed="false">
      <c r="A18101" s="361" t="s">
        <v>37064</v>
      </c>
      <c r="B18101" s="361"/>
      <c r="C18101" s="361" t="s">
        <v>37065</v>
      </c>
      <c r="D18101" s="361" t="s">
        <v>245</v>
      </c>
      <c r="E18101" s="362" t="s">
        <v>37066</v>
      </c>
    </row>
    <row r="18102" customFormat="false" ht="15" hidden="false" customHeight="false" outlineLevel="0" collapsed="false">
      <c r="A18102" s="361" t="s">
        <v>37067</v>
      </c>
      <c r="B18102" s="361"/>
      <c r="C18102" s="361" t="s">
        <v>37068</v>
      </c>
      <c r="D18102" s="361" t="s">
        <v>245</v>
      </c>
      <c r="E18102" s="362" t="s">
        <v>37069</v>
      </c>
    </row>
    <row r="18103" customFormat="false" ht="15" hidden="false" customHeight="false" outlineLevel="0" collapsed="false">
      <c r="A18103" s="361" t="s">
        <v>37070</v>
      </c>
      <c r="B18103" s="361"/>
      <c r="C18103" s="361" t="s">
        <v>37071</v>
      </c>
      <c r="D18103" s="361" t="s">
        <v>245</v>
      </c>
      <c r="E18103" s="362" t="s">
        <v>23705</v>
      </c>
    </row>
    <row r="18104" customFormat="false" ht="15" hidden="false" customHeight="false" outlineLevel="0" collapsed="false">
      <c r="A18104" s="361" t="s">
        <v>37072</v>
      </c>
      <c r="B18104" s="361"/>
      <c r="C18104" s="361" t="s">
        <v>37073</v>
      </c>
      <c r="D18104" s="361" t="s">
        <v>245</v>
      </c>
      <c r="E18104" s="362" t="s">
        <v>23636</v>
      </c>
    </row>
    <row r="18105" customFormat="false" ht="15" hidden="false" customHeight="false" outlineLevel="0" collapsed="false">
      <c r="A18105" s="361" t="s">
        <v>37074</v>
      </c>
      <c r="B18105" s="361"/>
      <c r="C18105" s="361" t="s">
        <v>37075</v>
      </c>
      <c r="D18105" s="361" t="s">
        <v>25214</v>
      </c>
      <c r="E18105" s="362" t="s">
        <v>16068</v>
      </c>
    </row>
    <row r="18106" customFormat="false" ht="15" hidden="false" customHeight="false" outlineLevel="0" collapsed="false">
      <c r="A18106" s="361" t="s">
        <v>37076</v>
      </c>
      <c r="B18106" s="361"/>
      <c r="C18106" s="361" t="s">
        <v>37077</v>
      </c>
      <c r="D18106" s="361" t="s">
        <v>25214</v>
      </c>
      <c r="E18106" s="362" t="s">
        <v>37078</v>
      </c>
    </row>
    <row r="18107" customFormat="false" ht="15" hidden="false" customHeight="false" outlineLevel="0" collapsed="false">
      <c r="A18107" s="361" t="s">
        <v>37079</v>
      </c>
      <c r="B18107" s="361"/>
      <c r="C18107" s="361" t="s">
        <v>37080</v>
      </c>
      <c r="D18107" s="361" t="s">
        <v>25214</v>
      </c>
      <c r="E18107" s="362" t="s">
        <v>16606</v>
      </c>
    </row>
    <row r="18108" customFormat="false" ht="15" hidden="false" customHeight="false" outlineLevel="0" collapsed="false">
      <c r="A18108" s="361" t="s">
        <v>37081</v>
      </c>
      <c r="B18108" s="361"/>
      <c r="C18108" s="361" t="s">
        <v>37082</v>
      </c>
      <c r="D18108" s="361" t="s">
        <v>25214</v>
      </c>
      <c r="E18108" s="362" t="s">
        <v>16878</v>
      </c>
    </row>
    <row r="18109" customFormat="false" ht="15" hidden="false" customHeight="false" outlineLevel="0" collapsed="false">
      <c r="A18109" s="361" t="s">
        <v>37083</v>
      </c>
      <c r="B18109" s="361"/>
      <c r="C18109" s="361" t="s">
        <v>37084</v>
      </c>
      <c r="D18109" s="361" t="s">
        <v>25214</v>
      </c>
      <c r="E18109" s="362" t="s">
        <v>24464</v>
      </c>
    </row>
    <row r="18110" customFormat="false" ht="15" hidden="false" customHeight="false" outlineLevel="0" collapsed="false">
      <c r="A18110" s="361" t="s">
        <v>37085</v>
      </c>
      <c r="B18110" s="361"/>
      <c r="C18110" s="361" t="s">
        <v>37086</v>
      </c>
      <c r="D18110" s="361" t="s">
        <v>25214</v>
      </c>
      <c r="E18110" s="362" t="s">
        <v>16925</v>
      </c>
    </row>
    <row r="18111" customFormat="false" ht="15" hidden="false" customHeight="false" outlineLevel="0" collapsed="false">
      <c r="A18111" s="361" t="s">
        <v>37087</v>
      </c>
      <c r="B18111" s="361"/>
      <c r="C18111" s="361" t="s">
        <v>37088</v>
      </c>
      <c r="D18111" s="361" t="s">
        <v>25214</v>
      </c>
      <c r="E18111" s="362" t="s">
        <v>18901</v>
      </c>
    </row>
    <row r="18112" customFormat="false" ht="15" hidden="false" customHeight="false" outlineLevel="0" collapsed="false">
      <c r="A18112" s="361" t="s">
        <v>37089</v>
      </c>
      <c r="B18112" s="361"/>
      <c r="C18112" s="361" t="s">
        <v>37090</v>
      </c>
      <c r="D18112" s="361" t="s">
        <v>25214</v>
      </c>
      <c r="E18112" s="362" t="s">
        <v>24980</v>
      </c>
    </row>
    <row r="18113" customFormat="false" ht="15" hidden="false" customHeight="false" outlineLevel="0" collapsed="false">
      <c r="A18113" s="361" t="s">
        <v>37091</v>
      </c>
      <c r="B18113" s="361"/>
      <c r="C18113" s="361" t="s">
        <v>37092</v>
      </c>
      <c r="D18113" s="361" t="s">
        <v>25214</v>
      </c>
      <c r="E18113" s="362" t="s">
        <v>37093</v>
      </c>
    </row>
    <row r="18114" customFormat="false" ht="15" hidden="false" customHeight="false" outlineLevel="0" collapsed="false">
      <c r="A18114" s="361" t="s">
        <v>37094</v>
      </c>
      <c r="B18114" s="361"/>
      <c r="C18114" s="361" t="s">
        <v>37095</v>
      </c>
      <c r="D18114" s="361" t="s">
        <v>245</v>
      </c>
      <c r="E18114" s="362" t="s">
        <v>32375</v>
      </c>
    </row>
    <row r="18115" customFormat="false" ht="15" hidden="false" customHeight="false" outlineLevel="0" collapsed="false">
      <c r="A18115" s="361" t="s">
        <v>37096</v>
      </c>
      <c r="B18115" s="361"/>
      <c r="C18115" s="361" t="s">
        <v>37097</v>
      </c>
      <c r="D18115" s="361" t="s">
        <v>245</v>
      </c>
      <c r="E18115" s="362" t="s">
        <v>16298</v>
      </c>
    </row>
    <row r="18116" customFormat="false" ht="15" hidden="false" customHeight="false" outlineLevel="0" collapsed="false">
      <c r="A18116" s="361" t="s">
        <v>37098</v>
      </c>
      <c r="B18116" s="361"/>
      <c r="C18116" s="361" t="s">
        <v>37099</v>
      </c>
      <c r="D18116" s="361" t="s">
        <v>245</v>
      </c>
      <c r="E18116" s="362" t="s">
        <v>37100</v>
      </c>
    </row>
    <row r="18117" customFormat="false" ht="15" hidden="false" customHeight="false" outlineLevel="0" collapsed="false">
      <c r="A18117" s="361" t="s">
        <v>37101</v>
      </c>
      <c r="B18117" s="361"/>
      <c r="C18117" s="361" t="s">
        <v>37102</v>
      </c>
      <c r="D18117" s="361" t="s">
        <v>245</v>
      </c>
      <c r="E18117" s="362" t="s">
        <v>15669</v>
      </c>
    </row>
    <row r="18118" customFormat="false" ht="15" hidden="false" customHeight="false" outlineLevel="0" collapsed="false">
      <c r="A18118" s="361" t="s">
        <v>37103</v>
      </c>
      <c r="B18118" s="361"/>
      <c r="C18118" s="361" t="s">
        <v>37104</v>
      </c>
      <c r="D18118" s="361" t="s">
        <v>245</v>
      </c>
      <c r="E18118" s="362" t="s">
        <v>17349</v>
      </c>
    </row>
    <row r="18119" customFormat="false" ht="15" hidden="false" customHeight="false" outlineLevel="0" collapsed="false">
      <c r="A18119" s="361" t="s">
        <v>37105</v>
      </c>
      <c r="B18119" s="361"/>
      <c r="C18119" s="361" t="s">
        <v>37106</v>
      </c>
      <c r="D18119" s="361" t="s">
        <v>245</v>
      </c>
      <c r="E18119" s="362" t="s">
        <v>22943</v>
      </c>
    </row>
    <row r="18120" customFormat="false" ht="15" hidden="false" customHeight="false" outlineLevel="0" collapsed="false">
      <c r="A18120" s="361" t="s">
        <v>37107</v>
      </c>
      <c r="B18120" s="361"/>
      <c r="C18120" s="361" t="s">
        <v>37108</v>
      </c>
      <c r="D18120" s="361" t="s">
        <v>245</v>
      </c>
      <c r="E18120" s="362" t="s">
        <v>17960</v>
      </c>
    </row>
    <row r="18121" customFormat="false" ht="15" hidden="false" customHeight="false" outlineLevel="0" collapsed="false">
      <c r="A18121" s="361" t="s">
        <v>37109</v>
      </c>
      <c r="B18121" s="361"/>
      <c r="C18121" s="361" t="s">
        <v>37110</v>
      </c>
      <c r="D18121" s="361" t="s">
        <v>245</v>
      </c>
      <c r="E18121" s="362" t="s">
        <v>33902</v>
      </c>
    </row>
    <row r="18122" customFormat="false" ht="15" hidden="false" customHeight="false" outlineLevel="0" collapsed="false">
      <c r="A18122" s="361" t="s">
        <v>37111</v>
      </c>
      <c r="B18122" s="361"/>
      <c r="C18122" s="361" t="s">
        <v>37112</v>
      </c>
      <c r="D18122" s="361" t="s">
        <v>245</v>
      </c>
      <c r="E18122" s="362" t="s">
        <v>18281</v>
      </c>
    </row>
    <row r="18123" customFormat="false" ht="15" hidden="false" customHeight="false" outlineLevel="0" collapsed="false">
      <c r="A18123" s="361" t="s">
        <v>37113</v>
      </c>
      <c r="B18123" s="361"/>
      <c r="C18123" s="361" t="s">
        <v>37114</v>
      </c>
      <c r="D18123" s="361" t="s">
        <v>245</v>
      </c>
      <c r="E18123" s="362" t="s">
        <v>18639</v>
      </c>
    </row>
    <row r="18124" customFormat="false" ht="15" hidden="false" customHeight="false" outlineLevel="0" collapsed="false">
      <c r="A18124" s="361" t="s">
        <v>37115</v>
      </c>
      <c r="B18124" s="361"/>
      <c r="C18124" s="361" t="s">
        <v>37116</v>
      </c>
      <c r="D18124" s="361" t="s">
        <v>245</v>
      </c>
      <c r="E18124" s="362" t="s">
        <v>30866</v>
      </c>
    </row>
    <row r="18125" customFormat="false" ht="15" hidden="false" customHeight="false" outlineLevel="0" collapsed="false">
      <c r="A18125" s="361" t="s">
        <v>37117</v>
      </c>
      <c r="B18125" s="361"/>
      <c r="C18125" s="361" t="s">
        <v>37118</v>
      </c>
      <c r="D18125" s="361" t="s">
        <v>245</v>
      </c>
      <c r="E18125" s="362" t="s">
        <v>26046</v>
      </c>
    </row>
    <row r="18126" customFormat="false" ht="15" hidden="false" customHeight="false" outlineLevel="0" collapsed="false">
      <c r="A18126" s="361" t="s">
        <v>37119</v>
      </c>
      <c r="B18126" s="361"/>
      <c r="C18126" s="361" t="s">
        <v>37120</v>
      </c>
      <c r="D18126" s="361" t="s">
        <v>245</v>
      </c>
      <c r="E18126" s="362" t="s">
        <v>22594</v>
      </c>
    </row>
    <row r="18127" customFormat="false" ht="15" hidden="false" customHeight="false" outlineLevel="0" collapsed="false">
      <c r="A18127" s="361" t="s">
        <v>37121</v>
      </c>
      <c r="B18127" s="361"/>
      <c r="C18127" s="361" t="s">
        <v>37122</v>
      </c>
      <c r="D18127" s="361" t="s">
        <v>245</v>
      </c>
      <c r="E18127" s="362" t="s">
        <v>23484</v>
      </c>
    </row>
    <row r="18128" customFormat="false" ht="15" hidden="false" customHeight="false" outlineLevel="0" collapsed="false">
      <c r="A18128" s="361" t="s">
        <v>37123</v>
      </c>
      <c r="B18128" s="361"/>
      <c r="C18128" s="361" t="s">
        <v>37124</v>
      </c>
      <c r="D18128" s="361" t="s">
        <v>245</v>
      </c>
      <c r="E18128" s="362" t="s">
        <v>17306</v>
      </c>
    </row>
    <row r="18129" customFormat="false" ht="15" hidden="false" customHeight="false" outlineLevel="0" collapsed="false">
      <c r="A18129" s="361" t="s">
        <v>37125</v>
      </c>
      <c r="B18129" s="361"/>
      <c r="C18129" s="361" t="s">
        <v>37126</v>
      </c>
      <c r="D18129" s="361" t="s">
        <v>245</v>
      </c>
      <c r="E18129" s="362" t="s">
        <v>20348</v>
      </c>
    </row>
    <row r="18130" customFormat="false" ht="15" hidden="false" customHeight="false" outlineLevel="0" collapsed="false">
      <c r="A18130" s="361" t="s">
        <v>37127</v>
      </c>
      <c r="B18130" s="361"/>
      <c r="C18130" s="361" t="s">
        <v>37128</v>
      </c>
      <c r="D18130" s="361" t="s">
        <v>245</v>
      </c>
      <c r="E18130" s="362" t="s">
        <v>17634</v>
      </c>
    </row>
    <row r="18131" customFormat="false" ht="15" hidden="false" customHeight="false" outlineLevel="0" collapsed="false">
      <c r="A18131" s="361" t="s">
        <v>37129</v>
      </c>
      <c r="B18131" s="361"/>
      <c r="C18131" s="361" t="s">
        <v>37130</v>
      </c>
      <c r="D18131" s="361" t="s">
        <v>245</v>
      </c>
      <c r="E18131" s="362" t="s">
        <v>19386</v>
      </c>
    </row>
    <row r="18132" customFormat="false" ht="15" hidden="false" customHeight="false" outlineLevel="0" collapsed="false">
      <c r="A18132" s="361" t="s">
        <v>37131</v>
      </c>
      <c r="B18132" s="361"/>
      <c r="C18132" s="361" t="s">
        <v>37132</v>
      </c>
      <c r="D18132" s="361" t="s">
        <v>245</v>
      </c>
      <c r="E18132" s="362" t="s">
        <v>16612</v>
      </c>
    </row>
    <row r="18133" customFormat="false" ht="15" hidden="false" customHeight="false" outlineLevel="0" collapsed="false">
      <c r="A18133" s="361" t="s">
        <v>37133</v>
      </c>
      <c r="B18133" s="361"/>
      <c r="C18133" s="361" t="s">
        <v>37134</v>
      </c>
      <c r="D18133" s="361" t="s">
        <v>245</v>
      </c>
      <c r="E18133" s="362" t="s">
        <v>37135</v>
      </c>
    </row>
    <row r="18134" customFormat="false" ht="15" hidden="false" customHeight="false" outlineLevel="0" collapsed="false">
      <c r="A18134" s="361" t="s">
        <v>37136</v>
      </c>
      <c r="B18134" s="361"/>
      <c r="C18134" s="361" t="s">
        <v>37137</v>
      </c>
      <c r="D18134" s="361" t="s">
        <v>245</v>
      </c>
      <c r="E18134" s="362" t="s">
        <v>37138</v>
      </c>
    </row>
    <row r="18135" customFormat="false" ht="15" hidden="false" customHeight="false" outlineLevel="0" collapsed="false">
      <c r="A18135" s="361" t="s">
        <v>37139</v>
      </c>
      <c r="B18135" s="361"/>
      <c r="C18135" s="361" t="s">
        <v>37140</v>
      </c>
      <c r="D18135" s="361" t="s">
        <v>245</v>
      </c>
      <c r="E18135" s="362" t="s">
        <v>20484</v>
      </c>
    </row>
    <row r="18136" customFormat="false" ht="15" hidden="false" customHeight="false" outlineLevel="0" collapsed="false">
      <c r="A18136" s="361" t="s">
        <v>37141</v>
      </c>
      <c r="B18136" s="361"/>
      <c r="C18136" s="361" t="s">
        <v>37142</v>
      </c>
      <c r="D18136" s="361" t="s">
        <v>245</v>
      </c>
      <c r="E18136" s="362" t="s">
        <v>20136</v>
      </c>
    </row>
    <row r="18137" customFormat="false" ht="15" hidden="false" customHeight="false" outlineLevel="0" collapsed="false">
      <c r="A18137" s="361" t="s">
        <v>37143</v>
      </c>
      <c r="B18137" s="361"/>
      <c r="C18137" s="361" t="s">
        <v>37144</v>
      </c>
      <c r="D18137" s="361" t="s">
        <v>245</v>
      </c>
      <c r="E18137" s="362" t="s">
        <v>19832</v>
      </c>
    </row>
    <row r="18138" customFormat="false" ht="15" hidden="false" customHeight="false" outlineLevel="0" collapsed="false">
      <c r="A18138" s="361" t="s">
        <v>37145</v>
      </c>
      <c r="B18138" s="361"/>
      <c r="C18138" s="361" t="s">
        <v>37146</v>
      </c>
      <c r="D18138" s="361" t="s">
        <v>245</v>
      </c>
      <c r="E18138" s="362" t="s">
        <v>25649</v>
      </c>
    </row>
    <row r="18139" customFormat="false" ht="15" hidden="false" customHeight="false" outlineLevel="0" collapsed="false">
      <c r="A18139" s="361" t="s">
        <v>37147</v>
      </c>
      <c r="B18139" s="361"/>
      <c r="C18139" s="361" t="s">
        <v>37148</v>
      </c>
      <c r="D18139" s="361" t="s">
        <v>245</v>
      </c>
      <c r="E18139" s="362" t="s">
        <v>37149</v>
      </c>
    </row>
    <row r="18140" customFormat="false" ht="15" hidden="false" customHeight="false" outlineLevel="0" collapsed="false">
      <c r="A18140" s="361" t="s">
        <v>37150</v>
      </c>
      <c r="B18140" s="361"/>
      <c r="C18140" s="361" t="s">
        <v>37151</v>
      </c>
      <c r="D18140" s="361" t="s">
        <v>245</v>
      </c>
      <c r="E18140" s="362" t="s">
        <v>17923</v>
      </c>
    </row>
    <row r="18141" customFormat="false" ht="15" hidden="false" customHeight="false" outlineLevel="0" collapsed="false">
      <c r="A18141" s="361" t="s">
        <v>37152</v>
      </c>
      <c r="B18141" s="361"/>
      <c r="C18141" s="361" t="s">
        <v>37153</v>
      </c>
      <c r="D18141" s="361" t="s">
        <v>245</v>
      </c>
      <c r="E18141" s="362" t="s">
        <v>27626</v>
      </c>
    </row>
    <row r="18142" customFormat="false" ht="15" hidden="false" customHeight="false" outlineLevel="0" collapsed="false">
      <c r="A18142" s="361" t="s">
        <v>37154</v>
      </c>
      <c r="B18142" s="361"/>
      <c r="C18142" s="361" t="s">
        <v>37155</v>
      </c>
      <c r="D18142" s="361" t="s">
        <v>245</v>
      </c>
      <c r="E18142" s="362" t="s">
        <v>17762</v>
      </c>
    </row>
    <row r="18143" customFormat="false" ht="15" hidden="false" customHeight="false" outlineLevel="0" collapsed="false">
      <c r="A18143" s="361" t="s">
        <v>37156</v>
      </c>
      <c r="B18143" s="361"/>
      <c r="C18143" s="361" t="s">
        <v>37157</v>
      </c>
      <c r="D18143" s="361" t="s">
        <v>245</v>
      </c>
      <c r="E18143" s="362" t="s">
        <v>18295</v>
      </c>
    </row>
    <row r="18144" customFormat="false" ht="15" hidden="false" customHeight="false" outlineLevel="0" collapsed="false">
      <c r="A18144" s="361" t="s">
        <v>37158</v>
      </c>
      <c r="B18144" s="361"/>
      <c r="C18144" s="361" t="s">
        <v>37159</v>
      </c>
      <c r="D18144" s="361" t="s">
        <v>245</v>
      </c>
      <c r="E18144" s="362" t="s">
        <v>20214</v>
      </c>
    </row>
    <row r="18145" customFormat="false" ht="15" hidden="false" customHeight="false" outlineLevel="0" collapsed="false">
      <c r="A18145" s="361" t="s">
        <v>37160</v>
      </c>
      <c r="B18145" s="361"/>
      <c r="C18145" s="361" t="s">
        <v>37161</v>
      </c>
      <c r="D18145" s="361" t="s">
        <v>25214</v>
      </c>
      <c r="E18145" s="362" t="s">
        <v>19824</v>
      </c>
    </row>
    <row r="18146" customFormat="false" ht="15" hidden="false" customHeight="false" outlineLevel="0" collapsed="false">
      <c r="A18146" s="361" t="s">
        <v>37162</v>
      </c>
      <c r="B18146" s="361"/>
      <c r="C18146" s="361" t="s">
        <v>37163</v>
      </c>
      <c r="D18146" s="361" t="s">
        <v>25214</v>
      </c>
      <c r="E18146" s="362" t="s">
        <v>32601</v>
      </c>
    </row>
    <row r="18147" customFormat="false" ht="15" hidden="false" customHeight="false" outlineLevel="0" collapsed="false">
      <c r="A18147" s="361" t="s">
        <v>37164</v>
      </c>
      <c r="B18147" s="361"/>
      <c r="C18147" s="361" t="s">
        <v>37165</v>
      </c>
      <c r="D18147" s="361" t="s">
        <v>25214</v>
      </c>
      <c r="E18147" s="362" t="s">
        <v>18680</v>
      </c>
    </row>
    <row r="18148" customFormat="false" ht="15" hidden="false" customHeight="false" outlineLevel="0" collapsed="false">
      <c r="A18148" s="361" t="s">
        <v>37166</v>
      </c>
      <c r="B18148" s="361"/>
      <c r="C18148" s="361" t="s">
        <v>37167</v>
      </c>
      <c r="D18148" s="361" t="s">
        <v>25214</v>
      </c>
      <c r="E18148" s="362" t="s">
        <v>30907</v>
      </c>
    </row>
    <row r="18149" customFormat="false" ht="15" hidden="false" customHeight="false" outlineLevel="0" collapsed="false">
      <c r="A18149" s="361" t="s">
        <v>37168</v>
      </c>
      <c r="B18149" s="361"/>
      <c r="C18149" s="361" t="s">
        <v>37169</v>
      </c>
      <c r="D18149" s="361" t="s">
        <v>25214</v>
      </c>
      <c r="E18149" s="362" t="s">
        <v>28637</v>
      </c>
    </row>
    <row r="18150" customFormat="false" ht="15" hidden="false" customHeight="false" outlineLevel="0" collapsed="false">
      <c r="A18150" s="361" t="s">
        <v>37170</v>
      </c>
      <c r="B18150" s="361"/>
      <c r="C18150" s="361" t="s">
        <v>37171</v>
      </c>
      <c r="D18150" s="361" t="s">
        <v>245</v>
      </c>
      <c r="E18150" s="362" t="s">
        <v>37172</v>
      </c>
    </row>
    <row r="18151" customFormat="false" ht="15" hidden="false" customHeight="false" outlineLevel="0" collapsed="false">
      <c r="A18151" s="361" t="s">
        <v>37173</v>
      </c>
      <c r="B18151" s="361"/>
      <c r="C18151" s="361" t="s">
        <v>37174</v>
      </c>
      <c r="D18151" s="361" t="s">
        <v>25214</v>
      </c>
      <c r="E18151" s="362" t="s">
        <v>37175</v>
      </c>
    </row>
    <row r="18152" customFormat="false" ht="15" hidden="false" customHeight="false" outlineLevel="0" collapsed="false">
      <c r="A18152" s="361" t="s">
        <v>37176</v>
      </c>
      <c r="B18152" s="361"/>
      <c r="C18152" s="361" t="s">
        <v>37177</v>
      </c>
      <c r="D18152" s="361" t="s">
        <v>25214</v>
      </c>
      <c r="E18152" s="362" t="s">
        <v>37178</v>
      </c>
    </row>
    <row r="18153" customFormat="false" ht="15" hidden="false" customHeight="false" outlineLevel="0" collapsed="false">
      <c r="A18153" s="361" t="s">
        <v>37179</v>
      </c>
      <c r="B18153" s="361"/>
      <c r="C18153" s="361" t="s">
        <v>37180</v>
      </c>
      <c r="D18153" s="361" t="s">
        <v>25214</v>
      </c>
      <c r="E18153" s="362" t="s">
        <v>37181</v>
      </c>
    </row>
    <row r="18154" customFormat="false" ht="15" hidden="false" customHeight="false" outlineLevel="0" collapsed="false">
      <c r="A18154" s="361" t="s">
        <v>37182</v>
      </c>
      <c r="B18154" s="361"/>
      <c r="C18154" s="361" t="s">
        <v>37183</v>
      </c>
      <c r="D18154" s="361" t="s">
        <v>25214</v>
      </c>
      <c r="E18154" s="362" t="s">
        <v>37184</v>
      </c>
    </row>
    <row r="18155" customFormat="false" ht="15" hidden="false" customHeight="false" outlineLevel="0" collapsed="false">
      <c r="A18155" s="361" t="s">
        <v>37185</v>
      </c>
      <c r="B18155" s="361"/>
      <c r="C18155" s="361" t="s">
        <v>37186</v>
      </c>
      <c r="D18155" s="361" t="s">
        <v>25214</v>
      </c>
      <c r="E18155" s="362" t="s">
        <v>37187</v>
      </c>
    </row>
    <row r="18156" customFormat="false" ht="15" hidden="false" customHeight="false" outlineLevel="0" collapsed="false">
      <c r="A18156" s="361" t="s">
        <v>37188</v>
      </c>
      <c r="B18156" s="361"/>
      <c r="C18156" s="361" t="s">
        <v>37189</v>
      </c>
      <c r="D18156" s="361" t="s">
        <v>25214</v>
      </c>
      <c r="E18156" s="362" t="s">
        <v>29234</v>
      </c>
    </row>
    <row r="18157" customFormat="false" ht="15" hidden="false" customHeight="false" outlineLevel="0" collapsed="false">
      <c r="A18157" s="361" t="s">
        <v>37190</v>
      </c>
      <c r="B18157" s="361"/>
      <c r="C18157" s="361" t="s">
        <v>37191</v>
      </c>
      <c r="D18157" s="361" t="s">
        <v>25214</v>
      </c>
      <c r="E18157" s="362" t="s">
        <v>18155</v>
      </c>
    </row>
    <row r="18158" customFormat="false" ht="15" hidden="false" customHeight="false" outlineLevel="0" collapsed="false">
      <c r="A18158" s="361" t="s">
        <v>37192</v>
      </c>
      <c r="B18158" s="361"/>
      <c r="C18158" s="361" t="s">
        <v>37193</v>
      </c>
      <c r="D18158" s="361" t="s">
        <v>25662</v>
      </c>
      <c r="E18158" s="362" t="s">
        <v>37194</v>
      </c>
    </row>
    <row r="18159" customFormat="false" ht="15" hidden="false" customHeight="false" outlineLevel="0" collapsed="false">
      <c r="A18159" s="361" t="s">
        <v>37195</v>
      </c>
      <c r="B18159" s="361"/>
      <c r="C18159" s="361" t="s">
        <v>37196</v>
      </c>
      <c r="D18159" s="361" t="s">
        <v>25662</v>
      </c>
      <c r="E18159" s="362" t="s">
        <v>32464</v>
      </c>
    </row>
    <row r="18160" customFormat="false" ht="15" hidden="false" customHeight="false" outlineLevel="0" collapsed="false">
      <c r="A18160" s="361" t="s">
        <v>37197</v>
      </c>
      <c r="B18160" s="361"/>
      <c r="C18160" s="361" t="s">
        <v>37198</v>
      </c>
      <c r="D18160" s="361" t="s">
        <v>25662</v>
      </c>
      <c r="E18160" s="362" t="s">
        <v>35808</v>
      </c>
    </row>
    <row r="18161" customFormat="false" ht="15" hidden="false" customHeight="false" outlineLevel="0" collapsed="false">
      <c r="A18161" s="361" t="s">
        <v>37199</v>
      </c>
      <c r="B18161" s="361"/>
      <c r="C18161" s="361" t="s">
        <v>37200</v>
      </c>
      <c r="D18161" s="361" t="s">
        <v>245</v>
      </c>
      <c r="E18161" s="362" t="s">
        <v>37201</v>
      </c>
    </row>
    <row r="18162" customFormat="false" ht="15" hidden="false" customHeight="false" outlineLevel="0" collapsed="false">
      <c r="A18162" s="361" t="s">
        <v>37202</v>
      </c>
      <c r="B18162" s="361"/>
      <c r="C18162" s="361" t="s">
        <v>37203</v>
      </c>
      <c r="D18162" s="361" t="s">
        <v>245</v>
      </c>
      <c r="E18162" s="362" t="s">
        <v>37204</v>
      </c>
    </row>
    <row r="18163" customFormat="false" ht="15" hidden="false" customHeight="false" outlineLevel="0" collapsed="false">
      <c r="A18163" s="361" t="s">
        <v>37205</v>
      </c>
      <c r="B18163" s="361"/>
      <c r="C18163" s="361" t="s">
        <v>37206</v>
      </c>
      <c r="D18163" s="361" t="s">
        <v>25214</v>
      </c>
      <c r="E18163" s="362" t="s">
        <v>37207</v>
      </c>
    </row>
    <row r="18164" customFormat="false" ht="15" hidden="false" customHeight="false" outlineLevel="0" collapsed="false">
      <c r="A18164" s="361" t="s">
        <v>37208</v>
      </c>
      <c r="B18164" s="361"/>
      <c r="C18164" s="361" t="s">
        <v>37209</v>
      </c>
      <c r="D18164" s="361" t="s">
        <v>25214</v>
      </c>
      <c r="E18164" s="362" t="s">
        <v>37210</v>
      </c>
    </row>
    <row r="18165" customFormat="false" ht="15" hidden="false" customHeight="false" outlineLevel="0" collapsed="false">
      <c r="A18165" s="361" t="s">
        <v>37211</v>
      </c>
      <c r="B18165" s="361"/>
      <c r="C18165" s="361" t="s">
        <v>37212</v>
      </c>
      <c r="D18165" s="361" t="s">
        <v>25214</v>
      </c>
      <c r="E18165" s="362" t="s">
        <v>36852</v>
      </c>
    </row>
    <row r="18166" customFormat="false" ht="15" hidden="false" customHeight="false" outlineLevel="0" collapsed="false">
      <c r="A18166" s="361" t="s">
        <v>37213</v>
      </c>
      <c r="B18166" s="361"/>
      <c r="C18166" s="361" t="s">
        <v>37214</v>
      </c>
      <c r="D18166" s="361" t="s">
        <v>25214</v>
      </c>
      <c r="E18166" s="362" t="s">
        <v>37215</v>
      </c>
    </row>
    <row r="18167" customFormat="false" ht="15" hidden="false" customHeight="false" outlineLevel="0" collapsed="false">
      <c r="A18167" s="361" t="s">
        <v>37216</v>
      </c>
      <c r="B18167" s="361"/>
      <c r="C18167" s="361" t="s">
        <v>37217</v>
      </c>
      <c r="D18167" s="361" t="s">
        <v>25214</v>
      </c>
      <c r="E18167" s="362" t="s">
        <v>37218</v>
      </c>
    </row>
    <row r="18168" customFormat="false" ht="15" hidden="false" customHeight="false" outlineLevel="0" collapsed="false">
      <c r="A18168" s="361" t="s">
        <v>37219</v>
      </c>
      <c r="B18168" s="361"/>
      <c r="C18168" s="361" t="s">
        <v>37220</v>
      </c>
      <c r="D18168" s="361" t="s">
        <v>25214</v>
      </c>
      <c r="E18168" s="362" t="s">
        <v>37221</v>
      </c>
    </row>
    <row r="18169" customFormat="false" ht="15" hidden="false" customHeight="false" outlineLevel="0" collapsed="false">
      <c r="A18169" s="361" t="s">
        <v>37222</v>
      </c>
      <c r="B18169" s="361"/>
      <c r="C18169" s="361" t="s">
        <v>37223</v>
      </c>
      <c r="D18169" s="361" t="s">
        <v>25214</v>
      </c>
      <c r="E18169" s="362" t="s">
        <v>37224</v>
      </c>
    </row>
    <row r="18170" customFormat="false" ht="15" hidden="false" customHeight="false" outlineLevel="0" collapsed="false">
      <c r="A18170" s="361" t="s">
        <v>37225</v>
      </c>
      <c r="B18170" s="361"/>
      <c r="C18170" s="361" t="s">
        <v>37226</v>
      </c>
      <c r="D18170" s="361" t="s">
        <v>25214</v>
      </c>
      <c r="E18170" s="362" t="s">
        <v>37227</v>
      </c>
    </row>
    <row r="18171" customFormat="false" ht="15" hidden="false" customHeight="false" outlineLevel="0" collapsed="false">
      <c r="A18171" s="361" t="s">
        <v>37228</v>
      </c>
      <c r="B18171" s="361"/>
      <c r="C18171" s="361" t="s">
        <v>37229</v>
      </c>
      <c r="D18171" s="361" t="s">
        <v>25214</v>
      </c>
      <c r="E18171" s="362" t="s">
        <v>37230</v>
      </c>
    </row>
    <row r="18172" customFormat="false" ht="15" hidden="false" customHeight="false" outlineLevel="0" collapsed="false">
      <c r="A18172" s="361" t="s">
        <v>37231</v>
      </c>
      <c r="B18172" s="361"/>
      <c r="C18172" s="361" t="s">
        <v>37232</v>
      </c>
      <c r="D18172" s="361" t="s">
        <v>25214</v>
      </c>
      <c r="E18172" s="362" t="s">
        <v>37233</v>
      </c>
    </row>
    <row r="18173" customFormat="false" ht="15" hidden="false" customHeight="false" outlineLevel="0" collapsed="false">
      <c r="A18173" s="361" t="s">
        <v>37234</v>
      </c>
      <c r="B18173" s="361"/>
      <c r="C18173" s="361" t="s">
        <v>37235</v>
      </c>
      <c r="D18173" s="361" t="s">
        <v>25214</v>
      </c>
      <c r="E18173" s="362" t="s">
        <v>37236</v>
      </c>
    </row>
    <row r="18174" customFormat="false" ht="15" hidden="false" customHeight="false" outlineLevel="0" collapsed="false">
      <c r="A18174" s="361" t="s">
        <v>37237</v>
      </c>
      <c r="B18174" s="361"/>
      <c r="C18174" s="361" t="s">
        <v>37238</v>
      </c>
      <c r="D18174" s="361" t="s">
        <v>25214</v>
      </c>
      <c r="E18174" s="362" t="s">
        <v>37239</v>
      </c>
    </row>
    <row r="18175" customFormat="false" ht="15" hidden="false" customHeight="false" outlineLevel="0" collapsed="false">
      <c r="A18175" s="361" t="s">
        <v>37240</v>
      </c>
      <c r="B18175" s="361"/>
      <c r="C18175" s="361" t="s">
        <v>37241</v>
      </c>
      <c r="D18175" s="361" t="s">
        <v>25214</v>
      </c>
      <c r="E18175" s="362" t="s">
        <v>37242</v>
      </c>
    </row>
    <row r="18176" customFormat="false" ht="15" hidden="false" customHeight="false" outlineLevel="0" collapsed="false">
      <c r="A18176" s="361" t="s">
        <v>37243</v>
      </c>
      <c r="B18176" s="361"/>
      <c r="C18176" s="361" t="s">
        <v>37244</v>
      </c>
      <c r="D18176" s="361" t="s">
        <v>25214</v>
      </c>
      <c r="E18176" s="362" t="s">
        <v>36852</v>
      </c>
    </row>
    <row r="18177" customFormat="false" ht="15" hidden="false" customHeight="false" outlineLevel="0" collapsed="false">
      <c r="A18177" s="361" t="s">
        <v>37245</v>
      </c>
      <c r="B18177" s="361"/>
      <c r="C18177" s="361" t="s">
        <v>37246</v>
      </c>
      <c r="D18177" s="361" t="s">
        <v>25214</v>
      </c>
      <c r="E18177" s="362" t="s">
        <v>37247</v>
      </c>
    </row>
    <row r="18178" customFormat="false" ht="15" hidden="false" customHeight="false" outlineLevel="0" collapsed="false">
      <c r="A18178" s="361" t="s">
        <v>37248</v>
      </c>
      <c r="B18178" s="361"/>
      <c r="C18178" s="361" t="s">
        <v>37249</v>
      </c>
      <c r="D18178" s="361" t="s">
        <v>25214</v>
      </c>
      <c r="E18178" s="362" t="s">
        <v>37250</v>
      </c>
    </row>
    <row r="18179" customFormat="false" ht="15" hidden="false" customHeight="false" outlineLevel="0" collapsed="false">
      <c r="A18179" s="361" t="s">
        <v>37251</v>
      </c>
      <c r="B18179" s="361"/>
      <c r="C18179" s="361" t="s">
        <v>37252</v>
      </c>
      <c r="D18179" s="361" t="s">
        <v>25214</v>
      </c>
      <c r="E18179" s="362" t="s">
        <v>37253</v>
      </c>
    </row>
    <row r="18180" customFormat="false" ht="15" hidden="false" customHeight="false" outlineLevel="0" collapsed="false">
      <c r="A18180" s="361" t="s">
        <v>37254</v>
      </c>
      <c r="B18180" s="361"/>
      <c r="C18180" s="361" t="s">
        <v>37255</v>
      </c>
      <c r="D18180" s="361" t="s">
        <v>25662</v>
      </c>
      <c r="E18180" s="362" t="s">
        <v>37256</v>
      </c>
    </row>
    <row r="18181" customFormat="false" ht="15" hidden="false" customHeight="false" outlineLevel="0" collapsed="false">
      <c r="A18181" s="361" t="s">
        <v>37257</v>
      </c>
      <c r="B18181" s="361"/>
      <c r="C18181" s="361" t="s">
        <v>37258</v>
      </c>
      <c r="D18181" s="361" t="s">
        <v>25662</v>
      </c>
      <c r="E18181" s="362" t="s">
        <v>35960</v>
      </c>
    </row>
    <row r="18182" customFormat="false" ht="15" hidden="false" customHeight="false" outlineLevel="0" collapsed="false">
      <c r="A18182" s="361" t="s">
        <v>37259</v>
      </c>
      <c r="B18182" s="361"/>
      <c r="C18182" s="361" t="s">
        <v>37260</v>
      </c>
      <c r="D18182" s="361" t="s">
        <v>25214</v>
      </c>
      <c r="E18182" s="362" t="s">
        <v>37261</v>
      </c>
    </row>
    <row r="18183" customFormat="false" ht="15" hidden="false" customHeight="false" outlineLevel="0" collapsed="false">
      <c r="A18183" s="361" t="s">
        <v>37262</v>
      </c>
      <c r="B18183" s="361"/>
      <c r="C18183" s="361" t="s">
        <v>37263</v>
      </c>
      <c r="D18183" s="361" t="s">
        <v>25214</v>
      </c>
      <c r="E18183" s="362" t="s">
        <v>37264</v>
      </c>
    </row>
    <row r="18184" customFormat="false" ht="15" hidden="false" customHeight="false" outlineLevel="0" collapsed="false">
      <c r="A18184" s="361" t="s">
        <v>37265</v>
      </c>
      <c r="B18184" s="361"/>
      <c r="C18184" s="361" t="s">
        <v>37266</v>
      </c>
      <c r="D18184" s="361" t="s">
        <v>25214</v>
      </c>
      <c r="E18184" s="362" t="s">
        <v>37253</v>
      </c>
    </row>
    <row r="18185" customFormat="false" ht="15" hidden="false" customHeight="false" outlineLevel="0" collapsed="false">
      <c r="A18185" s="361" t="s">
        <v>37267</v>
      </c>
      <c r="B18185" s="361"/>
      <c r="C18185" s="361" t="s">
        <v>37268</v>
      </c>
      <c r="D18185" s="361" t="s">
        <v>25662</v>
      </c>
      <c r="E18185" s="362" t="s">
        <v>37269</v>
      </c>
    </row>
    <row r="18186" customFormat="false" ht="15" hidden="false" customHeight="false" outlineLevel="0" collapsed="false">
      <c r="A18186" s="361" t="s">
        <v>37270</v>
      </c>
      <c r="B18186" s="361"/>
      <c r="C18186" s="361" t="s">
        <v>37271</v>
      </c>
      <c r="D18186" s="361" t="s">
        <v>28329</v>
      </c>
      <c r="E18186" s="362" t="s">
        <v>37272</v>
      </c>
    </row>
    <row r="18187" customFormat="false" ht="15" hidden="false" customHeight="false" outlineLevel="0" collapsed="false">
      <c r="A18187" s="361" t="s">
        <v>37273</v>
      </c>
      <c r="B18187" s="361"/>
      <c r="C18187" s="361" t="s">
        <v>37274</v>
      </c>
      <c r="D18187" s="361" t="s">
        <v>28329</v>
      </c>
      <c r="E18187" s="362" t="s">
        <v>37275</v>
      </c>
    </row>
    <row r="18188" customFormat="false" ht="15" hidden="false" customHeight="false" outlineLevel="0" collapsed="false">
      <c r="A18188" s="361" t="s">
        <v>37276</v>
      </c>
      <c r="B18188" s="361"/>
      <c r="C18188" s="361" t="s">
        <v>37277</v>
      </c>
      <c r="D18188" s="361" t="s">
        <v>28329</v>
      </c>
      <c r="E18188" s="362" t="s">
        <v>37272</v>
      </c>
    </row>
    <row r="18189" customFormat="false" ht="15" hidden="false" customHeight="false" outlineLevel="0" collapsed="false">
      <c r="A18189" s="361" t="s">
        <v>37278</v>
      </c>
      <c r="B18189" s="361"/>
      <c r="C18189" s="361" t="s">
        <v>37279</v>
      </c>
      <c r="D18189" s="361" t="s">
        <v>28329</v>
      </c>
      <c r="E18189" s="362" t="s">
        <v>37280</v>
      </c>
    </row>
    <row r="18190" customFormat="false" ht="15" hidden="false" customHeight="false" outlineLevel="0" collapsed="false">
      <c r="A18190" s="361" t="s">
        <v>37281</v>
      </c>
      <c r="B18190" s="361"/>
      <c r="C18190" s="361" t="s">
        <v>37282</v>
      </c>
      <c r="D18190" s="361" t="s">
        <v>28329</v>
      </c>
      <c r="E18190" s="362" t="s">
        <v>37272</v>
      </c>
    </row>
    <row r="18191" customFormat="false" ht="15" hidden="false" customHeight="false" outlineLevel="0" collapsed="false">
      <c r="A18191" s="361" t="s">
        <v>37283</v>
      </c>
      <c r="B18191" s="361"/>
      <c r="C18191" s="361" t="s">
        <v>37284</v>
      </c>
      <c r="D18191" s="361" t="s">
        <v>25214</v>
      </c>
      <c r="E18191" s="362" t="s">
        <v>37285</v>
      </c>
    </row>
    <row r="18192" customFormat="false" ht="15" hidden="false" customHeight="false" outlineLevel="0" collapsed="false">
      <c r="A18192" s="361" t="s">
        <v>37286</v>
      </c>
      <c r="B18192" s="361"/>
      <c r="C18192" s="361" t="s">
        <v>37287</v>
      </c>
      <c r="D18192" s="361" t="s">
        <v>25214</v>
      </c>
      <c r="E18192" s="362" t="s">
        <v>37288</v>
      </c>
    </row>
    <row r="18193" customFormat="false" ht="15" hidden="false" customHeight="false" outlineLevel="0" collapsed="false">
      <c r="A18193" s="361" t="s">
        <v>37289</v>
      </c>
      <c r="B18193" s="361"/>
      <c r="C18193" s="361" t="s">
        <v>37290</v>
      </c>
      <c r="D18193" s="361" t="s">
        <v>245</v>
      </c>
      <c r="E18193" s="362" t="s">
        <v>37291</v>
      </c>
    </row>
    <row r="18194" customFormat="false" ht="15" hidden="false" customHeight="false" outlineLevel="0" collapsed="false">
      <c r="A18194" s="361" t="s">
        <v>39</v>
      </c>
      <c r="B18194" s="361"/>
      <c r="C18194" s="361" t="s">
        <v>37292</v>
      </c>
      <c r="D18194" s="361" t="s">
        <v>25214</v>
      </c>
      <c r="E18194" s="362" t="s">
        <v>37293</v>
      </c>
    </row>
    <row r="18195" customFormat="false" ht="15" hidden="false" customHeight="false" outlineLevel="0" collapsed="false">
      <c r="A18195" s="361" t="s">
        <v>37294</v>
      </c>
      <c r="B18195" s="361"/>
      <c r="C18195" s="361" t="s">
        <v>37295</v>
      </c>
      <c r="D18195" s="361" t="s">
        <v>25214</v>
      </c>
      <c r="E18195" s="362" t="s">
        <v>37296</v>
      </c>
    </row>
    <row r="18196" customFormat="false" ht="15" hidden="false" customHeight="false" outlineLevel="0" collapsed="false">
      <c r="A18196" s="361" t="s">
        <v>41</v>
      </c>
      <c r="B18196" s="361"/>
      <c r="C18196" s="361" t="s">
        <v>37297</v>
      </c>
      <c r="D18196" s="361" t="s">
        <v>25214</v>
      </c>
      <c r="E18196" s="362" t="s">
        <v>37298</v>
      </c>
    </row>
    <row r="18197" customFormat="false" ht="15" hidden="false" customHeight="false" outlineLevel="0" collapsed="false">
      <c r="A18197" s="361" t="s">
        <v>37299</v>
      </c>
      <c r="B18197" s="361"/>
      <c r="C18197" s="361" t="s">
        <v>37300</v>
      </c>
      <c r="D18197" s="361" t="s">
        <v>25214</v>
      </c>
      <c r="E18197" s="362" t="s">
        <v>37301</v>
      </c>
    </row>
    <row r="18198" customFormat="false" ht="15" hidden="false" customHeight="false" outlineLevel="0" collapsed="false">
      <c r="A18198" s="361" t="s">
        <v>37302</v>
      </c>
      <c r="B18198" s="361"/>
      <c r="C18198" s="361" t="s">
        <v>37303</v>
      </c>
      <c r="D18198" s="361" t="s">
        <v>25214</v>
      </c>
      <c r="E18198" s="362" t="s">
        <v>37304</v>
      </c>
    </row>
    <row r="18199" customFormat="false" ht="15" hidden="false" customHeight="false" outlineLevel="0" collapsed="false">
      <c r="A18199" s="361" t="s">
        <v>37305</v>
      </c>
      <c r="B18199" s="361"/>
      <c r="C18199" s="361" t="s">
        <v>37306</v>
      </c>
      <c r="D18199" s="361" t="s">
        <v>25214</v>
      </c>
      <c r="E18199" s="362" t="s">
        <v>37307</v>
      </c>
    </row>
    <row r="18200" customFormat="false" ht="15" hidden="false" customHeight="false" outlineLevel="0" collapsed="false">
      <c r="A18200" s="361" t="s">
        <v>37308</v>
      </c>
      <c r="B18200" s="361"/>
      <c r="C18200" s="361" t="s">
        <v>37309</v>
      </c>
      <c r="D18200" s="361" t="s">
        <v>25214</v>
      </c>
      <c r="E18200" s="362" t="s">
        <v>37310</v>
      </c>
    </row>
    <row r="18201" customFormat="false" ht="15" hidden="false" customHeight="false" outlineLevel="0" collapsed="false">
      <c r="A18201" s="361" t="s">
        <v>37311</v>
      </c>
      <c r="B18201" s="361"/>
      <c r="C18201" s="361" t="s">
        <v>37312</v>
      </c>
      <c r="D18201" s="361" t="s">
        <v>25214</v>
      </c>
      <c r="E18201" s="362" t="s">
        <v>37313</v>
      </c>
    </row>
    <row r="18202" customFormat="false" ht="15" hidden="false" customHeight="false" outlineLevel="0" collapsed="false">
      <c r="A18202" s="361" t="s">
        <v>37314</v>
      </c>
      <c r="B18202" s="361"/>
      <c r="C18202" s="361" t="s">
        <v>37315</v>
      </c>
      <c r="D18202" s="361" t="s">
        <v>25214</v>
      </c>
      <c r="E18202" s="362" t="s">
        <v>37316</v>
      </c>
    </row>
    <row r="18203" customFormat="false" ht="15" hidden="false" customHeight="false" outlineLevel="0" collapsed="false">
      <c r="A18203" s="361" t="s">
        <v>37317</v>
      </c>
      <c r="B18203" s="361"/>
      <c r="C18203" s="361" t="s">
        <v>37318</v>
      </c>
      <c r="D18203" s="361" t="s">
        <v>25214</v>
      </c>
      <c r="E18203" s="362" t="s">
        <v>37319</v>
      </c>
    </row>
    <row r="18204" customFormat="false" ht="15" hidden="false" customHeight="false" outlineLevel="0" collapsed="false">
      <c r="A18204" s="361" t="s">
        <v>37320</v>
      </c>
      <c r="B18204" s="361"/>
      <c r="C18204" s="361" t="s">
        <v>37321</v>
      </c>
      <c r="D18204" s="361" t="s">
        <v>25214</v>
      </c>
      <c r="E18204" s="362" t="s">
        <v>37322</v>
      </c>
    </row>
    <row r="18205" customFormat="false" ht="15" hidden="false" customHeight="false" outlineLevel="0" collapsed="false">
      <c r="A18205" s="361" t="s">
        <v>37323</v>
      </c>
      <c r="B18205" s="361"/>
      <c r="C18205" s="361" t="s">
        <v>37324</v>
      </c>
      <c r="D18205" s="361" t="s">
        <v>28329</v>
      </c>
      <c r="E18205" s="362" t="s">
        <v>37325</v>
      </c>
    </row>
    <row r="18206" customFormat="false" ht="15" hidden="false" customHeight="false" outlineLevel="0" collapsed="false">
      <c r="A18206" s="361" t="s">
        <v>37326</v>
      </c>
      <c r="B18206" s="361"/>
      <c r="C18206" s="361" t="s">
        <v>37327</v>
      </c>
      <c r="D18206" s="361" t="s">
        <v>28329</v>
      </c>
      <c r="E18206" s="362" t="s">
        <v>22814</v>
      </c>
    </row>
    <row r="18207" customFormat="false" ht="15" hidden="false" customHeight="false" outlineLevel="0" collapsed="false">
      <c r="A18207" s="361" t="s">
        <v>37328</v>
      </c>
      <c r="B18207" s="361"/>
      <c r="C18207" s="361" t="s">
        <v>37329</v>
      </c>
      <c r="D18207" s="361" t="s">
        <v>25662</v>
      </c>
      <c r="E18207" s="362" t="s">
        <v>15681</v>
      </c>
    </row>
    <row r="18208" customFormat="false" ht="15" hidden="false" customHeight="false" outlineLevel="0" collapsed="false">
      <c r="A18208" s="361" t="s">
        <v>37330</v>
      </c>
      <c r="B18208" s="361"/>
      <c r="C18208" s="361" t="s">
        <v>37331</v>
      </c>
      <c r="D18208" s="361" t="s">
        <v>28329</v>
      </c>
      <c r="E18208" s="362" t="s">
        <v>15946</v>
      </c>
    </row>
    <row r="18209" customFormat="false" ht="15" hidden="false" customHeight="false" outlineLevel="0" collapsed="false">
      <c r="A18209" s="361" t="s">
        <v>37332</v>
      </c>
      <c r="B18209" s="361"/>
      <c r="C18209" s="361" t="s">
        <v>37333</v>
      </c>
      <c r="D18209" s="361" t="s">
        <v>25662</v>
      </c>
      <c r="E18209" s="362" t="s">
        <v>26646</v>
      </c>
    </row>
    <row r="18210" customFormat="false" ht="15" hidden="false" customHeight="false" outlineLevel="0" collapsed="false">
      <c r="A18210" s="361" t="s">
        <v>37334</v>
      </c>
      <c r="B18210" s="361"/>
      <c r="C18210" s="361" t="s">
        <v>37335</v>
      </c>
      <c r="D18210" s="361" t="s">
        <v>28329</v>
      </c>
      <c r="E18210" s="362" t="s">
        <v>25247</v>
      </c>
    </row>
    <row r="18211" customFormat="false" ht="15" hidden="false" customHeight="false" outlineLevel="0" collapsed="false">
      <c r="A18211" s="361" t="s">
        <v>37336</v>
      </c>
      <c r="B18211" s="361"/>
      <c r="C18211" s="361" t="s">
        <v>37337</v>
      </c>
      <c r="D18211" s="361" t="s">
        <v>28329</v>
      </c>
      <c r="E18211" s="362" t="s">
        <v>19314</v>
      </c>
    </row>
    <row r="18212" customFormat="false" ht="15" hidden="false" customHeight="false" outlineLevel="0" collapsed="false">
      <c r="A18212" s="361" t="s">
        <v>37338</v>
      </c>
      <c r="B18212" s="361"/>
      <c r="C18212" s="361" t="s">
        <v>37339</v>
      </c>
      <c r="D18212" s="361" t="s">
        <v>28329</v>
      </c>
      <c r="E18212" s="362" t="s">
        <v>15946</v>
      </c>
    </row>
    <row r="18213" customFormat="false" ht="15" hidden="false" customHeight="false" outlineLevel="0" collapsed="false">
      <c r="A18213" s="361" t="s">
        <v>37340</v>
      </c>
      <c r="B18213" s="361"/>
      <c r="C18213" s="361" t="s">
        <v>37341</v>
      </c>
      <c r="D18213" s="361" t="s">
        <v>28329</v>
      </c>
      <c r="E18213" s="362" t="s">
        <v>16272</v>
      </c>
    </row>
    <row r="18214" customFormat="false" ht="15" hidden="false" customHeight="false" outlineLevel="0" collapsed="false">
      <c r="A18214" s="361" t="s">
        <v>37342</v>
      </c>
      <c r="B18214" s="361"/>
      <c r="C18214" s="361" t="s">
        <v>37343</v>
      </c>
      <c r="D18214" s="361" t="s">
        <v>25662</v>
      </c>
      <c r="E18214" s="362" t="s">
        <v>16574</v>
      </c>
    </row>
    <row r="18215" customFormat="false" ht="15" hidden="false" customHeight="false" outlineLevel="0" collapsed="false">
      <c r="A18215" s="361" t="s">
        <v>37344</v>
      </c>
      <c r="B18215" s="361"/>
      <c r="C18215" s="361" t="s">
        <v>37345</v>
      </c>
      <c r="D18215" s="361" t="s">
        <v>28329</v>
      </c>
      <c r="E18215" s="362" t="s">
        <v>37346</v>
      </c>
    </row>
    <row r="18216" customFormat="false" ht="15" hidden="false" customHeight="false" outlineLevel="0" collapsed="false">
      <c r="A18216" s="361" t="s">
        <v>37347</v>
      </c>
      <c r="B18216" s="361"/>
      <c r="C18216" s="361" t="s">
        <v>37348</v>
      </c>
      <c r="D18216" s="361" t="s">
        <v>28329</v>
      </c>
      <c r="E18216" s="362" t="s">
        <v>16127</v>
      </c>
    </row>
    <row r="18217" customFormat="false" ht="15" hidden="false" customHeight="false" outlineLevel="0" collapsed="false">
      <c r="A18217" s="361" t="s">
        <v>37349</v>
      </c>
      <c r="B18217" s="361"/>
      <c r="C18217" s="361" t="s">
        <v>37350</v>
      </c>
      <c r="D18217" s="361" t="s">
        <v>28329</v>
      </c>
      <c r="E18217" s="362" t="s">
        <v>19551</v>
      </c>
    </row>
    <row r="18218" customFormat="false" ht="15" hidden="false" customHeight="false" outlineLevel="0" collapsed="false">
      <c r="A18218" s="361" t="s">
        <v>146</v>
      </c>
      <c r="B18218" s="361"/>
      <c r="C18218" s="361" t="s">
        <v>37351</v>
      </c>
      <c r="D18218" s="361" t="s">
        <v>28329</v>
      </c>
      <c r="E18218" s="362" t="s">
        <v>15654</v>
      </c>
    </row>
    <row r="18219" customFormat="false" ht="15" hidden="false" customHeight="false" outlineLevel="0" collapsed="false">
      <c r="A18219" s="361" t="s">
        <v>37352</v>
      </c>
      <c r="B18219" s="361"/>
      <c r="C18219" s="361" t="s">
        <v>37353</v>
      </c>
      <c r="D18219" s="361" t="s">
        <v>28329</v>
      </c>
      <c r="E18219" s="362" t="s">
        <v>26945</v>
      </c>
    </row>
    <row r="18220" customFormat="false" ht="15" hidden="false" customHeight="false" outlineLevel="0" collapsed="false">
      <c r="A18220" s="361" t="s">
        <v>37354</v>
      </c>
      <c r="B18220" s="361"/>
      <c r="C18220" s="361" t="s">
        <v>37355</v>
      </c>
      <c r="D18220" s="361" t="s">
        <v>28329</v>
      </c>
      <c r="E18220" s="362" t="s">
        <v>21916</v>
      </c>
    </row>
    <row r="18221" customFormat="false" ht="15" hidden="false" customHeight="false" outlineLevel="0" collapsed="false">
      <c r="A18221" s="361" t="s">
        <v>37356</v>
      </c>
      <c r="B18221" s="361"/>
      <c r="C18221" s="361" t="s">
        <v>37357</v>
      </c>
      <c r="D18221" s="361" t="s">
        <v>28329</v>
      </c>
      <c r="E18221" s="362" t="s">
        <v>24996</v>
      </c>
    </row>
    <row r="18222" customFormat="false" ht="15" hidden="false" customHeight="false" outlineLevel="0" collapsed="false">
      <c r="A18222" s="361" t="s">
        <v>37358</v>
      </c>
      <c r="B18222" s="361"/>
      <c r="C18222" s="361" t="s">
        <v>37359</v>
      </c>
      <c r="D18222" s="361" t="s">
        <v>28329</v>
      </c>
      <c r="E18222" s="362" t="s">
        <v>18721</v>
      </c>
    </row>
    <row r="18223" customFormat="false" ht="15" hidden="false" customHeight="false" outlineLevel="0" collapsed="false">
      <c r="A18223" s="361" t="s">
        <v>37360</v>
      </c>
      <c r="B18223" s="361"/>
      <c r="C18223" s="361" t="s">
        <v>37361</v>
      </c>
      <c r="D18223" s="361" t="s">
        <v>28329</v>
      </c>
      <c r="E18223" s="362" t="s">
        <v>37362</v>
      </c>
    </row>
    <row r="18224" customFormat="false" ht="15" hidden="false" customHeight="false" outlineLevel="0" collapsed="false">
      <c r="A18224" s="361" t="s">
        <v>37363</v>
      </c>
      <c r="B18224" s="361"/>
      <c r="C18224" s="361" t="s">
        <v>37364</v>
      </c>
      <c r="D18224" s="361" t="s">
        <v>28329</v>
      </c>
      <c r="E18224" s="362" t="s">
        <v>17000</v>
      </c>
    </row>
    <row r="18225" customFormat="false" ht="15" hidden="false" customHeight="false" outlineLevel="0" collapsed="false">
      <c r="A18225" s="361" t="s">
        <v>37365</v>
      </c>
      <c r="B18225" s="361"/>
      <c r="C18225" s="361" t="s">
        <v>37366</v>
      </c>
      <c r="D18225" s="361" t="s">
        <v>28329</v>
      </c>
      <c r="E18225" s="362" t="s">
        <v>37367</v>
      </c>
    </row>
    <row r="18226" customFormat="false" ht="15" hidden="false" customHeight="false" outlineLevel="0" collapsed="false">
      <c r="A18226" s="361" t="s">
        <v>37368</v>
      </c>
      <c r="B18226" s="361"/>
      <c r="C18226" s="361" t="s">
        <v>37369</v>
      </c>
      <c r="D18226" s="361" t="s">
        <v>28329</v>
      </c>
      <c r="E18226" s="362" t="s">
        <v>37370</v>
      </c>
    </row>
    <row r="18227" customFormat="false" ht="15" hidden="false" customHeight="false" outlineLevel="0" collapsed="false">
      <c r="A18227" s="361" t="s">
        <v>37371</v>
      </c>
      <c r="B18227" s="361"/>
      <c r="C18227" s="361" t="s">
        <v>37372</v>
      </c>
      <c r="D18227" s="361" t="s">
        <v>28329</v>
      </c>
      <c r="E18227" s="362" t="s">
        <v>34172</v>
      </c>
    </row>
    <row r="18228" customFormat="false" ht="15" hidden="false" customHeight="false" outlineLevel="0" collapsed="false">
      <c r="A18228" s="361" t="s">
        <v>37373</v>
      </c>
      <c r="B18228" s="361"/>
      <c r="C18228" s="361" t="s">
        <v>37374</v>
      </c>
      <c r="D18228" s="361" t="s">
        <v>28329</v>
      </c>
      <c r="E18228" s="362" t="s">
        <v>18358</v>
      </c>
    </row>
    <row r="18229" customFormat="false" ht="15" hidden="false" customHeight="false" outlineLevel="0" collapsed="false">
      <c r="A18229" s="361" t="s">
        <v>37375</v>
      </c>
      <c r="B18229" s="361"/>
      <c r="C18229" s="361" t="s">
        <v>37376</v>
      </c>
      <c r="D18229" s="361" t="s">
        <v>28329</v>
      </c>
      <c r="E18229" s="362" t="s">
        <v>16969</v>
      </c>
    </row>
    <row r="18230" customFormat="false" ht="15" hidden="false" customHeight="false" outlineLevel="0" collapsed="false">
      <c r="A18230" s="361" t="s">
        <v>37377</v>
      </c>
      <c r="B18230" s="361"/>
      <c r="C18230" s="361" t="s">
        <v>37378</v>
      </c>
      <c r="D18230" s="361" t="s">
        <v>28329</v>
      </c>
      <c r="E18230" s="362" t="s">
        <v>19352</v>
      </c>
    </row>
    <row r="18231" customFormat="false" ht="15" hidden="false" customHeight="false" outlineLevel="0" collapsed="false">
      <c r="A18231" s="361" t="s">
        <v>37379</v>
      </c>
      <c r="B18231" s="361"/>
      <c r="C18231" s="361" t="s">
        <v>37380</v>
      </c>
      <c r="D18231" s="361" t="s">
        <v>28329</v>
      </c>
      <c r="E18231" s="362" t="s">
        <v>26046</v>
      </c>
    </row>
    <row r="18232" customFormat="false" ht="15" hidden="false" customHeight="false" outlineLevel="0" collapsed="false">
      <c r="A18232" s="361" t="s">
        <v>37381</v>
      </c>
      <c r="B18232" s="361"/>
      <c r="C18232" s="361" t="s">
        <v>37382</v>
      </c>
      <c r="D18232" s="361" t="s">
        <v>28329</v>
      </c>
      <c r="E18232" s="362" t="s">
        <v>18269</v>
      </c>
    </row>
    <row r="18233" customFormat="false" ht="15" hidden="false" customHeight="false" outlineLevel="0" collapsed="false">
      <c r="A18233" s="361" t="s">
        <v>37383</v>
      </c>
      <c r="B18233" s="361"/>
      <c r="C18233" s="361" t="s">
        <v>37384</v>
      </c>
      <c r="D18233" s="361" t="s">
        <v>28329</v>
      </c>
      <c r="E18233" s="362" t="s">
        <v>37385</v>
      </c>
    </row>
    <row r="18234" customFormat="false" ht="15" hidden="false" customHeight="false" outlineLevel="0" collapsed="false">
      <c r="A18234" s="361" t="s">
        <v>37386</v>
      </c>
      <c r="B18234" s="361"/>
      <c r="C18234" s="361" t="s">
        <v>37387</v>
      </c>
      <c r="D18234" s="361" t="s">
        <v>28329</v>
      </c>
      <c r="E18234" s="362" t="s">
        <v>37172</v>
      </c>
    </row>
    <row r="18235" customFormat="false" ht="15" hidden="false" customHeight="false" outlineLevel="0" collapsed="false">
      <c r="A18235" s="361" t="s">
        <v>37388</v>
      </c>
      <c r="B18235" s="361"/>
      <c r="C18235" s="361" t="s">
        <v>37389</v>
      </c>
      <c r="D18235" s="361" t="s">
        <v>28329</v>
      </c>
      <c r="E18235" s="362" t="s">
        <v>37390</v>
      </c>
    </row>
    <row r="18236" customFormat="false" ht="15" hidden="false" customHeight="false" outlineLevel="0" collapsed="false">
      <c r="A18236" s="361" t="s">
        <v>37391</v>
      </c>
      <c r="B18236" s="361"/>
      <c r="C18236" s="361" t="s">
        <v>37392</v>
      </c>
      <c r="D18236" s="361" t="s">
        <v>28329</v>
      </c>
      <c r="E18236" s="362" t="s">
        <v>37393</v>
      </c>
    </row>
    <row r="18237" customFormat="false" ht="15" hidden="false" customHeight="false" outlineLevel="0" collapsed="false">
      <c r="A18237" s="361" t="s">
        <v>37394</v>
      </c>
      <c r="B18237" s="361"/>
      <c r="C18237" s="361" t="s">
        <v>37395</v>
      </c>
      <c r="D18237" s="361" t="s">
        <v>28329</v>
      </c>
      <c r="E18237" s="362" t="s">
        <v>20350</v>
      </c>
    </row>
    <row r="18238" customFormat="false" ht="15" hidden="false" customHeight="false" outlineLevel="0" collapsed="false">
      <c r="A18238" s="361" t="s">
        <v>37396</v>
      </c>
      <c r="B18238" s="361"/>
      <c r="C18238" s="361" t="s">
        <v>37397</v>
      </c>
      <c r="D18238" s="361" t="s">
        <v>28329</v>
      </c>
      <c r="E18238" s="362" t="s">
        <v>27778</v>
      </c>
    </row>
    <row r="18239" customFormat="false" ht="15" hidden="false" customHeight="false" outlineLevel="0" collapsed="false">
      <c r="A18239" s="361" t="s">
        <v>37398</v>
      </c>
      <c r="B18239" s="361"/>
      <c r="C18239" s="361" t="s">
        <v>37399</v>
      </c>
      <c r="D18239" s="361" t="s">
        <v>28329</v>
      </c>
      <c r="E18239" s="362" t="s">
        <v>37400</v>
      </c>
    </row>
    <row r="18240" customFormat="false" ht="15" hidden="false" customHeight="false" outlineLevel="0" collapsed="false">
      <c r="A18240" s="361" t="s">
        <v>37401</v>
      </c>
      <c r="B18240" s="361"/>
      <c r="C18240" s="361" t="s">
        <v>37402</v>
      </c>
      <c r="D18240" s="361" t="s">
        <v>28329</v>
      </c>
      <c r="E18240" s="362" t="s">
        <v>30972</v>
      </c>
    </row>
    <row r="18241" customFormat="false" ht="15" hidden="false" customHeight="false" outlineLevel="0" collapsed="false">
      <c r="A18241" s="361" t="s">
        <v>37403</v>
      </c>
      <c r="B18241" s="361"/>
      <c r="C18241" s="361" t="s">
        <v>37404</v>
      </c>
      <c r="D18241" s="361" t="s">
        <v>28329</v>
      </c>
      <c r="E18241" s="362" t="s">
        <v>18358</v>
      </c>
    </row>
    <row r="18242" customFormat="false" ht="15" hidden="false" customHeight="false" outlineLevel="0" collapsed="false">
      <c r="A18242" s="361" t="s">
        <v>37405</v>
      </c>
      <c r="B18242" s="361"/>
      <c r="C18242" s="361" t="s">
        <v>37406</v>
      </c>
      <c r="D18242" s="361" t="s">
        <v>28329</v>
      </c>
      <c r="E18242" s="362" t="s">
        <v>28368</v>
      </c>
    </row>
    <row r="18243" customFormat="false" ht="15" hidden="false" customHeight="false" outlineLevel="0" collapsed="false">
      <c r="A18243" s="361" t="s">
        <v>37407</v>
      </c>
      <c r="B18243" s="361"/>
      <c r="C18243" s="361" t="s">
        <v>37408</v>
      </c>
      <c r="D18243" s="361" t="s">
        <v>28329</v>
      </c>
      <c r="E18243" s="362" t="s">
        <v>18337</v>
      </c>
    </row>
    <row r="18244" customFormat="false" ht="15" hidden="false" customHeight="false" outlineLevel="0" collapsed="false">
      <c r="A18244" s="361" t="s">
        <v>37409</v>
      </c>
      <c r="B18244" s="361"/>
      <c r="C18244" s="361" t="s">
        <v>37410</v>
      </c>
      <c r="D18244" s="361" t="s">
        <v>28329</v>
      </c>
      <c r="E18244" s="362" t="s">
        <v>21072</v>
      </c>
    </row>
    <row r="18245" customFormat="false" ht="15" hidden="false" customHeight="false" outlineLevel="0" collapsed="false">
      <c r="A18245" s="361" t="s">
        <v>37411</v>
      </c>
      <c r="B18245" s="361"/>
      <c r="C18245" s="361" t="s">
        <v>37412</v>
      </c>
      <c r="D18245" s="361" t="s">
        <v>28329</v>
      </c>
      <c r="E18245" s="362" t="s">
        <v>31301</v>
      </c>
    </row>
    <row r="18246" customFormat="false" ht="15" hidden="false" customHeight="false" outlineLevel="0" collapsed="false">
      <c r="A18246" s="361" t="s">
        <v>37413</v>
      </c>
      <c r="B18246" s="361"/>
      <c r="C18246" s="361" t="s">
        <v>37414</v>
      </c>
      <c r="D18246" s="361" t="s">
        <v>28329</v>
      </c>
      <c r="E18246" s="362" t="s">
        <v>28634</v>
      </c>
    </row>
    <row r="18247" customFormat="false" ht="15" hidden="false" customHeight="false" outlineLevel="0" collapsed="false">
      <c r="A18247" s="361" t="s">
        <v>37415</v>
      </c>
      <c r="B18247" s="361"/>
      <c r="C18247" s="361" t="s">
        <v>37416</v>
      </c>
      <c r="D18247" s="361" t="s">
        <v>28329</v>
      </c>
      <c r="E18247" s="362" t="s">
        <v>20555</v>
      </c>
    </row>
    <row r="18248" customFormat="false" ht="15" hidden="false" customHeight="false" outlineLevel="0" collapsed="false">
      <c r="A18248" s="361" t="s">
        <v>37417</v>
      </c>
      <c r="B18248" s="361"/>
      <c r="C18248" s="361" t="s">
        <v>37418</v>
      </c>
      <c r="D18248" s="361" t="s">
        <v>28329</v>
      </c>
      <c r="E18248" s="362" t="s">
        <v>20214</v>
      </c>
    </row>
    <row r="18249" customFormat="false" ht="15" hidden="false" customHeight="false" outlineLevel="0" collapsed="false">
      <c r="A18249" s="361" t="s">
        <v>37419</v>
      </c>
      <c r="B18249" s="361"/>
      <c r="C18249" s="361" t="s">
        <v>37420</v>
      </c>
      <c r="D18249" s="361" t="s">
        <v>28329</v>
      </c>
      <c r="E18249" s="362" t="s">
        <v>17766</v>
      </c>
    </row>
    <row r="18250" customFormat="false" ht="15" hidden="false" customHeight="false" outlineLevel="0" collapsed="false">
      <c r="A18250" s="361" t="s">
        <v>37421</v>
      </c>
      <c r="B18250" s="361"/>
      <c r="C18250" s="361" t="s">
        <v>37422</v>
      </c>
      <c r="D18250" s="361" t="s">
        <v>28329</v>
      </c>
      <c r="E18250" s="362" t="s">
        <v>15906</v>
      </c>
    </row>
    <row r="18251" customFormat="false" ht="15" hidden="false" customHeight="false" outlineLevel="0" collapsed="false">
      <c r="A18251" s="361" t="s">
        <v>37423</v>
      </c>
      <c r="B18251" s="361"/>
      <c r="C18251" s="361" t="s">
        <v>37424</v>
      </c>
      <c r="D18251" s="361" t="s">
        <v>28329</v>
      </c>
      <c r="E18251" s="362" t="s">
        <v>21164</v>
      </c>
    </row>
    <row r="18252" customFormat="false" ht="15" hidden="false" customHeight="false" outlineLevel="0" collapsed="false">
      <c r="A18252" s="361" t="s">
        <v>37425</v>
      </c>
      <c r="B18252" s="361"/>
      <c r="C18252" s="361" t="s">
        <v>37426</v>
      </c>
      <c r="D18252" s="361" t="s">
        <v>28329</v>
      </c>
      <c r="E18252" s="362" t="s">
        <v>19221</v>
      </c>
    </row>
    <row r="18253" customFormat="false" ht="15" hidden="false" customHeight="false" outlineLevel="0" collapsed="false">
      <c r="A18253" s="361" t="s">
        <v>37427</v>
      </c>
      <c r="B18253" s="361"/>
      <c r="C18253" s="361" t="s">
        <v>37428</v>
      </c>
      <c r="D18253" s="361" t="s">
        <v>28329</v>
      </c>
      <c r="E18253" s="362" t="s">
        <v>30753</v>
      </c>
    </row>
    <row r="18254" customFormat="false" ht="15" hidden="false" customHeight="false" outlineLevel="0" collapsed="false">
      <c r="A18254" s="361" t="s">
        <v>37429</v>
      </c>
      <c r="B18254" s="361"/>
      <c r="C18254" s="361" t="s">
        <v>37430</v>
      </c>
      <c r="D18254" s="361" t="s">
        <v>28329</v>
      </c>
      <c r="E18254" s="362" t="s">
        <v>16298</v>
      </c>
    </row>
    <row r="18255" customFormat="false" ht="15" hidden="false" customHeight="false" outlineLevel="0" collapsed="false">
      <c r="A18255" s="361" t="s">
        <v>37431</v>
      </c>
      <c r="B18255" s="361"/>
      <c r="C18255" s="361" t="s">
        <v>37432</v>
      </c>
      <c r="D18255" s="361" t="s">
        <v>28329</v>
      </c>
      <c r="E18255" s="362" t="s">
        <v>37433</v>
      </c>
    </row>
    <row r="18256" customFormat="false" ht="15" hidden="false" customHeight="false" outlineLevel="0" collapsed="false">
      <c r="A18256" s="361" t="s">
        <v>37434</v>
      </c>
      <c r="B18256" s="361"/>
      <c r="C18256" s="361" t="s">
        <v>37435</v>
      </c>
      <c r="D18256" s="361" t="s">
        <v>28329</v>
      </c>
      <c r="E18256" s="362" t="s">
        <v>37436</v>
      </c>
    </row>
    <row r="18257" customFormat="false" ht="15" hidden="false" customHeight="false" outlineLevel="0" collapsed="false">
      <c r="A18257" s="361" t="s">
        <v>37437</v>
      </c>
      <c r="B18257" s="361"/>
      <c r="C18257" s="361" t="s">
        <v>37438</v>
      </c>
      <c r="D18257" s="361" t="s">
        <v>28329</v>
      </c>
      <c r="E18257" s="362" t="s">
        <v>37439</v>
      </c>
    </row>
    <row r="18258" customFormat="false" ht="15" hidden="false" customHeight="false" outlineLevel="0" collapsed="false">
      <c r="A18258" s="361" t="s">
        <v>37440</v>
      </c>
      <c r="B18258" s="361"/>
      <c r="C18258" s="361" t="s">
        <v>37441</v>
      </c>
      <c r="D18258" s="361" t="s">
        <v>28329</v>
      </c>
      <c r="E18258" s="362" t="s">
        <v>37442</v>
      </c>
    </row>
    <row r="18259" customFormat="false" ht="15" hidden="false" customHeight="false" outlineLevel="0" collapsed="false">
      <c r="A18259" s="361" t="s">
        <v>37443</v>
      </c>
      <c r="B18259" s="361"/>
      <c r="C18259" s="361" t="s">
        <v>37444</v>
      </c>
      <c r="D18259" s="361" t="s">
        <v>28329</v>
      </c>
      <c r="E18259" s="362" t="s">
        <v>37445</v>
      </c>
    </row>
    <row r="18260" customFormat="false" ht="15" hidden="false" customHeight="false" outlineLevel="0" collapsed="false">
      <c r="A18260" s="361" t="s">
        <v>37446</v>
      </c>
      <c r="B18260" s="361"/>
      <c r="C18260" s="361" t="s">
        <v>37447</v>
      </c>
      <c r="D18260" s="361" t="s">
        <v>28329</v>
      </c>
      <c r="E18260" s="362" t="s">
        <v>37448</v>
      </c>
    </row>
    <row r="18261" customFormat="false" ht="15" hidden="false" customHeight="false" outlineLevel="0" collapsed="false">
      <c r="A18261" s="361" t="s">
        <v>37449</v>
      </c>
      <c r="B18261" s="361"/>
      <c r="C18261" s="361" t="s">
        <v>37450</v>
      </c>
      <c r="D18261" s="361" t="s">
        <v>28329</v>
      </c>
      <c r="E18261" s="362" t="s">
        <v>37451</v>
      </c>
    </row>
    <row r="18262" customFormat="false" ht="15" hidden="false" customHeight="false" outlineLevel="0" collapsed="false">
      <c r="A18262" s="361" t="s">
        <v>37452</v>
      </c>
      <c r="B18262" s="361"/>
      <c r="C18262" s="361" t="s">
        <v>37453</v>
      </c>
      <c r="D18262" s="361" t="s">
        <v>28329</v>
      </c>
      <c r="E18262" s="362" t="s">
        <v>37454</v>
      </c>
    </row>
    <row r="18263" customFormat="false" ht="15" hidden="false" customHeight="false" outlineLevel="0" collapsed="false">
      <c r="A18263" s="361" t="s">
        <v>37455</v>
      </c>
      <c r="B18263" s="361"/>
      <c r="C18263" s="361" t="s">
        <v>37456</v>
      </c>
      <c r="D18263" s="361" t="s">
        <v>25662</v>
      </c>
      <c r="E18263" s="362" t="s">
        <v>19137</v>
      </c>
    </row>
    <row r="18264" customFormat="false" ht="15" hidden="false" customHeight="false" outlineLevel="0" collapsed="false">
      <c r="A18264" s="361" t="s">
        <v>37457</v>
      </c>
      <c r="B18264" s="361"/>
      <c r="C18264" s="361" t="s">
        <v>37458</v>
      </c>
      <c r="D18264" s="361" t="s">
        <v>28329</v>
      </c>
      <c r="E18264" s="362" t="s">
        <v>15948</v>
      </c>
    </row>
    <row r="18265" customFormat="false" ht="15" hidden="false" customHeight="false" outlineLevel="0" collapsed="false">
      <c r="A18265" s="361" t="s">
        <v>37459</v>
      </c>
      <c r="B18265" s="361"/>
      <c r="C18265" s="361" t="s">
        <v>37460</v>
      </c>
      <c r="D18265" s="361" t="s">
        <v>28329</v>
      </c>
      <c r="E18265" s="362" t="s">
        <v>16236</v>
      </c>
    </row>
    <row r="18266" customFormat="false" ht="15" hidden="false" customHeight="false" outlineLevel="0" collapsed="false">
      <c r="A18266" s="361" t="s">
        <v>37461</v>
      </c>
      <c r="B18266" s="361"/>
      <c r="C18266" s="361" t="s">
        <v>37462</v>
      </c>
      <c r="D18266" s="361" t="s">
        <v>28329</v>
      </c>
      <c r="E18266" s="362" t="s">
        <v>31768</v>
      </c>
    </row>
    <row r="18267" customFormat="false" ht="15" hidden="false" customHeight="false" outlineLevel="0" collapsed="false">
      <c r="A18267" s="361" t="s">
        <v>37463</v>
      </c>
      <c r="B18267" s="361"/>
      <c r="C18267" s="361" t="s">
        <v>37464</v>
      </c>
      <c r="D18267" s="361" t="s">
        <v>28329</v>
      </c>
      <c r="E18267" s="362" t="s">
        <v>37465</v>
      </c>
    </row>
    <row r="18268" customFormat="false" ht="15" hidden="false" customHeight="false" outlineLevel="0" collapsed="false">
      <c r="A18268" s="361" t="s">
        <v>37466</v>
      </c>
      <c r="B18268" s="361"/>
      <c r="C18268" s="361" t="s">
        <v>37467</v>
      </c>
      <c r="D18268" s="361" t="s">
        <v>28329</v>
      </c>
      <c r="E18268" s="362" t="s">
        <v>16504</v>
      </c>
    </row>
    <row r="18269" customFormat="false" ht="15" hidden="false" customHeight="false" outlineLevel="0" collapsed="false">
      <c r="A18269" s="361" t="s">
        <v>37468</v>
      </c>
      <c r="B18269" s="361"/>
      <c r="C18269" s="361" t="s">
        <v>37469</v>
      </c>
      <c r="D18269" s="361" t="s">
        <v>28329</v>
      </c>
      <c r="E18269" s="362" t="s">
        <v>16033</v>
      </c>
    </row>
    <row r="18270" customFormat="false" ht="15" hidden="false" customHeight="false" outlineLevel="0" collapsed="false">
      <c r="A18270" s="361" t="s">
        <v>37470</v>
      </c>
      <c r="B18270" s="361"/>
      <c r="C18270" s="361" t="s">
        <v>37471</v>
      </c>
      <c r="D18270" s="361" t="s">
        <v>28329</v>
      </c>
      <c r="E18270" s="362" t="s">
        <v>19914</v>
      </c>
    </row>
    <row r="18271" customFormat="false" ht="15" hidden="false" customHeight="false" outlineLevel="0" collapsed="false">
      <c r="A18271" s="361" t="s">
        <v>37472</v>
      </c>
      <c r="B18271" s="361"/>
      <c r="C18271" s="361" t="s">
        <v>37473</v>
      </c>
      <c r="D18271" s="361" t="s">
        <v>28329</v>
      </c>
      <c r="E18271" s="362" t="s">
        <v>37474</v>
      </c>
    </row>
    <row r="18272" customFormat="false" ht="15" hidden="false" customHeight="false" outlineLevel="0" collapsed="false">
      <c r="A18272" s="361" t="s">
        <v>37475</v>
      </c>
      <c r="B18272" s="361"/>
      <c r="C18272" s="361" t="s">
        <v>37476</v>
      </c>
      <c r="D18272" s="361" t="s">
        <v>28329</v>
      </c>
      <c r="E18272" s="362" t="s">
        <v>37477</v>
      </c>
    </row>
    <row r="18273" customFormat="false" ht="15" hidden="false" customHeight="false" outlineLevel="0" collapsed="false">
      <c r="A18273" s="361" t="s">
        <v>37478</v>
      </c>
      <c r="B18273" s="361"/>
      <c r="C18273" s="361" t="s">
        <v>37479</v>
      </c>
      <c r="D18273" s="361" t="s">
        <v>28329</v>
      </c>
      <c r="E18273" s="362" t="s">
        <v>23017</v>
      </c>
    </row>
    <row r="18274" customFormat="false" ht="15" hidden="false" customHeight="false" outlineLevel="0" collapsed="false">
      <c r="A18274" s="361" t="s">
        <v>37480</v>
      </c>
      <c r="B18274" s="361"/>
      <c r="C18274" s="361" t="s">
        <v>37481</v>
      </c>
      <c r="D18274" s="361" t="s">
        <v>28329</v>
      </c>
      <c r="E18274" s="362" t="s">
        <v>15779</v>
      </c>
    </row>
    <row r="18275" customFormat="false" ht="15" hidden="false" customHeight="false" outlineLevel="0" collapsed="false">
      <c r="A18275" s="361" t="s">
        <v>37482</v>
      </c>
      <c r="B18275" s="361"/>
      <c r="C18275" s="361" t="s">
        <v>37483</v>
      </c>
      <c r="D18275" s="361" t="s">
        <v>28329</v>
      </c>
      <c r="E18275" s="362" t="s">
        <v>37484</v>
      </c>
    </row>
    <row r="18276" customFormat="false" ht="15" hidden="false" customHeight="false" outlineLevel="0" collapsed="false">
      <c r="A18276" s="361" t="s">
        <v>37485</v>
      </c>
      <c r="B18276" s="361"/>
      <c r="C18276" s="361" t="s">
        <v>37486</v>
      </c>
      <c r="D18276" s="361" t="s">
        <v>28329</v>
      </c>
      <c r="E18276" s="362" t="s">
        <v>18360</v>
      </c>
    </row>
    <row r="18277" customFormat="false" ht="15" hidden="false" customHeight="false" outlineLevel="0" collapsed="false">
      <c r="A18277" s="361" t="s">
        <v>85</v>
      </c>
      <c r="B18277" s="361"/>
      <c r="C18277" s="361" t="s">
        <v>37487</v>
      </c>
      <c r="D18277" s="361" t="s">
        <v>28329</v>
      </c>
      <c r="E18277" s="362" t="s">
        <v>26945</v>
      </c>
    </row>
    <row r="18278" customFormat="false" ht="15" hidden="false" customHeight="false" outlineLevel="0" collapsed="false">
      <c r="A18278" s="361" t="s">
        <v>37488</v>
      </c>
      <c r="B18278" s="361"/>
      <c r="C18278" s="361" t="s">
        <v>37489</v>
      </c>
      <c r="D18278" s="361" t="s">
        <v>28329</v>
      </c>
      <c r="E18278" s="362" t="s">
        <v>20380</v>
      </c>
    </row>
    <row r="18279" customFormat="false" ht="15" hidden="false" customHeight="false" outlineLevel="0" collapsed="false">
      <c r="A18279" s="361" t="s">
        <v>37490</v>
      </c>
      <c r="B18279" s="361"/>
      <c r="C18279" s="361" t="s">
        <v>37491</v>
      </c>
      <c r="D18279" s="361" t="s">
        <v>28329</v>
      </c>
      <c r="E18279" s="362" t="s">
        <v>23152</v>
      </c>
    </row>
    <row r="18280" customFormat="false" ht="15" hidden="false" customHeight="false" outlineLevel="0" collapsed="false">
      <c r="A18280" s="361" t="s">
        <v>37492</v>
      </c>
      <c r="B18280" s="361"/>
      <c r="C18280" s="361" t="s">
        <v>37493</v>
      </c>
      <c r="D18280" s="361" t="s">
        <v>28329</v>
      </c>
      <c r="E18280" s="362" t="s">
        <v>21914</v>
      </c>
    </row>
    <row r="18281" customFormat="false" ht="15" hidden="false" customHeight="false" outlineLevel="0" collapsed="false">
      <c r="A18281" s="361" t="s">
        <v>37494</v>
      </c>
      <c r="B18281" s="361"/>
      <c r="C18281" s="361" t="s">
        <v>37495</v>
      </c>
      <c r="D18281" s="361" t="s">
        <v>28329</v>
      </c>
      <c r="E18281" s="362" t="s">
        <v>18641</v>
      </c>
    </row>
    <row r="18282" customFormat="false" ht="15" hidden="false" customHeight="false" outlineLevel="0" collapsed="false">
      <c r="A18282" s="361" t="s">
        <v>37496</v>
      </c>
      <c r="B18282" s="361"/>
      <c r="C18282" s="361" t="s">
        <v>37497</v>
      </c>
      <c r="D18282" s="361" t="s">
        <v>28329</v>
      </c>
      <c r="E18282" s="362" t="s">
        <v>17960</v>
      </c>
    </row>
    <row r="18283" customFormat="false" ht="15" hidden="false" customHeight="false" outlineLevel="0" collapsed="false">
      <c r="A18283" s="361" t="s">
        <v>37498</v>
      </c>
      <c r="B18283" s="361"/>
      <c r="C18283" s="361" t="s">
        <v>37499</v>
      </c>
      <c r="D18283" s="361" t="s">
        <v>28329</v>
      </c>
      <c r="E18283" s="362" t="s">
        <v>18696</v>
      </c>
    </row>
    <row r="18284" customFormat="false" ht="15" hidden="false" customHeight="false" outlineLevel="0" collapsed="false">
      <c r="A18284" s="361" t="s">
        <v>37500</v>
      </c>
      <c r="B18284" s="361"/>
      <c r="C18284" s="361" t="s">
        <v>37501</v>
      </c>
      <c r="D18284" s="361" t="s">
        <v>28329</v>
      </c>
      <c r="E18284" s="362" t="s">
        <v>22733</v>
      </c>
    </row>
    <row r="18285" customFormat="false" ht="15" hidden="false" customHeight="false" outlineLevel="0" collapsed="false">
      <c r="A18285" s="361" t="s">
        <v>37502</v>
      </c>
      <c r="B18285" s="361"/>
      <c r="C18285" s="361" t="s">
        <v>37503</v>
      </c>
      <c r="D18285" s="361" t="s">
        <v>28329</v>
      </c>
      <c r="E18285" s="362" t="s">
        <v>15671</v>
      </c>
    </row>
    <row r="18286" customFormat="false" ht="15" hidden="false" customHeight="false" outlineLevel="0" collapsed="false">
      <c r="A18286" s="361" t="s">
        <v>37504</v>
      </c>
      <c r="B18286" s="361"/>
      <c r="C18286" s="361" t="s">
        <v>37505</v>
      </c>
      <c r="D18286" s="361" t="s">
        <v>28329</v>
      </c>
      <c r="E18286" s="362" t="s">
        <v>37506</v>
      </c>
    </row>
    <row r="18287" customFormat="false" ht="15" hidden="false" customHeight="false" outlineLevel="0" collapsed="false">
      <c r="A18287" s="361" t="s">
        <v>37507</v>
      </c>
      <c r="B18287" s="361"/>
      <c r="C18287" s="361" t="s">
        <v>37508</v>
      </c>
      <c r="D18287" s="361" t="s">
        <v>28329</v>
      </c>
      <c r="E18287" s="362" t="s">
        <v>16925</v>
      </c>
    </row>
    <row r="18288" customFormat="false" ht="15" hidden="false" customHeight="false" outlineLevel="0" collapsed="false">
      <c r="A18288" s="361" t="s">
        <v>37509</v>
      </c>
      <c r="B18288" s="361"/>
      <c r="C18288" s="361" t="s">
        <v>37510</v>
      </c>
      <c r="D18288" s="361" t="s">
        <v>28329</v>
      </c>
      <c r="E18288" s="362" t="s">
        <v>37511</v>
      </c>
    </row>
    <row r="18289" customFormat="false" ht="15" hidden="false" customHeight="false" outlineLevel="0" collapsed="false">
      <c r="A18289" s="361" t="s">
        <v>37512</v>
      </c>
      <c r="B18289" s="361"/>
      <c r="C18289" s="361" t="s">
        <v>37513</v>
      </c>
      <c r="D18289" s="361" t="s">
        <v>28329</v>
      </c>
      <c r="E18289" s="362" t="s">
        <v>21115</v>
      </c>
    </row>
    <row r="18290" customFormat="false" ht="15" hidden="false" customHeight="false" outlineLevel="0" collapsed="false">
      <c r="A18290" s="361" t="s">
        <v>37514</v>
      </c>
      <c r="B18290" s="361"/>
      <c r="C18290" s="361" t="s">
        <v>37515</v>
      </c>
      <c r="D18290" s="361" t="s">
        <v>28329</v>
      </c>
      <c r="E18290" s="362" t="s">
        <v>37516</v>
      </c>
    </row>
    <row r="18291" customFormat="false" ht="15" hidden="false" customHeight="false" outlineLevel="0" collapsed="false">
      <c r="A18291" s="361" t="s">
        <v>37517</v>
      </c>
      <c r="B18291" s="361"/>
      <c r="C18291" s="361" t="s">
        <v>37518</v>
      </c>
      <c r="D18291" s="361" t="s">
        <v>28329</v>
      </c>
      <c r="E18291" s="362" t="s">
        <v>33682</v>
      </c>
    </row>
    <row r="18292" customFormat="false" ht="15" hidden="false" customHeight="false" outlineLevel="0" collapsed="false">
      <c r="A18292" s="361" t="s">
        <v>37519</v>
      </c>
      <c r="B18292" s="361"/>
      <c r="C18292" s="361" t="s">
        <v>37520</v>
      </c>
      <c r="D18292" s="361" t="s">
        <v>28329</v>
      </c>
      <c r="E18292" s="362" t="s">
        <v>19799</v>
      </c>
    </row>
    <row r="18293" customFormat="false" ht="15" hidden="false" customHeight="false" outlineLevel="0" collapsed="false">
      <c r="A18293" s="361" t="s">
        <v>37521</v>
      </c>
      <c r="B18293" s="361"/>
      <c r="C18293" s="361" t="s">
        <v>37522</v>
      </c>
      <c r="D18293" s="361" t="s">
        <v>28329</v>
      </c>
      <c r="E18293" s="362" t="s">
        <v>15698</v>
      </c>
    </row>
    <row r="18294" customFormat="false" ht="15" hidden="false" customHeight="false" outlineLevel="0" collapsed="false">
      <c r="A18294" s="361" t="s">
        <v>37523</v>
      </c>
      <c r="B18294" s="361"/>
      <c r="C18294" s="361" t="s">
        <v>37524</v>
      </c>
      <c r="D18294" s="361" t="s">
        <v>28329</v>
      </c>
      <c r="E18294" s="362" t="s">
        <v>18682</v>
      </c>
    </row>
    <row r="18295" customFormat="false" ht="15" hidden="false" customHeight="false" outlineLevel="0" collapsed="false">
      <c r="A18295" s="361" t="s">
        <v>37525</v>
      </c>
      <c r="B18295" s="361"/>
      <c r="C18295" s="361" t="s">
        <v>37526</v>
      </c>
      <c r="D18295" s="361" t="s">
        <v>28329</v>
      </c>
      <c r="E18295" s="362" t="s">
        <v>20480</v>
      </c>
    </row>
    <row r="18296" customFormat="false" ht="15" hidden="false" customHeight="false" outlineLevel="0" collapsed="false">
      <c r="A18296" s="361" t="s">
        <v>37527</v>
      </c>
      <c r="B18296" s="361"/>
      <c r="C18296" s="361" t="s">
        <v>37528</v>
      </c>
      <c r="D18296" s="361" t="s">
        <v>28329</v>
      </c>
      <c r="E18296" s="362" t="s">
        <v>19234</v>
      </c>
    </row>
    <row r="18297" customFormat="false" ht="15" hidden="false" customHeight="false" outlineLevel="0" collapsed="false">
      <c r="A18297" s="361" t="s">
        <v>37529</v>
      </c>
      <c r="B18297" s="361"/>
      <c r="C18297" s="361" t="s">
        <v>37530</v>
      </c>
      <c r="D18297" s="361" t="s">
        <v>28329</v>
      </c>
      <c r="E18297" s="362" t="s">
        <v>37531</v>
      </c>
    </row>
    <row r="18298" customFormat="false" ht="15" hidden="false" customHeight="false" outlineLevel="0" collapsed="false">
      <c r="A18298" s="361" t="s">
        <v>37532</v>
      </c>
      <c r="B18298" s="361"/>
      <c r="C18298" s="361" t="s">
        <v>37533</v>
      </c>
      <c r="D18298" s="361" t="s">
        <v>28329</v>
      </c>
      <c r="E18298" s="362" t="s">
        <v>37534</v>
      </c>
    </row>
    <row r="18299" customFormat="false" ht="15" hidden="false" customHeight="false" outlineLevel="0" collapsed="false">
      <c r="A18299" s="361" t="s">
        <v>37535</v>
      </c>
      <c r="B18299" s="361"/>
      <c r="C18299" s="361" t="s">
        <v>37536</v>
      </c>
      <c r="D18299" s="361" t="s">
        <v>28329</v>
      </c>
      <c r="E18299" s="362" t="s">
        <v>27988</v>
      </c>
    </row>
    <row r="18300" customFormat="false" ht="15" hidden="false" customHeight="false" outlineLevel="0" collapsed="false">
      <c r="A18300" s="361" t="s">
        <v>37537</v>
      </c>
      <c r="B18300" s="361"/>
      <c r="C18300" s="361" t="s">
        <v>37538</v>
      </c>
      <c r="D18300" s="361" t="s">
        <v>28329</v>
      </c>
      <c r="E18300" s="362" t="s">
        <v>16763</v>
      </c>
    </row>
    <row r="18301" customFormat="false" ht="15" hidden="false" customHeight="false" outlineLevel="0" collapsed="false">
      <c r="A18301" s="361" t="s">
        <v>37539</v>
      </c>
      <c r="B18301" s="361"/>
      <c r="C18301" s="361" t="s">
        <v>37540</v>
      </c>
      <c r="D18301" s="361" t="s">
        <v>28329</v>
      </c>
      <c r="E18301" s="362" t="s">
        <v>34537</v>
      </c>
    </row>
    <row r="18302" customFormat="false" ht="15" hidden="false" customHeight="false" outlineLevel="0" collapsed="false">
      <c r="A18302" s="361" t="s">
        <v>37541</v>
      </c>
      <c r="B18302" s="361"/>
      <c r="C18302" s="361" t="s">
        <v>37542</v>
      </c>
      <c r="D18302" s="361" t="s">
        <v>28329</v>
      </c>
      <c r="E18302" s="362" t="s">
        <v>24353</v>
      </c>
    </row>
    <row r="18303" customFormat="false" ht="15" hidden="false" customHeight="false" outlineLevel="0" collapsed="false">
      <c r="A18303" s="361" t="s">
        <v>37543</v>
      </c>
      <c r="B18303" s="361"/>
      <c r="C18303" s="361" t="s">
        <v>37544</v>
      </c>
      <c r="D18303" s="361" t="s">
        <v>28329</v>
      </c>
      <c r="E18303" s="362" t="s">
        <v>23078</v>
      </c>
    </row>
    <row r="18304" customFormat="false" ht="15" hidden="false" customHeight="false" outlineLevel="0" collapsed="false">
      <c r="A18304" s="361" t="s">
        <v>37545</v>
      </c>
      <c r="B18304" s="361"/>
      <c r="C18304" s="361" t="s">
        <v>37546</v>
      </c>
      <c r="D18304" s="361" t="s">
        <v>28329</v>
      </c>
      <c r="E18304" s="362" t="s">
        <v>21296</v>
      </c>
    </row>
    <row r="18305" customFormat="false" ht="15" hidden="false" customHeight="false" outlineLevel="0" collapsed="false">
      <c r="A18305" s="361" t="s">
        <v>37547</v>
      </c>
      <c r="B18305" s="361"/>
      <c r="C18305" s="361" t="s">
        <v>37548</v>
      </c>
      <c r="D18305" s="361" t="s">
        <v>28329</v>
      </c>
      <c r="E18305" s="362" t="s">
        <v>37549</v>
      </c>
    </row>
    <row r="18306" customFormat="false" ht="15" hidden="false" customHeight="false" outlineLevel="0" collapsed="false">
      <c r="A18306" s="361" t="s">
        <v>37550</v>
      </c>
      <c r="B18306" s="361"/>
      <c r="C18306" s="361" t="s">
        <v>37551</v>
      </c>
      <c r="D18306" s="361" t="s">
        <v>28329</v>
      </c>
      <c r="E18306" s="362" t="s">
        <v>34882</v>
      </c>
    </row>
    <row r="18307" customFormat="false" ht="15" hidden="false" customHeight="false" outlineLevel="0" collapsed="false">
      <c r="A18307" s="361" t="s">
        <v>37552</v>
      </c>
      <c r="B18307" s="361"/>
      <c r="C18307" s="361" t="s">
        <v>37553</v>
      </c>
      <c r="D18307" s="361" t="s">
        <v>28329</v>
      </c>
      <c r="E18307" s="362" t="s">
        <v>37554</v>
      </c>
    </row>
    <row r="18308" customFormat="false" ht="15" hidden="false" customHeight="false" outlineLevel="0" collapsed="false">
      <c r="A18308" s="361" t="s">
        <v>37555</v>
      </c>
      <c r="B18308" s="361"/>
      <c r="C18308" s="361" t="s">
        <v>37556</v>
      </c>
      <c r="D18308" s="361" t="s">
        <v>28329</v>
      </c>
      <c r="E18308" s="362" t="s">
        <v>37557</v>
      </c>
    </row>
    <row r="18309" customFormat="false" ht="15" hidden="false" customHeight="false" outlineLevel="0" collapsed="false">
      <c r="A18309" s="361" t="s">
        <v>37558</v>
      </c>
      <c r="B18309" s="361"/>
      <c r="C18309" s="361" t="s">
        <v>37559</v>
      </c>
      <c r="D18309" s="361" t="s">
        <v>28329</v>
      </c>
      <c r="E18309" s="362" t="s">
        <v>20604</v>
      </c>
    </row>
    <row r="18310" customFormat="false" ht="15" hidden="false" customHeight="false" outlineLevel="0" collapsed="false">
      <c r="A18310" s="361" t="s">
        <v>37560</v>
      </c>
      <c r="B18310" s="361"/>
      <c r="C18310" s="361" t="s">
        <v>37561</v>
      </c>
      <c r="D18310" s="361" t="s">
        <v>28329</v>
      </c>
      <c r="E18310" s="362" t="s">
        <v>37562</v>
      </c>
    </row>
    <row r="18311" customFormat="false" ht="15" hidden="false" customHeight="false" outlineLevel="0" collapsed="false">
      <c r="A18311" s="361" t="s">
        <v>37563</v>
      </c>
      <c r="B18311" s="361"/>
      <c r="C18311" s="361" t="s">
        <v>37564</v>
      </c>
      <c r="D18311" s="361" t="s">
        <v>28329</v>
      </c>
      <c r="E18311" s="362" t="s">
        <v>37565</v>
      </c>
    </row>
    <row r="18312" customFormat="false" ht="15" hidden="false" customHeight="false" outlineLevel="0" collapsed="false">
      <c r="A18312" s="361" t="s">
        <v>37566</v>
      </c>
      <c r="B18312" s="361"/>
      <c r="C18312" s="361" t="s">
        <v>37567</v>
      </c>
      <c r="D18312" s="361" t="s">
        <v>28329</v>
      </c>
      <c r="E18312" s="362" t="s">
        <v>37568</v>
      </c>
    </row>
    <row r="18313" customFormat="false" ht="15" hidden="false" customHeight="false" outlineLevel="0" collapsed="false">
      <c r="A18313" s="361" t="s">
        <v>37569</v>
      </c>
      <c r="B18313" s="361"/>
      <c r="C18313" s="361" t="s">
        <v>37570</v>
      </c>
      <c r="D18313" s="361" t="s">
        <v>28329</v>
      </c>
      <c r="E18313" s="362" t="s">
        <v>37571</v>
      </c>
    </row>
    <row r="18314" customFormat="false" ht="15" hidden="false" customHeight="false" outlineLevel="0" collapsed="false">
      <c r="A18314" s="361" t="s">
        <v>37572</v>
      </c>
      <c r="B18314" s="361"/>
      <c r="C18314" s="361" t="s">
        <v>37573</v>
      </c>
      <c r="D18314" s="361" t="s">
        <v>28329</v>
      </c>
      <c r="E18314" s="362" t="s">
        <v>37574</v>
      </c>
    </row>
    <row r="18315" customFormat="false" ht="15" hidden="false" customHeight="false" outlineLevel="0" collapsed="false">
      <c r="A18315" s="361" t="s">
        <v>37575</v>
      </c>
      <c r="B18315" s="361"/>
      <c r="C18315" s="361" t="s">
        <v>37576</v>
      </c>
      <c r="D18315" s="361" t="s">
        <v>28329</v>
      </c>
      <c r="E18315" s="362" t="s">
        <v>37577</v>
      </c>
    </row>
    <row r="18316" customFormat="false" ht="15" hidden="false" customHeight="false" outlineLevel="0" collapsed="false">
      <c r="A18316" s="361" t="s">
        <v>37578</v>
      </c>
      <c r="B18316" s="361"/>
      <c r="C18316" s="361" t="s">
        <v>37579</v>
      </c>
      <c r="D18316" s="361" t="s">
        <v>28329</v>
      </c>
      <c r="E18316" s="362" t="s">
        <v>24450</v>
      </c>
    </row>
    <row r="18317" customFormat="false" ht="15" hidden="false" customHeight="false" outlineLevel="0" collapsed="false">
      <c r="A18317" s="361" t="s">
        <v>37580</v>
      </c>
      <c r="B18317" s="361"/>
      <c r="C18317" s="361" t="s">
        <v>37581</v>
      </c>
      <c r="D18317" s="361" t="s">
        <v>28329</v>
      </c>
      <c r="E18317" s="362" t="s">
        <v>37582</v>
      </c>
    </row>
    <row r="18318" customFormat="false" ht="15" hidden="false" customHeight="false" outlineLevel="0" collapsed="false">
      <c r="A18318" s="361" t="s">
        <v>37583</v>
      </c>
      <c r="B18318" s="361"/>
      <c r="C18318" s="361" t="s">
        <v>37584</v>
      </c>
      <c r="D18318" s="361" t="s">
        <v>28329</v>
      </c>
      <c r="E18318" s="362" t="s">
        <v>37585</v>
      </c>
    </row>
    <row r="18319" customFormat="false" ht="15" hidden="false" customHeight="false" outlineLevel="0" collapsed="false">
      <c r="A18319" s="361" t="s">
        <v>37586</v>
      </c>
      <c r="B18319" s="361"/>
      <c r="C18319" s="361" t="s">
        <v>37587</v>
      </c>
      <c r="D18319" s="361" t="s">
        <v>28329</v>
      </c>
      <c r="E18319" s="362" t="s">
        <v>37588</v>
      </c>
    </row>
    <row r="18320" customFormat="false" ht="15" hidden="false" customHeight="false" outlineLevel="0" collapsed="false">
      <c r="A18320" s="361" t="s">
        <v>37589</v>
      </c>
      <c r="B18320" s="361"/>
      <c r="C18320" s="361" t="s">
        <v>37590</v>
      </c>
      <c r="D18320" s="361" t="s">
        <v>28329</v>
      </c>
      <c r="E18320" s="362" t="s">
        <v>23738</v>
      </c>
    </row>
    <row r="18321" customFormat="false" ht="15" hidden="false" customHeight="false" outlineLevel="0" collapsed="false">
      <c r="A18321" s="361" t="s">
        <v>37591</v>
      </c>
      <c r="B18321" s="361"/>
      <c r="C18321" s="361" t="s">
        <v>37592</v>
      </c>
      <c r="D18321" s="361" t="s">
        <v>28329</v>
      </c>
      <c r="E18321" s="362" t="s">
        <v>37593</v>
      </c>
    </row>
    <row r="18322" customFormat="false" ht="15" hidden="false" customHeight="false" outlineLevel="0" collapsed="false">
      <c r="A18322" s="361" t="s">
        <v>37594</v>
      </c>
      <c r="B18322" s="361"/>
      <c r="C18322" s="361" t="s">
        <v>37595</v>
      </c>
      <c r="D18322" s="361" t="s">
        <v>28329</v>
      </c>
      <c r="E18322" s="362" t="s">
        <v>30815</v>
      </c>
    </row>
    <row r="18323" customFormat="false" ht="15" hidden="false" customHeight="false" outlineLevel="0" collapsed="false">
      <c r="A18323" s="361" t="s">
        <v>37596</v>
      </c>
      <c r="B18323" s="361"/>
      <c r="C18323" s="361" t="s">
        <v>37597</v>
      </c>
      <c r="D18323" s="361" t="s">
        <v>28329</v>
      </c>
      <c r="E18323" s="362" t="s">
        <v>20555</v>
      </c>
    </row>
    <row r="18324" customFormat="false" ht="15" hidden="false" customHeight="false" outlineLevel="0" collapsed="false">
      <c r="A18324" s="361" t="s">
        <v>37598</v>
      </c>
      <c r="B18324" s="361"/>
      <c r="C18324" s="361" t="s">
        <v>37599</v>
      </c>
      <c r="D18324" s="361" t="s">
        <v>28329</v>
      </c>
      <c r="E18324" s="362" t="s">
        <v>19542</v>
      </c>
    </row>
    <row r="18325" customFormat="false" ht="15" hidden="false" customHeight="false" outlineLevel="0" collapsed="false">
      <c r="A18325" s="361" t="s">
        <v>37600</v>
      </c>
      <c r="B18325" s="361"/>
      <c r="C18325" s="361" t="s">
        <v>37601</v>
      </c>
      <c r="D18325" s="361" t="s">
        <v>28329</v>
      </c>
      <c r="E18325" s="362" t="s">
        <v>16765</v>
      </c>
    </row>
    <row r="18326" customFormat="false" ht="15" hidden="false" customHeight="false" outlineLevel="0" collapsed="false">
      <c r="A18326" s="361" t="s">
        <v>37602</v>
      </c>
      <c r="B18326" s="361"/>
      <c r="C18326" s="361" t="s">
        <v>37603</v>
      </c>
      <c r="D18326" s="361" t="s">
        <v>28329</v>
      </c>
      <c r="E18326" s="362" t="s">
        <v>22602</v>
      </c>
    </row>
    <row r="18327" customFormat="false" ht="15" hidden="false" customHeight="false" outlineLevel="0" collapsed="false">
      <c r="A18327" s="361" t="s">
        <v>37604</v>
      </c>
      <c r="B18327" s="361"/>
      <c r="C18327" s="361" t="s">
        <v>37605</v>
      </c>
      <c r="D18327" s="361" t="s">
        <v>28329</v>
      </c>
      <c r="E18327" s="362" t="s">
        <v>27799</v>
      </c>
    </row>
    <row r="18328" customFormat="false" ht="15" hidden="false" customHeight="false" outlineLevel="0" collapsed="false">
      <c r="A18328" s="361" t="s">
        <v>37606</v>
      </c>
      <c r="B18328" s="361"/>
      <c r="C18328" s="361" t="s">
        <v>37607</v>
      </c>
      <c r="D18328" s="361" t="s">
        <v>28329</v>
      </c>
      <c r="E18328" s="362" t="s">
        <v>27804</v>
      </c>
    </row>
    <row r="18329" customFormat="false" ht="15" hidden="false" customHeight="false" outlineLevel="0" collapsed="false">
      <c r="A18329" s="361" t="s">
        <v>37608</v>
      </c>
      <c r="B18329" s="361"/>
      <c r="C18329" s="361" t="s">
        <v>37609</v>
      </c>
      <c r="D18329" s="361" t="s">
        <v>28329</v>
      </c>
      <c r="E18329" s="362" t="s">
        <v>18721</v>
      </c>
    </row>
    <row r="18330" customFormat="false" ht="15" hidden="false" customHeight="false" outlineLevel="0" collapsed="false">
      <c r="A18330" s="361" t="s">
        <v>37610</v>
      </c>
      <c r="B18330" s="361"/>
      <c r="C18330" s="361" t="s">
        <v>37611</v>
      </c>
      <c r="D18330" s="361" t="s">
        <v>28329</v>
      </c>
      <c r="E18330" s="362" t="s">
        <v>16360</v>
      </c>
    </row>
    <row r="18331" customFormat="false" ht="15" hidden="false" customHeight="false" outlineLevel="0" collapsed="false">
      <c r="A18331" s="361" t="s">
        <v>148</v>
      </c>
      <c r="B18331" s="361"/>
      <c r="C18331" s="361" t="s">
        <v>37612</v>
      </c>
      <c r="D18331" s="361" t="s">
        <v>28329</v>
      </c>
      <c r="E18331" s="362" t="s">
        <v>33778</v>
      </c>
    </row>
    <row r="18332" customFormat="false" ht="15" hidden="false" customHeight="false" outlineLevel="0" collapsed="false">
      <c r="A18332" s="361" t="s">
        <v>37613</v>
      </c>
      <c r="B18332" s="361"/>
      <c r="C18332" s="361" t="s">
        <v>37614</v>
      </c>
      <c r="D18332" s="361" t="s">
        <v>28329</v>
      </c>
      <c r="E18332" s="362" t="s">
        <v>37615</v>
      </c>
    </row>
    <row r="18333" customFormat="false" ht="15" hidden="false" customHeight="false" outlineLevel="0" collapsed="false">
      <c r="A18333" s="361" t="s">
        <v>37616</v>
      </c>
      <c r="B18333" s="361"/>
      <c r="C18333" s="361" t="s">
        <v>37617</v>
      </c>
      <c r="D18333" s="361" t="s">
        <v>28329</v>
      </c>
      <c r="E18333" s="362" t="s">
        <v>18909</v>
      </c>
    </row>
    <row r="18334" customFormat="false" ht="15" hidden="false" customHeight="false" outlineLevel="0" collapsed="false">
      <c r="A18334" s="361" t="s">
        <v>37618</v>
      </c>
      <c r="B18334" s="361"/>
      <c r="C18334" s="361" t="s">
        <v>37619</v>
      </c>
      <c r="D18334" s="361" t="s">
        <v>28329</v>
      </c>
      <c r="E18334" s="362" t="s">
        <v>18788</v>
      </c>
    </row>
    <row r="18335" customFormat="false" ht="15" hidden="false" customHeight="false" outlineLevel="0" collapsed="false">
      <c r="A18335" s="361" t="s">
        <v>91</v>
      </c>
      <c r="B18335" s="361"/>
      <c r="C18335" s="361" t="s">
        <v>37620</v>
      </c>
      <c r="D18335" s="361" t="s">
        <v>28329</v>
      </c>
      <c r="E18335" s="362" t="s">
        <v>34352</v>
      </c>
    </row>
    <row r="18336" customFormat="false" ht="15" hidden="false" customHeight="false" outlineLevel="0" collapsed="false">
      <c r="A18336" s="361" t="s">
        <v>37621</v>
      </c>
      <c r="B18336" s="361"/>
      <c r="C18336" s="361" t="s">
        <v>37622</v>
      </c>
      <c r="D18336" s="361" t="s">
        <v>28329</v>
      </c>
      <c r="E18336" s="362" t="s">
        <v>18245</v>
      </c>
    </row>
    <row r="18337" customFormat="false" ht="15" hidden="false" customHeight="false" outlineLevel="0" collapsed="false">
      <c r="A18337" s="361" t="s">
        <v>37623</v>
      </c>
      <c r="B18337" s="361"/>
      <c r="C18337" s="361" t="s">
        <v>37624</v>
      </c>
      <c r="D18337" s="361" t="s">
        <v>28329</v>
      </c>
      <c r="E18337" s="362" t="s">
        <v>21724</v>
      </c>
    </row>
    <row r="18338" customFormat="false" ht="15" hidden="false" customHeight="false" outlineLevel="0" collapsed="false">
      <c r="A18338" s="361" t="s">
        <v>37625</v>
      </c>
      <c r="B18338" s="361"/>
      <c r="C18338" s="361" t="s">
        <v>37626</v>
      </c>
      <c r="D18338" s="361" t="s">
        <v>28329</v>
      </c>
      <c r="E18338" s="362" t="s">
        <v>18305</v>
      </c>
    </row>
    <row r="18339" customFormat="false" ht="15" hidden="false" customHeight="false" outlineLevel="0" collapsed="false">
      <c r="A18339" s="361" t="s">
        <v>37627</v>
      </c>
      <c r="B18339" s="361"/>
      <c r="C18339" s="361" t="s">
        <v>37628</v>
      </c>
      <c r="D18339" s="361" t="s">
        <v>28329</v>
      </c>
      <c r="E18339" s="362" t="s">
        <v>20221</v>
      </c>
    </row>
    <row r="18340" customFormat="false" ht="15" hidden="false" customHeight="false" outlineLevel="0" collapsed="false">
      <c r="A18340" s="361" t="s">
        <v>37629</v>
      </c>
      <c r="B18340" s="361"/>
      <c r="C18340" s="361" t="s">
        <v>37630</v>
      </c>
      <c r="D18340" s="361" t="s">
        <v>28329</v>
      </c>
      <c r="E18340" s="362" t="s">
        <v>18645</v>
      </c>
    </row>
    <row r="18341" customFormat="false" ht="15" hidden="false" customHeight="false" outlineLevel="0" collapsed="false">
      <c r="A18341" s="361" t="s">
        <v>37631</v>
      </c>
      <c r="B18341" s="361"/>
      <c r="C18341" s="361" t="s">
        <v>37632</v>
      </c>
      <c r="D18341" s="361" t="s">
        <v>28329</v>
      </c>
      <c r="E18341" s="362" t="s">
        <v>37633</v>
      </c>
    </row>
    <row r="18342" customFormat="false" ht="15" hidden="false" customHeight="false" outlineLevel="0" collapsed="false">
      <c r="A18342" s="361" t="s">
        <v>37634</v>
      </c>
      <c r="B18342" s="361"/>
      <c r="C18342" s="361" t="s">
        <v>37635</v>
      </c>
      <c r="D18342" s="361" t="s">
        <v>28329</v>
      </c>
      <c r="E18342" s="362" t="s">
        <v>30806</v>
      </c>
    </row>
    <row r="18343" customFormat="false" ht="15" hidden="false" customHeight="false" outlineLevel="0" collapsed="false">
      <c r="A18343" s="361" t="s">
        <v>37636</v>
      </c>
      <c r="B18343" s="361"/>
      <c r="C18343" s="361" t="s">
        <v>37637</v>
      </c>
      <c r="D18343" s="361" t="s">
        <v>28329</v>
      </c>
      <c r="E18343" s="362" t="s">
        <v>17477</v>
      </c>
    </row>
    <row r="18344" customFormat="false" ht="15" hidden="false" customHeight="false" outlineLevel="0" collapsed="false">
      <c r="A18344" s="361" t="s">
        <v>37638</v>
      </c>
      <c r="B18344" s="361"/>
      <c r="C18344" s="361" t="s">
        <v>37639</v>
      </c>
      <c r="D18344" s="361" t="s">
        <v>28329</v>
      </c>
      <c r="E18344" s="362" t="s">
        <v>16898</v>
      </c>
    </row>
    <row r="18345" customFormat="false" ht="15" hidden="false" customHeight="false" outlineLevel="0" collapsed="false">
      <c r="A18345" s="361" t="s">
        <v>37640</v>
      </c>
      <c r="B18345" s="361"/>
      <c r="C18345" s="361" t="s">
        <v>37641</v>
      </c>
      <c r="D18345" s="361" t="s">
        <v>28329</v>
      </c>
      <c r="E18345" s="362" t="s">
        <v>19294</v>
      </c>
    </row>
    <row r="18346" customFormat="false" ht="15" hidden="false" customHeight="false" outlineLevel="0" collapsed="false">
      <c r="A18346" s="361" t="s">
        <v>37642</v>
      </c>
      <c r="B18346" s="361"/>
      <c r="C18346" s="361" t="s">
        <v>37643</v>
      </c>
      <c r="D18346" s="361" t="s">
        <v>28329</v>
      </c>
      <c r="E18346" s="362" t="s">
        <v>37644</v>
      </c>
    </row>
    <row r="18347" customFormat="false" ht="15" hidden="false" customHeight="false" outlineLevel="0" collapsed="false">
      <c r="A18347" s="361" t="s">
        <v>88</v>
      </c>
      <c r="B18347" s="361"/>
      <c r="C18347" s="361" t="s">
        <v>37645</v>
      </c>
      <c r="D18347" s="361" t="s">
        <v>28329</v>
      </c>
      <c r="E18347" s="362" t="s">
        <v>37646</v>
      </c>
    </row>
    <row r="18348" customFormat="false" ht="15" hidden="false" customHeight="false" outlineLevel="0" collapsed="false">
      <c r="A18348" s="361" t="s">
        <v>37647</v>
      </c>
      <c r="B18348" s="361"/>
      <c r="C18348" s="361" t="s">
        <v>37648</v>
      </c>
      <c r="D18348" s="361" t="s">
        <v>28329</v>
      </c>
      <c r="E18348" s="362" t="s">
        <v>37649</v>
      </c>
    </row>
    <row r="18349" customFormat="false" ht="15" hidden="false" customHeight="false" outlineLevel="0" collapsed="false">
      <c r="A18349" s="361" t="s">
        <v>37650</v>
      </c>
      <c r="B18349" s="361"/>
      <c r="C18349" s="361" t="s">
        <v>37651</v>
      </c>
      <c r="D18349" s="361" t="s">
        <v>37652</v>
      </c>
      <c r="E18349" s="362" t="s">
        <v>16943</v>
      </c>
    </row>
    <row r="18350" customFormat="false" ht="15" hidden="false" customHeight="false" outlineLevel="0" collapsed="false">
      <c r="A18350" s="361" t="s">
        <v>37653</v>
      </c>
      <c r="B18350" s="361"/>
      <c r="C18350" s="361" t="s">
        <v>37654</v>
      </c>
      <c r="D18350" s="361" t="s">
        <v>37652</v>
      </c>
      <c r="E18350" s="362" t="s">
        <v>16103</v>
      </c>
    </row>
    <row r="18351" customFormat="false" ht="15" hidden="false" customHeight="false" outlineLevel="0" collapsed="false">
      <c r="A18351" s="361" t="s">
        <v>37655</v>
      </c>
      <c r="B18351" s="361"/>
      <c r="C18351" s="361" t="s">
        <v>37656</v>
      </c>
      <c r="D18351" s="361" t="s">
        <v>37652</v>
      </c>
      <c r="E18351" s="362" t="s">
        <v>16226</v>
      </c>
    </row>
    <row r="18352" customFormat="false" ht="15" hidden="false" customHeight="false" outlineLevel="0" collapsed="false">
      <c r="A18352" s="361" t="s">
        <v>37657</v>
      </c>
      <c r="B18352" s="361"/>
      <c r="C18352" s="361" t="s">
        <v>37658</v>
      </c>
      <c r="D18352" s="361" t="s">
        <v>37659</v>
      </c>
      <c r="E18352" s="362" t="s">
        <v>19993</v>
      </c>
    </row>
    <row r="18353" customFormat="false" ht="15" hidden="false" customHeight="false" outlineLevel="0" collapsed="false">
      <c r="A18353" s="361" t="s">
        <v>37660</v>
      </c>
      <c r="B18353" s="361"/>
      <c r="C18353" s="361" t="s">
        <v>37661</v>
      </c>
      <c r="D18353" s="361" t="s">
        <v>37659</v>
      </c>
      <c r="E18353" s="362" t="s">
        <v>19257</v>
      </c>
    </row>
    <row r="18354" customFormat="false" ht="15" hidden="false" customHeight="false" outlineLevel="0" collapsed="false">
      <c r="A18354" s="361" t="s">
        <v>37662</v>
      </c>
      <c r="B18354" s="361"/>
      <c r="C18354" s="361" t="s">
        <v>37663</v>
      </c>
      <c r="D18354" s="361" t="s">
        <v>37659</v>
      </c>
      <c r="E18354" s="362" t="s">
        <v>18639</v>
      </c>
    </row>
    <row r="18355" customFormat="false" ht="15" hidden="false" customHeight="false" outlineLevel="0" collapsed="false">
      <c r="A18355" s="361" t="s">
        <v>37664</v>
      </c>
      <c r="B18355" s="361"/>
      <c r="C18355" s="361" t="s">
        <v>37665</v>
      </c>
      <c r="D18355" s="361" t="s">
        <v>37659</v>
      </c>
      <c r="E18355" s="362" t="s">
        <v>24557</v>
      </c>
    </row>
    <row r="18356" customFormat="false" ht="15" hidden="false" customHeight="false" outlineLevel="0" collapsed="false">
      <c r="A18356" s="361" t="s">
        <v>37666</v>
      </c>
      <c r="B18356" s="361"/>
      <c r="C18356" s="361" t="s">
        <v>37667</v>
      </c>
      <c r="D18356" s="361" t="s">
        <v>37659</v>
      </c>
      <c r="E18356" s="362" t="s">
        <v>16022</v>
      </c>
    </row>
    <row r="18357" customFormat="false" ht="15" hidden="false" customHeight="false" outlineLevel="0" collapsed="false">
      <c r="A18357" s="361" t="s">
        <v>37668</v>
      </c>
      <c r="B18357" s="361"/>
      <c r="C18357" s="361" t="s">
        <v>37669</v>
      </c>
      <c r="D18357" s="361" t="s">
        <v>37659</v>
      </c>
      <c r="E18357" s="362" t="s">
        <v>19344</v>
      </c>
    </row>
    <row r="18358" customFormat="false" ht="15" hidden="false" customHeight="false" outlineLevel="0" collapsed="false">
      <c r="A18358" s="361" t="s">
        <v>37670</v>
      </c>
      <c r="B18358" s="361"/>
      <c r="C18358" s="361" t="s">
        <v>37671</v>
      </c>
      <c r="D18358" s="361" t="s">
        <v>37659</v>
      </c>
      <c r="E18358" s="362" t="s">
        <v>37672</v>
      </c>
    </row>
    <row r="18359" customFormat="false" ht="15" hidden="false" customHeight="false" outlineLevel="0" collapsed="false">
      <c r="A18359" s="361" t="s">
        <v>37673</v>
      </c>
      <c r="B18359" s="361"/>
      <c r="C18359" s="361" t="s">
        <v>37651</v>
      </c>
      <c r="D18359" s="361" t="s">
        <v>37674</v>
      </c>
      <c r="E18359" s="362" t="s">
        <v>16639</v>
      </c>
    </row>
    <row r="18360" customFormat="false" ht="15" hidden="false" customHeight="false" outlineLevel="0" collapsed="false">
      <c r="A18360" s="361" t="s">
        <v>37675</v>
      </c>
      <c r="B18360" s="361"/>
      <c r="C18360" s="361" t="s">
        <v>37654</v>
      </c>
      <c r="D18360" s="361" t="s">
        <v>37674</v>
      </c>
      <c r="E18360" s="362" t="s">
        <v>19469</v>
      </c>
    </row>
    <row r="18361" customFormat="false" ht="15" hidden="false" customHeight="false" outlineLevel="0" collapsed="false">
      <c r="A18361" s="361" t="s">
        <v>37676</v>
      </c>
      <c r="B18361" s="361"/>
      <c r="C18361" s="361" t="s">
        <v>37656</v>
      </c>
      <c r="D18361" s="361" t="s">
        <v>37674</v>
      </c>
      <c r="E18361" s="362" t="s">
        <v>16943</v>
      </c>
    </row>
    <row r="18362" customFormat="false" ht="15" hidden="false" customHeight="false" outlineLevel="0" collapsed="false">
      <c r="A18362" s="361" t="s">
        <v>37677</v>
      </c>
      <c r="B18362" s="361"/>
      <c r="C18362" s="361" t="s">
        <v>37658</v>
      </c>
      <c r="D18362" s="361" t="s">
        <v>28329</v>
      </c>
      <c r="E18362" s="362" t="s">
        <v>15789</v>
      </c>
    </row>
    <row r="18363" customFormat="false" ht="15" hidden="false" customHeight="false" outlineLevel="0" collapsed="false">
      <c r="A18363" s="361" t="s">
        <v>37678</v>
      </c>
      <c r="B18363" s="361"/>
      <c r="C18363" s="361" t="s">
        <v>37679</v>
      </c>
      <c r="D18363" s="361" t="s">
        <v>28329</v>
      </c>
      <c r="E18363" s="362" t="s">
        <v>22581</v>
      </c>
    </row>
    <row r="18364" customFormat="false" ht="15" hidden="false" customHeight="false" outlineLevel="0" collapsed="false">
      <c r="A18364" s="361" t="s">
        <v>37680</v>
      </c>
      <c r="B18364" s="361"/>
      <c r="C18364" s="361" t="s">
        <v>37681</v>
      </c>
      <c r="D18364" s="361" t="s">
        <v>28329</v>
      </c>
      <c r="E18364" s="362" t="s">
        <v>15754</v>
      </c>
    </row>
    <row r="18365" customFormat="false" ht="15" hidden="false" customHeight="false" outlineLevel="0" collapsed="false">
      <c r="A18365" s="361" t="s">
        <v>37682</v>
      </c>
      <c r="B18365" s="361"/>
      <c r="C18365" s="361" t="s">
        <v>37683</v>
      </c>
      <c r="D18365" s="361" t="s">
        <v>28329</v>
      </c>
      <c r="E18365" s="362" t="s">
        <v>15831</v>
      </c>
    </row>
    <row r="18366" customFormat="false" ht="15" hidden="false" customHeight="false" outlineLevel="0" collapsed="false">
      <c r="A18366" s="361" t="s">
        <v>37684</v>
      </c>
      <c r="B18366" s="361"/>
      <c r="C18366" s="361" t="s">
        <v>37685</v>
      </c>
      <c r="D18366" s="361" t="s">
        <v>28329</v>
      </c>
      <c r="E18366" s="362" t="s">
        <v>19694</v>
      </c>
    </row>
    <row r="18367" customFormat="false" ht="15" hidden="false" customHeight="false" outlineLevel="0" collapsed="false">
      <c r="A18367" s="361" t="s">
        <v>37686</v>
      </c>
      <c r="B18367" s="361"/>
      <c r="C18367" s="361" t="s">
        <v>37687</v>
      </c>
      <c r="D18367" s="361" t="s">
        <v>28329</v>
      </c>
      <c r="E18367" s="362" t="s">
        <v>18700</v>
      </c>
    </row>
    <row r="18368" customFormat="false" ht="15" hidden="false" customHeight="false" outlineLevel="0" collapsed="false">
      <c r="A18368" s="361" t="s">
        <v>37688</v>
      </c>
      <c r="B18368" s="361"/>
      <c r="C18368" s="361" t="s">
        <v>37689</v>
      </c>
      <c r="D18368" s="361" t="s">
        <v>28329</v>
      </c>
      <c r="E18368" s="362" t="s">
        <v>37690</v>
      </c>
    </row>
    <row r="18369" customFormat="false" ht="15" hidden="false" customHeight="false" outlineLevel="0" collapsed="false">
      <c r="A18369" s="361" t="s">
        <v>37691</v>
      </c>
      <c r="B18369" s="361"/>
      <c r="C18369" s="361" t="s">
        <v>37692</v>
      </c>
      <c r="D18369" s="361" t="s">
        <v>28329</v>
      </c>
      <c r="E18369" s="362" t="s">
        <v>37693</v>
      </c>
    </row>
    <row r="18370" customFormat="false" ht="15" hidden="false" customHeight="false" outlineLevel="0" collapsed="false">
      <c r="A18370" s="361" t="s">
        <v>52</v>
      </c>
      <c r="B18370" s="361"/>
      <c r="C18370" s="361" t="s">
        <v>37694</v>
      </c>
      <c r="D18370" s="361" t="s">
        <v>28329</v>
      </c>
      <c r="E18370" s="362" t="s">
        <v>37695</v>
      </c>
    </row>
    <row r="18371" customFormat="false" ht="15" hidden="false" customHeight="false" outlineLevel="0" collapsed="false">
      <c r="A18371" s="361" t="s">
        <v>37696</v>
      </c>
      <c r="B18371" s="361"/>
      <c r="C18371" s="361" t="s">
        <v>37697</v>
      </c>
      <c r="D18371" s="361" t="s">
        <v>28329</v>
      </c>
      <c r="E18371" s="362" t="s">
        <v>23801</v>
      </c>
    </row>
    <row r="18372" customFormat="false" ht="15" hidden="false" customHeight="false" outlineLevel="0" collapsed="false">
      <c r="A18372" s="361" t="s">
        <v>37698</v>
      </c>
      <c r="B18372" s="361"/>
      <c r="C18372" s="361" t="s">
        <v>37699</v>
      </c>
      <c r="D18372" s="361" t="s">
        <v>28329</v>
      </c>
      <c r="E18372" s="362" t="s">
        <v>19270</v>
      </c>
    </row>
    <row r="18373" customFormat="false" ht="15" hidden="false" customHeight="false" outlineLevel="0" collapsed="false">
      <c r="A18373" s="361" t="s">
        <v>94</v>
      </c>
      <c r="B18373" s="361"/>
      <c r="C18373" s="361" t="s">
        <v>37700</v>
      </c>
      <c r="D18373" s="361" t="s">
        <v>28329</v>
      </c>
      <c r="E18373" s="362" t="s">
        <v>20437</v>
      </c>
    </row>
    <row r="18374" customFormat="false" ht="15" hidden="false" customHeight="false" outlineLevel="0" collapsed="false">
      <c r="A18374" s="361" t="s">
        <v>72</v>
      </c>
      <c r="B18374" s="361"/>
      <c r="C18374" s="361" t="s">
        <v>37701</v>
      </c>
      <c r="D18374" s="361" t="s">
        <v>37674</v>
      </c>
      <c r="E18374" s="362" t="s">
        <v>19776</v>
      </c>
    </row>
    <row r="18375" customFormat="false" ht="15" hidden="false" customHeight="false" outlineLevel="0" collapsed="false">
      <c r="A18375" s="361" t="s">
        <v>55</v>
      </c>
      <c r="B18375" s="361"/>
      <c r="C18375" s="361" t="s">
        <v>37702</v>
      </c>
      <c r="D18375" s="361" t="s">
        <v>37674</v>
      </c>
      <c r="E18375" s="362" t="s">
        <v>37703</v>
      </c>
    </row>
    <row r="18376" customFormat="false" ht="15" hidden="false" customHeight="false" outlineLevel="0" collapsed="false">
      <c r="A18376" s="361" t="s">
        <v>37704</v>
      </c>
      <c r="B18376" s="361"/>
      <c r="C18376" s="361" t="s">
        <v>37705</v>
      </c>
      <c r="D18376" s="361" t="s">
        <v>37674</v>
      </c>
      <c r="E18376" s="362" t="s">
        <v>19339</v>
      </c>
    </row>
    <row r="18377" customFormat="false" ht="15" hidden="false" customHeight="false" outlineLevel="0" collapsed="false">
      <c r="A18377" s="361" t="s">
        <v>37706</v>
      </c>
      <c r="B18377" s="361"/>
      <c r="C18377" s="361" t="s">
        <v>37707</v>
      </c>
      <c r="D18377" s="361" t="s">
        <v>37674</v>
      </c>
      <c r="E18377" s="362" t="s">
        <v>19253</v>
      </c>
    </row>
    <row r="18378" customFormat="false" ht="15" hidden="false" customHeight="false" outlineLevel="0" collapsed="false">
      <c r="A18378" s="361" t="s">
        <v>37708</v>
      </c>
      <c r="B18378" s="361"/>
      <c r="C18378" s="361" t="s">
        <v>37709</v>
      </c>
      <c r="D18378" s="361" t="s">
        <v>37674</v>
      </c>
      <c r="E18378" s="362" t="s">
        <v>16065</v>
      </c>
    </row>
    <row r="18379" customFormat="false" ht="15" hidden="false" customHeight="false" outlineLevel="0" collapsed="false">
      <c r="A18379" s="361" t="s">
        <v>107</v>
      </c>
      <c r="B18379" s="361"/>
      <c r="C18379" s="361" t="s">
        <v>37710</v>
      </c>
      <c r="D18379" s="361" t="s">
        <v>37674</v>
      </c>
      <c r="E18379" s="362" t="s">
        <v>16961</v>
      </c>
    </row>
    <row r="18380" customFormat="false" ht="15" hidden="false" customHeight="false" outlineLevel="0" collapsed="false">
      <c r="A18380" s="361" t="s">
        <v>97</v>
      </c>
      <c r="B18380" s="361"/>
      <c r="C18380" s="361" t="s">
        <v>37711</v>
      </c>
      <c r="D18380" s="361" t="s">
        <v>37674</v>
      </c>
      <c r="E18380" s="362" t="s">
        <v>15648</v>
      </c>
    </row>
    <row r="18381" customFormat="false" ht="15" hidden="false" customHeight="false" outlineLevel="0" collapsed="false">
      <c r="A18381" s="361" t="s">
        <v>37712</v>
      </c>
      <c r="B18381" s="361"/>
      <c r="C18381" s="361" t="s">
        <v>37713</v>
      </c>
      <c r="D18381" s="361" t="s">
        <v>37652</v>
      </c>
      <c r="E18381" s="362" t="s">
        <v>16339</v>
      </c>
    </row>
    <row r="18382" customFormat="false" ht="15" hidden="false" customHeight="false" outlineLevel="0" collapsed="false">
      <c r="A18382" s="361" t="s">
        <v>37714</v>
      </c>
      <c r="B18382" s="361"/>
      <c r="C18382" s="361" t="s">
        <v>37715</v>
      </c>
      <c r="D18382" s="361" t="s">
        <v>37652</v>
      </c>
      <c r="E18382" s="362" t="s">
        <v>15648</v>
      </c>
    </row>
    <row r="18383" customFormat="false" ht="15" hidden="false" customHeight="false" outlineLevel="0" collapsed="false">
      <c r="A18383" s="361" t="s">
        <v>37716</v>
      </c>
      <c r="B18383" s="361"/>
      <c r="C18383" s="361" t="s">
        <v>37717</v>
      </c>
      <c r="D18383" s="361" t="s">
        <v>37652</v>
      </c>
      <c r="E18383" s="362" t="s">
        <v>15662</v>
      </c>
    </row>
    <row r="18384" customFormat="false" ht="15" hidden="false" customHeight="false" outlineLevel="0" collapsed="false">
      <c r="A18384" s="361" t="s">
        <v>37718</v>
      </c>
      <c r="B18384" s="361"/>
      <c r="C18384" s="361" t="s">
        <v>37719</v>
      </c>
      <c r="D18384" s="361" t="s">
        <v>37652</v>
      </c>
      <c r="E18384" s="362" t="s">
        <v>19993</v>
      </c>
    </row>
    <row r="18385" customFormat="false" ht="15" hidden="false" customHeight="false" outlineLevel="0" collapsed="false">
      <c r="A18385" s="361" t="s">
        <v>37720</v>
      </c>
      <c r="B18385" s="361"/>
      <c r="C18385" s="361" t="s">
        <v>37721</v>
      </c>
      <c r="D18385" s="361" t="s">
        <v>25662</v>
      </c>
      <c r="E18385" s="362" t="s">
        <v>31691</v>
      </c>
    </row>
    <row r="18386" customFormat="false" ht="15" hidden="false" customHeight="false" outlineLevel="0" collapsed="false">
      <c r="A18386" s="361" t="s">
        <v>37722</v>
      </c>
      <c r="B18386" s="361"/>
      <c r="C18386" s="361" t="s">
        <v>37723</v>
      </c>
      <c r="D18386" s="361" t="s">
        <v>25662</v>
      </c>
      <c r="E18386" s="362" t="s">
        <v>22695</v>
      </c>
    </row>
    <row r="18387" customFormat="false" ht="15" hidden="false" customHeight="false" outlineLevel="0" collapsed="false">
      <c r="A18387" s="361" t="s">
        <v>37724</v>
      </c>
      <c r="B18387" s="361"/>
      <c r="C18387" s="361" t="s">
        <v>37725</v>
      </c>
      <c r="D18387" s="361" t="s">
        <v>25662</v>
      </c>
      <c r="E18387" s="362" t="s">
        <v>16947</v>
      </c>
    </row>
    <row r="18388" customFormat="false" ht="15" hidden="false" customHeight="false" outlineLevel="0" collapsed="false">
      <c r="A18388" s="361" t="s">
        <v>37726</v>
      </c>
      <c r="B18388" s="361"/>
      <c r="C18388" s="361" t="s">
        <v>37727</v>
      </c>
      <c r="D18388" s="361" t="s">
        <v>25662</v>
      </c>
      <c r="E18388" s="362" t="s">
        <v>17223</v>
      </c>
    </row>
    <row r="18389" customFormat="false" ht="15" hidden="false" customHeight="false" outlineLevel="0" collapsed="false">
      <c r="A18389" s="361" t="s">
        <v>37728</v>
      </c>
      <c r="B18389" s="361"/>
      <c r="C18389" s="361" t="s">
        <v>37729</v>
      </c>
      <c r="D18389" s="361" t="s">
        <v>28329</v>
      </c>
      <c r="E18389" s="362" t="s">
        <v>24132</v>
      </c>
    </row>
    <row r="18390" customFormat="false" ht="15" hidden="false" customHeight="false" outlineLevel="0" collapsed="false">
      <c r="A18390" s="361" t="s">
        <v>37730</v>
      </c>
      <c r="B18390" s="361"/>
      <c r="C18390" s="361" t="s">
        <v>37731</v>
      </c>
      <c r="D18390" s="361" t="s">
        <v>28329</v>
      </c>
      <c r="E18390" s="362" t="s">
        <v>37732</v>
      </c>
    </row>
    <row r="18391" customFormat="false" ht="15" hidden="false" customHeight="false" outlineLevel="0" collapsed="false">
      <c r="A18391" s="361" t="s">
        <v>37733</v>
      </c>
      <c r="B18391" s="361"/>
      <c r="C18391" s="361" t="s">
        <v>37734</v>
      </c>
      <c r="D18391" s="361" t="s">
        <v>28329</v>
      </c>
      <c r="E18391" s="362" t="s">
        <v>37735</v>
      </c>
    </row>
    <row r="18392" customFormat="false" ht="15" hidden="false" customHeight="false" outlineLevel="0" collapsed="false">
      <c r="A18392" s="361" t="s">
        <v>37736</v>
      </c>
      <c r="B18392" s="361"/>
      <c r="C18392" s="361" t="s">
        <v>37737</v>
      </c>
      <c r="D18392" s="361" t="s">
        <v>28329</v>
      </c>
      <c r="E18392" s="362" t="s">
        <v>37738</v>
      </c>
    </row>
    <row r="18393" customFormat="false" ht="15" hidden="false" customHeight="false" outlineLevel="0" collapsed="false">
      <c r="A18393" s="361" t="s">
        <v>37739</v>
      </c>
      <c r="B18393" s="361"/>
      <c r="C18393" s="361" t="s">
        <v>37740</v>
      </c>
      <c r="D18393" s="361" t="s">
        <v>28329</v>
      </c>
      <c r="E18393" s="362" t="s">
        <v>37741</v>
      </c>
    </row>
    <row r="18394" customFormat="false" ht="15" hidden="false" customHeight="false" outlineLevel="0" collapsed="false">
      <c r="A18394" s="361" t="s">
        <v>845</v>
      </c>
      <c r="B18394" s="361"/>
      <c r="C18394" s="361" t="s">
        <v>37742</v>
      </c>
      <c r="D18394" s="361" t="s">
        <v>28329</v>
      </c>
      <c r="E18394" s="362" t="s">
        <v>32780</v>
      </c>
    </row>
    <row r="18395" customFormat="false" ht="15" hidden="false" customHeight="false" outlineLevel="0" collapsed="false">
      <c r="A18395" s="361" t="s">
        <v>37743</v>
      </c>
      <c r="B18395" s="361"/>
      <c r="C18395" s="361" t="s">
        <v>37744</v>
      </c>
      <c r="D18395" s="361" t="s">
        <v>28329</v>
      </c>
      <c r="E18395" s="362" t="s">
        <v>37745</v>
      </c>
    </row>
    <row r="18396" customFormat="false" ht="15" hidden="false" customHeight="false" outlineLevel="0" collapsed="false">
      <c r="A18396" s="361" t="s">
        <v>37746</v>
      </c>
      <c r="B18396" s="361"/>
      <c r="C18396" s="361" t="s">
        <v>37747</v>
      </c>
      <c r="D18396" s="361" t="s">
        <v>28329</v>
      </c>
      <c r="E18396" s="362" t="s">
        <v>37748</v>
      </c>
    </row>
    <row r="18397" customFormat="false" ht="15" hidden="false" customHeight="false" outlineLevel="0" collapsed="false">
      <c r="A18397" s="361" t="s">
        <v>37749</v>
      </c>
      <c r="B18397" s="361"/>
      <c r="C18397" s="361" t="s">
        <v>37750</v>
      </c>
      <c r="D18397" s="361" t="s">
        <v>28329</v>
      </c>
      <c r="E18397" s="362" t="s">
        <v>37751</v>
      </c>
    </row>
    <row r="18398" customFormat="false" ht="15" hidden="false" customHeight="false" outlineLevel="0" collapsed="false">
      <c r="A18398" s="361" t="s">
        <v>37752</v>
      </c>
      <c r="B18398" s="361"/>
      <c r="C18398" s="361" t="s">
        <v>37753</v>
      </c>
      <c r="D18398" s="361" t="s">
        <v>28329</v>
      </c>
      <c r="E18398" s="362" t="s">
        <v>37754</v>
      </c>
    </row>
    <row r="18399" customFormat="false" ht="15" hidden="false" customHeight="false" outlineLevel="0" collapsed="false">
      <c r="A18399" s="361" t="s">
        <v>37755</v>
      </c>
      <c r="B18399" s="361"/>
      <c r="C18399" s="361" t="s">
        <v>37756</v>
      </c>
      <c r="D18399" s="361" t="s">
        <v>28329</v>
      </c>
      <c r="E18399" s="362" t="s">
        <v>37757</v>
      </c>
    </row>
    <row r="18400" customFormat="false" ht="15" hidden="false" customHeight="false" outlineLevel="0" collapsed="false">
      <c r="A18400" s="361" t="s">
        <v>37758</v>
      </c>
      <c r="B18400" s="361"/>
      <c r="C18400" s="361" t="s">
        <v>37759</v>
      </c>
      <c r="D18400" s="361" t="s">
        <v>28329</v>
      </c>
      <c r="E18400" s="362" t="s">
        <v>37760</v>
      </c>
    </row>
    <row r="18401" customFormat="false" ht="15" hidden="false" customHeight="false" outlineLevel="0" collapsed="false">
      <c r="A18401" s="361" t="s">
        <v>37761</v>
      </c>
      <c r="B18401" s="361"/>
      <c r="C18401" s="361" t="s">
        <v>37762</v>
      </c>
      <c r="D18401" s="361" t="s">
        <v>28329</v>
      </c>
      <c r="E18401" s="362" t="s">
        <v>37763</v>
      </c>
    </row>
    <row r="18402" customFormat="false" ht="15" hidden="false" customHeight="false" outlineLevel="0" collapsed="false">
      <c r="A18402" s="361" t="s">
        <v>37764</v>
      </c>
      <c r="B18402" s="361"/>
      <c r="C18402" s="361" t="s">
        <v>37765</v>
      </c>
      <c r="D18402" s="361" t="s">
        <v>28329</v>
      </c>
      <c r="E18402" s="362" t="s">
        <v>37766</v>
      </c>
    </row>
    <row r="18403" customFormat="false" ht="15" hidden="false" customHeight="false" outlineLevel="0" collapsed="false">
      <c r="A18403" s="361" t="s">
        <v>37767</v>
      </c>
      <c r="B18403" s="361"/>
      <c r="C18403" s="361" t="s">
        <v>37768</v>
      </c>
      <c r="D18403" s="361" t="s">
        <v>28329</v>
      </c>
      <c r="E18403" s="362" t="s">
        <v>37769</v>
      </c>
    </row>
    <row r="18404" customFormat="false" ht="15" hidden="false" customHeight="false" outlineLevel="0" collapsed="false">
      <c r="A18404" s="361" t="s">
        <v>37770</v>
      </c>
      <c r="B18404" s="361"/>
      <c r="C18404" s="361" t="s">
        <v>37771</v>
      </c>
      <c r="D18404" s="361" t="s">
        <v>28329</v>
      </c>
      <c r="E18404" s="362" t="s">
        <v>37772</v>
      </c>
    </row>
    <row r="18405" customFormat="false" ht="15" hidden="false" customHeight="false" outlineLevel="0" collapsed="false">
      <c r="A18405" s="361" t="s">
        <v>37773</v>
      </c>
      <c r="B18405" s="361"/>
      <c r="C18405" s="361" t="s">
        <v>37774</v>
      </c>
      <c r="D18405" s="361" t="s">
        <v>28329</v>
      </c>
      <c r="E18405" s="362" t="s">
        <v>37775</v>
      </c>
    </row>
    <row r="18406" customFormat="false" ht="15" hidden="false" customHeight="false" outlineLevel="0" collapsed="false">
      <c r="A18406" s="361" t="s">
        <v>37776</v>
      </c>
      <c r="B18406" s="361"/>
      <c r="C18406" s="361" t="s">
        <v>37777</v>
      </c>
      <c r="D18406" s="361" t="s">
        <v>28329</v>
      </c>
      <c r="E18406" s="362" t="s">
        <v>37778</v>
      </c>
    </row>
    <row r="18407" customFormat="false" ht="15" hidden="false" customHeight="false" outlineLevel="0" collapsed="false">
      <c r="A18407" s="361" t="s">
        <v>37779</v>
      </c>
      <c r="B18407" s="361"/>
      <c r="C18407" s="361" t="s">
        <v>37780</v>
      </c>
      <c r="D18407" s="361" t="s">
        <v>28329</v>
      </c>
      <c r="E18407" s="362" t="s">
        <v>17223</v>
      </c>
    </row>
    <row r="18408" customFormat="false" ht="15" hidden="false" customHeight="false" outlineLevel="0" collapsed="false">
      <c r="A18408" s="361" t="s">
        <v>37781</v>
      </c>
      <c r="B18408" s="361"/>
      <c r="C18408" s="361" t="s">
        <v>37782</v>
      </c>
      <c r="D18408" s="361" t="s">
        <v>28329</v>
      </c>
      <c r="E18408" s="362" t="s">
        <v>37783</v>
      </c>
    </row>
    <row r="18409" customFormat="false" ht="15" hidden="false" customHeight="false" outlineLevel="0" collapsed="false">
      <c r="A18409" s="361" t="s">
        <v>37784</v>
      </c>
      <c r="B18409" s="361"/>
      <c r="C18409" s="361" t="s">
        <v>37785</v>
      </c>
      <c r="D18409" s="361" t="s">
        <v>28329</v>
      </c>
      <c r="E18409" s="362" t="s">
        <v>17791</v>
      </c>
    </row>
    <row r="18410" customFormat="false" ht="15" hidden="false" customHeight="false" outlineLevel="0" collapsed="false">
      <c r="A18410" s="361" t="s">
        <v>37786</v>
      </c>
      <c r="B18410" s="361"/>
      <c r="C18410" s="361" t="s">
        <v>37787</v>
      </c>
      <c r="D18410" s="361" t="s">
        <v>28329</v>
      </c>
      <c r="E18410" s="362" t="s">
        <v>19824</v>
      </c>
    </row>
    <row r="18411" customFormat="false" ht="15" hidden="false" customHeight="false" outlineLevel="0" collapsed="false">
      <c r="A18411" s="361" t="s">
        <v>37788</v>
      </c>
      <c r="B18411" s="361"/>
      <c r="C18411" s="361" t="s">
        <v>37789</v>
      </c>
      <c r="D18411" s="361" t="s">
        <v>28329</v>
      </c>
      <c r="E18411" s="362" t="s">
        <v>17572</v>
      </c>
    </row>
    <row r="18412" customFormat="false" ht="15" hidden="false" customHeight="false" outlineLevel="0" collapsed="false">
      <c r="A18412" s="361" t="s">
        <v>61</v>
      </c>
      <c r="B18412" s="361"/>
      <c r="C18412" s="361" t="s">
        <v>37790</v>
      </c>
      <c r="D18412" s="361" t="s">
        <v>28329</v>
      </c>
      <c r="E18412" s="362" t="s">
        <v>15687</v>
      </c>
    </row>
    <row r="18413" customFormat="false" ht="15" hidden="false" customHeight="false" outlineLevel="0" collapsed="false">
      <c r="A18413" s="361" t="s">
        <v>37791</v>
      </c>
      <c r="B18413" s="361"/>
      <c r="C18413" s="361" t="s">
        <v>37792</v>
      </c>
      <c r="D18413" s="361" t="s">
        <v>28329</v>
      </c>
      <c r="E18413" s="362" t="s">
        <v>15803</v>
      </c>
    </row>
    <row r="18414" customFormat="false" ht="15" hidden="false" customHeight="false" outlineLevel="0" collapsed="false">
      <c r="A18414" s="361" t="s">
        <v>37793</v>
      </c>
      <c r="B18414" s="361"/>
      <c r="C18414" s="361" t="s">
        <v>37794</v>
      </c>
      <c r="D18414" s="361" t="s">
        <v>25662</v>
      </c>
      <c r="E18414" s="362" t="s">
        <v>37795</v>
      </c>
    </row>
    <row r="18415" customFormat="false" ht="15" hidden="false" customHeight="false" outlineLevel="0" collapsed="false">
      <c r="A18415" s="361" t="s">
        <v>37796</v>
      </c>
      <c r="B18415" s="361"/>
      <c r="C18415" s="361" t="s">
        <v>37797</v>
      </c>
      <c r="D18415" s="361" t="s">
        <v>25662</v>
      </c>
      <c r="E18415" s="362" t="s">
        <v>37798</v>
      </c>
    </row>
    <row r="18416" customFormat="false" ht="15" hidden="false" customHeight="false" outlineLevel="0" collapsed="false">
      <c r="A18416" s="361" t="s">
        <v>37799</v>
      </c>
      <c r="B18416" s="361"/>
      <c r="C18416" s="361" t="s">
        <v>37800</v>
      </c>
      <c r="D18416" s="361" t="s">
        <v>25662</v>
      </c>
      <c r="E18416" s="362" t="s">
        <v>37801</v>
      </c>
    </row>
    <row r="18417" customFormat="false" ht="15" hidden="false" customHeight="false" outlineLevel="0" collapsed="false">
      <c r="A18417" s="361" t="s">
        <v>37802</v>
      </c>
      <c r="B18417" s="361"/>
      <c r="C18417" s="361" t="s">
        <v>37803</v>
      </c>
      <c r="D18417" s="361" t="s">
        <v>25662</v>
      </c>
      <c r="E18417" s="362" t="s">
        <v>37804</v>
      </c>
    </row>
    <row r="18418" customFormat="false" ht="15" hidden="false" customHeight="false" outlineLevel="0" collapsed="false">
      <c r="A18418" s="361" t="s">
        <v>37805</v>
      </c>
      <c r="B18418" s="361"/>
      <c r="C18418" s="361" t="s">
        <v>37806</v>
      </c>
      <c r="D18418" s="361" t="s">
        <v>25662</v>
      </c>
      <c r="E18418" s="362" t="s">
        <v>37807</v>
      </c>
    </row>
    <row r="18419" customFormat="false" ht="15" hidden="false" customHeight="false" outlineLevel="0" collapsed="false">
      <c r="A18419" s="361" t="s">
        <v>37808</v>
      </c>
      <c r="B18419" s="361"/>
      <c r="C18419" s="361" t="s">
        <v>37809</v>
      </c>
      <c r="D18419" s="361" t="s">
        <v>25662</v>
      </c>
      <c r="E18419" s="362" t="s">
        <v>35003</v>
      </c>
    </row>
    <row r="18420" customFormat="false" ht="15" hidden="false" customHeight="false" outlineLevel="0" collapsed="false">
      <c r="A18420" s="361" t="s">
        <v>37810</v>
      </c>
      <c r="B18420" s="361"/>
      <c r="C18420" s="361" t="s">
        <v>37811</v>
      </c>
      <c r="D18420" s="361" t="s">
        <v>25662</v>
      </c>
      <c r="E18420" s="362" t="s">
        <v>37812</v>
      </c>
    </row>
    <row r="18421" customFormat="false" ht="15" hidden="false" customHeight="false" outlineLevel="0" collapsed="false">
      <c r="A18421" s="361" t="s">
        <v>37813</v>
      </c>
      <c r="B18421" s="361"/>
      <c r="C18421" s="361" t="s">
        <v>37814</v>
      </c>
      <c r="D18421" s="361" t="s">
        <v>25662</v>
      </c>
      <c r="E18421" s="362" t="s">
        <v>37815</v>
      </c>
    </row>
    <row r="18422" customFormat="false" ht="15" hidden="false" customHeight="false" outlineLevel="0" collapsed="false">
      <c r="A18422" s="361" t="s">
        <v>37816</v>
      </c>
      <c r="B18422" s="361"/>
      <c r="C18422" s="361" t="s">
        <v>37817</v>
      </c>
      <c r="D18422" s="361" t="s">
        <v>25662</v>
      </c>
      <c r="E18422" s="362" t="s">
        <v>37818</v>
      </c>
    </row>
    <row r="18423" customFormat="false" ht="15" hidden="false" customHeight="false" outlineLevel="0" collapsed="false">
      <c r="A18423" s="361" t="s">
        <v>37819</v>
      </c>
      <c r="B18423" s="361"/>
      <c r="C18423" s="361" t="s">
        <v>37820</v>
      </c>
      <c r="D18423" s="361" t="s">
        <v>25662</v>
      </c>
      <c r="E18423" s="362" t="s">
        <v>37821</v>
      </c>
    </row>
    <row r="18424" customFormat="false" ht="15" hidden="false" customHeight="false" outlineLevel="0" collapsed="false">
      <c r="A18424" s="361" t="s">
        <v>37822</v>
      </c>
      <c r="B18424" s="361"/>
      <c r="C18424" s="361" t="s">
        <v>37823</v>
      </c>
      <c r="D18424" s="361" t="s">
        <v>25662</v>
      </c>
      <c r="E18424" s="362" t="s">
        <v>25081</v>
      </c>
    </row>
    <row r="18425" customFormat="false" ht="15" hidden="false" customHeight="false" outlineLevel="0" collapsed="false">
      <c r="A18425" s="361" t="s">
        <v>37824</v>
      </c>
      <c r="B18425" s="361"/>
      <c r="C18425" s="361" t="s">
        <v>37825</v>
      </c>
      <c r="D18425" s="361" t="s">
        <v>25662</v>
      </c>
      <c r="E18425" s="362" t="s">
        <v>21705</v>
      </c>
    </row>
    <row r="18426" customFormat="false" ht="15" hidden="false" customHeight="false" outlineLevel="0" collapsed="false">
      <c r="A18426" s="361" t="s">
        <v>37826</v>
      </c>
      <c r="B18426" s="361"/>
      <c r="C18426" s="361" t="s">
        <v>37827</v>
      </c>
      <c r="D18426" s="361" t="s">
        <v>25662</v>
      </c>
      <c r="E18426" s="362" t="s">
        <v>32441</v>
      </c>
    </row>
    <row r="18427" customFormat="false" ht="15" hidden="false" customHeight="false" outlineLevel="0" collapsed="false">
      <c r="A18427" s="361" t="s">
        <v>37828</v>
      </c>
      <c r="B18427" s="361"/>
      <c r="C18427" s="361" t="s">
        <v>37829</v>
      </c>
      <c r="D18427" s="361" t="s">
        <v>25662</v>
      </c>
      <c r="E18427" s="362" t="s">
        <v>37830</v>
      </c>
    </row>
    <row r="18428" customFormat="false" ht="15" hidden="false" customHeight="false" outlineLevel="0" collapsed="false">
      <c r="A18428" s="361" t="s">
        <v>37831</v>
      </c>
      <c r="B18428" s="361"/>
      <c r="C18428" s="361" t="s">
        <v>37832</v>
      </c>
      <c r="D18428" s="361" t="s">
        <v>25662</v>
      </c>
      <c r="E18428" s="362" t="s">
        <v>37833</v>
      </c>
    </row>
    <row r="18429" customFormat="false" ht="15" hidden="false" customHeight="false" outlineLevel="0" collapsed="false">
      <c r="A18429" s="361" t="s">
        <v>37834</v>
      </c>
      <c r="B18429" s="361"/>
      <c r="C18429" s="361" t="s">
        <v>37835</v>
      </c>
      <c r="D18429" s="361" t="s">
        <v>25662</v>
      </c>
      <c r="E18429" s="362" t="s">
        <v>37836</v>
      </c>
    </row>
    <row r="18430" customFormat="false" ht="15" hidden="false" customHeight="false" outlineLevel="0" collapsed="false">
      <c r="A18430" s="361" t="s">
        <v>37837</v>
      </c>
      <c r="B18430" s="361"/>
      <c r="C18430" s="361" t="s">
        <v>37838</v>
      </c>
      <c r="D18430" s="361" t="s">
        <v>25662</v>
      </c>
      <c r="E18430" s="362" t="s">
        <v>37839</v>
      </c>
    </row>
    <row r="18431" customFormat="false" ht="15" hidden="false" customHeight="false" outlineLevel="0" collapsed="false">
      <c r="A18431" s="361" t="s">
        <v>37840</v>
      </c>
      <c r="B18431" s="361"/>
      <c r="C18431" s="361" t="s">
        <v>37841</v>
      </c>
      <c r="D18431" s="361" t="s">
        <v>25662</v>
      </c>
      <c r="E18431" s="362" t="s">
        <v>37842</v>
      </c>
    </row>
    <row r="18432" customFormat="false" ht="15" hidden="false" customHeight="false" outlineLevel="0" collapsed="false">
      <c r="A18432" s="361" t="s">
        <v>37843</v>
      </c>
      <c r="B18432" s="361"/>
      <c r="C18432" s="361" t="s">
        <v>37844</v>
      </c>
      <c r="D18432" s="361" t="s">
        <v>25662</v>
      </c>
      <c r="E18432" s="362" t="s">
        <v>37845</v>
      </c>
    </row>
    <row r="18433" customFormat="false" ht="15" hidden="false" customHeight="false" outlineLevel="0" collapsed="false">
      <c r="A18433" s="361" t="s">
        <v>37846</v>
      </c>
      <c r="B18433" s="361"/>
      <c r="C18433" s="361" t="s">
        <v>37847</v>
      </c>
      <c r="D18433" s="361" t="s">
        <v>25662</v>
      </c>
      <c r="E18433" s="362" t="s">
        <v>37848</v>
      </c>
    </row>
    <row r="18434" customFormat="false" ht="15" hidden="false" customHeight="false" outlineLevel="0" collapsed="false">
      <c r="A18434" s="361" t="s">
        <v>37849</v>
      </c>
      <c r="B18434" s="361"/>
      <c r="C18434" s="361" t="s">
        <v>37850</v>
      </c>
      <c r="D18434" s="361" t="s">
        <v>25662</v>
      </c>
      <c r="E18434" s="362" t="s">
        <v>36971</v>
      </c>
    </row>
    <row r="18435" customFormat="false" ht="15" hidden="false" customHeight="false" outlineLevel="0" collapsed="false">
      <c r="A18435" s="361" t="s">
        <v>37851</v>
      </c>
      <c r="B18435" s="361"/>
      <c r="C18435" s="361" t="s">
        <v>37852</v>
      </c>
      <c r="D18435" s="361" t="s">
        <v>25662</v>
      </c>
      <c r="E18435" s="362" t="s">
        <v>22863</v>
      </c>
    </row>
    <row r="18436" customFormat="false" ht="15" hidden="false" customHeight="false" outlineLevel="0" collapsed="false">
      <c r="A18436" s="361" t="s">
        <v>37853</v>
      </c>
      <c r="B18436" s="361"/>
      <c r="C18436" s="361" t="s">
        <v>37854</v>
      </c>
      <c r="D18436" s="361" t="s">
        <v>25662</v>
      </c>
      <c r="E18436" s="362" t="s">
        <v>34895</v>
      </c>
    </row>
    <row r="18437" customFormat="false" ht="15" hidden="false" customHeight="false" outlineLevel="0" collapsed="false">
      <c r="A18437" s="361" t="s">
        <v>37855</v>
      </c>
      <c r="B18437" s="361"/>
      <c r="C18437" s="361" t="s">
        <v>37856</v>
      </c>
      <c r="D18437" s="361" t="s">
        <v>25662</v>
      </c>
      <c r="E18437" s="362" t="s">
        <v>37857</v>
      </c>
    </row>
    <row r="18438" customFormat="false" ht="15" hidden="false" customHeight="false" outlineLevel="0" collapsed="false">
      <c r="A18438" s="361" t="s">
        <v>37858</v>
      </c>
      <c r="B18438" s="361"/>
      <c r="C18438" s="361" t="s">
        <v>37859</v>
      </c>
      <c r="D18438" s="361" t="s">
        <v>25662</v>
      </c>
      <c r="E18438" s="362" t="s">
        <v>37860</v>
      </c>
    </row>
    <row r="18439" customFormat="false" ht="15" hidden="false" customHeight="false" outlineLevel="0" collapsed="false">
      <c r="A18439" s="361" t="s">
        <v>37861</v>
      </c>
      <c r="B18439" s="361"/>
      <c r="C18439" s="361" t="s">
        <v>37862</v>
      </c>
      <c r="D18439" s="361" t="s">
        <v>25662</v>
      </c>
      <c r="E18439" s="362" t="s">
        <v>37863</v>
      </c>
    </row>
    <row r="18440" customFormat="false" ht="15" hidden="false" customHeight="false" outlineLevel="0" collapsed="false">
      <c r="A18440" s="361" t="s">
        <v>37864</v>
      </c>
      <c r="B18440" s="361"/>
      <c r="C18440" s="361" t="s">
        <v>37865</v>
      </c>
      <c r="D18440" s="361" t="s">
        <v>25662</v>
      </c>
      <c r="E18440" s="362" t="s">
        <v>37866</v>
      </c>
    </row>
    <row r="18441" customFormat="false" ht="15" hidden="false" customHeight="false" outlineLevel="0" collapsed="false">
      <c r="A18441" s="361" t="s">
        <v>37867</v>
      </c>
      <c r="B18441" s="361"/>
      <c r="C18441" s="361" t="s">
        <v>37868</v>
      </c>
      <c r="D18441" s="361" t="s">
        <v>25662</v>
      </c>
      <c r="E18441" s="362" t="s">
        <v>32529</v>
      </c>
    </row>
    <row r="18442" customFormat="false" ht="15" hidden="false" customHeight="false" outlineLevel="0" collapsed="false">
      <c r="A18442" s="361" t="s">
        <v>37869</v>
      </c>
      <c r="B18442" s="361"/>
      <c r="C18442" s="361" t="s">
        <v>37870</v>
      </c>
      <c r="D18442" s="361" t="s">
        <v>25662</v>
      </c>
      <c r="E18442" s="362" t="s">
        <v>37871</v>
      </c>
    </row>
    <row r="18443" customFormat="false" ht="15" hidden="false" customHeight="false" outlineLevel="0" collapsed="false">
      <c r="A18443" s="361" t="s">
        <v>37872</v>
      </c>
      <c r="B18443" s="361"/>
      <c r="C18443" s="361" t="s">
        <v>37873</v>
      </c>
      <c r="D18443" s="361" t="s">
        <v>25662</v>
      </c>
      <c r="E18443" s="362" t="s">
        <v>37874</v>
      </c>
    </row>
    <row r="18444" customFormat="false" ht="15" hidden="false" customHeight="false" outlineLevel="0" collapsed="false">
      <c r="A18444" s="361" t="s">
        <v>37875</v>
      </c>
      <c r="B18444" s="361"/>
      <c r="C18444" s="361" t="s">
        <v>37876</v>
      </c>
      <c r="D18444" s="361" t="s">
        <v>25662</v>
      </c>
      <c r="E18444" s="362" t="s">
        <v>30341</v>
      </c>
    </row>
    <row r="18445" customFormat="false" ht="15" hidden="false" customHeight="false" outlineLevel="0" collapsed="false">
      <c r="A18445" s="361" t="s">
        <v>37877</v>
      </c>
      <c r="B18445" s="361"/>
      <c r="C18445" s="361" t="s">
        <v>37878</v>
      </c>
      <c r="D18445" s="361" t="s">
        <v>25662</v>
      </c>
      <c r="E18445" s="362" t="s">
        <v>37879</v>
      </c>
    </row>
    <row r="18446" customFormat="false" ht="15" hidden="false" customHeight="false" outlineLevel="0" collapsed="false">
      <c r="A18446" s="361" t="s">
        <v>37880</v>
      </c>
      <c r="B18446" s="361"/>
      <c r="C18446" s="361" t="s">
        <v>37881</v>
      </c>
      <c r="D18446" s="361" t="s">
        <v>25662</v>
      </c>
      <c r="E18446" s="362" t="s">
        <v>37882</v>
      </c>
    </row>
    <row r="18447" customFormat="false" ht="15" hidden="false" customHeight="false" outlineLevel="0" collapsed="false">
      <c r="A18447" s="361" t="s">
        <v>37883</v>
      </c>
      <c r="B18447" s="361"/>
      <c r="C18447" s="361" t="s">
        <v>37884</v>
      </c>
      <c r="D18447" s="361" t="s">
        <v>25662</v>
      </c>
      <c r="E18447" s="362" t="s">
        <v>37885</v>
      </c>
    </row>
    <row r="18448" customFormat="false" ht="15" hidden="false" customHeight="false" outlineLevel="0" collapsed="false">
      <c r="A18448" s="361" t="s">
        <v>37886</v>
      </c>
      <c r="B18448" s="361"/>
      <c r="C18448" s="361" t="s">
        <v>37887</v>
      </c>
      <c r="D18448" s="361" t="s">
        <v>25662</v>
      </c>
      <c r="E18448" s="362" t="s">
        <v>37888</v>
      </c>
    </row>
    <row r="18449" customFormat="false" ht="15" hidden="false" customHeight="false" outlineLevel="0" collapsed="false">
      <c r="A18449" s="361" t="s">
        <v>37889</v>
      </c>
      <c r="B18449" s="361"/>
      <c r="C18449" s="361" t="s">
        <v>37890</v>
      </c>
      <c r="D18449" s="361" t="s">
        <v>25662</v>
      </c>
      <c r="E18449" s="362" t="s">
        <v>37891</v>
      </c>
    </row>
    <row r="18450" customFormat="false" ht="15" hidden="false" customHeight="false" outlineLevel="0" collapsed="false">
      <c r="A18450" s="361" t="s">
        <v>37892</v>
      </c>
      <c r="B18450" s="361"/>
      <c r="C18450" s="361" t="s">
        <v>37893</v>
      </c>
      <c r="D18450" s="361" t="s">
        <v>25662</v>
      </c>
      <c r="E18450" s="362" t="s">
        <v>34014</v>
      </c>
    </row>
    <row r="18451" customFormat="false" ht="15" hidden="false" customHeight="false" outlineLevel="0" collapsed="false">
      <c r="A18451" s="361" t="s">
        <v>37894</v>
      </c>
      <c r="B18451" s="361"/>
      <c r="C18451" s="361" t="s">
        <v>37895</v>
      </c>
      <c r="D18451" s="361" t="s">
        <v>25662</v>
      </c>
      <c r="E18451" s="362" t="s">
        <v>37896</v>
      </c>
    </row>
    <row r="18452" customFormat="false" ht="15" hidden="false" customHeight="false" outlineLevel="0" collapsed="false">
      <c r="A18452" s="361" t="s">
        <v>37897</v>
      </c>
      <c r="B18452" s="361"/>
      <c r="C18452" s="361" t="s">
        <v>37898</v>
      </c>
      <c r="D18452" s="361" t="s">
        <v>25662</v>
      </c>
      <c r="E18452" s="362" t="s">
        <v>37899</v>
      </c>
    </row>
    <row r="18453" customFormat="false" ht="15" hidden="false" customHeight="false" outlineLevel="0" collapsed="false">
      <c r="A18453" s="361" t="s">
        <v>37900</v>
      </c>
      <c r="B18453" s="361"/>
      <c r="C18453" s="361" t="s">
        <v>37901</v>
      </c>
      <c r="D18453" s="361" t="s">
        <v>25662</v>
      </c>
      <c r="E18453" s="362" t="s">
        <v>37902</v>
      </c>
    </row>
    <row r="18454" customFormat="false" ht="15" hidden="false" customHeight="false" outlineLevel="0" collapsed="false">
      <c r="A18454" s="361" t="s">
        <v>37903</v>
      </c>
      <c r="B18454" s="361"/>
      <c r="C18454" s="361" t="s">
        <v>37904</v>
      </c>
      <c r="D18454" s="361" t="s">
        <v>25662</v>
      </c>
      <c r="E18454" s="362" t="s">
        <v>37905</v>
      </c>
    </row>
    <row r="18455" customFormat="false" ht="15" hidden="false" customHeight="false" outlineLevel="0" collapsed="false">
      <c r="A18455" s="361" t="s">
        <v>37906</v>
      </c>
      <c r="B18455" s="361"/>
      <c r="C18455" s="361" t="s">
        <v>37907</v>
      </c>
      <c r="D18455" s="361" t="s">
        <v>25662</v>
      </c>
      <c r="E18455" s="362" t="s">
        <v>37908</v>
      </c>
    </row>
    <row r="18456" customFormat="false" ht="15" hidden="false" customHeight="false" outlineLevel="0" collapsed="false">
      <c r="A18456" s="361" t="s">
        <v>37909</v>
      </c>
      <c r="B18456" s="361"/>
      <c r="C18456" s="361" t="s">
        <v>37910</v>
      </c>
      <c r="D18456" s="361" t="s">
        <v>25662</v>
      </c>
      <c r="E18456" s="362" t="s">
        <v>20810</v>
      </c>
    </row>
    <row r="18457" customFormat="false" ht="15" hidden="false" customHeight="false" outlineLevel="0" collapsed="false">
      <c r="A18457" s="361" t="s">
        <v>37911</v>
      </c>
      <c r="B18457" s="361"/>
      <c r="C18457" s="361" t="s">
        <v>37912</v>
      </c>
      <c r="D18457" s="361" t="s">
        <v>25662</v>
      </c>
      <c r="E18457" s="362" t="s">
        <v>37913</v>
      </c>
    </row>
    <row r="18458" customFormat="false" ht="15" hidden="false" customHeight="false" outlineLevel="0" collapsed="false">
      <c r="A18458" s="361" t="s">
        <v>37914</v>
      </c>
      <c r="B18458" s="361"/>
      <c r="C18458" s="361" t="s">
        <v>37915</v>
      </c>
      <c r="D18458" s="361" t="s">
        <v>25662</v>
      </c>
      <c r="E18458" s="362" t="s">
        <v>37916</v>
      </c>
    </row>
    <row r="18459" customFormat="false" ht="15" hidden="false" customHeight="false" outlineLevel="0" collapsed="false">
      <c r="A18459" s="361" t="s">
        <v>37917</v>
      </c>
      <c r="B18459" s="361"/>
      <c r="C18459" s="361" t="s">
        <v>37918</v>
      </c>
      <c r="D18459" s="361" t="s">
        <v>25662</v>
      </c>
      <c r="E18459" s="362" t="s">
        <v>37919</v>
      </c>
    </row>
    <row r="18460" customFormat="false" ht="15" hidden="false" customHeight="false" outlineLevel="0" collapsed="false">
      <c r="A18460" s="361" t="s">
        <v>37920</v>
      </c>
      <c r="B18460" s="361"/>
      <c r="C18460" s="361" t="s">
        <v>37921</v>
      </c>
      <c r="D18460" s="361" t="s">
        <v>25662</v>
      </c>
      <c r="E18460" s="362" t="s">
        <v>37922</v>
      </c>
    </row>
    <row r="18461" customFormat="false" ht="15" hidden="false" customHeight="false" outlineLevel="0" collapsed="false">
      <c r="A18461" s="361" t="s">
        <v>37923</v>
      </c>
      <c r="B18461" s="361"/>
      <c r="C18461" s="361" t="s">
        <v>37924</v>
      </c>
      <c r="D18461" s="361" t="s">
        <v>25662</v>
      </c>
      <c r="E18461" s="362" t="s">
        <v>37925</v>
      </c>
    </row>
    <row r="18462" customFormat="false" ht="15" hidden="false" customHeight="false" outlineLevel="0" collapsed="false">
      <c r="A18462" s="361" t="s">
        <v>37926</v>
      </c>
      <c r="B18462" s="361"/>
      <c r="C18462" s="361" t="s">
        <v>37927</v>
      </c>
      <c r="D18462" s="361" t="s">
        <v>25662</v>
      </c>
      <c r="E18462" s="362" t="s">
        <v>37928</v>
      </c>
    </row>
    <row r="18463" customFormat="false" ht="15" hidden="false" customHeight="false" outlineLevel="0" collapsed="false">
      <c r="A18463" s="361" t="s">
        <v>37929</v>
      </c>
      <c r="B18463" s="361"/>
      <c r="C18463" s="361" t="s">
        <v>37930</v>
      </c>
      <c r="D18463" s="361" t="s">
        <v>25662</v>
      </c>
      <c r="E18463" s="362" t="s">
        <v>37931</v>
      </c>
    </row>
    <row r="18464" customFormat="false" ht="15" hidden="false" customHeight="false" outlineLevel="0" collapsed="false">
      <c r="A18464" s="361" t="s">
        <v>37932</v>
      </c>
      <c r="B18464" s="361"/>
      <c r="C18464" s="361" t="s">
        <v>37933</v>
      </c>
      <c r="D18464" s="361" t="s">
        <v>25662</v>
      </c>
      <c r="E18464" s="362" t="s">
        <v>22019</v>
      </c>
    </row>
    <row r="18465" customFormat="false" ht="15" hidden="false" customHeight="false" outlineLevel="0" collapsed="false">
      <c r="A18465" s="361" t="s">
        <v>37934</v>
      </c>
      <c r="B18465" s="361"/>
      <c r="C18465" s="361" t="s">
        <v>37935</v>
      </c>
      <c r="D18465" s="361" t="s">
        <v>25662</v>
      </c>
      <c r="E18465" s="362" t="s">
        <v>37936</v>
      </c>
    </row>
    <row r="18466" customFormat="false" ht="15" hidden="false" customHeight="false" outlineLevel="0" collapsed="false">
      <c r="A18466" s="361" t="s">
        <v>37937</v>
      </c>
      <c r="B18466" s="361"/>
      <c r="C18466" s="361" t="s">
        <v>37938</v>
      </c>
      <c r="D18466" s="361" t="s">
        <v>25662</v>
      </c>
      <c r="E18466" s="362" t="s">
        <v>24381</v>
      </c>
    </row>
    <row r="18467" customFormat="false" ht="15" hidden="false" customHeight="false" outlineLevel="0" collapsed="false">
      <c r="A18467" s="361" t="s">
        <v>37939</v>
      </c>
      <c r="B18467" s="361"/>
      <c r="C18467" s="361" t="s">
        <v>37940</v>
      </c>
      <c r="D18467" s="361" t="s">
        <v>25662</v>
      </c>
      <c r="E18467" s="362" t="s">
        <v>37941</v>
      </c>
    </row>
    <row r="18468" customFormat="false" ht="15" hidden="false" customHeight="false" outlineLevel="0" collapsed="false">
      <c r="A18468" s="361" t="s">
        <v>37942</v>
      </c>
      <c r="B18468" s="361"/>
      <c r="C18468" s="361" t="s">
        <v>37943</v>
      </c>
      <c r="D18468" s="361" t="s">
        <v>25662</v>
      </c>
      <c r="E18468" s="362" t="s">
        <v>19516</v>
      </c>
    </row>
    <row r="18469" customFormat="false" ht="15" hidden="false" customHeight="false" outlineLevel="0" collapsed="false">
      <c r="A18469" s="361" t="s">
        <v>37944</v>
      </c>
      <c r="B18469" s="361"/>
      <c r="C18469" s="361" t="s">
        <v>37945</v>
      </c>
      <c r="D18469" s="361" t="s">
        <v>25662</v>
      </c>
      <c r="E18469" s="362" t="s">
        <v>37946</v>
      </c>
    </row>
    <row r="18470" customFormat="false" ht="15" hidden="false" customHeight="false" outlineLevel="0" collapsed="false">
      <c r="A18470" s="361" t="s">
        <v>37947</v>
      </c>
      <c r="B18470" s="361"/>
      <c r="C18470" s="361" t="s">
        <v>37948</v>
      </c>
      <c r="D18470" s="361" t="s">
        <v>25662</v>
      </c>
      <c r="E18470" s="362" t="s">
        <v>37949</v>
      </c>
    </row>
    <row r="18471" customFormat="false" ht="15" hidden="false" customHeight="false" outlineLevel="0" collapsed="false">
      <c r="A18471" s="361" t="s">
        <v>37950</v>
      </c>
      <c r="B18471" s="361"/>
      <c r="C18471" s="361" t="s">
        <v>37951</v>
      </c>
      <c r="D18471" s="361" t="s">
        <v>25662</v>
      </c>
      <c r="E18471" s="362" t="s">
        <v>37952</v>
      </c>
    </row>
    <row r="18472" customFormat="false" ht="15" hidden="false" customHeight="false" outlineLevel="0" collapsed="false">
      <c r="A18472" s="361" t="s">
        <v>37953</v>
      </c>
      <c r="B18472" s="361"/>
      <c r="C18472" s="361" t="s">
        <v>37954</v>
      </c>
      <c r="D18472" s="361" t="s">
        <v>25662</v>
      </c>
      <c r="E18472" s="362" t="s">
        <v>37955</v>
      </c>
    </row>
    <row r="18473" customFormat="false" ht="15" hidden="false" customHeight="false" outlineLevel="0" collapsed="false">
      <c r="A18473" s="361" t="s">
        <v>37956</v>
      </c>
      <c r="B18473" s="361"/>
      <c r="C18473" s="361" t="s">
        <v>37957</v>
      </c>
      <c r="D18473" s="361" t="s">
        <v>25662</v>
      </c>
      <c r="E18473" s="362" t="s">
        <v>37958</v>
      </c>
    </row>
    <row r="18474" customFormat="false" ht="15" hidden="false" customHeight="false" outlineLevel="0" collapsed="false">
      <c r="A18474" s="361" t="s">
        <v>37959</v>
      </c>
      <c r="B18474" s="361"/>
      <c r="C18474" s="361" t="s">
        <v>37960</v>
      </c>
      <c r="D18474" s="361" t="s">
        <v>25662</v>
      </c>
      <c r="E18474" s="362" t="s">
        <v>37961</v>
      </c>
    </row>
    <row r="18475" customFormat="false" ht="15" hidden="false" customHeight="false" outlineLevel="0" collapsed="false">
      <c r="A18475" s="361" t="s">
        <v>37962</v>
      </c>
      <c r="B18475" s="361"/>
      <c r="C18475" s="361" t="s">
        <v>37963</v>
      </c>
      <c r="D18475" s="361" t="s">
        <v>25662</v>
      </c>
      <c r="E18475" s="362" t="s">
        <v>37964</v>
      </c>
    </row>
    <row r="18476" customFormat="false" ht="15" hidden="false" customHeight="false" outlineLevel="0" collapsed="false">
      <c r="A18476" s="361" t="s">
        <v>37965</v>
      </c>
      <c r="B18476" s="361"/>
      <c r="C18476" s="361" t="s">
        <v>37966</v>
      </c>
      <c r="D18476" s="361" t="s">
        <v>28329</v>
      </c>
      <c r="E18476" s="362" t="s">
        <v>37967</v>
      </c>
    </row>
    <row r="18477" customFormat="false" ht="15" hidden="false" customHeight="false" outlineLevel="0" collapsed="false">
      <c r="A18477" s="361" t="s">
        <v>37968</v>
      </c>
      <c r="B18477" s="361"/>
      <c r="C18477" s="361" t="s">
        <v>37969</v>
      </c>
      <c r="D18477" s="361" t="s">
        <v>25662</v>
      </c>
      <c r="E18477" s="362" t="s">
        <v>37970</v>
      </c>
    </row>
    <row r="18478" customFormat="false" ht="15" hidden="false" customHeight="false" outlineLevel="0" collapsed="false">
      <c r="A18478" s="361" t="s">
        <v>37971</v>
      </c>
      <c r="B18478" s="361"/>
      <c r="C18478" s="361" t="s">
        <v>37972</v>
      </c>
      <c r="D18478" s="361" t="s">
        <v>25662</v>
      </c>
      <c r="E18478" s="362" t="s">
        <v>30733</v>
      </c>
    </row>
    <row r="18479" customFormat="false" ht="15" hidden="false" customHeight="false" outlineLevel="0" collapsed="false">
      <c r="A18479" s="361" t="s">
        <v>37973</v>
      </c>
      <c r="B18479" s="361"/>
      <c r="C18479" s="361" t="s">
        <v>37974</v>
      </c>
      <c r="D18479" s="361" t="s">
        <v>25662</v>
      </c>
      <c r="E18479" s="362" t="s">
        <v>37975</v>
      </c>
    </row>
    <row r="18480" customFormat="false" ht="15" hidden="false" customHeight="false" outlineLevel="0" collapsed="false">
      <c r="A18480" s="361" t="s">
        <v>37976</v>
      </c>
      <c r="B18480" s="361"/>
      <c r="C18480" s="361" t="s">
        <v>37977</v>
      </c>
      <c r="D18480" s="361" t="s">
        <v>25662</v>
      </c>
      <c r="E18480" s="362" t="s">
        <v>37978</v>
      </c>
    </row>
    <row r="18481" customFormat="false" ht="15" hidden="false" customHeight="false" outlineLevel="0" collapsed="false">
      <c r="A18481" s="361" t="s">
        <v>37979</v>
      </c>
      <c r="B18481" s="361"/>
      <c r="C18481" s="361" t="s">
        <v>37980</v>
      </c>
      <c r="D18481" s="361" t="s">
        <v>25662</v>
      </c>
      <c r="E18481" s="362" t="s">
        <v>37981</v>
      </c>
    </row>
    <row r="18482" customFormat="false" ht="15" hidden="false" customHeight="false" outlineLevel="0" collapsed="false">
      <c r="A18482" s="361" t="s">
        <v>37982</v>
      </c>
      <c r="B18482" s="361"/>
      <c r="C18482" s="361" t="s">
        <v>37983</v>
      </c>
      <c r="D18482" s="361" t="s">
        <v>25662</v>
      </c>
      <c r="E18482" s="362" t="s">
        <v>29194</v>
      </c>
    </row>
    <row r="18483" customFormat="false" ht="15" hidden="false" customHeight="false" outlineLevel="0" collapsed="false">
      <c r="A18483" s="361" t="s">
        <v>37984</v>
      </c>
      <c r="B18483" s="361"/>
      <c r="C18483" s="361" t="s">
        <v>37985</v>
      </c>
      <c r="D18483" s="361" t="s">
        <v>25662</v>
      </c>
      <c r="E18483" s="362" t="s">
        <v>37986</v>
      </c>
    </row>
    <row r="18484" customFormat="false" ht="15" hidden="false" customHeight="false" outlineLevel="0" collapsed="false">
      <c r="A18484" s="361" t="s">
        <v>37987</v>
      </c>
      <c r="B18484" s="361"/>
      <c r="C18484" s="361" t="s">
        <v>37988</v>
      </c>
      <c r="D18484" s="361" t="s">
        <v>25662</v>
      </c>
      <c r="E18484" s="362" t="s">
        <v>37989</v>
      </c>
    </row>
    <row r="18485" customFormat="false" ht="15" hidden="false" customHeight="false" outlineLevel="0" collapsed="false">
      <c r="A18485" s="361" t="s">
        <v>37990</v>
      </c>
      <c r="B18485" s="361"/>
      <c r="C18485" s="361" t="s">
        <v>37991</v>
      </c>
      <c r="D18485" s="361" t="s">
        <v>25662</v>
      </c>
      <c r="E18485" s="362" t="s">
        <v>37992</v>
      </c>
    </row>
    <row r="18486" customFormat="false" ht="15" hidden="false" customHeight="false" outlineLevel="0" collapsed="false">
      <c r="A18486" s="361" t="s">
        <v>37993</v>
      </c>
      <c r="B18486" s="361"/>
      <c r="C18486" s="361" t="s">
        <v>37994</v>
      </c>
      <c r="D18486" s="361" t="s">
        <v>25662</v>
      </c>
      <c r="E18486" s="362" t="s">
        <v>37995</v>
      </c>
    </row>
    <row r="18487" customFormat="false" ht="15" hidden="false" customHeight="false" outlineLevel="0" collapsed="false">
      <c r="A18487" s="361" t="s">
        <v>37996</v>
      </c>
      <c r="B18487" s="361"/>
      <c r="C18487" s="361" t="s">
        <v>37997</v>
      </c>
      <c r="D18487" s="361" t="s">
        <v>25662</v>
      </c>
      <c r="E18487" s="362" t="s">
        <v>37998</v>
      </c>
    </row>
    <row r="18488" customFormat="false" ht="15" hidden="false" customHeight="false" outlineLevel="0" collapsed="false">
      <c r="A18488" s="361" t="s">
        <v>37999</v>
      </c>
      <c r="B18488" s="361"/>
      <c r="C18488" s="361" t="s">
        <v>38000</v>
      </c>
      <c r="D18488" s="361" t="s">
        <v>25662</v>
      </c>
      <c r="E18488" s="362" t="s">
        <v>38001</v>
      </c>
    </row>
    <row r="18489" customFormat="false" ht="15" hidden="false" customHeight="false" outlineLevel="0" collapsed="false">
      <c r="A18489" s="361" t="s">
        <v>38002</v>
      </c>
      <c r="B18489" s="361"/>
      <c r="C18489" s="361" t="s">
        <v>38003</v>
      </c>
      <c r="D18489" s="361" t="s">
        <v>25662</v>
      </c>
      <c r="E18489" s="362" t="s">
        <v>38004</v>
      </c>
    </row>
    <row r="18490" customFormat="false" ht="15" hidden="false" customHeight="false" outlineLevel="0" collapsed="false">
      <c r="A18490" s="361" t="s">
        <v>38005</v>
      </c>
      <c r="B18490" s="361"/>
      <c r="C18490" s="361" t="s">
        <v>38006</v>
      </c>
      <c r="D18490" s="361" t="s">
        <v>25662</v>
      </c>
      <c r="E18490" s="362" t="s">
        <v>38007</v>
      </c>
    </row>
    <row r="18491" customFormat="false" ht="15" hidden="false" customHeight="false" outlineLevel="0" collapsed="false">
      <c r="A18491" s="361" t="s">
        <v>38008</v>
      </c>
      <c r="B18491" s="361"/>
      <c r="C18491" s="361" t="s">
        <v>38009</v>
      </c>
      <c r="D18491" s="361" t="s">
        <v>25662</v>
      </c>
      <c r="E18491" s="362" t="s">
        <v>35820</v>
      </c>
    </row>
    <row r="18492" customFormat="false" ht="15" hidden="false" customHeight="false" outlineLevel="0" collapsed="false">
      <c r="A18492" s="361" t="s">
        <v>38010</v>
      </c>
      <c r="B18492" s="361"/>
      <c r="C18492" s="361" t="s">
        <v>38011</v>
      </c>
      <c r="D18492" s="361" t="s">
        <v>25662</v>
      </c>
      <c r="E18492" s="362" t="s">
        <v>23886</v>
      </c>
    </row>
    <row r="18493" customFormat="false" ht="15" hidden="false" customHeight="false" outlineLevel="0" collapsed="false">
      <c r="A18493" s="361" t="s">
        <v>38012</v>
      </c>
      <c r="B18493" s="361"/>
      <c r="C18493" s="361" t="s">
        <v>38013</v>
      </c>
      <c r="D18493" s="361" t="s">
        <v>25662</v>
      </c>
      <c r="E18493" s="362" t="s">
        <v>38014</v>
      </c>
    </row>
    <row r="18494" customFormat="false" ht="15" hidden="false" customHeight="false" outlineLevel="0" collapsed="false">
      <c r="A18494" s="361" t="s">
        <v>38015</v>
      </c>
      <c r="B18494" s="361"/>
      <c r="C18494" s="361" t="s">
        <v>38016</v>
      </c>
      <c r="D18494" s="361" t="s">
        <v>25662</v>
      </c>
      <c r="E18494" s="362" t="s">
        <v>38017</v>
      </c>
    </row>
    <row r="18495" customFormat="false" ht="15" hidden="false" customHeight="false" outlineLevel="0" collapsed="false">
      <c r="A18495" s="361" t="s">
        <v>38018</v>
      </c>
      <c r="B18495" s="361"/>
      <c r="C18495" s="361" t="s">
        <v>38019</v>
      </c>
      <c r="D18495" s="361" t="s">
        <v>25662</v>
      </c>
      <c r="E18495" s="362" t="s">
        <v>38020</v>
      </c>
    </row>
    <row r="18496" customFormat="false" ht="15" hidden="false" customHeight="false" outlineLevel="0" collapsed="false">
      <c r="A18496" s="361" t="s">
        <v>38021</v>
      </c>
      <c r="B18496" s="361"/>
      <c r="C18496" s="361" t="s">
        <v>38022</v>
      </c>
      <c r="D18496" s="361" t="s">
        <v>25662</v>
      </c>
      <c r="E18496" s="362" t="s">
        <v>24319</v>
      </c>
    </row>
    <row r="18497" customFormat="false" ht="15" hidden="false" customHeight="false" outlineLevel="0" collapsed="false">
      <c r="A18497" s="361" t="s">
        <v>38023</v>
      </c>
      <c r="B18497" s="361"/>
      <c r="C18497" s="361" t="s">
        <v>38024</v>
      </c>
      <c r="D18497" s="361" t="s">
        <v>25662</v>
      </c>
      <c r="E18497" s="362" t="s">
        <v>38025</v>
      </c>
    </row>
    <row r="18498" customFormat="false" ht="15" hidden="false" customHeight="false" outlineLevel="0" collapsed="false">
      <c r="A18498" s="361" t="s">
        <v>38026</v>
      </c>
      <c r="B18498" s="361"/>
      <c r="C18498" s="361" t="s">
        <v>38027</v>
      </c>
      <c r="D18498" s="361" t="s">
        <v>25662</v>
      </c>
      <c r="E18498" s="362" t="s">
        <v>38028</v>
      </c>
    </row>
    <row r="18499" customFormat="false" ht="15" hidden="false" customHeight="false" outlineLevel="0" collapsed="false">
      <c r="A18499" s="361" t="s">
        <v>38029</v>
      </c>
      <c r="B18499" s="361"/>
      <c r="C18499" s="361" t="s">
        <v>38030</v>
      </c>
      <c r="D18499" s="361" t="s">
        <v>25662</v>
      </c>
      <c r="E18499" s="362" t="s">
        <v>28336</v>
      </c>
    </row>
    <row r="18500" customFormat="false" ht="15" hidden="false" customHeight="false" outlineLevel="0" collapsed="false">
      <c r="A18500" s="361" t="s">
        <v>38031</v>
      </c>
      <c r="B18500" s="361"/>
      <c r="C18500" s="361" t="s">
        <v>38032</v>
      </c>
      <c r="D18500" s="361" t="s">
        <v>25662</v>
      </c>
      <c r="E18500" s="362" t="s">
        <v>38033</v>
      </c>
    </row>
    <row r="18501" customFormat="false" ht="15" hidden="false" customHeight="false" outlineLevel="0" collapsed="false">
      <c r="A18501" s="361" t="s">
        <v>38034</v>
      </c>
      <c r="B18501" s="361"/>
      <c r="C18501" s="361" t="s">
        <v>38035</v>
      </c>
      <c r="D18501" s="361" t="s">
        <v>25662</v>
      </c>
      <c r="E18501" s="362" t="s">
        <v>38036</v>
      </c>
    </row>
    <row r="18502" customFormat="false" ht="15" hidden="false" customHeight="false" outlineLevel="0" collapsed="false">
      <c r="A18502" s="361" t="s">
        <v>38037</v>
      </c>
      <c r="B18502" s="361"/>
      <c r="C18502" s="361" t="s">
        <v>38038</v>
      </c>
      <c r="D18502" s="361" t="s">
        <v>25662</v>
      </c>
      <c r="E18502" s="362" t="s">
        <v>38039</v>
      </c>
    </row>
    <row r="18503" customFormat="false" ht="15" hidden="false" customHeight="false" outlineLevel="0" collapsed="false">
      <c r="A18503" s="361" t="s">
        <v>38040</v>
      </c>
      <c r="B18503" s="361"/>
      <c r="C18503" s="361" t="s">
        <v>38041</v>
      </c>
      <c r="D18503" s="361" t="s">
        <v>25662</v>
      </c>
      <c r="E18503" s="362" t="s">
        <v>38042</v>
      </c>
    </row>
    <row r="18504" customFormat="false" ht="15" hidden="false" customHeight="false" outlineLevel="0" collapsed="false">
      <c r="A18504" s="361" t="s">
        <v>38043</v>
      </c>
      <c r="B18504" s="361"/>
      <c r="C18504" s="361" t="s">
        <v>38044</v>
      </c>
      <c r="D18504" s="361" t="s">
        <v>25662</v>
      </c>
      <c r="E18504" s="362" t="s">
        <v>38045</v>
      </c>
    </row>
    <row r="18505" customFormat="false" ht="15" hidden="false" customHeight="false" outlineLevel="0" collapsed="false">
      <c r="A18505" s="361" t="s">
        <v>38046</v>
      </c>
      <c r="B18505" s="361"/>
      <c r="C18505" s="361" t="s">
        <v>38047</v>
      </c>
      <c r="D18505" s="361" t="s">
        <v>25662</v>
      </c>
      <c r="E18505" s="362" t="s">
        <v>38048</v>
      </c>
    </row>
    <row r="18506" customFormat="false" ht="15" hidden="false" customHeight="false" outlineLevel="0" collapsed="false">
      <c r="A18506" s="361" t="s">
        <v>38049</v>
      </c>
      <c r="B18506" s="361"/>
      <c r="C18506" s="361" t="s">
        <v>38050</v>
      </c>
      <c r="D18506" s="361" t="s">
        <v>25662</v>
      </c>
      <c r="E18506" s="362" t="s">
        <v>20937</v>
      </c>
    </row>
    <row r="18507" customFormat="false" ht="15" hidden="false" customHeight="false" outlineLevel="0" collapsed="false">
      <c r="A18507" s="361" t="s">
        <v>38051</v>
      </c>
      <c r="B18507" s="361"/>
      <c r="C18507" s="361" t="s">
        <v>38052</v>
      </c>
      <c r="D18507" s="361" t="s">
        <v>25662</v>
      </c>
      <c r="E18507" s="362" t="s">
        <v>38053</v>
      </c>
    </row>
    <row r="18508" customFormat="false" ht="15" hidden="false" customHeight="false" outlineLevel="0" collapsed="false">
      <c r="A18508" s="361" t="s">
        <v>38054</v>
      </c>
      <c r="B18508" s="361"/>
      <c r="C18508" s="361" t="s">
        <v>38055</v>
      </c>
      <c r="D18508" s="361" t="s">
        <v>25662</v>
      </c>
      <c r="E18508" s="362" t="s">
        <v>38056</v>
      </c>
    </row>
    <row r="18509" customFormat="false" ht="15" hidden="false" customHeight="false" outlineLevel="0" collapsed="false">
      <c r="A18509" s="361" t="s">
        <v>38057</v>
      </c>
      <c r="B18509" s="361"/>
      <c r="C18509" s="361" t="s">
        <v>38058</v>
      </c>
      <c r="D18509" s="361" t="s">
        <v>25662</v>
      </c>
      <c r="E18509" s="362" t="s">
        <v>38059</v>
      </c>
    </row>
    <row r="18510" customFormat="false" ht="15" hidden="false" customHeight="false" outlineLevel="0" collapsed="false">
      <c r="A18510" s="361" t="s">
        <v>38060</v>
      </c>
      <c r="B18510" s="361"/>
      <c r="C18510" s="361" t="s">
        <v>38061</v>
      </c>
      <c r="D18510" s="361" t="s">
        <v>25662</v>
      </c>
      <c r="E18510" s="362" t="s">
        <v>32814</v>
      </c>
    </row>
    <row r="18511" customFormat="false" ht="15" hidden="false" customHeight="false" outlineLevel="0" collapsed="false">
      <c r="A18511" s="361" t="s">
        <v>38062</v>
      </c>
      <c r="B18511" s="361"/>
      <c r="C18511" s="361" t="s">
        <v>38063</v>
      </c>
      <c r="D18511" s="361" t="s">
        <v>25662</v>
      </c>
      <c r="E18511" s="362" t="s">
        <v>35596</v>
      </c>
    </row>
    <row r="18512" customFormat="false" ht="15" hidden="false" customHeight="false" outlineLevel="0" collapsed="false">
      <c r="A18512" s="361" t="s">
        <v>38064</v>
      </c>
      <c r="B18512" s="361"/>
      <c r="C18512" s="361" t="s">
        <v>38065</v>
      </c>
      <c r="D18512" s="361" t="s">
        <v>25662</v>
      </c>
      <c r="E18512" s="362" t="s">
        <v>38066</v>
      </c>
    </row>
    <row r="18513" customFormat="false" ht="15" hidden="false" customHeight="false" outlineLevel="0" collapsed="false">
      <c r="A18513" s="361" t="s">
        <v>38067</v>
      </c>
      <c r="B18513" s="361"/>
      <c r="C18513" s="361" t="s">
        <v>38068</v>
      </c>
      <c r="D18513" s="361" t="s">
        <v>25662</v>
      </c>
      <c r="E18513" s="362" t="s">
        <v>38069</v>
      </c>
    </row>
    <row r="18514" customFormat="false" ht="15" hidden="false" customHeight="false" outlineLevel="0" collapsed="false">
      <c r="A18514" s="361" t="s">
        <v>38070</v>
      </c>
      <c r="B18514" s="361"/>
      <c r="C18514" s="361" t="s">
        <v>38071</v>
      </c>
      <c r="D18514" s="361" t="s">
        <v>25662</v>
      </c>
      <c r="E18514" s="362" t="s">
        <v>38072</v>
      </c>
    </row>
    <row r="18515" customFormat="false" ht="15" hidden="false" customHeight="false" outlineLevel="0" collapsed="false">
      <c r="A18515" s="361" t="s">
        <v>38073</v>
      </c>
      <c r="B18515" s="361"/>
      <c r="C18515" s="361" t="s">
        <v>38074</v>
      </c>
      <c r="D18515" s="361" t="s">
        <v>25662</v>
      </c>
      <c r="E18515" s="362" t="s">
        <v>18784</v>
      </c>
    </row>
    <row r="18516" customFormat="false" ht="15" hidden="false" customHeight="false" outlineLevel="0" collapsed="false">
      <c r="A18516" s="361" t="s">
        <v>38075</v>
      </c>
      <c r="B18516" s="361"/>
      <c r="C18516" s="361" t="s">
        <v>38076</v>
      </c>
      <c r="D18516" s="361" t="s">
        <v>25662</v>
      </c>
      <c r="E18516" s="362" t="s">
        <v>38077</v>
      </c>
    </row>
    <row r="18517" customFormat="false" ht="15" hidden="false" customHeight="false" outlineLevel="0" collapsed="false">
      <c r="A18517" s="361" t="s">
        <v>38078</v>
      </c>
      <c r="B18517" s="361"/>
      <c r="C18517" s="361" t="s">
        <v>38079</v>
      </c>
      <c r="D18517" s="361" t="s">
        <v>25662</v>
      </c>
      <c r="E18517" s="362" t="s">
        <v>38080</v>
      </c>
    </row>
    <row r="18518" customFormat="false" ht="15" hidden="false" customHeight="false" outlineLevel="0" collapsed="false">
      <c r="A18518" s="361" t="s">
        <v>38081</v>
      </c>
      <c r="B18518" s="361"/>
      <c r="C18518" s="361" t="s">
        <v>38082</v>
      </c>
      <c r="D18518" s="361" t="s">
        <v>25662</v>
      </c>
      <c r="E18518" s="362" t="s">
        <v>38083</v>
      </c>
    </row>
    <row r="18519" customFormat="false" ht="15" hidden="false" customHeight="false" outlineLevel="0" collapsed="false">
      <c r="A18519" s="361" t="s">
        <v>38084</v>
      </c>
      <c r="B18519" s="361"/>
      <c r="C18519" s="361" t="s">
        <v>38085</v>
      </c>
      <c r="D18519" s="361" t="s">
        <v>25662</v>
      </c>
      <c r="E18519" s="362" t="s">
        <v>38086</v>
      </c>
    </row>
    <row r="18520" customFormat="false" ht="15" hidden="false" customHeight="false" outlineLevel="0" collapsed="false">
      <c r="A18520" s="361" t="s">
        <v>38087</v>
      </c>
      <c r="B18520" s="361"/>
      <c r="C18520" s="361" t="s">
        <v>38088</v>
      </c>
      <c r="D18520" s="361" t="s">
        <v>25662</v>
      </c>
      <c r="E18520" s="362" t="s">
        <v>38089</v>
      </c>
    </row>
    <row r="18521" customFormat="false" ht="15" hidden="false" customHeight="false" outlineLevel="0" collapsed="false">
      <c r="A18521" s="361" t="s">
        <v>38090</v>
      </c>
      <c r="B18521" s="361"/>
      <c r="C18521" s="361" t="s">
        <v>38091</v>
      </c>
      <c r="D18521" s="361" t="s">
        <v>25662</v>
      </c>
      <c r="E18521" s="362" t="s">
        <v>16258</v>
      </c>
    </row>
    <row r="18522" customFormat="false" ht="15" hidden="false" customHeight="false" outlineLevel="0" collapsed="false">
      <c r="A18522" s="361" t="s">
        <v>38092</v>
      </c>
      <c r="B18522" s="361"/>
      <c r="C18522" s="361" t="s">
        <v>38093</v>
      </c>
      <c r="D18522" s="361" t="s">
        <v>25662</v>
      </c>
      <c r="E18522" s="362" t="s">
        <v>38094</v>
      </c>
    </row>
    <row r="18523" customFormat="false" ht="15" hidden="false" customHeight="false" outlineLevel="0" collapsed="false">
      <c r="A18523" s="361" t="s">
        <v>38095</v>
      </c>
      <c r="B18523" s="361"/>
      <c r="C18523" s="361" t="s">
        <v>38096</v>
      </c>
      <c r="D18523" s="361" t="s">
        <v>25662</v>
      </c>
      <c r="E18523" s="362" t="s">
        <v>22812</v>
      </c>
    </row>
    <row r="18524" customFormat="false" ht="15" hidden="false" customHeight="false" outlineLevel="0" collapsed="false">
      <c r="A18524" s="361" t="s">
        <v>38097</v>
      </c>
      <c r="B18524" s="361"/>
      <c r="C18524" s="361" t="s">
        <v>38098</v>
      </c>
      <c r="D18524" s="361" t="s">
        <v>25662</v>
      </c>
      <c r="E18524" s="362" t="s">
        <v>38099</v>
      </c>
    </row>
    <row r="18525" customFormat="false" ht="15" hidden="false" customHeight="false" outlineLevel="0" collapsed="false">
      <c r="A18525" s="361" t="s">
        <v>38100</v>
      </c>
      <c r="B18525" s="361"/>
      <c r="C18525" s="361" t="s">
        <v>38101</v>
      </c>
      <c r="D18525" s="361" t="s">
        <v>25662</v>
      </c>
      <c r="E18525" s="362" t="s">
        <v>23688</v>
      </c>
    </row>
    <row r="18526" customFormat="false" ht="15" hidden="false" customHeight="false" outlineLevel="0" collapsed="false">
      <c r="A18526" s="361" t="s">
        <v>38102</v>
      </c>
      <c r="B18526" s="361"/>
      <c r="C18526" s="361" t="s">
        <v>38103</v>
      </c>
      <c r="D18526" s="361" t="s">
        <v>25662</v>
      </c>
      <c r="E18526" s="362" t="s">
        <v>38104</v>
      </c>
    </row>
    <row r="18527" customFormat="false" ht="15" hidden="false" customHeight="false" outlineLevel="0" collapsed="false">
      <c r="A18527" s="361" t="s">
        <v>38105</v>
      </c>
      <c r="B18527" s="361"/>
      <c r="C18527" s="361" t="s">
        <v>38106</v>
      </c>
      <c r="D18527" s="361" t="s">
        <v>25662</v>
      </c>
      <c r="E18527" s="362" t="s">
        <v>37442</v>
      </c>
    </row>
    <row r="18528" customFormat="false" ht="15" hidden="false" customHeight="false" outlineLevel="0" collapsed="false">
      <c r="A18528" s="361" t="s">
        <v>38107</v>
      </c>
      <c r="B18528" s="361"/>
      <c r="C18528" s="361" t="s">
        <v>38108</v>
      </c>
      <c r="D18528" s="361" t="s">
        <v>25662</v>
      </c>
      <c r="E18528" s="362" t="s">
        <v>38109</v>
      </c>
    </row>
    <row r="18529" customFormat="false" ht="15" hidden="false" customHeight="false" outlineLevel="0" collapsed="false">
      <c r="A18529" s="361" t="s">
        <v>38110</v>
      </c>
      <c r="B18529" s="361"/>
      <c r="C18529" s="361" t="s">
        <v>38111</v>
      </c>
      <c r="D18529" s="361" t="s">
        <v>25662</v>
      </c>
      <c r="E18529" s="362" t="s">
        <v>38112</v>
      </c>
    </row>
    <row r="18530" customFormat="false" ht="15" hidden="false" customHeight="false" outlineLevel="0" collapsed="false">
      <c r="A18530" s="361" t="s">
        <v>38113</v>
      </c>
      <c r="B18530" s="361"/>
      <c r="C18530" s="361" t="s">
        <v>38114</v>
      </c>
      <c r="D18530" s="361" t="s">
        <v>25662</v>
      </c>
      <c r="E18530" s="362" t="s">
        <v>38115</v>
      </c>
    </row>
    <row r="18531" customFormat="false" ht="15" hidden="false" customHeight="false" outlineLevel="0" collapsed="false">
      <c r="A18531" s="361" t="s">
        <v>38116</v>
      </c>
      <c r="B18531" s="361"/>
      <c r="C18531" s="361" t="s">
        <v>38117</v>
      </c>
      <c r="D18531" s="361" t="s">
        <v>25662</v>
      </c>
      <c r="E18531" s="362" t="s">
        <v>24234</v>
      </c>
    </row>
    <row r="18532" customFormat="false" ht="15" hidden="false" customHeight="false" outlineLevel="0" collapsed="false">
      <c r="A18532" s="361" t="s">
        <v>38118</v>
      </c>
      <c r="B18532" s="361"/>
      <c r="C18532" s="361" t="s">
        <v>38119</v>
      </c>
      <c r="D18532" s="361" t="s">
        <v>25662</v>
      </c>
      <c r="E18532" s="362" t="s">
        <v>38120</v>
      </c>
    </row>
    <row r="18533" customFormat="false" ht="15" hidden="false" customHeight="false" outlineLevel="0" collapsed="false">
      <c r="A18533" s="361" t="s">
        <v>38121</v>
      </c>
      <c r="B18533" s="361"/>
      <c r="C18533" s="361" t="s">
        <v>38122</v>
      </c>
      <c r="D18533" s="361" t="s">
        <v>25662</v>
      </c>
      <c r="E18533" s="362" t="s">
        <v>38123</v>
      </c>
    </row>
    <row r="18534" customFormat="false" ht="15" hidden="false" customHeight="false" outlineLevel="0" collapsed="false">
      <c r="A18534" s="361" t="s">
        <v>38124</v>
      </c>
      <c r="B18534" s="361"/>
      <c r="C18534" s="361" t="s">
        <v>38125</v>
      </c>
      <c r="D18534" s="361" t="s">
        <v>25662</v>
      </c>
      <c r="E18534" s="362" t="s">
        <v>22776</v>
      </c>
    </row>
    <row r="18535" customFormat="false" ht="15" hidden="false" customHeight="false" outlineLevel="0" collapsed="false">
      <c r="A18535" s="361" t="s">
        <v>38126</v>
      </c>
      <c r="B18535" s="361"/>
      <c r="C18535" s="361" t="s">
        <v>38127</v>
      </c>
      <c r="D18535" s="361" t="s">
        <v>25662</v>
      </c>
      <c r="E18535" s="362" t="s">
        <v>38128</v>
      </c>
    </row>
    <row r="18536" customFormat="false" ht="15" hidden="false" customHeight="false" outlineLevel="0" collapsed="false">
      <c r="A18536" s="361" t="s">
        <v>38129</v>
      </c>
      <c r="B18536" s="361"/>
      <c r="C18536" s="361" t="s">
        <v>38130</v>
      </c>
      <c r="D18536" s="361" t="s">
        <v>25662</v>
      </c>
      <c r="E18536" s="362" t="s">
        <v>34634</v>
      </c>
    </row>
    <row r="18537" customFormat="false" ht="15" hidden="false" customHeight="false" outlineLevel="0" collapsed="false">
      <c r="A18537" s="361" t="s">
        <v>38131</v>
      </c>
      <c r="B18537" s="361"/>
      <c r="C18537" s="361" t="s">
        <v>38132</v>
      </c>
      <c r="D18537" s="361" t="s">
        <v>25662</v>
      </c>
      <c r="E18537" s="362" t="s">
        <v>38133</v>
      </c>
    </row>
    <row r="18538" customFormat="false" ht="15" hidden="false" customHeight="false" outlineLevel="0" collapsed="false">
      <c r="A18538" s="361" t="s">
        <v>38134</v>
      </c>
      <c r="B18538" s="361"/>
      <c r="C18538" s="361" t="s">
        <v>38135</v>
      </c>
      <c r="D18538" s="361" t="s">
        <v>25662</v>
      </c>
      <c r="E18538" s="362" t="s">
        <v>38136</v>
      </c>
    </row>
    <row r="18539" customFormat="false" ht="15" hidden="false" customHeight="false" outlineLevel="0" collapsed="false">
      <c r="A18539" s="361" t="s">
        <v>38137</v>
      </c>
      <c r="B18539" s="361"/>
      <c r="C18539" s="361" t="s">
        <v>38138</v>
      </c>
      <c r="D18539" s="361" t="s">
        <v>25662</v>
      </c>
      <c r="E18539" s="362" t="s">
        <v>38139</v>
      </c>
    </row>
    <row r="18540" customFormat="false" ht="15" hidden="false" customHeight="false" outlineLevel="0" collapsed="false">
      <c r="A18540" s="361" t="s">
        <v>38140</v>
      </c>
      <c r="B18540" s="361"/>
      <c r="C18540" s="361" t="s">
        <v>38141</v>
      </c>
      <c r="D18540" s="361" t="s">
        <v>25662</v>
      </c>
      <c r="E18540" s="362" t="s">
        <v>38142</v>
      </c>
    </row>
    <row r="18541" customFormat="false" ht="15" hidden="false" customHeight="false" outlineLevel="0" collapsed="false">
      <c r="A18541" s="361" t="s">
        <v>38143</v>
      </c>
      <c r="B18541" s="361"/>
      <c r="C18541" s="361" t="s">
        <v>38144</v>
      </c>
      <c r="D18541" s="361" t="s">
        <v>25662</v>
      </c>
      <c r="E18541" s="362" t="s">
        <v>22761</v>
      </c>
    </row>
    <row r="18542" customFormat="false" ht="15" hidden="false" customHeight="false" outlineLevel="0" collapsed="false">
      <c r="A18542" s="361" t="s">
        <v>38145</v>
      </c>
      <c r="B18542" s="361"/>
      <c r="C18542" s="361" t="s">
        <v>38146</v>
      </c>
      <c r="D18542" s="361" t="s">
        <v>25662</v>
      </c>
      <c r="E18542" s="362" t="s">
        <v>25196</v>
      </c>
    </row>
    <row r="18543" customFormat="false" ht="15" hidden="false" customHeight="false" outlineLevel="0" collapsed="false">
      <c r="A18543" s="361" t="s">
        <v>38147</v>
      </c>
      <c r="B18543" s="361"/>
      <c r="C18543" s="361" t="s">
        <v>38148</v>
      </c>
      <c r="D18543" s="361" t="s">
        <v>25662</v>
      </c>
      <c r="E18543" s="362" t="s">
        <v>38149</v>
      </c>
    </row>
    <row r="18544" customFormat="false" ht="15" hidden="false" customHeight="false" outlineLevel="0" collapsed="false">
      <c r="A18544" s="361" t="s">
        <v>38150</v>
      </c>
      <c r="B18544" s="361"/>
      <c r="C18544" s="361" t="s">
        <v>38151</v>
      </c>
      <c r="D18544" s="361" t="s">
        <v>25662</v>
      </c>
      <c r="E18544" s="362" t="s">
        <v>38152</v>
      </c>
    </row>
    <row r="18545" customFormat="false" ht="15" hidden="false" customHeight="false" outlineLevel="0" collapsed="false">
      <c r="A18545" s="361" t="s">
        <v>38153</v>
      </c>
      <c r="B18545" s="361"/>
      <c r="C18545" s="361" t="s">
        <v>38154</v>
      </c>
      <c r="D18545" s="361" t="s">
        <v>25662</v>
      </c>
      <c r="E18545" s="362" t="s">
        <v>38155</v>
      </c>
    </row>
    <row r="18546" customFormat="false" ht="15" hidden="false" customHeight="false" outlineLevel="0" collapsed="false">
      <c r="A18546" s="361" t="s">
        <v>38156</v>
      </c>
      <c r="B18546" s="361"/>
      <c r="C18546" s="361" t="s">
        <v>38157</v>
      </c>
      <c r="D18546" s="361" t="s">
        <v>25662</v>
      </c>
      <c r="E18546" s="362" t="s">
        <v>38158</v>
      </c>
    </row>
    <row r="18547" customFormat="false" ht="15" hidden="false" customHeight="false" outlineLevel="0" collapsed="false">
      <c r="A18547" s="361" t="s">
        <v>38159</v>
      </c>
      <c r="B18547" s="361"/>
      <c r="C18547" s="361" t="s">
        <v>38160</v>
      </c>
      <c r="D18547" s="361" t="s">
        <v>25662</v>
      </c>
      <c r="E18547" s="362" t="s">
        <v>38161</v>
      </c>
    </row>
    <row r="18548" customFormat="false" ht="15" hidden="false" customHeight="false" outlineLevel="0" collapsed="false">
      <c r="A18548" s="361" t="s">
        <v>38162</v>
      </c>
      <c r="B18548" s="361"/>
      <c r="C18548" s="361" t="s">
        <v>38163</v>
      </c>
      <c r="D18548" s="361" t="s">
        <v>25662</v>
      </c>
      <c r="E18548" s="362" t="s">
        <v>37899</v>
      </c>
    </row>
    <row r="18549" customFormat="false" ht="15" hidden="false" customHeight="false" outlineLevel="0" collapsed="false">
      <c r="A18549" s="361" t="s">
        <v>38164</v>
      </c>
      <c r="B18549" s="361"/>
      <c r="C18549" s="361" t="s">
        <v>38165</v>
      </c>
      <c r="D18549" s="361" t="s">
        <v>25662</v>
      </c>
      <c r="E18549" s="362" t="s">
        <v>25123</v>
      </c>
    </row>
    <row r="18550" customFormat="false" ht="15" hidden="false" customHeight="false" outlineLevel="0" collapsed="false">
      <c r="A18550" s="361" t="s">
        <v>38166</v>
      </c>
      <c r="B18550" s="361"/>
      <c r="C18550" s="361" t="s">
        <v>38167</v>
      </c>
      <c r="D18550" s="361" t="s">
        <v>25662</v>
      </c>
      <c r="E18550" s="362" t="s">
        <v>38168</v>
      </c>
    </row>
    <row r="18551" customFormat="false" ht="15" hidden="false" customHeight="false" outlineLevel="0" collapsed="false">
      <c r="A18551" s="361" t="s">
        <v>38169</v>
      </c>
      <c r="B18551" s="361"/>
      <c r="C18551" s="361" t="s">
        <v>38170</v>
      </c>
      <c r="D18551" s="361" t="s">
        <v>25662</v>
      </c>
      <c r="E18551" s="362" t="s">
        <v>38171</v>
      </c>
    </row>
    <row r="18552" customFormat="false" ht="15" hidden="false" customHeight="false" outlineLevel="0" collapsed="false">
      <c r="A18552" s="361" t="s">
        <v>38172</v>
      </c>
      <c r="B18552" s="361"/>
      <c r="C18552" s="361" t="s">
        <v>38173</v>
      </c>
      <c r="D18552" s="361" t="s">
        <v>25662</v>
      </c>
      <c r="E18552" s="362" t="s">
        <v>38174</v>
      </c>
    </row>
    <row r="18553" customFormat="false" ht="15" hidden="false" customHeight="false" outlineLevel="0" collapsed="false">
      <c r="A18553" s="361" t="s">
        <v>38175</v>
      </c>
      <c r="B18553" s="361"/>
      <c r="C18553" s="361" t="s">
        <v>38176</v>
      </c>
      <c r="D18553" s="361" t="s">
        <v>25662</v>
      </c>
      <c r="E18553" s="362" t="s">
        <v>23753</v>
      </c>
    </row>
    <row r="18554" customFormat="false" ht="15" hidden="false" customHeight="false" outlineLevel="0" collapsed="false">
      <c r="A18554" s="361" t="s">
        <v>38177</v>
      </c>
      <c r="B18554" s="361"/>
      <c r="C18554" s="361" t="s">
        <v>38178</v>
      </c>
      <c r="D18554" s="361" t="s">
        <v>25662</v>
      </c>
      <c r="E18554" s="362" t="s">
        <v>17097</v>
      </c>
    </row>
    <row r="18555" customFormat="false" ht="15" hidden="false" customHeight="false" outlineLevel="0" collapsed="false">
      <c r="A18555" s="361" t="s">
        <v>38179</v>
      </c>
      <c r="B18555" s="361"/>
      <c r="C18555" s="361" t="s">
        <v>38180</v>
      </c>
      <c r="D18555" s="361" t="s">
        <v>25662</v>
      </c>
      <c r="E18555" s="362" t="s">
        <v>22038</v>
      </c>
    </row>
    <row r="18556" customFormat="false" ht="15" hidden="false" customHeight="false" outlineLevel="0" collapsed="false">
      <c r="A18556" s="361" t="s">
        <v>38181</v>
      </c>
      <c r="B18556" s="361"/>
      <c r="C18556" s="361" t="s">
        <v>38182</v>
      </c>
      <c r="D18556" s="361" t="s">
        <v>25662</v>
      </c>
      <c r="E18556" s="362" t="s">
        <v>38183</v>
      </c>
    </row>
    <row r="18557" customFormat="false" ht="15" hidden="false" customHeight="false" outlineLevel="0" collapsed="false">
      <c r="A18557" s="361" t="s">
        <v>38184</v>
      </c>
      <c r="B18557" s="361"/>
      <c r="C18557" s="361" t="s">
        <v>38185</v>
      </c>
      <c r="D18557" s="361" t="s">
        <v>25662</v>
      </c>
      <c r="E18557" s="362" t="s">
        <v>38186</v>
      </c>
    </row>
    <row r="18558" customFormat="false" ht="15" hidden="false" customHeight="false" outlineLevel="0" collapsed="false">
      <c r="A18558" s="361" t="s">
        <v>38187</v>
      </c>
      <c r="B18558" s="361"/>
      <c r="C18558" s="361" t="s">
        <v>38188</v>
      </c>
      <c r="D18558" s="361" t="s">
        <v>25662</v>
      </c>
      <c r="E18558" s="362" t="s">
        <v>38189</v>
      </c>
    </row>
    <row r="18559" customFormat="false" ht="15" hidden="false" customHeight="false" outlineLevel="0" collapsed="false">
      <c r="A18559" s="361" t="s">
        <v>38190</v>
      </c>
      <c r="B18559" s="361"/>
      <c r="C18559" s="361" t="s">
        <v>38191</v>
      </c>
      <c r="D18559" s="361" t="s">
        <v>25662</v>
      </c>
      <c r="E18559" s="362" t="s">
        <v>38192</v>
      </c>
    </row>
    <row r="18560" customFormat="false" ht="15" hidden="false" customHeight="false" outlineLevel="0" collapsed="false">
      <c r="A18560" s="361" t="s">
        <v>38193</v>
      </c>
      <c r="B18560" s="361"/>
      <c r="C18560" s="361" t="s">
        <v>38194</v>
      </c>
      <c r="D18560" s="361" t="s">
        <v>25662</v>
      </c>
      <c r="E18560" s="362" t="s">
        <v>38195</v>
      </c>
    </row>
    <row r="18561" customFormat="false" ht="15" hidden="false" customHeight="false" outlineLevel="0" collapsed="false">
      <c r="A18561" s="361" t="s">
        <v>38196</v>
      </c>
      <c r="B18561" s="361"/>
      <c r="C18561" s="361" t="s">
        <v>38197</v>
      </c>
      <c r="D18561" s="361" t="s">
        <v>25662</v>
      </c>
      <c r="E18561" s="362" t="s">
        <v>38198</v>
      </c>
    </row>
    <row r="18562" customFormat="false" ht="15" hidden="false" customHeight="false" outlineLevel="0" collapsed="false">
      <c r="A18562" s="361" t="s">
        <v>38199</v>
      </c>
      <c r="B18562" s="361"/>
      <c r="C18562" s="361" t="s">
        <v>38200</v>
      </c>
      <c r="D18562" s="361" t="s">
        <v>25662</v>
      </c>
      <c r="E18562" s="362" t="s">
        <v>38201</v>
      </c>
    </row>
    <row r="18563" customFormat="false" ht="15" hidden="false" customHeight="false" outlineLevel="0" collapsed="false">
      <c r="A18563" s="361" t="s">
        <v>38202</v>
      </c>
      <c r="B18563" s="361"/>
      <c r="C18563" s="361" t="s">
        <v>38203</v>
      </c>
      <c r="D18563" s="361" t="s">
        <v>25662</v>
      </c>
      <c r="E18563" s="362" t="s">
        <v>38204</v>
      </c>
    </row>
    <row r="18564" customFormat="false" ht="15" hidden="false" customHeight="false" outlineLevel="0" collapsed="false">
      <c r="A18564" s="361" t="s">
        <v>38205</v>
      </c>
      <c r="B18564" s="361"/>
      <c r="C18564" s="361" t="s">
        <v>38206</v>
      </c>
      <c r="D18564" s="361" t="s">
        <v>25662</v>
      </c>
      <c r="E18564" s="362" t="s">
        <v>38207</v>
      </c>
    </row>
    <row r="18565" customFormat="false" ht="15" hidden="false" customHeight="false" outlineLevel="0" collapsed="false">
      <c r="A18565" s="361" t="s">
        <v>38208</v>
      </c>
      <c r="B18565" s="361"/>
      <c r="C18565" s="361" t="s">
        <v>38209</v>
      </c>
      <c r="D18565" s="361" t="s">
        <v>25662</v>
      </c>
      <c r="E18565" s="362" t="s">
        <v>38210</v>
      </c>
    </row>
    <row r="18566" customFormat="false" ht="15" hidden="false" customHeight="false" outlineLevel="0" collapsed="false">
      <c r="A18566" s="361" t="s">
        <v>38211</v>
      </c>
      <c r="B18566" s="361"/>
      <c r="C18566" s="361" t="s">
        <v>38212</v>
      </c>
      <c r="D18566" s="361" t="s">
        <v>25662</v>
      </c>
      <c r="E18566" s="362" t="s">
        <v>34848</v>
      </c>
    </row>
    <row r="18567" customFormat="false" ht="15" hidden="false" customHeight="false" outlineLevel="0" collapsed="false">
      <c r="A18567" s="361" t="s">
        <v>38213</v>
      </c>
      <c r="B18567" s="361"/>
      <c r="C18567" s="361" t="s">
        <v>38214</v>
      </c>
      <c r="D18567" s="361" t="s">
        <v>25662</v>
      </c>
      <c r="E18567" s="362" t="s">
        <v>38215</v>
      </c>
    </row>
    <row r="18568" customFormat="false" ht="15" hidden="false" customHeight="false" outlineLevel="0" collapsed="false">
      <c r="A18568" s="361" t="s">
        <v>38216</v>
      </c>
      <c r="B18568" s="361"/>
      <c r="C18568" s="361" t="s">
        <v>38217</v>
      </c>
      <c r="D18568" s="361" t="s">
        <v>25662</v>
      </c>
      <c r="E18568" s="362" t="s">
        <v>38218</v>
      </c>
    </row>
    <row r="18569" customFormat="false" ht="15" hidden="false" customHeight="false" outlineLevel="0" collapsed="false">
      <c r="A18569" s="361" t="s">
        <v>38219</v>
      </c>
      <c r="B18569" s="361"/>
      <c r="C18569" s="361" t="s">
        <v>38220</v>
      </c>
      <c r="D18569" s="361" t="s">
        <v>25662</v>
      </c>
      <c r="E18569" s="362" t="s">
        <v>38221</v>
      </c>
    </row>
    <row r="18570" customFormat="false" ht="15" hidden="false" customHeight="false" outlineLevel="0" collapsed="false">
      <c r="A18570" s="361" t="s">
        <v>38222</v>
      </c>
      <c r="B18570" s="361"/>
      <c r="C18570" s="361" t="s">
        <v>38223</v>
      </c>
      <c r="D18570" s="361" t="s">
        <v>25662</v>
      </c>
      <c r="E18570" s="362" t="s">
        <v>19105</v>
      </c>
    </row>
    <row r="18571" customFormat="false" ht="15" hidden="false" customHeight="false" outlineLevel="0" collapsed="false">
      <c r="A18571" s="361" t="s">
        <v>38224</v>
      </c>
      <c r="B18571" s="361"/>
      <c r="C18571" s="361" t="s">
        <v>38225</v>
      </c>
      <c r="D18571" s="361" t="s">
        <v>25662</v>
      </c>
      <c r="E18571" s="362" t="s">
        <v>38226</v>
      </c>
    </row>
    <row r="18572" customFormat="false" ht="15" hidden="false" customHeight="false" outlineLevel="0" collapsed="false">
      <c r="A18572" s="361" t="s">
        <v>38227</v>
      </c>
      <c r="B18572" s="361"/>
      <c r="C18572" s="361" t="s">
        <v>38228</v>
      </c>
      <c r="D18572" s="361" t="s">
        <v>25662</v>
      </c>
      <c r="E18572" s="362" t="s">
        <v>38229</v>
      </c>
    </row>
    <row r="18573" customFormat="false" ht="15" hidden="false" customHeight="false" outlineLevel="0" collapsed="false">
      <c r="A18573" s="361" t="s">
        <v>38230</v>
      </c>
      <c r="B18573" s="361"/>
      <c r="C18573" s="361" t="s">
        <v>38231</v>
      </c>
      <c r="D18573" s="361" t="s">
        <v>25662</v>
      </c>
      <c r="E18573" s="362" t="s">
        <v>38232</v>
      </c>
    </row>
    <row r="18574" customFormat="false" ht="15" hidden="false" customHeight="false" outlineLevel="0" collapsed="false">
      <c r="A18574" s="361" t="s">
        <v>38233</v>
      </c>
      <c r="B18574" s="361"/>
      <c r="C18574" s="361" t="s">
        <v>38234</v>
      </c>
      <c r="D18574" s="361" t="s">
        <v>25662</v>
      </c>
      <c r="E18574" s="362" t="s">
        <v>38235</v>
      </c>
    </row>
    <row r="18575" customFormat="false" ht="15" hidden="false" customHeight="false" outlineLevel="0" collapsed="false">
      <c r="A18575" s="361" t="s">
        <v>38236</v>
      </c>
      <c r="B18575" s="361"/>
      <c r="C18575" s="361" t="s">
        <v>38237</v>
      </c>
      <c r="D18575" s="361" t="s">
        <v>25662</v>
      </c>
      <c r="E18575" s="362" t="s">
        <v>38238</v>
      </c>
    </row>
    <row r="18576" customFormat="false" ht="15" hidden="false" customHeight="false" outlineLevel="0" collapsed="false">
      <c r="A18576" s="361" t="s">
        <v>38239</v>
      </c>
      <c r="B18576" s="361"/>
      <c r="C18576" s="361" t="s">
        <v>38240</v>
      </c>
      <c r="D18576" s="361" t="s">
        <v>25662</v>
      </c>
      <c r="E18576" s="362" t="s">
        <v>38241</v>
      </c>
    </row>
    <row r="18577" customFormat="false" ht="15" hidden="false" customHeight="false" outlineLevel="0" collapsed="false">
      <c r="A18577" s="361" t="s">
        <v>38242</v>
      </c>
      <c r="B18577" s="361"/>
      <c r="C18577" s="361" t="s">
        <v>38243</v>
      </c>
      <c r="D18577" s="361" t="s">
        <v>25662</v>
      </c>
      <c r="E18577" s="362" t="s">
        <v>38244</v>
      </c>
    </row>
    <row r="18578" customFormat="false" ht="15" hidden="false" customHeight="false" outlineLevel="0" collapsed="false">
      <c r="A18578" s="361" t="s">
        <v>38245</v>
      </c>
      <c r="B18578" s="361"/>
      <c r="C18578" s="361" t="s">
        <v>38246</v>
      </c>
      <c r="D18578" s="361" t="s">
        <v>25662</v>
      </c>
      <c r="E18578" s="362" t="s">
        <v>24511</v>
      </c>
    </row>
    <row r="18579" customFormat="false" ht="15" hidden="false" customHeight="false" outlineLevel="0" collapsed="false">
      <c r="A18579" s="361" t="s">
        <v>38247</v>
      </c>
      <c r="B18579" s="361"/>
      <c r="C18579" s="361" t="s">
        <v>38248</v>
      </c>
      <c r="D18579" s="361" t="s">
        <v>25662</v>
      </c>
      <c r="E18579" s="362" t="s">
        <v>18860</v>
      </c>
    </row>
    <row r="18580" customFormat="false" ht="15" hidden="false" customHeight="false" outlineLevel="0" collapsed="false">
      <c r="A18580" s="361" t="s">
        <v>38249</v>
      </c>
      <c r="B18580" s="361"/>
      <c r="C18580" s="361" t="s">
        <v>38250</v>
      </c>
      <c r="D18580" s="361" t="s">
        <v>25662</v>
      </c>
      <c r="E18580" s="362" t="s">
        <v>38251</v>
      </c>
    </row>
    <row r="18581" customFormat="false" ht="15" hidden="false" customHeight="false" outlineLevel="0" collapsed="false">
      <c r="A18581" s="361" t="s">
        <v>38252</v>
      </c>
      <c r="B18581" s="361"/>
      <c r="C18581" s="361" t="s">
        <v>38253</v>
      </c>
      <c r="D18581" s="361" t="s">
        <v>25662</v>
      </c>
      <c r="E18581" s="362" t="s">
        <v>38254</v>
      </c>
    </row>
    <row r="18582" customFormat="false" ht="15" hidden="false" customHeight="false" outlineLevel="0" collapsed="false">
      <c r="A18582" s="361" t="s">
        <v>38255</v>
      </c>
      <c r="B18582" s="361"/>
      <c r="C18582" s="361" t="s">
        <v>38256</v>
      </c>
      <c r="D18582" s="361" t="s">
        <v>25662</v>
      </c>
      <c r="E18582" s="362" t="s">
        <v>38257</v>
      </c>
    </row>
    <row r="18583" customFormat="false" ht="15" hidden="false" customHeight="false" outlineLevel="0" collapsed="false">
      <c r="A18583" s="361" t="s">
        <v>38258</v>
      </c>
      <c r="B18583" s="361"/>
      <c r="C18583" s="361" t="s">
        <v>38259</v>
      </c>
      <c r="D18583" s="361" t="s">
        <v>25662</v>
      </c>
      <c r="E18583" s="362" t="s">
        <v>38260</v>
      </c>
    </row>
    <row r="18584" customFormat="false" ht="15" hidden="false" customHeight="false" outlineLevel="0" collapsed="false">
      <c r="A18584" s="361" t="s">
        <v>38261</v>
      </c>
      <c r="B18584" s="361"/>
      <c r="C18584" s="361" t="s">
        <v>38262</v>
      </c>
      <c r="D18584" s="361" t="s">
        <v>25662</v>
      </c>
      <c r="E18584" s="362" t="s">
        <v>38263</v>
      </c>
    </row>
    <row r="18585" customFormat="false" ht="15" hidden="false" customHeight="false" outlineLevel="0" collapsed="false">
      <c r="A18585" s="361" t="s">
        <v>38264</v>
      </c>
      <c r="B18585" s="361"/>
      <c r="C18585" s="361" t="s">
        <v>38265</v>
      </c>
      <c r="D18585" s="361" t="s">
        <v>25662</v>
      </c>
      <c r="E18585" s="362" t="s">
        <v>38266</v>
      </c>
    </row>
    <row r="18586" customFormat="false" ht="15" hidden="false" customHeight="false" outlineLevel="0" collapsed="false">
      <c r="A18586" s="361" t="s">
        <v>38267</v>
      </c>
      <c r="B18586" s="361"/>
      <c r="C18586" s="361" t="s">
        <v>38268</v>
      </c>
      <c r="D18586" s="361" t="s">
        <v>25662</v>
      </c>
      <c r="E18586" s="362" t="s">
        <v>38269</v>
      </c>
    </row>
    <row r="18587" customFormat="false" ht="15" hidden="false" customHeight="false" outlineLevel="0" collapsed="false">
      <c r="A18587" s="361" t="s">
        <v>38270</v>
      </c>
      <c r="B18587" s="361"/>
      <c r="C18587" s="361" t="s">
        <v>38271</v>
      </c>
      <c r="D18587" s="361" t="s">
        <v>25662</v>
      </c>
      <c r="E18587" s="362" t="s">
        <v>38272</v>
      </c>
    </row>
    <row r="18588" customFormat="false" ht="15" hidden="false" customHeight="false" outlineLevel="0" collapsed="false">
      <c r="A18588" s="361" t="s">
        <v>38273</v>
      </c>
      <c r="B18588" s="361"/>
      <c r="C18588" s="361" t="s">
        <v>38274</v>
      </c>
      <c r="D18588" s="361" t="s">
        <v>25662</v>
      </c>
      <c r="E18588" s="362" t="s">
        <v>38275</v>
      </c>
    </row>
    <row r="18589" customFormat="false" ht="15" hidden="false" customHeight="false" outlineLevel="0" collapsed="false">
      <c r="A18589" s="361" t="s">
        <v>38276</v>
      </c>
      <c r="B18589" s="361"/>
      <c r="C18589" s="361" t="s">
        <v>38277</v>
      </c>
      <c r="D18589" s="361" t="s">
        <v>25662</v>
      </c>
      <c r="E18589" s="362" t="s">
        <v>38278</v>
      </c>
    </row>
    <row r="18590" customFormat="false" ht="15" hidden="false" customHeight="false" outlineLevel="0" collapsed="false">
      <c r="A18590" s="361" t="s">
        <v>38279</v>
      </c>
      <c r="B18590" s="361"/>
      <c r="C18590" s="361" t="s">
        <v>38280</v>
      </c>
      <c r="D18590" s="361" t="s">
        <v>25662</v>
      </c>
      <c r="E18590" s="362" t="s">
        <v>38281</v>
      </c>
    </row>
    <row r="18591" customFormat="false" ht="15" hidden="false" customHeight="false" outlineLevel="0" collapsed="false">
      <c r="A18591" s="361" t="s">
        <v>38282</v>
      </c>
      <c r="B18591" s="361"/>
      <c r="C18591" s="361" t="s">
        <v>38283</v>
      </c>
      <c r="D18591" s="361" t="s">
        <v>25662</v>
      </c>
      <c r="E18591" s="362" t="s">
        <v>38284</v>
      </c>
    </row>
    <row r="18592" customFormat="false" ht="15" hidden="false" customHeight="false" outlineLevel="0" collapsed="false">
      <c r="A18592" s="361" t="s">
        <v>38285</v>
      </c>
      <c r="B18592" s="361"/>
      <c r="C18592" s="361" t="s">
        <v>38286</v>
      </c>
      <c r="D18592" s="361" t="s">
        <v>25662</v>
      </c>
      <c r="E18592" s="362" t="s">
        <v>20906</v>
      </c>
    </row>
    <row r="18593" customFormat="false" ht="15" hidden="false" customHeight="false" outlineLevel="0" collapsed="false">
      <c r="A18593" s="361" t="s">
        <v>38287</v>
      </c>
      <c r="B18593" s="361"/>
      <c r="C18593" s="361" t="s">
        <v>38288</v>
      </c>
      <c r="D18593" s="361" t="s">
        <v>25662</v>
      </c>
      <c r="E18593" s="362" t="s">
        <v>38289</v>
      </c>
    </row>
    <row r="18594" customFormat="false" ht="15" hidden="false" customHeight="false" outlineLevel="0" collapsed="false">
      <c r="A18594" s="361" t="s">
        <v>38290</v>
      </c>
      <c r="B18594" s="361"/>
      <c r="C18594" s="361" t="s">
        <v>38291</v>
      </c>
      <c r="D18594" s="361" t="s">
        <v>25662</v>
      </c>
      <c r="E18594" s="362" t="s">
        <v>38292</v>
      </c>
    </row>
    <row r="18595" customFormat="false" ht="15" hidden="false" customHeight="false" outlineLevel="0" collapsed="false">
      <c r="A18595" s="361" t="s">
        <v>38293</v>
      </c>
      <c r="B18595" s="361"/>
      <c r="C18595" s="361" t="s">
        <v>38294</v>
      </c>
      <c r="D18595" s="361" t="s">
        <v>25662</v>
      </c>
      <c r="E18595" s="362" t="s">
        <v>38295</v>
      </c>
    </row>
    <row r="18596" customFormat="false" ht="15" hidden="false" customHeight="false" outlineLevel="0" collapsed="false">
      <c r="A18596" s="361" t="s">
        <v>38296</v>
      </c>
      <c r="B18596" s="361"/>
      <c r="C18596" s="361" t="s">
        <v>38297</v>
      </c>
      <c r="D18596" s="361" t="s">
        <v>25662</v>
      </c>
      <c r="E18596" s="362" t="s">
        <v>38298</v>
      </c>
    </row>
    <row r="18597" customFormat="false" ht="15" hidden="false" customHeight="false" outlineLevel="0" collapsed="false">
      <c r="A18597" s="361" t="s">
        <v>38299</v>
      </c>
      <c r="B18597" s="361"/>
      <c r="C18597" s="361" t="s">
        <v>38300</v>
      </c>
      <c r="D18597" s="361" t="s">
        <v>25662</v>
      </c>
      <c r="E18597" s="362" t="s">
        <v>38301</v>
      </c>
    </row>
    <row r="18598" customFormat="false" ht="15" hidden="false" customHeight="false" outlineLevel="0" collapsed="false">
      <c r="A18598" s="361" t="s">
        <v>38302</v>
      </c>
      <c r="B18598" s="361"/>
      <c r="C18598" s="361" t="s">
        <v>38303</v>
      </c>
      <c r="D18598" s="361" t="s">
        <v>25662</v>
      </c>
      <c r="E18598" s="362" t="s">
        <v>38304</v>
      </c>
    </row>
    <row r="18599" customFormat="false" ht="15" hidden="false" customHeight="false" outlineLevel="0" collapsed="false">
      <c r="A18599" s="361" t="s">
        <v>38305</v>
      </c>
      <c r="B18599" s="361"/>
      <c r="C18599" s="361" t="s">
        <v>38306</v>
      </c>
      <c r="D18599" s="361" t="s">
        <v>25662</v>
      </c>
      <c r="E18599" s="362" t="s">
        <v>17463</v>
      </c>
    </row>
    <row r="18600" customFormat="false" ht="15" hidden="false" customHeight="false" outlineLevel="0" collapsed="false">
      <c r="A18600" s="361" t="s">
        <v>38307</v>
      </c>
      <c r="B18600" s="361"/>
      <c r="C18600" s="361" t="s">
        <v>38308</v>
      </c>
      <c r="D18600" s="361" t="s">
        <v>245</v>
      </c>
      <c r="E18600" s="362" t="s">
        <v>17808</v>
      </c>
    </row>
    <row r="18601" customFormat="false" ht="15" hidden="false" customHeight="false" outlineLevel="0" collapsed="false">
      <c r="A18601" s="361" t="s">
        <v>38309</v>
      </c>
      <c r="B18601" s="361"/>
      <c r="C18601" s="361" t="s">
        <v>38310</v>
      </c>
      <c r="D18601" s="361" t="s">
        <v>245</v>
      </c>
      <c r="E18601" s="362" t="s">
        <v>36480</v>
      </c>
    </row>
    <row r="18602" customFormat="false" ht="15" hidden="false" customHeight="false" outlineLevel="0" collapsed="false">
      <c r="A18602" s="361" t="s">
        <v>38311</v>
      </c>
      <c r="B18602" s="361"/>
      <c r="C18602" s="361" t="s">
        <v>38312</v>
      </c>
      <c r="D18602" s="361" t="s">
        <v>25662</v>
      </c>
      <c r="E18602" s="362" t="s">
        <v>38313</v>
      </c>
    </row>
    <row r="18603" customFormat="false" ht="15" hidden="false" customHeight="false" outlineLevel="0" collapsed="false">
      <c r="A18603" s="361" t="s">
        <v>38314</v>
      </c>
      <c r="B18603" s="361"/>
      <c r="C18603" s="361" t="s">
        <v>38315</v>
      </c>
      <c r="D18603" s="361" t="s">
        <v>25662</v>
      </c>
      <c r="E18603" s="362" t="s">
        <v>38316</v>
      </c>
    </row>
    <row r="18604" customFormat="false" ht="15" hidden="false" customHeight="false" outlineLevel="0" collapsed="false">
      <c r="A18604" s="361" t="s">
        <v>38317</v>
      </c>
      <c r="B18604" s="361"/>
      <c r="C18604" s="361" t="s">
        <v>38318</v>
      </c>
      <c r="D18604" s="361" t="s">
        <v>25662</v>
      </c>
      <c r="E18604" s="362" t="s">
        <v>15874</v>
      </c>
    </row>
    <row r="18605" customFormat="false" ht="15" hidden="false" customHeight="false" outlineLevel="0" collapsed="false">
      <c r="A18605" s="361" t="s">
        <v>38319</v>
      </c>
      <c r="B18605" s="361"/>
      <c r="C18605" s="361" t="s">
        <v>38320</v>
      </c>
      <c r="D18605" s="361" t="s">
        <v>25662</v>
      </c>
      <c r="E18605" s="362" t="s">
        <v>32817</v>
      </c>
    </row>
    <row r="18606" customFormat="false" ht="15" hidden="false" customHeight="false" outlineLevel="0" collapsed="false">
      <c r="A18606" s="361" t="s">
        <v>38321</v>
      </c>
      <c r="B18606" s="361"/>
      <c r="C18606" s="361" t="s">
        <v>38322</v>
      </c>
      <c r="D18606" s="361" t="s">
        <v>25662</v>
      </c>
      <c r="E18606" s="362" t="s">
        <v>19872</v>
      </c>
    </row>
    <row r="18607" customFormat="false" ht="15" hidden="false" customHeight="false" outlineLevel="0" collapsed="false">
      <c r="A18607" s="361" t="s">
        <v>38323</v>
      </c>
      <c r="B18607" s="361"/>
      <c r="C18607" s="361" t="s">
        <v>38324</v>
      </c>
      <c r="D18607" s="361" t="s">
        <v>25662</v>
      </c>
      <c r="E18607" s="362" t="s">
        <v>27054</v>
      </c>
    </row>
    <row r="18608" customFormat="false" ht="15" hidden="false" customHeight="false" outlineLevel="0" collapsed="false">
      <c r="A18608" s="361" t="s">
        <v>38325</v>
      </c>
      <c r="B18608" s="361"/>
      <c r="C18608" s="361" t="s">
        <v>38326</v>
      </c>
      <c r="D18608" s="361" t="s">
        <v>28329</v>
      </c>
      <c r="E18608" s="362" t="s">
        <v>30829</v>
      </c>
    </row>
    <row r="18609" customFormat="false" ht="15" hidden="false" customHeight="false" outlineLevel="0" collapsed="false">
      <c r="A18609" s="361" t="s">
        <v>49</v>
      </c>
      <c r="B18609" s="361"/>
      <c r="C18609" s="361" t="s">
        <v>38327</v>
      </c>
      <c r="D18609" s="361" t="s">
        <v>25662</v>
      </c>
      <c r="E18609" s="362" t="s">
        <v>37367</v>
      </c>
    </row>
    <row r="18610" customFormat="false" ht="15" hidden="false" customHeight="false" outlineLevel="0" collapsed="false">
      <c r="A18610" s="361" t="s">
        <v>38328</v>
      </c>
      <c r="B18610" s="361"/>
      <c r="C18610" s="361" t="s">
        <v>38329</v>
      </c>
      <c r="D18610" s="361" t="s">
        <v>28329</v>
      </c>
      <c r="E18610" s="362" t="s">
        <v>38330</v>
      </c>
    </row>
    <row r="18611" customFormat="false" ht="15" hidden="false" customHeight="false" outlineLevel="0" collapsed="false">
      <c r="A18611" s="361" t="s">
        <v>38331</v>
      </c>
      <c r="B18611" s="361"/>
      <c r="C18611" s="361" t="s">
        <v>38332</v>
      </c>
      <c r="D18611" s="361" t="s">
        <v>28329</v>
      </c>
      <c r="E18611" s="362" t="s">
        <v>38333</v>
      </c>
    </row>
    <row r="18612" customFormat="false" ht="15" hidden="false" customHeight="false" outlineLevel="0" collapsed="false">
      <c r="A18612" s="361" t="s">
        <v>38334</v>
      </c>
      <c r="B18612" s="361"/>
      <c r="C18612" s="361" t="s">
        <v>38335</v>
      </c>
      <c r="D18612" s="361" t="s">
        <v>28329</v>
      </c>
      <c r="E18612" s="362" t="s">
        <v>38336</v>
      </c>
    </row>
    <row r="18613" customFormat="false" ht="15" hidden="false" customHeight="false" outlineLevel="0" collapsed="false">
      <c r="A18613" s="361" t="s">
        <v>38337</v>
      </c>
      <c r="B18613" s="361"/>
      <c r="C18613" s="361" t="s">
        <v>38338</v>
      </c>
      <c r="D18613" s="361" t="s">
        <v>28329</v>
      </c>
      <c r="E18613" s="362" t="s">
        <v>23978</v>
      </c>
    </row>
    <row r="18614" customFormat="false" ht="15" hidden="false" customHeight="false" outlineLevel="0" collapsed="false">
      <c r="A18614" s="361" t="s">
        <v>38339</v>
      </c>
      <c r="B18614" s="361"/>
      <c r="C18614" s="361" t="s">
        <v>38340</v>
      </c>
      <c r="D18614" s="361" t="s">
        <v>28329</v>
      </c>
      <c r="E18614" s="362" t="s">
        <v>38341</v>
      </c>
    </row>
    <row r="18615" customFormat="false" ht="15" hidden="false" customHeight="false" outlineLevel="0" collapsed="false">
      <c r="A18615" s="361" t="s">
        <v>38342</v>
      </c>
      <c r="B18615" s="361"/>
      <c r="C18615" s="361" t="s">
        <v>38343</v>
      </c>
      <c r="D18615" s="361" t="s">
        <v>25662</v>
      </c>
      <c r="E18615" s="362" t="s">
        <v>38344</v>
      </c>
    </row>
    <row r="18616" customFormat="false" ht="15" hidden="false" customHeight="false" outlineLevel="0" collapsed="false">
      <c r="A18616" s="361" t="s">
        <v>38345</v>
      </c>
      <c r="B18616" s="361"/>
      <c r="C18616" s="361" t="s">
        <v>38346</v>
      </c>
      <c r="D18616" s="361" t="s">
        <v>28329</v>
      </c>
      <c r="E18616" s="362" t="s">
        <v>21149</v>
      </c>
    </row>
    <row r="18617" customFormat="false" ht="15" hidden="false" customHeight="false" outlineLevel="0" collapsed="false">
      <c r="A18617" s="361" t="s">
        <v>38347</v>
      </c>
      <c r="B18617" s="361"/>
      <c r="C18617" s="361" t="s">
        <v>38348</v>
      </c>
      <c r="D18617" s="361" t="s">
        <v>28329</v>
      </c>
      <c r="E18617" s="362" t="s">
        <v>33778</v>
      </c>
    </row>
    <row r="18618" customFormat="false" ht="15" hidden="false" customHeight="false" outlineLevel="0" collapsed="false">
      <c r="A18618" s="361" t="s">
        <v>38349</v>
      </c>
      <c r="B18618" s="361"/>
      <c r="C18618" s="361" t="s">
        <v>38350</v>
      </c>
      <c r="D18618" s="361" t="s">
        <v>28329</v>
      </c>
      <c r="E18618" s="362" t="s">
        <v>38351</v>
      </c>
    </row>
    <row r="18619" customFormat="false" ht="15" hidden="false" customHeight="false" outlineLevel="0" collapsed="false">
      <c r="A18619" s="361" t="s">
        <v>38352</v>
      </c>
      <c r="B18619" s="361"/>
      <c r="C18619" s="361" t="s">
        <v>38353</v>
      </c>
      <c r="D18619" s="361" t="s">
        <v>28329</v>
      </c>
      <c r="E18619" s="362" t="s">
        <v>38354</v>
      </c>
    </row>
    <row r="18620" customFormat="false" ht="15" hidden="false" customHeight="false" outlineLevel="0" collapsed="false">
      <c r="A18620" s="361" t="s">
        <v>38355</v>
      </c>
      <c r="B18620" s="361"/>
      <c r="C18620" s="361" t="s">
        <v>38356</v>
      </c>
      <c r="D18620" s="361" t="s">
        <v>28329</v>
      </c>
      <c r="E18620" s="362" t="s">
        <v>38357</v>
      </c>
    </row>
    <row r="18621" customFormat="false" ht="15" hidden="false" customHeight="false" outlineLevel="0" collapsed="false">
      <c r="A18621" s="361" t="s">
        <v>38358</v>
      </c>
      <c r="B18621" s="361"/>
      <c r="C18621" s="361" t="s">
        <v>38359</v>
      </c>
      <c r="D18621" s="361" t="s">
        <v>28329</v>
      </c>
      <c r="E18621" s="362" t="s">
        <v>38360</v>
      </c>
    </row>
    <row r="18622" customFormat="false" ht="15" hidden="false" customHeight="false" outlineLevel="0" collapsed="false">
      <c r="A18622" s="361" t="s">
        <v>69</v>
      </c>
      <c r="B18622" s="361"/>
      <c r="C18622" s="361" t="s">
        <v>38361</v>
      </c>
      <c r="D18622" s="361" t="s">
        <v>28329</v>
      </c>
      <c r="E18622" s="362" t="s">
        <v>38362</v>
      </c>
    </row>
    <row r="18623" customFormat="false" ht="15" hidden="false" customHeight="false" outlineLevel="0" collapsed="false">
      <c r="A18623" s="361" t="s">
        <v>38363</v>
      </c>
      <c r="B18623" s="361"/>
      <c r="C18623" s="361" t="s">
        <v>38364</v>
      </c>
      <c r="D18623" s="361" t="s">
        <v>28329</v>
      </c>
      <c r="E18623" s="362" t="s">
        <v>38365</v>
      </c>
    </row>
    <row r="18624" customFormat="false" ht="15" hidden="false" customHeight="false" outlineLevel="0" collapsed="false">
      <c r="A18624" s="361" t="s">
        <v>38366</v>
      </c>
      <c r="B18624" s="361"/>
      <c r="C18624" s="361" t="s">
        <v>38367</v>
      </c>
      <c r="D18624" s="361" t="s">
        <v>28329</v>
      </c>
      <c r="E18624" s="362" t="s">
        <v>38368</v>
      </c>
    </row>
    <row r="18625" customFormat="false" ht="15" hidden="false" customHeight="false" outlineLevel="0" collapsed="false">
      <c r="A18625" s="361" t="s">
        <v>164</v>
      </c>
      <c r="B18625" s="361"/>
      <c r="C18625" s="361" t="s">
        <v>38369</v>
      </c>
      <c r="D18625" s="361" t="s">
        <v>28329</v>
      </c>
      <c r="E18625" s="362" t="s">
        <v>38370</v>
      </c>
    </row>
    <row r="18626" customFormat="false" ht="15" hidden="false" customHeight="false" outlineLevel="0" collapsed="false">
      <c r="A18626" s="361" t="s">
        <v>38371</v>
      </c>
      <c r="B18626" s="361"/>
      <c r="C18626" s="361" t="s">
        <v>38372</v>
      </c>
      <c r="D18626" s="361" t="s">
        <v>28329</v>
      </c>
      <c r="E18626" s="362" t="s">
        <v>38373</v>
      </c>
    </row>
    <row r="18627" customFormat="false" ht="15" hidden="false" customHeight="false" outlineLevel="0" collapsed="false">
      <c r="A18627" s="361" t="s">
        <v>78</v>
      </c>
      <c r="B18627" s="361"/>
      <c r="C18627" s="361" t="s">
        <v>38374</v>
      </c>
      <c r="D18627" s="361" t="s">
        <v>25662</v>
      </c>
      <c r="E18627" s="362" t="s">
        <v>18506</v>
      </c>
    </row>
    <row r="18628" customFormat="false" ht="15" hidden="false" customHeight="false" outlineLevel="0" collapsed="false">
      <c r="A18628" s="361" t="s">
        <v>38375</v>
      </c>
      <c r="B18628" s="361"/>
      <c r="C18628" s="361" t="s">
        <v>38376</v>
      </c>
      <c r="D18628" s="361" t="s">
        <v>25662</v>
      </c>
      <c r="E18628" s="362" t="s">
        <v>37703</v>
      </c>
    </row>
    <row r="18629" customFormat="false" ht="15" hidden="false" customHeight="false" outlineLevel="0" collapsed="false">
      <c r="A18629" s="361" t="s">
        <v>38377</v>
      </c>
      <c r="B18629" s="361"/>
      <c r="C18629" s="361" t="s">
        <v>38378</v>
      </c>
      <c r="D18629" s="361" t="s">
        <v>25662</v>
      </c>
      <c r="E18629" s="362" t="s">
        <v>38379</v>
      </c>
    </row>
    <row r="18630" customFormat="false" ht="15" hidden="false" customHeight="false" outlineLevel="0" collapsed="false">
      <c r="A18630" s="361" t="s">
        <v>38380</v>
      </c>
      <c r="B18630" s="361"/>
      <c r="C18630" s="361" t="s">
        <v>38381</v>
      </c>
      <c r="D18630" s="361" t="s">
        <v>25662</v>
      </c>
      <c r="E18630" s="362" t="s">
        <v>17183</v>
      </c>
    </row>
    <row r="18631" customFormat="false" ht="15" hidden="false" customHeight="false" outlineLevel="0" collapsed="false">
      <c r="A18631" s="361" t="s">
        <v>81</v>
      </c>
      <c r="B18631" s="361"/>
      <c r="C18631" s="361" t="s">
        <v>38382</v>
      </c>
      <c r="D18631" s="361" t="s">
        <v>25662</v>
      </c>
      <c r="E18631" s="362" t="s">
        <v>16653</v>
      </c>
    </row>
    <row r="18632" customFormat="false" ht="15" hidden="false" customHeight="false" outlineLevel="0" collapsed="false">
      <c r="A18632" s="361" t="s">
        <v>38383</v>
      </c>
      <c r="B18632" s="361"/>
      <c r="C18632" s="361" t="s">
        <v>38384</v>
      </c>
      <c r="D18632" s="361" t="s">
        <v>25662</v>
      </c>
      <c r="E18632" s="362" t="s">
        <v>19469</v>
      </c>
    </row>
    <row r="18633" customFormat="false" ht="15" hidden="false" customHeight="false" outlineLevel="0" collapsed="false">
      <c r="A18633" s="361" t="s">
        <v>38385</v>
      </c>
      <c r="B18633" s="361"/>
      <c r="C18633" s="361" t="s">
        <v>38386</v>
      </c>
      <c r="D18633" s="361" t="s">
        <v>245</v>
      </c>
      <c r="E18633" s="362" t="s">
        <v>21328</v>
      </c>
    </row>
    <row r="18634" customFormat="false" ht="15" hidden="false" customHeight="false" outlineLevel="0" collapsed="false">
      <c r="A18634" s="361" t="s">
        <v>38387</v>
      </c>
      <c r="B18634" s="361"/>
      <c r="C18634" s="361" t="s">
        <v>38388</v>
      </c>
      <c r="D18634" s="361" t="s">
        <v>25662</v>
      </c>
      <c r="E18634" s="362" t="s">
        <v>16506</v>
      </c>
    </row>
    <row r="18635" customFormat="false" ht="15" hidden="false" customHeight="false" outlineLevel="0" collapsed="false">
      <c r="A18635" s="361" t="s">
        <v>38389</v>
      </c>
      <c r="B18635" s="361"/>
      <c r="C18635" s="361" t="s">
        <v>38390</v>
      </c>
      <c r="D18635" s="361" t="s">
        <v>25662</v>
      </c>
      <c r="E18635" s="362" t="s">
        <v>16855</v>
      </c>
    </row>
    <row r="18636" customFormat="false" ht="15" hidden="false" customHeight="false" outlineLevel="0" collapsed="false">
      <c r="A18636" s="361" t="s">
        <v>38391</v>
      </c>
      <c r="B18636" s="361"/>
      <c r="C18636" s="361" t="s">
        <v>38392</v>
      </c>
      <c r="D18636" s="361" t="s">
        <v>245</v>
      </c>
      <c r="E18636" s="362" t="s">
        <v>16506</v>
      </c>
    </row>
    <row r="18637" customFormat="false" ht="15" hidden="false" customHeight="false" outlineLevel="0" collapsed="false">
      <c r="A18637" s="361" t="s">
        <v>38393</v>
      </c>
      <c r="B18637" s="361"/>
      <c r="C18637" s="361" t="s">
        <v>38394</v>
      </c>
      <c r="D18637" s="361" t="s">
        <v>25662</v>
      </c>
      <c r="E18637" s="362" t="s">
        <v>17461</v>
      </c>
    </row>
    <row r="18638" customFormat="false" ht="15" hidden="false" customHeight="false" outlineLevel="0" collapsed="false">
      <c r="A18638" s="361" t="s">
        <v>38395</v>
      </c>
      <c r="B18638" s="361"/>
      <c r="C18638" s="361" t="s">
        <v>38396</v>
      </c>
      <c r="D18638" s="361" t="s">
        <v>25662</v>
      </c>
      <c r="E18638" s="362" t="s">
        <v>20348</v>
      </c>
    </row>
    <row r="18639" customFormat="false" ht="15" hidden="false" customHeight="false" outlineLevel="0" collapsed="false">
      <c r="A18639" s="361" t="s">
        <v>38397</v>
      </c>
      <c r="B18639" s="361"/>
      <c r="C18639" s="361" t="s">
        <v>38398</v>
      </c>
      <c r="D18639" s="361" t="s">
        <v>28329</v>
      </c>
      <c r="E18639" s="362" t="s">
        <v>38399</v>
      </c>
    </row>
    <row r="18640" customFormat="false" ht="15" hidden="false" customHeight="false" outlineLevel="0" collapsed="false">
      <c r="A18640" s="361" t="s">
        <v>38400</v>
      </c>
      <c r="B18640" s="361"/>
      <c r="C18640" s="361" t="s">
        <v>38401</v>
      </c>
      <c r="D18640" s="361" t="s">
        <v>28329</v>
      </c>
      <c r="E18640" s="362" t="s">
        <v>38402</v>
      </c>
    </row>
    <row r="18641" customFormat="false" ht="15" hidden="false" customHeight="false" outlineLevel="0" collapsed="false">
      <c r="A18641" s="361" t="s">
        <v>38403</v>
      </c>
      <c r="B18641" s="361"/>
      <c r="C18641" s="361" t="s">
        <v>38404</v>
      </c>
      <c r="D18641" s="361" t="s">
        <v>25662</v>
      </c>
      <c r="E18641" s="362" t="s">
        <v>38405</v>
      </c>
    </row>
    <row r="18642" customFormat="false" ht="15" hidden="false" customHeight="false" outlineLevel="0" collapsed="false">
      <c r="A18642" s="361" t="s">
        <v>38406</v>
      </c>
      <c r="B18642" s="361"/>
      <c r="C18642" s="361" t="s">
        <v>38407</v>
      </c>
      <c r="D18642" s="361" t="s">
        <v>25662</v>
      </c>
      <c r="E18642" s="362" t="s">
        <v>38408</v>
      </c>
    </row>
    <row r="18643" customFormat="false" ht="15" hidden="false" customHeight="false" outlineLevel="0" collapsed="false">
      <c r="A18643" s="361" t="s">
        <v>38409</v>
      </c>
      <c r="B18643" s="361"/>
      <c r="C18643" s="361" t="s">
        <v>38410</v>
      </c>
      <c r="D18643" s="361" t="s">
        <v>25662</v>
      </c>
      <c r="E18643" s="362" t="s">
        <v>38411</v>
      </c>
    </row>
    <row r="18644" customFormat="false" ht="15" hidden="false" customHeight="false" outlineLevel="0" collapsed="false">
      <c r="A18644" s="361" t="s">
        <v>38412</v>
      </c>
      <c r="B18644" s="361"/>
      <c r="C18644" s="361" t="s">
        <v>38413</v>
      </c>
      <c r="D18644" s="361" t="s">
        <v>25662</v>
      </c>
      <c r="E18644" s="362" t="s">
        <v>38414</v>
      </c>
    </row>
    <row r="18645" customFormat="false" ht="15" hidden="false" customHeight="false" outlineLevel="0" collapsed="false">
      <c r="A18645" s="361" t="s">
        <v>38415</v>
      </c>
      <c r="B18645" s="361"/>
      <c r="C18645" s="361" t="s">
        <v>38416</v>
      </c>
      <c r="D18645" s="361" t="s">
        <v>25662</v>
      </c>
      <c r="E18645" s="362" t="s">
        <v>38417</v>
      </c>
    </row>
    <row r="18646" customFormat="false" ht="15" hidden="false" customHeight="false" outlineLevel="0" collapsed="false">
      <c r="A18646" s="361" t="s">
        <v>38418</v>
      </c>
      <c r="B18646" s="361"/>
      <c r="C18646" s="361" t="s">
        <v>38419</v>
      </c>
      <c r="D18646" s="361" t="s">
        <v>25662</v>
      </c>
      <c r="E18646" s="362" t="s">
        <v>38420</v>
      </c>
    </row>
    <row r="18647" customFormat="false" ht="15" hidden="false" customHeight="false" outlineLevel="0" collapsed="false">
      <c r="A18647" s="361" t="s">
        <v>38421</v>
      </c>
      <c r="B18647" s="361"/>
      <c r="C18647" s="361" t="s">
        <v>38422</v>
      </c>
      <c r="D18647" s="361" t="s">
        <v>25662</v>
      </c>
      <c r="E18647" s="362" t="s">
        <v>31564</v>
      </c>
    </row>
    <row r="18648" customFormat="false" ht="15" hidden="false" customHeight="false" outlineLevel="0" collapsed="false">
      <c r="A18648" s="361" t="s">
        <v>38423</v>
      </c>
      <c r="B18648" s="361"/>
      <c r="C18648" s="361" t="s">
        <v>38424</v>
      </c>
      <c r="D18648" s="361" t="s">
        <v>25662</v>
      </c>
      <c r="E18648" s="362" t="s">
        <v>38425</v>
      </c>
    </row>
    <row r="18649" customFormat="false" ht="15" hidden="false" customHeight="false" outlineLevel="0" collapsed="false">
      <c r="A18649" s="361" t="s">
        <v>38426</v>
      </c>
      <c r="B18649" s="361"/>
      <c r="C18649" s="361" t="s">
        <v>38427</v>
      </c>
      <c r="D18649" s="361" t="s">
        <v>25662</v>
      </c>
      <c r="E18649" s="362" t="s">
        <v>38428</v>
      </c>
    </row>
    <row r="18650" customFormat="false" ht="15" hidden="false" customHeight="false" outlineLevel="0" collapsed="false">
      <c r="A18650" s="361" t="s">
        <v>38429</v>
      </c>
      <c r="B18650" s="361"/>
      <c r="C18650" s="361" t="s">
        <v>38430</v>
      </c>
      <c r="D18650" s="361" t="s">
        <v>25662</v>
      </c>
      <c r="E18650" s="362" t="s">
        <v>38431</v>
      </c>
    </row>
    <row r="18651" customFormat="false" ht="15" hidden="false" customHeight="false" outlineLevel="0" collapsed="false">
      <c r="A18651" s="361" t="s">
        <v>38432</v>
      </c>
      <c r="B18651" s="361"/>
      <c r="C18651" s="361" t="s">
        <v>38433</v>
      </c>
      <c r="D18651" s="361" t="s">
        <v>25662</v>
      </c>
      <c r="E18651" s="362" t="s">
        <v>38434</v>
      </c>
    </row>
    <row r="18652" customFormat="false" ht="15" hidden="false" customHeight="false" outlineLevel="0" collapsed="false">
      <c r="A18652" s="361" t="s">
        <v>38435</v>
      </c>
      <c r="B18652" s="361"/>
      <c r="C18652" s="361" t="s">
        <v>38436</v>
      </c>
      <c r="D18652" s="361" t="s">
        <v>25662</v>
      </c>
      <c r="E18652" s="362" t="s">
        <v>38437</v>
      </c>
    </row>
    <row r="18653" customFormat="false" ht="15" hidden="false" customHeight="false" outlineLevel="0" collapsed="false">
      <c r="A18653" s="361" t="s">
        <v>38438</v>
      </c>
      <c r="B18653" s="361"/>
      <c r="C18653" s="361" t="s">
        <v>38439</v>
      </c>
      <c r="D18653" s="361" t="s">
        <v>25662</v>
      </c>
      <c r="E18653" s="362" t="s">
        <v>25137</v>
      </c>
    </row>
    <row r="18654" customFormat="false" ht="15" hidden="false" customHeight="false" outlineLevel="0" collapsed="false">
      <c r="A18654" s="361" t="s">
        <v>38440</v>
      </c>
      <c r="B18654" s="361"/>
      <c r="C18654" s="361" t="s">
        <v>38441</v>
      </c>
      <c r="D18654" s="361" t="s">
        <v>25662</v>
      </c>
      <c r="E18654" s="362" t="s">
        <v>38094</v>
      </c>
    </row>
    <row r="18655" customFormat="false" ht="15" hidden="false" customHeight="false" outlineLevel="0" collapsed="false">
      <c r="A18655" s="361" t="s">
        <v>38442</v>
      </c>
      <c r="B18655" s="361"/>
      <c r="C18655" s="361" t="s">
        <v>38443</v>
      </c>
      <c r="D18655" s="361" t="s">
        <v>25662</v>
      </c>
      <c r="E18655" s="362" t="s">
        <v>38444</v>
      </c>
    </row>
    <row r="18656" customFormat="false" ht="15" hidden="false" customHeight="false" outlineLevel="0" collapsed="false">
      <c r="A18656" s="361" t="s">
        <v>38445</v>
      </c>
      <c r="B18656" s="361"/>
      <c r="C18656" s="361" t="s">
        <v>38446</v>
      </c>
      <c r="D18656" s="361" t="s">
        <v>25662</v>
      </c>
      <c r="E18656" s="362" t="s">
        <v>38447</v>
      </c>
    </row>
    <row r="18657" customFormat="false" ht="15" hidden="false" customHeight="false" outlineLevel="0" collapsed="false">
      <c r="A18657" s="361" t="s">
        <v>38448</v>
      </c>
      <c r="B18657" s="361"/>
      <c r="C18657" s="361" t="s">
        <v>38449</v>
      </c>
      <c r="D18657" s="361" t="s">
        <v>25662</v>
      </c>
      <c r="E18657" s="362" t="s">
        <v>38450</v>
      </c>
    </row>
    <row r="18658" customFormat="false" ht="15" hidden="false" customHeight="false" outlineLevel="0" collapsed="false">
      <c r="A18658" s="361" t="s">
        <v>38451</v>
      </c>
      <c r="B18658" s="361"/>
      <c r="C18658" s="361" t="s">
        <v>38452</v>
      </c>
      <c r="D18658" s="361" t="s">
        <v>25662</v>
      </c>
      <c r="E18658" s="362" t="s">
        <v>18982</v>
      </c>
    </row>
    <row r="18659" customFormat="false" ht="15" hidden="false" customHeight="false" outlineLevel="0" collapsed="false">
      <c r="A18659" s="361" t="s">
        <v>38453</v>
      </c>
      <c r="B18659" s="361"/>
      <c r="C18659" s="361" t="s">
        <v>38454</v>
      </c>
      <c r="D18659" s="361" t="s">
        <v>25662</v>
      </c>
      <c r="E18659" s="362" t="s">
        <v>38455</v>
      </c>
    </row>
    <row r="18660" customFormat="false" ht="15" hidden="false" customHeight="false" outlineLevel="0" collapsed="false">
      <c r="A18660" s="361" t="s">
        <v>38456</v>
      </c>
      <c r="B18660" s="361"/>
      <c r="C18660" s="361" t="s">
        <v>38457</v>
      </c>
      <c r="D18660" s="361" t="s">
        <v>25662</v>
      </c>
      <c r="E18660" s="362" t="s">
        <v>38458</v>
      </c>
    </row>
    <row r="18661" customFormat="false" ht="15" hidden="false" customHeight="false" outlineLevel="0" collapsed="false">
      <c r="A18661" s="361" t="s">
        <v>38459</v>
      </c>
      <c r="B18661" s="361"/>
      <c r="C18661" s="361" t="s">
        <v>38460</v>
      </c>
      <c r="D18661" s="361" t="s">
        <v>25662</v>
      </c>
      <c r="E18661" s="362" t="s">
        <v>38461</v>
      </c>
    </row>
    <row r="18662" customFormat="false" ht="15" hidden="false" customHeight="false" outlineLevel="0" collapsed="false">
      <c r="A18662" s="361" t="s">
        <v>38462</v>
      </c>
      <c r="B18662" s="361"/>
      <c r="C18662" s="361" t="s">
        <v>38463</v>
      </c>
      <c r="D18662" s="361" t="s">
        <v>245</v>
      </c>
      <c r="E18662" s="362" t="s">
        <v>17969</v>
      </c>
    </row>
    <row r="18663" customFormat="false" ht="15" hidden="false" customHeight="false" outlineLevel="0" collapsed="false">
      <c r="A18663" s="361" t="s">
        <v>38464</v>
      </c>
      <c r="B18663" s="361"/>
      <c r="C18663" s="361" t="s">
        <v>38465</v>
      </c>
      <c r="D18663" s="361" t="s">
        <v>25614</v>
      </c>
      <c r="E18663" s="362" t="s">
        <v>38466</v>
      </c>
    </row>
    <row r="18664" customFormat="false" ht="15" hidden="false" customHeight="false" outlineLevel="0" collapsed="false">
      <c r="A18664" s="361" t="s">
        <v>38467</v>
      </c>
      <c r="B18664" s="361"/>
      <c r="C18664" s="361" t="s">
        <v>38468</v>
      </c>
      <c r="D18664" s="361" t="s">
        <v>25614</v>
      </c>
      <c r="E18664" s="362" t="s">
        <v>23183</v>
      </c>
    </row>
    <row r="18665" customFormat="false" ht="15" hidden="false" customHeight="false" outlineLevel="0" collapsed="false">
      <c r="A18665" s="361" t="s">
        <v>38469</v>
      </c>
      <c r="B18665" s="361"/>
      <c r="C18665" s="361" t="s">
        <v>38470</v>
      </c>
      <c r="D18665" s="361" t="s">
        <v>25662</v>
      </c>
      <c r="E18665" s="362" t="s">
        <v>24507</v>
      </c>
    </row>
    <row r="18666" customFormat="false" ht="15" hidden="false" customHeight="false" outlineLevel="0" collapsed="false">
      <c r="A18666" s="361" t="s">
        <v>38471</v>
      </c>
      <c r="B18666" s="361"/>
      <c r="C18666" s="361" t="s">
        <v>38472</v>
      </c>
      <c r="D18666" s="361" t="s">
        <v>25662</v>
      </c>
      <c r="E18666" s="362" t="s">
        <v>18498</v>
      </c>
    </row>
    <row r="18667" customFormat="false" ht="15" hidden="false" customHeight="false" outlineLevel="0" collapsed="false">
      <c r="A18667" s="361" t="s">
        <v>38473</v>
      </c>
      <c r="B18667" s="361"/>
      <c r="C18667" s="361" t="s">
        <v>38474</v>
      </c>
      <c r="D18667" s="361" t="s">
        <v>25662</v>
      </c>
      <c r="E18667" s="362" t="s">
        <v>19267</v>
      </c>
    </row>
    <row r="18668" customFormat="false" ht="15" hidden="false" customHeight="false" outlineLevel="0" collapsed="false">
      <c r="A18668" s="361" t="s">
        <v>38475</v>
      </c>
      <c r="B18668" s="361"/>
      <c r="C18668" s="361" t="s">
        <v>38476</v>
      </c>
      <c r="D18668" s="361" t="s">
        <v>25662</v>
      </c>
      <c r="E18668" s="362" t="s">
        <v>19055</v>
      </c>
    </row>
    <row r="18669" customFormat="false" ht="15" hidden="false" customHeight="false" outlineLevel="0" collapsed="false">
      <c r="A18669" s="361" t="s">
        <v>38477</v>
      </c>
      <c r="B18669" s="361"/>
      <c r="C18669" s="361" t="s">
        <v>38478</v>
      </c>
      <c r="D18669" s="361" t="s">
        <v>25662</v>
      </c>
      <c r="E18669" s="362" t="s">
        <v>22962</v>
      </c>
    </row>
    <row r="18670" customFormat="false" ht="15" hidden="false" customHeight="false" outlineLevel="0" collapsed="false">
      <c r="A18670" s="361" t="s">
        <v>38479</v>
      </c>
      <c r="B18670" s="361"/>
      <c r="C18670" s="361" t="s">
        <v>38480</v>
      </c>
      <c r="D18670" s="361" t="s">
        <v>25662</v>
      </c>
      <c r="E18670" s="362" t="s">
        <v>19836</v>
      </c>
    </row>
    <row r="18671" customFormat="false" ht="15" hidden="false" customHeight="false" outlineLevel="0" collapsed="false">
      <c r="A18671" s="361" t="s">
        <v>38481</v>
      </c>
      <c r="B18671" s="361"/>
      <c r="C18671" s="361" t="s">
        <v>38482</v>
      </c>
      <c r="D18671" s="361" t="s">
        <v>25662</v>
      </c>
      <c r="E18671" s="362" t="s">
        <v>38483</v>
      </c>
    </row>
    <row r="18672" customFormat="false" ht="15" hidden="false" customHeight="false" outlineLevel="0" collapsed="false">
      <c r="A18672" s="361" t="s">
        <v>38484</v>
      </c>
      <c r="B18672" s="361"/>
      <c r="C18672" s="361" t="s">
        <v>38485</v>
      </c>
      <c r="D18672" s="361" t="s">
        <v>25662</v>
      </c>
      <c r="E18672" s="362" t="s">
        <v>23816</v>
      </c>
    </row>
    <row r="18673" customFormat="false" ht="15" hidden="false" customHeight="false" outlineLevel="0" collapsed="false">
      <c r="A18673" s="361" t="s">
        <v>38486</v>
      </c>
      <c r="B18673" s="361"/>
      <c r="C18673" s="361" t="s">
        <v>38487</v>
      </c>
      <c r="D18673" s="361" t="s">
        <v>25662</v>
      </c>
      <c r="E18673" s="362" t="s">
        <v>35757</v>
      </c>
    </row>
    <row r="18674" customFormat="false" ht="15" hidden="false" customHeight="false" outlineLevel="0" collapsed="false">
      <c r="A18674" s="361" t="s">
        <v>38488</v>
      </c>
      <c r="B18674" s="361"/>
      <c r="C18674" s="361" t="s">
        <v>38489</v>
      </c>
      <c r="D18674" s="361" t="s">
        <v>25662</v>
      </c>
      <c r="E18674" s="362" t="s">
        <v>20420</v>
      </c>
    </row>
    <row r="18675" customFormat="false" ht="15" hidden="false" customHeight="false" outlineLevel="0" collapsed="false">
      <c r="A18675" s="361" t="s">
        <v>38490</v>
      </c>
      <c r="B18675" s="361"/>
      <c r="C18675" s="361" t="s">
        <v>38491</v>
      </c>
      <c r="D18675" s="361" t="s">
        <v>25662</v>
      </c>
      <c r="E18675" s="362" t="s">
        <v>21259</v>
      </c>
    </row>
    <row r="18676" customFormat="false" ht="15" hidden="false" customHeight="false" outlineLevel="0" collapsed="false">
      <c r="A18676" s="361" t="s">
        <v>38492</v>
      </c>
      <c r="B18676" s="361"/>
      <c r="C18676" s="361" t="s">
        <v>38493</v>
      </c>
      <c r="D18676" s="361" t="s">
        <v>25662</v>
      </c>
      <c r="E18676" s="362" t="s">
        <v>16958</v>
      </c>
    </row>
    <row r="18677" customFormat="false" ht="15" hidden="false" customHeight="false" outlineLevel="0" collapsed="false">
      <c r="A18677" s="361" t="s">
        <v>38494</v>
      </c>
      <c r="B18677" s="361"/>
      <c r="C18677" s="361" t="s">
        <v>38495</v>
      </c>
      <c r="D18677" s="361" t="s">
        <v>25662</v>
      </c>
      <c r="E18677" s="362" t="s">
        <v>18182</v>
      </c>
    </row>
    <row r="18678" customFormat="false" ht="15" hidden="false" customHeight="false" outlineLevel="0" collapsed="false">
      <c r="A18678" s="361" t="s">
        <v>38496</v>
      </c>
      <c r="B18678" s="361"/>
      <c r="C18678" s="361" t="s">
        <v>38497</v>
      </c>
      <c r="D18678" s="361" t="s">
        <v>25662</v>
      </c>
      <c r="E18678" s="362" t="s">
        <v>38498</v>
      </c>
    </row>
    <row r="18679" customFormat="false" ht="15" hidden="false" customHeight="false" outlineLevel="0" collapsed="false">
      <c r="A18679" s="361" t="s">
        <v>38499</v>
      </c>
      <c r="B18679" s="361"/>
      <c r="C18679" s="361" t="s">
        <v>38500</v>
      </c>
      <c r="D18679" s="361" t="s">
        <v>25662</v>
      </c>
      <c r="E18679" s="362" t="s">
        <v>15908</v>
      </c>
    </row>
    <row r="18680" customFormat="false" ht="15" hidden="false" customHeight="false" outlineLevel="0" collapsed="false">
      <c r="A18680" s="361" t="s">
        <v>38501</v>
      </c>
      <c r="B18680" s="361"/>
      <c r="C18680" s="361" t="s">
        <v>38502</v>
      </c>
      <c r="D18680" s="361" t="s">
        <v>25662</v>
      </c>
      <c r="E18680" s="362" t="s">
        <v>38503</v>
      </c>
    </row>
    <row r="18681" customFormat="false" ht="15" hidden="false" customHeight="false" outlineLevel="0" collapsed="false">
      <c r="A18681" s="361" t="s">
        <v>38504</v>
      </c>
      <c r="B18681" s="361"/>
      <c r="C18681" s="361" t="s">
        <v>38505</v>
      </c>
      <c r="D18681" s="361" t="s">
        <v>25662</v>
      </c>
      <c r="E18681" s="362" t="s">
        <v>22675</v>
      </c>
    </row>
    <row r="18682" customFormat="false" ht="15" hidden="false" customHeight="false" outlineLevel="0" collapsed="false">
      <c r="A18682" s="361" t="s">
        <v>38506</v>
      </c>
      <c r="B18682" s="361"/>
      <c r="C18682" s="361" t="s">
        <v>38507</v>
      </c>
      <c r="D18682" s="361" t="s">
        <v>25662</v>
      </c>
      <c r="E18682" s="362" t="s">
        <v>15861</v>
      </c>
    </row>
    <row r="18683" customFormat="false" ht="15" hidden="false" customHeight="false" outlineLevel="0" collapsed="false">
      <c r="A18683" s="361" t="s">
        <v>38508</v>
      </c>
      <c r="B18683" s="361"/>
      <c r="C18683" s="361" t="s">
        <v>38509</v>
      </c>
      <c r="D18683" s="361" t="s">
        <v>245</v>
      </c>
      <c r="E18683" s="362" t="s">
        <v>38510</v>
      </c>
    </row>
    <row r="18684" customFormat="false" ht="15" hidden="false" customHeight="false" outlineLevel="0" collapsed="false">
      <c r="A18684" s="361" t="s">
        <v>38511</v>
      </c>
      <c r="B18684" s="361"/>
      <c r="C18684" s="361" t="s">
        <v>38512</v>
      </c>
      <c r="D18684" s="361" t="s">
        <v>245</v>
      </c>
      <c r="E18684" s="362" t="s">
        <v>38513</v>
      </c>
    </row>
    <row r="18685" customFormat="false" ht="15" hidden="false" customHeight="false" outlineLevel="0" collapsed="false">
      <c r="A18685" s="361" t="s">
        <v>38514</v>
      </c>
      <c r="B18685" s="361"/>
      <c r="C18685" s="361" t="s">
        <v>38515</v>
      </c>
      <c r="D18685" s="361" t="s">
        <v>25662</v>
      </c>
      <c r="E18685" s="362" t="s">
        <v>20350</v>
      </c>
    </row>
    <row r="18686" customFormat="false" ht="15" hidden="false" customHeight="false" outlineLevel="0" collapsed="false">
      <c r="A18686" s="361" t="s">
        <v>38516</v>
      </c>
      <c r="B18686" s="361"/>
      <c r="C18686" s="361" t="s">
        <v>38517</v>
      </c>
      <c r="D18686" s="361" t="s">
        <v>37659</v>
      </c>
      <c r="E18686" s="362" t="s">
        <v>38518</v>
      </c>
    </row>
    <row r="18687" customFormat="false" ht="15" hidden="false" customHeight="false" outlineLevel="0" collapsed="false">
      <c r="A18687" s="361" t="s">
        <v>38519</v>
      </c>
      <c r="B18687" s="361"/>
      <c r="C18687" s="361" t="s">
        <v>38520</v>
      </c>
      <c r="D18687" s="361" t="s">
        <v>37659</v>
      </c>
      <c r="E18687" s="362" t="s">
        <v>38521</v>
      </c>
    </row>
    <row r="18688" customFormat="false" ht="15" hidden="false" customHeight="false" outlineLevel="0" collapsed="false">
      <c r="A18688" s="361" t="s">
        <v>38522</v>
      </c>
      <c r="B18688" s="361"/>
      <c r="C18688" s="361" t="s">
        <v>38523</v>
      </c>
      <c r="D18688" s="361" t="s">
        <v>28329</v>
      </c>
      <c r="E18688" s="362" t="s">
        <v>38524</v>
      </c>
    </row>
    <row r="18689" customFormat="false" ht="15" hidden="false" customHeight="false" outlineLevel="0" collapsed="false">
      <c r="A18689" s="361" t="s">
        <v>38525</v>
      </c>
      <c r="B18689" s="361"/>
      <c r="C18689" s="361" t="s">
        <v>38526</v>
      </c>
      <c r="D18689" s="361" t="s">
        <v>28329</v>
      </c>
      <c r="E18689" s="362" t="s">
        <v>38527</v>
      </c>
    </row>
    <row r="18690" customFormat="false" ht="15" hidden="false" customHeight="false" outlineLevel="0" collapsed="false">
      <c r="A18690" s="361" t="s">
        <v>38528</v>
      </c>
      <c r="B18690" s="361"/>
      <c r="C18690" s="361" t="s">
        <v>38529</v>
      </c>
      <c r="D18690" s="361" t="s">
        <v>28329</v>
      </c>
      <c r="E18690" s="362" t="s">
        <v>38530</v>
      </c>
    </row>
    <row r="18691" customFormat="false" ht="15" hidden="false" customHeight="false" outlineLevel="0" collapsed="false">
      <c r="A18691" s="361" t="s">
        <v>38531</v>
      </c>
      <c r="B18691" s="361"/>
      <c r="C18691" s="361" t="s">
        <v>38532</v>
      </c>
      <c r="D18691" s="361" t="s">
        <v>28329</v>
      </c>
      <c r="E18691" s="362" t="s">
        <v>38533</v>
      </c>
    </row>
    <row r="18692" customFormat="false" ht="15" hidden="false" customHeight="false" outlineLevel="0" collapsed="false">
      <c r="A18692" s="361" t="s">
        <v>38534</v>
      </c>
      <c r="B18692" s="361"/>
      <c r="C18692" s="361" t="s">
        <v>38535</v>
      </c>
      <c r="D18692" s="361" t="s">
        <v>28329</v>
      </c>
      <c r="E18692" s="362" t="s">
        <v>38536</v>
      </c>
    </row>
    <row r="18693" customFormat="false" ht="15" hidden="false" customHeight="false" outlineLevel="0" collapsed="false">
      <c r="A18693" s="361" t="s">
        <v>38537</v>
      </c>
      <c r="B18693" s="361"/>
      <c r="C18693" s="361" t="s">
        <v>38538</v>
      </c>
      <c r="D18693" s="361" t="s">
        <v>28329</v>
      </c>
      <c r="E18693" s="362" t="s">
        <v>38539</v>
      </c>
    </row>
    <row r="18694" customFormat="false" ht="15" hidden="false" customHeight="false" outlineLevel="0" collapsed="false">
      <c r="A18694" s="361" t="s">
        <v>38540</v>
      </c>
      <c r="B18694" s="361"/>
      <c r="C18694" s="361" t="s">
        <v>38541</v>
      </c>
      <c r="D18694" s="361" t="s">
        <v>28329</v>
      </c>
      <c r="E18694" s="362" t="s">
        <v>38542</v>
      </c>
    </row>
    <row r="18695" customFormat="false" ht="15" hidden="false" customHeight="false" outlineLevel="0" collapsed="false">
      <c r="A18695" s="361" t="s">
        <v>38543</v>
      </c>
      <c r="B18695" s="361"/>
      <c r="C18695" s="361" t="s">
        <v>38544</v>
      </c>
      <c r="D18695" s="361" t="s">
        <v>28329</v>
      </c>
      <c r="E18695" s="362" t="s">
        <v>38545</v>
      </c>
    </row>
    <row r="18696" customFormat="false" ht="15" hidden="false" customHeight="false" outlineLevel="0" collapsed="false">
      <c r="A18696" s="361" t="s">
        <v>38546</v>
      </c>
      <c r="B18696" s="361"/>
      <c r="C18696" s="361" t="s">
        <v>38547</v>
      </c>
      <c r="D18696" s="361" t="s">
        <v>28329</v>
      </c>
      <c r="E18696" s="362" t="s">
        <v>38548</v>
      </c>
    </row>
    <row r="18697" customFormat="false" ht="15" hidden="false" customHeight="false" outlineLevel="0" collapsed="false">
      <c r="A18697" s="361" t="s">
        <v>38549</v>
      </c>
      <c r="B18697" s="361"/>
      <c r="C18697" s="361" t="s">
        <v>38550</v>
      </c>
      <c r="D18697" s="361" t="s">
        <v>28329</v>
      </c>
      <c r="E18697" s="362" t="s">
        <v>38551</v>
      </c>
    </row>
    <row r="18698" customFormat="false" ht="15" hidden="false" customHeight="false" outlineLevel="0" collapsed="false">
      <c r="A18698" s="361" t="s">
        <v>38552</v>
      </c>
      <c r="B18698" s="361"/>
      <c r="C18698" s="361" t="s">
        <v>38553</v>
      </c>
      <c r="D18698" s="361" t="s">
        <v>28329</v>
      </c>
      <c r="E18698" s="362" t="s">
        <v>38554</v>
      </c>
    </row>
    <row r="18699" customFormat="false" ht="15" hidden="false" customHeight="false" outlineLevel="0" collapsed="false">
      <c r="A18699" s="361" t="s">
        <v>38555</v>
      </c>
      <c r="B18699" s="361"/>
      <c r="C18699" s="361" t="s">
        <v>38556</v>
      </c>
      <c r="D18699" s="361" t="s">
        <v>25662</v>
      </c>
      <c r="E18699" s="362" t="s">
        <v>17308</v>
      </c>
    </row>
    <row r="18700" customFormat="false" ht="15" hidden="false" customHeight="false" outlineLevel="0" collapsed="false">
      <c r="A18700" s="361" t="s">
        <v>38557</v>
      </c>
      <c r="B18700" s="361"/>
      <c r="C18700" s="361" t="s">
        <v>38558</v>
      </c>
      <c r="D18700" s="361" t="s">
        <v>25662</v>
      </c>
      <c r="E18700" s="362" t="s">
        <v>26046</v>
      </c>
    </row>
    <row r="18701" customFormat="false" ht="15" hidden="false" customHeight="false" outlineLevel="0" collapsed="false">
      <c r="A18701" s="361" t="s">
        <v>38559</v>
      </c>
      <c r="B18701" s="361"/>
      <c r="C18701" s="361" t="s">
        <v>38560</v>
      </c>
      <c r="D18701" s="361" t="s">
        <v>28329</v>
      </c>
      <c r="E18701" s="362" t="s">
        <v>38561</v>
      </c>
    </row>
    <row r="18702" customFormat="false" ht="15" hidden="false" customHeight="false" outlineLevel="0" collapsed="false">
      <c r="A18702" s="361" t="s">
        <v>38562</v>
      </c>
      <c r="B18702" s="361"/>
      <c r="C18702" s="361" t="s">
        <v>38563</v>
      </c>
      <c r="D18702" s="361" t="s">
        <v>28329</v>
      </c>
      <c r="E18702" s="362" t="s">
        <v>38564</v>
      </c>
    </row>
    <row r="18703" customFormat="false" ht="15" hidden="false" customHeight="false" outlineLevel="0" collapsed="false">
      <c r="A18703" s="361" t="s">
        <v>38565</v>
      </c>
      <c r="B18703" s="361"/>
      <c r="C18703" s="361" t="s">
        <v>38566</v>
      </c>
      <c r="D18703" s="361" t="s">
        <v>28329</v>
      </c>
      <c r="E18703" s="362" t="s">
        <v>38567</v>
      </c>
    </row>
    <row r="18704" customFormat="false" ht="15" hidden="false" customHeight="false" outlineLevel="0" collapsed="false">
      <c r="A18704" s="361" t="s">
        <v>38568</v>
      </c>
      <c r="B18704" s="361"/>
      <c r="C18704" s="361" t="s">
        <v>38569</v>
      </c>
      <c r="D18704" s="361" t="s">
        <v>25662</v>
      </c>
      <c r="E18704" s="362" t="s">
        <v>18220</v>
      </c>
    </row>
    <row r="18705" customFormat="false" ht="15" hidden="false" customHeight="false" outlineLevel="0" collapsed="false">
      <c r="A18705" s="361" t="s">
        <v>38570</v>
      </c>
      <c r="B18705" s="361"/>
      <c r="C18705" s="361" t="s">
        <v>38571</v>
      </c>
      <c r="D18705" s="361" t="s">
        <v>25662</v>
      </c>
      <c r="E18705" s="362" t="s">
        <v>38572</v>
      </c>
    </row>
    <row r="18706" customFormat="false" ht="15" hidden="false" customHeight="false" outlineLevel="0" collapsed="false">
      <c r="A18706" s="361" t="s">
        <v>38573</v>
      </c>
      <c r="B18706" s="361"/>
      <c r="C18706" s="361" t="s">
        <v>38574</v>
      </c>
      <c r="D18706" s="361" t="s">
        <v>25662</v>
      </c>
      <c r="E18706" s="362" t="s">
        <v>38575</v>
      </c>
    </row>
    <row r="18707" customFormat="false" ht="15" hidden="false" customHeight="false" outlineLevel="0" collapsed="false">
      <c r="A18707" s="361" t="s">
        <v>38576</v>
      </c>
      <c r="B18707" s="361"/>
      <c r="C18707" s="361" t="s">
        <v>38577</v>
      </c>
      <c r="D18707" s="361" t="s">
        <v>25662</v>
      </c>
      <c r="E18707" s="362" t="s">
        <v>16063</v>
      </c>
    </row>
    <row r="18708" customFormat="false" ht="15" hidden="false" customHeight="false" outlineLevel="0" collapsed="false">
      <c r="A18708" s="361" t="s">
        <v>38578</v>
      </c>
      <c r="B18708" s="361"/>
      <c r="C18708" s="361" t="s">
        <v>38579</v>
      </c>
      <c r="D18708" s="361" t="s">
        <v>25662</v>
      </c>
      <c r="E18708" s="362" t="s">
        <v>38580</v>
      </c>
    </row>
    <row r="18709" customFormat="false" ht="15" hidden="false" customHeight="false" outlineLevel="0" collapsed="false">
      <c r="A18709" s="361" t="s">
        <v>38581</v>
      </c>
      <c r="B18709" s="361"/>
      <c r="C18709" s="361" t="s">
        <v>38582</v>
      </c>
      <c r="D18709" s="361" t="s">
        <v>25662</v>
      </c>
      <c r="E18709" s="362" t="s">
        <v>33691</v>
      </c>
    </row>
    <row r="18710" customFormat="false" ht="15" hidden="false" customHeight="false" outlineLevel="0" collapsed="false">
      <c r="A18710" s="361" t="s">
        <v>38583</v>
      </c>
      <c r="B18710" s="361"/>
      <c r="C18710" s="361" t="s">
        <v>38584</v>
      </c>
      <c r="D18710" s="361" t="s">
        <v>25662</v>
      </c>
      <c r="E18710" s="362" t="s">
        <v>22539</v>
      </c>
    </row>
    <row r="18711" customFormat="false" ht="15" hidden="false" customHeight="false" outlineLevel="0" collapsed="false">
      <c r="A18711" s="361" t="s">
        <v>38585</v>
      </c>
      <c r="B18711" s="361"/>
      <c r="C18711" s="361" t="s">
        <v>38586</v>
      </c>
      <c r="D18711" s="361" t="s">
        <v>25662</v>
      </c>
      <c r="E18711" s="362" t="s">
        <v>21127</v>
      </c>
    </row>
    <row r="18712" customFormat="false" ht="15" hidden="false" customHeight="false" outlineLevel="0" collapsed="false">
      <c r="A18712" s="361" t="s">
        <v>38587</v>
      </c>
      <c r="B18712" s="361"/>
      <c r="C18712" s="361" t="s">
        <v>38588</v>
      </c>
      <c r="D18712" s="361" t="s">
        <v>25662</v>
      </c>
      <c r="E18712" s="362" t="s">
        <v>17403</v>
      </c>
    </row>
    <row r="18713" customFormat="false" ht="15" hidden="false" customHeight="false" outlineLevel="0" collapsed="false">
      <c r="A18713" s="361" t="s">
        <v>38589</v>
      </c>
      <c r="B18713" s="361"/>
      <c r="C18713" s="361" t="s">
        <v>38590</v>
      </c>
      <c r="D18713" s="361" t="s">
        <v>25662</v>
      </c>
      <c r="E18713" s="362" t="s">
        <v>37506</v>
      </c>
    </row>
    <row r="18714" customFormat="false" ht="15" hidden="false" customHeight="false" outlineLevel="0" collapsed="false">
      <c r="A18714" s="361" t="s">
        <v>38591</v>
      </c>
      <c r="B18714" s="361"/>
      <c r="C18714" s="361" t="s">
        <v>38592</v>
      </c>
      <c r="D18714" s="361" t="s">
        <v>25662</v>
      </c>
      <c r="E18714" s="362" t="s">
        <v>21703</v>
      </c>
    </row>
    <row r="18715" customFormat="false" ht="15" hidden="false" customHeight="false" outlineLevel="0" collapsed="false">
      <c r="A18715" s="361" t="s">
        <v>38593</v>
      </c>
      <c r="B18715" s="361"/>
      <c r="C18715" s="361" t="s">
        <v>38594</v>
      </c>
      <c r="D18715" s="361" t="s">
        <v>25662</v>
      </c>
      <c r="E18715" s="362" t="s">
        <v>16601</v>
      </c>
    </row>
    <row r="18716" customFormat="false" ht="15" hidden="false" customHeight="false" outlineLevel="0" collapsed="false">
      <c r="A18716" s="361" t="s">
        <v>38595</v>
      </c>
      <c r="B18716" s="361"/>
      <c r="C18716" s="361" t="s">
        <v>38596</v>
      </c>
      <c r="D18716" s="361" t="s">
        <v>25662</v>
      </c>
      <c r="E18716" s="362" t="s">
        <v>26751</v>
      </c>
    </row>
    <row r="18717" customFormat="false" ht="15" hidden="false" customHeight="false" outlineLevel="0" collapsed="false">
      <c r="A18717" s="361" t="s">
        <v>38597</v>
      </c>
      <c r="B18717" s="361"/>
      <c r="C18717" s="361" t="s">
        <v>38598</v>
      </c>
      <c r="D18717" s="361" t="s">
        <v>25662</v>
      </c>
      <c r="E18717" s="362" t="s">
        <v>31880</v>
      </c>
    </row>
    <row r="18718" customFormat="false" ht="15" hidden="false" customHeight="false" outlineLevel="0" collapsed="false">
      <c r="A18718" s="361" t="s">
        <v>38599</v>
      </c>
      <c r="B18718" s="361"/>
      <c r="C18718" s="361" t="s">
        <v>38600</v>
      </c>
      <c r="D18718" s="361" t="s">
        <v>25662</v>
      </c>
      <c r="E18718" s="362" t="s">
        <v>18921</v>
      </c>
    </row>
    <row r="18719" customFormat="false" ht="15" hidden="false" customHeight="false" outlineLevel="0" collapsed="false">
      <c r="A18719" s="361" t="s">
        <v>38601</v>
      </c>
      <c r="B18719" s="361"/>
      <c r="C18719" s="361" t="s">
        <v>38602</v>
      </c>
      <c r="D18719" s="361" t="s">
        <v>25662</v>
      </c>
      <c r="E18719" s="362" t="s">
        <v>38603</v>
      </c>
    </row>
    <row r="18720" customFormat="false" ht="15" hidden="false" customHeight="false" outlineLevel="0" collapsed="false">
      <c r="A18720" s="361" t="s">
        <v>38604</v>
      </c>
      <c r="B18720" s="361"/>
      <c r="C18720" s="361" t="s">
        <v>38605</v>
      </c>
      <c r="D18720" s="361" t="s">
        <v>25662</v>
      </c>
      <c r="E18720" s="362" t="s">
        <v>38606</v>
      </c>
    </row>
    <row r="18721" customFormat="false" ht="15" hidden="false" customHeight="false" outlineLevel="0" collapsed="false">
      <c r="A18721" s="361" t="s">
        <v>38607</v>
      </c>
      <c r="B18721" s="361"/>
      <c r="C18721" s="361" t="s">
        <v>38608</v>
      </c>
      <c r="D18721" s="361" t="s">
        <v>25662</v>
      </c>
      <c r="E18721" s="362" t="s">
        <v>38609</v>
      </c>
    </row>
    <row r="18722" customFormat="false" ht="15" hidden="false" customHeight="false" outlineLevel="0" collapsed="false">
      <c r="A18722" s="361" t="s">
        <v>38610</v>
      </c>
      <c r="B18722" s="361"/>
      <c r="C18722" s="361" t="s">
        <v>38611</v>
      </c>
      <c r="D18722" s="361" t="s">
        <v>25662</v>
      </c>
      <c r="E18722" s="362" t="s">
        <v>19572</v>
      </c>
    </row>
    <row r="18723" customFormat="false" ht="15" hidden="false" customHeight="false" outlineLevel="0" collapsed="false">
      <c r="A18723" s="361" t="s">
        <v>38612</v>
      </c>
      <c r="B18723" s="361"/>
      <c r="C18723" s="361" t="s">
        <v>38613</v>
      </c>
      <c r="D18723" s="361" t="s">
        <v>25662</v>
      </c>
      <c r="E18723" s="362" t="s">
        <v>38614</v>
      </c>
    </row>
    <row r="18724" customFormat="false" ht="15" hidden="false" customHeight="false" outlineLevel="0" collapsed="false">
      <c r="A18724" s="361" t="s">
        <v>38615</v>
      </c>
      <c r="B18724" s="361"/>
      <c r="C18724" s="361" t="s">
        <v>38616</v>
      </c>
      <c r="D18724" s="361" t="s">
        <v>25662</v>
      </c>
      <c r="E18724" s="362" t="s">
        <v>34243</v>
      </c>
    </row>
    <row r="18725" customFormat="false" ht="15" hidden="false" customHeight="false" outlineLevel="0" collapsed="false">
      <c r="A18725" s="361" t="s">
        <v>38617</v>
      </c>
      <c r="B18725" s="361"/>
      <c r="C18725" s="361" t="s">
        <v>38618</v>
      </c>
      <c r="D18725" s="361" t="s">
        <v>25662</v>
      </c>
      <c r="E18725" s="362" t="s">
        <v>34711</v>
      </c>
    </row>
    <row r="18726" customFormat="false" ht="15" hidden="false" customHeight="false" outlineLevel="0" collapsed="false">
      <c r="A18726" s="361" t="s">
        <v>38619</v>
      </c>
      <c r="B18726" s="361"/>
      <c r="C18726" s="361" t="s">
        <v>38620</v>
      </c>
      <c r="D18726" s="361" t="s">
        <v>25662</v>
      </c>
      <c r="E18726" s="362" t="s">
        <v>38621</v>
      </c>
    </row>
    <row r="18727" customFormat="false" ht="15" hidden="false" customHeight="false" outlineLevel="0" collapsed="false">
      <c r="A18727" s="361" t="s">
        <v>38622</v>
      </c>
      <c r="B18727" s="361"/>
      <c r="C18727" s="361" t="s">
        <v>38623</v>
      </c>
      <c r="D18727" s="361" t="s">
        <v>25662</v>
      </c>
      <c r="E18727" s="362" t="s">
        <v>17116</v>
      </c>
    </row>
    <row r="18728" customFormat="false" ht="15" hidden="false" customHeight="false" outlineLevel="0" collapsed="false">
      <c r="A18728" s="361" t="s">
        <v>38624</v>
      </c>
      <c r="B18728" s="361"/>
      <c r="C18728" s="361" t="s">
        <v>38625</v>
      </c>
      <c r="D18728" s="361" t="s">
        <v>25662</v>
      </c>
      <c r="E18728" s="362" t="s">
        <v>16590</v>
      </c>
    </row>
    <row r="18729" customFormat="false" ht="15" hidden="false" customHeight="false" outlineLevel="0" collapsed="false">
      <c r="A18729" s="361" t="s">
        <v>38626</v>
      </c>
      <c r="B18729" s="361"/>
      <c r="C18729" s="361" t="s">
        <v>38627</v>
      </c>
      <c r="D18729" s="361" t="s">
        <v>25662</v>
      </c>
      <c r="E18729" s="362" t="s">
        <v>22115</v>
      </c>
    </row>
    <row r="18730" customFormat="false" ht="15" hidden="false" customHeight="false" outlineLevel="0" collapsed="false">
      <c r="A18730" s="361" t="s">
        <v>38628</v>
      </c>
      <c r="B18730" s="361"/>
      <c r="C18730" s="361" t="s">
        <v>38629</v>
      </c>
      <c r="D18730" s="361" t="s">
        <v>25662</v>
      </c>
      <c r="E18730" s="362" t="s">
        <v>38630</v>
      </c>
    </row>
    <row r="18731" customFormat="false" ht="15" hidden="false" customHeight="false" outlineLevel="0" collapsed="false">
      <c r="A18731" s="361" t="s">
        <v>38631</v>
      </c>
      <c r="B18731" s="361"/>
      <c r="C18731" s="361" t="s">
        <v>38632</v>
      </c>
      <c r="D18731" s="361" t="s">
        <v>25662</v>
      </c>
      <c r="E18731" s="362" t="s">
        <v>38633</v>
      </c>
    </row>
    <row r="18732" customFormat="false" ht="15" hidden="false" customHeight="false" outlineLevel="0" collapsed="false">
      <c r="A18732" s="361" t="s">
        <v>38634</v>
      </c>
      <c r="B18732" s="361"/>
      <c r="C18732" s="361" t="s">
        <v>38635</v>
      </c>
      <c r="D18732" s="361" t="s">
        <v>25662</v>
      </c>
      <c r="E18732" s="362" t="s">
        <v>31909</v>
      </c>
    </row>
    <row r="18733" customFormat="false" ht="15" hidden="false" customHeight="false" outlineLevel="0" collapsed="false">
      <c r="A18733" s="361" t="s">
        <v>38636</v>
      </c>
      <c r="B18733" s="361"/>
      <c r="C18733" s="361" t="s">
        <v>38637</v>
      </c>
      <c r="D18733" s="361" t="s">
        <v>25662</v>
      </c>
      <c r="E18733" s="362" t="s">
        <v>19916</v>
      </c>
    </row>
    <row r="18734" customFormat="false" ht="15" hidden="false" customHeight="false" outlineLevel="0" collapsed="false">
      <c r="A18734" s="361" t="s">
        <v>38638</v>
      </c>
      <c r="B18734" s="361"/>
      <c r="C18734" s="361" t="s">
        <v>38639</v>
      </c>
      <c r="D18734" s="361" t="s">
        <v>25662</v>
      </c>
      <c r="E18734" s="362" t="s">
        <v>20482</v>
      </c>
    </row>
    <row r="18735" customFormat="false" ht="15" hidden="false" customHeight="false" outlineLevel="0" collapsed="false">
      <c r="A18735" s="361" t="s">
        <v>38640</v>
      </c>
      <c r="B18735" s="361"/>
      <c r="C18735" s="361" t="s">
        <v>38641</v>
      </c>
      <c r="D18735" s="361" t="s">
        <v>25662</v>
      </c>
      <c r="E18735" s="362" t="s">
        <v>15981</v>
      </c>
    </row>
    <row r="18736" customFormat="false" ht="15" hidden="false" customHeight="false" outlineLevel="0" collapsed="false">
      <c r="A18736" s="361" t="s">
        <v>38642</v>
      </c>
      <c r="B18736" s="361"/>
      <c r="C18736" s="361" t="s">
        <v>38643</v>
      </c>
      <c r="D18736" s="361" t="s">
        <v>25662</v>
      </c>
      <c r="E18736" s="362" t="s">
        <v>17245</v>
      </c>
    </row>
    <row r="18737" customFormat="false" ht="15" hidden="false" customHeight="false" outlineLevel="0" collapsed="false">
      <c r="A18737" s="361" t="s">
        <v>38644</v>
      </c>
      <c r="B18737" s="361"/>
      <c r="C18737" s="361" t="s">
        <v>38645</v>
      </c>
      <c r="D18737" s="361" t="s">
        <v>25662</v>
      </c>
      <c r="E18737" s="362" t="s">
        <v>18247</v>
      </c>
    </row>
    <row r="18738" customFormat="false" ht="15" hidden="false" customHeight="false" outlineLevel="0" collapsed="false">
      <c r="A18738" s="361" t="s">
        <v>38646</v>
      </c>
      <c r="B18738" s="361"/>
      <c r="C18738" s="361" t="s">
        <v>38647</v>
      </c>
      <c r="D18738" s="361" t="s">
        <v>25662</v>
      </c>
      <c r="E18738" s="362" t="s">
        <v>21826</v>
      </c>
    </row>
    <row r="18739" customFormat="false" ht="15" hidden="false" customHeight="false" outlineLevel="0" collapsed="false">
      <c r="A18739" s="361" t="s">
        <v>38648</v>
      </c>
      <c r="B18739" s="361"/>
      <c r="C18739" s="361" t="s">
        <v>38649</v>
      </c>
      <c r="D18739" s="361" t="s">
        <v>25662</v>
      </c>
      <c r="E18739" s="362" t="s">
        <v>34608</v>
      </c>
    </row>
    <row r="18740" customFormat="false" ht="15" hidden="false" customHeight="false" outlineLevel="0" collapsed="false">
      <c r="A18740" s="361" t="s">
        <v>38650</v>
      </c>
      <c r="B18740" s="361"/>
      <c r="C18740" s="361" t="s">
        <v>38651</v>
      </c>
      <c r="D18740" s="361" t="s">
        <v>25662</v>
      </c>
      <c r="E18740" s="362" t="s">
        <v>38652</v>
      </c>
    </row>
    <row r="18741" customFormat="false" ht="15" hidden="false" customHeight="false" outlineLevel="0" collapsed="false">
      <c r="A18741" s="361" t="s">
        <v>38653</v>
      </c>
      <c r="B18741" s="361"/>
      <c r="C18741" s="361" t="s">
        <v>38654</v>
      </c>
      <c r="D18741" s="361" t="s">
        <v>25662</v>
      </c>
      <c r="E18741" s="362" t="s">
        <v>22605</v>
      </c>
    </row>
    <row r="18742" customFormat="false" ht="15" hidden="false" customHeight="false" outlineLevel="0" collapsed="false">
      <c r="A18742" s="361" t="s">
        <v>38655</v>
      </c>
      <c r="B18742" s="361"/>
      <c r="C18742" s="361" t="s">
        <v>38656</v>
      </c>
      <c r="D18742" s="361" t="s">
        <v>25662</v>
      </c>
      <c r="E18742" s="362" t="s">
        <v>20402</v>
      </c>
    </row>
    <row r="18743" customFormat="false" ht="15" hidden="false" customHeight="false" outlineLevel="0" collapsed="false">
      <c r="A18743" s="361" t="s">
        <v>38657</v>
      </c>
      <c r="B18743" s="361"/>
      <c r="C18743" s="361" t="s">
        <v>38658</v>
      </c>
      <c r="D18743" s="361" t="s">
        <v>25662</v>
      </c>
      <c r="E18743" s="362" t="s">
        <v>18337</v>
      </c>
    </row>
    <row r="18744" customFormat="false" ht="15" hidden="false" customHeight="false" outlineLevel="0" collapsed="false">
      <c r="A18744" s="361" t="s">
        <v>38659</v>
      </c>
      <c r="B18744" s="361"/>
      <c r="C18744" s="361" t="s">
        <v>38660</v>
      </c>
      <c r="D18744" s="361" t="s">
        <v>25662</v>
      </c>
      <c r="E18744" s="362" t="s">
        <v>38661</v>
      </c>
    </row>
    <row r="18745" customFormat="false" ht="15" hidden="false" customHeight="false" outlineLevel="0" collapsed="false">
      <c r="A18745" s="361" t="s">
        <v>38662</v>
      </c>
      <c r="B18745" s="361"/>
      <c r="C18745" s="361" t="s">
        <v>38663</v>
      </c>
      <c r="D18745" s="361" t="s">
        <v>25662</v>
      </c>
      <c r="E18745" s="362" t="s">
        <v>34288</v>
      </c>
    </row>
    <row r="18746" customFormat="false" ht="15" hidden="false" customHeight="false" outlineLevel="0" collapsed="false">
      <c r="A18746" s="361" t="s">
        <v>38664</v>
      </c>
      <c r="B18746" s="361"/>
      <c r="C18746" s="361" t="s">
        <v>38665</v>
      </c>
      <c r="D18746" s="361" t="s">
        <v>25662</v>
      </c>
      <c r="E18746" s="362" t="s">
        <v>38666</v>
      </c>
    </row>
    <row r="18747" customFormat="false" ht="15" hidden="false" customHeight="false" outlineLevel="0" collapsed="false">
      <c r="A18747" s="361" t="s">
        <v>38667</v>
      </c>
      <c r="B18747" s="361"/>
      <c r="C18747" s="361" t="s">
        <v>38668</v>
      </c>
      <c r="D18747" s="361" t="s">
        <v>25662</v>
      </c>
      <c r="E18747" s="362" t="s">
        <v>34537</v>
      </c>
    </row>
    <row r="18748" customFormat="false" ht="15" hidden="false" customHeight="false" outlineLevel="0" collapsed="false">
      <c r="A18748" s="361" t="s">
        <v>38669</v>
      </c>
      <c r="B18748" s="361"/>
      <c r="C18748" s="361" t="s">
        <v>38670</v>
      </c>
      <c r="D18748" s="361" t="s">
        <v>25662</v>
      </c>
      <c r="E18748" s="362" t="s">
        <v>22793</v>
      </c>
    </row>
    <row r="18749" customFormat="false" ht="15" hidden="false" customHeight="false" outlineLevel="0" collapsed="false">
      <c r="A18749" s="361" t="s">
        <v>38671</v>
      </c>
      <c r="B18749" s="361"/>
      <c r="C18749" s="361" t="s">
        <v>38672</v>
      </c>
      <c r="D18749" s="361" t="s">
        <v>25662</v>
      </c>
      <c r="E18749" s="362" t="s">
        <v>38673</v>
      </c>
    </row>
    <row r="18750" customFormat="false" ht="15" hidden="false" customHeight="false" outlineLevel="0" collapsed="false">
      <c r="A18750" s="361" t="s">
        <v>38674</v>
      </c>
      <c r="B18750" s="361"/>
      <c r="C18750" s="361" t="s">
        <v>38675</v>
      </c>
      <c r="D18750" s="361" t="s">
        <v>25662</v>
      </c>
      <c r="E18750" s="362" t="s">
        <v>38606</v>
      </c>
    </row>
    <row r="18751" customFormat="false" ht="15" hidden="false" customHeight="false" outlineLevel="0" collapsed="false">
      <c r="A18751" s="361" t="s">
        <v>38676</v>
      </c>
      <c r="B18751" s="361"/>
      <c r="C18751" s="361" t="s">
        <v>38677</v>
      </c>
      <c r="D18751" s="361" t="s">
        <v>25662</v>
      </c>
      <c r="E18751" s="362" t="s">
        <v>23230</v>
      </c>
    </row>
    <row r="18752" customFormat="false" ht="15" hidden="false" customHeight="false" outlineLevel="0" collapsed="false">
      <c r="A18752" s="361" t="s">
        <v>38678</v>
      </c>
      <c r="B18752" s="361"/>
      <c r="C18752" s="361" t="s">
        <v>38679</v>
      </c>
      <c r="D18752" s="361" t="s">
        <v>25662</v>
      </c>
      <c r="E18752" s="362" t="s">
        <v>36009</v>
      </c>
    </row>
    <row r="18753" customFormat="false" ht="15" hidden="false" customHeight="false" outlineLevel="0" collapsed="false">
      <c r="A18753" s="361" t="s">
        <v>38680</v>
      </c>
      <c r="B18753" s="361"/>
      <c r="C18753" s="361" t="s">
        <v>38681</v>
      </c>
      <c r="D18753" s="361" t="s">
        <v>25662</v>
      </c>
      <c r="E18753" s="362" t="s">
        <v>34966</v>
      </c>
    </row>
    <row r="18754" customFormat="false" ht="15" hidden="false" customHeight="false" outlineLevel="0" collapsed="false">
      <c r="A18754" s="361" t="s">
        <v>38682</v>
      </c>
      <c r="B18754" s="361"/>
      <c r="C18754" s="361" t="s">
        <v>38683</v>
      </c>
      <c r="D18754" s="361" t="s">
        <v>25662</v>
      </c>
      <c r="E18754" s="362" t="s">
        <v>24651</v>
      </c>
    </row>
    <row r="18755" customFormat="false" ht="15" hidden="false" customHeight="false" outlineLevel="0" collapsed="false">
      <c r="A18755" s="361" t="s">
        <v>38684</v>
      </c>
      <c r="B18755" s="361"/>
      <c r="C18755" s="361" t="s">
        <v>38685</v>
      </c>
      <c r="D18755" s="361" t="s">
        <v>25662</v>
      </c>
      <c r="E18755" s="362" t="s">
        <v>18726</v>
      </c>
    </row>
    <row r="18756" customFormat="false" ht="15" hidden="false" customHeight="false" outlineLevel="0" collapsed="false">
      <c r="A18756" s="361" t="s">
        <v>38686</v>
      </c>
      <c r="B18756" s="361"/>
      <c r="C18756" s="361" t="s">
        <v>38687</v>
      </c>
      <c r="D18756" s="361" t="s">
        <v>25662</v>
      </c>
      <c r="E18756" s="362" t="s">
        <v>15908</v>
      </c>
    </row>
    <row r="18757" customFormat="false" ht="15" hidden="false" customHeight="false" outlineLevel="0" collapsed="false">
      <c r="A18757" s="361" t="s">
        <v>38688</v>
      </c>
      <c r="B18757" s="361"/>
      <c r="C18757" s="361" t="s">
        <v>38689</v>
      </c>
      <c r="D18757" s="361" t="s">
        <v>25662</v>
      </c>
      <c r="E18757" s="362" t="s">
        <v>38690</v>
      </c>
    </row>
    <row r="18758" customFormat="false" ht="15" hidden="false" customHeight="false" outlineLevel="0" collapsed="false">
      <c r="A18758" s="361" t="s">
        <v>38691</v>
      </c>
      <c r="B18758" s="361"/>
      <c r="C18758" s="361" t="s">
        <v>38692</v>
      </c>
      <c r="D18758" s="361" t="s">
        <v>25662</v>
      </c>
      <c r="E18758" s="362" t="s">
        <v>30581</v>
      </c>
    </row>
    <row r="18759" customFormat="false" ht="15" hidden="false" customHeight="false" outlineLevel="0" collapsed="false">
      <c r="A18759" s="361" t="s">
        <v>38693</v>
      </c>
      <c r="B18759" s="361"/>
      <c r="C18759" s="361" t="s">
        <v>38694</v>
      </c>
      <c r="D18759" s="361" t="s">
        <v>25662</v>
      </c>
      <c r="E18759" s="362" t="s">
        <v>22183</v>
      </c>
    </row>
    <row r="18760" customFormat="false" ht="15" hidden="false" customHeight="false" outlineLevel="0" collapsed="false">
      <c r="A18760" s="361" t="s">
        <v>38695</v>
      </c>
      <c r="B18760" s="361"/>
      <c r="C18760" s="361" t="s">
        <v>38696</v>
      </c>
      <c r="D18760" s="361" t="s">
        <v>25662</v>
      </c>
      <c r="E18760" s="362" t="s">
        <v>38697</v>
      </c>
    </row>
    <row r="18761" customFormat="false" ht="15" hidden="false" customHeight="false" outlineLevel="0" collapsed="false">
      <c r="A18761" s="361" t="s">
        <v>38698</v>
      </c>
      <c r="B18761" s="361"/>
      <c r="C18761" s="361" t="s">
        <v>38699</v>
      </c>
      <c r="D18761" s="361" t="s">
        <v>25662</v>
      </c>
      <c r="E18761" s="362" t="s">
        <v>38700</v>
      </c>
    </row>
    <row r="18762" customFormat="false" ht="15" hidden="false" customHeight="false" outlineLevel="0" collapsed="false">
      <c r="A18762" s="361" t="s">
        <v>38701</v>
      </c>
      <c r="B18762" s="361"/>
      <c r="C18762" s="361" t="s">
        <v>38702</v>
      </c>
      <c r="D18762" s="361" t="s">
        <v>25662</v>
      </c>
      <c r="E18762" s="362" t="s">
        <v>38703</v>
      </c>
    </row>
    <row r="18763" customFormat="false" ht="15" hidden="false" customHeight="false" outlineLevel="0" collapsed="false">
      <c r="A18763" s="361" t="s">
        <v>38704</v>
      </c>
      <c r="B18763" s="361"/>
      <c r="C18763" s="361" t="s">
        <v>38705</v>
      </c>
      <c r="D18763" s="361" t="s">
        <v>25662</v>
      </c>
      <c r="E18763" s="362" t="s">
        <v>38706</v>
      </c>
    </row>
    <row r="18764" customFormat="false" ht="15" hidden="false" customHeight="false" outlineLevel="0" collapsed="false">
      <c r="A18764" s="361" t="s">
        <v>38707</v>
      </c>
      <c r="B18764" s="361"/>
      <c r="C18764" s="361" t="s">
        <v>38708</v>
      </c>
      <c r="D18764" s="361" t="s">
        <v>25662</v>
      </c>
      <c r="E18764" s="362" t="s">
        <v>32048</v>
      </c>
    </row>
    <row r="18765" customFormat="false" ht="15" hidden="false" customHeight="false" outlineLevel="0" collapsed="false">
      <c r="A18765" s="361" t="s">
        <v>38709</v>
      </c>
      <c r="B18765" s="361"/>
      <c r="C18765" s="361" t="s">
        <v>38710</v>
      </c>
      <c r="D18765" s="361" t="s">
        <v>25662</v>
      </c>
      <c r="E18765" s="362" t="s">
        <v>38711</v>
      </c>
    </row>
    <row r="18766" customFormat="false" ht="15" hidden="false" customHeight="false" outlineLevel="0" collapsed="false">
      <c r="A18766" s="361" t="s">
        <v>38712</v>
      </c>
      <c r="B18766" s="361"/>
      <c r="C18766" s="361" t="s">
        <v>38713</v>
      </c>
      <c r="D18766" s="361" t="s">
        <v>25662</v>
      </c>
      <c r="E18766" s="362" t="s">
        <v>38714</v>
      </c>
    </row>
    <row r="18767" customFormat="false" ht="15" hidden="false" customHeight="false" outlineLevel="0" collapsed="false">
      <c r="A18767" s="361" t="s">
        <v>38715</v>
      </c>
      <c r="B18767" s="361"/>
      <c r="C18767" s="361" t="s">
        <v>38716</v>
      </c>
      <c r="D18767" s="361" t="s">
        <v>25662</v>
      </c>
      <c r="E18767" s="362" t="s">
        <v>21066</v>
      </c>
    </row>
    <row r="18768" customFormat="false" ht="15" hidden="false" customHeight="false" outlineLevel="0" collapsed="false">
      <c r="A18768" s="361" t="s">
        <v>38717</v>
      </c>
      <c r="B18768" s="361"/>
      <c r="C18768" s="361" t="s">
        <v>38718</v>
      </c>
      <c r="D18768" s="361" t="s">
        <v>25662</v>
      </c>
      <c r="E18768" s="362" t="s">
        <v>26090</v>
      </c>
    </row>
    <row r="18769" customFormat="false" ht="15" hidden="false" customHeight="false" outlineLevel="0" collapsed="false">
      <c r="A18769" s="361" t="s">
        <v>38719</v>
      </c>
      <c r="B18769" s="361"/>
      <c r="C18769" s="361" t="s">
        <v>38720</v>
      </c>
      <c r="D18769" s="361" t="s">
        <v>25662</v>
      </c>
      <c r="E18769" s="362" t="s">
        <v>26373</v>
      </c>
    </row>
    <row r="18770" customFormat="false" ht="15" hidden="false" customHeight="false" outlineLevel="0" collapsed="false">
      <c r="A18770" s="361" t="s">
        <v>38721</v>
      </c>
      <c r="B18770" s="361"/>
      <c r="C18770" s="361" t="s">
        <v>38722</v>
      </c>
      <c r="D18770" s="361" t="s">
        <v>25662</v>
      </c>
      <c r="E18770" s="362" t="s">
        <v>26452</v>
      </c>
    </row>
    <row r="18771" customFormat="false" ht="15" hidden="false" customHeight="false" outlineLevel="0" collapsed="false">
      <c r="A18771" s="361" t="s">
        <v>38723</v>
      </c>
      <c r="B18771" s="361"/>
      <c r="C18771" s="361" t="s">
        <v>38724</v>
      </c>
      <c r="D18771" s="361" t="s">
        <v>25662</v>
      </c>
      <c r="E18771" s="362" t="s">
        <v>16765</v>
      </c>
    </row>
    <row r="18772" customFormat="false" ht="15" hidden="false" customHeight="false" outlineLevel="0" collapsed="false">
      <c r="A18772" s="361" t="s">
        <v>38725</v>
      </c>
      <c r="B18772" s="361"/>
      <c r="C18772" s="361" t="s">
        <v>38726</v>
      </c>
      <c r="D18772" s="361" t="s">
        <v>25662</v>
      </c>
      <c r="E18772" s="362" t="s">
        <v>22845</v>
      </c>
    </row>
    <row r="18773" customFormat="false" ht="15" hidden="false" customHeight="false" outlineLevel="0" collapsed="false">
      <c r="A18773" s="361" t="s">
        <v>38727</v>
      </c>
      <c r="B18773" s="361"/>
      <c r="C18773" s="361" t="s">
        <v>38728</v>
      </c>
      <c r="D18773" s="361" t="s">
        <v>25662</v>
      </c>
      <c r="E18773" s="362" t="s">
        <v>34211</v>
      </c>
    </row>
    <row r="18774" customFormat="false" ht="15" hidden="false" customHeight="false" outlineLevel="0" collapsed="false">
      <c r="A18774" s="361" t="s">
        <v>38729</v>
      </c>
      <c r="B18774" s="361"/>
      <c r="C18774" s="361" t="s">
        <v>38730</v>
      </c>
      <c r="D18774" s="361" t="s">
        <v>25662</v>
      </c>
      <c r="E18774" s="362" t="s">
        <v>21737</v>
      </c>
    </row>
    <row r="18775" customFormat="false" ht="15" hidden="false" customHeight="false" outlineLevel="0" collapsed="false">
      <c r="A18775" s="361" t="s">
        <v>38731</v>
      </c>
      <c r="B18775" s="361"/>
      <c r="C18775" s="361" t="s">
        <v>38732</v>
      </c>
      <c r="D18775" s="361" t="s">
        <v>25662</v>
      </c>
      <c r="E18775" s="362" t="s">
        <v>22331</v>
      </c>
    </row>
    <row r="18776" customFormat="false" ht="15" hidden="false" customHeight="false" outlineLevel="0" collapsed="false">
      <c r="A18776" s="361" t="s">
        <v>38733</v>
      </c>
      <c r="B18776" s="361"/>
      <c r="C18776" s="361" t="s">
        <v>38734</v>
      </c>
      <c r="D18776" s="361" t="s">
        <v>25662</v>
      </c>
      <c r="E18776" s="362" t="s">
        <v>38735</v>
      </c>
    </row>
    <row r="18777" customFormat="false" ht="15" hidden="false" customHeight="false" outlineLevel="0" collapsed="false">
      <c r="A18777" s="361" t="s">
        <v>38736</v>
      </c>
      <c r="B18777" s="361"/>
      <c r="C18777" s="361" t="s">
        <v>38737</v>
      </c>
      <c r="D18777" s="361" t="s">
        <v>25662</v>
      </c>
      <c r="E18777" s="362" t="s">
        <v>29265</v>
      </c>
    </row>
    <row r="18778" customFormat="false" ht="15" hidden="false" customHeight="false" outlineLevel="0" collapsed="false">
      <c r="A18778" s="361" t="s">
        <v>38738</v>
      </c>
      <c r="B18778" s="361"/>
      <c r="C18778" s="361" t="s">
        <v>38739</v>
      </c>
      <c r="D18778" s="361" t="s">
        <v>25662</v>
      </c>
      <c r="E18778" s="362" t="s">
        <v>19705</v>
      </c>
    </row>
    <row r="18779" customFormat="false" ht="15" hidden="false" customHeight="false" outlineLevel="0" collapsed="false">
      <c r="A18779" s="361" t="s">
        <v>38740</v>
      </c>
      <c r="B18779" s="361"/>
      <c r="C18779" s="361" t="s">
        <v>38741</v>
      </c>
      <c r="D18779" s="361" t="s">
        <v>25662</v>
      </c>
      <c r="E18779" s="362" t="s">
        <v>26546</v>
      </c>
    </row>
    <row r="18780" customFormat="false" ht="15" hidden="false" customHeight="false" outlineLevel="0" collapsed="false">
      <c r="A18780" s="361" t="s">
        <v>38742</v>
      </c>
      <c r="B18780" s="361"/>
      <c r="C18780" s="361" t="s">
        <v>38743</v>
      </c>
      <c r="D18780" s="361" t="s">
        <v>25662</v>
      </c>
      <c r="E18780" s="362" t="s">
        <v>38744</v>
      </c>
    </row>
    <row r="18781" customFormat="false" ht="15" hidden="false" customHeight="false" outlineLevel="0" collapsed="false">
      <c r="A18781" s="361" t="s">
        <v>38745</v>
      </c>
      <c r="B18781" s="361"/>
      <c r="C18781" s="361" t="s">
        <v>38746</v>
      </c>
      <c r="D18781" s="361" t="s">
        <v>25662</v>
      </c>
      <c r="E18781" s="362" t="s">
        <v>16958</v>
      </c>
    </row>
    <row r="18782" customFormat="false" ht="15" hidden="false" customHeight="false" outlineLevel="0" collapsed="false">
      <c r="A18782" s="361" t="s">
        <v>38747</v>
      </c>
      <c r="B18782" s="361"/>
      <c r="C18782" s="361" t="s">
        <v>38748</v>
      </c>
      <c r="D18782" s="361" t="s">
        <v>25662</v>
      </c>
      <c r="E18782" s="362" t="s">
        <v>38749</v>
      </c>
    </row>
    <row r="18783" customFormat="false" ht="15" hidden="false" customHeight="false" outlineLevel="0" collapsed="false">
      <c r="A18783" s="361" t="s">
        <v>38750</v>
      </c>
      <c r="B18783" s="361"/>
      <c r="C18783" s="361" t="s">
        <v>38751</v>
      </c>
      <c r="D18783" s="361" t="s">
        <v>25662</v>
      </c>
      <c r="E18783" s="362" t="s">
        <v>20784</v>
      </c>
    </row>
    <row r="18784" customFormat="false" ht="15" hidden="false" customHeight="false" outlineLevel="0" collapsed="false">
      <c r="A18784" s="361" t="s">
        <v>38752</v>
      </c>
      <c r="B18784" s="361"/>
      <c r="C18784" s="361" t="s">
        <v>38753</v>
      </c>
      <c r="D18784" s="361" t="s">
        <v>25662</v>
      </c>
      <c r="E18784" s="362" t="s">
        <v>31329</v>
      </c>
    </row>
    <row r="18785" customFormat="false" ht="15" hidden="false" customHeight="false" outlineLevel="0" collapsed="false">
      <c r="A18785" s="361" t="s">
        <v>38754</v>
      </c>
      <c r="B18785" s="361"/>
      <c r="C18785" s="361" t="s">
        <v>38755</v>
      </c>
      <c r="D18785" s="361" t="s">
        <v>25662</v>
      </c>
      <c r="E18785" s="362" t="s">
        <v>38756</v>
      </c>
    </row>
    <row r="18786" customFormat="false" ht="15" hidden="false" customHeight="false" outlineLevel="0" collapsed="false">
      <c r="A18786" s="361" t="s">
        <v>38757</v>
      </c>
      <c r="B18786" s="361"/>
      <c r="C18786" s="361" t="s">
        <v>38758</v>
      </c>
      <c r="D18786" s="361" t="s">
        <v>25662</v>
      </c>
      <c r="E18786" s="362" t="s">
        <v>15833</v>
      </c>
    </row>
    <row r="18787" customFormat="false" ht="15" hidden="false" customHeight="false" outlineLevel="0" collapsed="false">
      <c r="A18787" s="361" t="s">
        <v>38759</v>
      </c>
      <c r="B18787" s="361"/>
      <c r="C18787" s="361" t="s">
        <v>38760</v>
      </c>
      <c r="D18787" s="361" t="s">
        <v>25662</v>
      </c>
      <c r="E18787" s="362" t="s">
        <v>23262</v>
      </c>
    </row>
    <row r="18788" customFormat="false" ht="15" hidden="false" customHeight="false" outlineLevel="0" collapsed="false">
      <c r="A18788" s="361" t="s">
        <v>38761</v>
      </c>
      <c r="B18788" s="361"/>
      <c r="C18788" s="361" t="s">
        <v>38762</v>
      </c>
      <c r="D18788" s="361" t="s">
        <v>25662</v>
      </c>
      <c r="E18788" s="362" t="s">
        <v>19707</v>
      </c>
    </row>
    <row r="18789" customFormat="false" ht="15" hidden="false" customHeight="false" outlineLevel="0" collapsed="false">
      <c r="A18789" s="361" t="s">
        <v>38763</v>
      </c>
      <c r="B18789" s="361"/>
      <c r="C18789" s="361" t="s">
        <v>38764</v>
      </c>
      <c r="D18789" s="361" t="s">
        <v>25662</v>
      </c>
      <c r="E18789" s="362" t="s">
        <v>38765</v>
      </c>
    </row>
    <row r="18790" customFormat="false" ht="15" hidden="false" customHeight="false" outlineLevel="0" collapsed="false">
      <c r="A18790" s="361" t="s">
        <v>38766</v>
      </c>
      <c r="B18790" s="361"/>
      <c r="C18790" s="361" t="s">
        <v>38767</v>
      </c>
      <c r="D18790" s="361" t="s">
        <v>25662</v>
      </c>
      <c r="E18790" s="362" t="s">
        <v>30186</v>
      </c>
    </row>
    <row r="18791" customFormat="false" ht="15" hidden="false" customHeight="false" outlineLevel="0" collapsed="false">
      <c r="A18791" s="361" t="s">
        <v>38768</v>
      </c>
      <c r="B18791" s="361"/>
      <c r="C18791" s="361" t="s">
        <v>38769</v>
      </c>
      <c r="D18791" s="361" t="s">
        <v>25662</v>
      </c>
      <c r="E18791" s="362" t="s">
        <v>38770</v>
      </c>
    </row>
    <row r="18792" customFormat="false" ht="15" hidden="false" customHeight="false" outlineLevel="0" collapsed="false">
      <c r="A18792" s="361" t="s">
        <v>38771</v>
      </c>
      <c r="B18792" s="361"/>
      <c r="C18792" s="361" t="s">
        <v>38772</v>
      </c>
      <c r="D18792" s="361" t="s">
        <v>25662</v>
      </c>
      <c r="E18792" s="362" t="s">
        <v>16921</v>
      </c>
    </row>
    <row r="18793" customFormat="false" ht="15" hidden="false" customHeight="false" outlineLevel="0" collapsed="false">
      <c r="A18793" s="361" t="s">
        <v>38773</v>
      </c>
      <c r="B18793" s="361"/>
      <c r="C18793" s="361" t="s">
        <v>38774</v>
      </c>
      <c r="D18793" s="361" t="s">
        <v>25662</v>
      </c>
      <c r="E18793" s="362" t="s">
        <v>38775</v>
      </c>
    </row>
    <row r="18794" customFormat="false" ht="15" hidden="false" customHeight="false" outlineLevel="0" collapsed="false">
      <c r="A18794" s="361" t="s">
        <v>38776</v>
      </c>
      <c r="B18794" s="361"/>
      <c r="C18794" s="361" t="s">
        <v>38777</v>
      </c>
      <c r="D18794" s="361" t="s">
        <v>245</v>
      </c>
      <c r="E18794" s="362" t="s">
        <v>30843</v>
      </c>
    </row>
    <row r="18795" customFormat="false" ht="15" hidden="false" customHeight="false" outlineLevel="0" collapsed="false">
      <c r="A18795" s="361" t="s">
        <v>38778</v>
      </c>
      <c r="B18795" s="361"/>
      <c r="C18795" s="361" t="s">
        <v>38779</v>
      </c>
      <c r="D18795" s="361" t="s">
        <v>25662</v>
      </c>
      <c r="E18795" s="362" t="s">
        <v>38503</v>
      </c>
    </row>
    <row r="18796" customFormat="false" ht="15" hidden="false" customHeight="false" outlineLevel="0" collapsed="false">
      <c r="A18796" s="361" t="s">
        <v>38780</v>
      </c>
      <c r="B18796" s="361"/>
      <c r="C18796" s="361" t="s">
        <v>38781</v>
      </c>
      <c r="D18796" s="361" t="s">
        <v>25662</v>
      </c>
      <c r="E18796" s="362" t="s">
        <v>38782</v>
      </c>
    </row>
    <row r="18797" customFormat="false" ht="15" hidden="false" customHeight="false" outlineLevel="0" collapsed="false">
      <c r="A18797" s="361" t="s">
        <v>38783</v>
      </c>
      <c r="B18797" s="361"/>
      <c r="C18797" s="361" t="s">
        <v>38784</v>
      </c>
      <c r="D18797" s="361" t="s">
        <v>38785</v>
      </c>
      <c r="E18797" s="362" t="s">
        <v>16298</v>
      </c>
    </row>
    <row r="18798" customFormat="false" ht="15" hidden="false" customHeight="false" outlineLevel="0" collapsed="false">
      <c r="A18798" s="361" t="s">
        <v>38786</v>
      </c>
      <c r="B18798" s="361"/>
      <c r="C18798" s="361" t="s">
        <v>38787</v>
      </c>
      <c r="D18798" s="361" t="s">
        <v>25662</v>
      </c>
      <c r="E18798" s="362" t="s">
        <v>17055</v>
      </c>
    </row>
    <row r="18799" customFormat="false" ht="15" hidden="false" customHeight="false" outlineLevel="0" collapsed="false">
      <c r="A18799" s="361" t="s">
        <v>38788</v>
      </c>
      <c r="B18799" s="361"/>
      <c r="C18799" s="361" t="s">
        <v>38789</v>
      </c>
      <c r="D18799" s="361" t="s">
        <v>25662</v>
      </c>
      <c r="E18799" s="362" t="s">
        <v>16824</v>
      </c>
    </row>
    <row r="18800" customFormat="false" ht="15" hidden="false" customHeight="false" outlineLevel="0" collapsed="false">
      <c r="A18800" s="361" t="s">
        <v>38790</v>
      </c>
      <c r="B18800" s="361"/>
      <c r="C18800" s="361" t="s">
        <v>38791</v>
      </c>
      <c r="D18800" s="361" t="s">
        <v>25662</v>
      </c>
      <c r="E18800" s="362" t="s">
        <v>37693</v>
      </c>
    </row>
    <row r="18801" customFormat="false" ht="15" hidden="false" customHeight="false" outlineLevel="0" collapsed="false">
      <c r="A18801" s="361" t="s">
        <v>38792</v>
      </c>
      <c r="B18801" s="361"/>
      <c r="C18801" s="361" t="s">
        <v>38793</v>
      </c>
      <c r="D18801" s="361" t="s">
        <v>25662</v>
      </c>
      <c r="E18801" s="362" t="s">
        <v>18588</v>
      </c>
    </row>
    <row r="18802" customFormat="false" ht="15" hidden="false" customHeight="false" outlineLevel="0" collapsed="false">
      <c r="A18802" s="361" t="s">
        <v>38794</v>
      </c>
      <c r="B18802" s="361"/>
      <c r="C18802" s="361" t="s">
        <v>38795</v>
      </c>
      <c r="D18802" s="361" t="s">
        <v>25662</v>
      </c>
      <c r="E18802" s="362" t="s">
        <v>18287</v>
      </c>
    </row>
    <row r="18803" customFormat="false" ht="15" hidden="false" customHeight="false" outlineLevel="0" collapsed="false">
      <c r="A18803" s="361" t="s">
        <v>38796</v>
      </c>
      <c r="B18803" s="361"/>
      <c r="C18803" s="361" t="s">
        <v>38797</v>
      </c>
      <c r="D18803" s="361" t="s">
        <v>25662</v>
      </c>
      <c r="E18803" s="362" t="s">
        <v>38798</v>
      </c>
    </row>
    <row r="18804" customFormat="false" ht="15" hidden="false" customHeight="false" outlineLevel="0" collapsed="false">
      <c r="A18804" s="361" t="s">
        <v>38799</v>
      </c>
      <c r="B18804" s="361"/>
      <c r="C18804" s="361" t="s">
        <v>38800</v>
      </c>
      <c r="D18804" s="361" t="s">
        <v>25662</v>
      </c>
      <c r="E18804" s="362" t="s">
        <v>38801</v>
      </c>
    </row>
    <row r="18805" customFormat="false" ht="15" hidden="false" customHeight="false" outlineLevel="0" collapsed="false">
      <c r="A18805" s="361" t="s">
        <v>38802</v>
      </c>
      <c r="B18805" s="361"/>
      <c r="C18805" s="361" t="s">
        <v>38803</v>
      </c>
      <c r="D18805" s="361" t="s">
        <v>25662</v>
      </c>
      <c r="E18805" s="362" t="s">
        <v>38804</v>
      </c>
    </row>
    <row r="18806" customFormat="false" ht="15" hidden="false" customHeight="false" outlineLevel="0" collapsed="false">
      <c r="A18806" s="361" t="s">
        <v>38805</v>
      </c>
      <c r="B18806" s="361"/>
      <c r="C18806" s="361" t="s">
        <v>38806</v>
      </c>
      <c r="D18806" s="361" t="s">
        <v>25662</v>
      </c>
      <c r="E18806" s="362" t="s">
        <v>38807</v>
      </c>
    </row>
    <row r="18807" customFormat="false" ht="15" hidden="false" customHeight="false" outlineLevel="0" collapsed="false">
      <c r="A18807" s="361" t="s">
        <v>38808</v>
      </c>
      <c r="B18807" s="361"/>
      <c r="C18807" s="361" t="s">
        <v>38809</v>
      </c>
      <c r="D18807" s="361" t="s">
        <v>25662</v>
      </c>
      <c r="E18807" s="362" t="s">
        <v>15839</v>
      </c>
    </row>
    <row r="18808" customFormat="false" ht="15" hidden="false" customHeight="false" outlineLevel="0" collapsed="false">
      <c r="A18808" s="361" t="s">
        <v>38810</v>
      </c>
      <c r="B18808" s="361"/>
      <c r="C18808" s="361" t="s">
        <v>38811</v>
      </c>
      <c r="D18808" s="361" t="s">
        <v>25662</v>
      </c>
      <c r="E18808" s="362" t="s">
        <v>34937</v>
      </c>
    </row>
    <row r="18809" customFormat="false" ht="15" hidden="false" customHeight="false" outlineLevel="0" collapsed="false">
      <c r="A18809" s="361" t="s">
        <v>38812</v>
      </c>
      <c r="B18809" s="361"/>
      <c r="C18809" s="361" t="s">
        <v>38813</v>
      </c>
      <c r="D18809" s="361" t="s">
        <v>25662</v>
      </c>
      <c r="E18809" s="362" t="s">
        <v>26315</v>
      </c>
    </row>
    <row r="18810" customFormat="false" ht="15" hidden="false" customHeight="false" outlineLevel="0" collapsed="false">
      <c r="A18810" s="361" t="s">
        <v>38814</v>
      </c>
      <c r="B18810" s="361"/>
      <c r="C18810" s="361" t="s">
        <v>38815</v>
      </c>
      <c r="D18810" s="361" t="s">
        <v>25662</v>
      </c>
      <c r="E18810" s="362" t="s">
        <v>38816</v>
      </c>
    </row>
    <row r="18811" customFormat="false" ht="15" hidden="false" customHeight="false" outlineLevel="0" collapsed="false">
      <c r="A18811" s="361" t="s">
        <v>38817</v>
      </c>
      <c r="B18811" s="361"/>
      <c r="C18811" s="361" t="s">
        <v>38818</v>
      </c>
      <c r="D18811" s="361" t="s">
        <v>25662</v>
      </c>
      <c r="E18811" s="362" t="s">
        <v>38819</v>
      </c>
    </row>
    <row r="18812" customFormat="false" ht="15" hidden="false" customHeight="false" outlineLevel="0" collapsed="false">
      <c r="A18812" s="361" t="s">
        <v>38820</v>
      </c>
      <c r="B18812" s="361"/>
      <c r="C18812" s="361" t="s">
        <v>38821</v>
      </c>
      <c r="D18812" s="361" t="s">
        <v>25662</v>
      </c>
      <c r="E18812" s="362" t="s">
        <v>38822</v>
      </c>
    </row>
    <row r="18813" customFormat="false" ht="15" hidden="false" customHeight="false" outlineLevel="0" collapsed="false">
      <c r="A18813" s="361" t="s">
        <v>38823</v>
      </c>
      <c r="B18813" s="361"/>
      <c r="C18813" s="361" t="s">
        <v>38824</v>
      </c>
      <c r="D18813" s="361" t="s">
        <v>25662</v>
      </c>
      <c r="E18813" s="362" t="s">
        <v>38825</v>
      </c>
    </row>
    <row r="18814" customFormat="false" ht="15" hidden="false" customHeight="false" outlineLevel="0" collapsed="false">
      <c r="A18814" s="361" t="s">
        <v>38826</v>
      </c>
      <c r="B18814" s="361"/>
      <c r="C18814" s="361" t="s">
        <v>38827</v>
      </c>
      <c r="D18814" s="361" t="s">
        <v>25662</v>
      </c>
      <c r="E18814" s="362" t="s">
        <v>38828</v>
      </c>
    </row>
    <row r="18815" customFormat="false" ht="15" hidden="false" customHeight="false" outlineLevel="0" collapsed="false">
      <c r="A18815" s="361" t="s">
        <v>38829</v>
      </c>
      <c r="B18815" s="361"/>
      <c r="C18815" s="361" t="s">
        <v>38830</v>
      </c>
      <c r="D18815" s="361" t="s">
        <v>25662</v>
      </c>
      <c r="E18815" s="362" t="s">
        <v>38831</v>
      </c>
    </row>
    <row r="18816" customFormat="false" ht="15" hidden="false" customHeight="false" outlineLevel="0" collapsed="false">
      <c r="A18816" s="361" t="s">
        <v>38832</v>
      </c>
      <c r="B18816" s="361"/>
      <c r="C18816" s="361" t="s">
        <v>38833</v>
      </c>
      <c r="D18816" s="361" t="s">
        <v>25662</v>
      </c>
      <c r="E18816" s="362" t="s">
        <v>38834</v>
      </c>
    </row>
    <row r="18817" customFormat="false" ht="15" hidden="false" customHeight="false" outlineLevel="0" collapsed="false">
      <c r="A18817" s="361" t="s">
        <v>38835</v>
      </c>
      <c r="B18817" s="361"/>
      <c r="C18817" s="361" t="s">
        <v>38836</v>
      </c>
      <c r="D18817" s="361" t="s">
        <v>25662</v>
      </c>
      <c r="E18817" s="362" t="s">
        <v>38837</v>
      </c>
    </row>
    <row r="18818" customFormat="false" ht="15" hidden="false" customHeight="false" outlineLevel="0" collapsed="false">
      <c r="A18818" s="361" t="s">
        <v>38838</v>
      </c>
      <c r="B18818" s="361"/>
      <c r="C18818" s="361" t="s">
        <v>38839</v>
      </c>
      <c r="D18818" s="361" t="s">
        <v>25662</v>
      </c>
      <c r="E18818" s="362" t="s">
        <v>38840</v>
      </c>
    </row>
    <row r="18819" customFormat="false" ht="15" hidden="false" customHeight="false" outlineLevel="0" collapsed="false">
      <c r="A18819" s="361" t="s">
        <v>38841</v>
      </c>
      <c r="B18819" s="361"/>
      <c r="C18819" s="361" t="s">
        <v>38842</v>
      </c>
      <c r="D18819" s="361" t="s">
        <v>25662</v>
      </c>
      <c r="E18819" s="362" t="s">
        <v>38843</v>
      </c>
    </row>
    <row r="18820" customFormat="false" ht="15" hidden="false" customHeight="false" outlineLevel="0" collapsed="false">
      <c r="A18820" s="361" t="s">
        <v>38844</v>
      </c>
      <c r="B18820" s="361"/>
      <c r="C18820" s="361" t="s">
        <v>38845</v>
      </c>
      <c r="D18820" s="361" t="s">
        <v>25662</v>
      </c>
      <c r="E18820" s="362" t="s">
        <v>38846</v>
      </c>
    </row>
    <row r="18821" customFormat="false" ht="15" hidden="false" customHeight="false" outlineLevel="0" collapsed="false">
      <c r="A18821" s="361" t="s">
        <v>38847</v>
      </c>
      <c r="B18821" s="361"/>
      <c r="C18821" s="361" t="s">
        <v>38848</v>
      </c>
      <c r="D18821" s="361" t="s">
        <v>25662</v>
      </c>
      <c r="E18821" s="362" t="s">
        <v>26485</v>
      </c>
    </row>
    <row r="18822" customFormat="false" ht="15" hidden="false" customHeight="false" outlineLevel="0" collapsed="false">
      <c r="A18822" s="361" t="s">
        <v>38849</v>
      </c>
      <c r="B18822" s="361"/>
      <c r="C18822" s="361" t="s">
        <v>38850</v>
      </c>
      <c r="D18822" s="361" t="s">
        <v>25662</v>
      </c>
      <c r="E18822" s="362" t="s">
        <v>38851</v>
      </c>
    </row>
    <row r="18823" customFormat="false" ht="15" hidden="false" customHeight="false" outlineLevel="0" collapsed="false">
      <c r="A18823" s="361" t="s">
        <v>38852</v>
      </c>
      <c r="B18823" s="361"/>
      <c r="C18823" s="361" t="s">
        <v>38853</v>
      </c>
      <c r="D18823" s="361" t="s">
        <v>25662</v>
      </c>
      <c r="E18823" s="362" t="s">
        <v>38854</v>
      </c>
    </row>
    <row r="18824" customFormat="false" ht="15" hidden="false" customHeight="false" outlineLevel="0" collapsed="false">
      <c r="A18824" s="361" t="s">
        <v>38855</v>
      </c>
      <c r="B18824" s="361"/>
      <c r="C18824" s="361" t="s">
        <v>38856</v>
      </c>
      <c r="D18824" s="361" t="s">
        <v>25662</v>
      </c>
      <c r="E18824" s="362" t="s">
        <v>38857</v>
      </c>
    </row>
    <row r="18825" customFormat="false" ht="15" hidden="false" customHeight="false" outlineLevel="0" collapsed="false">
      <c r="A18825" s="361" t="s">
        <v>38858</v>
      </c>
      <c r="B18825" s="361"/>
      <c r="C18825" s="361" t="s">
        <v>38859</v>
      </c>
      <c r="D18825" s="361" t="s">
        <v>25662</v>
      </c>
      <c r="E18825" s="362" t="s">
        <v>38860</v>
      </c>
    </row>
    <row r="18826" customFormat="false" ht="15" hidden="false" customHeight="false" outlineLevel="0" collapsed="false">
      <c r="A18826" s="361" t="s">
        <v>38861</v>
      </c>
      <c r="B18826" s="361"/>
      <c r="C18826" s="361" t="s">
        <v>38862</v>
      </c>
      <c r="D18826" s="361" t="s">
        <v>25662</v>
      </c>
      <c r="E18826" s="362" t="s">
        <v>38863</v>
      </c>
    </row>
    <row r="18827" customFormat="false" ht="15" hidden="false" customHeight="false" outlineLevel="0" collapsed="false">
      <c r="A18827" s="361" t="s">
        <v>38864</v>
      </c>
      <c r="B18827" s="361"/>
      <c r="C18827" s="361" t="s">
        <v>38865</v>
      </c>
      <c r="D18827" s="361" t="s">
        <v>25662</v>
      </c>
      <c r="E18827" s="362" t="s">
        <v>38866</v>
      </c>
    </row>
    <row r="18828" customFormat="false" ht="15" hidden="false" customHeight="false" outlineLevel="0" collapsed="false">
      <c r="A18828" s="361" t="s">
        <v>38867</v>
      </c>
      <c r="B18828" s="361"/>
      <c r="C18828" s="361" t="s">
        <v>38868</v>
      </c>
      <c r="D18828" s="361" t="s">
        <v>25662</v>
      </c>
      <c r="E18828" s="362" t="s">
        <v>38869</v>
      </c>
    </row>
    <row r="18829" customFormat="false" ht="15" hidden="false" customHeight="false" outlineLevel="0" collapsed="false">
      <c r="A18829" s="361" t="s">
        <v>38870</v>
      </c>
      <c r="B18829" s="361"/>
      <c r="C18829" s="361" t="s">
        <v>38871</v>
      </c>
      <c r="D18829" s="361" t="s">
        <v>25662</v>
      </c>
      <c r="E18829" s="362" t="s">
        <v>38872</v>
      </c>
    </row>
    <row r="18830" customFormat="false" ht="15" hidden="false" customHeight="false" outlineLevel="0" collapsed="false">
      <c r="A18830" s="361" t="s">
        <v>38873</v>
      </c>
      <c r="B18830" s="361"/>
      <c r="C18830" s="361" t="s">
        <v>38874</v>
      </c>
      <c r="D18830" s="361" t="s">
        <v>25662</v>
      </c>
      <c r="E18830" s="362" t="s">
        <v>38875</v>
      </c>
    </row>
    <row r="18831" customFormat="false" ht="15" hidden="false" customHeight="false" outlineLevel="0" collapsed="false">
      <c r="A18831" s="361" t="s">
        <v>38876</v>
      </c>
      <c r="B18831" s="361"/>
      <c r="C18831" s="361" t="s">
        <v>38877</v>
      </c>
      <c r="D18831" s="361" t="s">
        <v>25662</v>
      </c>
      <c r="E18831" s="362" t="s">
        <v>38878</v>
      </c>
    </row>
    <row r="18832" customFormat="false" ht="15" hidden="false" customHeight="false" outlineLevel="0" collapsed="false">
      <c r="A18832" s="361" t="s">
        <v>38879</v>
      </c>
      <c r="B18832" s="361"/>
      <c r="C18832" s="361" t="s">
        <v>38880</v>
      </c>
      <c r="D18832" s="361" t="s">
        <v>25662</v>
      </c>
      <c r="E18832" s="362" t="s">
        <v>38881</v>
      </c>
    </row>
    <row r="18833" customFormat="false" ht="15" hidden="false" customHeight="false" outlineLevel="0" collapsed="false">
      <c r="A18833" s="361" t="s">
        <v>38882</v>
      </c>
      <c r="B18833" s="361"/>
      <c r="C18833" s="361" t="s">
        <v>38883</v>
      </c>
      <c r="D18833" s="361" t="s">
        <v>25662</v>
      </c>
      <c r="E18833" s="362" t="s">
        <v>38884</v>
      </c>
    </row>
    <row r="18834" customFormat="false" ht="15" hidden="false" customHeight="false" outlineLevel="0" collapsed="false">
      <c r="A18834" s="361" t="s">
        <v>38885</v>
      </c>
      <c r="B18834" s="361"/>
      <c r="C18834" s="361" t="s">
        <v>38886</v>
      </c>
      <c r="D18834" s="361" t="s">
        <v>25662</v>
      </c>
      <c r="E18834" s="362" t="s">
        <v>35018</v>
      </c>
    </row>
    <row r="18835" customFormat="false" ht="15" hidden="false" customHeight="false" outlineLevel="0" collapsed="false">
      <c r="A18835" s="361" t="s">
        <v>38887</v>
      </c>
      <c r="B18835" s="361"/>
      <c r="C18835" s="361" t="s">
        <v>38888</v>
      </c>
      <c r="D18835" s="361" t="s">
        <v>25662</v>
      </c>
      <c r="E18835" s="362" t="s">
        <v>18732</v>
      </c>
    </row>
    <row r="18836" customFormat="false" ht="15" hidden="false" customHeight="false" outlineLevel="0" collapsed="false">
      <c r="A18836" s="361" t="s">
        <v>38889</v>
      </c>
      <c r="B18836" s="361"/>
      <c r="C18836" s="361" t="s">
        <v>38890</v>
      </c>
      <c r="D18836" s="361" t="s">
        <v>25662</v>
      </c>
      <c r="E18836" s="362" t="s">
        <v>38891</v>
      </c>
    </row>
    <row r="18837" customFormat="false" ht="15" hidden="false" customHeight="false" outlineLevel="0" collapsed="false">
      <c r="A18837" s="361" t="s">
        <v>38892</v>
      </c>
      <c r="B18837" s="361"/>
      <c r="C18837" s="361" t="s">
        <v>38893</v>
      </c>
      <c r="D18837" s="361" t="s">
        <v>245</v>
      </c>
      <c r="E18837" s="362" t="s">
        <v>19335</v>
      </c>
    </row>
    <row r="18838" customFormat="false" ht="15" hidden="false" customHeight="false" outlineLevel="0" collapsed="false">
      <c r="A18838" s="361" t="s">
        <v>38894</v>
      </c>
      <c r="B18838" s="361"/>
      <c r="C18838" s="361" t="s">
        <v>38895</v>
      </c>
      <c r="D18838" s="361" t="s">
        <v>245</v>
      </c>
      <c r="E18838" s="362" t="s">
        <v>35068</v>
      </c>
    </row>
    <row r="18839" customFormat="false" ht="15" hidden="false" customHeight="false" outlineLevel="0" collapsed="false">
      <c r="A18839" s="361" t="s">
        <v>38896</v>
      </c>
      <c r="B18839" s="361"/>
      <c r="C18839" s="361" t="s">
        <v>38897</v>
      </c>
      <c r="D18839" s="361" t="s">
        <v>245</v>
      </c>
      <c r="E18839" s="362" t="s">
        <v>26708</v>
      </c>
    </row>
    <row r="18840" customFormat="false" ht="15" hidden="false" customHeight="false" outlineLevel="0" collapsed="false">
      <c r="A18840" s="361" t="s">
        <v>38898</v>
      </c>
      <c r="B18840" s="361"/>
      <c r="C18840" s="361" t="s">
        <v>38899</v>
      </c>
      <c r="D18840" s="361" t="s">
        <v>245</v>
      </c>
      <c r="E18840" s="362" t="s">
        <v>38900</v>
      </c>
    </row>
    <row r="18841" customFormat="false" ht="15" hidden="false" customHeight="false" outlineLevel="0" collapsed="false">
      <c r="A18841" s="361" t="s">
        <v>38901</v>
      </c>
      <c r="B18841" s="361"/>
      <c r="C18841" s="361" t="s">
        <v>38902</v>
      </c>
      <c r="D18841" s="361" t="s">
        <v>25662</v>
      </c>
      <c r="E18841" s="362" t="s">
        <v>38903</v>
      </c>
    </row>
    <row r="18842" customFormat="false" ht="15" hidden="false" customHeight="false" outlineLevel="0" collapsed="false">
      <c r="A18842" s="361" t="s">
        <v>38904</v>
      </c>
      <c r="B18842" s="361"/>
      <c r="C18842" s="361" t="s">
        <v>38905</v>
      </c>
      <c r="D18842" s="361" t="s">
        <v>25662</v>
      </c>
      <c r="E18842" s="362" t="s">
        <v>38903</v>
      </c>
    </row>
    <row r="18843" customFormat="false" ht="15" hidden="false" customHeight="false" outlineLevel="0" collapsed="false">
      <c r="A18843" s="361" t="s">
        <v>38906</v>
      </c>
      <c r="B18843" s="361"/>
      <c r="C18843" s="361" t="s">
        <v>38907</v>
      </c>
      <c r="D18843" s="361" t="s">
        <v>25662</v>
      </c>
      <c r="E18843" s="362" t="s">
        <v>38908</v>
      </c>
    </row>
    <row r="18844" customFormat="false" ht="15" hidden="false" customHeight="false" outlineLevel="0" collapsed="false">
      <c r="A18844" s="361" t="s">
        <v>38909</v>
      </c>
      <c r="B18844" s="361"/>
      <c r="C18844" s="361" t="s">
        <v>38910</v>
      </c>
      <c r="D18844" s="361" t="s">
        <v>25662</v>
      </c>
      <c r="E18844" s="362" t="s">
        <v>38911</v>
      </c>
    </row>
    <row r="18845" customFormat="false" ht="15" hidden="false" customHeight="false" outlineLevel="0" collapsed="false">
      <c r="A18845" s="361" t="s">
        <v>38912</v>
      </c>
      <c r="B18845" s="361"/>
      <c r="C18845" s="361" t="s">
        <v>38913</v>
      </c>
      <c r="D18845" s="361" t="s">
        <v>25662</v>
      </c>
      <c r="E18845" s="362" t="s">
        <v>20793</v>
      </c>
    </row>
    <row r="18846" customFormat="false" ht="15" hidden="false" customHeight="false" outlineLevel="0" collapsed="false">
      <c r="A18846" s="361" t="s">
        <v>38914</v>
      </c>
      <c r="B18846" s="361"/>
      <c r="C18846" s="361" t="s">
        <v>38915</v>
      </c>
      <c r="D18846" s="361" t="s">
        <v>25662</v>
      </c>
      <c r="E18846" s="362" t="s">
        <v>38916</v>
      </c>
    </row>
    <row r="18847" customFormat="false" ht="15" hidden="false" customHeight="false" outlineLevel="0" collapsed="false">
      <c r="A18847" s="361" t="s">
        <v>38917</v>
      </c>
      <c r="B18847" s="361"/>
      <c r="C18847" s="361" t="s">
        <v>38918</v>
      </c>
      <c r="D18847" s="361" t="s">
        <v>25662</v>
      </c>
      <c r="E18847" s="362" t="s">
        <v>38919</v>
      </c>
    </row>
    <row r="18848" customFormat="false" ht="15" hidden="false" customHeight="false" outlineLevel="0" collapsed="false">
      <c r="A18848" s="361" t="s">
        <v>38920</v>
      </c>
      <c r="B18848" s="361"/>
      <c r="C18848" s="361" t="s">
        <v>38921</v>
      </c>
      <c r="D18848" s="361" t="s">
        <v>25662</v>
      </c>
      <c r="E18848" s="362" t="s">
        <v>38922</v>
      </c>
    </row>
    <row r="18849" customFormat="false" ht="15" hidden="false" customHeight="false" outlineLevel="0" collapsed="false">
      <c r="A18849" s="361" t="s">
        <v>38923</v>
      </c>
      <c r="B18849" s="361"/>
      <c r="C18849" s="361" t="s">
        <v>38924</v>
      </c>
      <c r="D18849" s="361" t="s">
        <v>245</v>
      </c>
      <c r="E18849" s="362" t="s">
        <v>38925</v>
      </c>
    </row>
    <row r="18850" customFormat="false" ht="15" hidden="false" customHeight="false" outlineLevel="0" collapsed="false">
      <c r="A18850" s="361" t="s">
        <v>38926</v>
      </c>
      <c r="B18850" s="361"/>
      <c r="C18850" s="361" t="s">
        <v>38927</v>
      </c>
      <c r="D18850" s="361" t="s">
        <v>245</v>
      </c>
      <c r="E18850" s="362" t="s">
        <v>38928</v>
      </c>
    </row>
    <row r="18851" customFormat="false" ht="15" hidden="false" customHeight="false" outlineLevel="0" collapsed="false">
      <c r="A18851" s="361" t="s">
        <v>38929</v>
      </c>
      <c r="B18851" s="361"/>
      <c r="C18851" s="361" t="s">
        <v>38930</v>
      </c>
      <c r="D18851" s="361" t="s">
        <v>245</v>
      </c>
      <c r="E18851" s="362" t="s">
        <v>38931</v>
      </c>
    </row>
    <row r="18852" customFormat="false" ht="15" hidden="false" customHeight="false" outlineLevel="0" collapsed="false">
      <c r="A18852" s="361" t="s">
        <v>38932</v>
      </c>
      <c r="B18852" s="361"/>
      <c r="C18852" s="361" t="s">
        <v>38933</v>
      </c>
      <c r="D18852" s="361" t="s">
        <v>245</v>
      </c>
      <c r="E18852" s="362" t="s">
        <v>38934</v>
      </c>
    </row>
    <row r="18853" customFormat="false" ht="15" hidden="false" customHeight="false" outlineLevel="0" collapsed="false">
      <c r="A18853" s="361" t="s">
        <v>38935</v>
      </c>
      <c r="B18853" s="361"/>
      <c r="C18853" s="361" t="s">
        <v>38936</v>
      </c>
      <c r="D18853" s="361" t="s">
        <v>245</v>
      </c>
      <c r="E18853" s="362" t="s">
        <v>38937</v>
      </c>
    </row>
    <row r="18854" customFormat="false" ht="15" hidden="false" customHeight="false" outlineLevel="0" collapsed="false">
      <c r="A18854" s="361" t="s">
        <v>38938</v>
      </c>
      <c r="B18854" s="361"/>
      <c r="C18854" s="361" t="s">
        <v>38939</v>
      </c>
      <c r="D18854" s="361" t="s">
        <v>245</v>
      </c>
      <c r="E18854" s="362" t="s">
        <v>27563</v>
      </c>
    </row>
    <row r="18855" customFormat="false" ht="15" hidden="false" customHeight="false" outlineLevel="0" collapsed="false">
      <c r="A18855" s="361" t="s">
        <v>38940</v>
      </c>
      <c r="B18855" s="361"/>
      <c r="C18855" s="361" t="s">
        <v>38941</v>
      </c>
      <c r="D18855" s="361" t="s">
        <v>245</v>
      </c>
      <c r="E18855" s="362" t="s">
        <v>21903</v>
      </c>
    </row>
    <row r="18856" customFormat="false" ht="15" hidden="false" customHeight="false" outlineLevel="0" collapsed="false">
      <c r="A18856" s="361" t="s">
        <v>38942</v>
      </c>
      <c r="B18856" s="361"/>
      <c r="C18856" s="361" t="s">
        <v>38943</v>
      </c>
      <c r="D18856" s="361" t="s">
        <v>245</v>
      </c>
      <c r="E18856" s="362" t="s">
        <v>21997</v>
      </c>
    </row>
    <row r="18857" customFormat="false" ht="15" hidden="false" customHeight="false" outlineLevel="0" collapsed="false">
      <c r="A18857" s="361" t="s">
        <v>38944</v>
      </c>
      <c r="B18857" s="361"/>
      <c r="C18857" s="361" t="s">
        <v>38945</v>
      </c>
      <c r="D18857" s="361" t="s">
        <v>245</v>
      </c>
      <c r="E18857" s="362" t="s">
        <v>20856</v>
      </c>
    </row>
    <row r="18858" customFormat="false" ht="15" hidden="false" customHeight="false" outlineLevel="0" collapsed="false">
      <c r="A18858" s="361" t="s">
        <v>38946</v>
      </c>
      <c r="B18858" s="361"/>
      <c r="C18858" s="361" t="s">
        <v>38947</v>
      </c>
      <c r="D18858" s="361" t="s">
        <v>245</v>
      </c>
      <c r="E18858" s="362" t="s">
        <v>19284</v>
      </c>
    </row>
    <row r="18859" customFormat="false" ht="15" hidden="false" customHeight="false" outlineLevel="0" collapsed="false">
      <c r="A18859" s="361" t="s">
        <v>38948</v>
      </c>
      <c r="B18859" s="361"/>
      <c r="C18859" s="361" t="s">
        <v>38949</v>
      </c>
      <c r="D18859" s="361" t="s">
        <v>245</v>
      </c>
      <c r="E18859" s="362" t="s">
        <v>38575</v>
      </c>
    </row>
    <row r="18860" customFormat="false" ht="15" hidden="false" customHeight="false" outlineLevel="0" collapsed="false">
      <c r="A18860" s="361" t="s">
        <v>38950</v>
      </c>
      <c r="B18860" s="361"/>
      <c r="C18860" s="361" t="s">
        <v>38951</v>
      </c>
      <c r="D18860" s="361" t="s">
        <v>25662</v>
      </c>
      <c r="E18860" s="362" t="s">
        <v>18879</v>
      </c>
    </row>
    <row r="18861" customFormat="false" ht="15" hidden="false" customHeight="false" outlineLevel="0" collapsed="false">
      <c r="A18861" s="361" t="s">
        <v>38952</v>
      </c>
      <c r="B18861" s="361"/>
      <c r="C18861" s="361" t="s">
        <v>38953</v>
      </c>
      <c r="D18861" s="361" t="s">
        <v>25662</v>
      </c>
      <c r="E18861" s="362" t="s">
        <v>33142</v>
      </c>
    </row>
    <row r="18862" customFormat="false" ht="15" hidden="false" customHeight="false" outlineLevel="0" collapsed="false">
      <c r="A18862" s="361" t="s">
        <v>38954</v>
      </c>
      <c r="B18862" s="361"/>
      <c r="C18862" s="361" t="s">
        <v>38955</v>
      </c>
      <c r="D18862" s="361" t="s">
        <v>25662</v>
      </c>
      <c r="E18862" s="362" t="s">
        <v>20955</v>
      </c>
    </row>
    <row r="18863" customFormat="false" ht="15" hidden="false" customHeight="false" outlineLevel="0" collapsed="false">
      <c r="A18863" s="361" t="s">
        <v>38956</v>
      </c>
      <c r="B18863" s="361"/>
      <c r="C18863" s="361" t="s">
        <v>38957</v>
      </c>
      <c r="D18863" s="361" t="s">
        <v>28329</v>
      </c>
      <c r="E18863" s="362" t="s">
        <v>38958</v>
      </c>
    </row>
    <row r="18864" customFormat="false" ht="15" hidden="false" customHeight="false" outlineLevel="0" collapsed="false">
      <c r="A18864" s="361" t="s">
        <v>38959</v>
      </c>
      <c r="B18864" s="361"/>
      <c r="C18864" s="361" t="s">
        <v>38960</v>
      </c>
      <c r="D18864" s="361" t="s">
        <v>28329</v>
      </c>
      <c r="E18864" s="362" t="s">
        <v>38961</v>
      </c>
    </row>
    <row r="18865" customFormat="false" ht="15" hidden="false" customHeight="false" outlineLevel="0" collapsed="false">
      <c r="A18865" s="361" t="s">
        <v>38962</v>
      </c>
      <c r="B18865" s="361"/>
      <c r="C18865" s="361" t="s">
        <v>38963</v>
      </c>
      <c r="D18865" s="361" t="s">
        <v>25662</v>
      </c>
      <c r="E18865" s="362" t="s">
        <v>17029</v>
      </c>
    </row>
    <row r="18866" customFormat="false" ht="15" hidden="false" customHeight="false" outlineLevel="0" collapsed="false">
      <c r="A18866" s="361" t="s">
        <v>38964</v>
      </c>
      <c r="B18866" s="361"/>
      <c r="C18866" s="361" t="s">
        <v>38965</v>
      </c>
      <c r="D18866" s="361" t="s">
        <v>25662</v>
      </c>
      <c r="E18866" s="362" t="s">
        <v>16658</v>
      </c>
    </row>
    <row r="18867" customFormat="false" ht="15" hidden="false" customHeight="false" outlineLevel="0" collapsed="false">
      <c r="A18867" s="361" t="s">
        <v>38966</v>
      </c>
      <c r="B18867" s="361"/>
      <c r="C18867" s="361" t="s">
        <v>38967</v>
      </c>
      <c r="D18867" s="361" t="s">
        <v>25662</v>
      </c>
      <c r="E18867" s="362" t="s">
        <v>38968</v>
      </c>
    </row>
    <row r="18868" customFormat="false" ht="15" hidden="false" customHeight="false" outlineLevel="0" collapsed="false">
      <c r="A18868" s="361" t="s">
        <v>38969</v>
      </c>
      <c r="B18868" s="361"/>
      <c r="C18868" s="361" t="s">
        <v>38970</v>
      </c>
      <c r="D18868" s="361" t="s">
        <v>25662</v>
      </c>
      <c r="E18868" s="362" t="s">
        <v>38971</v>
      </c>
    </row>
    <row r="18869" customFormat="false" ht="15" hidden="false" customHeight="false" outlineLevel="0" collapsed="false">
      <c r="A18869" s="361" t="s">
        <v>38972</v>
      </c>
      <c r="B18869" s="361"/>
      <c r="C18869" s="361" t="s">
        <v>38973</v>
      </c>
      <c r="D18869" s="361" t="s">
        <v>25662</v>
      </c>
      <c r="E18869" s="362" t="s">
        <v>38974</v>
      </c>
    </row>
    <row r="18870" customFormat="false" ht="15" hidden="false" customHeight="false" outlineLevel="0" collapsed="false">
      <c r="A18870" s="361" t="s">
        <v>841</v>
      </c>
      <c r="B18870" s="361"/>
      <c r="C18870" s="361" t="s">
        <v>38975</v>
      </c>
      <c r="D18870" s="361" t="s">
        <v>25662</v>
      </c>
      <c r="E18870" s="362" t="s">
        <v>38447</v>
      </c>
    </row>
    <row r="18871" customFormat="false" ht="15" hidden="false" customHeight="false" outlineLevel="0" collapsed="false">
      <c r="A18871" s="361" t="s">
        <v>38976</v>
      </c>
      <c r="B18871" s="361"/>
      <c r="C18871" s="361" t="s">
        <v>38977</v>
      </c>
      <c r="D18871" s="361" t="s">
        <v>25662</v>
      </c>
      <c r="E18871" s="362" t="s">
        <v>38978</v>
      </c>
    </row>
    <row r="18872" customFormat="false" ht="15" hidden="false" customHeight="false" outlineLevel="0" collapsed="false">
      <c r="A18872" s="361" t="s">
        <v>38979</v>
      </c>
      <c r="B18872" s="361"/>
      <c r="C18872" s="361" t="s">
        <v>38980</v>
      </c>
      <c r="D18872" s="361" t="s">
        <v>25662</v>
      </c>
      <c r="E18872" s="362" t="s">
        <v>38981</v>
      </c>
    </row>
    <row r="18873" customFormat="false" ht="15" hidden="false" customHeight="false" outlineLevel="0" collapsed="false">
      <c r="A18873" s="361" t="s">
        <v>38982</v>
      </c>
      <c r="B18873" s="361"/>
      <c r="C18873" s="361" t="s">
        <v>38983</v>
      </c>
      <c r="D18873" s="361" t="s">
        <v>25662</v>
      </c>
      <c r="E18873" s="362" t="s">
        <v>19299</v>
      </c>
    </row>
    <row r="18874" customFormat="false" ht="15" hidden="false" customHeight="false" outlineLevel="0" collapsed="false">
      <c r="A18874" s="361" t="s">
        <v>38984</v>
      </c>
      <c r="B18874" s="361"/>
      <c r="C18874" s="361" t="s">
        <v>38985</v>
      </c>
      <c r="D18874" s="361" t="s">
        <v>25662</v>
      </c>
      <c r="E18874" s="362" t="s">
        <v>38986</v>
      </c>
    </row>
    <row r="18875" customFormat="false" ht="15" hidden="false" customHeight="false" outlineLevel="0" collapsed="false">
      <c r="A18875" s="361" t="s">
        <v>38987</v>
      </c>
      <c r="B18875" s="361"/>
      <c r="C18875" s="361" t="s">
        <v>38988</v>
      </c>
      <c r="D18875" s="361" t="s">
        <v>25662</v>
      </c>
      <c r="E18875" s="362" t="s">
        <v>38989</v>
      </c>
    </row>
    <row r="18876" customFormat="false" ht="15" hidden="false" customHeight="false" outlineLevel="0" collapsed="false">
      <c r="A18876" s="361" t="s">
        <v>38990</v>
      </c>
      <c r="B18876" s="361"/>
      <c r="C18876" s="361" t="s">
        <v>38991</v>
      </c>
      <c r="D18876" s="361" t="s">
        <v>25662</v>
      </c>
      <c r="E18876" s="362" t="s">
        <v>38992</v>
      </c>
    </row>
    <row r="18877" customFormat="false" ht="15" hidden="false" customHeight="false" outlineLevel="0" collapsed="false">
      <c r="A18877" s="361" t="s">
        <v>38993</v>
      </c>
      <c r="B18877" s="361"/>
      <c r="C18877" s="361" t="s">
        <v>38994</v>
      </c>
      <c r="D18877" s="361" t="s">
        <v>25662</v>
      </c>
      <c r="E18877" s="362" t="s">
        <v>38995</v>
      </c>
    </row>
    <row r="18878" customFormat="false" ht="15" hidden="false" customHeight="false" outlineLevel="0" collapsed="false">
      <c r="A18878" s="361" t="s">
        <v>38996</v>
      </c>
      <c r="B18878" s="361"/>
      <c r="C18878" s="361" t="s">
        <v>38997</v>
      </c>
      <c r="D18878" s="361" t="s">
        <v>25662</v>
      </c>
      <c r="E18878" s="362" t="s">
        <v>38998</v>
      </c>
    </row>
    <row r="18879" customFormat="false" ht="15" hidden="false" customHeight="false" outlineLevel="0" collapsed="false">
      <c r="A18879" s="361" t="s">
        <v>38999</v>
      </c>
      <c r="B18879" s="361"/>
      <c r="C18879" s="361" t="s">
        <v>39000</v>
      </c>
      <c r="D18879" s="361" t="s">
        <v>25662</v>
      </c>
      <c r="E18879" s="362" t="s">
        <v>39001</v>
      </c>
    </row>
    <row r="18880" customFormat="false" ht="15" hidden="false" customHeight="false" outlineLevel="0" collapsed="false">
      <c r="A18880" s="361" t="s">
        <v>39002</v>
      </c>
      <c r="B18880" s="361"/>
      <c r="C18880" s="361" t="s">
        <v>39003</v>
      </c>
      <c r="D18880" s="361" t="s">
        <v>25662</v>
      </c>
      <c r="E18880" s="362" t="s">
        <v>39004</v>
      </c>
    </row>
    <row r="18881" customFormat="false" ht="15" hidden="false" customHeight="false" outlineLevel="0" collapsed="false">
      <c r="A18881" s="361" t="s">
        <v>39005</v>
      </c>
      <c r="B18881" s="361"/>
      <c r="C18881" s="361" t="s">
        <v>39006</v>
      </c>
      <c r="D18881" s="361" t="s">
        <v>25662</v>
      </c>
      <c r="E18881" s="362" t="s">
        <v>18321</v>
      </c>
    </row>
    <row r="18882" customFormat="false" ht="15" hidden="false" customHeight="false" outlineLevel="0" collapsed="false">
      <c r="A18882" s="361" t="s">
        <v>39007</v>
      </c>
      <c r="B18882" s="361"/>
      <c r="C18882" s="361" t="s">
        <v>39008</v>
      </c>
      <c r="D18882" s="361" t="s">
        <v>25662</v>
      </c>
      <c r="E18882" s="362" t="s">
        <v>39009</v>
      </c>
    </row>
    <row r="18883" customFormat="false" ht="15" hidden="false" customHeight="false" outlineLevel="0" collapsed="false">
      <c r="A18883" s="361" t="s">
        <v>39010</v>
      </c>
      <c r="B18883" s="361"/>
      <c r="C18883" s="361" t="s">
        <v>39011</v>
      </c>
      <c r="D18883" s="361" t="s">
        <v>25662</v>
      </c>
      <c r="E18883" s="362" t="s">
        <v>39012</v>
      </c>
    </row>
    <row r="18884" customFormat="false" ht="15" hidden="false" customHeight="false" outlineLevel="0" collapsed="false">
      <c r="A18884" s="361" t="s">
        <v>39013</v>
      </c>
      <c r="B18884" s="361"/>
      <c r="C18884" s="361" t="s">
        <v>39014</v>
      </c>
      <c r="D18884" s="361" t="s">
        <v>25662</v>
      </c>
      <c r="E18884" s="362" t="s">
        <v>39015</v>
      </c>
    </row>
    <row r="18885" customFormat="false" ht="15" hidden="false" customHeight="false" outlineLevel="0" collapsed="false">
      <c r="A18885" s="361" t="s">
        <v>39016</v>
      </c>
      <c r="B18885" s="361"/>
      <c r="C18885" s="361" t="s">
        <v>39017</v>
      </c>
      <c r="D18885" s="361" t="s">
        <v>25662</v>
      </c>
      <c r="E18885" s="362" t="s">
        <v>18780</v>
      </c>
    </row>
    <row r="18886" customFormat="false" ht="15" hidden="false" customHeight="false" outlineLevel="0" collapsed="false">
      <c r="A18886" s="361" t="s">
        <v>39018</v>
      </c>
      <c r="B18886" s="361"/>
      <c r="C18886" s="361" t="s">
        <v>39019</v>
      </c>
      <c r="D18886" s="361" t="s">
        <v>25662</v>
      </c>
      <c r="E18886" s="362" t="s">
        <v>39020</v>
      </c>
    </row>
    <row r="18887" customFormat="false" ht="15" hidden="false" customHeight="false" outlineLevel="0" collapsed="false">
      <c r="A18887" s="361" t="s">
        <v>39021</v>
      </c>
      <c r="B18887" s="361"/>
      <c r="C18887" s="361" t="s">
        <v>39022</v>
      </c>
      <c r="D18887" s="361" t="s">
        <v>25662</v>
      </c>
      <c r="E18887" s="362" t="s">
        <v>39023</v>
      </c>
    </row>
    <row r="18888" customFormat="false" ht="15" hidden="false" customHeight="false" outlineLevel="0" collapsed="false">
      <c r="A18888" s="361" t="s">
        <v>39024</v>
      </c>
      <c r="B18888" s="361"/>
      <c r="C18888" s="361" t="s">
        <v>39025</v>
      </c>
      <c r="D18888" s="361" t="s">
        <v>25662</v>
      </c>
      <c r="E18888" s="362" t="s">
        <v>39026</v>
      </c>
    </row>
    <row r="18889" customFormat="false" ht="15" hidden="false" customHeight="false" outlineLevel="0" collapsed="false">
      <c r="A18889" s="361" t="s">
        <v>39027</v>
      </c>
      <c r="B18889" s="361"/>
      <c r="C18889" s="361" t="s">
        <v>39028</v>
      </c>
      <c r="D18889" s="361" t="s">
        <v>25662</v>
      </c>
      <c r="E18889" s="362" t="s">
        <v>23581</v>
      </c>
    </row>
    <row r="18890" customFormat="false" ht="15" hidden="false" customHeight="false" outlineLevel="0" collapsed="false">
      <c r="A18890" s="361" t="s">
        <v>39029</v>
      </c>
      <c r="B18890" s="361"/>
      <c r="C18890" s="361" t="s">
        <v>39030</v>
      </c>
      <c r="D18890" s="361" t="s">
        <v>25662</v>
      </c>
      <c r="E18890" s="362" t="s">
        <v>39031</v>
      </c>
    </row>
    <row r="18891" customFormat="false" ht="15" hidden="false" customHeight="false" outlineLevel="0" collapsed="false">
      <c r="A18891" s="361" t="s">
        <v>39032</v>
      </c>
      <c r="B18891" s="361"/>
      <c r="C18891" s="361" t="s">
        <v>39033</v>
      </c>
      <c r="D18891" s="361" t="s">
        <v>25662</v>
      </c>
      <c r="E18891" s="362" t="s">
        <v>39034</v>
      </c>
    </row>
    <row r="18892" customFormat="false" ht="15" hidden="false" customHeight="false" outlineLevel="0" collapsed="false">
      <c r="A18892" s="361" t="s">
        <v>39035</v>
      </c>
      <c r="B18892" s="361"/>
      <c r="C18892" s="361" t="s">
        <v>39036</v>
      </c>
      <c r="D18892" s="361" t="s">
        <v>25662</v>
      </c>
      <c r="E18892" s="362" t="s">
        <v>39037</v>
      </c>
    </row>
    <row r="18893" customFormat="false" ht="15" hidden="false" customHeight="false" outlineLevel="0" collapsed="false">
      <c r="A18893" s="361" t="s">
        <v>39038</v>
      </c>
      <c r="B18893" s="361"/>
      <c r="C18893" s="361" t="s">
        <v>39039</v>
      </c>
      <c r="D18893" s="361" t="s">
        <v>25662</v>
      </c>
      <c r="E18893" s="362" t="s">
        <v>39040</v>
      </c>
    </row>
    <row r="18894" customFormat="false" ht="15" hidden="false" customHeight="false" outlineLevel="0" collapsed="false">
      <c r="A18894" s="361" t="s">
        <v>39041</v>
      </c>
      <c r="B18894" s="361"/>
      <c r="C18894" s="361" t="s">
        <v>39042</v>
      </c>
      <c r="D18894" s="361" t="s">
        <v>25662</v>
      </c>
      <c r="E18894" s="362" t="s">
        <v>23940</v>
      </c>
    </row>
    <row r="18895" customFormat="false" ht="15" hidden="false" customHeight="false" outlineLevel="0" collapsed="false">
      <c r="A18895" s="361" t="s">
        <v>39043</v>
      </c>
      <c r="B18895" s="361"/>
      <c r="C18895" s="361" t="s">
        <v>39044</v>
      </c>
      <c r="D18895" s="361" t="s">
        <v>25662</v>
      </c>
      <c r="E18895" s="362" t="s">
        <v>24647</v>
      </c>
    </row>
    <row r="18896" customFormat="false" ht="15" hidden="false" customHeight="false" outlineLevel="0" collapsed="false">
      <c r="A18896" s="361" t="s">
        <v>39045</v>
      </c>
      <c r="B18896" s="361"/>
      <c r="C18896" s="361" t="s">
        <v>39046</v>
      </c>
      <c r="D18896" s="361" t="s">
        <v>25662</v>
      </c>
      <c r="E18896" s="362" t="s">
        <v>39047</v>
      </c>
    </row>
    <row r="18897" customFormat="false" ht="15" hidden="false" customHeight="false" outlineLevel="0" collapsed="false">
      <c r="A18897" s="361" t="s">
        <v>39048</v>
      </c>
      <c r="B18897" s="361"/>
      <c r="C18897" s="361" t="s">
        <v>39049</v>
      </c>
      <c r="D18897" s="361" t="s">
        <v>25662</v>
      </c>
      <c r="E18897" s="362" t="s">
        <v>32380</v>
      </c>
    </row>
    <row r="18898" customFormat="false" ht="15" hidden="false" customHeight="false" outlineLevel="0" collapsed="false">
      <c r="A18898" s="361" t="s">
        <v>39050</v>
      </c>
      <c r="B18898" s="361"/>
      <c r="C18898" s="361" t="s">
        <v>39051</v>
      </c>
      <c r="D18898" s="361" t="s">
        <v>25662</v>
      </c>
      <c r="E18898" s="362" t="s">
        <v>17067</v>
      </c>
    </row>
    <row r="18899" customFormat="false" ht="15" hidden="false" customHeight="false" outlineLevel="0" collapsed="false">
      <c r="A18899" s="361" t="s">
        <v>39052</v>
      </c>
      <c r="B18899" s="361"/>
      <c r="C18899" s="361" t="s">
        <v>39053</v>
      </c>
      <c r="D18899" s="361" t="s">
        <v>25662</v>
      </c>
      <c r="E18899" s="362" t="s">
        <v>39054</v>
      </c>
    </row>
    <row r="18900" customFormat="false" ht="15" hidden="false" customHeight="false" outlineLevel="0" collapsed="false">
      <c r="A18900" s="361" t="s">
        <v>39055</v>
      </c>
      <c r="B18900" s="361"/>
      <c r="C18900" s="361" t="s">
        <v>39056</v>
      </c>
      <c r="D18900" s="361" t="s">
        <v>25662</v>
      </c>
      <c r="E18900" s="362" t="s">
        <v>39057</v>
      </c>
    </row>
    <row r="18901" customFormat="false" ht="15" hidden="false" customHeight="false" outlineLevel="0" collapsed="false">
      <c r="A18901" s="361" t="s">
        <v>39058</v>
      </c>
      <c r="B18901" s="361"/>
      <c r="C18901" s="361" t="s">
        <v>39059</v>
      </c>
      <c r="D18901" s="361" t="s">
        <v>25662</v>
      </c>
      <c r="E18901" s="362" t="s">
        <v>39060</v>
      </c>
    </row>
    <row r="18902" customFormat="false" ht="15" hidden="false" customHeight="false" outlineLevel="0" collapsed="false">
      <c r="A18902" s="361" t="s">
        <v>39061</v>
      </c>
      <c r="B18902" s="361"/>
      <c r="C18902" s="361" t="s">
        <v>39062</v>
      </c>
      <c r="D18902" s="361" t="s">
        <v>25662</v>
      </c>
      <c r="E18902" s="362" t="s">
        <v>39063</v>
      </c>
    </row>
    <row r="18903" customFormat="false" ht="15" hidden="false" customHeight="false" outlineLevel="0" collapsed="false">
      <c r="A18903" s="361" t="s">
        <v>39064</v>
      </c>
      <c r="B18903" s="361"/>
      <c r="C18903" s="361" t="s">
        <v>39065</v>
      </c>
      <c r="D18903" s="361" t="s">
        <v>25662</v>
      </c>
      <c r="E18903" s="362" t="s">
        <v>39066</v>
      </c>
    </row>
    <row r="18904" customFormat="false" ht="15" hidden="false" customHeight="false" outlineLevel="0" collapsed="false">
      <c r="A18904" s="361" t="s">
        <v>39067</v>
      </c>
      <c r="B18904" s="361"/>
      <c r="C18904" s="361" t="s">
        <v>39068</v>
      </c>
      <c r="D18904" s="361" t="s">
        <v>25662</v>
      </c>
      <c r="E18904" s="362" t="s">
        <v>16939</v>
      </c>
    </row>
    <row r="18905" customFormat="false" ht="15" hidden="false" customHeight="false" outlineLevel="0" collapsed="false">
      <c r="A18905" s="361" t="s">
        <v>39069</v>
      </c>
      <c r="B18905" s="361"/>
      <c r="C18905" s="361" t="s">
        <v>39070</v>
      </c>
      <c r="D18905" s="361" t="s">
        <v>25662</v>
      </c>
      <c r="E18905" s="362" t="s">
        <v>21478</v>
      </c>
    </row>
    <row r="18906" customFormat="false" ht="15" hidden="false" customHeight="false" outlineLevel="0" collapsed="false">
      <c r="A18906" s="361" t="s">
        <v>39071</v>
      </c>
      <c r="B18906" s="361"/>
      <c r="C18906" s="361" t="s">
        <v>39072</v>
      </c>
      <c r="D18906" s="361" t="s">
        <v>25662</v>
      </c>
      <c r="E18906" s="362" t="s">
        <v>27387</v>
      </c>
    </row>
    <row r="18907" customFormat="false" ht="15" hidden="false" customHeight="false" outlineLevel="0" collapsed="false">
      <c r="A18907" s="361" t="s">
        <v>39073</v>
      </c>
      <c r="B18907" s="361"/>
      <c r="C18907" s="361" t="s">
        <v>39074</v>
      </c>
      <c r="D18907" s="361" t="s">
        <v>25662</v>
      </c>
      <c r="E18907" s="362" t="s">
        <v>39075</v>
      </c>
    </row>
    <row r="18908" customFormat="false" ht="15" hidden="false" customHeight="false" outlineLevel="0" collapsed="false">
      <c r="A18908" s="361" t="s">
        <v>39076</v>
      </c>
      <c r="B18908" s="361"/>
      <c r="C18908" s="361" t="s">
        <v>39077</v>
      </c>
      <c r="D18908" s="361" t="s">
        <v>25662</v>
      </c>
      <c r="E18908" s="362" t="s">
        <v>39078</v>
      </c>
    </row>
    <row r="18909" customFormat="false" ht="15" hidden="false" customHeight="false" outlineLevel="0" collapsed="false">
      <c r="A18909" s="361" t="s">
        <v>39079</v>
      </c>
      <c r="B18909" s="361"/>
      <c r="C18909" s="361" t="s">
        <v>39080</v>
      </c>
      <c r="D18909" s="361" t="s">
        <v>25662</v>
      </c>
      <c r="E18909" s="362" t="s">
        <v>39081</v>
      </c>
    </row>
    <row r="18910" customFormat="false" ht="15" hidden="false" customHeight="false" outlineLevel="0" collapsed="false">
      <c r="A18910" s="361" t="s">
        <v>39082</v>
      </c>
      <c r="B18910" s="361"/>
      <c r="C18910" s="361" t="s">
        <v>39083</v>
      </c>
      <c r="D18910" s="361" t="s">
        <v>25662</v>
      </c>
      <c r="E18910" s="362" t="s">
        <v>38080</v>
      </c>
    </row>
    <row r="18911" customFormat="false" ht="15" hidden="false" customHeight="false" outlineLevel="0" collapsed="false">
      <c r="A18911" s="361" t="s">
        <v>39084</v>
      </c>
      <c r="B18911" s="361"/>
      <c r="C18911" s="361" t="s">
        <v>39085</v>
      </c>
      <c r="D18911" s="361" t="s">
        <v>25662</v>
      </c>
      <c r="E18911" s="362" t="s">
        <v>39086</v>
      </c>
    </row>
    <row r="18912" customFormat="false" ht="15" hidden="false" customHeight="false" outlineLevel="0" collapsed="false">
      <c r="A18912" s="361" t="s">
        <v>39087</v>
      </c>
      <c r="B18912" s="361"/>
      <c r="C18912" s="361" t="s">
        <v>39088</v>
      </c>
      <c r="D18912" s="361" t="s">
        <v>25662</v>
      </c>
      <c r="E18912" s="362" t="s">
        <v>39089</v>
      </c>
    </row>
    <row r="18913" customFormat="false" ht="15" hidden="false" customHeight="false" outlineLevel="0" collapsed="false">
      <c r="A18913" s="361" t="s">
        <v>39090</v>
      </c>
      <c r="B18913" s="361"/>
      <c r="C18913" s="361" t="s">
        <v>39091</v>
      </c>
      <c r="D18913" s="361" t="s">
        <v>25662</v>
      </c>
      <c r="E18913" s="362" t="s">
        <v>18766</v>
      </c>
    </row>
    <row r="18914" customFormat="false" ht="15" hidden="false" customHeight="false" outlineLevel="0" collapsed="false">
      <c r="A18914" s="361" t="s">
        <v>39092</v>
      </c>
      <c r="B18914" s="361"/>
      <c r="C18914" s="361" t="s">
        <v>39093</v>
      </c>
      <c r="D18914" s="361" t="s">
        <v>25662</v>
      </c>
      <c r="E18914" s="362" t="s">
        <v>18479</v>
      </c>
    </row>
    <row r="18915" customFormat="false" ht="15" hidden="false" customHeight="false" outlineLevel="0" collapsed="false">
      <c r="A18915" s="361" t="s">
        <v>39094</v>
      </c>
      <c r="B18915" s="361"/>
      <c r="C18915" s="361" t="s">
        <v>39095</v>
      </c>
      <c r="D18915" s="361" t="s">
        <v>25662</v>
      </c>
      <c r="E18915" s="362" t="s">
        <v>39096</v>
      </c>
    </row>
    <row r="18916" customFormat="false" ht="15" hidden="false" customHeight="false" outlineLevel="0" collapsed="false">
      <c r="A18916" s="361" t="s">
        <v>39097</v>
      </c>
      <c r="B18916" s="361"/>
      <c r="C18916" s="361" t="s">
        <v>39098</v>
      </c>
      <c r="D18916" s="361" t="s">
        <v>25662</v>
      </c>
      <c r="E18916" s="362" t="s">
        <v>39099</v>
      </c>
    </row>
    <row r="18917" customFormat="false" ht="15" hidden="false" customHeight="false" outlineLevel="0" collapsed="false">
      <c r="A18917" s="361" t="s">
        <v>39100</v>
      </c>
      <c r="B18917" s="361"/>
      <c r="C18917" s="361" t="s">
        <v>39101</v>
      </c>
      <c r="D18917" s="361" t="s">
        <v>25662</v>
      </c>
      <c r="E18917" s="362" t="s">
        <v>30205</v>
      </c>
    </row>
    <row r="18918" customFormat="false" ht="15" hidden="false" customHeight="false" outlineLevel="0" collapsed="false">
      <c r="A18918" s="361" t="s">
        <v>39102</v>
      </c>
      <c r="B18918" s="361"/>
      <c r="C18918" s="361" t="s">
        <v>39103</v>
      </c>
      <c r="D18918" s="361" t="s">
        <v>25662</v>
      </c>
      <c r="E18918" s="362" t="s">
        <v>39104</v>
      </c>
    </row>
    <row r="18919" customFormat="false" ht="15" hidden="false" customHeight="false" outlineLevel="0" collapsed="false">
      <c r="A18919" s="361" t="s">
        <v>39105</v>
      </c>
      <c r="B18919" s="361"/>
      <c r="C18919" s="361" t="s">
        <v>39106</v>
      </c>
      <c r="D18919" s="361" t="s">
        <v>25662</v>
      </c>
      <c r="E18919" s="362" t="s">
        <v>39107</v>
      </c>
    </row>
    <row r="18920" customFormat="false" ht="15" hidden="false" customHeight="false" outlineLevel="0" collapsed="false">
      <c r="A18920" s="361" t="s">
        <v>39108</v>
      </c>
      <c r="B18920" s="361"/>
      <c r="C18920" s="361" t="s">
        <v>39109</v>
      </c>
      <c r="D18920" s="361" t="s">
        <v>25662</v>
      </c>
      <c r="E18920" s="362" t="s">
        <v>39110</v>
      </c>
    </row>
    <row r="18921" customFormat="false" ht="15" hidden="false" customHeight="false" outlineLevel="0" collapsed="false">
      <c r="A18921" s="361" t="s">
        <v>39111</v>
      </c>
      <c r="B18921" s="361"/>
      <c r="C18921" s="361" t="s">
        <v>39112</v>
      </c>
      <c r="D18921" s="361" t="s">
        <v>25662</v>
      </c>
      <c r="E18921" s="362" t="s">
        <v>39113</v>
      </c>
    </row>
    <row r="18922" customFormat="false" ht="15" hidden="false" customHeight="false" outlineLevel="0" collapsed="false">
      <c r="A18922" s="361" t="s">
        <v>39114</v>
      </c>
      <c r="B18922" s="361"/>
      <c r="C18922" s="361" t="s">
        <v>39115</v>
      </c>
      <c r="D18922" s="361" t="s">
        <v>25662</v>
      </c>
      <c r="E18922" s="362" t="s">
        <v>39116</v>
      </c>
    </row>
    <row r="18923" customFormat="false" ht="15" hidden="false" customHeight="false" outlineLevel="0" collapsed="false">
      <c r="A18923" s="361" t="s">
        <v>39117</v>
      </c>
      <c r="B18923" s="361"/>
      <c r="C18923" s="361" t="s">
        <v>39118</v>
      </c>
      <c r="D18923" s="361" t="s">
        <v>25662</v>
      </c>
      <c r="E18923" s="362" t="s">
        <v>39119</v>
      </c>
    </row>
    <row r="18924" customFormat="false" ht="15" hidden="false" customHeight="false" outlineLevel="0" collapsed="false">
      <c r="A18924" s="361" t="s">
        <v>39120</v>
      </c>
      <c r="B18924" s="361"/>
      <c r="C18924" s="361" t="s">
        <v>39121</v>
      </c>
      <c r="D18924" s="361" t="s">
        <v>25662</v>
      </c>
      <c r="E18924" s="362" t="s">
        <v>30279</v>
      </c>
    </row>
    <row r="18925" customFormat="false" ht="15" hidden="false" customHeight="false" outlineLevel="0" collapsed="false">
      <c r="A18925" s="361" t="s">
        <v>39122</v>
      </c>
      <c r="B18925" s="361"/>
      <c r="C18925" s="361" t="s">
        <v>39123</v>
      </c>
      <c r="D18925" s="361" t="s">
        <v>25662</v>
      </c>
      <c r="E18925" s="362" t="s">
        <v>39124</v>
      </c>
    </row>
    <row r="18926" customFormat="false" ht="15" hidden="false" customHeight="false" outlineLevel="0" collapsed="false">
      <c r="A18926" s="361" t="s">
        <v>39125</v>
      </c>
      <c r="B18926" s="361"/>
      <c r="C18926" s="361" t="s">
        <v>39126</v>
      </c>
      <c r="D18926" s="361" t="s">
        <v>25662</v>
      </c>
      <c r="E18926" s="362" t="s">
        <v>39127</v>
      </c>
    </row>
    <row r="18927" customFormat="false" ht="15" hidden="false" customHeight="false" outlineLevel="0" collapsed="false">
      <c r="A18927" s="361" t="s">
        <v>39128</v>
      </c>
      <c r="B18927" s="361"/>
      <c r="C18927" s="361" t="s">
        <v>39129</v>
      </c>
      <c r="D18927" s="361" t="s">
        <v>25662</v>
      </c>
      <c r="E18927" s="362" t="s">
        <v>39130</v>
      </c>
    </row>
    <row r="18928" customFormat="false" ht="15" hidden="false" customHeight="false" outlineLevel="0" collapsed="false">
      <c r="A18928" s="361" t="s">
        <v>39131</v>
      </c>
      <c r="B18928" s="361"/>
      <c r="C18928" s="361" t="s">
        <v>39132</v>
      </c>
      <c r="D18928" s="361" t="s">
        <v>25662</v>
      </c>
      <c r="E18928" s="362" t="s">
        <v>39133</v>
      </c>
    </row>
    <row r="18929" customFormat="false" ht="15" hidden="false" customHeight="false" outlineLevel="0" collapsed="false">
      <c r="A18929" s="361" t="s">
        <v>39134</v>
      </c>
      <c r="B18929" s="361"/>
      <c r="C18929" s="361" t="s">
        <v>39135</v>
      </c>
      <c r="D18929" s="361" t="s">
        <v>25662</v>
      </c>
      <c r="E18929" s="362" t="s">
        <v>39136</v>
      </c>
    </row>
    <row r="18930" customFormat="false" ht="15" hidden="false" customHeight="false" outlineLevel="0" collapsed="false">
      <c r="A18930" s="361" t="s">
        <v>39137</v>
      </c>
      <c r="B18930" s="361"/>
      <c r="C18930" s="361" t="s">
        <v>39138</v>
      </c>
      <c r="D18930" s="361" t="s">
        <v>25662</v>
      </c>
      <c r="E18930" s="362" t="s">
        <v>28572</v>
      </c>
    </row>
    <row r="18931" customFormat="false" ht="15" hidden="false" customHeight="false" outlineLevel="0" collapsed="false">
      <c r="A18931" s="361" t="s">
        <v>39139</v>
      </c>
      <c r="B18931" s="361"/>
      <c r="C18931" s="361" t="s">
        <v>39140</v>
      </c>
      <c r="D18931" s="361" t="s">
        <v>25662</v>
      </c>
      <c r="E18931" s="362" t="s">
        <v>16325</v>
      </c>
    </row>
    <row r="18932" customFormat="false" ht="15" hidden="false" customHeight="false" outlineLevel="0" collapsed="false">
      <c r="A18932" s="361" t="s">
        <v>39141</v>
      </c>
      <c r="B18932" s="361"/>
      <c r="C18932" s="361" t="s">
        <v>39142</v>
      </c>
      <c r="D18932" s="361" t="s">
        <v>25662</v>
      </c>
      <c r="E18932" s="362" t="s">
        <v>39143</v>
      </c>
    </row>
    <row r="18933" customFormat="false" ht="15" hidden="false" customHeight="false" outlineLevel="0" collapsed="false">
      <c r="A18933" s="361" t="s">
        <v>39144</v>
      </c>
      <c r="B18933" s="361"/>
      <c r="C18933" s="361" t="s">
        <v>39145</v>
      </c>
      <c r="D18933" s="361" t="s">
        <v>25662</v>
      </c>
      <c r="E18933" s="362" t="s">
        <v>17363</v>
      </c>
    </row>
    <row r="18934" customFormat="false" ht="15" hidden="false" customHeight="false" outlineLevel="0" collapsed="false">
      <c r="A18934" s="361" t="s">
        <v>39146</v>
      </c>
      <c r="B18934" s="361"/>
      <c r="C18934" s="361" t="s">
        <v>39147</v>
      </c>
      <c r="D18934" s="361" t="s">
        <v>25662</v>
      </c>
      <c r="E18934" s="362" t="s">
        <v>39148</v>
      </c>
    </row>
    <row r="18935" customFormat="false" ht="15" hidden="false" customHeight="false" outlineLevel="0" collapsed="false">
      <c r="A18935" s="361" t="s">
        <v>39149</v>
      </c>
      <c r="B18935" s="361"/>
      <c r="C18935" s="361" t="s">
        <v>39150</v>
      </c>
      <c r="D18935" s="361" t="s">
        <v>25662</v>
      </c>
      <c r="E18935" s="362" t="s">
        <v>37888</v>
      </c>
    </row>
    <row r="18936" customFormat="false" ht="15" hidden="false" customHeight="false" outlineLevel="0" collapsed="false">
      <c r="A18936" s="361" t="s">
        <v>39151</v>
      </c>
      <c r="B18936" s="361"/>
      <c r="C18936" s="361" t="s">
        <v>39152</v>
      </c>
      <c r="D18936" s="361" t="s">
        <v>25662</v>
      </c>
      <c r="E18936" s="362" t="s">
        <v>39153</v>
      </c>
    </row>
    <row r="18937" customFormat="false" ht="15" hidden="false" customHeight="false" outlineLevel="0" collapsed="false">
      <c r="A18937" s="361" t="s">
        <v>39154</v>
      </c>
      <c r="B18937" s="361"/>
      <c r="C18937" s="361" t="s">
        <v>39155</v>
      </c>
      <c r="D18937" s="361" t="s">
        <v>25662</v>
      </c>
      <c r="E18937" s="362" t="s">
        <v>39156</v>
      </c>
    </row>
    <row r="18938" customFormat="false" ht="15" hidden="false" customHeight="false" outlineLevel="0" collapsed="false">
      <c r="A18938" s="361" t="s">
        <v>39157</v>
      </c>
      <c r="B18938" s="361"/>
      <c r="C18938" s="361" t="s">
        <v>39158</v>
      </c>
      <c r="D18938" s="361" t="s">
        <v>25662</v>
      </c>
      <c r="E18938" s="362" t="s">
        <v>28485</v>
      </c>
    </row>
    <row r="18939" customFormat="false" ht="15" hidden="false" customHeight="false" outlineLevel="0" collapsed="false">
      <c r="A18939" s="361" t="s">
        <v>39159</v>
      </c>
      <c r="B18939" s="361"/>
      <c r="C18939" s="361" t="s">
        <v>39160</v>
      </c>
      <c r="D18939" s="361" t="s">
        <v>25662</v>
      </c>
      <c r="E18939" s="362" t="s">
        <v>39161</v>
      </c>
    </row>
    <row r="18940" customFormat="false" ht="15" hidden="false" customHeight="false" outlineLevel="0" collapsed="false">
      <c r="A18940" s="361" t="s">
        <v>39162</v>
      </c>
      <c r="B18940" s="361"/>
      <c r="C18940" s="361" t="s">
        <v>39163</v>
      </c>
      <c r="D18940" s="361" t="s">
        <v>25662</v>
      </c>
      <c r="E18940" s="362" t="s">
        <v>39164</v>
      </c>
    </row>
    <row r="18941" customFormat="false" ht="15" hidden="false" customHeight="false" outlineLevel="0" collapsed="false">
      <c r="A18941" s="361" t="s">
        <v>39165</v>
      </c>
      <c r="B18941" s="361"/>
      <c r="C18941" s="361" t="s">
        <v>39166</v>
      </c>
      <c r="D18941" s="361" t="s">
        <v>25662</v>
      </c>
      <c r="E18941" s="362" t="s">
        <v>39167</v>
      </c>
    </row>
    <row r="18942" customFormat="false" ht="15" hidden="false" customHeight="false" outlineLevel="0" collapsed="false">
      <c r="A18942" s="361" t="s">
        <v>39168</v>
      </c>
      <c r="B18942" s="361"/>
      <c r="C18942" s="361" t="s">
        <v>39169</v>
      </c>
      <c r="D18942" s="361" t="s">
        <v>25662</v>
      </c>
      <c r="E18942" s="362" t="s">
        <v>39170</v>
      </c>
    </row>
    <row r="18943" customFormat="false" ht="15" hidden="false" customHeight="false" outlineLevel="0" collapsed="false">
      <c r="A18943" s="361" t="s">
        <v>39171</v>
      </c>
      <c r="B18943" s="361"/>
      <c r="C18943" s="361" t="s">
        <v>39172</v>
      </c>
      <c r="D18943" s="361" t="s">
        <v>25662</v>
      </c>
      <c r="E18943" s="362" t="s">
        <v>35068</v>
      </c>
    </row>
    <row r="18944" customFormat="false" ht="15" hidden="false" customHeight="false" outlineLevel="0" collapsed="false">
      <c r="A18944" s="361" t="s">
        <v>39173</v>
      </c>
      <c r="B18944" s="361"/>
      <c r="C18944" s="361" t="s">
        <v>39174</v>
      </c>
      <c r="D18944" s="361" t="s">
        <v>25662</v>
      </c>
      <c r="E18944" s="362" t="s">
        <v>39175</v>
      </c>
    </row>
    <row r="18945" customFormat="false" ht="15" hidden="false" customHeight="false" outlineLevel="0" collapsed="false">
      <c r="A18945" s="361" t="s">
        <v>39176</v>
      </c>
      <c r="B18945" s="361"/>
      <c r="C18945" s="361" t="s">
        <v>39177</v>
      </c>
      <c r="D18945" s="361" t="s">
        <v>25662</v>
      </c>
      <c r="E18945" s="362" t="s">
        <v>37436</v>
      </c>
    </row>
    <row r="18946" customFormat="false" ht="15" hidden="false" customHeight="false" outlineLevel="0" collapsed="false">
      <c r="A18946" s="361" t="s">
        <v>39178</v>
      </c>
      <c r="B18946" s="361"/>
      <c r="C18946" s="361" t="s">
        <v>39179</v>
      </c>
      <c r="D18946" s="361" t="s">
        <v>25662</v>
      </c>
      <c r="E18946" s="362" t="s">
        <v>29628</v>
      </c>
    </row>
    <row r="18947" customFormat="false" ht="15" hidden="false" customHeight="false" outlineLevel="0" collapsed="false">
      <c r="A18947" s="361" t="s">
        <v>39180</v>
      </c>
      <c r="B18947" s="361"/>
      <c r="C18947" s="361" t="s">
        <v>39181</v>
      </c>
      <c r="D18947" s="361" t="s">
        <v>245</v>
      </c>
      <c r="E18947" s="362" t="s">
        <v>26396</v>
      </c>
    </row>
    <row r="18948" customFormat="false" ht="15" hidden="false" customHeight="false" outlineLevel="0" collapsed="false">
      <c r="A18948" s="361" t="s">
        <v>39182</v>
      </c>
      <c r="B18948" s="361"/>
      <c r="C18948" s="361" t="s">
        <v>39183</v>
      </c>
      <c r="D18948" s="361" t="s">
        <v>25662</v>
      </c>
      <c r="E18948" s="362" t="s">
        <v>19683</v>
      </c>
    </row>
    <row r="18949" customFormat="false" ht="15" hidden="false" customHeight="false" outlineLevel="0" collapsed="false">
      <c r="A18949" s="361" t="s">
        <v>39184</v>
      </c>
      <c r="B18949" s="361"/>
      <c r="C18949" s="361" t="s">
        <v>39185</v>
      </c>
      <c r="D18949" s="361" t="s">
        <v>25662</v>
      </c>
      <c r="E18949" s="362" t="s">
        <v>15595</v>
      </c>
    </row>
    <row r="18950" customFormat="false" ht="15" hidden="false" customHeight="false" outlineLevel="0" collapsed="false">
      <c r="A18950" s="361" t="s">
        <v>39186</v>
      </c>
      <c r="B18950" s="361"/>
      <c r="C18950" s="361" t="s">
        <v>39187</v>
      </c>
      <c r="D18950" s="361" t="s">
        <v>25662</v>
      </c>
      <c r="E18950" s="362" t="s">
        <v>23801</v>
      </c>
    </row>
    <row r="18951" customFormat="false" ht="15" hidden="false" customHeight="false" outlineLevel="0" collapsed="false">
      <c r="A18951" s="361" t="s">
        <v>39188</v>
      </c>
      <c r="B18951" s="361"/>
      <c r="C18951" s="361" t="s">
        <v>39189</v>
      </c>
      <c r="D18951" s="361" t="s">
        <v>25662</v>
      </c>
      <c r="E18951" s="362" t="s">
        <v>16878</v>
      </c>
    </row>
    <row r="18952" customFormat="false" ht="15" hidden="false" customHeight="false" outlineLevel="0" collapsed="false">
      <c r="A18952" s="361" t="s">
        <v>39190</v>
      </c>
      <c r="B18952" s="361"/>
      <c r="C18952" s="361" t="s">
        <v>39191</v>
      </c>
      <c r="D18952" s="361" t="s">
        <v>25662</v>
      </c>
      <c r="E18952" s="362" t="s">
        <v>16357</v>
      </c>
    </row>
    <row r="18953" customFormat="false" ht="15" hidden="false" customHeight="false" outlineLevel="0" collapsed="false">
      <c r="A18953" s="361" t="s">
        <v>39192</v>
      </c>
      <c r="B18953" s="361"/>
      <c r="C18953" s="361" t="s">
        <v>39193</v>
      </c>
      <c r="D18953" s="361" t="s">
        <v>25662</v>
      </c>
      <c r="E18953" s="362" t="s">
        <v>23381</v>
      </c>
    </row>
    <row r="18954" customFormat="false" ht="15" hidden="false" customHeight="false" outlineLevel="0" collapsed="false">
      <c r="A18954" s="361" t="s">
        <v>39194</v>
      </c>
      <c r="B18954" s="361"/>
      <c r="C18954" s="361" t="s">
        <v>39195</v>
      </c>
      <c r="D18954" s="361" t="s">
        <v>25662</v>
      </c>
      <c r="E18954" s="362" t="s">
        <v>37695</v>
      </c>
    </row>
    <row r="18955" customFormat="false" ht="15" hidden="false" customHeight="false" outlineLevel="0" collapsed="false">
      <c r="A18955" s="361" t="s">
        <v>39196</v>
      </c>
      <c r="B18955" s="361"/>
      <c r="C18955" s="361" t="s">
        <v>39197</v>
      </c>
      <c r="D18955" s="361" t="s">
        <v>25662</v>
      </c>
      <c r="E18955" s="362" t="s">
        <v>19251</v>
      </c>
    </row>
    <row r="18956" customFormat="false" ht="15" hidden="false" customHeight="false" outlineLevel="0" collapsed="false">
      <c r="A18956" s="361" t="s">
        <v>39198</v>
      </c>
      <c r="B18956" s="361"/>
      <c r="C18956" s="361" t="s">
        <v>39199</v>
      </c>
      <c r="D18956" s="361" t="s">
        <v>25662</v>
      </c>
      <c r="E18956" s="362" t="s">
        <v>15738</v>
      </c>
    </row>
    <row r="18957" customFormat="false" ht="15" hidden="false" customHeight="false" outlineLevel="0" collapsed="false">
      <c r="A18957" s="361" t="s">
        <v>39200</v>
      </c>
      <c r="B18957" s="361"/>
      <c r="C18957" s="361" t="s">
        <v>39201</v>
      </c>
      <c r="D18957" s="361" t="s">
        <v>25662</v>
      </c>
      <c r="E18957" s="362" t="s">
        <v>15717</v>
      </c>
    </row>
    <row r="18958" customFormat="false" ht="15" hidden="false" customHeight="false" outlineLevel="0" collapsed="false">
      <c r="A18958" s="361" t="s">
        <v>39202</v>
      </c>
      <c r="B18958" s="361"/>
      <c r="C18958" s="361" t="s">
        <v>39203</v>
      </c>
      <c r="D18958" s="361" t="s">
        <v>25662</v>
      </c>
      <c r="E18958" s="362" t="s">
        <v>21047</v>
      </c>
    </row>
    <row r="18959" customFormat="false" ht="15" hidden="false" customHeight="false" outlineLevel="0" collapsed="false">
      <c r="A18959" s="361" t="s">
        <v>39204</v>
      </c>
      <c r="B18959" s="361"/>
      <c r="C18959" s="361" t="s">
        <v>39205</v>
      </c>
      <c r="D18959" s="361" t="s">
        <v>25662</v>
      </c>
      <c r="E18959" s="362" t="s">
        <v>39206</v>
      </c>
    </row>
    <row r="18960" customFormat="false" ht="15" hidden="false" customHeight="false" outlineLevel="0" collapsed="false">
      <c r="A18960" s="361" t="s">
        <v>39207</v>
      </c>
      <c r="B18960" s="361"/>
      <c r="C18960" s="361" t="s">
        <v>39208</v>
      </c>
      <c r="D18960" s="361" t="s">
        <v>25662</v>
      </c>
      <c r="E18960" s="362" t="s">
        <v>39209</v>
      </c>
    </row>
    <row r="18961" customFormat="false" ht="15" hidden="false" customHeight="false" outlineLevel="0" collapsed="false">
      <c r="A18961" s="361" t="s">
        <v>39210</v>
      </c>
      <c r="B18961" s="361"/>
      <c r="C18961" s="361" t="s">
        <v>39211</v>
      </c>
      <c r="D18961" s="361" t="s">
        <v>25662</v>
      </c>
      <c r="E18961" s="362" t="s">
        <v>24068</v>
      </c>
    </row>
    <row r="18962" customFormat="false" ht="15" hidden="false" customHeight="false" outlineLevel="0" collapsed="false">
      <c r="A18962" s="361" t="s">
        <v>39212</v>
      </c>
      <c r="B18962" s="361"/>
      <c r="C18962" s="361" t="s">
        <v>39213</v>
      </c>
      <c r="D18962" s="361" t="s">
        <v>25662</v>
      </c>
      <c r="E18962" s="362" t="s">
        <v>19631</v>
      </c>
    </row>
    <row r="18963" customFormat="false" ht="15" hidden="false" customHeight="false" outlineLevel="0" collapsed="false">
      <c r="A18963" s="361" t="s">
        <v>39214</v>
      </c>
      <c r="B18963" s="361"/>
      <c r="C18963" s="361" t="s">
        <v>39215</v>
      </c>
      <c r="D18963" s="361" t="s">
        <v>25662</v>
      </c>
      <c r="E18963" s="362" t="s">
        <v>31691</v>
      </c>
    </row>
    <row r="18964" customFormat="false" ht="15" hidden="false" customHeight="false" outlineLevel="0" collapsed="false">
      <c r="A18964" s="361" t="s">
        <v>39216</v>
      </c>
      <c r="B18964" s="361"/>
      <c r="C18964" s="361" t="s">
        <v>39217</v>
      </c>
      <c r="D18964" s="361" t="s">
        <v>25662</v>
      </c>
      <c r="E18964" s="362" t="s">
        <v>23149</v>
      </c>
    </row>
    <row r="18965" customFormat="false" ht="15" hidden="false" customHeight="false" outlineLevel="0" collapsed="false">
      <c r="A18965" s="361" t="s">
        <v>39218</v>
      </c>
      <c r="B18965" s="361"/>
      <c r="C18965" s="361" t="s">
        <v>39219</v>
      </c>
      <c r="D18965" s="361" t="s">
        <v>25662</v>
      </c>
      <c r="E18965" s="362" t="s">
        <v>39220</v>
      </c>
    </row>
    <row r="18966" customFormat="false" ht="15" hidden="false" customHeight="false" outlineLevel="0" collapsed="false">
      <c r="A18966" s="361" t="s">
        <v>39221</v>
      </c>
      <c r="B18966" s="361"/>
      <c r="C18966" s="361" t="s">
        <v>39222</v>
      </c>
      <c r="D18966" s="361" t="s">
        <v>25662</v>
      </c>
      <c r="E18966" s="362" t="s">
        <v>23633</v>
      </c>
    </row>
    <row r="18967" customFormat="false" ht="15" hidden="false" customHeight="false" outlineLevel="0" collapsed="false">
      <c r="A18967" s="361" t="s">
        <v>39223</v>
      </c>
      <c r="B18967" s="361"/>
      <c r="C18967" s="361" t="s">
        <v>39224</v>
      </c>
      <c r="D18967" s="361" t="s">
        <v>25662</v>
      </c>
      <c r="E18967" s="362" t="s">
        <v>30957</v>
      </c>
    </row>
    <row r="18968" customFormat="false" ht="15" hidden="false" customHeight="false" outlineLevel="0" collapsed="false">
      <c r="A18968" s="361" t="s">
        <v>39225</v>
      </c>
      <c r="B18968" s="361"/>
      <c r="C18968" s="361" t="s">
        <v>39226</v>
      </c>
      <c r="D18968" s="361" t="s">
        <v>25662</v>
      </c>
      <c r="E18968" s="362" t="s">
        <v>18295</v>
      </c>
    </row>
    <row r="18969" customFormat="false" ht="15" hidden="false" customHeight="false" outlineLevel="0" collapsed="false">
      <c r="A18969" s="361" t="s">
        <v>39227</v>
      </c>
      <c r="B18969" s="361"/>
      <c r="C18969" s="361" t="s">
        <v>39228</v>
      </c>
      <c r="D18969" s="361" t="s">
        <v>25662</v>
      </c>
      <c r="E18969" s="362" t="s">
        <v>30907</v>
      </c>
    </row>
    <row r="18970" customFormat="false" ht="15" hidden="false" customHeight="false" outlineLevel="0" collapsed="false">
      <c r="A18970" s="361" t="s">
        <v>39229</v>
      </c>
      <c r="B18970" s="361"/>
      <c r="C18970" s="361" t="s">
        <v>39230</v>
      </c>
      <c r="D18970" s="361" t="s">
        <v>25662</v>
      </c>
      <c r="E18970" s="362" t="s">
        <v>21143</v>
      </c>
    </row>
    <row r="18971" customFormat="false" ht="15" hidden="false" customHeight="false" outlineLevel="0" collapsed="false">
      <c r="A18971" s="361" t="s">
        <v>39231</v>
      </c>
      <c r="B18971" s="361"/>
      <c r="C18971" s="361" t="s">
        <v>39232</v>
      </c>
      <c r="D18971" s="361" t="s">
        <v>25662</v>
      </c>
      <c r="E18971" s="362" t="s">
        <v>24557</v>
      </c>
    </row>
    <row r="18972" customFormat="false" ht="15" hidden="false" customHeight="false" outlineLevel="0" collapsed="false">
      <c r="A18972" s="361" t="s">
        <v>39233</v>
      </c>
      <c r="B18972" s="361"/>
      <c r="C18972" s="361" t="s">
        <v>39234</v>
      </c>
      <c r="D18972" s="361" t="s">
        <v>25662</v>
      </c>
      <c r="E18972" s="362" t="s">
        <v>34161</v>
      </c>
    </row>
    <row r="18973" customFormat="false" ht="15" hidden="false" customHeight="false" outlineLevel="0" collapsed="false">
      <c r="A18973" s="361" t="s">
        <v>39235</v>
      </c>
      <c r="B18973" s="361"/>
      <c r="C18973" s="361" t="s">
        <v>39236</v>
      </c>
      <c r="D18973" s="361" t="s">
        <v>25662</v>
      </c>
      <c r="E18973" s="362" t="s">
        <v>18374</v>
      </c>
    </row>
    <row r="18974" customFormat="false" ht="15" hidden="false" customHeight="false" outlineLevel="0" collapsed="false">
      <c r="A18974" s="361" t="s">
        <v>39237</v>
      </c>
      <c r="B18974" s="361"/>
      <c r="C18974" s="361" t="s">
        <v>39238</v>
      </c>
      <c r="D18974" s="361" t="s">
        <v>25662</v>
      </c>
      <c r="E18974" s="362" t="s">
        <v>19712</v>
      </c>
    </row>
    <row r="18975" customFormat="false" ht="15" hidden="false" customHeight="false" outlineLevel="0" collapsed="false">
      <c r="A18975" s="361" t="s">
        <v>39239</v>
      </c>
      <c r="B18975" s="361"/>
      <c r="C18975" s="361" t="s">
        <v>39240</v>
      </c>
      <c r="D18975" s="361" t="s">
        <v>25662</v>
      </c>
      <c r="E18975" s="362" t="s">
        <v>23721</v>
      </c>
    </row>
    <row r="18976" customFormat="false" ht="15" hidden="false" customHeight="false" outlineLevel="0" collapsed="false">
      <c r="A18976" s="361" t="s">
        <v>39241</v>
      </c>
      <c r="B18976" s="361"/>
      <c r="C18976" s="361" t="s">
        <v>39242</v>
      </c>
      <c r="D18976" s="361" t="s">
        <v>25662</v>
      </c>
      <c r="E18976" s="362" t="s">
        <v>16131</v>
      </c>
    </row>
    <row r="18977" customFormat="false" ht="15" hidden="false" customHeight="false" outlineLevel="0" collapsed="false">
      <c r="A18977" s="361" t="s">
        <v>39243</v>
      </c>
      <c r="B18977" s="361"/>
      <c r="C18977" s="361" t="s">
        <v>39244</v>
      </c>
      <c r="D18977" s="361" t="s">
        <v>25662</v>
      </c>
      <c r="E18977" s="362" t="s">
        <v>18975</v>
      </c>
    </row>
    <row r="18978" customFormat="false" ht="15" hidden="false" customHeight="false" outlineLevel="0" collapsed="false">
      <c r="A18978" s="361" t="s">
        <v>39245</v>
      </c>
      <c r="B18978" s="361"/>
      <c r="C18978" s="361" t="s">
        <v>39246</v>
      </c>
      <c r="D18978" s="361" t="s">
        <v>25662</v>
      </c>
      <c r="E18978" s="362" t="s">
        <v>21822</v>
      </c>
    </row>
    <row r="18979" customFormat="false" ht="15" hidden="false" customHeight="false" outlineLevel="0" collapsed="false">
      <c r="A18979" s="361" t="s">
        <v>39247</v>
      </c>
      <c r="B18979" s="361"/>
      <c r="C18979" s="361" t="s">
        <v>39248</v>
      </c>
      <c r="D18979" s="361" t="s">
        <v>25662</v>
      </c>
      <c r="E18979" s="362" t="s">
        <v>39249</v>
      </c>
    </row>
    <row r="18980" customFormat="false" ht="15" hidden="false" customHeight="false" outlineLevel="0" collapsed="false">
      <c r="A18980" s="361" t="s">
        <v>39250</v>
      </c>
      <c r="B18980" s="361"/>
      <c r="C18980" s="361" t="s">
        <v>39251</v>
      </c>
      <c r="D18980" s="361" t="s">
        <v>25662</v>
      </c>
      <c r="E18980" s="362" t="s">
        <v>39252</v>
      </c>
    </row>
    <row r="18981" customFormat="false" ht="15" hidden="false" customHeight="false" outlineLevel="0" collapsed="false">
      <c r="A18981" s="361" t="s">
        <v>39253</v>
      </c>
      <c r="B18981" s="361"/>
      <c r="C18981" s="361" t="s">
        <v>39254</v>
      </c>
      <c r="D18981" s="361" t="s">
        <v>25662</v>
      </c>
      <c r="E18981" s="362" t="s">
        <v>39255</v>
      </c>
    </row>
    <row r="18982" customFormat="false" ht="15" hidden="false" customHeight="false" outlineLevel="0" collapsed="false">
      <c r="A18982" s="361" t="s">
        <v>39256</v>
      </c>
      <c r="B18982" s="361"/>
      <c r="C18982" s="361" t="s">
        <v>39257</v>
      </c>
      <c r="D18982" s="361" t="s">
        <v>25662</v>
      </c>
      <c r="E18982" s="362" t="s">
        <v>39258</v>
      </c>
    </row>
    <row r="18983" customFormat="false" ht="15" hidden="false" customHeight="false" outlineLevel="0" collapsed="false">
      <c r="A18983" s="361" t="s">
        <v>39259</v>
      </c>
      <c r="B18983" s="361"/>
      <c r="C18983" s="361" t="s">
        <v>39260</v>
      </c>
      <c r="D18983" s="361" t="s">
        <v>25662</v>
      </c>
      <c r="E18983" s="362" t="s">
        <v>39261</v>
      </c>
    </row>
    <row r="18984" customFormat="false" ht="15" hidden="false" customHeight="false" outlineLevel="0" collapsed="false">
      <c r="A18984" s="361" t="s">
        <v>39262</v>
      </c>
      <c r="B18984" s="361"/>
      <c r="C18984" s="361" t="s">
        <v>39263</v>
      </c>
      <c r="D18984" s="361" t="s">
        <v>25662</v>
      </c>
      <c r="E18984" s="362" t="s">
        <v>39264</v>
      </c>
    </row>
    <row r="18985" customFormat="false" ht="15" hidden="false" customHeight="false" outlineLevel="0" collapsed="false">
      <c r="A18985" s="361" t="s">
        <v>39265</v>
      </c>
      <c r="B18985" s="361"/>
      <c r="C18985" s="361" t="s">
        <v>39266</v>
      </c>
      <c r="D18985" s="361" t="s">
        <v>25662</v>
      </c>
      <c r="E18985" s="362" t="s">
        <v>39267</v>
      </c>
    </row>
    <row r="18986" customFormat="false" ht="15" hidden="false" customHeight="false" outlineLevel="0" collapsed="false">
      <c r="A18986" s="361" t="s">
        <v>39268</v>
      </c>
      <c r="B18986" s="361"/>
      <c r="C18986" s="361" t="s">
        <v>39269</v>
      </c>
      <c r="D18986" s="361" t="s">
        <v>25662</v>
      </c>
      <c r="E18986" s="362" t="s">
        <v>26685</v>
      </c>
    </row>
    <row r="18987" customFormat="false" ht="15" hidden="false" customHeight="false" outlineLevel="0" collapsed="false">
      <c r="A18987" s="361" t="s">
        <v>39270</v>
      </c>
      <c r="B18987" s="361"/>
      <c r="C18987" s="361" t="s">
        <v>39271</v>
      </c>
      <c r="D18987" s="361" t="s">
        <v>25662</v>
      </c>
      <c r="E18987" s="362" t="s">
        <v>21072</v>
      </c>
    </row>
    <row r="18988" customFormat="false" ht="15" hidden="false" customHeight="false" outlineLevel="0" collapsed="false">
      <c r="A18988" s="361" t="s">
        <v>39272</v>
      </c>
      <c r="B18988" s="361"/>
      <c r="C18988" s="361" t="s">
        <v>39273</v>
      </c>
      <c r="D18988" s="361" t="s">
        <v>25662</v>
      </c>
      <c r="E18988" s="362" t="s">
        <v>18778</v>
      </c>
    </row>
    <row r="18989" customFormat="false" ht="15" hidden="false" customHeight="false" outlineLevel="0" collapsed="false">
      <c r="A18989" s="361" t="s">
        <v>39274</v>
      </c>
      <c r="B18989" s="361"/>
      <c r="C18989" s="361" t="s">
        <v>39275</v>
      </c>
      <c r="D18989" s="361" t="s">
        <v>25662</v>
      </c>
      <c r="E18989" s="362" t="s">
        <v>39276</v>
      </c>
    </row>
    <row r="18990" customFormat="false" ht="15" hidden="false" customHeight="false" outlineLevel="0" collapsed="false">
      <c r="A18990" s="361" t="s">
        <v>39277</v>
      </c>
      <c r="B18990" s="361"/>
      <c r="C18990" s="361" t="s">
        <v>39278</v>
      </c>
      <c r="D18990" s="361" t="s">
        <v>25662</v>
      </c>
      <c r="E18990" s="362" t="s">
        <v>39279</v>
      </c>
    </row>
    <row r="18991" customFormat="false" ht="15" hidden="false" customHeight="false" outlineLevel="0" collapsed="false">
      <c r="A18991" s="361" t="s">
        <v>39280</v>
      </c>
      <c r="B18991" s="361"/>
      <c r="C18991" s="361" t="s">
        <v>39281</v>
      </c>
      <c r="D18991" s="361" t="s">
        <v>25662</v>
      </c>
      <c r="E18991" s="362" t="s">
        <v>39282</v>
      </c>
    </row>
    <row r="18992" customFormat="false" ht="15" hidden="false" customHeight="false" outlineLevel="0" collapsed="false">
      <c r="A18992" s="361" t="s">
        <v>39283</v>
      </c>
      <c r="B18992" s="361"/>
      <c r="C18992" s="361" t="s">
        <v>39284</v>
      </c>
      <c r="D18992" s="361" t="s">
        <v>25662</v>
      </c>
      <c r="E18992" s="362" t="s">
        <v>39285</v>
      </c>
    </row>
    <row r="18993" customFormat="false" ht="15" hidden="false" customHeight="false" outlineLevel="0" collapsed="false">
      <c r="A18993" s="361" t="s">
        <v>39286</v>
      </c>
      <c r="B18993" s="361"/>
      <c r="C18993" s="361" t="s">
        <v>39287</v>
      </c>
      <c r="D18993" s="361" t="s">
        <v>25662</v>
      </c>
      <c r="E18993" s="362" t="s">
        <v>21202</v>
      </c>
    </row>
    <row r="18994" customFormat="false" ht="15" hidden="false" customHeight="false" outlineLevel="0" collapsed="false">
      <c r="A18994" s="361" t="s">
        <v>39288</v>
      </c>
      <c r="B18994" s="361"/>
      <c r="C18994" s="361" t="s">
        <v>39289</v>
      </c>
      <c r="D18994" s="361" t="s">
        <v>25662</v>
      </c>
      <c r="E18994" s="362" t="s">
        <v>24590</v>
      </c>
    </row>
    <row r="18995" customFormat="false" ht="15" hidden="false" customHeight="false" outlineLevel="0" collapsed="false">
      <c r="A18995" s="361" t="s">
        <v>39290</v>
      </c>
      <c r="B18995" s="361"/>
      <c r="C18995" s="361" t="s">
        <v>39291</v>
      </c>
      <c r="D18995" s="361" t="s">
        <v>25662</v>
      </c>
      <c r="E18995" s="362" t="s">
        <v>39292</v>
      </c>
    </row>
    <row r="18996" customFormat="false" ht="15" hidden="false" customHeight="false" outlineLevel="0" collapsed="false">
      <c r="A18996" s="361" t="s">
        <v>39293</v>
      </c>
      <c r="B18996" s="361"/>
      <c r="C18996" s="361" t="s">
        <v>39294</v>
      </c>
      <c r="D18996" s="361" t="s">
        <v>25662</v>
      </c>
      <c r="E18996" s="362" t="s">
        <v>27092</v>
      </c>
    </row>
    <row r="18997" customFormat="false" ht="15" hidden="false" customHeight="false" outlineLevel="0" collapsed="false">
      <c r="A18997" s="361" t="s">
        <v>39295</v>
      </c>
      <c r="B18997" s="361"/>
      <c r="C18997" s="361" t="s">
        <v>39296</v>
      </c>
      <c r="D18997" s="361" t="s">
        <v>25662</v>
      </c>
      <c r="E18997" s="362" t="s">
        <v>22793</v>
      </c>
    </row>
    <row r="18998" customFormat="false" ht="15" hidden="false" customHeight="false" outlineLevel="0" collapsed="false">
      <c r="A18998" s="361" t="s">
        <v>39297</v>
      </c>
      <c r="B18998" s="361"/>
      <c r="C18998" s="361" t="s">
        <v>39298</v>
      </c>
      <c r="D18998" s="361" t="s">
        <v>25662</v>
      </c>
      <c r="E18998" s="362" t="s">
        <v>18732</v>
      </c>
    </row>
    <row r="18999" customFormat="false" ht="15" hidden="false" customHeight="false" outlineLevel="0" collapsed="false">
      <c r="A18999" s="361" t="s">
        <v>39299</v>
      </c>
      <c r="B18999" s="361"/>
      <c r="C18999" s="361" t="s">
        <v>39300</v>
      </c>
      <c r="D18999" s="361" t="s">
        <v>25662</v>
      </c>
      <c r="E18999" s="362" t="s">
        <v>37646</v>
      </c>
    </row>
    <row r="19000" customFormat="false" ht="15" hidden="false" customHeight="false" outlineLevel="0" collapsed="false">
      <c r="A19000" s="361" t="s">
        <v>39301</v>
      </c>
      <c r="B19000" s="361"/>
      <c r="C19000" s="361" t="s">
        <v>39302</v>
      </c>
      <c r="D19000" s="361" t="s">
        <v>25662</v>
      </c>
      <c r="E19000" s="362" t="s">
        <v>39285</v>
      </c>
    </row>
    <row r="19001" customFormat="false" ht="15" hidden="false" customHeight="false" outlineLevel="0" collapsed="false">
      <c r="A19001" s="361" t="s">
        <v>39303</v>
      </c>
      <c r="B19001" s="361"/>
      <c r="C19001" s="361" t="s">
        <v>39304</v>
      </c>
      <c r="D19001" s="361" t="s">
        <v>25662</v>
      </c>
      <c r="E19001" s="362" t="s">
        <v>39305</v>
      </c>
    </row>
    <row r="19002" customFormat="false" ht="15" hidden="false" customHeight="false" outlineLevel="0" collapsed="false">
      <c r="A19002" s="361" t="s">
        <v>39306</v>
      </c>
      <c r="B19002" s="361"/>
      <c r="C19002" s="361" t="s">
        <v>39307</v>
      </c>
      <c r="D19002" s="361" t="s">
        <v>25662</v>
      </c>
      <c r="E19002" s="362" t="s">
        <v>23126</v>
      </c>
    </row>
    <row r="19003" customFormat="false" ht="15" hidden="false" customHeight="false" outlineLevel="0" collapsed="false">
      <c r="A19003" s="361" t="s">
        <v>39308</v>
      </c>
      <c r="B19003" s="361"/>
      <c r="C19003" s="361" t="s">
        <v>39309</v>
      </c>
      <c r="D19003" s="361" t="s">
        <v>25662</v>
      </c>
      <c r="E19003" s="362" t="s">
        <v>39310</v>
      </c>
    </row>
    <row r="19004" customFormat="false" ht="15" hidden="false" customHeight="false" outlineLevel="0" collapsed="false">
      <c r="A19004" s="361" t="s">
        <v>39311</v>
      </c>
      <c r="B19004" s="361"/>
      <c r="C19004" s="361" t="s">
        <v>39312</v>
      </c>
      <c r="D19004" s="361" t="s">
        <v>25662</v>
      </c>
      <c r="E19004" s="362" t="s">
        <v>36839</v>
      </c>
    </row>
    <row r="19005" customFormat="false" ht="15" hidden="false" customHeight="false" outlineLevel="0" collapsed="false">
      <c r="A19005" s="361" t="s">
        <v>39313</v>
      </c>
      <c r="B19005" s="361"/>
      <c r="C19005" s="361" t="s">
        <v>39314</v>
      </c>
      <c r="D19005" s="361" t="s">
        <v>25662</v>
      </c>
      <c r="E19005" s="362" t="s">
        <v>16564</v>
      </c>
    </row>
    <row r="19006" customFormat="false" ht="15" hidden="false" customHeight="false" outlineLevel="0" collapsed="false">
      <c r="A19006" s="361" t="s">
        <v>39315</v>
      </c>
      <c r="B19006" s="361"/>
      <c r="C19006" s="361" t="s">
        <v>39316</v>
      </c>
      <c r="D19006" s="361" t="s">
        <v>25662</v>
      </c>
      <c r="E19006" s="362" t="s">
        <v>20617</v>
      </c>
    </row>
    <row r="19007" customFormat="false" ht="15" hidden="false" customHeight="false" outlineLevel="0" collapsed="false">
      <c r="A19007" s="361" t="s">
        <v>39317</v>
      </c>
      <c r="B19007" s="361"/>
      <c r="C19007" s="361" t="s">
        <v>39318</v>
      </c>
      <c r="D19007" s="361" t="s">
        <v>25662</v>
      </c>
      <c r="E19007" s="362" t="s">
        <v>21929</v>
      </c>
    </row>
    <row r="19008" customFormat="false" ht="15" hidden="false" customHeight="false" outlineLevel="0" collapsed="false">
      <c r="A19008" s="361" t="s">
        <v>39319</v>
      </c>
      <c r="B19008" s="361"/>
      <c r="C19008" s="361" t="s">
        <v>39320</v>
      </c>
      <c r="D19008" s="361" t="s">
        <v>25662</v>
      </c>
      <c r="E19008" s="362" t="s">
        <v>39321</v>
      </c>
    </row>
    <row r="19009" customFormat="false" ht="15" hidden="false" customHeight="false" outlineLevel="0" collapsed="false">
      <c r="A19009" s="361" t="s">
        <v>39322</v>
      </c>
      <c r="B19009" s="361"/>
      <c r="C19009" s="361" t="s">
        <v>39323</v>
      </c>
      <c r="D19009" s="361" t="s">
        <v>25662</v>
      </c>
      <c r="E19009" s="362" t="s">
        <v>39324</v>
      </c>
    </row>
    <row r="19010" customFormat="false" ht="15" hidden="false" customHeight="false" outlineLevel="0" collapsed="false">
      <c r="A19010" s="361" t="s">
        <v>39325</v>
      </c>
      <c r="B19010" s="361"/>
      <c r="C19010" s="361" t="s">
        <v>39326</v>
      </c>
      <c r="D19010" s="361" t="s">
        <v>25662</v>
      </c>
      <c r="E19010" s="362" t="s">
        <v>21124</v>
      </c>
    </row>
    <row r="19011" customFormat="false" ht="15" hidden="false" customHeight="false" outlineLevel="0" collapsed="false">
      <c r="A19011" s="361" t="s">
        <v>39327</v>
      </c>
      <c r="B19011" s="361"/>
      <c r="C19011" s="361" t="s">
        <v>39328</v>
      </c>
      <c r="D19011" s="361" t="s">
        <v>25662</v>
      </c>
      <c r="E19011" s="362" t="s">
        <v>39329</v>
      </c>
    </row>
    <row r="19012" customFormat="false" ht="15" hidden="false" customHeight="false" outlineLevel="0" collapsed="false">
      <c r="A19012" s="361" t="s">
        <v>39330</v>
      </c>
      <c r="B19012" s="361"/>
      <c r="C19012" s="361" t="s">
        <v>39331</v>
      </c>
      <c r="D19012" s="361" t="s">
        <v>25662</v>
      </c>
      <c r="E19012" s="362" t="s">
        <v>35699</v>
      </c>
    </row>
    <row r="19013" customFormat="false" ht="15" hidden="false" customHeight="false" outlineLevel="0" collapsed="false">
      <c r="A19013" s="361" t="s">
        <v>39332</v>
      </c>
      <c r="B19013" s="361"/>
      <c r="C19013" s="361" t="s">
        <v>39333</v>
      </c>
      <c r="D19013" s="361" t="s">
        <v>25662</v>
      </c>
      <c r="E19013" s="362" t="s">
        <v>39334</v>
      </c>
    </row>
    <row r="19014" customFormat="false" ht="15" hidden="false" customHeight="false" outlineLevel="0" collapsed="false">
      <c r="A19014" s="361" t="s">
        <v>39335</v>
      </c>
      <c r="B19014" s="361"/>
      <c r="C19014" s="361" t="s">
        <v>39336</v>
      </c>
      <c r="D19014" s="361" t="s">
        <v>25662</v>
      </c>
      <c r="E19014" s="362" t="s">
        <v>39337</v>
      </c>
    </row>
    <row r="19015" customFormat="false" ht="15" hidden="false" customHeight="false" outlineLevel="0" collapsed="false">
      <c r="A19015" s="361" t="s">
        <v>39338</v>
      </c>
      <c r="B19015" s="361"/>
      <c r="C19015" s="361" t="s">
        <v>39339</v>
      </c>
      <c r="D19015" s="361" t="s">
        <v>25662</v>
      </c>
      <c r="E19015" s="362" t="s">
        <v>39340</v>
      </c>
    </row>
    <row r="19016" customFormat="false" ht="15" hidden="false" customHeight="false" outlineLevel="0" collapsed="false">
      <c r="A19016" s="361" t="s">
        <v>39341</v>
      </c>
      <c r="B19016" s="361"/>
      <c r="C19016" s="361" t="s">
        <v>39342</v>
      </c>
      <c r="D19016" s="361" t="s">
        <v>25662</v>
      </c>
      <c r="E19016" s="362" t="s">
        <v>39343</v>
      </c>
    </row>
    <row r="19017" customFormat="false" ht="15" hidden="false" customHeight="false" outlineLevel="0" collapsed="false">
      <c r="A19017" s="361" t="s">
        <v>39344</v>
      </c>
      <c r="B19017" s="361"/>
      <c r="C19017" s="361" t="s">
        <v>39345</v>
      </c>
      <c r="D19017" s="361" t="s">
        <v>25662</v>
      </c>
      <c r="E19017" s="362" t="s">
        <v>17059</v>
      </c>
    </row>
    <row r="19018" customFormat="false" ht="15" hidden="false" customHeight="false" outlineLevel="0" collapsed="false">
      <c r="A19018" s="361" t="s">
        <v>39346</v>
      </c>
      <c r="B19018" s="361"/>
      <c r="C19018" s="361" t="s">
        <v>39347</v>
      </c>
      <c r="D19018" s="361" t="s">
        <v>25662</v>
      </c>
      <c r="E19018" s="362" t="s">
        <v>39348</v>
      </c>
    </row>
    <row r="19019" customFormat="false" ht="15" hidden="false" customHeight="false" outlineLevel="0" collapsed="false">
      <c r="A19019" s="361" t="s">
        <v>39349</v>
      </c>
      <c r="B19019" s="361"/>
      <c r="C19019" s="361" t="s">
        <v>39350</v>
      </c>
      <c r="D19019" s="361" t="s">
        <v>25662</v>
      </c>
      <c r="E19019" s="362" t="s">
        <v>39351</v>
      </c>
    </row>
    <row r="19020" customFormat="false" ht="15" hidden="false" customHeight="false" outlineLevel="0" collapsed="false">
      <c r="A19020" s="361" t="s">
        <v>39352</v>
      </c>
      <c r="B19020" s="361"/>
      <c r="C19020" s="361" t="s">
        <v>39353</v>
      </c>
      <c r="D19020" s="361" t="s">
        <v>25662</v>
      </c>
      <c r="E19020" s="362" t="s">
        <v>39354</v>
      </c>
    </row>
    <row r="19021" customFormat="false" ht="15" hidden="false" customHeight="false" outlineLevel="0" collapsed="false">
      <c r="A19021" s="361" t="s">
        <v>39355</v>
      </c>
      <c r="B19021" s="361"/>
      <c r="C19021" s="361" t="s">
        <v>39356</v>
      </c>
      <c r="D19021" s="361" t="s">
        <v>25662</v>
      </c>
      <c r="E19021" s="362" t="s">
        <v>22160</v>
      </c>
    </row>
    <row r="19022" customFormat="false" ht="15" hidden="false" customHeight="false" outlineLevel="0" collapsed="false">
      <c r="A19022" s="361" t="s">
        <v>39357</v>
      </c>
      <c r="B19022" s="361"/>
      <c r="C19022" s="361" t="s">
        <v>39358</v>
      </c>
      <c r="D19022" s="361" t="s">
        <v>25662</v>
      </c>
      <c r="E19022" s="362" t="s">
        <v>24849</v>
      </c>
    </row>
    <row r="19023" customFormat="false" ht="15" hidden="false" customHeight="false" outlineLevel="0" collapsed="false">
      <c r="A19023" s="361" t="s">
        <v>39359</v>
      </c>
      <c r="B19023" s="361"/>
      <c r="C19023" s="361" t="s">
        <v>39360</v>
      </c>
      <c r="D19023" s="361" t="s">
        <v>25662</v>
      </c>
      <c r="E19023" s="362" t="s">
        <v>39361</v>
      </c>
    </row>
    <row r="19024" customFormat="false" ht="15" hidden="false" customHeight="false" outlineLevel="0" collapsed="false">
      <c r="A19024" s="361" t="s">
        <v>39362</v>
      </c>
      <c r="B19024" s="361"/>
      <c r="C19024" s="361" t="s">
        <v>39363</v>
      </c>
      <c r="D19024" s="361" t="s">
        <v>25662</v>
      </c>
      <c r="E19024" s="362" t="s">
        <v>33396</v>
      </c>
    </row>
    <row r="19025" customFormat="false" ht="15" hidden="false" customHeight="false" outlineLevel="0" collapsed="false">
      <c r="A19025" s="361" t="s">
        <v>39364</v>
      </c>
      <c r="B19025" s="361"/>
      <c r="C19025" s="361" t="s">
        <v>39365</v>
      </c>
      <c r="D19025" s="361" t="s">
        <v>25662</v>
      </c>
      <c r="E19025" s="362" t="s">
        <v>31581</v>
      </c>
    </row>
    <row r="19026" customFormat="false" ht="15" hidden="false" customHeight="false" outlineLevel="0" collapsed="false">
      <c r="A19026" s="361" t="s">
        <v>39366</v>
      </c>
      <c r="B19026" s="361"/>
      <c r="C19026" s="361" t="s">
        <v>39367</v>
      </c>
      <c r="D19026" s="361" t="s">
        <v>25662</v>
      </c>
      <c r="E19026" s="362" t="s">
        <v>39368</v>
      </c>
    </row>
    <row r="19027" customFormat="false" ht="15" hidden="false" customHeight="false" outlineLevel="0" collapsed="false">
      <c r="A19027" s="361" t="s">
        <v>39369</v>
      </c>
      <c r="B19027" s="361"/>
      <c r="C19027" s="361" t="s">
        <v>39370</v>
      </c>
      <c r="D19027" s="361" t="s">
        <v>25662</v>
      </c>
      <c r="E19027" s="362" t="s">
        <v>39371</v>
      </c>
    </row>
    <row r="19028" customFormat="false" ht="15" hidden="false" customHeight="false" outlineLevel="0" collapsed="false">
      <c r="A19028" s="361" t="s">
        <v>39372</v>
      </c>
      <c r="B19028" s="361"/>
      <c r="C19028" s="361" t="s">
        <v>39373</v>
      </c>
      <c r="D19028" s="361" t="s">
        <v>25662</v>
      </c>
      <c r="E19028" s="362" t="s">
        <v>39374</v>
      </c>
    </row>
    <row r="19029" customFormat="false" ht="15" hidden="false" customHeight="false" outlineLevel="0" collapsed="false">
      <c r="A19029" s="361" t="s">
        <v>39375</v>
      </c>
      <c r="B19029" s="361"/>
      <c r="C19029" s="361" t="s">
        <v>39376</v>
      </c>
      <c r="D19029" s="361" t="s">
        <v>25662</v>
      </c>
      <c r="E19029" s="362" t="s">
        <v>38661</v>
      </c>
    </row>
    <row r="19030" customFormat="false" ht="15" hidden="false" customHeight="false" outlineLevel="0" collapsed="false">
      <c r="A19030" s="361" t="s">
        <v>39377</v>
      </c>
      <c r="B19030" s="361"/>
      <c r="C19030" s="361" t="s">
        <v>39378</v>
      </c>
      <c r="D19030" s="361" t="s">
        <v>25662</v>
      </c>
      <c r="E19030" s="362" t="s">
        <v>39379</v>
      </c>
    </row>
    <row r="19031" customFormat="false" ht="15" hidden="false" customHeight="false" outlineLevel="0" collapsed="false">
      <c r="A19031" s="361" t="s">
        <v>39380</v>
      </c>
      <c r="B19031" s="361"/>
      <c r="C19031" s="361" t="s">
        <v>39381</v>
      </c>
      <c r="D19031" s="361" t="s">
        <v>25662</v>
      </c>
      <c r="E19031" s="362" t="s">
        <v>20058</v>
      </c>
    </row>
    <row r="19032" customFormat="false" ht="15" hidden="false" customHeight="false" outlineLevel="0" collapsed="false">
      <c r="A19032" s="361" t="s">
        <v>39382</v>
      </c>
      <c r="B19032" s="361"/>
      <c r="C19032" s="361" t="s">
        <v>39383</v>
      </c>
      <c r="D19032" s="361" t="s">
        <v>25662</v>
      </c>
      <c r="E19032" s="362" t="s">
        <v>39384</v>
      </c>
    </row>
    <row r="19033" customFormat="false" ht="15" hidden="false" customHeight="false" outlineLevel="0" collapsed="false">
      <c r="A19033" s="361" t="s">
        <v>39385</v>
      </c>
      <c r="B19033" s="361"/>
      <c r="C19033" s="361" t="s">
        <v>39386</v>
      </c>
      <c r="D19033" s="361" t="s">
        <v>25662</v>
      </c>
      <c r="E19033" s="362" t="s">
        <v>18614</v>
      </c>
    </row>
    <row r="19034" customFormat="false" ht="15" hidden="false" customHeight="false" outlineLevel="0" collapsed="false">
      <c r="A19034" s="361" t="s">
        <v>39387</v>
      </c>
      <c r="B19034" s="361"/>
      <c r="C19034" s="361" t="s">
        <v>39388</v>
      </c>
      <c r="D19034" s="361" t="s">
        <v>25662</v>
      </c>
      <c r="E19034" s="362" t="s">
        <v>39389</v>
      </c>
    </row>
    <row r="19035" customFormat="false" ht="15" hidden="false" customHeight="false" outlineLevel="0" collapsed="false">
      <c r="A19035" s="361" t="s">
        <v>39390</v>
      </c>
      <c r="B19035" s="361"/>
      <c r="C19035" s="361" t="s">
        <v>39391</v>
      </c>
      <c r="D19035" s="361" t="s">
        <v>25662</v>
      </c>
      <c r="E19035" s="362" t="s">
        <v>17637</v>
      </c>
    </row>
    <row r="19036" customFormat="false" ht="15" hidden="false" customHeight="false" outlineLevel="0" collapsed="false">
      <c r="A19036" s="361" t="s">
        <v>39392</v>
      </c>
      <c r="B19036" s="361"/>
      <c r="C19036" s="361" t="s">
        <v>39393</v>
      </c>
      <c r="D19036" s="361" t="s">
        <v>25662</v>
      </c>
      <c r="E19036" s="362" t="s">
        <v>35491</v>
      </c>
    </row>
    <row r="19037" customFormat="false" ht="15" hidden="false" customHeight="false" outlineLevel="0" collapsed="false">
      <c r="A19037" s="361" t="s">
        <v>39394</v>
      </c>
      <c r="B19037" s="361"/>
      <c r="C19037" s="361" t="s">
        <v>39395</v>
      </c>
      <c r="D19037" s="361" t="s">
        <v>25662</v>
      </c>
      <c r="E19037" s="362" t="s">
        <v>15849</v>
      </c>
    </row>
    <row r="19038" customFormat="false" ht="15" hidden="false" customHeight="false" outlineLevel="0" collapsed="false">
      <c r="A19038" s="361" t="s">
        <v>39396</v>
      </c>
      <c r="B19038" s="361"/>
      <c r="C19038" s="361" t="s">
        <v>39397</v>
      </c>
      <c r="D19038" s="361" t="s">
        <v>25662</v>
      </c>
      <c r="E19038" s="362" t="s">
        <v>21462</v>
      </c>
    </row>
    <row r="19039" customFormat="false" ht="15" hidden="false" customHeight="false" outlineLevel="0" collapsed="false">
      <c r="A19039" s="361" t="s">
        <v>39398</v>
      </c>
      <c r="B19039" s="361"/>
      <c r="C19039" s="361" t="s">
        <v>39399</v>
      </c>
      <c r="D19039" s="361" t="s">
        <v>25662</v>
      </c>
      <c r="E19039" s="362" t="s">
        <v>39400</v>
      </c>
    </row>
    <row r="19040" customFormat="false" ht="15" hidden="false" customHeight="false" outlineLevel="0" collapsed="false">
      <c r="A19040" s="361" t="s">
        <v>39401</v>
      </c>
      <c r="B19040" s="361"/>
      <c r="C19040" s="361" t="s">
        <v>39402</v>
      </c>
      <c r="D19040" s="361" t="s">
        <v>25662</v>
      </c>
      <c r="E19040" s="362" t="s">
        <v>21242</v>
      </c>
    </row>
    <row r="19041" customFormat="false" ht="15" hidden="false" customHeight="false" outlineLevel="0" collapsed="false">
      <c r="A19041" s="361" t="s">
        <v>39403</v>
      </c>
      <c r="B19041" s="361"/>
      <c r="C19041" s="361" t="s">
        <v>39404</v>
      </c>
      <c r="D19041" s="361" t="s">
        <v>25662</v>
      </c>
      <c r="E19041" s="362" t="s">
        <v>39405</v>
      </c>
    </row>
    <row r="19042" customFormat="false" ht="15" hidden="false" customHeight="false" outlineLevel="0" collapsed="false">
      <c r="A19042" s="361" t="s">
        <v>39406</v>
      </c>
      <c r="B19042" s="361"/>
      <c r="C19042" s="361" t="s">
        <v>39407</v>
      </c>
      <c r="D19042" s="361" t="s">
        <v>25662</v>
      </c>
      <c r="E19042" s="362" t="s">
        <v>39408</v>
      </c>
    </row>
    <row r="19043" customFormat="false" ht="15" hidden="false" customHeight="false" outlineLevel="0" collapsed="false">
      <c r="A19043" s="361" t="s">
        <v>39409</v>
      </c>
      <c r="B19043" s="361"/>
      <c r="C19043" s="361" t="s">
        <v>39410</v>
      </c>
      <c r="D19043" s="361" t="s">
        <v>25662</v>
      </c>
      <c r="E19043" s="362" t="s">
        <v>39411</v>
      </c>
    </row>
    <row r="19044" customFormat="false" ht="15" hidden="false" customHeight="false" outlineLevel="0" collapsed="false">
      <c r="A19044" s="361" t="s">
        <v>39412</v>
      </c>
      <c r="B19044" s="361"/>
      <c r="C19044" s="361" t="s">
        <v>39413</v>
      </c>
      <c r="D19044" s="361" t="s">
        <v>25662</v>
      </c>
      <c r="E19044" s="362" t="s">
        <v>39414</v>
      </c>
    </row>
    <row r="19045" customFormat="false" ht="15" hidden="false" customHeight="false" outlineLevel="0" collapsed="false">
      <c r="A19045" s="361" t="s">
        <v>39415</v>
      </c>
      <c r="B19045" s="361"/>
      <c r="C19045" s="361" t="s">
        <v>39416</v>
      </c>
      <c r="D19045" s="361" t="s">
        <v>25662</v>
      </c>
      <c r="E19045" s="362" t="s">
        <v>39417</v>
      </c>
    </row>
    <row r="19046" customFormat="false" ht="15" hidden="false" customHeight="false" outlineLevel="0" collapsed="false">
      <c r="A19046" s="361" t="s">
        <v>39418</v>
      </c>
      <c r="B19046" s="361"/>
      <c r="C19046" s="361" t="s">
        <v>39419</v>
      </c>
      <c r="D19046" s="361" t="s">
        <v>25662</v>
      </c>
      <c r="E19046" s="362" t="s">
        <v>39420</v>
      </c>
    </row>
    <row r="19047" customFormat="false" ht="15" hidden="false" customHeight="false" outlineLevel="0" collapsed="false">
      <c r="A19047" s="361" t="s">
        <v>39421</v>
      </c>
      <c r="B19047" s="361"/>
      <c r="C19047" s="361" t="s">
        <v>39422</v>
      </c>
      <c r="D19047" s="361" t="s">
        <v>25662</v>
      </c>
      <c r="E19047" s="362" t="s">
        <v>38001</v>
      </c>
    </row>
    <row r="19048" customFormat="false" ht="15" hidden="false" customHeight="false" outlineLevel="0" collapsed="false">
      <c r="A19048" s="361" t="s">
        <v>39423</v>
      </c>
      <c r="B19048" s="361"/>
      <c r="C19048" s="361" t="s">
        <v>39424</v>
      </c>
      <c r="D19048" s="361" t="s">
        <v>25662</v>
      </c>
      <c r="E19048" s="362" t="s">
        <v>39425</v>
      </c>
    </row>
    <row r="19049" customFormat="false" ht="15" hidden="false" customHeight="false" outlineLevel="0" collapsed="false">
      <c r="A19049" s="361" t="s">
        <v>39426</v>
      </c>
      <c r="B19049" s="361"/>
      <c r="C19049" s="361" t="s">
        <v>39427</v>
      </c>
      <c r="D19049" s="361" t="s">
        <v>25662</v>
      </c>
      <c r="E19049" s="362" t="s">
        <v>26974</v>
      </c>
    </row>
    <row r="19050" customFormat="false" ht="15" hidden="false" customHeight="false" outlineLevel="0" collapsed="false">
      <c r="A19050" s="361" t="s">
        <v>39428</v>
      </c>
      <c r="B19050" s="361"/>
      <c r="C19050" s="361" t="s">
        <v>39429</v>
      </c>
      <c r="D19050" s="361" t="s">
        <v>25662</v>
      </c>
      <c r="E19050" s="362" t="s">
        <v>39430</v>
      </c>
    </row>
    <row r="19051" customFormat="false" ht="15" hidden="false" customHeight="false" outlineLevel="0" collapsed="false">
      <c r="A19051" s="361" t="s">
        <v>39431</v>
      </c>
      <c r="B19051" s="361"/>
      <c r="C19051" s="361" t="s">
        <v>39432</v>
      </c>
      <c r="D19051" s="361" t="s">
        <v>25662</v>
      </c>
      <c r="E19051" s="362" t="s">
        <v>39433</v>
      </c>
    </row>
    <row r="19052" customFormat="false" ht="15" hidden="false" customHeight="false" outlineLevel="0" collapsed="false">
      <c r="A19052" s="361" t="s">
        <v>39434</v>
      </c>
      <c r="B19052" s="361"/>
      <c r="C19052" s="361" t="s">
        <v>39435</v>
      </c>
      <c r="D19052" s="361" t="s">
        <v>25662</v>
      </c>
      <c r="E19052" s="362" t="s">
        <v>39436</v>
      </c>
    </row>
    <row r="19053" customFormat="false" ht="15" hidden="false" customHeight="false" outlineLevel="0" collapsed="false">
      <c r="A19053" s="361" t="s">
        <v>39437</v>
      </c>
      <c r="B19053" s="361"/>
      <c r="C19053" s="361" t="s">
        <v>39438</v>
      </c>
      <c r="D19053" s="361" t="s">
        <v>25662</v>
      </c>
      <c r="E19053" s="362" t="s">
        <v>31960</v>
      </c>
    </row>
    <row r="19054" customFormat="false" ht="15" hidden="false" customHeight="false" outlineLevel="0" collapsed="false">
      <c r="A19054" s="361" t="s">
        <v>39439</v>
      </c>
      <c r="B19054" s="361"/>
      <c r="C19054" s="361" t="s">
        <v>39440</v>
      </c>
      <c r="D19054" s="361" t="s">
        <v>25662</v>
      </c>
      <c r="E19054" s="362" t="s">
        <v>39441</v>
      </c>
    </row>
    <row r="19055" customFormat="false" ht="15" hidden="false" customHeight="false" outlineLevel="0" collapsed="false">
      <c r="A19055" s="361" t="s">
        <v>39442</v>
      </c>
      <c r="B19055" s="361"/>
      <c r="C19055" s="361" t="s">
        <v>39443</v>
      </c>
      <c r="D19055" s="361" t="s">
        <v>25662</v>
      </c>
      <c r="E19055" s="362" t="s">
        <v>21488</v>
      </c>
    </row>
    <row r="19056" customFormat="false" ht="15" hidden="false" customHeight="false" outlineLevel="0" collapsed="false">
      <c r="A19056" s="361" t="s">
        <v>39444</v>
      </c>
      <c r="B19056" s="361"/>
      <c r="C19056" s="361" t="s">
        <v>39445</v>
      </c>
      <c r="D19056" s="361" t="s">
        <v>25662</v>
      </c>
      <c r="E19056" s="362" t="s">
        <v>22940</v>
      </c>
    </row>
    <row r="19057" customFormat="false" ht="15" hidden="false" customHeight="false" outlineLevel="0" collapsed="false">
      <c r="A19057" s="361" t="s">
        <v>39446</v>
      </c>
      <c r="B19057" s="361"/>
      <c r="C19057" s="361" t="s">
        <v>39447</v>
      </c>
      <c r="D19057" s="361" t="s">
        <v>25662</v>
      </c>
      <c r="E19057" s="362" t="s">
        <v>39448</v>
      </c>
    </row>
    <row r="19058" customFormat="false" ht="15" hidden="false" customHeight="false" outlineLevel="0" collapsed="false">
      <c r="A19058" s="361" t="s">
        <v>39449</v>
      </c>
      <c r="B19058" s="361"/>
      <c r="C19058" s="361" t="s">
        <v>39450</v>
      </c>
      <c r="D19058" s="361" t="s">
        <v>25662</v>
      </c>
      <c r="E19058" s="362" t="s">
        <v>39451</v>
      </c>
    </row>
    <row r="19059" customFormat="false" ht="15" hidden="false" customHeight="false" outlineLevel="0" collapsed="false">
      <c r="A19059" s="361" t="s">
        <v>39452</v>
      </c>
      <c r="B19059" s="361"/>
      <c r="C19059" s="361" t="s">
        <v>39453</v>
      </c>
      <c r="D19059" s="361" t="s">
        <v>25662</v>
      </c>
      <c r="E19059" s="362" t="s">
        <v>39454</v>
      </c>
    </row>
    <row r="19060" customFormat="false" ht="15" hidden="false" customHeight="false" outlineLevel="0" collapsed="false">
      <c r="A19060" s="361" t="s">
        <v>39455</v>
      </c>
      <c r="B19060" s="361"/>
      <c r="C19060" s="361" t="s">
        <v>39456</v>
      </c>
      <c r="D19060" s="361" t="s">
        <v>25662</v>
      </c>
      <c r="E19060" s="362" t="s">
        <v>33090</v>
      </c>
    </row>
    <row r="19061" customFormat="false" ht="15" hidden="false" customHeight="false" outlineLevel="0" collapsed="false">
      <c r="A19061" s="361" t="s">
        <v>39457</v>
      </c>
      <c r="B19061" s="361"/>
      <c r="C19061" s="361" t="s">
        <v>39458</v>
      </c>
      <c r="D19061" s="361" t="s">
        <v>25662</v>
      </c>
      <c r="E19061" s="362" t="s">
        <v>39459</v>
      </c>
    </row>
    <row r="19062" customFormat="false" ht="15" hidden="false" customHeight="false" outlineLevel="0" collapsed="false">
      <c r="A19062" s="361" t="s">
        <v>39460</v>
      </c>
      <c r="B19062" s="361"/>
      <c r="C19062" s="361" t="s">
        <v>39461</v>
      </c>
      <c r="D19062" s="361" t="s">
        <v>25662</v>
      </c>
      <c r="E19062" s="362" t="s">
        <v>39462</v>
      </c>
    </row>
    <row r="19063" customFormat="false" ht="15" hidden="false" customHeight="false" outlineLevel="0" collapsed="false">
      <c r="A19063" s="361" t="s">
        <v>39463</v>
      </c>
      <c r="B19063" s="361"/>
      <c r="C19063" s="361" t="s">
        <v>39464</v>
      </c>
      <c r="D19063" s="361" t="s">
        <v>25662</v>
      </c>
      <c r="E19063" s="362" t="s">
        <v>36089</v>
      </c>
    </row>
    <row r="19064" customFormat="false" ht="15" hidden="false" customHeight="false" outlineLevel="0" collapsed="false">
      <c r="A19064" s="361" t="s">
        <v>39465</v>
      </c>
      <c r="B19064" s="361"/>
      <c r="C19064" s="361" t="s">
        <v>39466</v>
      </c>
      <c r="D19064" s="361" t="s">
        <v>25662</v>
      </c>
      <c r="E19064" s="362" t="s">
        <v>39467</v>
      </c>
    </row>
    <row r="19065" customFormat="false" ht="15" hidden="false" customHeight="false" outlineLevel="0" collapsed="false">
      <c r="A19065" s="361" t="s">
        <v>39468</v>
      </c>
      <c r="B19065" s="361"/>
      <c r="C19065" s="361" t="s">
        <v>39469</v>
      </c>
      <c r="D19065" s="361" t="s">
        <v>25662</v>
      </c>
      <c r="E19065" s="362" t="s">
        <v>39470</v>
      </c>
    </row>
    <row r="19066" customFormat="false" ht="15" hidden="false" customHeight="false" outlineLevel="0" collapsed="false">
      <c r="A19066" s="361" t="s">
        <v>39471</v>
      </c>
      <c r="B19066" s="361"/>
      <c r="C19066" s="361" t="s">
        <v>39472</v>
      </c>
      <c r="D19066" s="361" t="s">
        <v>25662</v>
      </c>
      <c r="E19066" s="362" t="s">
        <v>25546</v>
      </c>
    </row>
    <row r="19067" customFormat="false" ht="15" hidden="false" customHeight="false" outlineLevel="0" collapsed="false">
      <c r="A19067" s="361" t="s">
        <v>39473</v>
      </c>
      <c r="B19067" s="361"/>
      <c r="C19067" s="361" t="s">
        <v>39474</v>
      </c>
      <c r="D19067" s="361" t="s">
        <v>25662</v>
      </c>
      <c r="E19067" s="362" t="s">
        <v>39475</v>
      </c>
    </row>
    <row r="19068" customFormat="false" ht="15" hidden="false" customHeight="false" outlineLevel="0" collapsed="false">
      <c r="A19068" s="361" t="s">
        <v>39476</v>
      </c>
      <c r="B19068" s="361"/>
      <c r="C19068" s="361" t="s">
        <v>39477</v>
      </c>
      <c r="D19068" s="361" t="s">
        <v>25662</v>
      </c>
      <c r="E19068" s="362" t="s">
        <v>39478</v>
      </c>
    </row>
    <row r="19069" customFormat="false" ht="15" hidden="false" customHeight="false" outlineLevel="0" collapsed="false">
      <c r="A19069" s="361" t="s">
        <v>39479</v>
      </c>
      <c r="B19069" s="361"/>
      <c r="C19069" s="361" t="s">
        <v>39480</v>
      </c>
      <c r="D19069" s="361" t="s">
        <v>25662</v>
      </c>
      <c r="E19069" s="362" t="s">
        <v>39481</v>
      </c>
    </row>
    <row r="19070" customFormat="false" ht="15" hidden="false" customHeight="false" outlineLevel="0" collapsed="false">
      <c r="A19070" s="361" t="s">
        <v>39482</v>
      </c>
      <c r="B19070" s="361"/>
      <c r="C19070" s="361" t="s">
        <v>39483</v>
      </c>
      <c r="D19070" s="361" t="s">
        <v>25662</v>
      </c>
      <c r="E19070" s="362" t="s">
        <v>39484</v>
      </c>
    </row>
    <row r="19071" customFormat="false" ht="15" hidden="false" customHeight="false" outlineLevel="0" collapsed="false">
      <c r="A19071" s="361" t="s">
        <v>39485</v>
      </c>
      <c r="B19071" s="361"/>
      <c r="C19071" s="361" t="s">
        <v>39486</v>
      </c>
      <c r="D19071" s="361" t="s">
        <v>25662</v>
      </c>
      <c r="E19071" s="362" t="s">
        <v>39487</v>
      </c>
    </row>
    <row r="19072" customFormat="false" ht="15" hidden="false" customHeight="false" outlineLevel="0" collapsed="false">
      <c r="A19072" s="361" t="s">
        <v>39488</v>
      </c>
      <c r="B19072" s="361"/>
      <c r="C19072" s="361" t="s">
        <v>39489</v>
      </c>
      <c r="D19072" s="361" t="s">
        <v>25662</v>
      </c>
      <c r="E19072" s="362" t="s">
        <v>30324</v>
      </c>
    </row>
    <row r="19073" customFormat="false" ht="15" hidden="false" customHeight="false" outlineLevel="0" collapsed="false">
      <c r="A19073" s="361" t="s">
        <v>39490</v>
      </c>
      <c r="B19073" s="361"/>
      <c r="C19073" s="361" t="s">
        <v>39491</v>
      </c>
      <c r="D19073" s="361" t="s">
        <v>25662</v>
      </c>
      <c r="E19073" s="362" t="s">
        <v>39492</v>
      </c>
    </row>
    <row r="19074" customFormat="false" ht="15" hidden="false" customHeight="false" outlineLevel="0" collapsed="false">
      <c r="A19074" s="361" t="s">
        <v>39493</v>
      </c>
      <c r="B19074" s="361"/>
      <c r="C19074" s="361" t="s">
        <v>39494</v>
      </c>
      <c r="D19074" s="361" t="s">
        <v>25662</v>
      </c>
      <c r="E19074" s="362" t="s">
        <v>39495</v>
      </c>
    </row>
    <row r="19075" customFormat="false" ht="15" hidden="false" customHeight="false" outlineLevel="0" collapsed="false">
      <c r="A19075" s="361" t="s">
        <v>39496</v>
      </c>
      <c r="B19075" s="361"/>
      <c r="C19075" s="361" t="s">
        <v>39497</v>
      </c>
      <c r="D19075" s="361" t="s">
        <v>25662</v>
      </c>
      <c r="E19075" s="362" t="s">
        <v>39498</v>
      </c>
    </row>
    <row r="19076" customFormat="false" ht="15" hidden="false" customHeight="false" outlineLevel="0" collapsed="false">
      <c r="A19076" s="361" t="s">
        <v>39499</v>
      </c>
      <c r="B19076" s="361"/>
      <c r="C19076" s="361" t="s">
        <v>39500</v>
      </c>
      <c r="D19076" s="361" t="s">
        <v>25662</v>
      </c>
      <c r="E19076" s="362" t="s">
        <v>39501</v>
      </c>
    </row>
    <row r="19077" customFormat="false" ht="15" hidden="false" customHeight="false" outlineLevel="0" collapsed="false">
      <c r="A19077" s="361" t="s">
        <v>39502</v>
      </c>
      <c r="B19077" s="361"/>
      <c r="C19077" s="361" t="s">
        <v>39503</v>
      </c>
      <c r="D19077" s="361" t="s">
        <v>25662</v>
      </c>
      <c r="E19077" s="362" t="s">
        <v>39504</v>
      </c>
    </row>
    <row r="19078" customFormat="false" ht="15" hidden="false" customHeight="false" outlineLevel="0" collapsed="false">
      <c r="A19078" s="361" t="s">
        <v>39505</v>
      </c>
      <c r="B19078" s="361"/>
      <c r="C19078" s="361" t="s">
        <v>39506</v>
      </c>
      <c r="D19078" s="361" t="s">
        <v>25662</v>
      </c>
      <c r="E19078" s="362" t="s">
        <v>30078</v>
      </c>
    </row>
    <row r="19079" customFormat="false" ht="15" hidden="false" customHeight="false" outlineLevel="0" collapsed="false">
      <c r="A19079" s="361" t="s">
        <v>39507</v>
      </c>
      <c r="B19079" s="361"/>
      <c r="C19079" s="361" t="s">
        <v>39508</v>
      </c>
      <c r="D19079" s="361" t="s">
        <v>25662</v>
      </c>
      <c r="E19079" s="362" t="s">
        <v>39509</v>
      </c>
    </row>
    <row r="19080" customFormat="false" ht="15" hidden="false" customHeight="false" outlineLevel="0" collapsed="false">
      <c r="A19080" s="361" t="s">
        <v>39510</v>
      </c>
      <c r="B19080" s="361"/>
      <c r="C19080" s="361" t="s">
        <v>39511</v>
      </c>
      <c r="D19080" s="361" t="s">
        <v>25662</v>
      </c>
      <c r="E19080" s="362" t="s">
        <v>20561</v>
      </c>
    </row>
    <row r="19081" customFormat="false" ht="15" hidden="false" customHeight="false" outlineLevel="0" collapsed="false">
      <c r="A19081" s="361" t="s">
        <v>39512</v>
      </c>
      <c r="B19081" s="361"/>
      <c r="C19081" s="361" t="s">
        <v>39513</v>
      </c>
      <c r="D19081" s="361" t="s">
        <v>25662</v>
      </c>
      <c r="E19081" s="362" t="s">
        <v>17031</v>
      </c>
    </row>
    <row r="19082" customFormat="false" ht="15" hidden="false" customHeight="false" outlineLevel="0" collapsed="false">
      <c r="A19082" s="361" t="s">
        <v>39514</v>
      </c>
      <c r="B19082" s="361"/>
      <c r="C19082" s="361" t="s">
        <v>39515</v>
      </c>
      <c r="D19082" s="361" t="s">
        <v>25662</v>
      </c>
      <c r="E19082" s="362" t="s">
        <v>39516</v>
      </c>
    </row>
    <row r="19083" customFormat="false" ht="15" hidden="false" customHeight="false" outlineLevel="0" collapsed="false">
      <c r="A19083" s="361" t="s">
        <v>39517</v>
      </c>
      <c r="B19083" s="361"/>
      <c r="C19083" s="361" t="s">
        <v>39518</v>
      </c>
      <c r="D19083" s="361" t="s">
        <v>25662</v>
      </c>
      <c r="E19083" s="362" t="s">
        <v>39519</v>
      </c>
    </row>
    <row r="19084" customFormat="false" ht="15" hidden="false" customHeight="false" outlineLevel="0" collapsed="false">
      <c r="A19084" s="361" t="s">
        <v>39520</v>
      </c>
      <c r="B19084" s="361"/>
      <c r="C19084" s="361" t="s">
        <v>39521</v>
      </c>
      <c r="D19084" s="361" t="s">
        <v>25662</v>
      </c>
      <c r="E19084" s="362" t="s">
        <v>29702</v>
      </c>
    </row>
    <row r="19085" customFormat="false" ht="15" hidden="false" customHeight="false" outlineLevel="0" collapsed="false">
      <c r="A19085" s="361" t="s">
        <v>39522</v>
      </c>
      <c r="B19085" s="361"/>
      <c r="C19085" s="361" t="s">
        <v>39523</v>
      </c>
      <c r="D19085" s="361" t="s">
        <v>25662</v>
      </c>
      <c r="E19085" s="362" t="s">
        <v>39524</v>
      </c>
    </row>
    <row r="19086" customFormat="false" ht="15" hidden="false" customHeight="false" outlineLevel="0" collapsed="false">
      <c r="A19086" s="361" t="s">
        <v>39525</v>
      </c>
      <c r="B19086" s="361"/>
      <c r="C19086" s="361" t="s">
        <v>39526</v>
      </c>
      <c r="D19086" s="361" t="s">
        <v>25662</v>
      </c>
      <c r="E19086" s="362" t="s">
        <v>39527</v>
      </c>
    </row>
    <row r="19087" customFormat="false" ht="15" hidden="false" customHeight="false" outlineLevel="0" collapsed="false">
      <c r="A19087" s="361" t="s">
        <v>39528</v>
      </c>
      <c r="B19087" s="361"/>
      <c r="C19087" s="361" t="s">
        <v>39529</v>
      </c>
      <c r="D19087" s="361" t="s">
        <v>25662</v>
      </c>
      <c r="E19087" s="362" t="s">
        <v>39530</v>
      </c>
    </row>
    <row r="19088" customFormat="false" ht="15" hidden="false" customHeight="false" outlineLevel="0" collapsed="false">
      <c r="A19088" s="361" t="s">
        <v>39531</v>
      </c>
      <c r="B19088" s="361"/>
      <c r="C19088" s="361" t="s">
        <v>39532</v>
      </c>
      <c r="D19088" s="361" t="s">
        <v>25662</v>
      </c>
      <c r="E19088" s="362" t="s">
        <v>39533</v>
      </c>
    </row>
    <row r="19089" customFormat="false" ht="15" hidden="false" customHeight="false" outlineLevel="0" collapsed="false">
      <c r="A19089" s="361" t="s">
        <v>39534</v>
      </c>
      <c r="B19089" s="361"/>
      <c r="C19089" s="361" t="s">
        <v>39535</v>
      </c>
      <c r="D19089" s="361" t="s">
        <v>25662</v>
      </c>
      <c r="E19089" s="362" t="s">
        <v>39536</v>
      </c>
    </row>
    <row r="19090" customFormat="false" ht="15" hidden="false" customHeight="false" outlineLevel="0" collapsed="false">
      <c r="A19090" s="361" t="s">
        <v>39537</v>
      </c>
      <c r="B19090" s="361"/>
      <c r="C19090" s="361" t="s">
        <v>39538</v>
      </c>
      <c r="D19090" s="361" t="s">
        <v>25662</v>
      </c>
      <c r="E19090" s="362" t="s">
        <v>39539</v>
      </c>
    </row>
    <row r="19091" customFormat="false" ht="15" hidden="false" customHeight="false" outlineLevel="0" collapsed="false">
      <c r="A19091" s="361" t="s">
        <v>39540</v>
      </c>
      <c r="B19091" s="361"/>
      <c r="C19091" s="361" t="s">
        <v>39541</v>
      </c>
      <c r="D19091" s="361" t="s">
        <v>25662</v>
      </c>
      <c r="E19091" s="362" t="s">
        <v>39542</v>
      </c>
    </row>
    <row r="19092" customFormat="false" ht="15" hidden="false" customHeight="false" outlineLevel="0" collapsed="false">
      <c r="A19092" s="361" t="s">
        <v>39543</v>
      </c>
      <c r="B19092" s="361"/>
      <c r="C19092" s="361" t="s">
        <v>39544</v>
      </c>
      <c r="D19092" s="361" t="s">
        <v>25662</v>
      </c>
      <c r="E19092" s="362" t="s">
        <v>22277</v>
      </c>
    </row>
    <row r="19093" customFormat="false" ht="15" hidden="false" customHeight="false" outlineLevel="0" collapsed="false">
      <c r="A19093" s="361" t="s">
        <v>39545</v>
      </c>
      <c r="B19093" s="361"/>
      <c r="C19093" s="361" t="s">
        <v>39546</v>
      </c>
      <c r="D19093" s="361" t="s">
        <v>25662</v>
      </c>
      <c r="E19093" s="362" t="s">
        <v>26632</v>
      </c>
    </row>
    <row r="19094" customFormat="false" ht="15" hidden="false" customHeight="false" outlineLevel="0" collapsed="false">
      <c r="A19094" s="361" t="s">
        <v>39547</v>
      </c>
      <c r="B19094" s="361"/>
      <c r="C19094" s="361" t="s">
        <v>39548</v>
      </c>
      <c r="D19094" s="361" t="s">
        <v>25662</v>
      </c>
      <c r="E19094" s="362" t="s">
        <v>39549</v>
      </c>
    </row>
    <row r="19095" customFormat="false" ht="15" hidden="false" customHeight="false" outlineLevel="0" collapsed="false">
      <c r="A19095" s="361" t="s">
        <v>39550</v>
      </c>
      <c r="B19095" s="361"/>
      <c r="C19095" s="361" t="s">
        <v>39551</v>
      </c>
      <c r="D19095" s="361" t="s">
        <v>25662</v>
      </c>
      <c r="E19095" s="362" t="s">
        <v>39552</v>
      </c>
    </row>
    <row r="19096" customFormat="false" ht="15" hidden="false" customHeight="false" outlineLevel="0" collapsed="false">
      <c r="A19096" s="361" t="s">
        <v>39553</v>
      </c>
      <c r="B19096" s="361"/>
      <c r="C19096" s="361" t="s">
        <v>39554</v>
      </c>
      <c r="D19096" s="361" t="s">
        <v>25662</v>
      </c>
      <c r="E19096" s="362" t="s">
        <v>39555</v>
      </c>
    </row>
    <row r="19097" customFormat="false" ht="15" hidden="false" customHeight="false" outlineLevel="0" collapsed="false">
      <c r="A19097" s="361" t="s">
        <v>39556</v>
      </c>
      <c r="B19097" s="361"/>
      <c r="C19097" s="361" t="s">
        <v>39557</v>
      </c>
      <c r="D19097" s="361" t="s">
        <v>25662</v>
      </c>
      <c r="E19097" s="362" t="s">
        <v>39558</v>
      </c>
    </row>
    <row r="19098" customFormat="false" ht="15" hidden="false" customHeight="false" outlineLevel="0" collapsed="false">
      <c r="A19098" s="361" t="s">
        <v>39559</v>
      </c>
      <c r="B19098" s="361"/>
      <c r="C19098" s="361" t="s">
        <v>39560</v>
      </c>
      <c r="D19098" s="361" t="s">
        <v>25662</v>
      </c>
      <c r="E19098" s="362" t="s">
        <v>39561</v>
      </c>
    </row>
    <row r="19099" customFormat="false" ht="15" hidden="false" customHeight="false" outlineLevel="0" collapsed="false">
      <c r="A19099" s="361" t="s">
        <v>39562</v>
      </c>
      <c r="B19099" s="361"/>
      <c r="C19099" s="361" t="s">
        <v>39563</v>
      </c>
      <c r="D19099" s="361" t="s">
        <v>25662</v>
      </c>
      <c r="E19099" s="362" t="s">
        <v>39564</v>
      </c>
    </row>
    <row r="19100" customFormat="false" ht="15" hidden="false" customHeight="false" outlineLevel="0" collapsed="false">
      <c r="A19100" s="361" t="s">
        <v>39565</v>
      </c>
      <c r="B19100" s="361"/>
      <c r="C19100" s="361" t="s">
        <v>39566</v>
      </c>
      <c r="D19100" s="361" t="s">
        <v>25662</v>
      </c>
      <c r="E19100" s="362" t="s">
        <v>39567</v>
      </c>
    </row>
    <row r="19101" customFormat="false" ht="15" hidden="false" customHeight="false" outlineLevel="0" collapsed="false">
      <c r="A19101" s="361" t="s">
        <v>39568</v>
      </c>
      <c r="B19101" s="361"/>
      <c r="C19101" s="361" t="s">
        <v>39569</v>
      </c>
      <c r="D19101" s="361" t="s">
        <v>25662</v>
      </c>
      <c r="E19101" s="362" t="s">
        <v>28476</v>
      </c>
    </row>
    <row r="19102" customFormat="false" ht="15" hidden="false" customHeight="false" outlineLevel="0" collapsed="false">
      <c r="A19102" s="361" t="s">
        <v>39570</v>
      </c>
      <c r="B19102" s="361"/>
      <c r="C19102" s="361" t="s">
        <v>39571</v>
      </c>
      <c r="D19102" s="361" t="s">
        <v>25662</v>
      </c>
      <c r="E19102" s="362" t="s">
        <v>39572</v>
      </c>
    </row>
    <row r="19103" customFormat="false" ht="15" hidden="false" customHeight="false" outlineLevel="0" collapsed="false">
      <c r="A19103" s="361" t="s">
        <v>39573</v>
      </c>
      <c r="B19103" s="361"/>
      <c r="C19103" s="361" t="s">
        <v>39574</v>
      </c>
      <c r="D19103" s="361" t="s">
        <v>25662</v>
      </c>
      <c r="E19103" s="362" t="s">
        <v>39575</v>
      </c>
    </row>
    <row r="19104" customFormat="false" ht="15" hidden="false" customHeight="false" outlineLevel="0" collapsed="false">
      <c r="A19104" s="361" t="s">
        <v>39576</v>
      </c>
      <c r="B19104" s="361"/>
      <c r="C19104" s="361" t="s">
        <v>39577</v>
      </c>
      <c r="D19104" s="361" t="s">
        <v>25662</v>
      </c>
      <c r="E19104" s="362" t="s">
        <v>39578</v>
      </c>
    </row>
    <row r="19105" customFormat="false" ht="15" hidden="false" customHeight="false" outlineLevel="0" collapsed="false">
      <c r="A19105" s="361" t="s">
        <v>39579</v>
      </c>
      <c r="B19105" s="361"/>
      <c r="C19105" s="361" t="s">
        <v>39580</v>
      </c>
      <c r="D19105" s="361" t="s">
        <v>25662</v>
      </c>
      <c r="E19105" s="362" t="s">
        <v>39581</v>
      </c>
    </row>
    <row r="19106" customFormat="false" ht="15" hidden="false" customHeight="false" outlineLevel="0" collapsed="false">
      <c r="A19106" s="361" t="s">
        <v>39582</v>
      </c>
      <c r="B19106" s="361"/>
      <c r="C19106" s="361" t="s">
        <v>39583</v>
      </c>
      <c r="D19106" s="361" t="s">
        <v>25662</v>
      </c>
      <c r="E19106" s="362" t="s">
        <v>32647</v>
      </c>
    </row>
    <row r="19107" customFormat="false" ht="15" hidden="false" customHeight="false" outlineLevel="0" collapsed="false">
      <c r="A19107" s="361" t="s">
        <v>39584</v>
      </c>
      <c r="B19107" s="361"/>
      <c r="C19107" s="361" t="s">
        <v>39585</v>
      </c>
      <c r="D19107" s="361" t="s">
        <v>25662</v>
      </c>
      <c r="E19107" s="362" t="s">
        <v>18939</v>
      </c>
    </row>
    <row r="19108" customFormat="false" ht="15" hidden="false" customHeight="false" outlineLevel="0" collapsed="false">
      <c r="A19108" s="361" t="s">
        <v>39586</v>
      </c>
      <c r="B19108" s="361"/>
      <c r="C19108" s="361" t="s">
        <v>39587</v>
      </c>
      <c r="D19108" s="361" t="s">
        <v>25662</v>
      </c>
      <c r="E19108" s="362" t="s">
        <v>39588</v>
      </c>
    </row>
    <row r="19109" customFormat="false" ht="15" hidden="false" customHeight="false" outlineLevel="0" collapsed="false">
      <c r="A19109" s="361" t="s">
        <v>39589</v>
      </c>
      <c r="B19109" s="361"/>
      <c r="C19109" s="361" t="s">
        <v>39590</v>
      </c>
      <c r="D19109" s="361" t="s">
        <v>25662</v>
      </c>
      <c r="E19109" s="362" t="s">
        <v>39591</v>
      </c>
    </row>
    <row r="19110" customFormat="false" ht="15" hidden="false" customHeight="false" outlineLevel="0" collapsed="false">
      <c r="A19110" s="361" t="s">
        <v>39592</v>
      </c>
      <c r="B19110" s="361"/>
      <c r="C19110" s="361" t="s">
        <v>39593</v>
      </c>
      <c r="D19110" s="361" t="s">
        <v>25662</v>
      </c>
      <c r="E19110" s="362" t="s">
        <v>39594</v>
      </c>
    </row>
    <row r="19111" customFormat="false" ht="15" hidden="false" customHeight="false" outlineLevel="0" collapsed="false">
      <c r="A19111" s="361" t="s">
        <v>39595</v>
      </c>
      <c r="B19111" s="361"/>
      <c r="C19111" s="361" t="s">
        <v>39596</v>
      </c>
      <c r="D19111" s="361" t="s">
        <v>25662</v>
      </c>
      <c r="E19111" s="362" t="s">
        <v>23073</v>
      </c>
    </row>
    <row r="19112" customFormat="false" ht="15" hidden="false" customHeight="false" outlineLevel="0" collapsed="false">
      <c r="A19112" s="361" t="s">
        <v>39597</v>
      </c>
      <c r="B19112" s="361"/>
      <c r="C19112" s="361" t="s">
        <v>39598</v>
      </c>
      <c r="D19112" s="361" t="s">
        <v>25662</v>
      </c>
      <c r="E19112" s="362" t="s">
        <v>29322</v>
      </c>
    </row>
    <row r="19113" customFormat="false" ht="15" hidden="false" customHeight="false" outlineLevel="0" collapsed="false">
      <c r="A19113" s="361" t="s">
        <v>39599</v>
      </c>
      <c r="B19113" s="361"/>
      <c r="C19113" s="361" t="s">
        <v>39600</v>
      </c>
      <c r="D19113" s="361" t="s">
        <v>25662</v>
      </c>
      <c r="E19113" s="362" t="s">
        <v>39601</v>
      </c>
    </row>
    <row r="19114" customFormat="false" ht="15" hidden="false" customHeight="false" outlineLevel="0" collapsed="false">
      <c r="A19114" s="361" t="s">
        <v>39602</v>
      </c>
      <c r="B19114" s="361"/>
      <c r="C19114" s="361" t="s">
        <v>39603</v>
      </c>
      <c r="D19114" s="361" t="s">
        <v>25662</v>
      </c>
      <c r="E19114" s="362" t="s">
        <v>16836</v>
      </c>
    </row>
    <row r="19115" customFormat="false" ht="15" hidden="false" customHeight="false" outlineLevel="0" collapsed="false">
      <c r="A19115" s="361" t="s">
        <v>39604</v>
      </c>
      <c r="B19115" s="361"/>
      <c r="C19115" s="361" t="s">
        <v>39605</v>
      </c>
      <c r="D19115" s="361" t="s">
        <v>25662</v>
      </c>
      <c r="E19115" s="362" t="s">
        <v>39606</v>
      </c>
    </row>
    <row r="19116" customFormat="false" ht="15" hidden="false" customHeight="false" outlineLevel="0" collapsed="false">
      <c r="A19116" s="361" t="s">
        <v>39607</v>
      </c>
      <c r="B19116" s="361"/>
      <c r="C19116" s="361" t="s">
        <v>39608</v>
      </c>
      <c r="D19116" s="361" t="s">
        <v>25662</v>
      </c>
      <c r="E19116" s="362" t="s">
        <v>39609</v>
      </c>
    </row>
    <row r="19117" customFormat="false" ht="15" hidden="false" customHeight="false" outlineLevel="0" collapsed="false">
      <c r="A19117" s="361" t="s">
        <v>39610</v>
      </c>
      <c r="B19117" s="361"/>
      <c r="C19117" s="361" t="s">
        <v>39611</v>
      </c>
      <c r="D19117" s="361" t="s">
        <v>25662</v>
      </c>
      <c r="E19117" s="362" t="s">
        <v>27450</v>
      </c>
    </row>
    <row r="19118" customFormat="false" ht="15" hidden="false" customHeight="false" outlineLevel="0" collapsed="false">
      <c r="A19118" s="361" t="s">
        <v>39612</v>
      </c>
      <c r="B19118" s="361"/>
      <c r="C19118" s="361" t="s">
        <v>39613</v>
      </c>
      <c r="D19118" s="361" t="s">
        <v>25662</v>
      </c>
      <c r="E19118" s="362" t="s">
        <v>21047</v>
      </c>
    </row>
    <row r="19119" customFormat="false" ht="15" hidden="false" customHeight="false" outlineLevel="0" collapsed="false">
      <c r="A19119" s="361" t="s">
        <v>39614</v>
      </c>
      <c r="B19119" s="361"/>
      <c r="C19119" s="361" t="s">
        <v>39615</v>
      </c>
      <c r="D19119" s="361" t="s">
        <v>25662</v>
      </c>
      <c r="E19119" s="362" t="s">
        <v>39616</v>
      </c>
    </row>
    <row r="19120" customFormat="false" ht="15" hidden="false" customHeight="false" outlineLevel="0" collapsed="false">
      <c r="A19120" s="361" t="s">
        <v>39617</v>
      </c>
      <c r="B19120" s="361"/>
      <c r="C19120" s="361" t="s">
        <v>39618</v>
      </c>
      <c r="D19120" s="361" t="s">
        <v>25662</v>
      </c>
      <c r="E19120" s="362" t="s">
        <v>39619</v>
      </c>
    </row>
    <row r="19121" customFormat="false" ht="15" hidden="false" customHeight="false" outlineLevel="0" collapsed="false">
      <c r="A19121" s="361" t="s">
        <v>39620</v>
      </c>
      <c r="B19121" s="361"/>
      <c r="C19121" s="361" t="s">
        <v>39621</v>
      </c>
      <c r="D19121" s="361" t="s">
        <v>25662</v>
      </c>
      <c r="E19121" s="362" t="s">
        <v>39622</v>
      </c>
    </row>
    <row r="19122" customFormat="false" ht="15" hidden="false" customHeight="false" outlineLevel="0" collapsed="false">
      <c r="A19122" s="361" t="s">
        <v>39623</v>
      </c>
      <c r="B19122" s="361"/>
      <c r="C19122" s="361" t="s">
        <v>39624</v>
      </c>
      <c r="D19122" s="361" t="s">
        <v>25662</v>
      </c>
      <c r="E19122" s="362" t="s">
        <v>39625</v>
      </c>
    </row>
    <row r="19123" customFormat="false" ht="15" hidden="false" customHeight="false" outlineLevel="0" collapsed="false">
      <c r="A19123" s="361" t="s">
        <v>39626</v>
      </c>
      <c r="B19123" s="361"/>
      <c r="C19123" s="361" t="s">
        <v>39627</v>
      </c>
      <c r="D19123" s="361" t="s">
        <v>25662</v>
      </c>
      <c r="E19123" s="362" t="s">
        <v>39628</v>
      </c>
    </row>
    <row r="19124" customFormat="false" ht="15" hidden="false" customHeight="false" outlineLevel="0" collapsed="false">
      <c r="A19124" s="361" t="s">
        <v>39629</v>
      </c>
      <c r="B19124" s="361"/>
      <c r="C19124" s="361" t="s">
        <v>39630</v>
      </c>
      <c r="D19124" s="361" t="s">
        <v>25662</v>
      </c>
      <c r="E19124" s="362" t="s">
        <v>39631</v>
      </c>
    </row>
    <row r="19125" customFormat="false" ht="15" hidden="false" customHeight="false" outlineLevel="0" collapsed="false">
      <c r="A19125" s="361" t="s">
        <v>39632</v>
      </c>
      <c r="B19125" s="361"/>
      <c r="C19125" s="361" t="s">
        <v>39633</v>
      </c>
      <c r="D19125" s="361" t="s">
        <v>25662</v>
      </c>
      <c r="E19125" s="362" t="s">
        <v>39634</v>
      </c>
    </row>
    <row r="19126" customFormat="false" ht="15" hidden="false" customHeight="false" outlineLevel="0" collapsed="false">
      <c r="A19126" s="361" t="s">
        <v>39635</v>
      </c>
      <c r="B19126" s="361"/>
      <c r="C19126" s="361" t="s">
        <v>39636</v>
      </c>
      <c r="D19126" s="361" t="s">
        <v>25662</v>
      </c>
      <c r="E19126" s="362" t="s">
        <v>39637</v>
      </c>
    </row>
    <row r="19127" customFormat="false" ht="15" hidden="false" customHeight="false" outlineLevel="0" collapsed="false">
      <c r="A19127" s="361" t="s">
        <v>39638</v>
      </c>
      <c r="B19127" s="361"/>
      <c r="C19127" s="361" t="s">
        <v>39639</v>
      </c>
      <c r="D19127" s="361" t="s">
        <v>25662</v>
      </c>
      <c r="E19127" s="362" t="s">
        <v>39640</v>
      </c>
    </row>
    <row r="19128" customFormat="false" ht="15" hidden="false" customHeight="false" outlineLevel="0" collapsed="false">
      <c r="A19128" s="361" t="s">
        <v>39641</v>
      </c>
      <c r="B19128" s="361"/>
      <c r="C19128" s="361" t="s">
        <v>39642</v>
      </c>
      <c r="D19128" s="361" t="s">
        <v>25662</v>
      </c>
      <c r="E19128" s="362" t="s">
        <v>39643</v>
      </c>
    </row>
    <row r="19129" customFormat="false" ht="15" hidden="false" customHeight="false" outlineLevel="0" collapsed="false">
      <c r="A19129" s="361" t="s">
        <v>39644</v>
      </c>
      <c r="B19129" s="361"/>
      <c r="C19129" s="361" t="s">
        <v>39645</v>
      </c>
      <c r="D19129" s="361" t="s">
        <v>25662</v>
      </c>
      <c r="E19129" s="362" t="s">
        <v>39646</v>
      </c>
    </row>
    <row r="19130" customFormat="false" ht="15" hidden="false" customHeight="false" outlineLevel="0" collapsed="false">
      <c r="A19130" s="361" t="s">
        <v>39647</v>
      </c>
      <c r="B19130" s="361"/>
      <c r="C19130" s="361" t="s">
        <v>39648</v>
      </c>
      <c r="D19130" s="361" t="s">
        <v>25662</v>
      </c>
      <c r="E19130" s="362" t="s">
        <v>39649</v>
      </c>
    </row>
    <row r="19131" customFormat="false" ht="15" hidden="false" customHeight="false" outlineLevel="0" collapsed="false">
      <c r="A19131" s="361" t="s">
        <v>39650</v>
      </c>
      <c r="B19131" s="361"/>
      <c r="C19131" s="361" t="s">
        <v>39651</v>
      </c>
      <c r="D19131" s="361" t="s">
        <v>25662</v>
      </c>
      <c r="E19131" s="362" t="s">
        <v>39652</v>
      </c>
    </row>
    <row r="19132" customFormat="false" ht="15" hidden="false" customHeight="false" outlineLevel="0" collapsed="false">
      <c r="A19132" s="361" t="s">
        <v>39653</v>
      </c>
      <c r="B19132" s="361"/>
      <c r="C19132" s="361" t="s">
        <v>39654</v>
      </c>
      <c r="D19132" s="361" t="s">
        <v>25662</v>
      </c>
      <c r="E19132" s="362" t="s">
        <v>39655</v>
      </c>
    </row>
    <row r="19133" customFormat="false" ht="15" hidden="false" customHeight="false" outlineLevel="0" collapsed="false">
      <c r="A19133" s="361" t="s">
        <v>39656</v>
      </c>
      <c r="B19133" s="361"/>
      <c r="C19133" s="361" t="s">
        <v>39657</v>
      </c>
      <c r="D19133" s="361" t="s">
        <v>25662</v>
      </c>
      <c r="E19133" s="362" t="s">
        <v>39658</v>
      </c>
    </row>
    <row r="19134" customFormat="false" ht="15" hidden="false" customHeight="false" outlineLevel="0" collapsed="false">
      <c r="A19134" s="361" t="s">
        <v>39659</v>
      </c>
      <c r="B19134" s="361"/>
      <c r="C19134" s="361" t="s">
        <v>39660</v>
      </c>
      <c r="D19134" s="361" t="s">
        <v>25662</v>
      </c>
      <c r="E19134" s="362" t="s">
        <v>21033</v>
      </c>
    </row>
    <row r="19135" customFormat="false" ht="15" hidden="false" customHeight="false" outlineLevel="0" collapsed="false">
      <c r="A19135" s="361" t="s">
        <v>39661</v>
      </c>
      <c r="B19135" s="361"/>
      <c r="C19135" s="361" t="s">
        <v>39662</v>
      </c>
      <c r="D19135" s="361" t="s">
        <v>25662</v>
      </c>
      <c r="E19135" s="362" t="s">
        <v>39663</v>
      </c>
    </row>
    <row r="19136" customFormat="false" ht="15" hidden="false" customHeight="false" outlineLevel="0" collapsed="false">
      <c r="A19136" s="361" t="s">
        <v>39664</v>
      </c>
      <c r="B19136" s="361"/>
      <c r="C19136" s="361" t="s">
        <v>39665</v>
      </c>
      <c r="D19136" s="361" t="s">
        <v>25662</v>
      </c>
      <c r="E19136" s="362" t="s">
        <v>39666</v>
      </c>
    </row>
    <row r="19137" customFormat="false" ht="15" hidden="false" customHeight="false" outlineLevel="0" collapsed="false">
      <c r="A19137" s="361" t="s">
        <v>39667</v>
      </c>
      <c r="B19137" s="361"/>
      <c r="C19137" s="361" t="s">
        <v>39668</v>
      </c>
      <c r="D19137" s="361" t="s">
        <v>25662</v>
      </c>
      <c r="E19137" s="362" t="s">
        <v>39669</v>
      </c>
    </row>
    <row r="19138" customFormat="false" ht="15" hidden="false" customHeight="false" outlineLevel="0" collapsed="false">
      <c r="A19138" s="361" t="s">
        <v>39670</v>
      </c>
      <c r="B19138" s="361"/>
      <c r="C19138" s="361" t="s">
        <v>39671</v>
      </c>
      <c r="D19138" s="361" t="s">
        <v>25662</v>
      </c>
      <c r="E19138" s="362" t="s">
        <v>39672</v>
      </c>
    </row>
    <row r="19139" customFormat="false" ht="15" hidden="false" customHeight="false" outlineLevel="0" collapsed="false">
      <c r="A19139" s="361" t="s">
        <v>39673</v>
      </c>
      <c r="B19139" s="361"/>
      <c r="C19139" s="361" t="s">
        <v>39674</v>
      </c>
      <c r="D19139" s="361" t="s">
        <v>25662</v>
      </c>
      <c r="E19139" s="362" t="s">
        <v>39675</v>
      </c>
    </row>
    <row r="19140" customFormat="false" ht="15" hidden="false" customHeight="false" outlineLevel="0" collapsed="false">
      <c r="A19140" s="361" t="s">
        <v>39676</v>
      </c>
      <c r="B19140" s="361"/>
      <c r="C19140" s="361" t="s">
        <v>39677</v>
      </c>
      <c r="D19140" s="361" t="s">
        <v>25662</v>
      </c>
      <c r="E19140" s="362" t="s">
        <v>39678</v>
      </c>
    </row>
    <row r="19141" customFormat="false" ht="15" hidden="false" customHeight="false" outlineLevel="0" collapsed="false">
      <c r="A19141" s="361" t="s">
        <v>39679</v>
      </c>
      <c r="B19141" s="361"/>
      <c r="C19141" s="361" t="s">
        <v>39680</v>
      </c>
      <c r="D19141" s="361" t="s">
        <v>25662</v>
      </c>
      <c r="E19141" s="362" t="s">
        <v>39681</v>
      </c>
    </row>
    <row r="19142" customFormat="false" ht="15" hidden="false" customHeight="false" outlineLevel="0" collapsed="false">
      <c r="A19142" s="361" t="s">
        <v>39682</v>
      </c>
      <c r="B19142" s="361"/>
      <c r="C19142" s="361" t="s">
        <v>39683</v>
      </c>
      <c r="D19142" s="361" t="s">
        <v>25662</v>
      </c>
      <c r="E19142" s="362" t="s">
        <v>39684</v>
      </c>
    </row>
    <row r="19143" customFormat="false" ht="15" hidden="false" customHeight="false" outlineLevel="0" collapsed="false">
      <c r="A19143" s="361" t="s">
        <v>39685</v>
      </c>
      <c r="B19143" s="361"/>
      <c r="C19143" s="361" t="s">
        <v>39686</v>
      </c>
      <c r="D19143" s="361" t="s">
        <v>25662</v>
      </c>
      <c r="E19143" s="362" t="s">
        <v>37052</v>
      </c>
    </row>
    <row r="19144" customFormat="false" ht="15" hidden="false" customHeight="false" outlineLevel="0" collapsed="false">
      <c r="A19144" s="361" t="s">
        <v>39687</v>
      </c>
      <c r="B19144" s="361"/>
      <c r="C19144" s="361" t="s">
        <v>39688</v>
      </c>
      <c r="D19144" s="361" t="s">
        <v>25662</v>
      </c>
      <c r="E19144" s="362" t="s">
        <v>39689</v>
      </c>
    </row>
    <row r="19145" customFormat="false" ht="15" hidden="false" customHeight="false" outlineLevel="0" collapsed="false">
      <c r="A19145" s="361" t="s">
        <v>39690</v>
      </c>
      <c r="B19145" s="361"/>
      <c r="C19145" s="361" t="s">
        <v>39691</v>
      </c>
      <c r="D19145" s="361" t="s">
        <v>25662</v>
      </c>
      <c r="E19145" s="362" t="s">
        <v>34104</v>
      </c>
    </row>
    <row r="19146" customFormat="false" ht="15" hidden="false" customHeight="false" outlineLevel="0" collapsed="false">
      <c r="A19146" s="361" t="s">
        <v>39692</v>
      </c>
      <c r="B19146" s="361"/>
      <c r="C19146" s="361" t="s">
        <v>39693</v>
      </c>
      <c r="D19146" s="361" t="s">
        <v>25662</v>
      </c>
      <c r="E19146" s="362" t="s">
        <v>39694</v>
      </c>
    </row>
    <row r="19147" customFormat="false" ht="15" hidden="false" customHeight="false" outlineLevel="0" collapsed="false">
      <c r="A19147" s="361" t="s">
        <v>39695</v>
      </c>
      <c r="B19147" s="361"/>
      <c r="C19147" s="361" t="s">
        <v>39696</v>
      </c>
      <c r="D19147" s="361" t="s">
        <v>25662</v>
      </c>
      <c r="E19147" s="362" t="s">
        <v>35596</v>
      </c>
    </row>
    <row r="19148" customFormat="false" ht="15" hidden="false" customHeight="false" outlineLevel="0" collapsed="false">
      <c r="A19148" s="361" t="s">
        <v>39697</v>
      </c>
      <c r="B19148" s="361"/>
      <c r="C19148" s="361" t="s">
        <v>39698</v>
      </c>
      <c r="D19148" s="361" t="s">
        <v>25662</v>
      </c>
      <c r="E19148" s="362" t="s">
        <v>23531</v>
      </c>
    </row>
    <row r="19149" customFormat="false" ht="15" hidden="false" customHeight="false" outlineLevel="0" collapsed="false">
      <c r="A19149" s="361" t="s">
        <v>39699</v>
      </c>
      <c r="B19149" s="361"/>
      <c r="C19149" s="361" t="s">
        <v>39700</v>
      </c>
      <c r="D19149" s="361" t="s">
        <v>245</v>
      </c>
      <c r="E19149" s="362" t="s">
        <v>39701</v>
      </c>
    </row>
    <row r="19150" customFormat="false" ht="15" hidden="false" customHeight="false" outlineLevel="0" collapsed="false">
      <c r="A19150" s="361" t="s">
        <v>39702</v>
      </c>
      <c r="B19150" s="361"/>
      <c r="C19150" s="361" t="s">
        <v>39703</v>
      </c>
      <c r="D19150" s="361" t="s">
        <v>245</v>
      </c>
      <c r="E19150" s="362" t="s">
        <v>39704</v>
      </c>
    </row>
    <row r="19151" customFormat="false" ht="15" hidden="false" customHeight="false" outlineLevel="0" collapsed="false">
      <c r="A19151" s="361" t="s">
        <v>39705</v>
      </c>
      <c r="B19151" s="361"/>
      <c r="C19151" s="361" t="s">
        <v>39706</v>
      </c>
      <c r="D19151" s="361" t="s">
        <v>245</v>
      </c>
      <c r="E19151" s="362" t="s">
        <v>17960</v>
      </c>
    </row>
    <row r="19152" customFormat="false" ht="15" hidden="false" customHeight="false" outlineLevel="0" collapsed="false">
      <c r="A19152" s="361" t="s">
        <v>39707</v>
      </c>
      <c r="B19152" s="361"/>
      <c r="C19152" s="361" t="s">
        <v>39708</v>
      </c>
      <c r="D19152" s="361" t="s">
        <v>245</v>
      </c>
      <c r="E19152" s="362" t="s">
        <v>20682</v>
      </c>
    </row>
    <row r="19153" customFormat="false" ht="15" hidden="false" customHeight="false" outlineLevel="0" collapsed="false">
      <c r="A19153" s="361" t="s">
        <v>39709</v>
      </c>
      <c r="B19153" s="361"/>
      <c r="C19153" s="361" t="s">
        <v>39710</v>
      </c>
      <c r="D19153" s="361" t="s">
        <v>25662</v>
      </c>
      <c r="E19153" s="362" t="s">
        <v>29613</v>
      </c>
    </row>
    <row r="19154" customFormat="false" ht="15" hidden="false" customHeight="false" outlineLevel="0" collapsed="false">
      <c r="A19154" s="361" t="s">
        <v>39711</v>
      </c>
      <c r="B19154" s="361"/>
      <c r="C19154" s="361" t="s">
        <v>39712</v>
      </c>
      <c r="D19154" s="361" t="s">
        <v>25662</v>
      </c>
      <c r="E19154" s="362" t="s">
        <v>39713</v>
      </c>
    </row>
    <row r="19155" customFormat="false" ht="15" hidden="false" customHeight="false" outlineLevel="0" collapsed="false">
      <c r="A19155" s="361" t="s">
        <v>39714</v>
      </c>
      <c r="B19155" s="361"/>
      <c r="C19155" s="361" t="s">
        <v>39715</v>
      </c>
      <c r="D19155" s="361" t="s">
        <v>245</v>
      </c>
      <c r="E19155" s="362" t="s">
        <v>35431</v>
      </c>
    </row>
    <row r="19156" customFormat="false" ht="15" hidden="false" customHeight="false" outlineLevel="0" collapsed="false">
      <c r="A19156" s="361" t="s">
        <v>39716</v>
      </c>
      <c r="B19156" s="361"/>
      <c r="C19156" s="361" t="s">
        <v>39717</v>
      </c>
      <c r="D19156" s="361" t="s">
        <v>25662</v>
      </c>
      <c r="E19156" s="362" t="s">
        <v>39718</v>
      </c>
    </row>
    <row r="19157" customFormat="false" ht="15" hidden="false" customHeight="false" outlineLevel="0" collapsed="false">
      <c r="A19157" s="361" t="s">
        <v>39719</v>
      </c>
      <c r="B19157" s="361"/>
      <c r="C19157" s="361" t="s">
        <v>39720</v>
      </c>
      <c r="D19157" s="361" t="s">
        <v>25662</v>
      </c>
      <c r="E19157" s="362" t="s">
        <v>17091</v>
      </c>
    </row>
    <row r="19158" customFormat="false" ht="15" hidden="false" customHeight="false" outlineLevel="0" collapsed="false">
      <c r="A19158" s="361" t="s">
        <v>39721</v>
      </c>
      <c r="B19158" s="361"/>
      <c r="C19158" s="361" t="s">
        <v>39722</v>
      </c>
      <c r="D19158" s="361" t="s">
        <v>25662</v>
      </c>
      <c r="E19158" s="362" t="s">
        <v>39723</v>
      </c>
    </row>
    <row r="19159" customFormat="false" ht="15" hidden="false" customHeight="false" outlineLevel="0" collapsed="false">
      <c r="A19159" s="361" t="s">
        <v>39724</v>
      </c>
      <c r="B19159" s="361"/>
      <c r="C19159" s="361" t="s">
        <v>39725</v>
      </c>
      <c r="D19159" s="361" t="s">
        <v>25662</v>
      </c>
      <c r="E19159" s="362" t="s">
        <v>18592</v>
      </c>
    </row>
    <row r="19160" customFormat="false" ht="15" hidden="false" customHeight="false" outlineLevel="0" collapsed="false">
      <c r="A19160" s="361" t="s">
        <v>39726</v>
      </c>
      <c r="B19160" s="361"/>
      <c r="C19160" s="361" t="s">
        <v>39727</v>
      </c>
      <c r="D19160" s="361" t="s">
        <v>245</v>
      </c>
      <c r="E19160" s="362" t="s">
        <v>18311</v>
      </c>
    </row>
    <row r="19161" customFormat="false" ht="15" hidden="false" customHeight="false" outlineLevel="0" collapsed="false">
      <c r="A19161" s="361" t="s">
        <v>39728</v>
      </c>
      <c r="B19161" s="361"/>
      <c r="C19161" s="361" t="s">
        <v>39729</v>
      </c>
      <c r="D19161" s="361" t="s">
        <v>245</v>
      </c>
      <c r="E19161" s="362" t="s">
        <v>17585</v>
      </c>
    </row>
    <row r="19162" customFormat="false" ht="15" hidden="false" customHeight="false" outlineLevel="0" collapsed="false">
      <c r="A19162" s="361" t="s">
        <v>39730</v>
      </c>
      <c r="B19162" s="361"/>
      <c r="C19162" s="361" t="s">
        <v>39731</v>
      </c>
      <c r="D19162" s="361" t="s">
        <v>25662</v>
      </c>
      <c r="E19162" s="362" t="s">
        <v>39732</v>
      </c>
    </row>
    <row r="19163" customFormat="false" ht="15" hidden="false" customHeight="false" outlineLevel="0" collapsed="false">
      <c r="A19163" s="361" t="s">
        <v>39733</v>
      </c>
      <c r="B19163" s="361"/>
      <c r="C19163" s="361" t="s">
        <v>39734</v>
      </c>
      <c r="D19163" s="361" t="s">
        <v>25662</v>
      </c>
      <c r="E19163" s="362" t="s">
        <v>39735</v>
      </c>
    </row>
    <row r="19164" customFormat="false" ht="15" hidden="false" customHeight="false" outlineLevel="0" collapsed="false">
      <c r="A19164" s="361" t="s">
        <v>39736</v>
      </c>
      <c r="B19164" s="361"/>
      <c r="C19164" s="361" t="s">
        <v>39737</v>
      </c>
      <c r="D19164" s="361" t="s">
        <v>245</v>
      </c>
      <c r="E19164" s="362" t="s">
        <v>39738</v>
      </c>
    </row>
    <row r="19165" customFormat="false" ht="15" hidden="false" customHeight="false" outlineLevel="0" collapsed="false">
      <c r="A19165" s="361" t="s">
        <v>39739</v>
      </c>
      <c r="B19165" s="361"/>
      <c r="C19165" s="361" t="s">
        <v>39740</v>
      </c>
      <c r="D19165" s="361" t="s">
        <v>25662</v>
      </c>
      <c r="E19165" s="362" t="s">
        <v>39741</v>
      </c>
    </row>
    <row r="19166" customFormat="false" ht="15" hidden="false" customHeight="false" outlineLevel="0" collapsed="false">
      <c r="A19166" s="361" t="s">
        <v>39742</v>
      </c>
      <c r="B19166" s="361"/>
      <c r="C19166" s="361" t="s">
        <v>39743</v>
      </c>
      <c r="D19166" s="361" t="s">
        <v>25662</v>
      </c>
      <c r="E19166" s="362" t="s">
        <v>39744</v>
      </c>
    </row>
    <row r="19167" customFormat="false" ht="15" hidden="false" customHeight="false" outlineLevel="0" collapsed="false">
      <c r="A19167" s="361" t="s">
        <v>39745</v>
      </c>
      <c r="B19167" s="361"/>
      <c r="C19167" s="361" t="s">
        <v>39746</v>
      </c>
      <c r="D19167" s="361" t="s">
        <v>25662</v>
      </c>
      <c r="E19167" s="362" t="s">
        <v>18844</v>
      </c>
    </row>
    <row r="19168" customFormat="false" ht="15" hidden="false" customHeight="false" outlineLevel="0" collapsed="false">
      <c r="A19168" s="361" t="s">
        <v>39747</v>
      </c>
      <c r="B19168" s="361"/>
      <c r="C19168" s="361" t="s">
        <v>39748</v>
      </c>
      <c r="D19168" s="361" t="s">
        <v>245</v>
      </c>
      <c r="E19168" s="362" t="s">
        <v>23284</v>
      </c>
    </row>
    <row r="19169" customFormat="false" ht="15" hidden="false" customHeight="false" outlineLevel="0" collapsed="false">
      <c r="A19169" s="361" t="s">
        <v>39749</v>
      </c>
      <c r="B19169" s="361"/>
      <c r="C19169" s="361" t="s">
        <v>39750</v>
      </c>
      <c r="D19169" s="361" t="s">
        <v>25662</v>
      </c>
      <c r="E19169" s="362" t="s">
        <v>17510</v>
      </c>
    </row>
    <row r="19170" customFormat="false" ht="15" hidden="false" customHeight="false" outlineLevel="0" collapsed="false">
      <c r="A19170" s="361" t="s">
        <v>39751</v>
      </c>
      <c r="B19170" s="361"/>
      <c r="C19170" s="361" t="s">
        <v>39752</v>
      </c>
      <c r="D19170" s="361" t="s">
        <v>25662</v>
      </c>
      <c r="E19170" s="362" t="s">
        <v>39753</v>
      </c>
    </row>
    <row r="19171" customFormat="false" ht="15" hidden="false" customHeight="false" outlineLevel="0" collapsed="false">
      <c r="A19171" s="361" t="s">
        <v>39754</v>
      </c>
      <c r="B19171" s="361"/>
      <c r="C19171" s="361" t="s">
        <v>39755</v>
      </c>
      <c r="D19171" s="361" t="s">
        <v>25662</v>
      </c>
      <c r="E19171" s="362" t="s">
        <v>39756</v>
      </c>
    </row>
    <row r="19172" customFormat="false" ht="15" hidden="false" customHeight="false" outlineLevel="0" collapsed="false">
      <c r="A19172" s="361" t="s">
        <v>39757</v>
      </c>
      <c r="B19172" s="361"/>
      <c r="C19172" s="361" t="s">
        <v>39758</v>
      </c>
      <c r="D19172" s="361" t="s">
        <v>25662</v>
      </c>
      <c r="E19172" s="362" t="s">
        <v>39759</v>
      </c>
    </row>
    <row r="19173" customFormat="false" ht="15" hidden="false" customHeight="false" outlineLevel="0" collapsed="false">
      <c r="A19173" s="361" t="s">
        <v>39760</v>
      </c>
      <c r="B19173" s="361"/>
      <c r="C19173" s="361" t="s">
        <v>39761</v>
      </c>
      <c r="D19173" s="361" t="s">
        <v>25662</v>
      </c>
      <c r="E19173" s="362" t="s">
        <v>39762</v>
      </c>
    </row>
    <row r="19174" customFormat="false" ht="15" hidden="false" customHeight="false" outlineLevel="0" collapsed="false">
      <c r="A19174" s="361" t="s">
        <v>39763</v>
      </c>
      <c r="B19174" s="361"/>
      <c r="C19174" s="361" t="s">
        <v>39764</v>
      </c>
      <c r="D19174" s="361" t="s">
        <v>25662</v>
      </c>
      <c r="E19174" s="362" t="s">
        <v>39765</v>
      </c>
    </row>
    <row r="19175" customFormat="false" ht="15" hidden="false" customHeight="false" outlineLevel="0" collapsed="false">
      <c r="A19175" s="361" t="s">
        <v>39766</v>
      </c>
      <c r="B19175" s="361"/>
      <c r="C19175" s="361" t="s">
        <v>39767</v>
      </c>
      <c r="D19175" s="361" t="s">
        <v>25662</v>
      </c>
      <c r="E19175" s="362" t="s">
        <v>18775</v>
      </c>
    </row>
    <row r="19176" customFormat="false" ht="15" hidden="false" customHeight="false" outlineLevel="0" collapsed="false">
      <c r="A19176" s="361" t="s">
        <v>39768</v>
      </c>
      <c r="B19176" s="361"/>
      <c r="C19176" s="361" t="s">
        <v>39769</v>
      </c>
      <c r="D19176" s="361" t="s">
        <v>25662</v>
      </c>
      <c r="E19176" s="362" t="s">
        <v>19026</v>
      </c>
    </row>
    <row r="19177" customFormat="false" ht="15" hidden="false" customHeight="false" outlineLevel="0" collapsed="false">
      <c r="A19177" s="361" t="s">
        <v>39770</v>
      </c>
      <c r="B19177" s="361"/>
      <c r="C19177" s="361" t="s">
        <v>39771</v>
      </c>
      <c r="D19177" s="361" t="s">
        <v>25662</v>
      </c>
      <c r="E19177" s="362" t="s">
        <v>21362</v>
      </c>
    </row>
    <row r="19178" customFormat="false" ht="15" hidden="false" customHeight="false" outlineLevel="0" collapsed="false">
      <c r="A19178" s="361" t="s">
        <v>39772</v>
      </c>
      <c r="B19178" s="361"/>
      <c r="C19178" s="361" t="s">
        <v>39773</v>
      </c>
      <c r="D19178" s="361" t="s">
        <v>25662</v>
      </c>
      <c r="E19178" s="362" t="s">
        <v>35206</v>
      </c>
    </row>
    <row r="19179" customFormat="false" ht="15" hidden="false" customHeight="false" outlineLevel="0" collapsed="false">
      <c r="A19179" s="361" t="s">
        <v>39774</v>
      </c>
      <c r="B19179" s="361"/>
      <c r="C19179" s="361" t="s">
        <v>39775</v>
      </c>
      <c r="D19179" s="361" t="s">
        <v>25662</v>
      </c>
      <c r="E19179" s="362" t="s">
        <v>32925</v>
      </c>
    </row>
    <row r="19180" customFormat="false" ht="15" hidden="false" customHeight="false" outlineLevel="0" collapsed="false">
      <c r="A19180" s="361" t="s">
        <v>39776</v>
      </c>
      <c r="B19180" s="361"/>
      <c r="C19180" s="361" t="s">
        <v>39777</v>
      </c>
      <c r="D19180" s="361" t="s">
        <v>25662</v>
      </c>
      <c r="E19180" s="362" t="s">
        <v>27770</v>
      </c>
    </row>
    <row r="19181" customFormat="false" ht="15" hidden="false" customHeight="false" outlineLevel="0" collapsed="false">
      <c r="A19181" s="361" t="s">
        <v>39778</v>
      </c>
      <c r="B19181" s="361"/>
      <c r="C19181" s="361" t="s">
        <v>39779</v>
      </c>
      <c r="D19181" s="361" t="s">
        <v>25662</v>
      </c>
      <c r="E19181" s="362" t="s">
        <v>15706</v>
      </c>
    </row>
    <row r="19182" customFormat="false" ht="15" hidden="false" customHeight="false" outlineLevel="0" collapsed="false">
      <c r="A19182" s="361" t="s">
        <v>39780</v>
      </c>
      <c r="B19182" s="361"/>
      <c r="C19182" s="361" t="s">
        <v>39781</v>
      </c>
      <c r="D19182" s="361" t="s">
        <v>25662</v>
      </c>
      <c r="E19182" s="362" t="s">
        <v>15749</v>
      </c>
    </row>
    <row r="19183" customFormat="false" ht="15" hidden="false" customHeight="false" outlineLevel="0" collapsed="false">
      <c r="A19183" s="361" t="s">
        <v>39782</v>
      </c>
      <c r="B19183" s="361"/>
      <c r="C19183" s="361" t="s">
        <v>39783</v>
      </c>
      <c r="D19183" s="361" t="s">
        <v>28329</v>
      </c>
      <c r="E19183" s="362" t="s">
        <v>39784</v>
      </c>
    </row>
    <row r="19184" customFormat="false" ht="15" hidden="false" customHeight="false" outlineLevel="0" collapsed="false">
      <c r="A19184" s="361" t="s">
        <v>39785</v>
      </c>
      <c r="B19184" s="361"/>
      <c r="C19184" s="361" t="s">
        <v>39786</v>
      </c>
      <c r="D19184" s="361" t="s">
        <v>28329</v>
      </c>
      <c r="E19184" s="362" t="s">
        <v>39787</v>
      </c>
    </row>
    <row r="19185" customFormat="false" ht="15" hidden="false" customHeight="false" outlineLevel="0" collapsed="false">
      <c r="A19185" s="361" t="s">
        <v>39788</v>
      </c>
      <c r="B19185" s="361"/>
      <c r="C19185" s="361" t="s">
        <v>39789</v>
      </c>
      <c r="D19185" s="361" t="s">
        <v>28329</v>
      </c>
      <c r="E19185" s="362" t="s">
        <v>39790</v>
      </c>
    </row>
    <row r="19186" customFormat="false" ht="15" hidden="false" customHeight="false" outlineLevel="0" collapsed="false">
      <c r="A19186" s="361" t="s">
        <v>39791</v>
      </c>
      <c r="B19186" s="361"/>
      <c r="C19186" s="361" t="s">
        <v>39792</v>
      </c>
      <c r="D19186" s="361" t="s">
        <v>28329</v>
      </c>
      <c r="E19186" s="362" t="s">
        <v>39793</v>
      </c>
    </row>
    <row r="19187" customFormat="false" ht="15" hidden="false" customHeight="false" outlineLevel="0" collapsed="false">
      <c r="A19187" s="361" t="s">
        <v>39794</v>
      </c>
      <c r="B19187" s="361"/>
      <c r="C19187" s="361" t="s">
        <v>39795</v>
      </c>
      <c r="D19187" s="361" t="s">
        <v>28329</v>
      </c>
      <c r="E19187" s="362" t="s">
        <v>39796</v>
      </c>
    </row>
    <row r="19188" customFormat="false" ht="15" hidden="false" customHeight="false" outlineLevel="0" collapsed="false">
      <c r="A19188" s="361" t="s">
        <v>39797</v>
      </c>
      <c r="B19188" s="361"/>
      <c r="C19188" s="361" t="s">
        <v>39798</v>
      </c>
      <c r="D19188" s="361" t="s">
        <v>28329</v>
      </c>
      <c r="E19188" s="362" t="s">
        <v>39799</v>
      </c>
    </row>
    <row r="19189" customFormat="false" ht="15" hidden="false" customHeight="false" outlineLevel="0" collapsed="false">
      <c r="A19189" s="361" t="s">
        <v>39800</v>
      </c>
      <c r="B19189" s="361"/>
      <c r="C19189" s="361" t="s">
        <v>39801</v>
      </c>
      <c r="D19189" s="361" t="s">
        <v>28329</v>
      </c>
      <c r="E19189" s="362" t="s">
        <v>39802</v>
      </c>
    </row>
    <row r="19190" customFormat="false" ht="15" hidden="false" customHeight="false" outlineLevel="0" collapsed="false">
      <c r="A19190" s="361" t="s">
        <v>39803</v>
      </c>
      <c r="B19190" s="361"/>
      <c r="C19190" s="361" t="s">
        <v>39804</v>
      </c>
      <c r="D19190" s="361" t="s">
        <v>28329</v>
      </c>
      <c r="E19190" s="362" t="s">
        <v>39805</v>
      </c>
    </row>
    <row r="19191" customFormat="false" ht="15" hidden="false" customHeight="false" outlineLevel="0" collapsed="false">
      <c r="A19191" s="361" t="s">
        <v>39806</v>
      </c>
      <c r="B19191" s="361"/>
      <c r="C19191" s="361" t="s">
        <v>39807</v>
      </c>
      <c r="D19191" s="361" t="s">
        <v>28329</v>
      </c>
      <c r="E19191" s="362" t="s">
        <v>39808</v>
      </c>
    </row>
    <row r="19192" customFormat="false" ht="15" hidden="false" customHeight="false" outlineLevel="0" collapsed="false">
      <c r="A19192" s="361" t="s">
        <v>39809</v>
      </c>
      <c r="B19192" s="361"/>
      <c r="C19192" s="361" t="s">
        <v>39810</v>
      </c>
      <c r="D19192" s="361" t="s">
        <v>28329</v>
      </c>
      <c r="E19192" s="362" t="s">
        <v>39811</v>
      </c>
    </row>
    <row r="19193" customFormat="false" ht="15" hidden="false" customHeight="false" outlineLevel="0" collapsed="false">
      <c r="A19193" s="361" t="s">
        <v>39812</v>
      </c>
      <c r="B19193" s="361"/>
      <c r="C19193" s="361" t="s">
        <v>39813</v>
      </c>
      <c r="D19193" s="361" t="s">
        <v>28329</v>
      </c>
      <c r="E19193" s="362" t="s">
        <v>39814</v>
      </c>
    </row>
    <row r="19194" customFormat="false" ht="15" hidden="false" customHeight="false" outlineLevel="0" collapsed="false">
      <c r="A19194" s="361" t="s">
        <v>39815</v>
      </c>
      <c r="B19194" s="361"/>
      <c r="C19194" s="361" t="s">
        <v>39816</v>
      </c>
      <c r="D19194" s="361" t="s">
        <v>28329</v>
      </c>
      <c r="E19194" s="362" t="s">
        <v>39817</v>
      </c>
    </row>
    <row r="19195" customFormat="false" ht="15" hidden="false" customHeight="false" outlineLevel="0" collapsed="false">
      <c r="A19195" s="361" t="s">
        <v>39818</v>
      </c>
      <c r="B19195" s="361"/>
      <c r="C19195" s="361" t="s">
        <v>39819</v>
      </c>
      <c r="D19195" s="361" t="s">
        <v>28329</v>
      </c>
      <c r="E19195" s="362" t="s">
        <v>39820</v>
      </c>
    </row>
    <row r="19196" customFormat="false" ht="15" hidden="false" customHeight="false" outlineLevel="0" collapsed="false">
      <c r="A19196" s="361" t="s">
        <v>39821</v>
      </c>
      <c r="B19196" s="361"/>
      <c r="C19196" s="361" t="s">
        <v>39822</v>
      </c>
      <c r="D19196" s="361" t="s">
        <v>28329</v>
      </c>
      <c r="E19196" s="362" t="s">
        <v>39823</v>
      </c>
    </row>
    <row r="19197" customFormat="false" ht="15" hidden="false" customHeight="false" outlineLevel="0" collapsed="false">
      <c r="A19197" s="361" t="s">
        <v>39824</v>
      </c>
      <c r="B19197" s="361"/>
      <c r="C19197" s="361" t="s">
        <v>39825</v>
      </c>
      <c r="D19197" s="361" t="s">
        <v>28329</v>
      </c>
      <c r="E19197" s="362" t="s">
        <v>39826</v>
      </c>
    </row>
    <row r="19198" customFormat="false" ht="15" hidden="false" customHeight="false" outlineLevel="0" collapsed="false">
      <c r="A19198" s="361" t="s">
        <v>39827</v>
      </c>
      <c r="B19198" s="361"/>
      <c r="C19198" s="361" t="s">
        <v>39828</v>
      </c>
      <c r="D19198" s="361" t="s">
        <v>28329</v>
      </c>
      <c r="E19198" s="362" t="s">
        <v>39829</v>
      </c>
    </row>
    <row r="19199" customFormat="false" ht="15" hidden="false" customHeight="false" outlineLevel="0" collapsed="false">
      <c r="A19199" s="361" t="s">
        <v>39830</v>
      </c>
      <c r="B19199" s="361"/>
      <c r="C19199" s="361" t="s">
        <v>39831</v>
      </c>
      <c r="D19199" s="361" t="s">
        <v>28329</v>
      </c>
      <c r="E19199" s="362" t="s">
        <v>39832</v>
      </c>
    </row>
    <row r="19200" customFormat="false" ht="15" hidden="false" customHeight="false" outlineLevel="0" collapsed="false">
      <c r="A19200" s="361" t="s">
        <v>39833</v>
      </c>
      <c r="B19200" s="361"/>
      <c r="C19200" s="361" t="s">
        <v>39834</v>
      </c>
      <c r="D19200" s="361" t="s">
        <v>28329</v>
      </c>
      <c r="E19200" s="362" t="s">
        <v>39835</v>
      </c>
    </row>
    <row r="19201" customFormat="false" ht="15" hidden="false" customHeight="false" outlineLevel="0" collapsed="false">
      <c r="A19201" s="361" t="s">
        <v>39836</v>
      </c>
      <c r="B19201" s="361"/>
      <c r="C19201" s="361" t="s">
        <v>39837</v>
      </c>
      <c r="D19201" s="361" t="s">
        <v>28329</v>
      </c>
      <c r="E19201" s="362" t="s">
        <v>39838</v>
      </c>
    </row>
    <row r="19202" customFormat="false" ht="15" hidden="false" customHeight="false" outlineLevel="0" collapsed="false">
      <c r="A19202" s="361" t="s">
        <v>39839</v>
      </c>
      <c r="B19202" s="361"/>
      <c r="C19202" s="361" t="s">
        <v>39840</v>
      </c>
      <c r="D19202" s="361" t="s">
        <v>28329</v>
      </c>
      <c r="E19202" s="362" t="s">
        <v>39841</v>
      </c>
    </row>
    <row r="19203" customFormat="false" ht="15" hidden="false" customHeight="false" outlineLevel="0" collapsed="false">
      <c r="A19203" s="361" t="s">
        <v>39842</v>
      </c>
      <c r="B19203" s="361"/>
      <c r="C19203" s="361" t="s">
        <v>39843</v>
      </c>
      <c r="D19203" s="361" t="s">
        <v>28329</v>
      </c>
      <c r="E19203" s="362" t="s">
        <v>39844</v>
      </c>
    </row>
    <row r="19204" customFormat="false" ht="15" hidden="false" customHeight="false" outlineLevel="0" collapsed="false">
      <c r="A19204" s="361" t="s">
        <v>39845</v>
      </c>
      <c r="B19204" s="361"/>
      <c r="C19204" s="361" t="s">
        <v>39846</v>
      </c>
      <c r="D19204" s="361" t="s">
        <v>28329</v>
      </c>
      <c r="E19204" s="362" t="s">
        <v>39847</v>
      </c>
    </row>
    <row r="19205" customFormat="false" ht="15" hidden="false" customHeight="false" outlineLevel="0" collapsed="false">
      <c r="A19205" s="361" t="s">
        <v>39848</v>
      </c>
      <c r="B19205" s="361"/>
      <c r="C19205" s="361" t="s">
        <v>39849</v>
      </c>
      <c r="D19205" s="361" t="s">
        <v>28329</v>
      </c>
      <c r="E19205" s="362" t="s">
        <v>39850</v>
      </c>
    </row>
    <row r="19206" customFormat="false" ht="15" hidden="false" customHeight="false" outlineLevel="0" collapsed="false">
      <c r="A19206" s="361" t="s">
        <v>39851</v>
      </c>
      <c r="B19206" s="361"/>
      <c r="C19206" s="361" t="s">
        <v>39852</v>
      </c>
      <c r="D19206" s="361" t="s">
        <v>28329</v>
      </c>
      <c r="E19206" s="362" t="s">
        <v>39853</v>
      </c>
    </row>
    <row r="19207" customFormat="false" ht="15" hidden="false" customHeight="false" outlineLevel="0" collapsed="false">
      <c r="A19207" s="361" t="s">
        <v>39854</v>
      </c>
      <c r="B19207" s="361"/>
      <c r="C19207" s="361" t="s">
        <v>39855</v>
      </c>
      <c r="D19207" s="361" t="s">
        <v>28329</v>
      </c>
      <c r="E19207" s="362" t="s">
        <v>39856</v>
      </c>
    </row>
    <row r="19208" customFormat="false" ht="15" hidden="false" customHeight="false" outlineLevel="0" collapsed="false">
      <c r="A19208" s="361" t="s">
        <v>39857</v>
      </c>
      <c r="B19208" s="361"/>
      <c r="C19208" s="361" t="s">
        <v>39858</v>
      </c>
      <c r="D19208" s="361" t="s">
        <v>28329</v>
      </c>
      <c r="E19208" s="362" t="s">
        <v>32115</v>
      </c>
    </row>
    <row r="19209" customFormat="false" ht="15" hidden="false" customHeight="false" outlineLevel="0" collapsed="false">
      <c r="A19209" s="361" t="s">
        <v>39859</v>
      </c>
      <c r="B19209" s="361"/>
      <c r="C19209" s="361" t="s">
        <v>39860</v>
      </c>
      <c r="D19209" s="361" t="s">
        <v>28329</v>
      </c>
      <c r="E19209" s="362" t="s">
        <v>39861</v>
      </c>
    </row>
    <row r="19210" customFormat="false" ht="15" hidden="false" customHeight="false" outlineLevel="0" collapsed="false">
      <c r="A19210" s="361" t="s">
        <v>39862</v>
      </c>
      <c r="B19210" s="361"/>
      <c r="C19210" s="361" t="s">
        <v>39863</v>
      </c>
      <c r="D19210" s="361" t="s">
        <v>28329</v>
      </c>
      <c r="E19210" s="362" t="s">
        <v>39864</v>
      </c>
    </row>
    <row r="19211" customFormat="false" ht="15" hidden="false" customHeight="false" outlineLevel="0" collapsed="false">
      <c r="A19211" s="361" t="s">
        <v>39865</v>
      </c>
      <c r="B19211" s="361"/>
      <c r="C19211" s="361" t="s">
        <v>39866</v>
      </c>
      <c r="D19211" s="361" t="s">
        <v>28329</v>
      </c>
      <c r="E19211" s="362" t="s">
        <v>39867</v>
      </c>
    </row>
    <row r="19212" customFormat="false" ht="15" hidden="false" customHeight="false" outlineLevel="0" collapsed="false">
      <c r="A19212" s="361" t="s">
        <v>39868</v>
      </c>
      <c r="B19212" s="361"/>
      <c r="C19212" s="361" t="s">
        <v>39869</v>
      </c>
      <c r="D19212" s="361" t="s">
        <v>28329</v>
      </c>
      <c r="E19212" s="362" t="s">
        <v>39870</v>
      </c>
    </row>
    <row r="19213" customFormat="false" ht="15" hidden="false" customHeight="false" outlineLevel="0" collapsed="false">
      <c r="A19213" s="361" t="s">
        <v>39871</v>
      </c>
      <c r="B19213" s="361"/>
      <c r="C19213" s="361" t="s">
        <v>39872</v>
      </c>
      <c r="D19213" s="361" t="s">
        <v>28329</v>
      </c>
      <c r="E19213" s="362" t="s">
        <v>39873</v>
      </c>
    </row>
    <row r="19214" customFormat="false" ht="15" hidden="false" customHeight="false" outlineLevel="0" collapsed="false">
      <c r="A19214" s="361" t="s">
        <v>39874</v>
      </c>
      <c r="B19214" s="361"/>
      <c r="C19214" s="361" t="s">
        <v>39875</v>
      </c>
      <c r="D19214" s="361" t="s">
        <v>28329</v>
      </c>
      <c r="E19214" s="362" t="s">
        <v>39876</v>
      </c>
    </row>
    <row r="19215" customFormat="false" ht="15" hidden="false" customHeight="false" outlineLevel="0" collapsed="false">
      <c r="A19215" s="361" t="s">
        <v>39877</v>
      </c>
      <c r="B19215" s="361"/>
      <c r="C19215" s="361" t="s">
        <v>39878</v>
      </c>
      <c r="D19215" s="361" t="s">
        <v>28329</v>
      </c>
      <c r="E19215" s="362" t="s">
        <v>18083</v>
      </c>
    </row>
    <row r="19216" customFormat="false" ht="15" hidden="false" customHeight="false" outlineLevel="0" collapsed="false">
      <c r="A19216" s="361" t="s">
        <v>39879</v>
      </c>
      <c r="B19216" s="361"/>
      <c r="C19216" s="361" t="s">
        <v>39880</v>
      </c>
      <c r="D19216" s="361" t="s">
        <v>28329</v>
      </c>
      <c r="E19216" s="362" t="s">
        <v>39881</v>
      </c>
    </row>
    <row r="19217" customFormat="false" ht="15" hidden="false" customHeight="false" outlineLevel="0" collapsed="false">
      <c r="A19217" s="361" t="s">
        <v>39882</v>
      </c>
      <c r="B19217" s="361"/>
      <c r="C19217" s="361" t="s">
        <v>39883</v>
      </c>
      <c r="D19217" s="361" t="s">
        <v>28329</v>
      </c>
      <c r="E19217" s="362" t="s">
        <v>39884</v>
      </c>
    </row>
    <row r="19218" customFormat="false" ht="15" hidden="false" customHeight="false" outlineLevel="0" collapsed="false">
      <c r="A19218" s="361" t="s">
        <v>39885</v>
      </c>
      <c r="B19218" s="361"/>
      <c r="C19218" s="361" t="s">
        <v>39886</v>
      </c>
      <c r="D19218" s="361" t="s">
        <v>28329</v>
      </c>
      <c r="E19218" s="362" t="s">
        <v>39887</v>
      </c>
    </row>
    <row r="19219" customFormat="false" ht="15" hidden="false" customHeight="false" outlineLevel="0" collapsed="false">
      <c r="A19219" s="361" t="s">
        <v>39888</v>
      </c>
      <c r="B19219" s="361"/>
      <c r="C19219" s="361" t="s">
        <v>39889</v>
      </c>
      <c r="D19219" s="361" t="s">
        <v>28329</v>
      </c>
      <c r="E19219" s="362" t="s">
        <v>20004</v>
      </c>
    </row>
    <row r="19220" customFormat="false" ht="15" hidden="false" customHeight="false" outlineLevel="0" collapsed="false">
      <c r="A19220" s="361" t="s">
        <v>39890</v>
      </c>
      <c r="B19220" s="361"/>
      <c r="C19220" s="361" t="s">
        <v>39891</v>
      </c>
      <c r="D19220" s="361" t="s">
        <v>28329</v>
      </c>
      <c r="E19220" s="362" t="s">
        <v>39892</v>
      </c>
    </row>
    <row r="19221" customFormat="false" ht="15" hidden="false" customHeight="false" outlineLevel="0" collapsed="false">
      <c r="A19221" s="361" t="s">
        <v>39893</v>
      </c>
      <c r="B19221" s="361"/>
      <c r="C19221" s="361" t="s">
        <v>39894</v>
      </c>
      <c r="D19221" s="361" t="s">
        <v>28329</v>
      </c>
      <c r="E19221" s="362" t="s">
        <v>39895</v>
      </c>
    </row>
    <row r="19222" customFormat="false" ht="15" hidden="false" customHeight="false" outlineLevel="0" collapsed="false">
      <c r="A19222" s="361" t="s">
        <v>39896</v>
      </c>
      <c r="B19222" s="361"/>
      <c r="C19222" s="361" t="s">
        <v>39897</v>
      </c>
      <c r="D19222" s="361" t="s">
        <v>28329</v>
      </c>
      <c r="E19222" s="362" t="s">
        <v>39898</v>
      </c>
    </row>
    <row r="19223" customFormat="false" ht="15" hidden="false" customHeight="false" outlineLevel="0" collapsed="false">
      <c r="A19223" s="361" t="s">
        <v>39899</v>
      </c>
      <c r="B19223" s="361"/>
      <c r="C19223" s="361" t="s">
        <v>39900</v>
      </c>
      <c r="D19223" s="361" t="s">
        <v>28329</v>
      </c>
      <c r="E19223" s="362" t="s">
        <v>36143</v>
      </c>
    </row>
    <row r="19224" customFormat="false" ht="15" hidden="false" customHeight="false" outlineLevel="0" collapsed="false">
      <c r="A19224" s="361" t="s">
        <v>39901</v>
      </c>
      <c r="B19224" s="361"/>
      <c r="C19224" s="361" t="s">
        <v>39902</v>
      </c>
      <c r="D19224" s="361" t="s">
        <v>28329</v>
      </c>
      <c r="E19224" s="362" t="s">
        <v>39903</v>
      </c>
    </row>
    <row r="19225" customFormat="false" ht="15" hidden="false" customHeight="false" outlineLevel="0" collapsed="false">
      <c r="A19225" s="361" t="s">
        <v>39904</v>
      </c>
      <c r="B19225" s="361"/>
      <c r="C19225" s="361" t="s">
        <v>39905</v>
      </c>
      <c r="D19225" s="361" t="s">
        <v>28329</v>
      </c>
      <c r="E19225" s="362" t="s">
        <v>39906</v>
      </c>
    </row>
    <row r="19226" customFormat="false" ht="15" hidden="false" customHeight="false" outlineLevel="0" collapsed="false">
      <c r="A19226" s="361" t="s">
        <v>39907</v>
      </c>
      <c r="B19226" s="361"/>
      <c r="C19226" s="361" t="s">
        <v>39908</v>
      </c>
      <c r="D19226" s="361" t="s">
        <v>28329</v>
      </c>
      <c r="E19226" s="362" t="s">
        <v>39909</v>
      </c>
    </row>
    <row r="19227" customFormat="false" ht="15" hidden="false" customHeight="false" outlineLevel="0" collapsed="false">
      <c r="A19227" s="361" t="s">
        <v>39910</v>
      </c>
      <c r="B19227" s="361"/>
      <c r="C19227" s="361" t="s">
        <v>39911</v>
      </c>
      <c r="D19227" s="361" t="s">
        <v>28329</v>
      </c>
      <c r="E19227" s="362" t="s">
        <v>39912</v>
      </c>
    </row>
    <row r="19228" customFormat="false" ht="15" hidden="false" customHeight="false" outlineLevel="0" collapsed="false">
      <c r="A19228" s="361" t="s">
        <v>39913</v>
      </c>
      <c r="B19228" s="361"/>
      <c r="C19228" s="361" t="s">
        <v>39914</v>
      </c>
      <c r="D19228" s="361" t="s">
        <v>28329</v>
      </c>
      <c r="E19228" s="362" t="s">
        <v>39915</v>
      </c>
    </row>
    <row r="19229" customFormat="false" ht="15" hidden="false" customHeight="false" outlineLevel="0" collapsed="false">
      <c r="A19229" s="361" t="s">
        <v>39916</v>
      </c>
      <c r="B19229" s="361"/>
      <c r="C19229" s="361" t="s">
        <v>39917</v>
      </c>
      <c r="D19229" s="361" t="s">
        <v>28329</v>
      </c>
      <c r="E19229" s="362" t="s">
        <v>39918</v>
      </c>
    </row>
    <row r="19230" customFormat="false" ht="15" hidden="false" customHeight="false" outlineLevel="0" collapsed="false">
      <c r="A19230" s="361" t="s">
        <v>39919</v>
      </c>
      <c r="B19230" s="361"/>
      <c r="C19230" s="361" t="s">
        <v>39920</v>
      </c>
      <c r="D19230" s="361" t="s">
        <v>28329</v>
      </c>
      <c r="E19230" s="362" t="s">
        <v>39921</v>
      </c>
    </row>
    <row r="19231" customFormat="false" ht="15" hidden="false" customHeight="false" outlineLevel="0" collapsed="false">
      <c r="A19231" s="361" t="s">
        <v>39922</v>
      </c>
      <c r="B19231" s="361"/>
      <c r="C19231" s="361" t="s">
        <v>39923</v>
      </c>
      <c r="D19231" s="361" t="s">
        <v>28329</v>
      </c>
      <c r="E19231" s="362" t="s">
        <v>39924</v>
      </c>
    </row>
    <row r="19232" customFormat="false" ht="15" hidden="false" customHeight="false" outlineLevel="0" collapsed="false">
      <c r="A19232" s="361" t="s">
        <v>39925</v>
      </c>
      <c r="B19232" s="361"/>
      <c r="C19232" s="361" t="s">
        <v>39926</v>
      </c>
      <c r="D19232" s="361" t="s">
        <v>28329</v>
      </c>
      <c r="E19232" s="362" t="s">
        <v>39927</v>
      </c>
    </row>
    <row r="19233" customFormat="false" ht="15" hidden="false" customHeight="false" outlineLevel="0" collapsed="false">
      <c r="A19233" s="361" t="s">
        <v>39928</v>
      </c>
      <c r="B19233" s="361"/>
      <c r="C19233" s="361" t="s">
        <v>39929</v>
      </c>
      <c r="D19233" s="361" t="s">
        <v>28329</v>
      </c>
      <c r="E19233" s="362" t="s">
        <v>39930</v>
      </c>
    </row>
    <row r="19234" customFormat="false" ht="15" hidden="false" customHeight="false" outlineLevel="0" collapsed="false">
      <c r="A19234" s="361" t="s">
        <v>39931</v>
      </c>
      <c r="B19234" s="361"/>
      <c r="C19234" s="361" t="s">
        <v>39932</v>
      </c>
      <c r="D19234" s="361" t="s">
        <v>28329</v>
      </c>
      <c r="E19234" s="362" t="s">
        <v>39933</v>
      </c>
    </row>
    <row r="19235" customFormat="false" ht="15" hidden="false" customHeight="false" outlineLevel="0" collapsed="false">
      <c r="A19235" s="361" t="s">
        <v>39934</v>
      </c>
      <c r="B19235" s="361"/>
      <c r="C19235" s="361" t="s">
        <v>39935</v>
      </c>
      <c r="D19235" s="361" t="s">
        <v>28329</v>
      </c>
      <c r="E19235" s="362" t="s">
        <v>39936</v>
      </c>
    </row>
    <row r="19236" customFormat="false" ht="15" hidden="false" customHeight="false" outlineLevel="0" collapsed="false">
      <c r="A19236" s="361" t="s">
        <v>39937</v>
      </c>
      <c r="B19236" s="361"/>
      <c r="C19236" s="361" t="s">
        <v>39938</v>
      </c>
      <c r="D19236" s="361" t="s">
        <v>28329</v>
      </c>
      <c r="E19236" s="362" t="s">
        <v>39939</v>
      </c>
    </row>
    <row r="19237" customFormat="false" ht="15" hidden="false" customHeight="false" outlineLevel="0" collapsed="false">
      <c r="A19237" s="361" t="s">
        <v>39940</v>
      </c>
      <c r="B19237" s="361"/>
      <c r="C19237" s="361" t="s">
        <v>39941</v>
      </c>
      <c r="D19237" s="361" t="s">
        <v>28329</v>
      </c>
      <c r="E19237" s="362" t="s">
        <v>39942</v>
      </c>
    </row>
    <row r="19238" customFormat="false" ht="15" hidden="false" customHeight="false" outlineLevel="0" collapsed="false">
      <c r="A19238" s="361" t="s">
        <v>39943</v>
      </c>
      <c r="B19238" s="361"/>
      <c r="C19238" s="361" t="s">
        <v>39944</v>
      </c>
      <c r="D19238" s="361" t="s">
        <v>28329</v>
      </c>
      <c r="E19238" s="362" t="s">
        <v>39945</v>
      </c>
    </row>
    <row r="19239" customFormat="false" ht="15" hidden="false" customHeight="false" outlineLevel="0" collapsed="false">
      <c r="A19239" s="361" t="s">
        <v>39946</v>
      </c>
      <c r="B19239" s="361"/>
      <c r="C19239" s="361" t="s">
        <v>39947</v>
      </c>
      <c r="D19239" s="361" t="s">
        <v>28329</v>
      </c>
      <c r="E19239" s="362" t="s">
        <v>35212</v>
      </c>
    </row>
    <row r="19240" customFormat="false" ht="15" hidden="false" customHeight="false" outlineLevel="0" collapsed="false">
      <c r="A19240" s="361" t="s">
        <v>39948</v>
      </c>
      <c r="B19240" s="361"/>
      <c r="C19240" s="361" t="s">
        <v>39949</v>
      </c>
      <c r="D19240" s="361" t="s">
        <v>28329</v>
      </c>
      <c r="E19240" s="362" t="s">
        <v>39950</v>
      </c>
    </row>
    <row r="19241" customFormat="false" ht="15" hidden="false" customHeight="false" outlineLevel="0" collapsed="false">
      <c r="A19241" s="361" t="s">
        <v>39951</v>
      </c>
      <c r="B19241" s="361"/>
      <c r="C19241" s="361" t="s">
        <v>39952</v>
      </c>
      <c r="D19241" s="361" t="s">
        <v>28329</v>
      </c>
      <c r="E19241" s="362" t="s">
        <v>31125</v>
      </c>
    </row>
    <row r="19242" customFormat="false" ht="15" hidden="false" customHeight="false" outlineLevel="0" collapsed="false">
      <c r="A19242" s="361" t="s">
        <v>39953</v>
      </c>
      <c r="B19242" s="361"/>
      <c r="C19242" s="361" t="s">
        <v>39954</v>
      </c>
      <c r="D19242" s="361" t="s">
        <v>28329</v>
      </c>
      <c r="E19242" s="362" t="s">
        <v>39955</v>
      </c>
    </row>
    <row r="19243" customFormat="false" ht="15" hidden="false" customHeight="false" outlineLevel="0" collapsed="false">
      <c r="A19243" s="361" t="s">
        <v>39956</v>
      </c>
      <c r="B19243" s="361"/>
      <c r="C19243" s="361" t="s">
        <v>39957</v>
      </c>
      <c r="D19243" s="361" t="s">
        <v>28329</v>
      </c>
      <c r="E19243" s="362" t="s">
        <v>39958</v>
      </c>
    </row>
    <row r="19244" customFormat="false" ht="15" hidden="false" customHeight="false" outlineLevel="0" collapsed="false">
      <c r="A19244" s="361" t="s">
        <v>39959</v>
      </c>
      <c r="B19244" s="361"/>
      <c r="C19244" s="361" t="s">
        <v>39960</v>
      </c>
      <c r="D19244" s="361" t="s">
        <v>28329</v>
      </c>
      <c r="E19244" s="362" t="s">
        <v>39961</v>
      </c>
    </row>
    <row r="19245" customFormat="false" ht="15" hidden="false" customHeight="false" outlineLevel="0" collapsed="false">
      <c r="A19245" s="361" t="s">
        <v>39962</v>
      </c>
      <c r="B19245" s="361"/>
      <c r="C19245" s="361" t="s">
        <v>39963</v>
      </c>
      <c r="D19245" s="361" t="s">
        <v>28329</v>
      </c>
      <c r="E19245" s="362" t="s">
        <v>39964</v>
      </c>
    </row>
    <row r="19246" customFormat="false" ht="15" hidden="false" customHeight="false" outlineLevel="0" collapsed="false">
      <c r="A19246" s="361" t="s">
        <v>39965</v>
      </c>
      <c r="B19246" s="361"/>
      <c r="C19246" s="361" t="s">
        <v>39966</v>
      </c>
      <c r="D19246" s="361" t="s">
        <v>28329</v>
      </c>
      <c r="E19246" s="362" t="s">
        <v>39967</v>
      </c>
    </row>
    <row r="19247" customFormat="false" ht="15" hidden="false" customHeight="false" outlineLevel="0" collapsed="false">
      <c r="A19247" s="361" t="s">
        <v>39968</v>
      </c>
      <c r="B19247" s="361"/>
      <c r="C19247" s="361" t="s">
        <v>39969</v>
      </c>
      <c r="D19247" s="361" t="s">
        <v>28329</v>
      </c>
      <c r="E19247" s="362" t="s">
        <v>39970</v>
      </c>
    </row>
    <row r="19248" customFormat="false" ht="15" hidden="false" customHeight="false" outlineLevel="0" collapsed="false">
      <c r="A19248" s="361" t="s">
        <v>39971</v>
      </c>
      <c r="B19248" s="361"/>
      <c r="C19248" s="361" t="s">
        <v>39972</v>
      </c>
      <c r="D19248" s="361" t="s">
        <v>28329</v>
      </c>
      <c r="E19248" s="362" t="s">
        <v>39973</v>
      </c>
    </row>
    <row r="19249" customFormat="false" ht="15" hidden="false" customHeight="false" outlineLevel="0" collapsed="false">
      <c r="A19249" s="361" t="s">
        <v>39974</v>
      </c>
      <c r="B19249" s="361"/>
      <c r="C19249" s="361" t="s">
        <v>39975</v>
      </c>
      <c r="D19249" s="361" t="s">
        <v>28329</v>
      </c>
      <c r="E19249" s="362" t="s">
        <v>39976</v>
      </c>
    </row>
    <row r="19250" customFormat="false" ht="15" hidden="false" customHeight="false" outlineLevel="0" collapsed="false">
      <c r="A19250" s="361" t="s">
        <v>39977</v>
      </c>
      <c r="B19250" s="361"/>
      <c r="C19250" s="361" t="s">
        <v>39978</v>
      </c>
      <c r="D19250" s="361" t="s">
        <v>28329</v>
      </c>
      <c r="E19250" s="362" t="s">
        <v>39979</v>
      </c>
    </row>
    <row r="19251" customFormat="false" ht="15" hidden="false" customHeight="false" outlineLevel="0" collapsed="false">
      <c r="A19251" s="361" t="s">
        <v>39980</v>
      </c>
      <c r="B19251" s="361"/>
      <c r="C19251" s="361" t="s">
        <v>39981</v>
      </c>
      <c r="D19251" s="361" t="s">
        <v>28329</v>
      </c>
      <c r="E19251" s="362" t="s">
        <v>39982</v>
      </c>
    </row>
    <row r="19252" customFormat="false" ht="15" hidden="false" customHeight="false" outlineLevel="0" collapsed="false">
      <c r="A19252" s="361" t="s">
        <v>39983</v>
      </c>
      <c r="B19252" s="361"/>
      <c r="C19252" s="361" t="s">
        <v>39984</v>
      </c>
      <c r="D19252" s="361" t="s">
        <v>28329</v>
      </c>
      <c r="E19252" s="362" t="s">
        <v>39985</v>
      </c>
    </row>
    <row r="19253" customFormat="false" ht="15" hidden="false" customHeight="false" outlineLevel="0" collapsed="false">
      <c r="A19253" s="361" t="s">
        <v>39986</v>
      </c>
      <c r="B19253" s="361"/>
      <c r="C19253" s="361" t="s">
        <v>39987</v>
      </c>
      <c r="D19253" s="361" t="s">
        <v>28329</v>
      </c>
      <c r="E19253" s="362" t="s">
        <v>39988</v>
      </c>
    </row>
    <row r="19254" customFormat="false" ht="15" hidden="false" customHeight="false" outlineLevel="0" collapsed="false">
      <c r="A19254" s="361" t="s">
        <v>39989</v>
      </c>
      <c r="B19254" s="361"/>
      <c r="C19254" s="361" t="s">
        <v>39990</v>
      </c>
      <c r="D19254" s="361" t="s">
        <v>28329</v>
      </c>
      <c r="E19254" s="362" t="s">
        <v>39991</v>
      </c>
    </row>
    <row r="19255" customFormat="false" ht="15" hidden="false" customHeight="false" outlineLevel="0" collapsed="false">
      <c r="A19255" s="361" t="s">
        <v>39992</v>
      </c>
      <c r="B19255" s="361"/>
      <c r="C19255" s="361" t="s">
        <v>39993</v>
      </c>
      <c r="D19255" s="361" t="s">
        <v>28329</v>
      </c>
      <c r="E19255" s="362" t="s">
        <v>25561</v>
      </c>
    </row>
    <row r="19256" customFormat="false" ht="15" hidden="false" customHeight="false" outlineLevel="0" collapsed="false">
      <c r="A19256" s="361" t="s">
        <v>39994</v>
      </c>
      <c r="B19256" s="361"/>
      <c r="C19256" s="361" t="s">
        <v>39995</v>
      </c>
      <c r="D19256" s="361" t="s">
        <v>28329</v>
      </c>
      <c r="E19256" s="362" t="s">
        <v>39996</v>
      </c>
    </row>
    <row r="19257" customFormat="false" ht="15" hidden="false" customHeight="false" outlineLevel="0" collapsed="false">
      <c r="A19257" s="361" t="s">
        <v>39997</v>
      </c>
      <c r="B19257" s="361"/>
      <c r="C19257" s="361" t="s">
        <v>39998</v>
      </c>
      <c r="D19257" s="361" t="s">
        <v>28329</v>
      </c>
      <c r="E19257" s="362" t="s">
        <v>39999</v>
      </c>
    </row>
    <row r="19258" customFormat="false" ht="15" hidden="false" customHeight="false" outlineLevel="0" collapsed="false">
      <c r="A19258" s="361" t="s">
        <v>40000</v>
      </c>
      <c r="B19258" s="361"/>
      <c r="C19258" s="361" t="s">
        <v>40001</v>
      </c>
      <c r="D19258" s="361" t="s">
        <v>28329</v>
      </c>
      <c r="E19258" s="362" t="s">
        <v>40002</v>
      </c>
    </row>
    <row r="19259" customFormat="false" ht="15" hidden="false" customHeight="false" outlineLevel="0" collapsed="false">
      <c r="A19259" s="361" t="s">
        <v>40003</v>
      </c>
      <c r="B19259" s="361"/>
      <c r="C19259" s="361" t="s">
        <v>40004</v>
      </c>
      <c r="D19259" s="361" t="s">
        <v>28329</v>
      </c>
      <c r="E19259" s="362" t="s">
        <v>40005</v>
      </c>
    </row>
    <row r="19260" customFormat="false" ht="15" hidden="false" customHeight="false" outlineLevel="0" collapsed="false">
      <c r="A19260" s="361" t="s">
        <v>40006</v>
      </c>
      <c r="B19260" s="361"/>
      <c r="C19260" s="361" t="s">
        <v>40007</v>
      </c>
      <c r="D19260" s="361" t="s">
        <v>28329</v>
      </c>
      <c r="E19260" s="362" t="s">
        <v>40008</v>
      </c>
    </row>
    <row r="19261" customFormat="false" ht="15" hidden="false" customHeight="false" outlineLevel="0" collapsed="false">
      <c r="A19261" s="361" t="s">
        <v>40009</v>
      </c>
      <c r="B19261" s="361"/>
      <c r="C19261" s="361" t="s">
        <v>40010</v>
      </c>
      <c r="D19261" s="361" t="s">
        <v>28329</v>
      </c>
      <c r="E19261" s="362" t="s">
        <v>40011</v>
      </c>
    </row>
    <row r="19262" customFormat="false" ht="15" hidden="false" customHeight="false" outlineLevel="0" collapsed="false">
      <c r="A19262" s="361" t="s">
        <v>40012</v>
      </c>
      <c r="B19262" s="361"/>
      <c r="C19262" s="361" t="s">
        <v>40013</v>
      </c>
      <c r="D19262" s="361" t="s">
        <v>28329</v>
      </c>
      <c r="E19262" s="362" t="s">
        <v>40014</v>
      </c>
    </row>
    <row r="19263" customFormat="false" ht="15" hidden="false" customHeight="false" outlineLevel="0" collapsed="false">
      <c r="A19263" s="361" t="s">
        <v>40015</v>
      </c>
      <c r="B19263" s="361"/>
      <c r="C19263" s="361" t="s">
        <v>40016</v>
      </c>
      <c r="D19263" s="361" t="s">
        <v>28329</v>
      </c>
      <c r="E19263" s="362" t="s">
        <v>40017</v>
      </c>
    </row>
    <row r="19264" customFormat="false" ht="15" hidden="false" customHeight="false" outlineLevel="0" collapsed="false">
      <c r="A19264" s="361" t="s">
        <v>40018</v>
      </c>
      <c r="B19264" s="361"/>
      <c r="C19264" s="361" t="s">
        <v>40019</v>
      </c>
      <c r="D19264" s="361" t="s">
        <v>28329</v>
      </c>
      <c r="E19264" s="362" t="s">
        <v>40020</v>
      </c>
    </row>
    <row r="19265" customFormat="false" ht="15" hidden="false" customHeight="false" outlineLevel="0" collapsed="false">
      <c r="A19265" s="361" t="s">
        <v>40021</v>
      </c>
      <c r="B19265" s="361"/>
      <c r="C19265" s="361" t="s">
        <v>40022</v>
      </c>
      <c r="D19265" s="361" t="s">
        <v>28329</v>
      </c>
      <c r="E19265" s="362" t="s">
        <v>40023</v>
      </c>
    </row>
    <row r="19266" customFormat="false" ht="15" hidden="false" customHeight="false" outlineLevel="0" collapsed="false">
      <c r="A19266" s="361" t="s">
        <v>40024</v>
      </c>
      <c r="B19266" s="361"/>
      <c r="C19266" s="361" t="s">
        <v>40025</v>
      </c>
      <c r="D19266" s="361" t="s">
        <v>28329</v>
      </c>
      <c r="E19266" s="362" t="s">
        <v>40026</v>
      </c>
    </row>
    <row r="19267" customFormat="false" ht="15" hidden="false" customHeight="false" outlineLevel="0" collapsed="false">
      <c r="A19267" s="361" t="s">
        <v>40027</v>
      </c>
      <c r="B19267" s="361"/>
      <c r="C19267" s="361" t="s">
        <v>40028</v>
      </c>
      <c r="D19267" s="361" t="s">
        <v>28329</v>
      </c>
      <c r="E19267" s="362" t="s">
        <v>40029</v>
      </c>
    </row>
    <row r="19268" customFormat="false" ht="15" hidden="false" customHeight="false" outlineLevel="0" collapsed="false">
      <c r="A19268" s="361" t="s">
        <v>40030</v>
      </c>
      <c r="B19268" s="361"/>
      <c r="C19268" s="361" t="s">
        <v>40031</v>
      </c>
      <c r="D19268" s="361" t="s">
        <v>28329</v>
      </c>
      <c r="E19268" s="362" t="s">
        <v>40032</v>
      </c>
    </row>
    <row r="19269" customFormat="false" ht="15" hidden="false" customHeight="false" outlineLevel="0" collapsed="false">
      <c r="A19269" s="361" t="s">
        <v>40033</v>
      </c>
      <c r="B19269" s="361"/>
      <c r="C19269" s="361" t="s">
        <v>40034</v>
      </c>
      <c r="D19269" s="361" t="s">
        <v>28329</v>
      </c>
      <c r="E19269" s="362" t="s">
        <v>40035</v>
      </c>
    </row>
    <row r="19270" customFormat="false" ht="15" hidden="false" customHeight="false" outlineLevel="0" collapsed="false">
      <c r="A19270" s="361" t="s">
        <v>40036</v>
      </c>
      <c r="B19270" s="361"/>
      <c r="C19270" s="361" t="s">
        <v>40037</v>
      </c>
      <c r="D19270" s="361" t="s">
        <v>28329</v>
      </c>
      <c r="E19270" s="362" t="s">
        <v>40038</v>
      </c>
    </row>
    <row r="19271" customFormat="false" ht="15" hidden="false" customHeight="false" outlineLevel="0" collapsed="false">
      <c r="A19271" s="361" t="s">
        <v>40039</v>
      </c>
      <c r="B19271" s="361"/>
      <c r="C19271" s="361" t="s">
        <v>40040</v>
      </c>
      <c r="D19271" s="361" t="s">
        <v>28329</v>
      </c>
      <c r="E19271" s="362" t="s">
        <v>40041</v>
      </c>
    </row>
    <row r="19272" customFormat="false" ht="15" hidden="false" customHeight="false" outlineLevel="0" collapsed="false">
      <c r="A19272" s="361" t="s">
        <v>40042</v>
      </c>
      <c r="B19272" s="361"/>
      <c r="C19272" s="361" t="s">
        <v>40043</v>
      </c>
      <c r="D19272" s="361" t="s">
        <v>28329</v>
      </c>
      <c r="E19272" s="362" t="s">
        <v>40044</v>
      </c>
    </row>
    <row r="19273" customFormat="false" ht="15" hidden="false" customHeight="false" outlineLevel="0" collapsed="false">
      <c r="A19273" s="361" t="s">
        <v>40045</v>
      </c>
      <c r="B19273" s="361"/>
      <c r="C19273" s="361" t="s">
        <v>40046</v>
      </c>
      <c r="D19273" s="361" t="s">
        <v>28329</v>
      </c>
      <c r="E19273" s="362" t="s">
        <v>40047</v>
      </c>
    </row>
    <row r="19274" customFormat="false" ht="15" hidden="false" customHeight="false" outlineLevel="0" collapsed="false">
      <c r="A19274" s="361" t="s">
        <v>40048</v>
      </c>
      <c r="B19274" s="361"/>
      <c r="C19274" s="361" t="s">
        <v>40049</v>
      </c>
      <c r="D19274" s="361" t="s">
        <v>28329</v>
      </c>
      <c r="E19274" s="362" t="s">
        <v>40050</v>
      </c>
    </row>
    <row r="19275" customFormat="false" ht="15" hidden="false" customHeight="false" outlineLevel="0" collapsed="false">
      <c r="A19275" s="361" t="s">
        <v>40051</v>
      </c>
      <c r="B19275" s="361"/>
      <c r="C19275" s="361" t="s">
        <v>40052</v>
      </c>
      <c r="D19275" s="361" t="s">
        <v>28329</v>
      </c>
      <c r="E19275" s="362" t="s">
        <v>40053</v>
      </c>
    </row>
    <row r="19276" customFormat="false" ht="15" hidden="false" customHeight="false" outlineLevel="0" collapsed="false">
      <c r="A19276" s="361" t="s">
        <v>40054</v>
      </c>
      <c r="B19276" s="361"/>
      <c r="C19276" s="361" t="s">
        <v>40055</v>
      </c>
      <c r="D19276" s="361" t="s">
        <v>28329</v>
      </c>
      <c r="E19276" s="362" t="s">
        <v>40056</v>
      </c>
    </row>
    <row r="19277" customFormat="false" ht="15" hidden="false" customHeight="false" outlineLevel="0" collapsed="false">
      <c r="A19277" s="361" t="s">
        <v>40057</v>
      </c>
      <c r="B19277" s="361"/>
      <c r="C19277" s="361" t="s">
        <v>40058</v>
      </c>
      <c r="D19277" s="361" t="s">
        <v>28329</v>
      </c>
      <c r="E19277" s="362" t="s">
        <v>40059</v>
      </c>
    </row>
    <row r="19278" customFormat="false" ht="15" hidden="false" customHeight="false" outlineLevel="0" collapsed="false">
      <c r="A19278" s="361" t="s">
        <v>40060</v>
      </c>
      <c r="B19278" s="361"/>
      <c r="C19278" s="361" t="s">
        <v>40061</v>
      </c>
      <c r="D19278" s="361" t="s">
        <v>28329</v>
      </c>
      <c r="E19278" s="362" t="s">
        <v>40062</v>
      </c>
    </row>
    <row r="19279" customFormat="false" ht="15" hidden="false" customHeight="false" outlineLevel="0" collapsed="false">
      <c r="A19279" s="361" t="s">
        <v>40063</v>
      </c>
      <c r="B19279" s="361"/>
      <c r="C19279" s="361" t="s">
        <v>40064</v>
      </c>
      <c r="D19279" s="361" t="s">
        <v>28329</v>
      </c>
      <c r="E19279" s="362" t="s">
        <v>40065</v>
      </c>
    </row>
    <row r="19280" customFormat="false" ht="15" hidden="false" customHeight="false" outlineLevel="0" collapsed="false">
      <c r="A19280" s="361" t="s">
        <v>40066</v>
      </c>
      <c r="B19280" s="361"/>
      <c r="C19280" s="361" t="s">
        <v>40067</v>
      </c>
      <c r="D19280" s="361" t="s">
        <v>28329</v>
      </c>
      <c r="E19280" s="362" t="s">
        <v>40068</v>
      </c>
    </row>
    <row r="19281" customFormat="false" ht="15" hidden="false" customHeight="false" outlineLevel="0" collapsed="false">
      <c r="A19281" s="361" t="s">
        <v>40069</v>
      </c>
      <c r="B19281" s="361"/>
      <c r="C19281" s="361" t="s">
        <v>40070</v>
      </c>
      <c r="D19281" s="361" t="s">
        <v>28329</v>
      </c>
      <c r="E19281" s="362" t="s">
        <v>40071</v>
      </c>
    </row>
    <row r="19282" customFormat="false" ht="15" hidden="false" customHeight="false" outlineLevel="0" collapsed="false">
      <c r="A19282" s="361" t="s">
        <v>40072</v>
      </c>
      <c r="B19282" s="361"/>
      <c r="C19282" s="361" t="s">
        <v>40073</v>
      </c>
      <c r="D19282" s="361" t="s">
        <v>28329</v>
      </c>
      <c r="E19282" s="362" t="s">
        <v>40074</v>
      </c>
    </row>
    <row r="19283" customFormat="false" ht="15" hidden="false" customHeight="false" outlineLevel="0" collapsed="false">
      <c r="A19283" s="361" t="s">
        <v>40075</v>
      </c>
      <c r="B19283" s="361"/>
      <c r="C19283" s="361" t="s">
        <v>40076</v>
      </c>
      <c r="D19283" s="361" t="s">
        <v>28329</v>
      </c>
      <c r="E19283" s="362" t="s">
        <v>40077</v>
      </c>
    </row>
    <row r="19284" customFormat="false" ht="15" hidden="false" customHeight="false" outlineLevel="0" collapsed="false">
      <c r="A19284" s="361" t="s">
        <v>40078</v>
      </c>
      <c r="B19284" s="361"/>
      <c r="C19284" s="361" t="s">
        <v>40079</v>
      </c>
      <c r="D19284" s="361" t="s">
        <v>28329</v>
      </c>
      <c r="E19284" s="362" t="s">
        <v>40080</v>
      </c>
    </row>
    <row r="19285" customFormat="false" ht="15" hidden="false" customHeight="false" outlineLevel="0" collapsed="false">
      <c r="A19285" s="361" t="s">
        <v>40081</v>
      </c>
      <c r="B19285" s="361"/>
      <c r="C19285" s="361" t="s">
        <v>40082</v>
      </c>
      <c r="D19285" s="361" t="s">
        <v>28329</v>
      </c>
      <c r="E19285" s="362" t="s">
        <v>40083</v>
      </c>
    </row>
    <row r="19286" customFormat="false" ht="15" hidden="false" customHeight="false" outlineLevel="0" collapsed="false">
      <c r="A19286" s="361" t="s">
        <v>40084</v>
      </c>
      <c r="B19286" s="361"/>
      <c r="C19286" s="361" t="s">
        <v>40085</v>
      </c>
      <c r="D19286" s="361" t="s">
        <v>28329</v>
      </c>
      <c r="E19286" s="362" t="s">
        <v>40086</v>
      </c>
    </row>
    <row r="19287" customFormat="false" ht="15" hidden="false" customHeight="false" outlineLevel="0" collapsed="false">
      <c r="A19287" s="361" t="s">
        <v>40087</v>
      </c>
      <c r="B19287" s="361"/>
      <c r="C19287" s="361" t="s">
        <v>40088</v>
      </c>
      <c r="D19287" s="361" t="s">
        <v>28329</v>
      </c>
      <c r="E19287" s="362" t="s">
        <v>40089</v>
      </c>
    </row>
    <row r="19288" customFormat="false" ht="15" hidden="false" customHeight="false" outlineLevel="0" collapsed="false">
      <c r="A19288" s="361" t="s">
        <v>40090</v>
      </c>
      <c r="B19288" s="361"/>
      <c r="C19288" s="361" t="s">
        <v>40091</v>
      </c>
      <c r="D19288" s="361" t="s">
        <v>28329</v>
      </c>
      <c r="E19288" s="362" t="s">
        <v>40092</v>
      </c>
    </row>
    <row r="19289" customFormat="false" ht="15" hidden="false" customHeight="false" outlineLevel="0" collapsed="false">
      <c r="A19289" s="361" t="s">
        <v>40093</v>
      </c>
      <c r="B19289" s="361"/>
      <c r="C19289" s="361" t="s">
        <v>40094</v>
      </c>
      <c r="D19289" s="361" t="s">
        <v>28329</v>
      </c>
      <c r="E19289" s="362" t="s">
        <v>40095</v>
      </c>
    </row>
    <row r="19290" customFormat="false" ht="15" hidden="false" customHeight="false" outlineLevel="0" collapsed="false">
      <c r="A19290" s="361" t="s">
        <v>40096</v>
      </c>
      <c r="B19290" s="361"/>
      <c r="C19290" s="361" t="s">
        <v>40097</v>
      </c>
      <c r="D19290" s="361" t="s">
        <v>28329</v>
      </c>
      <c r="E19290" s="362" t="s">
        <v>40098</v>
      </c>
    </row>
    <row r="19291" customFormat="false" ht="15" hidden="false" customHeight="false" outlineLevel="0" collapsed="false">
      <c r="A19291" s="361" t="s">
        <v>40099</v>
      </c>
      <c r="B19291" s="361"/>
      <c r="C19291" s="361" t="s">
        <v>40100</v>
      </c>
      <c r="D19291" s="361" t="s">
        <v>28329</v>
      </c>
      <c r="E19291" s="362" t="s">
        <v>40101</v>
      </c>
    </row>
    <row r="19292" customFormat="false" ht="15" hidden="false" customHeight="false" outlineLevel="0" collapsed="false">
      <c r="A19292" s="361" t="s">
        <v>40102</v>
      </c>
      <c r="B19292" s="361"/>
      <c r="C19292" s="361" t="s">
        <v>40103</v>
      </c>
      <c r="D19292" s="361" t="s">
        <v>28329</v>
      </c>
      <c r="E19292" s="362" t="s">
        <v>40104</v>
      </c>
    </row>
    <row r="19293" customFormat="false" ht="15" hidden="false" customHeight="false" outlineLevel="0" collapsed="false">
      <c r="A19293" s="361" t="s">
        <v>40105</v>
      </c>
      <c r="B19293" s="361"/>
      <c r="C19293" s="361" t="s">
        <v>40106</v>
      </c>
      <c r="D19293" s="361" t="s">
        <v>28329</v>
      </c>
      <c r="E19293" s="362" t="s">
        <v>40107</v>
      </c>
    </row>
    <row r="19294" customFormat="false" ht="15" hidden="false" customHeight="false" outlineLevel="0" collapsed="false">
      <c r="A19294" s="361" t="s">
        <v>40108</v>
      </c>
      <c r="B19294" s="361"/>
      <c r="C19294" s="361" t="s">
        <v>40109</v>
      </c>
      <c r="D19294" s="361" t="s">
        <v>28329</v>
      </c>
      <c r="E19294" s="362" t="s">
        <v>40110</v>
      </c>
    </row>
    <row r="19295" customFormat="false" ht="15" hidden="false" customHeight="false" outlineLevel="0" collapsed="false">
      <c r="A19295" s="361" t="s">
        <v>40111</v>
      </c>
      <c r="B19295" s="361"/>
      <c r="C19295" s="361" t="s">
        <v>40112</v>
      </c>
      <c r="D19295" s="361" t="s">
        <v>28329</v>
      </c>
      <c r="E19295" s="362" t="s">
        <v>40113</v>
      </c>
    </row>
    <row r="19296" customFormat="false" ht="15" hidden="false" customHeight="false" outlineLevel="0" collapsed="false">
      <c r="A19296" s="361" t="s">
        <v>40114</v>
      </c>
      <c r="B19296" s="361"/>
      <c r="C19296" s="361" t="s">
        <v>40115</v>
      </c>
      <c r="D19296" s="361" t="s">
        <v>28329</v>
      </c>
      <c r="E19296" s="362" t="s">
        <v>40116</v>
      </c>
    </row>
    <row r="19297" customFormat="false" ht="15" hidden="false" customHeight="false" outlineLevel="0" collapsed="false">
      <c r="A19297" s="361" t="s">
        <v>40117</v>
      </c>
      <c r="B19297" s="361"/>
      <c r="C19297" s="361" t="s">
        <v>40118</v>
      </c>
      <c r="D19297" s="361" t="s">
        <v>28329</v>
      </c>
      <c r="E19297" s="362" t="s">
        <v>40119</v>
      </c>
    </row>
    <row r="19298" customFormat="false" ht="15" hidden="false" customHeight="false" outlineLevel="0" collapsed="false">
      <c r="A19298" s="361" t="s">
        <v>40120</v>
      </c>
      <c r="B19298" s="361"/>
      <c r="C19298" s="361" t="s">
        <v>40121</v>
      </c>
      <c r="D19298" s="361" t="s">
        <v>28329</v>
      </c>
      <c r="E19298" s="362" t="s">
        <v>40122</v>
      </c>
    </row>
    <row r="19299" customFormat="false" ht="15" hidden="false" customHeight="false" outlineLevel="0" collapsed="false">
      <c r="A19299" s="361" t="s">
        <v>40123</v>
      </c>
      <c r="B19299" s="361"/>
      <c r="C19299" s="361" t="s">
        <v>40124</v>
      </c>
      <c r="D19299" s="361" t="s">
        <v>28329</v>
      </c>
      <c r="E19299" s="362" t="s">
        <v>40125</v>
      </c>
    </row>
    <row r="19300" customFormat="false" ht="15" hidden="false" customHeight="false" outlineLevel="0" collapsed="false">
      <c r="A19300" s="361" t="s">
        <v>40126</v>
      </c>
      <c r="B19300" s="361"/>
      <c r="C19300" s="361" t="s">
        <v>40127</v>
      </c>
      <c r="D19300" s="361" t="s">
        <v>28329</v>
      </c>
      <c r="E19300" s="362" t="s">
        <v>40128</v>
      </c>
    </row>
    <row r="19301" customFormat="false" ht="15" hidden="false" customHeight="false" outlineLevel="0" collapsed="false">
      <c r="A19301" s="361" t="s">
        <v>40129</v>
      </c>
      <c r="B19301" s="361"/>
      <c r="C19301" s="361" t="s">
        <v>40130</v>
      </c>
      <c r="D19301" s="361" t="s">
        <v>28329</v>
      </c>
      <c r="E19301" s="362" t="s">
        <v>40131</v>
      </c>
    </row>
    <row r="19302" customFormat="false" ht="15" hidden="false" customHeight="false" outlineLevel="0" collapsed="false">
      <c r="A19302" s="361" t="s">
        <v>40132</v>
      </c>
      <c r="B19302" s="361"/>
      <c r="C19302" s="361" t="s">
        <v>40133</v>
      </c>
      <c r="D19302" s="361" t="s">
        <v>28329</v>
      </c>
      <c r="E19302" s="362" t="s">
        <v>40134</v>
      </c>
    </row>
    <row r="19303" customFormat="false" ht="15" hidden="false" customHeight="false" outlineLevel="0" collapsed="false">
      <c r="A19303" s="361" t="s">
        <v>40135</v>
      </c>
      <c r="B19303" s="361"/>
      <c r="C19303" s="361" t="s">
        <v>40136</v>
      </c>
      <c r="D19303" s="361" t="s">
        <v>28329</v>
      </c>
      <c r="E19303" s="362" t="s">
        <v>40137</v>
      </c>
    </row>
    <row r="19304" customFormat="false" ht="15" hidden="false" customHeight="false" outlineLevel="0" collapsed="false">
      <c r="A19304" s="361" t="s">
        <v>40138</v>
      </c>
      <c r="B19304" s="361"/>
      <c r="C19304" s="361" t="s">
        <v>40139</v>
      </c>
      <c r="D19304" s="361" t="s">
        <v>28329</v>
      </c>
      <c r="E19304" s="362" t="s">
        <v>40140</v>
      </c>
    </row>
    <row r="19305" customFormat="false" ht="15" hidden="false" customHeight="false" outlineLevel="0" collapsed="false">
      <c r="A19305" s="361" t="s">
        <v>40141</v>
      </c>
      <c r="B19305" s="361"/>
      <c r="C19305" s="361" t="s">
        <v>40142</v>
      </c>
      <c r="D19305" s="361" t="s">
        <v>28329</v>
      </c>
      <c r="E19305" s="362" t="s">
        <v>40143</v>
      </c>
    </row>
    <row r="19306" customFormat="false" ht="15" hidden="false" customHeight="false" outlineLevel="0" collapsed="false">
      <c r="A19306" s="361" t="s">
        <v>40144</v>
      </c>
      <c r="B19306" s="361"/>
      <c r="C19306" s="361" t="s">
        <v>40145</v>
      </c>
      <c r="D19306" s="361" t="s">
        <v>28329</v>
      </c>
      <c r="E19306" s="362" t="s">
        <v>40146</v>
      </c>
    </row>
    <row r="19307" customFormat="false" ht="15" hidden="false" customHeight="false" outlineLevel="0" collapsed="false">
      <c r="A19307" s="361" t="s">
        <v>40147</v>
      </c>
      <c r="B19307" s="361"/>
      <c r="C19307" s="361" t="s">
        <v>40148</v>
      </c>
      <c r="D19307" s="361" t="s">
        <v>28329</v>
      </c>
      <c r="E19307" s="362" t="s">
        <v>40149</v>
      </c>
    </row>
    <row r="19308" customFormat="false" ht="15" hidden="false" customHeight="false" outlineLevel="0" collapsed="false">
      <c r="A19308" s="361" t="s">
        <v>40150</v>
      </c>
      <c r="B19308" s="361"/>
      <c r="C19308" s="361" t="s">
        <v>40151</v>
      </c>
      <c r="D19308" s="361" t="s">
        <v>28329</v>
      </c>
      <c r="E19308" s="362" t="s">
        <v>40152</v>
      </c>
    </row>
    <row r="19309" customFormat="false" ht="15" hidden="false" customHeight="false" outlineLevel="0" collapsed="false">
      <c r="A19309" s="361" t="s">
        <v>40153</v>
      </c>
      <c r="B19309" s="361"/>
      <c r="C19309" s="361" t="s">
        <v>40154</v>
      </c>
      <c r="D19309" s="361" t="s">
        <v>28329</v>
      </c>
      <c r="E19309" s="362" t="s">
        <v>40155</v>
      </c>
    </row>
    <row r="19310" customFormat="false" ht="15" hidden="false" customHeight="false" outlineLevel="0" collapsed="false">
      <c r="A19310" s="361" t="s">
        <v>40156</v>
      </c>
      <c r="B19310" s="361"/>
      <c r="C19310" s="361" t="s">
        <v>40157</v>
      </c>
      <c r="D19310" s="361" t="s">
        <v>28329</v>
      </c>
      <c r="E19310" s="362" t="s">
        <v>40158</v>
      </c>
    </row>
    <row r="19311" customFormat="false" ht="15" hidden="false" customHeight="false" outlineLevel="0" collapsed="false">
      <c r="A19311" s="361" t="s">
        <v>40159</v>
      </c>
      <c r="B19311" s="361"/>
      <c r="C19311" s="361" t="s">
        <v>40160</v>
      </c>
      <c r="D19311" s="361" t="s">
        <v>28329</v>
      </c>
      <c r="E19311" s="362" t="s">
        <v>40161</v>
      </c>
    </row>
    <row r="19312" customFormat="false" ht="15" hidden="false" customHeight="false" outlineLevel="0" collapsed="false">
      <c r="A19312" s="361" t="s">
        <v>40162</v>
      </c>
      <c r="B19312" s="361"/>
      <c r="C19312" s="361" t="s">
        <v>40163</v>
      </c>
      <c r="D19312" s="361" t="s">
        <v>28329</v>
      </c>
      <c r="E19312" s="362" t="s">
        <v>40164</v>
      </c>
    </row>
    <row r="19313" customFormat="false" ht="15" hidden="false" customHeight="false" outlineLevel="0" collapsed="false">
      <c r="A19313" s="361" t="s">
        <v>40165</v>
      </c>
      <c r="B19313" s="361"/>
      <c r="C19313" s="361" t="s">
        <v>40166</v>
      </c>
      <c r="D19313" s="361" t="s">
        <v>28329</v>
      </c>
      <c r="E19313" s="362" t="s">
        <v>40167</v>
      </c>
    </row>
    <row r="19314" customFormat="false" ht="15" hidden="false" customHeight="false" outlineLevel="0" collapsed="false">
      <c r="A19314" s="361" t="s">
        <v>40168</v>
      </c>
      <c r="B19314" s="361"/>
      <c r="C19314" s="361" t="s">
        <v>40169</v>
      </c>
      <c r="D19314" s="361" t="s">
        <v>28329</v>
      </c>
      <c r="E19314" s="362" t="s">
        <v>40170</v>
      </c>
    </row>
    <row r="19315" customFormat="false" ht="15" hidden="false" customHeight="false" outlineLevel="0" collapsed="false">
      <c r="A19315" s="361" t="s">
        <v>40171</v>
      </c>
      <c r="B19315" s="361"/>
      <c r="C19315" s="361" t="s">
        <v>40172</v>
      </c>
      <c r="D19315" s="361" t="s">
        <v>28329</v>
      </c>
      <c r="E19315" s="362" t="s">
        <v>40173</v>
      </c>
    </row>
    <row r="19316" customFormat="false" ht="15" hidden="false" customHeight="false" outlineLevel="0" collapsed="false">
      <c r="A19316" s="361" t="s">
        <v>40174</v>
      </c>
      <c r="B19316" s="361"/>
      <c r="C19316" s="361" t="s">
        <v>40175</v>
      </c>
      <c r="D19316" s="361" t="s">
        <v>28329</v>
      </c>
      <c r="E19316" s="362" t="s">
        <v>40176</v>
      </c>
    </row>
    <row r="19317" customFormat="false" ht="15" hidden="false" customHeight="false" outlineLevel="0" collapsed="false">
      <c r="A19317" s="361" t="s">
        <v>40177</v>
      </c>
      <c r="B19317" s="361"/>
      <c r="C19317" s="361" t="s">
        <v>40178</v>
      </c>
      <c r="D19317" s="361" t="s">
        <v>28329</v>
      </c>
      <c r="E19317" s="362" t="s">
        <v>40179</v>
      </c>
    </row>
    <row r="19318" customFormat="false" ht="15" hidden="false" customHeight="false" outlineLevel="0" collapsed="false">
      <c r="A19318" s="361" t="s">
        <v>40180</v>
      </c>
      <c r="B19318" s="361"/>
      <c r="C19318" s="361" t="s">
        <v>40181</v>
      </c>
      <c r="D19318" s="361" t="s">
        <v>28329</v>
      </c>
      <c r="E19318" s="362" t="s">
        <v>40182</v>
      </c>
    </row>
    <row r="19319" customFormat="false" ht="15" hidden="false" customHeight="false" outlineLevel="0" collapsed="false">
      <c r="A19319" s="361" t="s">
        <v>40183</v>
      </c>
      <c r="B19319" s="361"/>
      <c r="C19319" s="361" t="s">
        <v>40184</v>
      </c>
      <c r="D19319" s="361" t="s">
        <v>28329</v>
      </c>
      <c r="E19319" s="362" t="s">
        <v>40185</v>
      </c>
    </row>
    <row r="19320" customFormat="false" ht="15" hidden="false" customHeight="false" outlineLevel="0" collapsed="false">
      <c r="A19320" s="361" t="s">
        <v>40186</v>
      </c>
      <c r="B19320" s="361"/>
      <c r="C19320" s="361" t="s">
        <v>40187</v>
      </c>
      <c r="D19320" s="361" t="s">
        <v>28329</v>
      </c>
      <c r="E19320" s="362" t="s">
        <v>40188</v>
      </c>
    </row>
    <row r="19321" customFormat="false" ht="15" hidden="false" customHeight="false" outlineLevel="0" collapsed="false">
      <c r="A19321" s="361" t="s">
        <v>40189</v>
      </c>
      <c r="B19321" s="361"/>
      <c r="C19321" s="361" t="s">
        <v>40190</v>
      </c>
      <c r="D19321" s="361" t="s">
        <v>28329</v>
      </c>
      <c r="E19321" s="362" t="s">
        <v>40191</v>
      </c>
    </row>
    <row r="19322" customFormat="false" ht="15" hidden="false" customHeight="false" outlineLevel="0" collapsed="false">
      <c r="A19322" s="361" t="s">
        <v>40192</v>
      </c>
      <c r="B19322" s="361"/>
      <c r="C19322" s="361" t="s">
        <v>40193</v>
      </c>
      <c r="D19322" s="361" t="s">
        <v>28329</v>
      </c>
      <c r="E19322" s="362" t="s">
        <v>40194</v>
      </c>
    </row>
    <row r="19323" customFormat="false" ht="15" hidden="false" customHeight="false" outlineLevel="0" collapsed="false">
      <c r="A19323" s="361" t="s">
        <v>40195</v>
      </c>
      <c r="B19323" s="361"/>
      <c r="C19323" s="361" t="s">
        <v>40196</v>
      </c>
      <c r="D19323" s="361" t="s">
        <v>28329</v>
      </c>
      <c r="E19323" s="362" t="s">
        <v>40197</v>
      </c>
    </row>
    <row r="19324" customFormat="false" ht="15" hidden="false" customHeight="false" outlineLevel="0" collapsed="false">
      <c r="A19324" s="361" t="s">
        <v>40198</v>
      </c>
      <c r="B19324" s="361"/>
      <c r="C19324" s="361" t="s">
        <v>40199</v>
      </c>
      <c r="D19324" s="361" t="s">
        <v>28329</v>
      </c>
      <c r="E19324" s="362" t="s">
        <v>40200</v>
      </c>
    </row>
    <row r="19325" customFormat="false" ht="15" hidden="false" customHeight="false" outlineLevel="0" collapsed="false">
      <c r="A19325" s="361" t="s">
        <v>40201</v>
      </c>
      <c r="B19325" s="361"/>
      <c r="C19325" s="361" t="s">
        <v>40202</v>
      </c>
      <c r="D19325" s="361" t="s">
        <v>28329</v>
      </c>
      <c r="E19325" s="362" t="s">
        <v>40203</v>
      </c>
    </row>
    <row r="19326" customFormat="false" ht="15" hidden="false" customHeight="false" outlineLevel="0" collapsed="false">
      <c r="A19326" s="361" t="s">
        <v>40204</v>
      </c>
      <c r="B19326" s="361"/>
      <c r="C19326" s="361" t="s">
        <v>40205</v>
      </c>
      <c r="D19326" s="361" t="s">
        <v>28329</v>
      </c>
      <c r="E19326" s="362" t="s">
        <v>40206</v>
      </c>
    </row>
    <row r="19327" customFormat="false" ht="15" hidden="false" customHeight="false" outlineLevel="0" collapsed="false">
      <c r="A19327" s="361" t="s">
        <v>40207</v>
      </c>
      <c r="B19327" s="361"/>
      <c r="C19327" s="361" t="s">
        <v>40208</v>
      </c>
      <c r="D19327" s="361" t="s">
        <v>28329</v>
      </c>
      <c r="E19327" s="362" t="s">
        <v>40209</v>
      </c>
    </row>
    <row r="19328" customFormat="false" ht="15" hidden="false" customHeight="false" outlineLevel="0" collapsed="false">
      <c r="A19328" s="361" t="s">
        <v>40210</v>
      </c>
      <c r="B19328" s="361"/>
      <c r="C19328" s="361" t="s">
        <v>40211</v>
      </c>
      <c r="D19328" s="361" t="s">
        <v>28329</v>
      </c>
      <c r="E19328" s="362" t="s">
        <v>40212</v>
      </c>
    </row>
    <row r="19329" customFormat="false" ht="15" hidden="false" customHeight="false" outlineLevel="0" collapsed="false">
      <c r="A19329" s="361" t="s">
        <v>40213</v>
      </c>
      <c r="B19329" s="361"/>
      <c r="C19329" s="361" t="s">
        <v>40214</v>
      </c>
      <c r="D19329" s="361" t="s">
        <v>28329</v>
      </c>
      <c r="E19329" s="362" t="s">
        <v>40215</v>
      </c>
    </row>
    <row r="19330" customFormat="false" ht="15" hidden="false" customHeight="false" outlineLevel="0" collapsed="false">
      <c r="A19330" s="361" t="s">
        <v>40216</v>
      </c>
      <c r="B19330" s="361"/>
      <c r="C19330" s="361" t="s">
        <v>40217</v>
      </c>
      <c r="D19330" s="361" t="s">
        <v>40218</v>
      </c>
      <c r="E19330" s="362" t="s">
        <v>15801</v>
      </c>
    </row>
    <row r="19331" customFormat="false" ht="15" hidden="false" customHeight="false" outlineLevel="0" collapsed="false">
      <c r="A19331" s="361" t="s">
        <v>40219</v>
      </c>
      <c r="B19331" s="361"/>
      <c r="C19331" s="361" t="s">
        <v>40220</v>
      </c>
      <c r="D19331" s="361" t="s">
        <v>40218</v>
      </c>
      <c r="E19331" s="362" t="s">
        <v>16020</v>
      </c>
    </row>
    <row r="19332" customFormat="false" ht="15" hidden="false" customHeight="false" outlineLevel="0" collapsed="false">
      <c r="A19332" s="361" t="s">
        <v>40221</v>
      </c>
      <c r="B19332" s="361"/>
      <c r="C19332" s="361" t="s">
        <v>40222</v>
      </c>
      <c r="D19332" s="361" t="s">
        <v>40218</v>
      </c>
      <c r="E19332" s="362" t="s">
        <v>15656</v>
      </c>
    </row>
    <row r="19333" customFormat="false" ht="15" hidden="false" customHeight="false" outlineLevel="0" collapsed="false">
      <c r="A19333" s="361" t="s">
        <v>40223</v>
      </c>
      <c r="B19333" s="361"/>
      <c r="C19333" s="361" t="s">
        <v>40224</v>
      </c>
      <c r="D19333" s="361" t="s">
        <v>40218</v>
      </c>
      <c r="E19333" s="362" t="s">
        <v>15691</v>
      </c>
    </row>
    <row r="19334" customFormat="false" ht="15" hidden="false" customHeight="false" outlineLevel="0" collapsed="false">
      <c r="A19334" s="361" t="s">
        <v>40225</v>
      </c>
      <c r="B19334" s="361"/>
      <c r="C19334" s="361" t="s">
        <v>40226</v>
      </c>
      <c r="D19334" s="361" t="s">
        <v>40218</v>
      </c>
      <c r="E19334" s="362" t="s">
        <v>26784</v>
      </c>
    </row>
    <row r="19335" customFormat="false" ht="15" hidden="false" customHeight="false" outlineLevel="0" collapsed="false">
      <c r="A19335" s="361" t="s">
        <v>40227</v>
      </c>
      <c r="B19335" s="361"/>
      <c r="C19335" s="361" t="s">
        <v>40228</v>
      </c>
      <c r="D19335" s="361" t="s">
        <v>40218</v>
      </c>
      <c r="E19335" s="362" t="s">
        <v>19714</v>
      </c>
    </row>
    <row r="19336" customFormat="false" ht="15" hidden="false" customHeight="false" outlineLevel="0" collapsed="false">
      <c r="A19336" s="361" t="s">
        <v>40229</v>
      </c>
      <c r="B19336" s="361"/>
      <c r="C19336" s="361" t="s">
        <v>40230</v>
      </c>
      <c r="D19336" s="361" t="s">
        <v>40218</v>
      </c>
      <c r="E19336" s="362" t="s">
        <v>17174</v>
      </c>
    </row>
    <row r="19337" customFormat="false" ht="15" hidden="false" customHeight="false" outlineLevel="0" collapsed="false">
      <c r="A19337" s="361" t="s">
        <v>40231</v>
      </c>
      <c r="B19337" s="361"/>
      <c r="C19337" s="361" t="s">
        <v>40232</v>
      </c>
      <c r="D19337" s="361" t="s">
        <v>40218</v>
      </c>
      <c r="E19337" s="362" t="s">
        <v>19818</v>
      </c>
    </row>
    <row r="19338" customFormat="false" ht="15" hidden="false" customHeight="false" outlineLevel="0" collapsed="false">
      <c r="A19338" s="361" t="s">
        <v>40233</v>
      </c>
      <c r="B19338" s="361"/>
      <c r="C19338" s="361" t="s">
        <v>40234</v>
      </c>
      <c r="D19338" s="361" t="s">
        <v>40218</v>
      </c>
      <c r="E19338" s="362" t="s">
        <v>15650</v>
      </c>
    </row>
    <row r="19339" customFormat="false" ht="15" hidden="false" customHeight="false" outlineLevel="0" collapsed="false">
      <c r="A19339" s="361" t="s">
        <v>40235</v>
      </c>
      <c r="B19339" s="361"/>
      <c r="C19339" s="361" t="s">
        <v>40236</v>
      </c>
      <c r="D19339" s="361" t="s">
        <v>40218</v>
      </c>
      <c r="E19339" s="362" t="s">
        <v>16788</v>
      </c>
    </row>
    <row r="19340" customFormat="false" ht="15" hidden="false" customHeight="false" outlineLevel="0" collapsed="false">
      <c r="A19340" s="361" t="s">
        <v>40237</v>
      </c>
      <c r="B19340" s="361"/>
      <c r="C19340" s="361" t="s">
        <v>40238</v>
      </c>
      <c r="D19340" s="361" t="s">
        <v>37674</v>
      </c>
      <c r="E19340" s="362" t="s">
        <v>40239</v>
      </c>
    </row>
    <row r="19341" customFormat="false" ht="15" hidden="false" customHeight="false" outlineLevel="0" collapsed="false">
      <c r="A19341" s="361" t="s">
        <v>40240</v>
      </c>
      <c r="B19341" s="361"/>
      <c r="C19341" s="361" t="s">
        <v>40241</v>
      </c>
      <c r="D19341" s="361" t="s">
        <v>37674</v>
      </c>
      <c r="E19341" s="362" t="s">
        <v>40242</v>
      </c>
    </row>
    <row r="19342" customFormat="false" ht="15" hidden="false" customHeight="false" outlineLevel="0" collapsed="false">
      <c r="A19342" s="361" t="s">
        <v>40243</v>
      </c>
      <c r="B19342" s="361"/>
      <c r="C19342" s="361" t="s">
        <v>40244</v>
      </c>
      <c r="D19342" s="361" t="s">
        <v>37674</v>
      </c>
      <c r="E19342" s="362" t="s">
        <v>40245</v>
      </c>
    </row>
    <row r="19343" customFormat="false" ht="15" hidden="false" customHeight="false" outlineLevel="0" collapsed="false">
      <c r="A19343" s="361" t="s">
        <v>40246</v>
      </c>
      <c r="B19343" s="361"/>
      <c r="C19343" s="361" t="s">
        <v>40247</v>
      </c>
      <c r="D19343" s="361" t="s">
        <v>40248</v>
      </c>
      <c r="E19343" s="362" t="s">
        <v>17191</v>
      </c>
    </row>
    <row r="19344" customFormat="false" ht="15" hidden="false" customHeight="false" outlineLevel="0" collapsed="false">
      <c r="A19344" s="361" t="s">
        <v>40249</v>
      </c>
      <c r="B19344" s="361"/>
      <c r="C19344" s="361" t="s">
        <v>40250</v>
      </c>
      <c r="D19344" s="361" t="s">
        <v>40248</v>
      </c>
      <c r="E19344" s="362" t="s">
        <v>40251</v>
      </c>
    </row>
    <row r="19345" customFormat="false" ht="15" hidden="false" customHeight="false" outlineLevel="0" collapsed="false">
      <c r="A19345" s="361" t="s">
        <v>40252</v>
      </c>
      <c r="B19345" s="361"/>
      <c r="C19345" s="361" t="s">
        <v>40253</v>
      </c>
      <c r="D19345" s="361" t="s">
        <v>40248</v>
      </c>
      <c r="E19345" s="362" t="s">
        <v>34077</v>
      </c>
    </row>
    <row r="19346" customFormat="false" ht="15" hidden="false" customHeight="false" outlineLevel="0" collapsed="false">
      <c r="A19346" s="361" t="s">
        <v>40254</v>
      </c>
      <c r="B19346" s="361"/>
      <c r="C19346" s="361" t="s">
        <v>40255</v>
      </c>
      <c r="D19346" s="361" t="s">
        <v>40248</v>
      </c>
      <c r="E19346" s="362" t="s">
        <v>18372</v>
      </c>
    </row>
    <row r="19347" customFormat="false" ht="15" hidden="false" customHeight="false" outlineLevel="0" collapsed="false">
      <c r="A19347" s="361" t="s">
        <v>40256</v>
      </c>
      <c r="B19347" s="361"/>
      <c r="C19347" s="361" t="s">
        <v>40257</v>
      </c>
      <c r="D19347" s="361" t="s">
        <v>40248</v>
      </c>
      <c r="E19347" s="362" t="s">
        <v>16031</v>
      </c>
    </row>
    <row r="19348" customFormat="false" ht="15" hidden="false" customHeight="false" outlineLevel="0" collapsed="false">
      <c r="A19348" s="361" t="s">
        <v>40258</v>
      </c>
      <c r="B19348" s="361"/>
      <c r="C19348" s="361" t="s">
        <v>40259</v>
      </c>
      <c r="D19348" s="361" t="s">
        <v>40248</v>
      </c>
      <c r="E19348" s="362" t="s">
        <v>16608</v>
      </c>
    </row>
    <row r="19349" customFormat="false" ht="15" hidden="false" customHeight="false" outlineLevel="0" collapsed="false">
      <c r="A19349" s="361" t="s">
        <v>40260</v>
      </c>
      <c r="B19349" s="361"/>
      <c r="C19349" s="361" t="s">
        <v>40261</v>
      </c>
      <c r="D19349" s="361" t="s">
        <v>40248</v>
      </c>
      <c r="E19349" s="362" t="s">
        <v>16979</v>
      </c>
    </row>
    <row r="19350" customFormat="false" ht="15" hidden="false" customHeight="false" outlineLevel="0" collapsed="false">
      <c r="A19350" s="361" t="s">
        <v>40262</v>
      </c>
      <c r="B19350" s="361"/>
      <c r="C19350" s="361" t="s">
        <v>40263</v>
      </c>
      <c r="D19350" s="361" t="s">
        <v>40248</v>
      </c>
      <c r="E19350" s="362" t="s">
        <v>27167</v>
      </c>
    </row>
    <row r="19351" customFormat="false" ht="15" hidden="false" customHeight="false" outlineLevel="0" collapsed="false">
      <c r="A19351" s="361" t="s">
        <v>40264</v>
      </c>
      <c r="B19351" s="361"/>
      <c r="C19351" s="361" t="s">
        <v>40265</v>
      </c>
      <c r="D19351" s="361" t="s">
        <v>40248</v>
      </c>
      <c r="E19351" s="362" t="s">
        <v>15664</v>
      </c>
    </row>
    <row r="19352" customFormat="false" ht="15" hidden="false" customHeight="false" outlineLevel="0" collapsed="false">
      <c r="A19352" s="361" t="s">
        <v>40266</v>
      </c>
      <c r="B19352" s="361"/>
      <c r="C19352" s="361" t="s">
        <v>40267</v>
      </c>
      <c r="D19352" s="361" t="s">
        <v>40248</v>
      </c>
      <c r="E19352" s="362" t="s">
        <v>17577</v>
      </c>
    </row>
    <row r="19353" customFormat="false" ht="15" hidden="false" customHeight="false" outlineLevel="0" collapsed="false">
      <c r="A19353" s="361" t="s">
        <v>40268</v>
      </c>
      <c r="B19353" s="361"/>
      <c r="C19353" s="361" t="s">
        <v>40269</v>
      </c>
      <c r="D19353" s="361" t="s">
        <v>40248</v>
      </c>
      <c r="E19353" s="362" t="s">
        <v>20437</v>
      </c>
    </row>
    <row r="19354" customFormat="false" ht="15" hidden="false" customHeight="false" outlineLevel="0" collapsed="false">
      <c r="A19354" s="361" t="s">
        <v>40270</v>
      </c>
      <c r="B19354" s="361"/>
      <c r="C19354" s="361" t="s">
        <v>40271</v>
      </c>
      <c r="D19354" s="361" t="s">
        <v>40248</v>
      </c>
      <c r="E19354" s="362" t="s">
        <v>15681</v>
      </c>
    </row>
    <row r="19355" customFormat="false" ht="15" hidden="false" customHeight="false" outlineLevel="0" collapsed="false">
      <c r="A19355" s="361" t="s">
        <v>40272</v>
      </c>
      <c r="B19355" s="361"/>
      <c r="C19355" s="361" t="s">
        <v>40273</v>
      </c>
      <c r="D19355" s="361" t="s">
        <v>40274</v>
      </c>
      <c r="E19355" s="362" t="s">
        <v>32037</v>
      </c>
    </row>
    <row r="19356" customFormat="false" ht="15" hidden="false" customHeight="false" outlineLevel="0" collapsed="false">
      <c r="A19356" s="361" t="s">
        <v>40275</v>
      </c>
      <c r="B19356" s="361"/>
      <c r="C19356" s="361" t="s">
        <v>40276</v>
      </c>
      <c r="D19356" s="361" t="s">
        <v>40274</v>
      </c>
      <c r="E19356" s="362" t="s">
        <v>26015</v>
      </c>
    </row>
    <row r="19357" customFormat="false" ht="15" hidden="false" customHeight="false" outlineLevel="0" collapsed="false">
      <c r="A19357" s="361" t="s">
        <v>40277</v>
      </c>
      <c r="B19357" s="361"/>
      <c r="C19357" s="361" t="s">
        <v>40278</v>
      </c>
      <c r="D19357" s="361" t="s">
        <v>40274</v>
      </c>
      <c r="E19357" s="362" t="s">
        <v>30863</v>
      </c>
    </row>
    <row r="19358" customFormat="false" ht="15" hidden="false" customHeight="false" outlineLevel="0" collapsed="false">
      <c r="A19358" s="361" t="s">
        <v>40279</v>
      </c>
      <c r="B19358" s="361"/>
      <c r="C19358" s="361" t="s">
        <v>40280</v>
      </c>
      <c r="D19358" s="361" t="s">
        <v>40274</v>
      </c>
      <c r="E19358" s="362" t="s">
        <v>15732</v>
      </c>
    </row>
    <row r="19359" customFormat="false" ht="15" hidden="false" customHeight="false" outlineLevel="0" collapsed="false">
      <c r="A19359" s="361" t="s">
        <v>40281</v>
      </c>
      <c r="B19359" s="361"/>
      <c r="C19359" s="361" t="s">
        <v>40282</v>
      </c>
      <c r="D19359" s="361" t="s">
        <v>40274</v>
      </c>
      <c r="E19359" s="362" t="s">
        <v>17577</v>
      </c>
    </row>
    <row r="19360" customFormat="false" ht="15" hidden="false" customHeight="false" outlineLevel="0" collapsed="false">
      <c r="A19360" s="361" t="s">
        <v>40283</v>
      </c>
      <c r="B19360" s="361"/>
      <c r="C19360" s="361" t="s">
        <v>40284</v>
      </c>
      <c r="D19360" s="361" t="s">
        <v>40285</v>
      </c>
      <c r="E19360" s="362" t="s">
        <v>16596</v>
      </c>
    </row>
    <row r="19361" customFormat="false" ht="15" hidden="false" customHeight="false" outlineLevel="0" collapsed="false">
      <c r="A19361" s="361" t="s">
        <v>40286</v>
      </c>
      <c r="B19361" s="361"/>
      <c r="C19361" s="361" t="s">
        <v>40287</v>
      </c>
      <c r="D19361" s="361" t="s">
        <v>40285</v>
      </c>
      <c r="E19361" s="362" t="s">
        <v>15679</v>
      </c>
    </row>
    <row r="19362" customFormat="false" ht="15" hidden="false" customHeight="false" outlineLevel="0" collapsed="false">
      <c r="A19362" s="361" t="s">
        <v>40288</v>
      </c>
      <c r="B19362" s="361"/>
      <c r="C19362" s="361" t="s">
        <v>40289</v>
      </c>
      <c r="D19362" s="361" t="s">
        <v>40285</v>
      </c>
      <c r="E19362" s="362" t="s">
        <v>15787</v>
      </c>
    </row>
    <row r="19363" customFormat="false" ht="15" hidden="false" customHeight="false" outlineLevel="0" collapsed="false">
      <c r="A19363" s="361" t="s">
        <v>40290</v>
      </c>
      <c r="B19363" s="361"/>
      <c r="C19363" s="361" t="s">
        <v>40291</v>
      </c>
      <c r="D19363" s="361" t="s">
        <v>40285</v>
      </c>
      <c r="E19363" s="362" t="s">
        <v>27568</v>
      </c>
    </row>
    <row r="19364" customFormat="false" ht="15" hidden="false" customHeight="false" outlineLevel="0" collapsed="false">
      <c r="A19364" s="361" t="s">
        <v>40292</v>
      </c>
      <c r="B19364" s="361"/>
      <c r="C19364" s="361" t="s">
        <v>40293</v>
      </c>
      <c r="D19364" s="361" t="s">
        <v>25614</v>
      </c>
      <c r="E19364" s="362" t="s">
        <v>19726</v>
      </c>
    </row>
    <row r="19365" customFormat="false" ht="15" hidden="false" customHeight="false" outlineLevel="0" collapsed="false">
      <c r="A19365" s="361" t="s">
        <v>40294</v>
      </c>
      <c r="B19365" s="361"/>
      <c r="C19365" s="361" t="s">
        <v>40295</v>
      </c>
      <c r="D19365" s="361" t="s">
        <v>25614</v>
      </c>
      <c r="E19365" s="362" t="s">
        <v>16784</v>
      </c>
    </row>
    <row r="19366" customFormat="false" ht="15" hidden="false" customHeight="false" outlineLevel="0" collapsed="false">
      <c r="A19366" s="361" t="s">
        <v>40296</v>
      </c>
      <c r="B19366" s="361"/>
      <c r="C19366" s="361" t="s">
        <v>40297</v>
      </c>
      <c r="D19366" s="361" t="s">
        <v>25614</v>
      </c>
      <c r="E19366" s="362" t="s">
        <v>21875</v>
      </c>
    </row>
    <row r="19367" customFormat="false" ht="15" hidden="false" customHeight="false" outlineLevel="0" collapsed="false">
      <c r="A19367" s="361" t="s">
        <v>40298</v>
      </c>
      <c r="B19367" s="361"/>
      <c r="C19367" s="361" t="s">
        <v>40299</v>
      </c>
      <c r="D19367" s="361" t="s">
        <v>25214</v>
      </c>
      <c r="E19367" s="362" t="s">
        <v>17122</v>
      </c>
    </row>
    <row r="19368" customFormat="false" ht="15" hidden="false" customHeight="false" outlineLevel="0" collapsed="false">
      <c r="A19368" s="361" t="s">
        <v>40300</v>
      </c>
      <c r="B19368" s="361"/>
      <c r="C19368" s="361" t="s">
        <v>40301</v>
      </c>
      <c r="D19368" s="361" t="s">
        <v>25214</v>
      </c>
      <c r="E19368" s="362" t="s">
        <v>21892</v>
      </c>
    </row>
    <row r="19369" customFormat="false" ht="15" hidden="false" customHeight="false" outlineLevel="0" collapsed="false">
      <c r="A19369" s="361" t="s">
        <v>40302</v>
      </c>
      <c r="B19369" s="361"/>
      <c r="C19369" s="361" t="s">
        <v>40303</v>
      </c>
      <c r="D19369" s="361" t="s">
        <v>25662</v>
      </c>
      <c r="E19369" s="362" t="s">
        <v>16268</v>
      </c>
    </row>
    <row r="19370" customFormat="false" ht="15" hidden="false" customHeight="false" outlineLevel="0" collapsed="false">
      <c r="A19370" s="361" t="s">
        <v>40304</v>
      </c>
      <c r="B19370" s="361"/>
      <c r="C19370" s="361" t="s">
        <v>40305</v>
      </c>
      <c r="D19370" s="361" t="s">
        <v>40306</v>
      </c>
      <c r="E19370" s="362" t="s">
        <v>21875</v>
      </c>
    </row>
    <row r="19371" customFormat="false" ht="15" hidden="false" customHeight="false" outlineLevel="0" collapsed="false">
      <c r="A19371" s="361" t="s">
        <v>40307</v>
      </c>
      <c r="B19371" s="361"/>
      <c r="C19371" s="361" t="s">
        <v>40308</v>
      </c>
      <c r="D19371" s="361" t="s">
        <v>40309</v>
      </c>
      <c r="E19371" s="362" t="s">
        <v>19694</v>
      </c>
    </row>
    <row r="19372" customFormat="false" ht="15" hidden="false" customHeight="false" outlineLevel="0" collapsed="false">
      <c r="A19372" s="361" t="s">
        <v>40310</v>
      </c>
      <c r="B19372" s="361"/>
      <c r="C19372" s="361" t="s">
        <v>40311</v>
      </c>
      <c r="D19372" s="361" t="s">
        <v>40309</v>
      </c>
      <c r="E19372" s="362" t="s">
        <v>19306</v>
      </c>
    </row>
    <row r="19373" customFormat="false" ht="15" hidden="false" customHeight="false" outlineLevel="0" collapsed="false">
      <c r="A19373" s="361" t="s">
        <v>40312</v>
      </c>
      <c r="B19373" s="361"/>
      <c r="C19373" s="361" t="s">
        <v>40313</v>
      </c>
      <c r="D19373" s="361" t="s">
        <v>40309</v>
      </c>
      <c r="E19373" s="362" t="s">
        <v>17239</v>
      </c>
    </row>
    <row r="19374" customFormat="false" ht="15" hidden="false" customHeight="false" outlineLevel="0" collapsed="false">
      <c r="A19374" s="361" t="s">
        <v>40314</v>
      </c>
      <c r="B19374" s="361"/>
      <c r="C19374" s="361" t="s">
        <v>40315</v>
      </c>
      <c r="D19374" s="361" t="s">
        <v>40309</v>
      </c>
      <c r="E19374" s="362" t="s">
        <v>23636</v>
      </c>
    </row>
    <row r="19375" customFormat="false" ht="15" hidden="false" customHeight="false" outlineLevel="0" collapsed="false">
      <c r="A19375" s="361" t="s">
        <v>40316</v>
      </c>
      <c r="B19375" s="361"/>
      <c r="C19375" s="361" t="s">
        <v>40317</v>
      </c>
      <c r="D19375" s="361" t="s">
        <v>40309</v>
      </c>
      <c r="E19375" s="362" t="s">
        <v>16614</v>
      </c>
    </row>
    <row r="19376" customFormat="false" ht="15" hidden="false" customHeight="false" outlineLevel="0" collapsed="false">
      <c r="A19376" s="361" t="s">
        <v>40318</v>
      </c>
      <c r="B19376" s="361"/>
      <c r="C19376" s="361" t="s">
        <v>40319</v>
      </c>
      <c r="D19376" s="361" t="s">
        <v>40309</v>
      </c>
      <c r="E19376" s="362" t="s">
        <v>23636</v>
      </c>
    </row>
    <row r="19377" customFormat="false" ht="15" hidden="false" customHeight="false" outlineLevel="0" collapsed="false">
      <c r="A19377" s="361" t="s">
        <v>40320</v>
      </c>
      <c r="B19377" s="361"/>
      <c r="C19377" s="361" t="s">
        <v>40321</v>
      </c>
      <c r="D19377" s="361" t="s">
        <v>40309</v>
      </c>
      <c r="E19377" s="362" t="s">
        <v>40322</v>
      </c>
    </row>
    <row r="19378" customFormat="false" ht="15" hidden="false" customHeight="false" outlineLevel="0" collapsed="false">
      <c r="A19378" s="361" t="s">
        <v>40323</v>
      </c>
      <c r="B19378" s="361"/>
      <c r="C19378" s="361" t="s">
        <v>40324</v>
      </c>
      <c r="D19378" s="361" t="s">
        <v>40309</v>
      </c>
      <c r="E19378" s="362" t="s">
        <v>16601</v>
      </c>
    </row>
    <row r="19379" customFormat="false" ht="15" hidden="false" customHeight="false" outlineLevel="0" collapsed="false">
      <c r="A19379" s="361" t="s">
        <v>40325</v>
      </c>
      <c r="B19379" s="361"/>
      <c r="C19379" s="361" t="s">
        <v>40326</v>
      </c>
      <c r="D19379" s="361" t="s">
        <v>40309</v>
      </c>
      <c r="E19379" s="362" t="s">
        <v>16614</v>
      </c>
    </row>
    <row r="19380" customFormat="false" ht="15" hidden="false" customHeight="false" outlineLevel="0" collapsed="false">
      <c r="A19380" s="361" t="s">
        <v>40327</v>
      </c>
      <c r="B19380" s="361"/>
      <c r="C19380" s="361" t="s">
        <v>40328</v>
      </c>
      <c r="D19380" s="361" t="s">
        <v>40309</v>
      </c>
      <c r="E19380" s="362" t="s">
        <v>36485</v>
      </c>
    </row>
    <row r="19381" customFormat="false" ht="15" hidden="false" customHeight="false" outlineLevel="0" collapsed="false">
      <c r="A19381" s="361" t="s">
        <v>40329</v>
      </c>
      <c r="B19381" s="361"/>
      <c r="C19381" s="361" t="s">
        <v>40330</v>
      </c>
      <c r="D19381" s="361" t="s">
        <v>40309</v>
      </c>
      <c r="E19381" s="362" t="s">
        <v>40331</v>
      </c>
    </row>
    <row r="19382" customFormat="false" ht="15" hidden="false" customHeight="false" outlineLevel="0" collapsed="false">
      <c r="A19382" s="361" t="s">
        <v>40332</v>
      </c>
      <c r="B19382" s="361"/>
      <c r="C19382" s="361" t="s">
        <v>40333</v>
      </c>
      <c r="D19382" s="361" t="s">
        <v>40309</v>
      </c>
      <c r="E19382" s="362" t="s">
        <v>19306</v>
      </c>
    </row>
    <row r="19383" customFormat="false" ht="15" hidden="false" customHeight="false" outlineLevel="0" collapsed="false">
      <c r="A19383" s="361" t="s">
        <v>40334</v>
      </c>
      <c r="B19383" s="361"/>
      <c r="C19383" s="361" t="s">
        <v>40335</v>
      </c>
      <c r="D19383" s="361" t="s">
        <v>40309</v>
      </c>
      <c r="E19383" s="362" t="s">
        <v>18988</v>
      </c>
    </row>
    <row r="19384" customFormat="false" ht="15" hidden="false" customHeight="false" outlineLevel="0" collapsed="false">
      <c r="A19384" s="361" t="s">
        <v>40336</v>
      </c>
      <c r="B19384" s="361"/>
      <c r="C19384" s="361" t="s">
        <v>40337</v>
      </c>
      <c r="D19384" s="361" t="s">
        <v>40309</v>
      </c>
      <c r="E19384" s="362" t="s">
        <v>40331</v>
      </c>
    </row>
    <row r="19385" customFormat="false" ht="15" hidden="false" customHeight="false" outlineLevel="0" collapsed="false">
      <c r="A19385" s="361" t="s">
        <v>40338</v>
      </c>
      <c r="B19385" s="361"/>
      <c r="C19385" s="361" t="s">
        <v>40339</v>
      </c>
      <c r="D19385" s="361" t="s">
        <v>40309</v>
      </c>
      <c r="E19385" s="362" t="s">
        <v>18536</v>
      </c>
    </row>
    <row r="19386" customFormat="false" ht="15" hidden="false" customHeight="false" outlineLevel="0" collapsed="false">
      <c r="A19386" s="361" t="s">
        <v>40340</v>
      </c>
      <c r="B19386" s="361"/>
      <c r="C19386" s="361" t="s">
        <v>40341</v>
      </c>
      <c r="D19386" s="361" t="s">
        <v>40309</v>
      </c>
      <c r="E19386" s="362" t="s">
        <v>18988</v>
      </c>
    </row>
    <row r="19387" customFormat="false" ht="15" hidden="false" customHeight="false" outlineLevel="0" collapsed="false">
      <c r="A19387" s="361" t="s">
        <v>40342</v>
      </c>
      <c r="B19387" s="361"/>
      <c r="C19387" s="361" t="s">
        <v>40343</v>
      </c>
      <c r="D19387" s="361" t="s">
        <v>40309</v>
      </c>
      <c r="E19387" s="362" t="s">
        <v>40322</v>
      </c>
    </row>
    <row r="19388" customFormat="false" ht="15" hidden="false" customHeight="false" outlineLevel="0" collapsed="false">
      <c r="A19388" s="361" t="s">
        <v>40344</v>
      </c>
      <c r="B19388" s="361"/>
      <c r="C19388" s="361" t="s">
        <v>40345</v>
      </c>
      <c r="D19388" s="361" t="s">
        <v>40309</v>
      </c>
      <c r="E19388" s="362" t="s">
        <v>34877</v>
      </c>
    </row>
    <row r="19389" customFormat="false" ht="15" hidden="false" customHeight="false" outlineLevel="0" collapsed="false">
      <c r="A19389" s="361" t="s">
        <v>40346</v>
      </c>
      <c r="B19389" s="361"/>
      <c r="C19389" s="361" t="s">
        <v>40347</v>
      </c>
      <c r="D19389" s="361" t="s">
        <v>40309</v>
      </c>
      <c r="E19389" s="362" t="s">
        <v>22139</v>
      </c>
    </row>
    <row r="19390" customFormat="false" ht="15" hidden="false" customHeight="false" outlineLevel="0" collapsed="false">
      <c r="A19390" s="361" t="s">
        <v>40348</v>
      </c>
      <c r="B19390" s="361"/>
      <c r="C19390" s="361" t="s">
        <v>40349</v>
      </c>
      <c r="D19390" s="361" t="s">
        <v>40309</v>
      </c>
      <c r="E19390" s="362" t="s">
        <v>32203</v>
      </c>
    </row>
    <row r="19391" customFormat="false" ht="15" hidden="false" customHeight="false" outlineLevel="0" collapsed="false">
      <c r="A19391" s="361" t="s">
        <v>40350</v>
      </c>
      <c r="B19391" s="361"/>
      <c r="C19391" s="361" t="s">
        <v>40351</v>
      </c>
      <c r="D19391" s="361" t="s">
        <v>40309</v>
      </c>
      <c r="E19391" s="362" t="s">
        <v>18195</v>
      </c>
    </row>
    <row r="19392" customFormat="false" ht="15" hidden="false" customHeight="false" outlineLevel="0" collapsed="false">
      <c r="A19392" s="361" t="s">
        <v>40352</v>
      </c>
      <c r="B19392" s="361"/>
      <c r="C19392" s="361" t="s">
        <v>40353</v>
      </c>
      <c r="D19392" s="361" t="s">
        <v>40309</v>
      </c>
      <c r="E19392" s="362" t="s">
        <v>17239</v>
      </c>
    </row>
    <row r="19393" customFormat="false" ht="15" hidden="false" customHeight="false" outlineLevel="0" collapsed="false">
      <c r="A19393" s="361" t="s">
        <v>40354</v>
      </c>
      <c r="B19393" s="361"/>
      <c r="C19393" s="361" t="s">
        <v>40355</v>
      </c>
      <c r="D19393" s="361" t="s">
        <v>40309</v>
      </c>
      <c r="E19393" s="362" t="s">
        <v>32203</v>
      </c>
    </row>
    <row r="19394" customFormat="false" ht="15" hidden="false" customHeight="false" outlineLevel="0" collapsed="false">
      <c r="A19394" s="361" t="s">
        <v>40356</v>
      </c>
      <c r="B19394" s="361"/>
      <c r="C19394" s="361" t="s">
        <v>40357</v>
      </c>
      <c r="D19394" s="361" t="s">
        <v>40309</v>
      </c>
      <c r="E19394" s="362" t="s">
        <v>34877</v>
      </c>
    </row>
    <row r="19395" customFormat="false" ht="15" hidden="false" customHeight="false" outlineLevel="0" collapsed="false">
      <c r="A19395" s="361" t="s">
        <v>40358</v>
      </c>
      <c r="B19395" s="361"/>
      <c r="C19395" s="361" t="s">
        <v>40359</v>
      </c>
      <c r="D19395" s="361" t="s">
        <v>40218</v>
      </c>
      <c r="E19395" s="362" t="s">
        <v>21149</v>
      </c>
    </row>
    <row r="19396" customFormat="false" ht="15" hidden="false" customHeight="false" outlineLevel="0" collapsed="false">
      <c r="A19396" s="361" t="s">
        <v>40360</v>
      </c>
      <c r="B19396" s="361"/>
      <c r="C19396" s="361" t="s">
        <v>40361</v>
      </c>
      <c r="D19396" s="361" t="s">
        <v>40218</v>
      </c>
      <c r="E19396" s="362" t="s">
        <v>20427</v>
      </c>
    </row>
    <row r="19397" customFormat="false" ht="15" hidden="false" customHeight="false" outlineLevel="0" collapsed="false">
      <c r="A19397" s="361" t="s">
        <v>40362</v>
      </c>
      <c r="B19397" s="361"/>
      <c r="C19397" s="361" t="s">
        <v>40363</v>
      </c>
      <c r="D19397" s="361" t="s">
        <v>40218</v>
      </c>
      <c r="E19397" s="362" t="s">
        <v>40364</v>
      </c>
    </row>
    <row r="19398" customFormat="false" ht="15" hidden="false" customHeight="false" outlineLevel="0" collapsed="false">
      <c r="A19398" s="361" t="s">
        <v>40365</v>
      </c>
      <c r="B19398" s="361"/>
      <c r="C19398" s="361" t="s">
        <v>40366</v>
      </c>
      <c r="D19398" s="361" t="s">
        <v>40218</v>
      </c>
      <c r="E19398" s="362" t="s">
        <v>17403</v>
      </c>
    </row>
    <row r="19399" customFormat="false" ht="15" hidden="false" customHeight="false" outlineLevel="0" collapsed="false">
      <c r="A19399" s="361" t="s">
        <v>40367</v>
      </c>
      <c r="B19399" s="361"/>
      <c r="C19399" s="361" t="s">
        <v>40368</v>
      </c>
      <c r="D19399" s="361" t="s">
        <v>40274</v>
      </c>
      <c r="E19399" s="362" t="s">
        <v>40369</v>
      </c>
    </row>
    <row r="19400" customFormat="false" ht="15" hidden="false" customHeight="false" outlineLevel="0" collapsed="false">
      <c r="A19400" s="361" t="s">
        <v>40370</v>
      </c>
      <c r="B19400" s="361"/>
      <c r="C19400" s="361" t="s">
        <v>40371</v>
      </c>
      <c r="D19400" s="361" t="s">
        <v>25662</v>
      </c>
      <c r="E19400" s="362" t="s">
        <v>15634</v>
      </c>
    </row>
    <row r="19401" customFormat="false" ht="15" hidden="false" customHeight="false" outlineLevel="0" collapsed="false">
      <c r="A19401" s="361" t="s">
        <v>40372</v>
      </c>
      <c r="B19401" s="361"/>
      <c r="C19401" s="361" t="s">
        <v>40373</v>
      </c>
      <c r="D19401" s="361" t="s">
        <v>40248</v>
      </c>
      <c r="E19401" s="362" t="s">
        <v>40374</v>
      </c>
    </row>
    <row r="19402" customFormat="false" ht="15" hidden="false" customHeight="false" outlineLevel="0" collapsed="false">
      <c r="A19402" s="361" t="s">
        <v>40375</v>
      </c>
      <c r="B19402" s="361"/>
      <c r="C19402" s="361" t="s">
        <v>40376</v>
      </c>
      <c r="D19402" s="361" t="s">
        <v>25214</v>
      </c>
      <c r="E19402" s="362" t="s">
        <v>16272</v>
      </c>
    </row>
    <row r="19403" customFormat="false" ht="15" hidden="false" customHeight="false" outlineLevel="0" collapsed="false">
      <c r="A19403" s="361" t="s">
        <v>40377</v>
      </c>
      <c r="B19403" s="361"/>
      <c r="C19403" s="361" t="s">
        <v>40378</v>
      </c>
      <c r="D19403" s="361" t="s">
        <v>40248</v>
      </c>
      <c r="E19403" s="362" t="s">
        <v>40374</v>
      </c>
    </row>
    <row r="19404" customFormat="false" ht="15" hidden="false" customHeight="false" outlineLevel="0" collapsed="false">
      <c r="A19404" s="361" t="s">
        <v>40379</v>
      </c>
      <c r="B19404" s="361"/>
      <c r="C19404" s="361" t="s">
        <v>40380</v>
      </c>
      <c r="D19404" s="361" t="s">
        <v>25214</v>
      </c>
      <c r="E19404" s="362" t="s">
        <v>16272</v>
      </c>
    </row>
    <row r="19405" customFormat="false" ht="15" hidden="false" customHeight="false" outlineLevel="0" collapsed="false">
      <c r="A19405" s="361" t="s">
        <v>40381</v>
      </c>
      <c r="B19405" s="361"/>
      <c r="C19405" s="361" t="s">
        <v>40382</v>
      </c>
      <c r="D19405" s="361" t="s">
        <v>40248</v>
      </c>
      <c r="E19405" s="362" t="s">
        <v>40383</v>
      </c>
    </row>
    <row r="19406" customFormat="false" ht="15" hidden="false" customHeight="false" outlineLevel="0" collapsed="false">
      <c r="A19406" s="361" t="s">
        <v>40384</v>
      </c>
      <c r="B19406" s="361"/>
      <c r="C19406" s="361" t="s">
        <v>40385</v>
      </c>
      <c r="D19406" s="361" t="s">
        <v>40274</v>
      </c>
      <c r="E19406" s="362" t="s">
        <v>40386</v>
      </c>
    </row>
    <row r="19407" customFormat="false" ht="15" hidden="false" customHeight="false" outlineLevel="0" collapsed="false">
      <c r="A19407" s="361" t="s">
        <v>40387</v>
      </c>
      <c r="B19407" s="361"/>
      <c r="C19407" s="361" t="s">
        <v>40388</v>
      </c>
      <c r="D19407" s="361" t="s">
        <v>25662</v>
      </c>
      <c r="E19407" s="362" t="s">
        <v>26294</v>
      </c>
    </row>
    <row r="19408" customFormat="false" ht="15" hidden="false" customHeight="false" outlineLevel="0" collapsed="false">
      <c r="A19408" s="361" t="s">
        <v>40389</v>
      </c>
      <c r="B19408" s="361"/>
      <c r="C19408" s="361" t="s">
        <v>40390</v>
      </c>
      <c r="D19408" s="361" t="s">
        <v>40218</v>
      </c>
      <c r="E19408" s="362" t="s">
        <v>17306</v>
      </c>
    </row>
    <row r="19409" customFormat="false" ht="15" hidden="false" customHeight="false" outlineLevel="0" collapsed="false">
      <c r="A19409" s="361" t="s">
        <v>40391</v>
      </c>
      <c r="B19409" s="361"/>
      <c r="C19409" s="361" t="s">
        <v>40392</v>
      </c>
      <c r="D19409" s="361" t="s">
        <v>40274</v>
      </c>
      <c r="E19409" s="362" t="s">
        <v>20758</v>
      </c>
    </row>
    <row r="19410" customFormat="false" ht="15" hidden="false" customHeight="false" outlineLevel="0" collapsed="false">
      <c r="A19410" s="361" t="s">
        <v>40393</v>
      </c>
      <c r="B19410" s="361"/>
      <c r="C19410" s="361" t="s">
        <v>40394</v>
      </c>
      <c r="D19410" s="361" t="s">
        <v>40274</v>
      </c>
      <c r="E19410" s="362" t="s">
        <v>39099</v>
      </c>
    </row>
    <row r="19411" customFormat="false" ht="15" hidden="false" customHeight="false" outlineLevel="0" collapsed="false">
      <c r="A19411" s="361" t="s">
        <v>40395</v>
      </c>
      <c r="B19411" s="361"/>
      <c r="C19411" s="361" t="s">
        <v>40396</v>
      </c>
      <c r="D19411" s="361" t="s">
        <v>40274</v>
      </c>
      <c r="E19411" s="362" t="s">
        <v>40397</v>
      </c>
    </row>
    <row r="19412" customFormat="false" ht="15" hidden="false" customHeight="false" outlineLevel="0" collapsed="false">
      <c r="A19412" s="361" t="s">
        <v>40398</v>
      </c>
      <c r="B19412" s="361"/>
      <c r="C19412" s="361" t="s">
        <v>40399</v>
      </c>
      <c r="D19412" s="361" t="s">
        <v>40274</v>
      </c>
      <c r="E19412" s="362" t="s">
        <v>16272</v>
      </c>
    </row>
    <row r="19413" customFormat="false" ht="15" hidden="false" customHeight="false" outlineLevel="0" collapsed="false">
      <c r="A19413" s="361" t="s">
        <v>40400</v>
      </c>
      <c r="B19413" s="361"/>
      <c r="C19413" s="361" t="s">
        <v>40401</v>
      </c>
      <c r="D19413" s="361" t="s">
        <v>40248</v>
      </c>
      <c r="E19413" s="362" t="s">
        <v>40402</v>
      </c>
    </row>
    <row r="19414" customFormat="false" ht="15" hidden="false" customHeight="false" outlineLevel="0" collapsed="false">
      <c r="A19414" s="361" t="s">
        <v>40403</v>
      </c>
      <c r="B19414" s="361"/>
      <c r="C19414" s="361" t="s">
        <v>40404</v>
      </c>
      <c r="D19414" s="361" t="s">
        <v>25214</v>
      </c>
      <c r="E19414" s="362" t="s">
        <v>16103</v>
      </c>
    </row>
    <row r="19415" customFormat="false" ht="15" hidden="false" customHeight="false" outlineLevel="0" collapsed="false">
      <c r="A19415" s="361" t="s">
        <v>40405</v>
      </c>
      <c r="B19415" s="361"/>
      <c r="C19415" s="361" t="s">
        <v>40406</v>
      </c>
      <c r="D19415" s="361" t="s">
        <v>40248</v>
      </c>
      <c r="E19415" s="362" t="s">
        <v>40407</v>
      </c>
    </row>
    <row r="19416" customFormat="false" ht="15" hidden="false" customHeight="false" outlineLevel="0" collapsed="false">
      <c r="A19416" s="361" t="s">
        <v>40408</v>
      </c>
      <c r="B19416" s="361"/>
      <c r="C19416" s="361" t="s">
        <v>40409</v>
      </c>
      <c r="D19416" s="361" t="s">
        <v>40248</v>
      </c>
      <c r="E19416" s="362" t="s">
        <v>16041</v>
      </c>
    </row>
    <row r="19417" customFormat="false" ht="15" hidden="false" customHeight="false" outlineLevel="0" collapsed="false">
      <c r="A19417" s="361" t="s">
        <v>40410</v>
      </c>
      <c r="B19417" s="361"/>
      <c r="C19417" s="361" t="s">
        <v>40411</v>
      </c>
      <c r="D19417" s="361" t="s">
        <v>40274</v>
      </c>
      <c r="E19417" s="362" t="s">
        <v>40412</v>
      </c>
    </row>
    <row r="19418" customFormat="false" ht="15" hidden="false" customHeight="false" outlineLevel="0" collapsed="false">
      <c r="A19418" s="361" t="s">
        <v>40413</v>
      </c>
      <c r="B19418" s="361"/>
      <c r="C19418" s="361" t="s">
        <v>40414</v>
      </c>
      <c r="D19418" s="361" t="s">
        <v>40274</v>
      </c>
      <c r="E19418" s="362" t="s">
        <v>20026</v>
      </c>
    </row>
    <row r="19419" customFormat="false" ht="15" hidden="false" customHeight="false" outlineLevel="0" collapsed="false">
      <c r="A19419" s="361" t="s">
        <v>40415</v>
      </c>
      <c r="B19419" s="361"/>
      <c r="C19419" s="361" t="s">
        <v>40416</v>
      </c>
      <c r="D19419" s="361" t="s">
        <v>40274</v>
      </c>
      <c r="E19419" s="362" t="s">
        <v>17179</v>
      </c>
    </row>
    <row r="19420" customFormat="false" ht="15" hidden="false" customHeight="false" outlineLevel="0" collapsed="false">
      <c r="A19420" s="361" t="s">
        <v>40417</v>
      </c>
      <c r="B19420" s="361"/>
      <c r="C19420" s="361" t="s">
        <v>40418</v>
      </c>
      <c r="D19420" s="361" t="s">
        <v>40309</v>
      </c>
      <c r="E19420" s="362" t="s">
        <v>36083</v>
      </c>
    </row>
    <row r="19421" customFormat="false" ht="15" hidden="false" customHeight="false" outlineLevel="0" collapsed="false">
      <c r="A19421" s="361" t="s">
        <v>40419</v>
      </c>
      <c r="B19421" s="361"/>
      <c r="C19421" s="361" t="s">
        <v>40420</v>
      </c>
      <c r="D19421" s="361" t="s">
        <v>40309</v>
      </c>
      <c r="E19421" s="362" t="s">
        <v>16242</v>
      </c>
    </row>
    <row r="19422" customFormat="false" ht="15" hidden="false" customHeight="false" outlineLevel="0" collapsed="false">
      <c r="A19422" s="361" t="s">
        <v>40421</v>
      </c>
      <c r="B19422" s="361"/>
      <c r="C19422" s="361" t="s">
        <v>40422</v>
      </c>
      <c r="D19422" s="361" t="s">
        <v>40309</v>
      </c>
      <c r="E19422" s="362" t="s">
        <v>18988</v>
      </c>
    </row>
    <row r="19423" customFormat="false" ht="15" hidden="false" customHeight="false" outlineLevel="0" collapsed="false">
      <c r="A19423" s="361" t="s">
        <v>40423</v>
      </c>
      <c r="B19423" s="361"/>
      <c r="C19423" s="361" t="s">
        <v>40424</v>
      </c>
      <c r="D19423" s="361" t="s">
        <v>25662</v>
      </c>
      <c r="E19423" s="362" t="s">
        <v>40425</v>
      </c>
    </row>
    <row r="19424" customFormat="false" ht="15" hidden="false" customHeight="false" outlineLevel="0" collapsed="false">
      <c r="A19424" s="361" t="s">
        <v>40426</v>
      </c>
      <c r="B19424" s="361"/>
      <c r="C19424" s="361" t="s">
        <v>40427</v>
      </c>
      <c r="D19424" s="361" t="s">
        <v>25662</v>
      </c>
      <c r="E19424" s="362" t="s">
        <v>17923</v>
      </c>
    </row>
    <row r="19425" customFormat="false" ht="15" hidden="false" customHeight="false" outlineLevel="0" collapsed="false">
      <c r="A19425" s="361" t="s">
        <v>40428</v>
      </c>
      <c r="B19425" s="361"/>
      <c r="C19425" s="361" t="s">
        <v>40429</v>
      </c>
      <c r="D19425" s="361" t="s">
        <v>25662</v>
      </c>
      <c r="E19425" s="362" t="s">
        <v>26878</v>
      </c>
    </row>
    <row r="19426" customFormat="false" ht="15" hidden="false" customHeight="false" outlineLevel="0" collapsed="false">
      <c r="A19426" s="361" t="s">
        <v>40430</v>
      </c>
      <c r="B19426" s="361"/>
      <c r="C19426" s="361" t="s">
        <v>40431</v>
      </c>
      <c r="D19426" s="361" t="s">
        <v>25662</v>
      </c>
      <c r="E19426" s="362" t="s">
        <v>19253</v>
      </c>
    </row>
    <row r="19427" customFormat="false" ht="15" hidden="false" customHeight="false" outlineLevel="0" collapsed="false">
      <c r="A19427" s="361" t="s">
        <v>40432</v>
      </c>
      <c r="B19427" s="361"/>
      <c r="C19427" s="361" t="s">
        <v>40433</v>
      </c>
      <c r="D19427" s="361" t="s">
        <v>25662</v>
      </c>
      <c r="E19427" s="362" t="s">
        <v>37465</v>
      </c>
    </row>
    <row r="19428" customFormat="false" ht="15" hidden="false" customHeight="false" outlineLevel="0" collapsed="false">
      <c r="A19428" s="361" t="s">
        <v>40434</v>
      </c>
      <c r="B19428" s="361"/>
      <c r="C19428" s="361" t="s">
        <v>40435</v>
      </c>
      <c r="D19428" s="361" t="s">
        <v>25662</v>
      </c>
      <c r="E19428" s="362" t="s">
        <v>15626</v>
      </c>
    </row>
    <row r="19429" customFormat="false" ht="15" hidden="false" customHeight="false" outlineLevel="0" collapsed="false">
      <c r="A19429" s="361" t="s">
        <v>40436</v>
      </c>
      <c r="B19429" s="361"/>
      <c r="C19429" s="361" t="s">
        <v>40437</v>
      </c>
      <c r="D19429" s="361" t="s">
        <v>25662</v>
      </c>
      <c r="E19429" s="362" t="s">
        <v>18700</v>
      </c>
    </row>
    <row r="19430" customFormat="false" ht="15" hidden="false" customHeight="false" outlineLevel="0" collapsed="false">
      <c r="A19430" s="361" t="s">
        <v>40438</v>
      </c>
      <c r="B19430" s="361"/>
      <c r="C19430" s="361" t="s">
        <v>40439</v>
      </c>
      <c r="D19430" s="361" t="s">
        <v>25662</v>
      </c>
      <c r="E19430" s="362" t="s">
        <v>19813</v>
      </c>
    </row>
    <row r="19431" customFormat="false" ht="15" hidden="false" customHeight="false" outlineLevel="0" collapsed="false">
      <c r="A19431" s="361" t="s">
        <v>40440</v>
      </c>
      <c r="B19431" s="361"/>
      <c r="C19431" s="361" t="s">
        <v>40441</v>
      </c>
      <c r="D19431" s="361" t="s">
        <v>25662</v>
      </c>
      <c r="E19431" s="362" t="s">
        <v>22579</v>
      </c>
    </row>
    <row r="19432" customFormat="false" ht="15" hidden="false" customHeight="false" outlineLevel="0" collapsed="false">
      <c r="A19432" s="361" t="s">
        <v>40442</v>
      </c>
      <c r="B19432" s="361"/>
      <c r="C19432" s="361" t="s">
        <v>40443</v>
      </c>
      <c r="D19432" s="361" t="s">
        <v>25662</v>
      </c>
      <c r="E19432" s="362" t="s">
        <v>19469</v>
      </c>
    </row>
    <row r="19433" customFormat="false" ht="15" hidden="false" customHeight="false" outlineLevel="0" collapsed="false">
      <c r="A19433" s="361" t="s">
        <v>40444</v>
      </c>
      <c r="B19433" s="361"/>
      <c r="C19433" s="361" t="s">
        <v>40445</v>
      </c>
      <c r="D19433" s="361" t="s">
        <v>25662</v>
      </c>
      <c r="E19433" s="362" t="s">
        <v>16892</v>
      </c>
    </row>
    <row r="19434" customFormat="false" ht="15" hidden="false" customHeight="false" outlineLevel="0" collapsed="false">
      <c r="A19434" s="361" t="s">
        <v>40446</v>
      </c>
      <c r="B19434" s="361"/>
      <c r="C19434" s="361" t="s">
        <v>40447</v>
      </c>
      <c r="D19434" s="361" t="s">
        <v>25662</v>
      </c>
      <c r="E19434" s="362" t="s">
        <v>15787</v>
      </c>
    </row>
    <row r="19435" customFormat="false" ht="15" hidden="false" customHeight="false" outlineLevel="0" collapsed="false">
      <c r="A19435" s="361" t="s">
        <v>40448</v>
      </c>
      <c r="B19435" s="361"/>
      <c r="C19435" s="361" t="s">
        <v>40449</v>
      </c>
      <c r="D19435" s="361" t="s">
        <v>25662</v>
      </c>
      <c r="E19435" s="362" t="s">
        <v>18309</v>
      </c>
    </row>
    <row r="19436" customFormat="false" ht="15" hidden="false" customHeight="false" outlineLevel="0" collapsed="false">
      <c r="A19436" s="361" t="s">
        <v>40450</v>
      </c>
      <c r="B19436" s="361"/>
      <c r="C19436" s="361" t="s">
        <v>40451</v>
      </c>
      <c r="D19436" s="361" t="s">
        <v>245</v>
      </c>
      <c r="E19436" s="362" t="s">
        <v>40452</v>
      </c>
    </row>
    <row r="19437" customFormat="false" ht="15" hidden="false" customHeight="false" outlineLevel="0" collapsed="false">
      <c r="A19437" s="361" t="s">
        <v>40453</v>
      </c>
      <c r="B19437" s="361"/>
      <c r="C19437" s="361" t="s">
        <v>40454</v>
      </c>
      <c r="D19437" s="361" t="s">
        <v>245</v>
      </c>
      <c r="E19437" s="362" t="s">
        <v>40455</v>
      </c>
    </row>
    <row r="19438" customFormat="false" ht="15" hidden="false" customHeight="false" outlineLevel="0" collapsed="false">
      <c r="A19438" s="361" t="s">
        <v>40456</v>
      </c>
      <c r="B19438" s="361"/>
      <c r="C19438" s="361" t="s">
        <v>40457</v>
      </c>
      <c r="D19438" s="361" t="s">
        <v>245</v>
      </c>
      <c r="E19438" s="362" t="s">
        <v>40458</v>
      </c>
    </row>
    <row r="19439" customFormat="false" ht="15" hidden="false" customHeight="false" outlineLevel="0" collapsed="false">
      <c r="A19439" s="361" t="s">
        <v>40459</v>
      </c>
      <c r="B19439" s="361"/>
      <c r="C19439" s="361" t="s">
        <v>40460</v>
      </c>
      <c r="D19439" s="361" t="s">
        <v>25214</v>
      </c>
      <c r="E19439" s="362" t="s">
        <v>35012</v>
      </c>
    </row>
    <row r="19440" customFormat="false" ht="15" hidden="false" customHeight="false" outlineLevel="0" collapsed="false">
      <c r="A19440" s="361" t="s">
        <v>40461</v>
      </c>
      <c r="B19440" s="361"/>
      <c r="C19440" s="361" t="s">
        <v>40462</v>
      </c>
      <c r="D19440" s="361" t="s">
        <v>25214</v>
      </c>
      <c r="E19440" s="362" t="s">
        <v>40463</v>
      </c>
    </row>
    <row r="19441" customFormat="false" ht="15" hidden="false" customHeight="false" outlineLevel="0" collapsed="false">
      <c r="A19441" s="361" t="s">
        <v>40464</v>
      </c>
      <c r="B19441" s="361"/>
      <c r="C19441" s="361" t="s">
        <v>40465</v>
      </c>
      <c r="D19441" s="361" t="s">
        <v>28329</v>
      </c>
      <c r="E19441" s="362" t="s">
        <v>40466</v>
      </c>
    </row>
    <row r="19442" customFormat="false" ht="15" hidden="false" customHeight="false" outlineLevel="0" collapsed="false">
      <c r="A19442" s="361" t="s">
        <v>40467</v>
      </c>
      <c r="B19442" s="361"/>
      <c r="C19442" s="361" t="s">
        <v>40468</v>
      </c>
      <c r="D19442" s="361" t="s">
        <v>25214</v>
      </c>
      <c r="E19442" s="362" t="s">
        <v>40469</v>
      </c>
    </row>
    <row r="19443" customFormat="false" ht="15" hidden="false" customHeight="false" outlineLevel="0" collapsed="false">
      <c r="A19443" s="361" t="s">
        <v>40470</v>
      </c>
      <c r="B19443" s="361"/>
      <c r="C19443" s="361" t="s">
        <v>40471</v>
      </c>
      <c r="D19443" s="361" t="s">
        <v>25214</v>
      </c>
      <c r="E19443" s="362" t="s">
        <v>17592</v>
      </c>
    </row>
    <row r="19444" customFormat="false" ht="15" hidden="false" customHeight="false" outlineLevel="0" collapsed="false">
      <c r="A19444" s="361" t="s">
        <v>40472</v>
      </c>
      <c r="B19444" s="361"/>
      <c r="C19444" s="361" t="s">
        <v>40473</v>
      </c>
      <c r="D19444" s="361" t="s">
        <v>25214</v>
      </c>
      <c r="E19444" s="362" t="s">
        <v>40474</v>
      </c>
    </row>
    <row r="19445" customFormat="false" ht="15" hidden="false" customHeight="false" outlineLevel="0" collapsed="false">
      <c r="A19445" s="361" t="s">
        <v>40475</v>
      </c>
      <c r="B19445" s="361"/>
      <c r="C19445" s="361" t="s">
        <v>40476</v>
      </c>
      <c r="D19445" s="361" t="s">
        <v>245</v>
      </c>
      <c r="E19445" s="362" t="s">
        <v>40477</v>
      </c>
    </row>
    <row r="19446" customFormat="false" ht="15" hidden="false" customHeight="false" outlineLevel="0" collapsed="false">
      <c r="A19446" s="361" t="s">
        <v>40478</v>
      </c>
      <c r="B19446" s="361"/>
      <c r="C19446" s="361" t="s">
        <v>40479</v>
      </c>
      <c r="D19446" s="361" t="s">
        <v>245</v>
      </c>
      <c r="E19446" s="362" t="s">
        <v>28351</v>
      </c>
    </row>
    <row r="19447" customFormat="false" ht="15" hidden="false" customHeight="false" outlineLevel="0" collapsed="false">
      <c r="A19447" s="361" t="s">
        <v>40480</v>
      </c>
      <c r="B19447" s="361"/>
      <c r="C19447" s="361" t="s">
        <v>40481</v>
      </c>
      <c r="D19447" s="361" t="s">
        <v>245</v>
      </c>
      <c r="E19447" s="362" t="s">
        <v>21652</v>
      </c>
    </row>
    <row r="19448" customFormat="false" ht="15" hidden="false" customHeight="false" outlineLevel="0" collapsed="false">
      <c r="A19448" s="361" t="s">
        <v>40482</v>
      </c>
      <c r="B19448" s="361"/>
      <c r="C19448" s="361" t="s">
        <v>40483</v>
      </c>
      <c r="D19448" s="361" t="s">
        <v>245</v>
      </c>
      <c r="E19448" s="362" t="s">
        <v>40484</v>
      </c>
    </row>
    <row r="19449" customFormat="false" ht="15" hidden="false" customHeight="false" outlineLevel="0" collapsed="false">
      <c r="A19449" s="361" t="s">
        <v>40485</v>
      </c>
      <c r="B19449" s="361"/>
      <c r="C19449" s="361" t="s">
        <v>40486</v>
      </c>
      <c r="D19449" s="361" t="s">
        <v>245</v>
      </c>
      <c r="E19449" s="362" t="s">
        <v>40487</v>
      </c>
    </row>
    <row r="19450" customFormat="false" ht="15" hidden="false" customHeight="false" outlineLevel="0" collapsed="false">
      <c r="A19450" s="361" t="s">
        <v>40488</v>
      </c>
      <c r="B19450" s="361"/>
      <c r="C19450" s="361" t="s">
        <v>40489</v>
      </c>
      <c r="D19450" s="361" t="s">
        <v>245</v>
      </c>
      <c r="E19450" s="362" t="s">
        <v>37093</v>
      </c>
    </row>
    <row r="19451" customFormat="false" ht="15" hidden="false" customHeight="false" outlineLevel="0" collapsed="false">
      <c r="A19451" s="361" t="s">
        <v>40490</v>
      </c>
      <c r="B19451" s="361"/>
      <c r="C19451" s="361" t="s">
        <v>40491</v>
      </c>
      <c r="D19451" s="361" t="s">
        <v>245</v>
      </c>
      <c r="E19451" s="362" t="s">
        <v>40492</v>
      </c>
    </row>
    <row r="19452" customFormat="false" ht="15" hidden="false" customHeight="false" outlineLevel="0" collapsed="false">
      <c r="A19452" s="361" t="s">
        <v>40493</v>
      </c>
      <c r="B19452" s="361"/>
      <c r="C19452" s="361" t="s">
        <v>40494</v>
      </c>
      <c r="D19452" s="361" t="s">
        <v>245</v>
      </c>
      <c r="E19452" s="362" t="s">
        <v>24803</v>
      </c>
    </row>
    <row r="19453" customFormat="false" ht="15" hidden="false" customHeight="false" outlineLevel="0" collapsed="false">
      <c r="A19453" s="361" t="s">
        <v>40495</v>
      </c>
      <c r="B19453" s="361"/>
      <c r="C19453" s="361" t="s">
        <v>40496</v>
      </c>
      <c r="D19453" s="361" t="s">
        <v>245</v>
      </c>
      <c r="E19453" s="362" t="s">
        <v>18139</v>
      </c>
    </row>
    <row r="19454" customFormat="false" ht="15" hidden="false" customHeight="false" outlineLevel="0" collapsed="false">
      <c r="A19454" s="361" t="s">
        <v>40497</v>
      </c>
      <c r="B19454" s="361"/>
      <c r="C19454" s="361" t="s">
        <v>40498</v>
      </c>
      <c r="D19454" s="361" t="s">
        <v>245</v>
      </c>
      <c r="E19454" s="362" t="s">
        <v>40499</v>
      </c>
    </row>
    <row r="19455" customFormat="false" ht="15" hidden="false" customHeight="false" outlineLevel="0" collapsed="false">
      <c r="A19455" s="361" t="s">
        <v>40500</v>
      </c>
      <c r="B19455" s="361"/>
      <c r="C19455" s="361" t="s">
        <v>40501</v>
      </c>
      <c r="D19455" s="361" t="s">
        <v>245</v>
      </c>
      <c r="E19455" s="362" t="s">
        <v>29234</v>
      </c>
    </row>
    <row r="19456" customFormat="false" ht="15" hidden="false" customHeight="false" outlineLevel="0" collapsed="false">
      <c r="A19456" s="361" t="s">
        <v>40502</v>
      </c>
      <c r="B19456" s="361"/>
      <c r="C19456" s="361" t="s">
        <v>40503</v>
      </c>
      <c r="D19456" s="361" t="s">
        <v>245</v>
      </c>
      <c r="E19456" s="362" t="s">
        <v>40504</v>
      </c>
    </row>
    <row r="19457" customFormat="false" ht="15" hidden="false" customHeight="false" outlineLevel="0" collapsed="false">
      <c r="A19457" s="361" t="s">
        <v>40505</v>
      </c>
      <c r="B19457" s="361"/>
      <c r="C19457" s="361" t="s">
        <v>40506</v>
      </c>
      <c r="D19457" s="361" t="s">
        <v>245</v>
      </c>
      <c r="E19457" s="362" t="s">
        <v>40507</v>
      </c>
    </row>
    <row r="19458" customFormat="false" ht="15" hidden="false" customHeight="false" outlineLevel="0" collapsed="false">
      <c r="A19458" s="361" t="s">
        <v>40508</v>
      </c>
      <c r="B19458" s="361"/>
      <c r="C19458" s="361" t="s">
        <v>40509</v>
      </c>
      <c r="D19458" s="361" t="s">
        <v>25662</v>
      </c>
      <c r="E19458" s="362" t="s">
        <v>40510</v>
      </c>
    </row>
    <row r="19459" customFormat="false" ht="15" hidden="false" customHeight="false" outlineLevel="0" collapsed="false">
      <c r="A19459" s="361" t="s">
        <v>40511</v>
      </c>
      <c r="B19459" s="361"/>
      <c r="C19459" s="361" t="s">
        <v>40512</v>
      </c>
      <c r="D19459" s="361" t="s">
        <v>25662</v>
      </c>
      <c r="E19459" s="362" t="s">
        <v>17349</v>
      </c>
    </row>
    <row r="19460" customFormat="false" ht="15" hidden="false" customHeight="false" outlineLevel="0" collapsed="false">
      <c r="A19460" s="361" t="s">
        <v>40513</v>
      </c>
      <c r="B19460" s="361"/>
      <c r="C19460" s="361" t="s">
        <v>40514</v>
      </c>
      <c r="D19460" s="361" t="s">
        <v>25662</v>
      </c>
      <c r="E19460" s="362" t="s">
        <v>23957</v>
      </c>
    </row>
    <row r="19461" customFormat="false" ht="15" hidden="false" customHeight="false" outlineLevel="0" collapsed="false">
      <c r="A19461" s="361" t="s">
        <v>40515</v>
      </c>
      <c r="B19461" s="361"/>
      <c r="C19461" s="361" t="s">
        <v>40516</v>
      </c>
      <c r="D19461" s="361" t="s">
        <v>25662</v>
      </c>
      <c r="E19461" s="362" t="s">
        <v>22316</v>
      </c>
    </row>
    <row r="19462" customFormat="false" ht="15" hidden="false" customHeight="false" outlineLevel="0" collapsed="false">
      <c r="A19462" s="361" t="s">
        <v>40517</v>
      </c>
      <c r="B19462" s="361"/>
      <c r="C19462" s="361" t="s">
        <v>40518</v>
      </c>
      <c r="D19462" s="361" t="s">
        <v>25662</v>
      </c>
      <c r="E19462" s="362" t="s">
        <v>18382</v>
      </c>
    </row>
    <row r="19463" customFormat="false" ht="15" hidden="false" customHeight="false" outlineLevel="0" collapsed="false">
      <c r="A19463" s="361" t="s">
        <v>40519</v>
      </c>
      <c r="B19463" s="361"/>
      <c r="C19463" s="361" t="s">
        <v>40520</v>
      </c>
      <c r="D19463" s="361" t="s">
        <v>25662</v>
      </c>
      <c r="E19463" s="362" t="s">
        <v>16790</v>
      </c>
    </row>
    <row r="19464" customFormat="false" ht="15" hidden="false" customHeight="false" outlineLevel="0" collapsed="false">
      <c r="A19464" s="361" t="s">
        <v>40521</v>
      </c>
      <c r="B19464" s="361"/>
      <c r="C19464" s="361" t="s">
        <v>40522</v>
      </c>
      <c r="D19464" s="361" t="s">
        <v>245</v>
      </c>
      <c r="E19464" s="362" t="s">
        <v>15799</v>
      </c>
    </row>
    <row r="19465" customFormat="false" ht="15" hidden="false" customHeight="false" outlineLevel="0" collapsed="false">
      <c r="A19465" s="361" t="s">
        <v>40523</v>
      </c>
      <c r="B19465" s="361"/>
      <c r="C19465" s="361" t="s">
        <v>40524</v>
      </c>
      <c r="D19465" s="361" t="s">
        <v>245</v>
      </c>
      <c r="E19465" s="362" t="s">
        <v>24301</v>
      </c>
    </row>
    <row r="19466" customFormat="false" ht="15" hidden="false" customHeight="false" outlineLevel="0" collapsed="false">
      <c r="A19466" s="361" t="s">
        <v>40525</v>
      </c>
      <c r="B19466" s="361"/>
      <c r="C19466" s="361" t="s">
        <v>40526</v>
      </c>
      <c r="D19466" s="361" t="s">
        <v>25662</v>
      </c>
      <c r="E19466" s="362" t="s">
        <v>16988</v>
      </c>
    </row>
    <row r="19467" customFormat="false" ht="15" hidden="false" customHeight="false" outlineLevel="0" collapsed="false">
      <c r="A19467" s="361" t="s">
        <v>40527</v>
      </c>
      <c r="B19467" s="361"/>
      <c r="C19467" s="361" t="s">
        <v>40528</v>
      </c>
      <c r="D19467" s="361" t="s">
        <v>25662</v>
      </c>
      <c r="E19467" s="362" t="s">
        <v>27799</v>
      </c>
    </row>
    <row r="19468" customFormat="false" ht="15" hidden="false" customHeight="false" outlineLevel="0" collapsed="false">
      <c r="A19468" s="361" t="s">
        <v>40529</v>
      </c>
      <c r="B19468" s="361"/>
      <c r="C19468" s="361" t="s">
        <v>40530</v>
      </c>
      <c r="D19468" s="361" t="s">
        <v>245</v>
      </c>
      <c r="E19468" s="362" t="s">
        <v>23907</v>
      </c>
    </row>
    <row r="19469" customFormat="false" ht="15" hidden="false" customHeight="false" outlineLevel="0" collapsed="false">
      <c r="A19469" s="361" t="s">
        <v>40531</v>
      </c>
      <c r="B19469" s="361"/>
      <c r="C19469" s="361" t="s">
        <v>40532</v>
      </c>
      <c r="D19469" s="361" t="s">
        <v>28329</v>
      </c>
      <c r="E19469" s="362" t="s">
        <v>19824</v>
      </c>
    </row>
    <row r="19470" customFormat="false" ht="15" hidden="false" customHeight="false" outlineLevel="0" collapsed="false">
      <c r="A19470" s="361" t="s">
        <v>40533</v>
      </c>
      <c r="B19470" s="361"/>
      <c r="C19470" s="361" t="s">
        <v>40534</v>
      </c>
      <c r="D19470" s="361" t="s">
        <v>25662</v>
      </c>
      <c r="E19470" s="362" t="s">
        <v>23731</v>
      </c>
    </row>
    <row r="19471" customFormat="false" ht="15" hidden="false" customHeight="false" outlineLevel="0" collapsed="false">
      <c r="A19471" s="361" t="s">
        <v>40535</v>
      </c>
      <c r="B19471" s="361"/>
      <c r="C19471" s="361" t="s">
        <v>40536</v>
      </c>
      <c r="D19471" s="361" t="s">
        <v>245</v>
      </c>
      <c r="E19471" s="362" t="s">
        <v>40537</v>
      </c>
    </row>
    <row r="19472" customFormat="false" ht="15" hidden="false" customHeight="false" outlineLevel="0" collapsed="false">
      <c r="A19472" s="361" t="s">
        <v>40538</v>
      </c>
      <c r="B19472" s="361"/>
      <c r="C19472" s="361" t="s">
        <v>40539</v>
      </c>
      <c r="D19472" s="361" t="s">
        <v>25214</v>
      </c>
      <c r="E19472" s="362" t="s">
        <v>40540</v>
      </c>
    </row>
    <row r="19473" customFormat="false" ht="15" hidden="false" customHeight="false" outlineLevel="0" collapsed="false">
      <c r="A19473" s="361" t="s">
        <v>40541</v>
      </c>
      <c r="B19473" s="361"/>
      <c r="C19473" s="361" t="s">
        <v>40542</v>
      </c>
      <c r="D19473" s="361" t="s">
        <v>25662</v>
      </c>
      <c r="E19473" s="362" t="s">
        <v>15681</v>
      </c>
    </row>
    <row r="19474" customFormat="false" ht="15" hidden="false" customHeight="false" outlineLevel="0" collapsed="false">
      <c r="A19474" s="361" t="s">
        <v>58</v>
      </c>
      <c r="B19474" s="361"/>
      <c r="C19474" s="361" t="s">
        <v>40543</v>
      </c>
      <c r="D19474" s="361" t="s">
        <v>25662</v>
      </c>
      <c r="E19474" s="362" t="s">
        <v>16289</v>
      </c>
    </row>
    <row r="19475" customFormat="false" ht="15" hidden="false" customHeight="false" outlineLevel="0" collapsed="false">
      <c r="A19475" s="361" t="s">
        <v>40544</v>
      </c>
      <c r="B19475" s="361"/>
      <c r="C19475" s="361" t="s">
        <v>40545</v>
      </c>
      <c r="D19475" s="361" t="s">
        <v>25662</v>
      </c>
      <c r="E19475" s="362" t="s">
        <v>21877</v>
      </c>
    </row>
    <row r="19476" customFormat="false" ht="15" hidden="false" customHeight="false" outlineLevel="0" collapsed="false">
      <c r="A19476" s="361" t="s">
        <v>40546</v>
      </c>
      <c r="B19476" s="361"/>
      <c r="C19476" s="361" t="s">
        <v>40547</v>
      </c>
      <c r="D19476" s="361" t="s">
        <v>25662</v>
      </c>
      <c r="E19476" s="362" t="s">
        <v>16581</v>
      </c>
    </row>
    <row r="19477" customFormat="false" ht="15" hidden="false" customHeight="false" outlineLevel="0" collapsed="false">
      <c r="A19477" s="361" t="s">
        <v>40548</v>
      </c>
      <c r="B19477" s="361"/>
      <c r="C19477" s="361" t="s">
        <v>40549</v>
      </c>
      <c r="D19477" s="361" t="s">
        <v>25662</v>
      </c>
      <c r="E19477" s="362" t="s">
        <v>16272</v>
      </c>
    </row>
    <row r="19478" customFormat="false" ht="15" hidden="false" customHeight="false" outlineLevel="0" collapsed="false">
      <c r="A19478" s="361" t="s">
        <v>40550</v>
      </c>
      <c r="B19478" s="361"/>
      <c r="C19478" s="361" t="s">
        <v>40551</v>
      </c>
      <c r="D19478" s="361" t="s">
        <v>25662</v>
      </c>
      <c r="E19478" s="362" t="s">
        <v>21047</v>
      </c>
    </row>
    <row r="19479" customFormat="false" ht="15" hidden="false" customHeight="false" outlineLevel="0" collapsed="false">
      <c r="A19479" s="361" t="s">
        <v>40552</v>
      </c>
      <c r="B19479" s="361"/>
      <c r="C19479" s="361" t="s">
        <v>40553</v>
      </c>
      <c r="D19479" s="361" t="s">
        <v>25662</v>
      </c>
      <c r="E19479" s="362" t="s">
        <v>40554</v>
      </c>
    </row>
    <row r="19480" customFormat="false" ht="15" hidden="false" customHeight="false" outlineLevel="0" collapsed="false">
      <c r="A19480" s="361" t="s">
        <v>40555</v>
      </c>
      <c r="B19480" s="361"/>
      <c r="C19480" s="361" t="s">
        <v>40556</v>
      </c>
      <c r="D19480" s="361" t="s">
        <v>245</v>
      </c>
      <c r="E19480" s="362" t="s">
        <v>22115</v>
      </c>
    </row>
    <row r="19481" customFormat="false" ht="15" hidden="false" customHeight="false" outlineLevel="0" collapsed="false">
      <c r="A19481" s="361" t="s">
        <v>40557</v>
      </c>
      <c r="B19481" s="361"/>
      <c r="C19481" s="361" t="s">
        <v>40558</v>
      </c>
      <c r="D19481" s="361" t="s">
        <v>25662</v>
      </c>
      <c r="E19481" s="362" t="s">
        <v>40559</v>
      </c>
    </row>
    <row r="19482" customFormat="false" ht="15" hidden="false" customHeight="false" outlineLevel="0" collapsed="false">
      <c r="A19482" s="361" t="s">
        <v>40560</v>
      </c>
      <c r="B19482" s="361"/>
      <c r="C19482" s="361" t="s">
        <v>40561</v>
      </c>
      <c r="D19482" s="361" t="s">
        <v>25662</v>
      </c>
      <c r="E19482" s="362" t="s">
        <v>19335</v>
      </c>
    </row>
    <row r="19483" customFormat="false" ht="15" hidden="false" customHeight="false" outlineLevel="0" collapsed="false">
      <c r="A19483" s="361" t="s">
        <v>40562</v>
      </c>
      <c r="B19483" s="361"/>
      <c r="C19483" s="361" t="s">
        <v>40563</v>
      </c>
      <c r="D19483" s="361" t="s">
        <v>25662</v>
      </c>
      <c r="E19483" s="362" t="s">
        <v>40564</v>
      </c>
    </row>
    <row r="19484" customFormat="false" ht="15" hidden="false" customHeight="false" outlineLevel="0" collapsed="false">
      <c r="A19484" s="361" t="s">
        <v>40565</v>
      </c>
      <c r="B19484" s="361"/>
      <c r="C19484" s="361" t="s">
        <v>40566</v>
      </c>
      <c r="D19484" s="361" t="s">
        <v>25662</v>
      </c>
      <c r="E19484" s="362" t="s">
        <v>23928</v>
      </c>
    </row>
    <row r="19485" customFormat="false" ht="15" hidden="false" customHeight="false" outlineLevel="0" collapsed="false">
      <c r="A19485" s="361" t="s">
        <v>40567</v>
      </c>
      <c r="B19485" s="361"/>
      <c r="C19485" s="361" t="s">
        <v>40568</v>
      </c>
      <c r="D19485" s="361" t="s">
        <v>28329</v>
      </c>
      <c r="E19485" s="362" t="s">
        <v>35358</v>
      </c>
    </row>
    <row r="19486" customFormat="false" ht="15" hidden="false" customHeight="false" outlineLevel="0" collapsed="false">
      <c r="A19486" s="361" t="s">
        <v>40569</v>
      </c>
      <c r="B19486" s="361"/>
      <c r="C19486" s="361" t="s">
        <v>40570</v>
      </c>
      <c r="D19486" s="361" t="s">
        <v>28329</v>
      </c>
      <c r="E19486" s="362" t="s">
        <v>40571</v>
      </c>
    </row>
    <row r="19487" customFormat="false" ht="15" hidden="false" customHeight="false" outlineLevel="0" collapsed="false">
      <c r="A19487" s="361" t="s">
        <v>40572</v>
      </c>
      <c r="B19487" s="361"/>
      <c r="C19487" s="361" t="s">
        <v>40573</v>
      </c>
      <c r="D19487" s="361" t="s">
        <v>28329</v>
      </c>
      <c r="E19487" s="362" t="s">
        <v>30702</v>
      </c>
    </row>
    <row r="19488" customFormat="false" ht="15" hidden="false" customHeight="false" outlineLevel="0" collapsed="false">
      <c r="A19488" s="361" t="s">
        <v>40574</v>
      </c>
      <c r="B19488" s="361"/>
      <c r="C19488" s="361" t="s">
        <v>40575</v>
      </c>
      <c r="D19488" s="361" t="s">
        <v>28329</v>
      </c>
      <c r="E19488" s="362" t="s">
        <v>40576</v>
      </c>
    </row>
    <row r="19489" customFormat="false" ht="15" hidden="false" customHeight="false" outlineLevel="0" collapsed="false">
      <c r="A19489" s="361" t="s">
        <v>40577</v>
      </c>
      <c r="B19489" s="361"/>
      <c r="C19489" s="361" t="s">
        <v>40578</v>
      </c>
      <c r="D19489" s="361" t="s">
        <v>28329</v>
      </c>
      <c r="E19489" s="362" t="s">
        <v>40579</v>
      </c>
    </row>
    <row r="19490" customFormat="false" ht="15" hidden="false" customHeight="false" outlineLevel="0" collapsed="false">
      <c r="A19490" s="361" t="s">
        <v>40580</v>
      </c>
      <c r="B19490" s="361"/>
      <c r="C19490" s="361" t="s">
        <v>40581</v>
      </c>
      <c r="D19490" s="361" t="s">
        <v>28329</v>
      </c>
      <c r="E19490" s="362" t="s">
        <v>40582</v>
      </c>
    </row>
    <row r="19491" customFormat="false" ht="15" hidden="false" customHeight="false" outlineLevel="0" collapsed="false">
      <c r="A19491" s="361" t="s">
        <v>40583</v>
      </c>
      <c r="B19491" s="361"/>
      <c r="C19491" s="361" t="s">
        <v>40584</v>
      </c>
      <c r="D19491" s="361" t="s">
        <v>28329</v>
      </c>
      <c r="E19491" s="362" t="s">
        <v>40585</v>
      </c>
    </row>
    <row r="19492" customFormat="false" ht="15" hidden="false" customHeight="false" outlineLevel="0" collapsed="false">
      <c r="A19492" s="361" t="s">
        <v>40586</v>
      </c>
      <c r="B19492" s="361"/>
      <c r="C19492" s="361" t="s">
        <v>40587</v>
      </c>
      <c r="D19492" s="361" t="s">
        <v>28329</v>
      </c>
      <c r="E19492" s="362" t="s">
        <v>23292</v>
      </c>
    </row>
    <row r="19493" customFormat="false" ht="15" hidden="false" customHeight="false" outlineLevel="0" collapsed="false">
      <c r="A19493" s="361" t="s">
        <v>40588</v>
      </c>
      <c r="B19493" s="361"/>
      <c r="C19493" s="361" t="s">
        <v>40589</v>
      </c>
      <c r="D19493" s="361" t="s">
        <v>28329</v>
      </c>
      <c r="E19493" s="362" t="s">
        <v>40590</v>
      </c>
    </row>
    <row r="19494" customFormat="false" ht="15" hidden="false" customHeight="false" outlineLevel="0" collapsed="false">
      <c r="A19494" s="361" t="s">
        <v>40591</v>
      </c>
      <c r="B19494" s="361"/>
      <c r="C19494" s="361" t="s">
        <v>40592</v>
      </c>
      <c r="D19494" s="361" t="s">
        <v>25662</v>
      </c>
      <c r="E19494" s="362" t="s">
        <v>22115</v>
      </c>
    </row>
    <row r="19495" customFormat="false" ht="15" hidden="false" customHeight="false" outlineLevel="0" collapsed="false">
      <c r="A19495" s="361" t="s">
        <v>40593</v>
      </c>
      <c r="B19495" s="361"/>
      <c r="C19495" s="361" t="s">
        <v>40594</v>
      </c>
      <c r="D19495" s="361" t="s">
        <v>245</v>
      </c>
      <c r="E19495" s="362" t="s">
        <v>40595</v>
      </c>
    </row>
    <row r="19496" customFormat="false" ht="15" hidden="false" customHeight="false" outlineLevel="0" collapsed="false">
      <c r="A19496" s="361" t="s">
        <v>40596</v>
      </c>
      <c r="B19496" s="361"/>
      <c r="C19496" s="361" t="s">
        <v>40597</v>
      </c>
      <c r="D19496" s="361" t="s">
        <v>25662</v>
      </c>
      <c r="E19496" s="362" t="s">
        <v>35815</v>
      </c>
    </row>
    <row r="19497" customFormat="false" ht="15" hidden="false" customHeight="false" outlineLevel="0" collapsed="false">
      <c r="A19497" s="361" t="s">
        <v>40598</v>
      </c>
      <c r="B19497" s="361"/>
      <c r="C19497" s="361" t="s">
        <v>40599</v>
      </c>
      <c r="D19497" s="361" t="s">
        <v>25662</v>
      </c>
      <c r="E19497" s="362" t="s">
        <v>22600</v>
      </c>
    </row>
    <row r="19498" customFormat="false" ht="15" hidden="false" customHeight="false" outlineLevel="0" collapsed="false">
      <c r="A19498" s="361" t="s">
        <v>40600</v>
      </c>
      <c r="B19498" s="361"/>
      <c r="C19498" s="361" t="s">
        <v>40601</v>
      </c>
      <c r="D19498" s="361" t="s">
        <v>25662</v>
      </c>
      <c r="E19498" s="362" t="s">
        <v>23856</v>
      </c>
    </row>
    <row r="19499" customFormat="false" ht="15" hidden="false" customHeight="false" outlineLevel="0" collapsed="false">
      <c r="A19499" s="361" t="s">
        <v>40602</v>
      </c>
      <c r="B19499" s="361"/>
      <c r="C19499" s="361" t="s">
        <v>40603</v>
      </c>
      <c r="D19499" s="361" t="s">
        <v>25662</v>
      </c>
      <c r="E19499" s="362" t="s">
        <v>18220</v>
      </c>
    </row>
    <row r="19500" customFormat="false" ht="15" hidden="false" customHeight="false" outlineLevel="0" collapsed="false">
      <c r="A19500" s="361" t="s">
        <v>40604</v>
      </c>
      <c r="B19500" s="361"/>
      <c r="C19500" s="361" t="s">
        <v>40605</v>
      </c>
      <c r="D19500" s="361" t="s">
        <v>25662</v>
      </c>
      <c r="E19500" s="362" t="s">
        <v>21753</v>
      </c>
    </row>
    <row r="19501" customFormat="false" ht="15" hidden="false" customHeight="false" outlineLevel="0" collapsed="false">
      <c r="A19501" s="361" t="s">
        <v>40606</v>
      </c>
      <c r="B19501" s="361"/>
      <c r="C19501" s="361" t="s">
        <v>40607</v>
      </c>
      <c r="D19501" s="361" t="s">
        <v>25662</v>
      </c>
      <c r="E19501" s="362" t="s">
        <v>40608</v>
      </c>
    </row>
    <row r="19502" customFormat="false" ht="15" hidden="false" customHeight="false" outlineLevel="0" collapsed="false">
      <c r="A19502" s="361" t="s">
        <v>40609</v>
      </c>
      <c r="B19502" s="361"/>
      <c r="C19502" s="361" t="s">
        <v>40610</v>
      </c>
      <c r="D19502" s="361" t="s">
        <v>25662</v>
      </c>
      <c r="E19502" s="362" t="s">
        <v>25433</v>
      </c>
    </row>
    <row r="19503" customFormat="false" ht="15" hidden="false" customHeight="false" outlineLevel="0" collapsed="false">
      <c r="A19503" s="361" t="s">
        <v>40611</v>
      </c>
      <c r="B19503" s="361"/>
      <c r="C19503" s="361" t="s">
        <v>40612</v>
      </c>
      <c r="D19503" s="361" t="s">
        <v>25662</v>
      </c>
      <c r="E19503" s="362" t="s">
        <v>16645</v>
      </c>
    </row>
    <row r="19504" customFormat="false" ht="15" hidden="false" customHeight="false" outlineLevel="0" collapsed="false">
      <c r="A19504" s="361" t="s">
        <v>40613</v>
      </c>
      <c r="B19504" s="361"/>
      <c r="C19504" s="361" t="s">
        <v>40614</v>
      </c>
      <c r="D19504" s="361" t="s">
        <v>25662</v>
      </c>
      <c r="E19504" s="362" t="s">
        <v>37187</v>
      </c>
    </row>
    <row r="19505" customFormat="false" ht="15" hidden="false" customHeight="false" outlineLevel="0" collapsed="false">
      <c r="A19505" s="361" t="s">
        <v>40615</v>
      </c>
      <c r="B19505" s="361"/>
      <c r="C19505" s="361" t="s">
        <v>40616</v>
      </c>
      <c r="D19505" s="361" t="s">
        <v>25662</v>
      </c>
      <c r="E19505" s="362" t="s">
        <v>21499</v>
      </c>
    </row>
    <row r="19506" customFormat="false" ht="15" hidden="false" customHeight="false" outlineLevel="0" collapsed="false">
      <c r="A19506" s="361" t="s">
        <v>40617</v>
      </c>
      <c r="B19506" s="361"/>
      <c r="C19506" s="361" t="s">
        <v>40618</v>
      </c>
      <c r="D19506" s="361" t="s">
        <v>25662</v>
      </c>
      <c r="E19506" s="362" t="s">
        <v>16516</v>
      </c>
    </row>
    <row r="19507" customFormat="false" ht="15" hidden="false" customHeight="false" outlineLevel="0" collapsed="false">
      <c r="A19507" s="361" t="s">
        <v>40619</v>
      </c>
      <c r="B19507" s="361"/>
      <c r="C19507" s="361" t="s">
        <v>40620</v>
      </c>
      <c r="D19507" s="361" t="s">
        <v>25662</v>
      </c>
      <c r="E19507" s="362" t="s">
        <v>20008</v>
      </c>
    </row>
    <row r="19508" customFormat="false" ht="15" hidden="false" customHeight="false" outlineLevel="0" collapsed="false">
      <c r="A19508" s="361" t="s">
        <v>40621</v>
      </c>
      <c r="B19508" s="361"/>
      <c r="C19508" s="361" t="s">
        <v>40622</v>
      </c>
      <c r="D19508" s="361" t="s">
        <v>25662</v>
      </c>
      <c r="E19508" s="362" t="s">
        <v>40623</v>
      </c>
    </row>
    <row r="19509" customFormat="false" ht="15" hidden="false" customHeight="false" outlineLevel="0" collapsed="false">
      <c r="A19509" s="361" t="s">
        <v>40624</v>
      </c>
      <c r="B19509" s="361"/>
      <c r="C19509" s="361" t="s">
        <v>40625</v>
      </c>
      <c r="D19509" s="361" t="s">
        <v>25662</v>
      </c>
      <c r="E19509" s="362" t="s">
        <v>22879</v>
      </c>
    </row>
    <row r="19510" customFormat="false" ht="15" hidden="false" customHeight="false" outlineLevel="0" collapsed="false">
      <c r="A19510" s="361" t="s">
        <v>40626</v>
      </c>
      <c r="B19510" s="361"/>
      <c r="C19510" s="361" t="s">
        <v>40627</v>
      </c>
      <c r="D19510" s="361" t="s">
        <v>25662</v>
      </c>
      <c r="E19510" s="362" t="s">
        <v>15638</v>
      </c>
    </row>
    <row r="19511" customFormat="false" ht="15" hidden="false" customHeight="false" outlineLevel="0" collapsed="false">
      <c r="A19511" s="361" t="s">
        <v>40628</v>
      </c>
      <c r="B19511" s="361"/>
      <c r="C19511" s="361" t="s">
        <v>40629</v>
      </c>
      <c r="D19511" s="361" t="s">
        <v>25662</v>
      </c>
      <c r="E19511" s="362" t="s">
        <v>27634</v>
      </c>
    </row>
    <row r="19512" customFormat="false" ht="15" hidden="false" customHeight="false" outlineLevel="0" collapsed="false">
      <c r="A19512" s="361" t="s">
        <v>40630</v>
      </c>
      <c r="B19512" s="361"/>
      <c r="C19512" s="361" t="s">
        <v>40631</v>
      </c>
      <c r="D19512" s="361" t="s">
        <v>25662</v>
      </c>
      <c r="E19512" s="362" t="s">
        <v>17800</v>
      </c>
    </row>
    <row r="19513" customFormat="false" ht="15" hidden="false" customHeight="false" outlineLevel="0" collapsed="false">
      <c r="A19513" s="361" t="s">
        <v>40632</v>
      </c>
      <c r="B19513" s="361"/>
      <c r="C19513" s="361" t="s">
        <v>40633</v>
      </c>
      <c r="D19513" s="361" t="s">
        <v>25214</v>
      </c>
      <c r="E19513" s="362" t="s">
        <v>40634</v>
      </c>
    </row>
    <row r="19514" customFormat="false" ht="15" hidden="false" customHeight="false" outlineLevel="0" collapsed="false">
      <c r="A19514" s="361" t="s">
        <v>40635</v>
      </c>
      <c r="B19514" s="361"/>
      <c r="C19514" s="361" t="s">
        <v>40636</v>
      </c>
      <c r="D19514" s="361" t="s">
        <v>25214</v>
      </c>
      <c r="E19514" s="362" t="s">
        <v>28554</v>
      </c>
    </row>
    <row r="19515" customFormat="false" ht="15" hidden="false" customHeight="false" outlineLevel="0" collapsed="false">
      <c r="A19515" s="361" t="s">
        <v>40637</v>
      </c>
      <c r="B19515" s="361"/>
      <c r="C19515" s="361" t="s">
        <v>40638</v>
      </c>
      <c r="D19515" s="361" t="s">
        <v>25214</v>
      </c>
      <c r="E19515" s="362" t="s">
        <v>40639</v>
      </c>
    </row>
    <row r="19516" customFormat="false" ht="15" hidden="false" customHeight="false" outlineLevel="0" collapsed="false">
      <c r="A19516" s="361" t="s">
        <v>40640</v>
      </c>
      <c r="B19516" s="361"/>
      <c r="C19516" s="361" t="s">
        <v>40641</v>
      </c>
      <c r="D19516" s="361" t="s">
        <v>25214</v>
      </c>
      <c r="E19516" s="362" t="s">
        <v>40642</v>
      </c>
    </row>
    <row r="19517" customFormat="false" ht="15" hidden="false" customHeight="false" outlineLevel="0" collapsed="false">
      <c r="A19517" s="361" t="s">
        <v>40643</v>
      </c>
      <c r="B19517" s="361"/>
      <c r="C19517" s="361" t="s">
        <v>40644</v>
      </c>
      <c r="D19517" s="361" t="s">
        <v>25662</v>
      </c>
      <c r="E19517" s="362" t="s">
        <v>21839</v>
      </c>
    </row>
    <row r="19518" customFormat="false" ht="15" hidden="false" customHeight="false" outlineLevel="0" collapsed="false">
      <c r="A19518" s="361" t="s">
        <v>40645</v>
      </c>
      <c r="B19518" s="361"/>
      <c r="C19518" s="361" t="s">
        <v>40646</v>
      </c>
      <c r="D19518" s="361" t="s">
        <v>25214</v>
      </c>
      <c r="E19518" s="362" t="s">
        <v>40647</v>
      </c>
    </row>
    <row r="19519" customFormat="false" ht="15" hidden="false" customHeight="false" outlineLevel="0" collapsed="false">
      <c r="A19519" s="361" t="s">
        <v>40648</v>
      </c>
      <c r="B19519" s="361"/>
      <c r="C19519" s="361" t="s">
        <v>40649</v>
      </c>
      <c r="D19519" s="361" t="s">
        <v>25214</v>
      </c>
      <c r="E19519" s="362" t="s">
        <v>40650</v>
      </c>
    </row>
    <row r="19520" customFormat="false" ht="15" hidden="false" customHeight="false" outlineLevel="0" collapsed="false">
      <c r="A19520" s="361" t="s">
        <v>40651</v>
      </c>
      <c r="B19520" s="361"/>
      <c r="C19520" s="361" t="s">
        <v>40652</v>
      </c>
      <c r="D19520" s="361" t="s">
        <v>25214</v>
      </c>
      <c r="E19520" s="362" t="s">
        <v>40653</v>
      </c>
    </row>
    <row r="19521" customFormat="false" ht="15" hidden="false" customHeight="false" outlineLevel="0" collapsed="false">
      <c r="A19521" s="361" t="s">
        <v>40654</v>
      </c>
      <c r="B19521" s="361"/>
      <c r="C19521" s="361" t="s">
        <v>40655</v>
      </c>
      <c r="D19521" s="361" t="s">
        <v>25214</v>
      </c>
      <c r="E19521" s="362" t="s">
        <v>40656</v>
      </c>
    </row>
    <row r="19522" customFormat="false" ht="15" hidden="false" customHeight="false" outlineLevel="0" collapsed="false">
      <c r="A19522" s="361" t="s">
        <v>40657</v>
      </c>
      <c r="B19522" s="361"/>
      <c r="C19522" s="361" t="s">
        <v>40658</v>
      </c>
      <c r="D19522" s="361" t="s">
        <v>25214</v>
      </c>
      <c r="E19522" s="362" t="s">
        <v>16579</v>
      </c>
    </row>
    <row r="19523" customFormat="false" ht="15" hidden="false" customHeight="false" outlineLevel="0" collapsed="false">
      <c r="A19523" s="361" t="s">
        <v>40659</v>
      </c>
      <c r="B19523" s="361"/>
      <c r="C19523" s="361" t="s">
        <v>40660</v>
      </c>
      <c r="D19523" s="361" t="s">
        <v>245</v>
      </c>
      <c r="E19523" s="362" t="s">
        <v>26789</v>
      </c>
    </row>
    <row r="19524" customFormat="false" ht="15" hidden="false" customHeight="false" outlineLevel="0" collapsed="false">
      <c r="A19524" s="361" t="s">
        <v>40661</v>
      </c>
      <c r="B19524" s="361"/>
      <c r="C19524" s="361" t="s">
        <v>40662</v>
      </c>
      <c r="D19524" s="361" t="s">
        <v>245</v>
      </c>
      <c r="E19524" s="362" t="s">
        <v>16276</v>
      </c>
    </row>
    <row r="19525" customFormat="false" ht="15" hidden="false" customHeight="false" outlineLevel="0" collapsed="false">
      <c r="A19525" s="361" t="s">
        <v>40663</v>
      </c>
      <c r="B19525" s="361"/>
      <c r="C19525" s="361" t="s">
        <v>40664</v>
      </c>
      <c r="D19525" s="361" t="s">
        <v>25214</v>
      </c>
      <c r="E19525" s="362" t="s">
        <v>32270</v>
      </c>
    </row>
    <row r="19526" customFormat="false" ht="15" hidden="false" customHeight="false" outlineLevel="0" collapsed="false">
      <c r="A19526" s="361" t="s">
        <v>40665</v>
      </c>
      <c r="B19526" s="361"/>
      <c r="C19526" s="361" t="s">
        <v>40666</v>
      </c>
      <c r="D19526" s="361" t="s">
        <v>25214</v>
      </c>
      <c r="E19526" s="362" t="s">
        <v>16284</v>
      </c>
    </row>
    <row r="19527" customFormat="false" ht="15" hidden="false" customHeight="false" outlineLevel="0" collapsed="false">
      <c r="A19527" s="361" t="s">
        <v>40667</v>
      </c>
      <c r="B19527" s="361"/>
      <c r="C19527" s="361" t="s">
        <v>40668</v>
      </c>
      <c r="D19527" s="361" t="s">
        <v>25214</v>
      </c>
      <c r="E19527" s="362" t="s">
        <v>16018</v>
      </c>
    </row>
    <row r="19528" customFormat="false" ht="15" hidden="false" customHeight="false" outlineLevel="0" collapsed="false">
      <c r="A19528" s="361" t="s">
        <v>40669</v>
      </c>
      <c r="B19528" s="361"/>
      <c r="C19528" s="361" t="s">
        <v>40670</v>
      </c>
      <c r="D19528" s="361" t="s">
        <v>25214</v>
      </c>
      <c r="E19528" s="362" t="s">
        <v>31763</v>
      </c>
    </row>
    <row r="19529" customFormat="false" ht="15" hidden="false" customHeight="false" outlineLevel="0" collapsed="false">
      <c r="A19529" s="361" t="s">
        <v>40671</v>
      </c>
      <c r="B19529" s="361"/>
      <c r="C19529" s="361" t="s">
        <v>40672</v>
      </c>
      <c r="D19529" s="361" t="s">
        <v>25662</v>
      </c>
      <c r="E19529" s="362" t="s">
        <v>21081</v>
      </c>
    </row>
    <row r="19530" customFormat="false" ht="15" hidden="false" customHeight="false" outlineLevel="0" collapsed="false">
      <c r="A19530" s="361" t="s">
        <v>40673</v>
      </c>
      <c r="B19530" s="361"/>
      <c r="C19530" s="361" t="s">
        <v>40674</v>
      </c>
      <c r="D19530" s="361" t="s">
        <v>25662</v>
      </c>
      <c r="E19530" s="362" t="s">
        <v>40675</v>
      </c>
    </row>
    <row r="19531" customFormat="false" ht="15" hidden="false" customHeight="false" outlineLevel="0" collapsed="false">
      <c r="A19531" s="361" t="s">
        <v>40676</v>
      </c>
      <c r="B19531" s="361"/>
      <c r="C19531" s="361" t="s">
        <v>40677</v>
      </c>
      <c r="D19531" s="361" t="s">
        <v>26518</v>
      </c>
      <c r="E19531" s="362" t="s">
        <v>40678</v>
      </c>
    </row>
    <row r="19532" customFormat="false" ht="15" hidden="false" customHeight="false" outlineLevel="0" collapsed="false">
      <c r="A19532" s="361" t="s">
        <v>40679</v>
      </c>
      <c r="B19532" s="361"/>
      <c r="C19532" s="361" t="s">
        <v>40680</v>
      </c>
      <c r="D19532" s="361" t="s">
        <v>25214</v>
      </c>
      <c r="E19532" s="362" t="s">
        <v>30843</v>
      </c>
    </row>
    <row r="19533" customFormat="false" ht="15" hidden="false" customHeight="false" outlineLevel="0" collapsed="false">
      <c r="A19533" s="361" t="s">
        <v>143</v>
      </c>
      <c r="B19533" s="361"/>
      <c r="C19533" s="361" t="s">
        <v>40681</v>
      </c>
      <c r="D19533" s="361" t="s">
        <v>245</v>
      </c>
      <c r="E19533" s="362" t="s">
        <v>40682</v>
      </c>
    </row>
    <row r="19534" customFormat="false" ht="15" hidden="false" customHeight="false" outlineLevel="0" collapsed="false">
      <c r="A19534" s="361" t="s">
        <v>40683</v>
      </c>
      <c r="B19534" s="361"/>
      <c r="C19534" s="361" t="s">
        <v>40684</v>
      </c>
      <c r="D19534" s="361" t="s">
        <v>25214</v>
      </c>
      <c r="E19534" s="362" t="s">
        <v>40685</v>
      </c>
    </row>
    <row r="19535" customFormat="false" ht="15" hidden="false" customHeight="false" outlineLevel="0" collapsed="false">
      <c r="A19535" s="361" t="s">
        <v>40686</v>
      </c>
      <c r="B19535" s="361"/>
      <c r="C19535" s="361" t="s">
        <v>40687</v>
      </c>
      <c r="D19535" s="361" t="s">
        <v>25214</v>
      </c>
      <c r="E19535" s="362" t="s">
        <v>40688</v>
      </c>
    </row>
    <row r="19536" customFormat="false" ht="15" hidden="false" customHeight="false" outlineLevel="0" collapsed="false">
      <c r="A19536" s="361" t="s">
        <v>40689</v>
      </c>
      <c r="B19536" s="361"/>
      <c r="C19536" s="361" t="s">
        <v>40690</v>
      </c>
      <c r="D19536" s="361" t="s">
        <v>25214</v>
      </c>
      <c r="E19536" s="362" t="s">
        <v>16653</v>
      </c>
    </row>
    <row r="19537" customFormat="false" ht="15" hidden="false" customHeight="false" outlineLevel="0" collapsed="false">
      <c r="A19537" s="361" t="s">
        <v>64</v>
      </c>
      <c r="B19537" s="361"/>
      <c r="C19537" s="361" t="s">
        <v>40691</v>
      </c>
      <c r="D19537" s="361" t="s">
        <v>245</v>
      </c>
      <c r="E19537" s="362" t="s">
        <v>15673</v>
      </c>
    </row>
    <row r="19538" customFormat="false" ht="15" hidden="false" customHeight="false" outlineLevel="0" collapsed="false">
      <c r="A19538" s="361" t="s">
        <v>40692</v>
      </c>
      <c r="B19538" s="361"/>
      <c r="C19538" s="361" t="s">
        <v>40693</v>
      </c>
      <c r="D19538" s="361" t="s">
        <v>245</v>
      </c>
      <c r="E19538" s="362" t="s">
        <v>22342</v>
      </c>
    </row>
    <row r="19539" customFormat="false" ht="15" hidden="false" customHeight="false" outlineLevel="0" collapsed="false">
      <c r="A19539" s="361" t="s">
        <v>40694</v>
      </c>
      <c r="B19539" s="361"/>
      <c r="C19539" s="361" t="s">
        <v>40695</v>
      </c>
      <c r="D19539" s="361" t="s">
        <v>25662</v>
      </c>
      <c r="E19539" s="362" t="s">
        <v>16276</v>
      </c>
    </row>
    <row r="19540" customFormat="false" ht="15" hidden="false" customHeight="false" outlineLevel="0" collapsed="false">
      <c r="A19540" s="361" t="s">
        <v>40696</v>
      </c>
      <c r="B19540" s="361"/>
      <c r="C19540" s="361" t="s">
        <v>40697</v>
      </c>
      <c r="D19540" s="361" t="s">
        <v>37674</v>
      </c>
      <c r="E19540" s="362" t="s">
        <v>15640</v>
      </c>
    </row>
    <row r="19541" customFormat="false" ht="15" hidden="false" customHeight="false" outlineLevel="0" collapsed="false">
      <c r="A19541" s="361" t="s">
        <v>40698</v>
      </c>
      <c r="B19541" s="361"/>
      <c r="C19541" s="361" t="s">
        <v>40699</v>
      </c>
      <c r="D19541" s="361" t="s">
        <v>37674</v>
      </c>
      <c r="E19541" s="362" t="s">
        <v>20959</v>
      </c>
    </row>
    <row r="19542" customFormat="false" ht="15" hidden="false" customHeight="false" outlineLevel="0" collapsed="false">
      <c r="A19542" s="361" t="s">
        <v>838</v>
      </c>
      <c r="B19542" s="361"/>
      <c r="C19542" s="361" t="s">
        <v>40700</v>
      </c>
      <c r="D19542" s="361" t="s">
        <v>37674</v>
      </c>
      <c r="E19542" s="362" t="s">
        <v>16355</v>
      </c>
    </row>
    <row r="19543" customFormat="false" ht="15" hidden="false" customHeight="false" outlineLevel="0" collapsed="false">
      <c r="A19543" s="361" t="s">
        <v>40701</v>
      </c>
      <c r="B19543" s="361"/>
      <c r="C19543" s="361" t="s">
        <v>40702</v>
      </c>
      <c r="D19543" s="361" t="s">
        <v>37674</v>
      </c>
      <c r="E19543" s="362" t="s">
        <v>19822</v>
      </c>
    </row>
    <row r="19544" customFormat="false" ht="15" hidden="false" customHeight="false" outlineLevel="0" collapsed="false">
      <c r="A19544" s="361" t="s">
        <v>40703</v>
      </c>
      <c r="B19544" s="361"/>
      <c r="C19544" s="361" t="s">
        <v>40704</v>
      </c>
      <c r="D19544" s="361" t="s">
        <v>37674</v>
      </c>
      <c r="E19544" s="362" t="s">
        <v>17752</v>
      </c>
    </row>
    <row r="19545" customFormat="false" ht="15" hidden="false" customHeight="false" outlineLevel="0" collapsed="false">
      <c r="A19545" s="361" t="s">
        <v>40705</v>
      </c>
      <c r="B19545" s="361"/>
      <c r="C19545" s="361" t="s">
        <v>40706</v>
      </c>
      <c r="D19545" s="361" t="s">
        <v>37674</v>
      </c>
      <c r="E19545" s="362" t="s">
        <v>16103</v>
      </c>
    </row>
    <row r="19546" customFormat="false" ht="15" hidden="false" customHeight="false" outlineLevel="0" collapsed="false">
      <c r="A19546" s="361" t="s">
        <v>40707</v>
      </c>
      <c r="B19546" s="361"/>
      <c r="C19546" s="361" t="s">
        <v>40708</v>
      </c>
      <c r="D19546" s="361" t="s">
        <v>37652</v>
      </c>
      <c r="E19546" s="362" t="s">
        <v>19469</v>
      </c>
    </row>
    <row r="19547" customFormat="false" ht="15" hidden="false" customHeight="false" outlineLevel="0" collapsed="false">
      <c r="A19547" s="361" t="s">
        <v>40709</v>
      </c>
      <c r="B19547" s="361"/>
      <c r="C19547" s="361" t="s">
        <v>40710</v>
      </c>
      <c r="D19547" s="361" t="s">
        <v>37652</v>
      </c>
      <c r="E19547" s="362" t="s">
        <v>16355</v>
      </c>
    </row>
    <row r="19548" customFormat="false" ht="15" hidden="false" customHeight="false" outlineLevel="0" collapsed="false">
      <c r="A19548" s="361" t="s">
        <v>40711</v>
      </c>
      <c r="B19548" s="361"/>
      <c r="C19548" s="361" t="s">
        <v>40712</v>
      </c>
      <c r="D19548" s="361" t="s">
        <v>37652</v>
      </c>
      <c r="E19548" s="362" t="s">
        <v>16289</v>
      </c>
    </row>
    <row r="19549" customFormat="false" ht="15" hidden="false" customHeight="false" outlineLevel="0" collapsed="false">
      <c r="A19549" s="361" t="s">
        <v>40713</v>
      </c>
      <c r="B19549" s="361"/>
      <c r="C19549" s="361" t="s">
        <v>40714</v>
      </c>
      <c r="D19549" s="361" t="s">
        <v>37652</v>
      </c>
      <c r="E19549" s="362" t="s">
        <v>15787</v>
      </c>
    </row>
    <row r="19550" customFormat="false" ht="15" hidden="false" customHeight="false" outlineLevel="0" collapsed="false">
      <c r="A19550" s="361" t="s">
        <v>40715</v>
      </c>
      <c r="B19550" s="361"/>
      <c r="C19550" s="361" t="s">
        <v>40716</v>
      </c>
      <c r="D19550" s="361" t="s">
        <v>37652</v>
      </c>
      <c r="E19550" s="362" t="s">
        <v>16103</v>
      </c>
    </row>
    <row r="19551" customFormat="false" ht="15" hidden="false" customHeight="false" outlineLevel="0" collapsed="false">
      <c r="A19551" s="361" t="s">
        <v>40717</v>
      </c>
      <c r="B19551" s="361"/>
      <c r="C19551" s="361" t="s">
        <v>40718</v>
      </c>
      <c r="D19551" s="361" t="s">
        <v>37652</v>
      </c>
      <c r="E19551" s="362" t="s">
        <v>23839</v>
      </c>
    </row>
    <row r="19552" customFormat="false" ht="15" hidden="false" customHeight="false" outlineLevel="0" collapsed="false">
      <c r="A19552" s="361" t="s">
        <v>40719</v>
      </c>
      <c r="B19552" s="361"/>
      <c r="C19552" s="361" t="s">
        <v>40720</v>
      </c>
      <c r="D19552" s="361" t="s">
        <v>37674</v>
      </c>
      <c r="E19552" s="362" t="s">
        <v>21691</v>
      </c>
    </row>
    <row r="19553" customFormat="false" ht="15" hidden="false" customHeight="false" outlineLevel="0" collapsed="false">
      <c r="A19553" s="361" t="s">
        <v>40721</v>
      </c>
      <c r="B19553" s="361"/>
      <c r="C19553" s="361" t="s">
        <v>40722</v>
      </c>
      <c r="D19553" s="361" t="s">
        <v>37674</v>
      </c>
      <c r="E19553" s="362" t="s">
        <v>15662</v>
      </c>
    </row>
    <row r="19554" customFormat="false" ht="15" hidden="false" customHeight="false" outlineLevel="0" collapsed="false">
      <c r="A19554" s="361" t="s">
        <v>40723</v>
      </c>
      <c r="B19554" s="361"/>
      <c r="C19554" s="361" t="s">
        <v>40724</v>
      </c>
      <c r="D19554" s="361" t="s">
        <v>37674</v>
      </c>
      <c r="E19554" s="362" t="s">
        <v>26789</v>
      </c>
    </row>
    <row r="19555" customFormat="false" ht="15" hidden="false" customHeight="false" outlineLevel="0" collapsed="false">
      <c r="A19555" s="361" t="s">
        <v>40725</v>
      </c>
      <c r="B19555" s="361"/>
      <c r="C19555" s="361" t="s">
        <v>40726</v>
      </c>
      <c r="D19555" s="361" t="s">
        <v>37652</v>
      </c>
      <c r="E19555" s="362" t="s">
        <v>16355</v>
      </c>
    </row>
    <row r="19556" customFormat="false" ht="15" hidden="false" customHeight="false" outlineLevel="0" collapsed="false">
      <c r="A19556" s="361" t="s">
        <v>40727</v>
      </c>
      <c r="B19556" s="361"/>
      <c r="C19556" s="361" t="s">
        <v>40728</v>
      </c>
      <c r="D19556" s="361" t="s">
        <v>37652</v>
      </c>
      <c r="E19556" s="362" t="s">
        <v>26789</v>
      </c>
    </row>
    <row r="19557" customFormat="false" ht="15" hidden="false" customHeight="false" outlineLevel="0" collapsed="false">
      <c r="A19557" s="361" t="s">
        <v>40729</v>
      </c>
      <c r="B19557" s="361"/>
      <c r="C19557" s="361" t="s">
        <v>40730</v>
      </c>
      <c r="D19557" s="361" t="s">
        <v>37652</v>
      </c>
      <c r="E19557" s="362" t="s">
        <v>16782</v>
      </c>
    </row>
    <row r="19558" customFormat="false" ht="15" hidden="false" customHeight="false" outlineLevel="0" collapsed="false">
      <c r="A19558" s="361" t="s">
        <v>40731</v>
      </c>
      <c r="B19558" s="361"/>
      <c r="C19558" s="361" t="s">
        <v>40732</v>
      </c>
      <c r="D19558" s="361" t="s">
        <v>37674</v>
      </c>
      <c r="E19558" s="362" t="s">
        <v>17206</v>
      </c>
    </row>
    <row r="19559" customFormat="false" ht="15" hidden="false" customHeight="false" outlineLevel="0" collapsed="false">
      <c r="A19559" s="361" t="s">
        <v>40733</v>
      </c>
      <c r="B19559" s="361"/>
      <c r="C19559" s="361" t="s">
        <v>40734</v>
      </c>
      <c r="D19559" s="361" t="s">
        <v>37674</v>
      </c>
      <c r="E19559" s="362" t="s">
        <v>16270</v>
      </c>
    </row>
    <row r="19560" customFormat="false" ht="15" hidden="false" customHeight="false" outlineLevel="0" collapsed="false">
      <c r="A19560" s="361" t="s">
        <v>40735</v>
      </c>
      <c r="B19560" s="361"/>
      <c r="C19560" s="361" t="s">
        <v>40736</v>
      </c>
      <c r="D19560" s="361" t="s">
        <v>37674</v>
      </c>
      <c r="E19560" s="362" t="s">
        <v>15646</v>
      </c>
    </row>
    <row r="19561" customFormat="false" ht="15" hidden="false" customHeight="false" outlineLevel="0" collapsed="false">
      <c r="A19561" s="361" t="s">
        <v>40737</v>
      </c>
      <c r="B19561" s="361"/>
      <c r="C19561" s="361" t="s">
        <v>40738</v>
      </c>
      <c r="D19561" s="361" t="s">
        <v>37652</v>
      </c>
      <c r="E19561" s="362" t="s">
        <v>16855</v>
      </c>
    </row>
    <row r="19562" customFormat="false" ht="15" hidden="false" customHeight="false" outlineLevel="0" collapsed="false">
      <c r="A19562" s="361" t="s">
        <v>40739</v>
      </c>
      <c r="B19562" s="361"/>
      <c r="C19562" s="361" t="s">
        <v>40740</v>
      </c>
      <c r="D19562" s="361" t="s">
        <v>37652</v>
      </c>
      <c r="E19562" s="362" t="s">
        <v>19448</v>
      </c>
    </row>
    <row r="19563" customFormat="false" ht="15" hidden="false" customHeight="false" outlineLevel="0" collapsed="false">
      <c r="A19563" s="361" t="s">
        <v>40741</v>
      </c>
      <c r="B19563" s="361"/>
      <c r="C19563" s="361" t="s">
        <v>40742</v>
      </c>
      <c r="D19563" s="361" t="s">
        <v>37652</v>
      </c>
      <c r="E19563" s="362" t="s">
        <v>17125</v>
      </c>
    </row>
    <row r="19564" customFormat="false" ht="15" hidden="false" customHeight="false" outlineLevel="0" collapsed="false">
      <c r="A19564" s="361" t="s">
        <v>40743</v>
      </c>
      <c r="B19564" s="361"/>
      <c r="C19564" s="361" t="s">
        <v>40744</v>
      </c>
      <c r="D19564" s="361" t="s">
        <v>37652</v>
      </c>
      <c r="E19564" s="362" t="s">
        <v>26921</v>
      </c>
    </row>
    <row r="19565" customFormat="false" ht="15" hidden="false" customHeight="false" outlineLevel="0" collapsed="false">
      <c r="A19565" s="361" t="s">
        <v>40745</v>
      </c>
      <c r="B19565" s="361"/>
      <c r="C19565" s="361" t="s">
        <v>40746</v>
      </c>
      <c r="D19565" s="361" t="s">
        <v>37652</v>
      </c>
      <c r="E19565" s="362" t="s">
        <v>21328</v>
      </c>
    </row>
    <row r="19566" customFormat="false" ht="15" hidden="false" customHeight="false" outlineLevel="0" collapsed="false">
      <c r="A19566" s="361" t="s">
        <v>40747</v>
      </c>
      <c r="B19566" s="361"/>
      <c r="C19566" s="361" t="s">
        <v>40748</v>
      </c>
      <c r="D19566" s="361" t="s">
        <v>37652</v>
      </c>
      <c r="E19566" s="362" t="s">
        <v>19993</v>
      </c>
    </row>
    <row r="19567" customFormat="false" ht="15" hidden="false" customHeight="false" outlineLevel="0" collapsed="false">
      <c r="A19567" s="361" t="s">
        <v>40749</v>
      </c>
      <c r="B19567" s="361"/>
      <c r="C19567" s="361" t="s">
        <v>40750</v>
      </c>
      <c r="D19567" s="361" t="s">
        <v>37652</v>
      </c>
      <c r="E19567" s="362" t="s">
        <v>19344</v>
      </c>
    </row>
    <row r="19568" customFormat="false" ht="15" hidden="false" customHeight="false" outlineLevel="0" collapsed="false">
      <c r="A19568" s="361" t="s">
        <v>40751</v>
      </c>
      <c r="B19568" s="361"/>
      <c r="C19568" s="361" t="s">
        <v>40752</v>
      </c>
      <c r="D19568" s="361" t="s">
        <v>245</v>
      </c>
      <c r="E19568" s="362" t="s">
        <v>40753</v>
      </c>
    </row>
    <row r="19569" customFormat="false" ht="15" hidden="false" customHeight="false" outlineLevel="0" collapsed="false">
      <c r="A19569" s="361" t="s">
        <v>40754</v>
      </c>
      <c r="B19569" s="361"/>
      <c r="C19569" s="361" t="s">
        <v>40755</v>
      </c>
      <c r="D19569" s="361" t="s">
        <v>245</v>
      </c>
      <c r="E19569" s="362" t="s">
        <v>40753</v>
      </c>
    </row>
    <row r="19570" customFormat="false" ht="15" hidden="false" customHeight="false" outlineLevel="0" collapsed="false">
      <c r="A19570" s="361" t="s">
        <v>40756</v>
      </c>
      <c r="B19570" s="361"/>
      <c r="C19570" s="361" t="s">
        <v>40757</v>
      </c>
      <c r="D19570" s="361" t="s">
        <v>245</v>
      </c>
      <c r="E19570" s="362" t="s">
        <v>40758</v>
      </c>
    </row>
    <row r="19571" customFormat="false" ht="15" hidden="false" customHeight="false" outlineLevel="0" collapsed="false">
      <c r="A19571" s="361" t="s">
        <v>40759</v>
      </c>
      <c r="B19571" s="361"/>
      <c r="C19571" s="361" t="s">
        <v>40760</v>
      </c>
      <c r="D19571" s="361" t="s">
        <v>245</v>
      </c>
      <c r="E19571" s="362" t="s">
        <v>40761</v>
      </c>
    </row>
    <row r="19572" customFormat="false" ht="15" hidden="false" customHeight="false" outlineLevel="0" collapsed="false">
      <c r="A19572" s="361" t="s">
        <v>40762</v>
      </c>
      <c r="B19572" s="361"/>
      <c r="C19572" s="361" t="s">
        <v>40763</v>
      </c>
      <c r="D19572" s="361" t="s">
        <v>245</v>
      </c>
      <c r="E19572" s="362" t="s">
        <v>40764</v>
      </c>
    </row>
    <row r="19573" customFormat="false" ht="15" hidden="false" customHeight="false" outlineLevel="0" collapsed="false">
      <c r="A19573" s="361" t="s">
        <v>40765</v>
      </c>
      <c r="B19573" s="361"/>
      <c r="C19573" s="361" t="s">
        <v>40766</v>
      </c>
      <c r="D19573" s="361" t="s">
        <v>245</v>
      </c>
      <c r="E19573" s="362" t="s">
        <v>24546</v>
      </c>
    </row>
    <row r="19574" customFormat="false" ht="15" hidden="false" customHeight="false" outlineLevel="0" collapsed="false">
      <c r="A19574" s="361" t="s">
        <v>40767</v>
      </c>
      <c r="B19574" s="361"/>
      <c r="C19574" s="361" t="s">
        <v>40768</v>
      </c>
      <c r="D19574" s="361" t="s">
        <v>245</v>
      </c>
      <c r="E19574" s="362" t="s">
        <v>40769</v>
      </c>
    </row>
    <row r="19575" customFormat="false" ht="15" hidden="false" customHeight="false" outlineLevel="0" collapsed="false">
      <c r="A19575" s="361" t="s">
        <v>40770</v>
      </c>
      <c r="B19575" s="361"/>
      <c r="C19575" s="361" t="s">
        <v>40771</v>
      </c>
      <c r="D19575" s="361" t="s">
        <v>245</v>
      </c>
      <c r="E19575" s="362" t="s">
        <v>40772</v>
      </c>
    </row>
    <row r="19576" customFormat="false" ht="15" hidden="false" customHeight="false" outlineLevel="0" collapsed="false">
      <c r="A19576" s="361" t="s">
        <v>40773</v>
      </c>
      <c r="B19576" s="361"/>
      <c r="C19576" s="361" t="s">
        <v>40774</v>
      </c>
      <c r="D19576" s="361" t="s">
        <v>245</v>
      </c>
      <c r="E19576" s="362" t="s">
        <v>25247</v>
      </c>
    </row>
    <row r="19577" customFormat="false" ht="15" hidden="false" customHeight="false" outlineLevel="0" collapsed="false">
      <c r="A19577" s="361" t="s">
        <v>833</v>
      </c>
      <c r="B19577" s="361"/>
      <c r="C19577" s="361" t="s">
        <v>40775</v>
      </c>
      <c r="D19577" s="361" t="s">
        <v>25662</v>
      </c>
      <c r="E19577" s="362" t="s">
        <v>32705</v>
      </c>
    </row>
    <row r="19578" customFormat="false" ht="15" hidden="false" customHeight="false" outlineLevel="0" collapsed="false">
      <c r="A19578" s="361" t="s">
        <v>40776</v>
      </c>
      <c r="B19578" s="361"/>
      <c r="C19578" s="361" t="s">
        <v>40777</v>
      </c>
      <c r="D19578" s="361" t="s">
        <v>25662</v>
      </c>
      <c r="E19578" s="362" t="s">
        <v>40778</v>
      </c>
    </row>
    <row r="19579" customFormat="false" ht="15" hidden="false" customHeight="false" outlineLevel="0" collapsed="false">
      <c r="A19579" s="361" t="s">
        <v>40779</v>
      </c>
      <c r="B19579" s="361"/>
      <c r="C19579" s="361" t="s">
        <v>40780</v>
      </c>
      <c r="D19579" s="361" t="s">
        <v>25214</v>
      </c>
      <c r="E19579" s="362" t="s">
        <v>40781</v>
      </c>
    </row>
    <row r="19580" customFormat="false" ht="15" hidden="false" customHeight="false" outlineLevel="0" collapsed="false">
      <c r="A19580" s="361" t="s">
        <v>40782</v>
      </c>
      <c r="B19580" s="361"/>
      <c r="C19580" s="361" t="s">
        <v>40783</v>
      </c>
      <c r="D19580" s="361" t="s">
        <v>25214</v>
      </c>
      <c r="E19580" s="362" t="s">
        <v>17202</v>
      </c>
    </row>
    <row r="19581" customFormat="false" ht="15" hidden="false" customHeight="false" outlineLevel="0" collapsed="false">
      <c r="A19581" s="361" t="s">
        <v>40784</v>
      </c>
      <c r="B19581" s="361"/>
      <c r="C19581" s="361" t="s">
        <v>40785</v>
      </c>
      <c r="D19581" s="361" t="s">
        <v>25214</v>
      </c>
      <c r="E19581" s="362" t="s">
        <v>40786</v>
      </c>
    </row>
    <row r="19582" customFormat="false" ht="15" hidden="false" customHeight="false" outlineLevel="0" collapsed="false">
      <c r="A19582" s="361" t="s">
        <v>40787</v>
      </c>
      <c r="B19582" s="361"/>
      <c r="C19582" s="361" t="s">
        <v>40788</v>
      </c>
      <c r="D19582" s="361" t="s">
        <v>25214</v>
      </c>
      <c r="E19582" s="362" t="s">
        <v>40789</v>
      </c>
    </row>
    <row r="19583" customFormat="false" ht="15" hidden="false" customHeight="false" outlineLevel="0" collapsed="false">
      <c r="A19583" s="361" t="s">
        <v>40790</v>
      </c>
      <c r="B19583" s="361"/>
      <c r="C19583" s="361" t="s">
        <v>40791</v>
      </c>
      <c r="D19583" s="361" t="s">
        <v>25214</v>
      </c>
      <c r="E19583" s="362" t="s">
        <v>40792</v>
      </c>
    </row>
    <row r="19584" customFormat="false" ht="15" hidden="false" customHeight="false" outlineLevel="0" collapsed="false">
      <c r="A19584" s="361" t="s">
        <v>40793</v>
      </c>
      <c r="B19584" s="361"/>
      <c r="C19584" s="361" t="s">
        <v>40794</v>
      </c>
      <c r="D19584" s="361" t="s">
        <v>25662</v>
      </c>
      <c r="E19584" s="362" t="s">
        <v>19752</v>
      </c>
    </row>
    <row r="19585" customFormat="false" ht="15" hidden="false" customHeight="false" outlineLevel="0" collapsed="false">
      <c r="A19585" s="361" t="s">
        <v>40795</v>
      </c>
      <c r="B19585" s="361"/>
      <c r="C19585" s="361" t="s">
        <v>40796</v>
      </c>
      <c r="D19585" s="361" t="s">
        <v>25662</v>
      </c>
      <c r="E19585" s="362" t="s">
        <v>27295</v>
      </c>
    </row>
    <row r="19586" customFormat="false" ht="15" hidden="false" customHeight="false" outlineLevel="0" collapsed="false">
      <c r="A19586" s="361" t="s">
        <v>40797</v>
      </c>
      <c r="B19586" s="361"/>
      <c r="C19586" s="361" t="s">
        <v>40798</v>
      </c>
      <c r="D19586" s="361" t="s">
        <v>25662</v>
      </c>
      <c r="E19586" s="362" t="s">
        <v>17122</v>
      </c>
    </row>
    <row r="19587" customFormat="false" ht="15" hidden="false" customHeight="false" outlineLevel="0" collapsed="false">
      <c r="A19587" s="361" t="s">
        <v>40799</v>
      </c>
      <c r="B19587" s="361"/>
      <c r="C19587" s="361" t="s">
        <v>40800</v>
      </c>
      <c r="D19587" s="361" t="s">
        <v>245</v>
      </c>
      <c r="E19587" s="362" t="s">
        <v>40801</v>
      </c>
    </row>
    <row r="19588" customFormat="false" ht="15" hidden="false" customHeight="false" outlineLevel="0" collapsed="false">
      <c r="A19588" s="361" t="s">
        <v>40802</v>
      </c>
      <c r="B19588" s="361"/>
      <c r="C19588" s="361" t="s">
        <v>40803</v>
      </c>
      <c r="D19588" s="361" t="s">
        <v>25662</v>
      </c>
      <c r="E19588" s="362" t="s">
        <v>22879</v>
      </c>
    </row>
    <row r="19589" customFormat="false" ht="15" hidden="false" customHeight="false" outlineLevel="0" collapsed="false">
      <c r="A19589" s="361" t="s">
        <v>40804</v>
      </c>
      <c r="B19589" s="361"/>
      <c r="C19589" s="361" t="s">
        <v>40805</v>
      </c>
      <c r="D19589" s="361" t="s">
        <v>25662</v>
      </c>
      <c r="E19589" s="362" t="s">
        <v>19916</v>
      </c>
    </row>
    <row r="19590" customFormat="false" ht="15" hidden="false" customHeight="false" outlineLevel="0" collapsed="false">
      <c r="A19590" s="361" t="s">
        <v>40806</v>
      </c>
      <c r="B19590" s="361"/>
      <c r="C19590" s="361" t="s">
        <v>40807</v>
      </c>
      <c r="D19590" s="361" t="s">
        <v>25662</v>
      </c>
      <c r="E19590" s="362" t="s">
        <v>19916</v>
      </c>
    </row>
    <row r="19591" customFormat="false" ht="15" hidden="false" customHeight="false" outlineLevel="0" collapsed="false">
      <c r="A19591" s="361" t="s">
        <v>40808</v>
      </c>
      <c r="B19591" s="361"/>
      <c r="C19591" s="361" t="s">
        <v>40809</v>
      </c>
      <c r="D19591" s="361" t="s">
        <v>25662</v>
      </c>
      <c r="E19591" s="362" t="s">
        <v>40810</v>
      </c>
    </row>
    <row r="19592" customFormat="false" ht="15" hidden="false" customHeight="false" outlineLevel="0" collapsed="false">
      <c r="A19592" s="361" t="s">
        <v>40811</v>
      </c>
      <c r="B19592" s="361"/>
      <c r="C19592" s="361" t="s">
        <v>40812</v>
      </c>
      <c r="D19592" s="361" t="s">
        <v>25662</v>
      </c>
      <c r="E19592" s="362" t="s">
        <v>18159</v>
      </c>
    </row>
    <row r="19593" customFormat="false" ht="15" hidden="false" customHeight="false" outlineLevel="0" collapsed="false">
      <c r="A19593" s="361" t="s">
        <v>40813</v>
      </c>
      <c r="B19593" s="361"/>
      <c r="C19593" s="361" t="s">
        <v>40814</v>
      </c>
      <c r="D19593" s="361" t="s">
        <v>25662</v>
      </c>
      <c r="E19593" s="362" t="s">
        <v>16911</v>
      </c>
    </row>
    <row r="19594" customFormat="false" ht="15" hidden="false" customHeight="false" outlineLevel="0" collapsed="false">
      <c r="A19594" s="361" t="s">
        <v>40815</v>
      </c>
      <c r="B19594" s="361"/>
      <c r="C19594" s="361" t="s">
        <v>40816</v>
      </c>
      <c r="D19594" s="361" t="s">
        <v>25662</v>
      </c>
      <c r="E19594" s="362" t="s">
        <v>21685</v>
      </c>
    </row>
    <row r="19595" customFormat="false" ht="15" hidden="false" customHeight="false" outlineLevel="0" collapsed="false">
      <c r="A19595" s="361" t="s">
        <v>40817</v>
      </c>
      <c r="B19595" s="361"/>
      <c r="C19595" s="361" t="s">
        <v>40818</v>
      </c>
      <c r="D19595" s="361" t="s">
        <v>25662</v>
      </c>
      <c r="E19595" s="362" t="s">
        <v>19354</v>
      </c>
    </row>
    <row r="19596" customFormat="false" ht="15" hidden="false" customHeight="false" outlineLevel="0" collapsed="false">
      <c r="A19596" s="361" t="s">
        <v>40819</v>
      </c>
      <c r="B19596" s="361"/>
      <c r="C19596" s="361" t="s">
        <v>40820</v>
      </c>
      <c r="D19596" s="361" t="s">
        <v>25662</v>
      </c>
      <c r="E19596" s="362" t="s">
        <v>16572</v>
      </c>
    </row>
    <row r="19597" customFormat="false" ht="15" hidden="false" customHeight="false" outlineLevel="0" collapsed="false">
      <c r="A19597" s="361" t="s">
        <v>40821</v>
      </c>
      <c r="B19597" s="361"/>
      <c r="C19597" s="361" t="s">
        <v>40822</v>
      </c>
      <c r="D19597" s="361" t="s">
        <v>25214</v>
      </c>
      <c r="E19597" s="362" t="s">
        <v>40823</v>
      </c>
    </row>
    <row r="19598" customFormat="false" ht="15" hidden="false" customHeight="false" outlineLevel="0" collapsed="false">
      <c r="A19598" s="361" t="s">
        <v>40824</v>
      </c>
      <c r="B19598" s="361"/>
      <c r="C19598" s="361" t="s">
        <v>40825</v>
      </c>
      <c r="D19598" s="361" t="s">
        <v>25214</v>
      </c>
      <c r="E19598" s="362" t="s">
        <v>40826</v>
      </c>
    </row>
    <row r="19599" customFormat="false" ht="15" hidden="false" customHeight="false" outlineLevel="0" collapsed="false">
      <c r="A19599" s="361" t="s">
        <v>40827</v>
      </c>
      <c r="B19599" s="361"/>
      <c r="C19599" s="361" t="s">
        <v>40828</v>
      </c>
      <c r="D19599" s="361" t="s">
        <v>25214</v>
      </c>
      <c r="E19599" s="362" t="s">
        <v>40829</v>
      </c>
    </row>
    <row r="19600" customFormat="false" ht="15" hidden="false" customHeight="false" outlineLevel="0" collapsed="false">
      <c r="A19600" s="361" t="s">
        <v>40830</v>
      </c>
      <c r="B19600" s="361"/>
      <c r="C19600" s="361" t="s">
        <v>40831</v>
      </c>
      <c r="D19600" s="361" t="s">
        <v>25214</v>
      </c>
      <c r="E19600" s="362" t="s">
        <v>26228</v>
      </c>
    </row>
    <row r="19601" customFormat="false" ht="15" hidden="false" customHeight="false" outlineLevel="0" collapsed="false">
      <c r="A19601" s="361" t="s">
        <v>40832</v>
      </c>
      <c r="B19601" s="361"/>
      <c r="C19601" s="361" t="s">
        <v>40833</v>
      </c>
      <c r="D19601" s="361" t="s">
        <v>25214</v>
      </c>
      <c r="E19601" s="362" t="s">
        <v>40834</v>
      </c>
    </row>
    <row r="19602" customFormat="false" ht="15" hidden="false" customHeight="false" outlineLevel="0" collapsed="false">
      <c r="A19602" s="361" t="s">
        <v>40835</v>
      </c>
      <c r="B19602" s="361"/>
      <c r="C19602" s="361" t="s">
        <v>40836</v>
      </c>
      <c r="D19602" s="361" t="s">
        <v>25214</v>
      </c>
      <c r="E19602" s="362" t="s">
        <v>40837</v>
      </c>
    </row>
    <row r="19603" customFormat="false" ht="15" hidden="false" customHeight="false" outlineLevel="0" collapsed="false">
      <c r="A19603" s="361" t="s">
        <v>40838</v>
      </c>
      <c r="B19603" s="361"/>
      <c r="C19603" s="361" t="s">
        <v>40839</v>
      </c>
      <c r="D19603" s="361" t="s">
        <v>25214</v>
      </c>
      <c r="E19603" s="362" t="s">
        <v>40840</v>
      </c>
    </row>
    <row r="19604" customFormat="false" ht="15" hidden="false" customHeight="false" outlineLevel="0" collapsed="false">
      <c r="A19604" s="361" t="s">
        <v>40841</v>
      </c>
      <c r="B19604" s="361"/>
      <c r="C19604" s="361" t="s">
        <v>40842</v>
      </c>
      <c r="D19604" s="361" t="s">
        <v>25214</v>
      </c>
      <c r="E19604" s="362" t="s">
        <v>40843</v>
      </c>
    </row>
    <row r="19605" customFormat="false" ht="15" hidden="false" customHeight="false" outlineLevel="0" collapsed="false">
      <c r="A19605" s="361" t="s">
        <v>40844</v>
      </c>
      <c r="B19605" s="361"/>
      <c r="C19605" s="361" t="s">
        <v>40845</v>
      </c>
      <c r="D19605" s="361" t="s">
        <v>25214</v>
      </c>
      <c r="E19605" s="362" t="s">
        <v>40846</v>
      </c>
    </row>
    <row r="19606" customFormat="false" ht="15" hidden="false" customHeight="false" outlineLevel="0" collapsed="false">
      <c r="A19606" s="361" t="s">
        <v>40847</v>
      </c>
      <c r="B19606" s="361"/>
      <c r="C19606" s="361" t="s">
        <v>40848</v>
      </c>
      <c r="D19606" s="361" t="s">
        <v>25214</v>
      </c>
      <c r="E19606" s="362" t="s">
        <v>40849</v>
      </c>
    </row>
    <row r="19607" customFormat="false" ht="15" hidden="false" customHeight="false" outlineLevel="0" collapsed="false">
      <c r="A19607" s="361" t="s">
        <v>40850</v>
      </c>
      <c r="B19607" s="361"/>
      <c r="C19607" s="361" t="s">
        <v>40851</v>
      </c>
      <c r="D19607" s="361" t="s">
        <v>26518</v>
      </c>
      <c r="E19607" s="362" t="s">
        <v>17504</v>
      </c>
    </row>
    <row r="19608" customFormat="false" ht="15" hidden="false" customHeight="false" outlineLevel="0" collapsed="false">
      <c r="A19608" s="361" t="s">
        <v>40852</v>
      </c>
      <c r="B19608" s="361"/>
      <c r="C19608" s="361" t="s">
        <v>40853</v>
      </c>
      <c r="D19608" s="361" t="s">
        <v>26518</v>
      </c>
      <c r="E19608" s="362" t="s">
        <v>17842</v>
      </c>
    </row>
    <row r="19609" customFormat="false" ht="15" hidden="false" customHeight="false" outlineLevel="0" collapsed="false">
      <c r="A19609" s="361" t="s">
        <v>40854</v>
      </c>
      <c r="B19609" s="361"/>
      <c r="C19609" s="361" t="s">
        <v>40855</v>
      </c>
      <c r="D19609" s="361" t="s">
        <v>26518</v>
      </c>
      <c r="E19609" s="362" t="s">
        <v>24313</v>
      </c>
    </row>
    <row r="19610" customFormat="false" ht="15" hidden="false" customHeight="false" outlineLevel="0" collapsed="false">
      <c r="A19610" s="361" t="s">
        <v>40856</v>
      </c>
      <c r="B19610" s="361"/>
      <c r="C19610" s="361" t="s">
        <v>40857</v>
      </c>
      <c r="D19610" s="361" t="s">
        <v>26518</v>
      </c>
      <c r="E19610" s="362" t="s">
        <v>19589</v>
      </c>
    </row>
    <row r="19611" customFormat="false" ht="15" hidden="false" customHeight="false" outlineLevel="0" collapsed="false">
      <c r="A19611" s="361" t="s">
        <v>40858</v>
      </c>
      <c r="B19611" s="361"/>
      <c r="C19611" s="361" t="s">
        <v>40859</v>
      </c>
      <c r="D19611" s="361" t="s">
        <v>26518</v>
      </c>
      <c r="E19611" s="362" t="s">
        <v>29322</v>
      </c>
    </row>
    <row r="19612" customFormat="false" ht="15" hidden="false" customHeight="false" outlineLevel="0" collapsed="false">
      <c r="A19612" s="361" t="s">
        <v>40860</v>
      </c>
      <c r="B19612" s="361"/>
      <c r="C19612" s="361" t="s">
        <v>40861</v>
      </c>
      <c r="D19612" s="361" t="s">
        <v>26518</v>
      </c>
      <c r="E19612" s="362" t="s">
        <v>24057</v>
      </c>
    </row>
    <row r="19613" customFormat="false" ht="15" hidden="false" customHeight="false" outlineLevel="0" collapsed="false">
      <c r="A19613" s="361" t="s">
        <v>40862</v>
      </c>
      <c r="B19613" s="361"/>
      <c r="C19613" s="361" t="s">
        <v>40863</v>
      </c>
      <c r="D19613" s="361" t="s">
        <v>26518</v>
      </c>
      <c r="E19613" s="362" t="s">
        <v>17055</v>
      </c>
    </row>
    <row r="19614" customFormat="false" ht="15" hidden="false" customHeight="false" outlineLevel="0" collapsed="false">
      <c r="A19614" s="361" t="s">
        <v>40864</v>
      </c>
      <c r="B19614" s="361"/>
      <c r="C19614" s="361" t="s">
        <v>40865</v>
      </c>
      <c r="D19614" s="361" t="s">
        <v>26518</v>
      </c>
      <c r="E19614" s="362" t="s">
        <v>23145</v>
      </c>
    </row>
    <row r="19615" customFormat="false" ht="15" hidden="false" customHeight="false" outlineLevel="0" collapsed="false">
      <c r="A19615" s="361" t="s">
        <v>40866</v>
      </c>
      <c r="B19615" s="361"/>
      <c r="C19615" s="361" t="s">
        <v>40867</v>
      </c>
      <c r="D19615" s="361" t="s">
        <v>26518</v>
      </c>
      <c r="E19615" s="362" t="s">
        <v>19707</v>
      </c>
    </row>
    <row r="19616" customFormat="false" ht="15" hidden="false" customHeight="false" outlineLevel="0" collapsed="false">
      <c r="A19616" s="361" t="s">
        <v>40868</v>
      </c>
      <c r="B19616" s="361"/>
      <c r="C19616" s="361" t="s">
        <v>40869</v>
      </c>
      <c r="D19616" s="361" t="s">
        <v>26518</v>
      </c>
      <c r="E19616" s="362" t="s">
        <v>38937</v>
      </c>
    </row>
    <row r="19617" customFormat="false" ht="15" hidden="false" customHeight="false" outlineLevel="0" collapsed="false">
      <c r="A19617" s="361" t="s">
        <v>40870</v>
      </c>
      <c r="B19617" s="361"/>
      <c r="C19617" s="361" t="s">
        <v>40871</v>
      </c>
      <c r="D19617" s="361" t="s">
        <v>26518</v>
      </c>
      <c r="E19617" s="362" t="s">
        <v>32027</v>
      </c>
    </row>
    <row r="19618" customFormat="false" ht="15" hidden="false" customHeight="false" outlineLevel="0" collapsed="false">
      <c r="A19618" s="361" t="s">
        <v>40872</v>
      </c>
      <c r="B19618" s="361"/>
      <c r="C19618" s="361" t="s">
        <v>40873</v>
      </c>
      <c r="D19618" s="361" t="s">
        <v>26518</v>
      </c>
      <c r="E19618" s="362" t="s">
        <v>40874</v>
      </c>
    </row>
    <row r="19619" customFormat="false" ht="15" hidden="false" customHeight="false" outlineLevel="0" collapsed="false">
      <c r="A19619" s="361" t="s">
        <v>40875</v>
      </c>
      <c r="B19619" s="361"/>
      <c r="C19619" s="361" t="s">
        <v>40876</v>
      </c>
      <c r="D19619" s="361" t="s">
        <v>26518</v>
      </c>
      <c r="E19619" s="362" t="s">
        <v>26942</v>
      </c>
    </row>
    <row r="19620" customFormat="false" ht="15" hidden="false" customHeight="false" outlineLevel="0" collapsed="false">
      <c r="A19620" s="361" t="s">
        <v>40877</v>
      </c>
      <c r="B19620" s="361"/>
      <c r="C19620" s="361" t="s">
        <v>40878</v>
      </c>
      <c r="D19620" s="361" t="s">
        <v>26518</v>
      </c>
      <c r="E19620" s="362" t="s">
        <v>30629</v>
      </c>
    </row>
    <row r="19621" customFormat="false" ht="15" hidden="false" customHeight="false" outlineLevel="0" collapsed="false">
      <c r="A19621" s="361" t="s">
        <v>40879</v>
      </c>
      <c r="B19621" s="361"/>
      <c r="C19621" s="361" t="s">
        <v>40880</v>
      </c>
      <c r="D19621" s="361" t="s">
        <v>26518</v>
      </c>
      <c r="E19621" s="362" t="s">
        <v>21624</v>
      </c>
    </row>
    <row r="19622" customFormat="false" ht="15" hidden="false" customHeight="false" outlineLevel="0" collapsed="false">
      <c r="A19622" s="361" t="s">
        <v>40881</v>
      </c>
      <c r="B19622" s="361"/>
      <c r="C19622" s="361" t="s">
        <v>40882</v>
      </c>
      <c r="D19622" s="361" t="s">
        <v>26518</v>
      </c>
      <c r="E19622" s="362" t="s">
        <v>17357</v>
      </c>
    </row>
    <row r="19623" customFormat="false" ht="15" hidden="false" customHeight="false" outlineLevel="0" collapsed="false">
      <c r="A19623" s="361" t="s">
        <v>40883</v>
      </c>
      <c r="B19623" s="361"/>
      <c r="C19623" s="361" t="s">
        <v>40884</v>
      </c>
      <c r="D19623" s="361" t="s">
        <v>26518</v>
      </c>
      <c r="E19623" s="362" t="s">
        <v>24693</v>
      </c>
    </row>
    <row r="19624" customFormat="false" ht="15" hidden="false" customHeight="false" outlineLevel="0" collapsed="false">
      <c r="A19624" s="361" t="s">
        <v>40885</v>
      </c>
      <c r="B19624" s="361"/>
      <c r="C19624" s="361" t="s">
        <v>40886</v>
      </c>
      <c r="D19624" s="361" t="s">
        <v>26518</v>
      </c>
      <c r="E19624" s="362" t="s">
        <v>40887</v>
      </c>
    </row>
    <row r="19625" customFormat="false" ht="15" hidden="false" customHeight="false" outlineLevel="0" collapsed="false">
      <c r="A19625" s="361" t="s">
        <v>40888</v>
      </c>
      <c r="B19625" s="361"/>
      <c r="C19625" s="361" t="s">
        <v>40889</v>
      </c>
      <c r="D19625" s="361" t="s">
        <v>26518</v>
      </c>
      <c r="E19625" s="362" t="s">
        <v>40890</v>
      </c>
    </row>
    <row r="19626" customFormat="false" ht="15" hidden="false" customHeight="false" outlineLevel="0" collapsed="false">
      <c r="A19626" s="361" t="s">
        <v>40891</v>
      </c>
      <c r="B19626" s="361"/>
      <c r="C19626" s="361" t="s">
        <v>40892</v>
      </c>
      <c r="D19626" s="361" t="s">
        <v>26518</v>
      </c>
      <c r="E19626" s="362" t="s">
        <v>23441</v>
      </c>
    </row>
    <row r="19627" customFormat="false" ht="15" hidden="false" customHeight="false" outlineLevel="0" collapsed="false">
      <c r="A19627" s="361" t="s">
        <v>40893</v>
      </c>
      <c r="B19627" s="361"/>
      <c r="C19627" s="361" t="s">
        <v>40894</v>
      </c>
      <c r="D19627" s="361" t="s">
        <v>26518</v>
      </c>
      <c r="E19627" s="362" t="s">
        <v>17055</v>
      </c>
    </row>
    <row r="19628" customFormat="false" ht="15" hidden="false" customHeight="false" outlineLevel="0" collapsed="false">
      <c r="A19628" s="361" t="s">
        <v>40895</v>
      </c>
      <c r="B19628" s="361"/>
      <c r="C19628" s="361" t="s">
        <v>40896</v>
      </c>
      <c r="D19628" s="361" t="s">
        <v>26518</v>
      </c>
      <c r="E19628" s="362" t="s">
        <v>27092</v>
      </c>
    </row>
    <row r="19629" customFormat="false" ht="15" hidden="false" customHeight="false" outlineLevel="0" collapsed="false">
      <c r="A19629" s="361" t="s">
        <v>40897</v>
      </c>
      <c r="B19629" s="361"/>
      <c r="C19629" s="361" t="s">
        <v>40898</v>
      </c>
      <c r="D19629" s="361" t="s">
        <v>26518</v>
      </c>
      <c r="E19629" s="362" t="s">
        <v>20028</v>
      </c>
    </row>
    <row r="19630" customFormat="false" ht="15" hidden="false" customHeight="false" outlineLevel="0" collapsed="false">
      <c r="A19630" s="361" t="s">
        <v>40899</v>
      </c>
      <c r="B19630" s="361"/>
      <c r="C19630" s="361" t="s">
        <v>40900</v>
      </c>
      <c r="D19630" s="361" t="s">
        <v>26518</v>
      </c>
      <c r="E19630" s="362" t="s">
        <v>17143</v>
      </c>
    </row>
    <row r="19631" customFormat="false" ht="15" hidden="false" customHeight="false" outlineLevel="0" collapsed="false">
      <c r="A19631" s="361" t="s">
        <v>40901</v>
      </c>
      <c r="B19631" s="361"/>
      <c r="C19631" s="361" t="s">
        <v>40902</v>
      </c>
      <c r="D19631" s="361" t="s">
        <v>26518</v>
      </c>
      <c r="E19631" s="362" t="s">
        <v>36480</v>
      </c>
    </row>
    <row r="19632" customFormat="false" ht="15" hidden="false" customHeight="false" outlineLevel="0" collapsed="false">
      <c r="A19632" s="361" t="s">
        <v>40903</v>
      </c>
      <c r="B19632" s="361"/>
      <c r="C19632" s="361" t="s">
        <v>40904</v>
      </c>
      <c r="D19632" s="361" t="s">
        <v>26518</v>
      </c>
      <c r="E19632" s="362" t="s">
        <v>40905</v>
      </c>
    </row>
    <row r="19633" customFormat="false" ht="15" hidden="false" customHeight="false" outlineLevel="0" collapsed="false">
      <c r="A19633" s="361" t="s">
        <v>40906</v>
      </c>
      <c r="B19633" s="361"/>
      <c r="C19633" s="361" t="s">
        <v>40907</v>
      </c>
      <c r="D19633" s="361" t="s">
        <v>26518</v>
      </c>
      <c r="E19633" s="362" t="s">
        <v>16372</v>
      </c>
    </row>
    <row r="19634" customFormat="false" ht="15" hidden="false" customHeight="false" outlineLevel="0" collapsed="false">
      <c r="A19634" s="361" t="s">
        <v>40908</v>
      </c>
      <c r="B19634" s="361"/>
      <c r="C19634" s="361" t="s">
        <v>40909</v>
      </c>
      <c r="D19634" s="361" t="s">
        <v>26518</v>
      </c>
      <c r="E19634" s="362" t="s">
        <v>40910</v>
      </c>
    </row>
    <row r="19635" customFormat="false" ht="15" hidden="false" customHeight="false" outlineLevel="0" collapsed="false">
      <c r="A19635" s="361" t="s">
        <v>40911</v>
      </c>
      <c r="B19635" s="361"/>
      <c r="C19635" s="361" t="s">
        <v>40912</v>
      </c>
      <c r="D19635" s="361" t="s">
        <v>26518</v>
      </c>
      <c r="E19635" s="362" t="s">
        <v>18612</v>
      </c>
    </row>
    <row r="19636" customFormat="false" ht="15" hidden="false" customHeight="false" outlineLevel="0" collapsed="false">
      <c r="A19636" s="361" t="s">
        <v>40913</v>
      </c>
      <c r="B19636" s="361"/>
      <c r="C19636" s="361" t="s">
        <v>40914</v>
      </c>
      <c r="D19636" s="361" t="s">
        <v>26518</v>
      </c>
      <c r="E19636" s="362" t="s">
        <v>17055</v>
      </c>
    </row>
    <row r="19637" customFormat="false" ht="15" hidden="false" customHeight="false" outlineLevel="0" collapsed="false">
      <c r="A19637" s="361" t="s">
        <v>40915</v>
      </c>
      <c r="B19637" s="361"/>
      <c r="C19637" s="361" t="s">
        <v>40916</v>
      </c>
      <c r="D19637" s="361" t="s">
        <v>26518</v>
      </c>
      <c r="E19637" s="362" t="s">
        <v>17684</v>
      </c>
    </row>
    <row r="19638" customFormat="false" ht="15" hidden="false" customHeight="false" outlineLevel="0" collapsed="false">
      <c r="A19638" s="361" t="s">
        <v>40917</v>
      </c>
      <c r="B19638" s="361"/>
      <c r="C19638" s="361" t="s">
        <v>40918</v>
      </c>
      <c r="D19638" s="361" t="s">
        <v>26518</v>
      </c>
      <c r="E19638" s="362" t="s">
        <v>39405</v>
      </c>
    </row>
    <row r="19639" customFormat="false" ht="15" hidden="false" customHeight="false" outlineLevel="0" collapsed="false">
      <c r="A19639" s="361" t="s">
        <v>40919</v>
      </c>
      <c r="B19639" s="361"/>
      <c r="C19639" s="361" t="s">
        <v>40920</v>
      </c>
      <c r="D19639" s="361" t="s">
        <v>26518</v>
      </c>
      <c r="E19639" s="362" t="s">
        <v>40921</v>
      </c>
    </row>
    <row r="19640" customFormat="false" ht="15" hidden="false" customHeight="false" outlineLevel="0" collapsed="false">
      <c r="A19640" s="361" t="s">
        <v>40922</v>
      </c>
      <c r="B19640" s="361"/>
      <c r="C19640" s="361" t="s">
        <v>40923</v>
      </c>
      <c r="D19640" s="361" t="s">
        <v>26518</v>
      </c>
      <c r="E19640" s="362" t="s">
        <v>24693</v>
      </c>
    </row>
    <row r="19641" customFormat="false" ht="15" hidden="false" customHeight="false" outlineLevel="0" collapsed="false">
      <c r="A19641" s="361" t="s">
        <v>40924</v>
      </c>
      <c r="B19641" s="361"/>
      <c r="C19641" s="361" t="s">
        <v>40925</v>
      </c>
      <c r="D19641" s="361" t="s">
        <v>26518</v>
      </c>
      <c r="E19641" s="362" t="s">
        <v>23387</v>
      </c>
    </row>
    <row r="19642" customFormat="false" ht="15" hidden="false" customHeight="false" outlineLevel="0" collapsed="false">
      <c r="A19642" s="361" t="s">
        <v>40926</v>
      </c>
      <c r="B19642" s="361"/>
      <c r="C19642" s="361" t="s">
        <v>40927</v>
      </c>
      <c r="D19642" s="361" t="s">
        <v>26518</v>
      </c>
      <c r="E19642" s="362" t="s">
        <v>40928</v>
      </c>
    </row>
    <row r="19643" customFormat="false" ht="15" hidden="false" customHeight="false" outlineLevel="0" collapsed="false">
      <c r="A19643" s="361" t="s">
        <v>40929</v>
      </c>
      <c r="B19643" s="361"/>
      <c r="C19643" s="361" t="s">
        <v>40930</v>
      </c>
      <c r="D19643" s="361" t="s">
        <v>26518</v>
      </c>
      <c r="E19643" s="362" t="s">
        <v>26652</v>
      </c>
    </row>
    <row r="19644" customFormat="false" ht="15" hidden="false" customHeight="false" outlineLevel="0" collapsed="false">
      <c r="A19644" s="361" t="s">
        <v>40931</v>
      </c>
      <c r="B19644" s="361"/>
      <c r="C19644" s="361" t="s">
        <v>40932</v>
      </c>
      <c r="D19644" s="361" t="s">
        <v>26518</v>
      </c>
      <c r="E19644" s="362" t="s">
        <v>25785</v>
      </c>
    </row>
    <row r="19645" customFormat="false" ht="15" hidden="false" customHeight="false" outlineLevel="0" collapsed="false">
      <c r="A19645" s="361" t="s">
        <v>40933</v>
      </c>
      <c r="B19645" s="361"/>
      <c r="C19645" s="361" t="s">
        <v>40934</v>
      </c>
      <c r="D19645" s="361" t="s">
        <v>26518</v>
      </c>
      <c r="E19645" s="362" t="s">
        <v>25785</v>
      </c>
    </row>
    <row r="19646" customFormat="false" ht="15" hidden="false" customHeight="false" outlineLevel="0" collapsed="false">
      <c r="A19646" s="361" t="s">
        <v>40935</v>
      </c>
      <c r="B19646" s="361"/>
      <c r="C19646" s="361" t="s">
        <v>40936</v>
      </c>
      <c r="D19646" s="361" t="s">
        <v>26518</v>
      </c>
      <c r="E19646" s="362" t="s">
        <v>40937</v>
      </c>
    </row>
    <row r="19647" customFormat="false" ht="15" hidden="false" customHeight="false" outlineLevel="0" collapsed="false">
      <c r="A19647" s="361" t="s">
        <v>40938</v>
      </c>
      <c r="B19647" s="361"/>
      <c r="C19647" s="361" t="s">
        <v>40939</v>
      </c>
      <c r="D19647" s="361" t="s">
        <v>26518</v>
      </c>
      <c r="E19647" s="362" t="s">
        <v>23491</v>
      </c>
    </row>
    <row r="19648" customFormat="false" ht="15" hidden="false" customHeight="false" outlineLevel="0" collapsed="false">
      <c r="A19648" s="361" t="s">
        <v>40940</v>
      </c>
      <c r="B19648" s="361"/>
      <c r="C19648" s="361" t="s">
        <v>40941</v>
      </c>
      <c r="D19648" s="361" t="s">
        <v>26518</v>
      </c>
      <c r="E19648" s="362" t="s">
        <v>18157</v>
      </c>
    </row>
    <row r="19649" customFormat="false" ht="15" hidden="false" customHeight="false" outlineLevel="0" collapsed="false">
      <c r="A19649" s="361" t="s">
        <v>40942</v>
      </c>
      <c r="B19649" s="361"/>
      <c r="C19649" s="361" t="s">
        <v>40943</v>
      </c>
      <c r="D19649" s="361" t="s">
        <v>26518</v>
      </c>
      <c r="E19649" s="362" t="s">
        <v>40944</v>
      </c>
    </row>
    <row r="19650" customFormat="false" ht="15" hidden="false" customHeight="false" outlineLevel="0" collapsed="false">
      <c r="A19650" s="361" t="s">
        <v>40945</v>
      </c>
      <c r="B19650" s="361"/>
      <c r="C19650" s="361" t="s">
        <v>40946</v>
      </c>
      <c r="D19650" s="361" t="s">
        <v>26518</v>
      </c>
      <c r="E19650" s="362" t="s">
        <v>40947</v>
      </c>
    </row>
    <row r="19651" customFormat="false" ht="15" hidden="false" customHeight="false" outlineLevel="0" collapsed="false">
      <c r="A19651" s="361" t="s">
        <v>40948</v>
      </c>
      <c r="B19651" s="361"/>
      <c r="C19651" s="361" t="s">
        <v>40949</v>
      </c>
      <c r="D19651" s="361" t="s">
        <v>26518</v>
      </c>
      <c r="E19651" s="362" t="s">
        <v>23362</v>
      </c>
    </row>
    <row r="19652" customFormat="false" ht="15" hidden="false" customHeight="false" outlineLevel="0" collapsed="false">
      <c r="A19652" s="361" t="s">
        <v>40950</v>
      </c>
      <c r="B19652" s="361"/>
      <c r="C19652" s="361" t="s">
        <v>40951</v>
      </c>
      <c r="D19652" s="361" t="s">
        <v>26518</v>
      </c>
      <c r="E19652" s="362" t="s">
        <v>40952</v>
      </c>
    </row>
    <row r="19653" customFormat="false" ht="15" hidden="false" customHeight="false" outlineLevel="0" collapsed="false">
      <c r="A19653" s="361" t="s">
        <v>40953</v>
      </c>
      <c r="B19653" s="361"/>
      <c r="C19653" s="361" t="s">
        <v>40954</v>
      </c>
      <c r="D19653" s="361" t="s">
        <v>26518</v>
      </c>
      <c r="E19653" s="362" t="s">
        <v>23587</v>
      </c>
    </row>
    <row r="19654" customFormat="false" ht="15" hidden="false" customHeight="false" outlineLevel="0" collapsed="false">
      <c r="A19654" s="361" t="s">
        <v>40955</v>
      </c>
      <c r="B19654" s="361"/>
      <c r="C19654" s="361" t="s">
        <v>40956</v>
      </c>
      <c r="D19654" s="361" t="s">
        <v>26518</v>
      </c>
      <c r="E19654" s="362" t="s">
        <v>27413</v>
      </c>
    </row>
    <row r="19655" customFormat="false" ht="15" hidden="false" customHeight="false" outlineLevel="0" collapsed="false">
      <c r="A19655" s="361" t="s">
        <v>40957</v>
      </c>
      <c r="B19655" s="361"/>
      <c r="C19655" s="361" t="s">
        <v>40958</v>
      </c>
      <c r="D19655" s="361" t="s">
        <v>26518</v>
      </c>
      <c r="E19655" s="362" t="s">
        <v>21462</v>
      </c>
    </row>
    <row r="19656" customFormat="false" ht="15" hidden="false" customHeight="false" outlineLevel="0" collapsed="false">
      <c r="A19656" s="361" t="s">
        <v>40959</v>
      </c>
      <c r="B19656" s="361"/>
      <c r="C19656" s="361" t="s">
        <v>40960</v>
      </c>
      <c r="D19656" s="361" t="s">
        <v>26518</v>
      </c>
      <c r="E19656" s="362" t="s">
        <v>40961</v>
      </c>
    </row>
    <row r="19657" customFormat="false" ht="15" hidden="false" customHeight="false" outlineLevel="0" collapsed="false">
      <c r="A19657" s="361" t="s">
        <v>40962</v>
      </c>
      <c r="B19657" s="361"/>
      <c r="C19657" s="361" t="s">
        <v>40963</v>
      </c>
      <c r="D19657" s="361" t="s">
        <v>26518</v>
      </c>
      <c r="E19657" s="362" t="s">
        <v>24057</v>
      </c>
    </row>
    <row r="19658" customFormat="false" ht="15" hidden="false" customHeight="false" outlineLevel="0" collapsed="false">
      <c r="A19658" s="361" t="s">
        <v>40964</v>
      </c>
      <c r="B19658" s="361"/>
      <c r="C19658" s="361" t="s">
        <v>40965</v>
      </c>
      <c r="D19658" s="361" t="s">
        <v>26518</v>
      </c>
      <c r="E19658" s="362" t="s">
        <v>35969</v>
      </c>
    </row>
    <row r="19659" customFormat="false" ht="15" hidden="false" customHeight="false" outlineLevel="0" collapsed="false">
      <c r="A19659" s="361" t="s">
        <v>40966</v>
      </c>
      <c r="B19659" s="361"/>
      <c r="C19659" s="361" t="s">
        <v>40967</v>
      </c>
      <c r="D19659" s="361" t="s">
        <v>26518</v>
      </c>
      <c r="E19659" s="362" t="s">
        <v>35256</v>
      </c>
    </row>
    <row r="19660" customFormat="false" ht="15" hidden="false" customHeight="false" outlineLevel="0" collapsed="false">
      <c r="A19660" s="361" t="s">
        <v>40968</v>
      </c>
      <c r="B19660" s="361"/>
      <c r="C19660" s="361" t="s">
        <v>40969</v>
      </c>
      <c r="D19660" s="361" t="s">
        <v>26518</v>
      </c>
      <c r="E19660" s="362" t="s">
        <v>35972</v>
      </c>
    </row>
    <row r="19661" customFormat="false" ht="15" hidden="false" customHeight="false" outlineLevel="0" collapsed="false">
      <c r="A19661" s="361" t="s">
        <v>40970</v>
      </c>
      <c r="B19661" s="361"/>
      <c r="C19661" s="361" t="s">
        <v>40971</v>
      </c>
      <c r="D19661" s="361" t="s">
        <v>26518</v>
      </c>
      <c r="E19661" s="362" t="s">
        <v>40972</v>
      </c>
    </row>
    <row r="19662" customFormat="false" ht="15" hidden="false" customHeight="false" outlineLevel="0" collapsed="false">
      <c r="A19662" s="361" t="s">
        <v>40973</v>
      </c>
      <c r="B19662" s="361"/>
      <c r="C19662" s="361" t="s">
        <v>40974</v>
      </c>
      <c r="D19662" s="361" t="s">
        <v>26518</v>
      </c>
      <c r="E19662" s="362" t="s">
        <v>40975</v>
      </c>
    </row>
    <row r="19663" customFormat="false" ht="15" hidden="false" customHeight="false" outlineLevel="0" collapsed="false">
      <c r="A19663" s="361" t="s">
        <v>40976</v>
      </c>
      <c r="B19663" s="361"/>
      <c r="C19663" s="361" t="s">
        <v>40977</v>
      </c>
      <c r="D19663" s="361" t="s">
        <v>26518</v>
      </c>
      <c r="E19663" s="362" t="s">
        <v>35431</v>
      </c>
    </row>
    <row r="19664" customFormat="false" ht="15" hidden="false" customHeight="false" outlineLevel="0" collapsed="false">
      <c r="A19664" s="361" t="s">
        <v>40978</v>
      </c>
      <c r="B19664" s="361"/>
      <c r="C19664" s="361" t="s">
        <v>40979</v>
      </c>
      <c r="D19664" s="361" t="s">
        <v>26518</v>
      </c>
      <c r="E19664" s="362" t="s">
        <v>15620</v>
      </c>
    </row>
    <row r="19665" customFormat="false" ht="15" hidden="false" customHeight="false" outlineLevel="0" collapsed="false">
      <c r="A19665" s="361" t="s">
        <v>40980</v>
      </c>
      <c r="B19665" s="361"/>
      <c r="C19665" s="361" t="s">
        <v>40981</v>
      </c>
      <c r="D19665" s="361" t="s">
        <v>26518</v>
      </c>
      <c r="E19665" s="362" t="s">
        <v>21252</v>
      </c>
    </row>
    <row r="19666" customFormat="false" ht="15" hidden="false" customHeight="false" outlineLevel="0" collapsed="false">
      <c r="A19666" s="361" t="s">
        <v>40982</v>
      </c>
      <c r="B19666" s="361"/>
      <c r="C19666" s="361" t="s">
        <v>40983</v>
      </c>
      <c r="D19666" s="361" t="s">
        <v>26518</v>
      </c>
      <c r="E19666" s="362" t="s">
        <v>23910</v>
      </c>
    </row>
    <row r="19667" customFormat="false" ht="15" hidden="false" customHeight="false" outlineLevel="0" collapsed="false">
      <c r="A19667" s="361" t="s">
        <v>40984</v>
      </c>
      <c r="B19667" s="361"/>
      <c r="C19667" s="361" t="s">
        <v>40985</v>
      </c>
      <c r="D19667" s="361" t="s">
        <v>26518</v>
      </c>
      <c r="E19667" s="362" t="s">
        <v>17487</v>
      </c>
    </row>
    <row r="19668" customFormat="false" ht="15" hidden="false" customHeight="false" outlineLevel="0" collapsed="false">
      <c r="A19668" s="361" t="s">
        <v>40986</v>
      </c>
      <c r="B19668" s="361"/>
      <c r="C19668" s="361" t="s">
        <v>40987</v>
      </c>
      <c r="D19668" s="361" t="s">
        <v>26518</v>
      </c>
      <c r="E19668" s="362" t="s">
        <v>24693</v>
      </c>
    </row>
    <row r="19669" customFormat="false" ht="15" hidden="false" customHeight="false" outlineLevel="0" collapsed="false">
      <c r="A19669" s="361" t="s">
        <v>40988</v>
      </c>
      <c r="B19669" s="361"/>
      <c r="C19669" s="361" t="s">
        <v>40989</v>
      </c>
      <c r="D19669" s="361" t="s">
        <v>26518</v>
      </c>
      <c r="E19669" s="362" t="s">
        <v>17684</v>
      </c>
    </row>
    <row r="19670" customFormat="false" ht="15" hidden="false" customHeight="false" outlineLevel="0" collapsed="false">
      <c r="A19670" s="361" t="s">
        <v>40990</v>
      </c>
      <c r="B19670" s="361"/>
      <c r="C19670" s="361" t="s">
        <v>40991</v>
      </c>
      <c r="D19670" s="361" t="s">
        <v>26518</v>
      </c>
      <c r="E19670" s="362" t="s">
        <v>34222</v>
      </c>
    </row>
    <row r="19671" customFormat="false" ht="15" hidden="false" customHeight="false" outlineLevel="0" collapsed="false">
      <c r="A19671" s="361" t="s">
        <v>40992</v>
      </c>
      <c r="B19671" s="361"/>
      <c r="C19671" s="361" t="s">
        <v>40993</v>
      </c>
      <c r="D19671" s="361" t="s">
        <v>26518</v>
      </c>
      <c r="E19671" s="362" t="s">
        <v>21660</v>
      </c>
    </row>
    <row r="19672" customFormat="false" ht="15" hidden="false" customHeight="false" outlineLevel="0" collapsed="false">
      <c r="A19672" s="361" t="s">
        <v>40994</v>
      </c>
      <c r="B19672" s="361"/>
      <c r="C19672" s="361" t="s">
        <v>40995</v>
      </c>
      <c r="D19672" s="361" t="s">
        <v>26518</v>
      </c>
      <c r="E19672" s="362" t="s">
        <v>16510</v>
      </c>
    </row>
    <row r="19673" customFormat="false" ht="15" hidden="false" customHeight="false" outlineLevel="0" collapsed="false">
      <c r="A19673" s="361" t="s">
        <v>40996</v>
      </c>
      <c r="B19673" s="361"/>
      <c r="C19673" s="361" t="s">
        <v>40997</v>
      </c>
      <c r="D19673" s="361" t="s">
        <v>26518</v>
      </c>
      <c r="E19673" s="362" t="s">
        <v>36064</v>
      </c>
    </row>
    <row r="19674" customFormat="false" ht="15" hidden="false" customHeight="false" outlineLevel="0" collapsed="false">
      <c r="A19674" s="361" t="s">
        <v>40998</v>
      </c>
      <c r="B19674" s="361"/>
      <c r="C19674" s="361" t="s">
        <v>40999</v>
      </c>
      <c r="D19674" s="361" t="s">
        <v>26518</v>
      </c>
      <c r="E19674" s="362" t="s">
        <v>18633</v>
      </c>
    </row>
    <row r="19675" customFormat="false" ht="15" hidden="false" customHeight="false" outlineLevel="0" collapsed="false">
      <c r="A19675" s="361" t="s">
        <v>41000</v>
      </c>
      <c r="B19675" s="361"/>
      <c r="C19675" s="361" t="s">
        <v>41001</v>
      </c>
      <c r="D19675" s="361" t="s">
        <v>26518</v>
      </c>
      <c r="E19675" s="362" t="s">
        <v>17055</v>
      </c>
    </row>
    <row r="19676" customFormat="false" ht="15" hidden="false" customHeight="false" outlineLevel="0" collapsed="false">
      <c r="A19676" s="361" t="s">
        <v>41002</v>
      </c>
      <c r="B19676" s="361"/>
      <c r="C19676" s="361" t="s">
        <v>41003</v>
      </c>
      <c r="D19676" s="361" t="s">
        <v>26518</v>
      </c>
      <c r="E19676" s="362" t="s">
        <v>41004</v>
      </c>
    </row>
    <row r="19677" customFormat="false" ht="15" hidden="false" customHeight="false" outlineLevel="0" collapsed="false">
      <c r="A19677" s="361" t="s">
        <v>41005</v>
      </c>
      <c r="B19677" s="361"/>
      <c r="C19677" s="361" t="s">
        <v>41006</v>
      </c>
      <c r="D19677" s="361" t="s">
        <v>26518</v>
      </c>
      <c r="E19677" s="362" t="s">
        <v>34222</v>
      </c>
    </row>
    <row r="19678" customFormat="false" ht="15" hidden="false" customHeight="false" outlineLevel="0" collapsed="false">
      <c r="A19678" s="361" t="s">
        <v>41007</v>
      </c>
      <c r="B19678" s="361"/>
      <c r="C19678" s="361" t="s">
        <v>41008</v>
      </c>
      <c r="D19678" s="361" t="s">
        <v>26518</v>
      </c>
      <c r="E19678" s="362" t="s">
        <v>41009</v>
      </c>
    </row>
    <row r="19679" customFormat="false" ht="15" hidden="false" customHeight="false" outlineLevel="0" collapsed="false">
      <c r="A19679" s="361" t="s">
        <v>41010</v>
      </c>
      <c r="B19679" s="361"/>
      <c r="C19679" s="361" t="s">
        <v>41011</v>
      </c>
      <c r="D19679" s="361" t="s">
        <v>26518</v>
      </c>
      <c r="E19679" s="362" t="s">
        <v>41012</v>
      </c>
    </row>
    <row r="19680" customFormat="false" ht="15" hidden="false" customHeight="false" outlineLevel="0" collapsed="false">
      <c r="A19680" s="361" t="s">
        <v>41013</v>
      </c>
      <c r="B19680" s="361"/>
      <c r="C19680" s="361" t="s">
        <v>41014</v>
      </c>
      <c r="D19680" s="361" t="s">
        <v>26518</v>
      </c>
      <c r="E19680" s="362" t="s">
        <v>20682</v>
      </c>
    </row>
    <row r="19681" customFormat="false" ht="15" hidden="false" customHeight="false" outlineLevel="0" collapsed="false">
      <c r="A19681" s="361" t="s">
        <v>41015</v>
      </c>
      <c r="B19681" s="361"/>
      <c r="C19681" s="361" t="s">
        <v>41016</v>
      </c>
      <c r="D19681" s="361" t="s">
        <v>26518</v>
      </c>
      <c r="E19681" s="362" t="s">
        <v>19866</v>
      </c>
    </row>
    <row r="19682" customFormat="false" ht="15" hidden="false" customHeight="false" outlineLevel="0" collapsed="false">
      <c r="A19682" s="361" t="s">
        <v>41017</v>
      </c>
      <c r="B19682" s="361"/>
      <c r="C19682" s="361" t="s">
        <v>41018</v>
      </c>
      <c r="D19682" s="361" t="s">
        <v>26518</v>
      </c>
      <c r="E19682" s="362" t="s">
        <v>20028</v>
      </c>
    </row>
    <row r="19683" customFormat="false" ht="15" hidden="false" customHeight="false" outlineLevel="0" collapsed="false">
      <c r="A19683" s="361" t="s">
        <v>41019</v>
      </c>
      <c r="B19683" s="361"/>
      <c r="C19683" s="361" t="s">
        <v>41020</v>
      </c>
      <c r="D19683" s="361" t="s">
        <v>26518</v>
      </c>
      <c r="E19683" s="362" t="s">
        <v>41021</v>
      </c>
    </row>
    <row r="19684" customFormat="false" ht="15" hidden="false" customHeight="false" outlineLevel="0" collapsed="false">
      <c r="A19684" s="361" t="s">
        <v>41022</v>
      </c>
      <c r="B19684" s="361"/>
      <c r="C19684" s="361" t="s">
        <v>41023</v>
      </c>
      <c r="D19684" s="361" t="s">
        <v>26518</v>
      </c>
      <c r="E19684" s="362" t="s">
        <v>41024</v>
      </c>
    </row>
    <row r="19685" customFormat="false" ht="15" hidden="false" customHeight="false" outlineLevel="0" collapsed="false">
      <c r="A19685" s="361" t="s">
        <v>41025</v>
      </c>
      <c r="B19685" s="361"/>
      <c r="C19685" s="361" t="s">
        <v>41026</v>
      </c>
      <c r="D19685" s="361" t="s">
        <v>26518</v>
      </c>
      <c r="E19685" s="362" t="s">
        <v>41027</v>
      </c>
    </row>
    <row r="19686" customFormat="false" ht="15" hidden="false" customHeight="false" outlineLevel="0" collapsed="false">
      <c r="A19686" s="361" t="s">
        <v>41028</v>
      </c>
      <c r="B19686" s="361"/>
      <c r="C19686" s="361" t="s">
        <v>41029</v>
      </c>
      <c r="D19686" s="361" t="s">
        <v>26518</v>
      </c>
      <c r="E19686" s="362" t="s">
        <v>41030</v>
      </c>
    </row>
    <row r="19687" customFormat="false" ht="15" hidden="false" customHeight="false" outlineLevel="0" collapsed="false">
      <c r="A19687" s="361" t="s">
        <v>41031</v>
      </c>
      <c r="B19687" s="361"/>
      <c r="C19687" s="361" t="s">
        <v>41032</v>
      </c>
      <c r="D19687" s="361" t="s">
        <v>26518</v>
      </c>
      <c r="E19687" s="362" t="s">
        <v>17485</v>
      </c>
    </row>
    <row r="19688" customFormat="false" ht="15" hidden="false" customHeight="false" outlineLevel="0" collapsed="false">
      <c r="A19688" s="361" t="s">
        <v>41033</v>
      </c>
      <c r="B19688" s="361"/>
      <c r="C19688" s="361" t="s">
        <v>41034</v>
      </c>
      <c r="D19688" s="361" t="s">
        <v>26518</v>
      </c>
      <c r="E19688" s="362" t="s">
        <v>41035</v>
      </c>
    </row>
    <row r="19689" customFormat="false" ht="15" hidden="false" customHeight="false" outlineLevel="0" collapsed="false">
      <c r="A19689" s="361" t="s">
        <v>41036</v>
      </c>
      <c r="B19689" s="361"/>
      <c r="C19689" s="361" t="s">
        <v>41037</v>
      </c>
      <c r="D19689" s="361" t="s">
        <v>26518</v>
      </c>
      <c r="E19689" s="362" t="s">
        <v>41038</v>
      </c>
    </row>
    <row r="19690" customFormat="false" ht="15" hidden="false" customHeight="false" outlineLevel="0" collapsed="false">
      <c r="A19690" s="361" t="s">
        <v>41039</v>
      </c>
      <c r="B19690" s="361"/>
      <c r="C19690" s="361" t="s">
        <v>41040</v>
      </c>
      <c r="D19690" s="361" t="s">
        <v>26518</v>
      </c>
      <c r="E19690" s="362" t="s">
        <v>21971</v>
      </c>
    </row>
    <row r="19691" customFormat="false" ht="15" hidden="false" customHeight="false" outlineLevel="0" collapsed="false">
      <c r="A19691" s="361" t="s">
        <v>41041</v>
      </c>
      <c r="B19691" s="361"/>
      <c r="C19691" s="361" t="s">
        <v>41042</v>
      </c>
      <c r="D19691" s="361" t="s">
        <v>26518</v>
      </c>
      <c r="E19691" s="362" t="s">
        <v>41043</v>
      </c>
    </row>
    <row r="19692" customFormat="false" ht="15" hidden="false" customHeight="false" outlineLevel="0" collapsed="false">
      <c r="A19692" s="361" t="s">
        <v>41044</v>
      </c>
      <c r="B19692" s="361"/>
      <c r="C19692" s="361" t="s">
        <v>41045</v>
      </c>
      <c r="D19692" s="361" t="s">
        <v>26518</v>
      </c>
      <c r="E19692" s="362" t="s">
        <v>41046</v>
      </c>
    </row>
    <row r="19693" customFormat="false" ht="15" hidden="false" customHeight="false" outlineLevel="0" collapsed="false">
      <c r="A19693" s="361" t="s">
        <v>41047</v>
      </c>
      <c r="B19693" s="361"/>
      <c r="C19693" s="361" t="s">
        <v>41048</v>
      </c>
      <c r="D19693" s="361" t="s">
        <v>26518</v>
      </c>
      <c r="E19693" s="362" t="s">
        <v>41049</v>
      </c>
    </row>
    <row r="19694" customFormat="false" ht="15" hidden="false" customHeight="false" outlineLevel="0" collapsed="false">
      <c r="A19694" s="361" t="s">
        <v>41050</v>
      </c>
      <c r="B19694" s="361"/>
      <c r="C19694" s="361" t="s">
        <v>41051</v>
      </c>
      <c r="D19694" s="361" t="s">
        <v>26518</v>
      </c>
      <c r="E19694" s="362" t="s">
        <v>17890</v>
      </c>
    </row>
    <row r="19695" customFormat="false" ht="15" hidden="false" customHeight="false" outlineLevel="0" collapsed="false">
      <c r="A19695" s="361" t="s">
        <v>41052</v>
      </c>
      <c r="B19695" s="361"/>
      <c r="C19695" s="361" t="s">
        <v>41053</v>
      </c>
      <c r="D19695" s="361" t="s">
        <v>26518</v>
      </c>
      <c r="E19695" s="362" t="s">
        <v>41054</v>
      </c>
    </row>
    <row r="19696" customFormat="false" ht="15" hidden="false" customHeight="false" outlineLevel="0" collapsed="false">
      <c r="A19696" s="361" t="s">
        <v>41055</v>
      </c>
      <c r="B19696" s="361"/>
      <c r="C19696" s="361" t="s">
        <v>41056</v>
      </c>
      <c r="D19696" s="361" t="s">
        <v>26518</v>
      </c>
      <c r="E19696" s="362" t="s">
        <v>22040</v>
      </c>
    </row>
    <row r="19697" customFormat="false" ht="15" hidden="false" customHeight="false" outlineLevel="0" collapsed="false">
      <c r="A19697" s="361" t="s">
        <v>41057</v>
      </c>
      <c r="B19697" s="361"/>
      <c r="C19697" s="361" t="s">
        <v>41058</v>
      </c>
      <c r="D19697" s="361" t="s">
        <v>26518</v>
      </c>
      <c r="E19697" s="362" t="s">
        <v>41059</v>
      </c>
    </row>
    <row r="19698" customFormat="false" ht="15" hidden="false" customHeight="false" outlineLevel="0" collapsed="false">
      <c r="A19698" s="361" t="s">
        <v>41060</v>
      </c>
      <c r="B19698" s="361"/>
      <c r="C19698" s="361" t="s">
        <v>41061</v>
      </c>
      <c r="D19698" s="361" t="s">
        <v>26518</v>
      </c>
      <c r="E19698" s="362" t="s">
        <v>41062</v>
      </c>
    </row>
    <row r="19699" customFormat="false" ht="15" hidden="false" customHeight="false" outlineLevel="0" collapsed="false">
      <c r="A19699" s="361" t="s">
        <v>41063</v>
      </c>
      <c r="B19699" s="361"/>
      <c r="C19699" s="361" t="s">
        <v>41064</v>
      </c>
      <c r="D19699" s="361" t="s">
        <v>26518</v>
      </c>
      <c r="E19699" s="362" t="s">
        <v>41065</v>
      </c>
    </row>
    <row r="19700" customFormat="false" ht="15" hidden="false" customHeight="false" outlineLevel="0" collapsed="false">
      <c r="A19700" s="361" t="s">
        <v>41066</v>
      </c>
      <c r="B19700" s="361"/>
      <c r="C19700" s="361" t="s">
        <v>41067</v>
      </c>
      <c r="D19700" s="361" t="s">
        <v>26518</v>
      </c>
      <c r="E19700" s="362" t="s">
        <v>41068</v>
      </c>
    </row>
    <row r="19701" customFormat="false" ht="15" hidden="false" customHeight="false" outlineLevel="0" collapsed="false">
      <c r="A19701" s="361" t="s">
        <v>41069</v>
      </c>
      <c r="B19701" s="361"/>
      <c r="C19701" s="361" t="s">
        <v>41070</v>
      </c>
      <c r="D19701" s="361" t="s">
        <v>26518</v>
      </c>
      <c r="E19701" s="362" t="s">
        <v>41071</v>
      </c>
    </row>
    <row r="19702" customFormat="false" ht="15" hidden="false" customHeight="false" outlineLevel="0" collapsed="false">
      <c r="A19702" s="361" t="s">
        <v>41072</v>
      </c>
      <c r="B19702" s="361"/>
      <c r="C19702" s="361" t="s">
        <v>41073</v>
      </c>
      <c r="D19702" s="361" t="s">
        <v>26518</v>
      </c>
      <c r="E19702" s="362" t="s">
        <v>32932</v>
      </c>
    </row>
    <row r="19703" customFormat="false" ht="15" hidden="false" customHeight="false" outlineLevel="0" collapsed="false">
      <c r="A19703" s="361" t="s">
        <v>41074</v>
      </c>
      <c r="B19703" s="361"/>
      <c r="C19703" s="361" t="s">
        <v>41075</v>
      </c>
      <c r="D19703" s="361" t="s">
        <v>26518</v>
      </c>
      <c r="E19703" s="362" t="s">
        <v>40487</v>
      </c>
    </row>
    <row r="19704" customFormat="false" ht="15" hidden="false" customHeight="false" outlineLevel="0" collapsed="false">
      <c r="A19704" s="361" t="s">
        <v>41076</v>
      </c>
      <c r="B19704" s="361"/>
      <c r="C19704" s="361" t="s">
        <v>41077</v>
      </c>
      <c r="D19704" s="361" t="s">
        <v>26518</v>
      </c>
      <c r="E19704" s="362" t="s">
        <v>41078</v>
      </c>
    </row>
    <row r="19705" customFormat="false" ht="15" hidden="false" customHeight="false" outlineLevel="0" collapsed="false">
      <c r="A19705" s="361" t="s">
        <v>41079</v>
      </c>
      <c r="B19705" s="361"/>
      <c r="C19705" s="361" t="s">
        <v>41080</v>
      </c>
      <c r="D19705" s="361" t="s">
        <v>26518</v>
      </c>
      <c r="E19705" s="362" t="s">
        <v>41081</v>
      </c>
    </row>
    <row r="19706" customFormat="false" ht="15" hidden="false" customHeight="false" outlineLevel="0" collapsed="false">
      <c r="A19706" s="361" t="s">
        <v>41082</v>
      </c>
      <c r="B19706" s="361"/>
      <c r="C19706" s="361" t="s">
        <v>41083</v>
      </c>
      <c r="D19706" s="361" t="s">
        <v>41084</v>
      </c>
      <c r="E19706" s="362" t="s">
        <v>41085</v>
      </c>
    </row>
    <row r="19707" customFormat="false" ht="15" hidden="false" customHeight="false" outlineLevel="0" collapsed="false">
      <c r="A19707" s="361" t="s">
        <v>41086</v>
      </c>
      <c r="B19707" s="361"/>
      <c r="C19707" s="361" t="s">
        <v>41058</v>
      </c>
      <c r="D19707" s="361" t="s">
        <v>41084</v>
      </c>
      <c r="E19707" s="362" t="s">
        <v>41087</v>
      </c>
    </row>
    <row r="19708" customFormat="false" ht="15" hidden="false" customHeight="false" outlineLevel="0" collapsed="false">
      <c r="A19708" s="361" t="s">
        <v>41088</v>
      </c>
      <c r="B19708" s="361"/>
      <c r="C19708" s="361" t="s">
        <v>41051</v>
      </c>
      <c r="D19708" s="361" t="s">
        <v>41084</v>
      </c>
      <c r="E19708" s="362" t="s">
        <v>41089</v>
      </c>
    </row>
    <row r="19709" customFormat="false" ht="15" hidden="false" customHeight="false" outlineLevel="0" collapsed="false">
      <c r="A19709" s="361" t="s">
        <v>41090</v>
      </c>
      <c r="B19709" s="361"/>
      <c r="C19709" s="361" t="s">
        <v>41037</v>
      </c>
      <c r="D19709" s="361" t="s">
        <v>41084</v>
      </c>
      <c r="E19709" s="362" t="s">
        <v>41091</v>
      </c>
    </row>
    <row r="19710" customFormat="false" ht="15" hidden="false" customHeight="false" outlineLevel="0" collapsed="false">
      <c r="A19710" s="361" t="s">
        <v>41092</v>
      </c>
      <c r="B19710" s="361"/>
      <c r="C19710" s="361" t="s">
        <v>41040</v>
      </c>
      <c r="D19710" s="361" t="s">
        <v>41084</v>
      </c>
      <c r="E19710" s="362" t="s">
        <v>41093</v>
      </c>
    </row>
    <row r="19711" customFormat="false" ht="15" hidden="false" customHeight="false" outlineLevel="0" collapsed="false">
      <c r="A19711" s="361" t="s">
        <v>41094</v>
      </c>
      <c r="B19711" s="361"/>
      <c r="C19711" s="361" t="s">
        <v>41064</v>
      </c>
      <c r="D19711" s="361" t="s">
        <v>41084</v>
      </c>
      <c r="E19711" s="362" t="s">
        <v>41095</v>
      </c>
    </row>
    <row r="19712" customFormat="false" ht="15" hidden="false" customHeight="false" outlineLevel="0" collapsed="false">
      <c r="A19712" s="361" t="s">
        <v>41096</v>
      </c>
      <c r="B19712" s="361"/>
      <c r="C19712" s="361" t="s">
        <v>41053</v>
      </c>
      <c r="D19712" s="361" t="s">
        <v>41084</v>
      </c>
      <c r="E19712" s="362" t="s">
        <v>41097</v>
      </c>
    </row>
    <row r="19713" customFormat="false" ht="15" hidden="false" customHeight="false" outlineLevel="0" collapsed="false">
      <c r="A19713" s="361" t="s">
        <v>41098</v>
      </c>
      <c r="B19713" s="361"/>
      <c r="C19713" s="361" t="s">
        <v>41067</v>
      </c>
      <c r="D19713" s="361" t="s">
        <v>41084</v>
      </c>
      <c r="E19713" s="362" t="s">
        <v>41099</v>
      </c>
    </row>
    <row r="19714" customFormat="false" ht="15" hidden="false" customHeight="false" outlineLevel="0" collapsed="false">
      <c r="A19714" s="361" t="s">
        <v>41100</v>
      </c>
      <c r="B19714" s="361"/>
      <c r="C19714" s="361" t="s">
        <v>41070</v>
      </c>
      <c r="D19714" s="361" t="s">
        <v>41084</v>
      </c>
      <c r="E19714" s="362" t="s">
        <v>41101</v>
      </c>
    </row>
    <row r="19715" customFormat="false" ht="15" hidden="false" customHeight="false" outlineLevel="0" collapsed="false">
      <c r="A19715" s="361" t="s">
        <v>41102</v>
      </c>
      <c r="B19715" s="361"/>
      <c r="C19715" s="361" t="s">
        <v>41103</v>
      </c>
      <c r="D19715" s="361" t="s">
        <v>41084</v>
      </c>
      <c r="E19715" s="362" t="s">
        <v>41104</v>
      </c>
    </row>
    <row r="19716" customFormat="false" ht="15" hidden="false" customHeight="false" outlineLevel="0" collapsed="false">
      <c r="A19716" s="361" t="s">
        <v>41105</v>
      </c>
      <c r="B19716" s="361"/>
      <c r="C19716" s="361" t="s">
        <v>41106</v>
      </c>
      <c r="D19716" s="361" t="s">
        <v>41084</v>
      </c>
      <c r="E19716" s="362" t="s">
        <v>41107</v>
      </c>
    </row>
    <row r="19717" customFormat="false" ht="15" hidden="false" customHeight="false" outlineLevel="0" collapsed="false">
      <c r="A19717" s="361" t="s">
        <v>41108</v>
      </c>
      <c r="B19717" s="361"/>
      <c r="C19717" s="361" t="s">
        <v>41109</v>
      </c>
      <c r="D19717" s="361" t="s">
        <v>41084</v>
      </c>
      <c r="E19717" s="362" t="s">
        <v>41110</v>
      </c>
    </row>
    <row r="19718" customFormat="false" ht="15" hidden="false" customHeight="false" outlineLevel="0" collapsed="false">
      <c r="A19718" s="361" t="s">
        <v>41111</v>
      </c>
      <c r="B19718" s="361"/>
      <c r="C19718" s="361" t="s">
        <v>41112</v>
      </c>
      <c r="D19718" s="361" t="s">
        <v>41084</v>
      </c>
      <c r="E19718" s="362" t="s">
        <v>41113</v>
      </c>
    </row>
    <row r="19719" customFormat="false" ht="15" hidden="false" customHeight="false" outlineLevel="0" collapsed="false">
      <c r="A19719" s="361" t="s">
        <v>41114</v>
      </c>
      <c r="B19719" s="361"/>
      <c r="C19719" s="361" t="s">
        <v>41073</v>
      </c>
      <c r="D19719" s="361" t="s">
        <v>41084</v>
      </c>
      <c r="E19719" s="362" t="s">
        <v>41115</v>
      </c>
    </row>
    <row r="19720" customFormat="false" ht="15" hidden="false" customHeight="false" outlineLevel="0" collapsed="false">
      <c r="A19720" s="361" t="s">
        <v>41116</v>
      </c>
      <c r="B19720" s="361"/>
      <c r="C19720" s="361" t="s">
        <v>41075</v>
      </c>
      <c r="D19720" s="361" t="s">
        <v>41084</v>
      </c>
      <c r="E19720" s="362" t="s">
        <v>41117</v>
      </c>
    </row>
    <row r="19721" customFormat="false" ht="15" hidden="false" customHeight="false" outlineLevel="0" collapsed="false">
      <c r="A19721" s="361" t="s">
        <v>41118</v>
      </c>
      <c r="B19721" s="361"/>
      <c r="C19721" s="361" t="s">
        <v>41119</v>
      </c>
      <c r="D19721" s="361" t="s">
        <v>26518</v>
      </c>
      <c r="E19721" s="362" t="s">
        <v>16788</v>
      </c>
    </row>
    <row r="19722" customFormat="false" ht="15" hidden="false" customHeight="false" outlineLevel="0" collapsed="false">
      <c r="A19722" s="361" t="s">
        <v>41120</v>
      </c>
      <c r="B19722" s="361"/>
      <c r="C19722" s="361" t="s">
        <v>41121</v>
      </c>
      <c r="D19722" s="361" t="s">
        <v>26518</v>
      </c>
      <c r="E19722" s="362" t="s">
        <v>21938</v>
      </c>
    </row>
    <row r="19723" customFormat="false" ht="15" hidden="false" customHeight="false" outlineLevel="0" collapsed="false">
      <c r="A19723" s="361" t="s">
        <v>41122</v>
      </c>
      <c r="B19723" s="361"/>
      <c r="C19723" s="361" t="s">
        <v>41123</v>
      </c>
      <c r="D19723" s="361" t="s">
        <v>26518</v>
      </c>
      <c r="E19723" s="362" t="s">
        <v>41124</v>
      </c>
    </row>
    <row r="19724" customFormat="false" ht="15" hidden="false" customHeight="false" outlineLevel="0" collapsed="false">
      <c r="A19724" s="361" t="s">
        <v>41125</v>
      </c>
      <c r="B19724" s="361"/>
      <c r="C19724" s="361" t="s">
        <v>41126</v>
      </c>
      <c r="D19724" s="361" t="s">
        <v>26518</v>
      </c>
      <c r="E19724" s="362" t="s">
        <v>18382</v>
      </c>
    </row>
    <row r="19725" customFormat="false" ht="15" hidden="false" customHeight="false" outlineLevel="0" collapsed="false">
      <c r="A19725" s="361" t="s">
        <v>41127</v>
      </c>
      <c r="B19725" s="361"/>
      <c r="C19725" s="361" t="s">
        <v>41128</v>
      </c>
      <c r="D19725" s="361" t="s">
        <v>26518</v>
      </c>
      <c r="E19725" s="362" t="s">
        <v>21877</v>
      </c>
    </row>
    <row r="19726" customFormat="false" ht="15" hidden="false" customHeight="false" outlineLevel="0" collapsed="false">
      <c r="A19726" s="361" t="s">
        <v>41129</v>
      </c>
      <c r="B19726" s="361"/>
      <c r="C19726" s="361" t="s">
        <v>41130</v>
      </c>
      <c r="D19726" s="361" t="s">
        <v>26518</v>
      </c>
      <c r="E19726" s="362" t="s">
        <v>21877</v>
      </c>
    </row>
    <row r="19727" customFormat="false" ht="15" hidden="false" customHeight="false" outlineLevel="0" collapsed="false">
      <c r="A19727" s="361" t="s">
        <v>41131</v>
      </c>
      <c r="B19727" s="361"/>
      <c r="C19727" s="361" t="s">
        <v>41132</v>
      </c>
      <c r="D19727" s="361" t="s">
        <v>26518</v>
      </c>
      <c r="E19727" s="362" t="s">
        <v>21938</v>
      </c>
    </row>
    <row r="19728" customFormat="false" ht="15" hidden="false" customHeight="false" outlineLevel="0" collapsed="false">
      <c r="A19728" s="361" t="s">
        <v>41133</v>
      </c>
      <c r="B19728" s="361"/>
      <c r="C19728" s="361" t="s">
        <v>41134</v>
      </c>
      <c r="D19728" s="361" t="s">
        <v>26518</v>
      </c>
      <c r="E19728" s="362" t="s">
        <v>21889</v>
      </c>
    </row>
    <row r="19729" customFormat="false" ht="15" hidden="false" customHeight="false" outlineLevel="0" collapsed="false">
      <c r="A19729" s="361" t="s">
        <v>41135</v>
      </c>
      <c r="B19729" s="361"/>
      <c r="C19729" s="361" t="s">
        <v>41136</v>
      </c>
      <c r="D19729" s="361" t="s">
        <v>26518</v>
      </c>
      <c r="E19729" s="362" t="s">
        <v>17122</v>
      </c>
    </row>
    <row r="19730" customFormat="false" ht="15" hidden="false" customHeight="false" outlineLevel="0" collapsed="false">
      <c r="A19730" s="361" t="s">
        <v>41137</v>
      </c>
      <c r="B19730" s="361"/>
      <c r="C19730" s="361" t="s">
        <v>41138</v>
      </c>
      <c r="D19730" s="361" t="s">
        <v>26518</v>
      </c>
      <c r="E19730" s="362" t="s">
        <v>21892</v>
      </c>
    </row>
    <row r="19731" customFormat="false" ht="15" hidden="false" customHeight="false" outlineLevel="0" collapsed="false">
      <c r="A19731" s="361" t="s">
        <v>41139</v>
      </c>
      <c r="B19731" s="361"/>
      <c r="C19731" s="361" t="s">
        <v>41140</v>
      </c>
      <c r="D19731" s="361" t="s">
        <v>26518</v>
      </c>
      <c r="E19731" s="362" t="s">
        <v>21938</v>
      </c>
    </row>
    <row r="19732" customFormat="false" ht="15" hidden="false" customHeight="false" outlineLevel="0" collapsed="false">
      <c r="A19732" s="361" t="s">
        <v>41141</v>
      </c>
      <c r="B19732" s="361"/>
      <c r="C19732" s="361" t="s">
        <v>41142</v>
      </c>
      <c r="D19732" s="361" t="s">
        <v>26518</v>
      </c>
      <c r="E19732" s="362" t="s">
        <v>21938</v>
      </c>
    </row>
    <row r="19733" customFormat="false" ht="15" hidden="false" customHeight="false" outlineLevel="0" collapsed="false">
      <c r="A19733" s="361" t="s">
        <v>41143</v>
      </c>
      <c r="B19733" s="361"/>
      <c r="C19733" s="361" t="s">
        <v>41144</v>
      </c>
      <c r="D19733" s="361" t="s">
        <v>26518</v>
      </c>
      <c r="E19733" s="362" t="s">
        <v>18382</v>
      </c>
    </row>
    <row r="19734" customFormat="false" ht="15" hidden="false" customHeight="false" outlineLevel="0" collapsed="false">
      <c r="A19734" s="361" t="s">
        <v>41145</v>
      </c>
      <c r="B19734" s="361"/>
      <c r="C19734" s="361" t="s">
        <v>41146</v>
      </c>
      <c r="D19734" s="361" t="s">
        <v>26518</v>
      </c>
      <c r="E19734" s="362" t="s">
        <v>41124</v>
      </c>
    </row>
    <row r="19735" customFormat="false" ht="15" hidden="false" customHeight="false" outlineLevel="0" collapsed="false">
      <c r="A19735" s="361" t="s">
        <v>41147</v>
      </c>
      <c r="B19735" s="361"/>
      <c r="C19735" s="361" t="s">
        <v>41148</v>
      </c>
      <c r="D19735" s="361" t="s">
        <v>26518</v>
      </c>
      <c r="E19735" s="362" t="s">
        <v>16788</v>
      </c>
    </row>
    <row r="19736" customFormat="false" ht="15" hidden="false" customHeight="false" outlineLevel="0" collapsed="false">
      <c r="A19736" s="361" t="s">
        <v>41149</v>
      </c>
      <c r="B19736" s="361"/>
      <c r="C19736" s="361" t="s">
        <v>41150</v>
      </c>
      <c r="D19736" s="361" t="s">
        <v>26518</v>
      </c>
      <c r="E19736" s="362" t="s">
        <v>16792</v>
      </c>
    </row>
    <row r="19737" customFormat="false" ht="15" hidden="false" customHeight="false" outlineLevel="0" collapsed="false">
      <c r="A19737" s="361" t="s">
        <v>41151</v>
      </c>
      <c r="B19737" s="361"/>
      <c r="C19737" s="361" t="s">
        <v>41152</v>
      </c>
      <c r="D19737" s="361" t="s">
        <v>26518</v>
      </c>
      <c r="E19737" s="362" t="s">
        <v>16792</v>
      </c>
    </row>
    <row r="19738" customFormat="false" ht="15" hidden="false" customHeight="false" outlineLevel="0" collapsed="false">
      <c r="A19738" s="361" t="s">
        <v>41153</v>
      </c>
      <c r="B19738" s="361"/>
      <c r="C19738" s="361" t="s">
        <v>41154</v>
      </c>
      <c r="D19738" s="361" t="s">
        <v>26518</v>
      </c>
      <c r="E19738" s="362" t="s">
        <v>21871</v>
      </c>
    </row>
    <row r="19739" customFormat="false" ht="15" hidden="false" customHeight="false" outlineLevel="0" collapsed="false">
      <c r="A19739" s="361" t="s">
        <v>41155</v>
      </c>
      <c r="B19739" s="361"/>
      <c r="C19739" s="361" t="s">
        <v>41156</v>
      </c>
      <c r="D19739" s="361" t="s">
        <v>26518</v>
      </c>
      <c r="E19739" s="362" t="s">
        <v>15628</v>
      </c>
    </row>
    <row r="19740" customFormat="false" ht="15" hidden="false" customHeight="false" outlineLevel="0" collapsed="false">
      <c r="A19740" s="361" t="s">
        <v>41157</v>
      </c>
      <c r="B19740" s="361"/>
      <c r="C19740" s="361" t="s">
        <v>41158</v>
      </c>
      <c r="D19740" s="361" t="s">
        <v>26518</v>
      </c>
      <c r="E19740" s="362" t="s">
        <v>21871</v>
      </c>
    </row>
    <row r="19741" customFormat="false" ht="15" hidden="false" customHeight="false" outlineLevel="0" collapsed="false">
      <c r="A19741" s="361" t="s">
        <v>41159</v>
      </c>
      <c r="B19741" s="361"/>
      <c r="C19741" s="361" t="s">
        <v>41160</v>
      </c>
      <c r="D19741" s="361" t="s">
        <v>26518</v>
      </c>
      <c r="E19741" s="362" t="s">
        <v>21938</v>
      </c>
    </row>
    <row r="19742" customFormat="false" ht="15" hidden="false" customHeight="false" outlineLevel="0" collapsed="false">
      <c r="A19742" s="361" t="s">
        <v>41161</v>
      </c>
      <c r="B19742" s="361"/>
      <c r="C19742" s="361" t="s">
        <v>41162</v>
      </c>
      <c r="D19742" s="361" t="s">
        <v>26518</v>
      </c>
      <c r="E19742" s="362" t="s">
        <v>21892</v>
      </c>
    </row>
    <row r="19743" customFormat="false" ht="15" hidden="false" customHeight="false" outlineLevel="0" collapsed="false">
      <c r="A19743" s="361" t="s">
        <v>41163</v>
      </c>
      <c r="B19743" s="361"/>
      <c r="C19743" s="361" t="s">
        <v>41164</v>
      </c>
      <c r="D19743" s="361" t="s">
        <v>26518</v>
      </c>
      <c r="E19743" s="362" t="s">
        <v>21938</v>
      </c>
    </row>
    <row r="19744" customFormat="false" ht="15" hidden="false" customHeight="false" outlineLevel="0" collapsed="false">
      <c r="A19744" s="361" t="s">
        <v>41165</v>
      </c>
      <c r="B19744" s="361"/>
      <c r="C19744" s="361" t="s">
        <v>41166</v>
      </c>
      <c r="D19744" s="361" t="s">
        <v>26518</v>
      </c>
      <c r="E19744" s="362" t="s">
        <v>18382</v>
      </c>
    </row>
    <row r="19745" customFormat="false" ht="15" hidden="false" customHeight="false" outlineLevel="0" collapsed="false">
      <c r="A19745" s="361" t="s">
        <v>41167</v>
      </c>
      <c r="B19745" s="361"/>
      <c r="C19745" s="361" t="s">
        <v>41168</v>
      </c>
      <c r="D19745" s="361" t="s">
        <v>26518</v>
      </c>
      <c r="E19745" s="362" t="s">
        <v>26878</v>
      </c>
    </row>
    <row r="19746" customFormat="false" ht="15" hidden="false" customHeight="false" outlineLevel="0" collapsed="false">
      <c r="A19746" s="361" t="s">
        <v>41169</v>
      </c>
      <c r="B19746" s="361"/>
      <c r="C19746" s="361" t="s">
        <v>41170</v>
      </c>
      <c r="D19746" s="361" t="s">
        <v>26518</v>
      </c>
      <c r="E19746" s="362" t="s">
        <v>16794</v>
      </c>
    </row>
    <row r="19747" customFormat="false" ht="15" hidden="false" customHeight="false" outlineLevel="0" collapsed="false">
      <c r="A19747" s="361" t="s">
        <v>41171</v>
      </c>
      <c r="B19747" s="361"/>
      <c r="C19747" s="361" t="s">
        <v>41172</v>
      </c>
      <c r="D19747" s="361" t="s">
        <v>26518</v>
      </c>
      <c r="E19747" s="362" t="s">
        <v>15799</v>
      </c>
    </row>
    <row r="19748" customFormat="false" ht="15" hidden="false" customHeight="false" outlineLevel="0" collapsed="false">
      <c r="A19748" s="361" t="s">
        <v>41173</v>
      </c>
      <c r="B19748" s="361"/>
      <c r="C19748" s="361" t="s">
        <v>41174</v>
      </c>
      <c r="D19748" s="361" t="s">
        <v>26518</v>
      </c>
      <c r="E19748" s="362" t="s">
        <v>26646</v>
      </c>
    </row>
    <row r="19749" customFormat="false" ht="15" hidden="false" customHeight="false" outlineLevel="0" collapsed="false">
      <c r="A19749" s="361" t="s">
        <v>41175</v>
      </c>
      <c r="B19749" s="361"/>
      <c r="C19749" s="361" t="s">
        <v>41176</v>
      </c>
      <c r="D19749" s="361" t="s">
        <v>26518</v>
      </c>
      <c r="E19749" s="362" t="s">
        <v>21877</v>
      </c>
    </row>
    <row r="19750" customFormat="false" ht="15" hidden="false" customHeight="false" outlineLevel="0" collapsed="false">
      <c r="A19750" s="361" t="s">
        <v>41177</v>
      </c>
      <c r="B19750" s="361"/>
      <c r="C19750" s="361" t="s">
        <v>41178</v>
      </c>
      <c r="D19750" s="361" t="s">
        <v>26518</v>
      </c>
      <c r="E19750" s="362" t="s">
        <v>21938</v>
      </c>
    </row>
    <row r="19751" customFormat="false" ht="15" hidden="false" customHeight="false" outlineLevel="0" collapsed="false">
      <c r="A19751" s="361" t="s">
        <v>41179</v>
      </c>
      <c r="B19751" s="361"/>
      <c r="C19751" s="361" t="s">
        <v>41180</v>
      </c>
      <c r="D19751" s="361" t="s">
        <v>26518</v>
      </c>
      <c r="E19751" s="362" t="s">
        <v>15691</v>
      </c>
    </row>
    <row r="19752" customFormat="false" ht="15" hidden="false" customHeight="false" outlineLevel="0" collapsed="false">
      <c r="A19752" s="361" t="s">
        <v>41181</v>
      </c>
      <c r="B19752" s="361"/>
      <c r="C19752" s="361" t="s">
        <v>41182</v>
      </c>
      <c r="D19752" s="361" t="s">
        <v>26518</v>
      </c>
      <c r="E19752" s="362" t="s">
        <v>27568</v>
      </c>
    </row>
    <row r="19753" customFormat="false" ht="15" hidden="false" customHeight="false" outlineLevel="0" collapsed="false">
      <c r="A19753" s="361" t="s">
        <v>41183</v>
      </c>
      <c r="B19753" s="361"/>
      <c r="C19753" s="361" t="s">
        <v>41184</v>
      </c>
      <c r="D19753" s="361" t="s">
        <v>26518</v>
      </c>
      <c r="E19753" s="362" t="s">
        <v>16792</v>
      </c>
    </row>
    <row r="19754" customFormat="false" ht="15" hidden="false" customHeight="false" outlineLevel="0" collapsed="false">
      <c r="A19754" s="361" t="s">
        <v>41185</v>
      </c>
      <c r="B19754" s="361"/>
      <c r="C19754" s="361" t="s">
        <v>41186</v>
      </c>
      <c r="D19754" s="361" t="s">
        <v>26518</v>
      </c>
      <c r="E19754" s="362" t="s">
        <v>16792</v>
      </c>
    </row>
    <row r="19755" customFormat="false" ht="15" hidden="false" customHeight="false" outlineLevel="0" collapsed="false">
      <c r="A19755" s="361" t="s">
        <v>41187</v>
      </c>
      <c r="B19755" s="361"/>
      <c r="C19755" s="361" t="s">
        <v>41188</v>
      </c>
      <c r="D19755" s="361" t="s">
        <v>26518</v>
      </c>
      <c r="E19755" s="362" t="s">
        <v>21892</v>
      </c>
    </row>
    <row r="19756" customFormat="false" ht="15" hidden="false" customHeight="false" outlineLevel="0" collapsed="false">
      <c r="A19756" s="361" t="s">
        <v>41189</v>
      </c>
      <c r="B19756" s="361"/>
      <c r="C19756" s="361" t="s">
        <v>41190</v>
      </c>
      <c r="D19756" s="361" t="s">
        <v>26518</v>
      </c>
      <c r="E19756" s="362" t="s">
        <v>27568</v>
      </c>
    </row>
    <row r="19757" customFormat="false" ht="15" hidden="false" customHeight="false" outlineLevel="0" collapsed="false">
      <c r="A19757" s="361" t="s">
        <v>41191</v>
      </c>
      <c r="B19757" s="361"/>
      <c r="C19757" s="361" t="s">
        <v>41192</v>
      </c>
      <c r="D19757" s="361" t="s">
        <v>26518</v>
      </c>
      <c r="E19757" s="362" t="s">
        <v>21938</v>
      </c>
    </row>
    <row r="19758" customFormat="false" ht="15" hidden="false" customHeight="false" outlineLevel="0" collapsed="false">
      <c r="A19758" s="361" t="s">
        <v>41193</v>
      </c>
      <c r="B19758" s="361"/>
      <c r="C19758" s="361" t="s">
        <v>41194</v>
      </c>
      <c r="D19758" s="361" t="s">
        <v>26518</v>
      </c>
      <c r="E19758" s="362" t="s">
        <v>16782</v>
      </c>
    </row>
    <row r="19759" customFormat="false" ht="15" hidden="false" customHeight="false" outlineLevel="0" collapsed="false">
      <c r="A19759" s="361" t="s">
        <v>41195</v>
      </c>
      <c r="B19759" s="361"/>
      <c r="C19759" s="361" t="s">
        <v>41196</v>
      </c>
      <c r="D19759" s="361" t="s">
        <v>26518</v>
      </c>
      <c r="E19759" s="362" t="s">
        <v>21936</v>
      </c>
    </row>
    <row r="19760" customFormat="false" ht="15" hidden="false" customHeight="false" outlineLevel="0" collapsed="false">
      <c r="A19760" s="361" t="s">
        <v>41197</v>
      </c>
      <c r="B19760" s="361"/>
      <c r="C19760" s="361" t="s">
        <v>41198</v>
      </c>
      <c r="D19760" s="361" t="s">
        <v>26518</v>
      </c>
      <c r="E19760" s="362" t="s">
        <v>21936</v>
      </c>
    </row>
    <row r="19761" customFormat="false" ht="15" hidden="false" customHeight="false" outlineLevel="0" collapsed="false">
      <c r="A19761" s="361" t="s">
        <v>41199</v>
      </c>
      <c r="B19761" s="361"/>
      <c r="C19761" s="361" t="s">
        <v>41200</v>
      </c>
      <c r="D19761" s="361" t="s">
        <v>26518</v>
      </c>
      <c r="E19761" s="362" t="s">
        <v>18382</v>
      </c>
    </row>
    <row r="19762" customFormat="false" ht="15" hidden="false" customHeight="false" outlineLevel="0" collapsed="false">
      <c r="A19762" s="361" t="s">
        <v>41201</v>
      </c>
      <c r="B19762" s="361"/>
      <c r="C19762" s="361" t="s">
        <v>41202</v>
      </c>
      <c r="D19762" s="361" t="s">
        <v>26518</v>
      </c>
      <c r="E19762" s="362" t="s">
        <v>21936</v>
      </c>
    </row>
    <row r="19763" customFormat="false" ht="15" hidden="false" customHeight="false" outlineLevel="0" collapsed="false">
      <c r="A19763" s="361" t="s">
        <v>41203</v>
      </c>
      <c r="B19763" s="361"/>
      <c r="C19763" s="361" t="s">
        <v>41204</v>
      </c>
      <c r="D19763" s="361" t="s">
        <v>26518</v>
      </c>
      <c r="E19763" s="362" t="s">
        <v>21936</v>
      </c>
    </row>
    <row r="19764" customFormat="false" ht="15" hidden="false" customHeight="false" outlineLevel="0" collapsed="false">
      <c r="A19764" s="361" t="s">
        <v>41205</v>
      </c>
      <c r="B19764" s="361"/>
      <c r="C19764" s="361" t="s">
        <v>41206</v>
      </c>
      <c r="D19764" s="361" t="s">
        <v>26518</v>
      </c>
      <c r="E19764" s="362" t="s">
        <v>27568</v>
      </c>
    </row>
    <row r="19765" customFormat="false" ht="15" hidden="false" customHeight="false" outlineLevel="0" collapsed="false">
      <c r="A19765" s="361" t="s">
        <v>41207</v>
      </c>
      <c r="B19765" s="361"/>
      <c r="C19765" s="361" t="s">
        <v>41208</v>
      </c>
      <c r="D19765" s="361" t="s">
        <v>26518</v>
      </c>
      <c r="E19765" s="362" t="s">
        <v>41124</v>
      </c>
    </row>
    <row r="19766" customFormat="false" ht="15" hidden="false" customHeight="false" outlineLevel="0" collapsed="false">
      <c r="A19766" s="361" t="s">
        <v>41209</v>
      </c>
      <c r="B19766" s="361"/>
      <c r="C19766" s="361" t="s">
        <v>41210</v>
      </c>
      <c r="D19766" s="361" t="s">
        <v>26518</v>
      </c>
      <c r="E19766" s="362" t="s">
        <v>41124</v>
      </c>
    </row>
    <row r="19767" customFormat="false" ht="15" hidden="false" customHeight="false" outlineLevel="0" collapsed="false">
      <c r="A19767" s="361" t="s">
        <v>41211</v>
      </c>
      <c r="B19767" s="361"/>
      <c r="C19767" s="361" t="s">
        <v>41212</v>
      </c>
      <c r="D19767" s="361" t="s">
        <v>26518</v>
      </c>
      <c r="E19767" s="362" t="s">
        <v>18382</v>
      </c>
    </row>
    <row r="19768" customFormat="false" ht="15" hidden="false" customHeight="false" outlineLevel="0" collapsed="false">
      <c r="A19768" s="361" t="s">
        <v>41213</v>
      </c>
      <c r="B19768" s="361"/>
      <c r="C19768" s="361" t="s">
        <v>41214</v>
      </c>
      <c r="D19768" s="361" t="s">
        <v>26518</v>
      </c>
      <c r="E19768" s="362" t="s">
        <v>21938</v>
      </c>
    </row>
    <row r="19769" customFormat="false" ht="15" hidden="false" customHeight="false" outlineLevel="0" collapsed="false">
      <c r="A19769" s="361" t="s">
        <v>41215</v>
      </c>
      <c r="B19769" s="361"/>
      <c r="C19769" s="361" t="s">
        <v>41216</v>
      </c>
      <c r="D19769" s="361" t="s">
        <v>26518</v>
      </c>
      <c r="E19769" s="362" t="s">
        <v>21896</v>
      </c>
    </row>
    <row r="19770" customFormat="false" ht="15" hidden="false" customHeight="false" outlineLevel="0" collapsed="false">
      <c r="A19770" s="361" t="s">
        <v>41217</v>
      </c>
      <c r="B19770" s="361"/>
      <c r="C19770" s="361" t="s">
        <v>41218</v>
      </c>
      <c r="D19770" s="361" t="s">
        <v>26518</v>
      </c>
      <c r="E19770" s="362" t="s">
        <v>21896</v>
      </c>
    </row>
    <row r="19771" customFormat="false" ht="15" hidden="false" customHeight="false" outlineLevel="0" collapsed="false">
      <c r="A19771" s="361" t="s">
        <v>41219</v>
      </c>
      <c r="B19771" s="361"/>
      <c r="C19771" s="361" t="s">
        <v>41220</v>
      </c>
      <c r="D19771" s="361" t="s">
        <v>26518</v>
      </c>
      <c r="E19771" s="362" t="s">
        <v>21871</v>
      </c>
    </row>
    <row r="19772" customFormat="false" ht="15" hidden="false" customHeight="false" outlineLevel="0" collapsed="false">
      <c r="A19772" s="361" t="s">
        <v>41221</v>
      </c>
      <c r="B19772" s="361"/>
      <c r="C19772" s="361" t="s">
        <v>41222</v>
      </c>
      <c r="D19772" s="361" t="s">
        <v>26518</v>
      </c>
      <c r="E19772" s="362" t="s">
        <v>21892</v>
      </c>
    </row>
    <row r="19773" customFormat="false" ht="15" hidden="false" customHeight="false" outlineLevel="0" collapsed="false">
      <c r="A19773" s="361" t="s">
        <v>41223</v>
      </c>
      <c r="B19773" s="361"/>
      <c r="C19773" s="361" t="s">
        <v>41224</v>
      </c>
      <c r="D19773" s="361" t="s">
        <v>26518</v>
      </c>
      <c r="E19773" s="362" t="s">
        <v>18382</v>
      </c>
    </row>
    <row r="19774" customFormat="false" ht="15" hidden="false" customHeight="false" outlineLevel="0" collapsed="false">
      <c r="A19774" s="361" t="s">
        <v>41225</v>
      </c>
      <c r="B19774" s="361"/>
      <c r="C19774" s="361" t="s">
        <v>41226</v>
      </c>
      <c r="D19774" s="361" t="s">
        <v>26518</v>
      </c>
      <c r="E19774" s="362" t="s">
        <v>21938</v>
      </c>
    </row>
    <row r="19775" customFormat="false" ht="15" hidden="false" customHeight="false" outlineLevel="0" collapsed="false">
      <c r="A19775" s="361" t="s">
        <v>41227</v>
      </c>
      <c r="B19775" s="361"/>
      <c r="C19775" s="361" t="s">
        <v>41228</v>
      </c>
      <c r="D19775" s="361" t="s">
        <v>26518</v>
      </c>
      <c r="E19775" s="362" t="s">
        <v>21892</v>
      </c>
    </row>
    <row r="19776" customFormat="false" ht="15" hidden="false" customHeight="false" outlineLevel="0" collapsed="false">
      <c r="A19776" s="361" t="s">
        <v>41229</v>
      </c>
      <c r="B19776" s="361"/>
      <c r="C19776" s="361" t="s">
        <v>41230</v>
      </c>
      <c r="D19776" s="361" t="s">
        <v>26518</v>
      </c>
      <c r="E19776" s="362" t="s">
        <v>15630</v>
      </c>
    </row>
    <row r="19777" customFormat="false" ht="15" hidden="false" customHeight="false" outlineLevel="0" collapsed="false">
      <c r="A19777" s="361" t="s">
        <v>41231</v>
      </c>
      <c r="B19777" s="361"/>
      <c r="C19777" s="361" t="s">
        <v>41232</v>
      </c>
      <c r="D19777" s="361" t="s">
        <v>26518</v>
      </c>
      <c r="E19777" s="362" t="s">
        <v>21877</v>
      </c>
    </row>
    <row r="19778" customFormat="false" ht="15" hidden="false" customHeight="false" outlineLevel="0" collapsed="false">
      <c r="A19778" s="361" t="s">
        <v>41233</v>
      </c>
      <c r="B19778" s="361"/>
      <c r="C19778" s="361" t="s">
        <v>41234</v>
      </c>
      <c r="D19778" s="361" t="s">
        <v>26518</v>
      </c>
      <c r="E19778" s="362" t="s">
        <v>41124</v>
      </c>
    </row>
    <row r="19779" customFormat="false" ht="15" hidden="false" customHeight="false" outlineLevel="0" collapsed="false">
      <c r="A19779" s="361" t="s">
        <v>41235</v>
      </c>
      <c r="B19779" s="361"/>
      <c r="C19779" s="361" t="s">
        <v>41236</v>
      </c>
      <c r="D19779" s="361" t="s">
        <v>26518</v>
      </c>
      <c r="E19779" s="362" t="s">
        <v>15630</v>
      </c>
    </row>
    <row r="19780" customFormat="false" ht="15" hidden="false" customHeight="false" outlineLevel="0" collapsed="false">
      <c r="A19780" s="361" t="s">
        <v>41237</v>
      </c>
      <c r="B19780" s="361"/>
      <c r="C19780" s="361" t="s">
        <v>41238</v>
      </c>
      <c r="D19780" s="361" t="s">
        <v>26518</v>
      </c>
      <c r="E19780" s="362" t="s">
        <v>21871</v>
      </c>
    </row>
    <row r="19781" customFormat="false" ht="15" hidden="false" customHeight="false" outlineLevel="0" collapsed="false">
      <c r="A19781" s="361" t="s">
        <v>41239</v>
      </c>
      <c r="B19781" s="361"/>
      <c r="C19781" s="361" t="s">
        <v>41240</v>
      </c>
      <c r="D19781" s="361" t="s">
        <v>26518</v>
      </c>
      <c r="E19781" s="362" t="s">
        <v>15630</v>
      </c>
    </row>
    <row r="19782" customFormat="false" ht="15" hidden="false" customHeight="false" outlineLevel="0" collapsed="false">
      <c r="A19782" s="361" t="s">
        <v>41241</v>
      </c>
      <c r="B19782" s="361"/>
      <c r="C19782" s="361" t="s">
        <v>41242</v>
      </c>
      <c r="D19782" s="361" t="s">
        <v>26518</v>
      </c>
      <c r="E19782" s="362" t="s">
        <v>16792</v>
      </c>
    </row>
    <row r="19783" customFormat="false" ht="15" hidden="false" customHeight="false" outlineLevel="0" collapsed="false">
      <c r="A19783" s="361" t="s">
        <v>41243</v>
      </c>
      <c r="B19783" s="361"/>
      <c r="C19783" s="361" t="s">
        <v>41244</v>
      </c>
      <c r="D19783" s="361" t="s">
        <v>26518</v>
      </c>
      <c r="E19783" s="362" t="s">
        <v>15691</v>
      </c>
    </row>
    <row r="19784" customFormat="false" ht="15" hidden="false" customHeight="false" outlineLevel="0" collapsed="false">
      <c r="A19784" s="361" t="s">
        <v>41245</v>
      </c>
      <c r="B19784" s="361"/>
      <c r="C19784" s="361" t="s">
        <v>41246</v>
      </c>
      <c r="D19784" s="361" t="s">
        <v>26518</v>
      </c>
      <c r="E19784" s="362" t="s">
        <v>21896</v>
      </c>
    </row>
    <row r="19785" customFormat="false" ht="15" hidden="false" customHeight="false" outlineLevel="0" collapsed="false">
      <c r="A19785" s="361" t="s">
        <v>41247</v>
      </c>
      <c r="B19785" s="361"/>
      <c r="C19785" s="361" t="s">
        <v>41248</v>
      </c>
      <c r="D19785" s="361" t="s">
        <v>26518</v>
      </c>
      <c r="E19785" s="362" t="s">
        <v>15691</v>
      </c>
    </row>
    <row r="19786" customFormat="false" ht="15" hidden="false" customHeight="false" outlineLevel="0" collapsed="false">
      <c r="A19786" s="361" t="s">
        <v>41249</v>
      </c>
      <c r="B19786" s="361"/>
      <c r="C19786" s="361" t="s">
        <v>41250</v>
      </c>
      <c r="D19786" s="361" t="s">
        <v>26518</v>
      </c>
      <c r="E19786" s="362" t="s">
        <v>27568</v>
      </c>
    </row>
    <row r="19787" customFormat="false" ht="15" hidden="false" customHeight="false" outlineLevel="0" collapsed="false">
      <c r="A19787" s="361" t="s">
        <v>41251</v>
      </c>
      <c r="B19787" s="361"/>
      <c r="C19787" s="361" t="s">
        <v>41252</v>
      </c>
      <c r="D19787" s="361" t="s">
        <v>26518</v>
      </c>
      <c r="E19787" s="362" t="s">
        <v>15691</v>
      </c>
    </row>
    <row r="19788" customFormat="false" ht="15" hidden="false" customHeight="false" outlineLevel="0" collapsed="false">
      <c r="A19788" s="361" t="s">
        <v>41253</v>
      </c>
      <c r="B19788" s="361"/>
      <c r="C19788" s="361" t="s">
        <v>41254</v>
      </c>
      <c r="D19788" s="361" t="s">
        <v>26518</v>
      </c>
      <c r="E19788" s="362" t="s">
        <v>19745</v>
      </c>
    </row>
    <row r="19789" customFormat="false" ht="15" hidden="false" customHeight="false" outlineLevel="0" collapsed="false">
      <c r="A19789" s="361" t="s">
        <v>41255</v>
      </c>
      <c r="B19789" s="361"/>
      <c r="C19789" s="361" t="s">
        <v>41256</v>
      </c>
      <c r="D19789" s="361" t="s">
        <v>26518</v>
      </c>
      <c r="E19789" s="362" t="s">
        <v>21938</v>
      </c>
    </row>
    <row r="19790" customFormat="false" ht="15" hidden="false" customHeight="false" outlineLevel="0" collapsed="false">
      <c r="A19790" s="361" t="s">
        <v>41257</v>
      </c>
      <c r="B19790" s="361"/>
      <c r="C19790" s="361" t="s">
        <v>41258</v>
      </c>
      <c r="D19790" s="361" t="s">
        <v>26518</v>
      </c>
      <c r="E19790" s="362" t="s">
        <v>21896</v>
      </c>
    </row>
    <row r="19791" customFormat="false" ht="15" hidden="false" customHeight="false" outlineLevel="0" collapsed="false">
      <c r="A19791" s="361" t="s">
        <v>41259</v>
      </c>
      <c r="B19791" s="361"/>
      <c r="C19791" s="361" t="s">
        <v>41260</v>
      </c>
      <c r="D19791" s="361" t="s">
        <v>26518</v>
      </c>
      <c r="E19791" s="362" t="s">
        <v>15632</v>
      </c>
    </row>
    <row r="19792" customFormat="false" ht="15" hidden="false" customHeight="false" outlineLevel="0" collapsed="false">
      <c r="A19792" s="361" t="s">
        <v>41261</v>
      </c>
      <c r="B19792" s="361"/>
      <c r="C19792" s="361" t="s">
        <v>41262</v>
      </c>
      <c r="D19792" s="361" t="s">
        <v>26518</v>
      </c>
      <c r="E19792" s="362" t="s">
        <v>15632</v>
      </c>
    </row>
    <row r="19793" customFormat="false" ht="15" hidden="false" customHeight="false" outlineLevel="0" collapsed="false">
      <c r="A19793" s="361" t="s">
        <v>41263</v>
      </c>
      <c r="B19793" s="361"/>
      <c r="C19793" s="361" t="s">
        <v>41264</v>
      </c>
      <c r="D19793" s="361" t="s">
        <v>26518</v>
      </c>
      <c r="E19793" s="362" t="s">
        <v>21892</v>
      </c>
    </row>
    <row r="19794" customFormat="false" ht="15" hidden="false" customHeight="false" outlineLevel="0" collapsed="false">
      <c r="A19794" s="361" t="s">
        <v>41265</v>
      </c>
      <c r="B19794" s="361"/>
      <c r="C19794" s="361" t="s">
        <v>41266</v>
      </c>
      <c r="D19794" s="361" t="s">
        <v>26518</v>
      </c>
      <c r="E19794" s="362" t="s">
        <v>21896</v>
      </c>
    </row>
    <row r="19795" customFormat="false" ht="15" hidden="false" customHeight="false" outlineLevel="0" collapsed="false">
      <c r="A19795" s="361" t="s">
        <v>41267</v>
      </c>
      <c r="B19795" s="361"/>
      <c r="C19795" s="361" t="s">
        <v>41268</v>
      </c>
      <c r="D19795" s="361" t="s">
        <v>26518</v>
      </c>
      <c r="E19795" s="362" t="s">
        <v>21877</v>
      </c>
    </row>
    <row r="19796" customFormat="false" ht="15" hidden="false" customHeight="false" outlineLevel="0" collapsed="false">
      <c r="A19796" s="361" t="s">
        <v>41269</v>
      </c>
      <c r="B19796" s="361"/>
      <c r="C19796" s="361" t="s">
        <v>41270</v>
      </c>
      <c r="D19796" s="361" t="s">
        <v>26518</v>
      </c>
      <c r="E19796" s="362" t="s">
        <v>21938</v>
      </c>
    </row>
    <row r="19797" customFormat="false" ht="15" hidden="false" customHeight="false" outlineLevel="0" collapsed="false">
      <c r="A19797" s="361" t="s">
        <v>41271</v>
      </c>
      <c r="B19797" s="361"/>
      <c r="C19797" s="361" t="s">
        <v>41272</v>
      </c>
      <c r="D19797" s="361" t="s">
        <v>26518</v>
      </c>
      <c r="E19797" s="362" t="s">
        <v>16792</v>
      </c>
    </row>
    <row r="19798" customFormat="false" ht="15" hidden="false" customHeight="false" outlineLevel="0" collapsed="false">
      <c r="A19798" s="361" t="s">
        <v>41273</v>
      </c>
      <c r="B19798" s="361"/>
      <c r="C19798" s="361" t="s">
        <v>41274</v>
      </c>
      <c r="D19798" s="361" t="s">
        <v>26518</v>
      </c>
      <c r="E19798" s="362" t="s">
        <v>15632</v>
      </c>
    </row>
    <row r="19799" customFormat="false" ht="15" hidden="false" customHeight="false" outlineLevel="0" collapsed="false">
      <c r="A19799" s="361" t="s">
        <v>41275</v>
      </c>
      <c r="B19799" s="361"/>
      <c r="C19799" s="361" t="s">
        <v>41276</v>
      </c>
      <c r="D19799" s="361" t="s">
        <v>26518</v>
      </c>
      <c r="E19799" s="362" t="s">
        <v>21936</v>
      </c>
    </row>
    <row r="19800" customFormat="false" ht="15" hidden="false" customHeight="false" outlineLevel="0" collapsed="false">
      <c r="A19800" s="361" t="s">
        <v>41277</v>
      </c>
      <c r="B19800" s="361"/>
      <c r="C19800" s="361" t="s">
        <v>41278</v>
      </c>
      <c r="D19800" s="361" t="s">
        <v>26518</v>
      </c>
      <c r="E19800" s="362" t="s">
        <v>18382</v>
      </c>
    </row>
    <row r="19801" customFormat="false" ht="15" hidden="false" customHeight="false" outlineLevel="0" collapsed="false">
      <c r="A19801" s="361" t="s">
        <v>41279</v>
      </c>
      <c r="B19801" s="361"/>
      <c r="C19801" s="361" t="s">
        <v>41280</v>
      </c>
      <c r="D19801" s="361" t="s">
        <v>26518</v>
      </c>
      <c r="E19801" s="362" t="s">
        <v>19745</v>
      </c>
    </row>
    <row r="19802" customFormat="false" ht="15" hidden="false" customHeight="false" outlineLevel="0" collapsed="false">
      <c r="A19802" s="361" t="s">
        <v>41281</v>
      </c>
      <c r="B19802" s="361"/>
      <c r="C19802" s="361" t="s">
        <v>41282</v>
      </c>
      <c r="D19802" s="361" t="s">
        <v>26518</v>
      </c>
      <c r="E19802" s="362" t="s">
        <v>27568</v>
      </c>
    </row>
    <row r="19803" customFormat="false" ht="15" hidden="false" customHeight="false" outlineLevel="0" collapsed="false">
      <c r="A19803" s="361" t="s">
        <v>41283</v>
      </c>
      <c r="B19803" s="361"/>
      <c r="C19803" s="361" t="s">
        <v>41284</v>
      </c>
      <c r="D19803" s="361" t="s">
        <v>26518</v>
      </c>
      <c r="E19803" s="362" t="s">
        <v>21936</v>
      </c>
    </row>
    <row r="19804" customFormat="false" ht="15" hidden="false" customHeight="false" outlineLevel="0" collapsed="false">
      <c r="A19804" s="361" t="s">
        <v>41285</v>
      </c>
      <c r="B19804" s="361"/>
      <c r="C19804" s="361" t="s">
        <v>41286</v>
      </c>
      <c r="D19804" s="361" t="s">
        <v>26518</v>
      </c>
      <c r="E19804" s="362" t="s">
        <v>26428</v>
      </c>
    </row>
    <row r="19805" customFormat="false" ht="15" hidden="false" customHeight="false" outlineLevel="0" collapsed="false">
      <c r="A19805" s="361" t="s">
        <v>41287</v>
      </c>
      <c r="B19805" s="361"/>
      <c r="C19805" s="361" t="s">
        <v>41288</v>
      </c>
      <c r="D19805" s="361" t="s">
        <v>26518</v>
      </c>
      <c r="E19805" s="362" t="s">
        <v>16853</v>
      </c>
    </row>
    <row r="19806" customFormat="false" ht="15" hidden="false" customHeight="false" outlineLevel="0" collapsed="false">
      <c r="A19806" s="361" t="s">
        <v>41289</v>
      </c>
      <c r="B19806" s="361"/>
      <c r="C19806" s="361" t="s">
        <v>41290</v>
      </c>
      <c r="D19806" s="361" t="s">
        <v>26518</v>
      </c>
      <c r="E19806" s="362" t="s">
        <v>16268</v>
      </c>
    </row>
    <row r="19807" customFormat="false" ht="15" hidden="false" customHeight="false" outlineLevel="0" collapsed="false">
      <c r="A19807" s="361" t="s">
        <v>41291</v>
      </c>
      <c r="B19807" s="361"/>
      <c r="C19807" s="361" t="s">
        <v>41292</v>
      </c>
      <c r="D19807" s="361" t="s">
        <v>26518</v>
      </c>
      <c r="E19807" s="362" t="s">
        <v>19448</v>
      </c>
    </row>
    <row r="19808" customFormat="false" ht="15" hidden="false" customHeight="false" outlineLevel="0" collapsed="false">
      <c r="A19808" s="361" t="s">
        <v>41293</v>
      </c>
      <c r="B19808" s="361"/>
      <c r="C19808" s="361" t="s">
        <v>41294</v>
      </c>
      <c r="D19808" s="361" t="s">
        <v>26518</v>
      </c>
      <c r="E19808" s="362" t="s">
        <v>21896</v>
      </c>
    </row>
    <row r="19809" customFormat="false" ht="15" hidden="false" customHeight="false" outlineLevel="0" collapsed="false">
      <c r="A19809" s="361" t="s">
        <v>41295</v>
      </c>
      <c r="B19809" s="361"/>
      <c r="C19809" s="361" t="s">
        <v>41296</v>
      </c>
      <c r="D19809" s="361" t="s">
        <v>26518</v>
      </c>
      <c r="E19809" s="362" t="s">
        <v>19745</v>
      </c>
    </row>
    <row r="19810" customFormat="false" ht="15" hidden="false" customHeight="false" outlineLevel="0" collapsed="false">
      <c r="A19810" s="361" t="s">
        <v>41297</v>
      </c>
      <c r="B19810" s="361"/>
      <c r="C19810" s="361" t="s">
        <v>41298</v>
      </c>
      <c r="D19810" s="361" t="s">
        <v>26518</v>
      </c>
      <c r="E19810" s="362" t="s">
        <v>21877</v>
      </c>
    </row>
    <row r="19811" customFormat="false" ht="15" hidden="false" customHeight="false" outlineLevel="0" collapsed="false">
      <c r="A19811" s="361" t="s">
        <v>41299</v>
      </c>
      <c r="B19811" s="361"/>
      <c r="C19811" s="361" t="s">
        <v>41300</v>
      </c>
      <c r="D19811" s="361" t="s">
        <v>26518</v>
      </c>
      <c r="E19811" s="362" t="s">
        <v>26646</v>
      </c>
    </row>
    <row r="19812" customFormat="false" ht="15" hidden="false" customHeight="false" outlineLevel="0" collapsed="false">
      <c r="A19812" s="361" t="s">
        <v>41301</v>
      </c>
      <c r="B19812" s="361"/>
      <c r="C19812" s="361" t="s">
        <v>41302</v>
      </c>
      <c r="D19812" s="361" t="s">
        <v>26518</v>
      </c>
      <c r="E19812" s="362" t="s">
        <v>20449</v>
      </c>
    </row>
    <row r="19813" customFormat="false" ht="15" hidden="false" customHeight="false" outlineLevel="0" collapsed="false">
      <c r="A19813" s="361" t="s">
        <v>41303</v>
      </c>
      <c r="B19813" s="361"/>
      <c r="C19813" s="361" t="s">
        <v>41304</v>
      </c>
      <c r="D19813" s="361" t="s">
        <v>26518</v>
      </c>
      <c r="E19813" s="362" t="s">
        <v>19818</v>
      </c>
    </row>
    <row r="19814" customFormat="false" ht="15" hidden="false" customHeight="false" outlineLevel="0" collapsed="false">
      <c r="A19814" s="361" t="s">
        <v>41305</v>
      </c>
      <c r="B19814" s="361"/>
      <c r="C19814" s="361" t="s">
        <v>41306</v>
      </c>
      <c r="D19814" s="361" t="s">
        <v>26518</v>
      </c>
      <c r="E19814" s="362" t="s">
        <v>17474</v>
      </c>
    </row>
    <row r="19815" customFormat="false" ht="15" hidden="false" customHeight="false" outlineLevel="0" collapsed="false">
      <c r="A19815" s="361" t="s">
        <v>41307</v>
      </c>
      <c r="B19815" s="361"/>
      <c r="C19815" s="361" t="s">
        <v>41308</v>
      </c>
      <c r="D19815" s="361" t="s">
        <v>26518</v>
      </c>
      <c r="E19815" s="362" t="s">
        <v>17257</v>
      </c>
    </row>
    <row r="19816" customFormat="false" ht="15" hidden="false" customHeight="false" outlineLevel="0" collapsed="false">
      <c r="A19816" s="361" t="s">
        <v>41309</v>
      </c>
      <c r="B19816" s="361"/>
      <c r="C19816" s="361" t="s">
        <v>41310</v>
      </c>
      <c r="D19816" s="361" t="s">
        <v>26518</v>
      </c>
      <c r="E19816" s="362" t="s">
        <v>19448</v>
      </c>
    </row>
    <row r="19817" customFormat="false" ht="15" hidden="false" customHeight="false" outlineLevel="0" collapsed="false">
      <c r="A19817" s="361" t="s">
        <v>41311</v>
      </c>
      <c r="B19817" s="361"/>
      <c r="C19817" s="361" t="s">
        <v>41312</v>
      </c>
      <c r="D19817" s="361" t="s">
        <v>26518</v>
      </c>
      <c r="E19817" s="362" t="s">
        <v>21871</v>
      </c>
    </row>
    <row r="19818" customFormat="false" ht="15" hidden="false" customHeight="false" outlineLevel="0" collapsed="false">
      <c r="A19818" s="361" t="s">
        <v>41313</v>
      </c>
      <c r="B19818" s="361"/>
      <c r="C19818" s="361" t="s">
        <v>41314</v>
      </c>
      <c r="D19818" s="361" t="s">
        <v>26518</v>
      </c>
      <c r="E19818" s="362" t="s">
        <v>16016</v>
      </c>
    </row>
    <row r="19819" customFormat="false" ht="15" hidden="false" customHeight="false" outlineLevel="0" collapsed="false">
      <c r="A19819" s="361" t="s">
        <v>41315</v>
      </c>
      <c r="B19819" s="361"/>
      <c r="C19819" s="361" t="s">
        <v>41316</v>
      </c>
      <c r="D19819" s="361" t="s">
        <v>41084</v>
      </c>
      <c r="E19819" s="362" t="s">
        <v>17459</v>
      </c>
    </row>
    <row r="19820" customFormat="false" ht="15" hidden="false" customHeight="false" outlineLevel="0" collapsed="false">
      <c r="A19820" s="361" t="s">
        <v>41317</v>
      </c>
      <c r="B19820" s="361"/>
      <c r="C19820" s="361" t="s">
        <v>41318</v>
      </c>
      <c r="D19820" s="361" t="s">
        <v>41084</v>
      </c>
      <c r="E19820" s="362" t="s">
        <v>23495</v>
      </c>
    </row>
    <row r="19821" customFormat="false" ht="15" hidden="false" customHeight="false" outlineLevel="0" collapsed="false">
      <c r="A19821" s="361" t="s">
        <v>41319</v>
      </c>
      <c r="B19821" s="361"/>
      <c r="C19821" s="361" t="s">
        <v>41320</v>
      </c>
      <c r="D19821" s="361" t="s">
        <v>41084</v>
      </c>
      <c r="E19821" s="362" t="s">
        <v>22962</v>
      </c>
    </row>
    <row r="19822" customFormat="false" ht="15" hidden="false" customHeight="false" outlineLevel="0" collapsed="false">
      <c r="A19822" s="361" t="s">
        <v>41321</v>
      </c>
      <c r="B19822" s="361"/>
      <c r="C19822" s="361" t="s">
        <v>41322</v>
      </c>
      <c r="D19822" s="361" t="s">
        <v>41084</v>
      </c>
      <c r="E19822" s="362" t="s">
        <v>18961</v>
      </c>
    </row>
    <row r="19823" customFormat="false" ht="15" hidden="false" customHeight="false" outlineLevel="0" collapsed="false">
      <c r="A19823" s="361" t="s">
        <v>41323</v>
      </c>
      <c r="B19823" s="361"/>
      <c r="C19823" s="361" t="s">
        <v>41324</v>
      </c>
      <c r="D19823" s="361" t="s">
        <v>41084</v>
      </c>
      <c r="E19823" s="362" t="s">
        <v>17947</v>
      </c>
    </row>
    <row r="19824" customFormat="false" ht="15" hidden="false" customHeight="false" outlineLevel="0" collapsed="false">
      <c r="A19824" s="361" t="s">
        <v>41325</v>
      </c>
      <c r="B19824" s="361"/>
      <c r="C19824" s="361" t="s">
        <v>41326</v>
      </c>
      <c r="D19824" s="361" t="s">
        <v>41084</v>
      </c>
      <c r="E19824" s="362" t="s">
        <v>17221</v>
      </c>
    </row>
    <row r="19825" customFormat="false" ht="15" hidden="false" customHeight="false" outlineLevel="0" collapsed="false">
      <c r="A19825" s="361" t="s">
        <v>41327</v>
      </c>
      <c r="B19825" s="361"/>
      <c r="C19825" s="361" t="s">
        <v>41328</v>
      </c>
      <c r="D19825" s="361" t="s">
        <v>41084</v>
      </c>
      <c r="E19825" s="362" t="s">
        <v>41329</v>
      </c>
    </row>
    <row r="19826" customFormat="false" ht="15" hidden="false" customHeight="false" outlineLevel="0" collapsed="false">
      <c r="A19826" s="361" t="s">
        <v>41330</v>
      </c>
      <c r="B19826" s="361"/>
      <c r="C19826" s="361" t="s">
        <v>41331</v>
      </c>
      <c r="D19826" s="361" t="s">
        <v>41084</v>
      </c>
      <c r="E19826" s="362" t="s">
        <v>41332</v>
      </c>
    </row>
    <row r="19827" customFormat="false" ht="15" hidden="false" customHeight="false" outlineLevel="0" collapsed="false">
      <c r="A19827" s="361" t="s">
        <v>41333</v>
      </c>
      <c r="B19827" s="361"/>
      <c r="C19827" s="361" t="s">
        <v>41334</v>
      </c>
      <c r="D19827" s="361" t="s">
        <v>41084</v>
      </c>
      <c r="E19827" s="362" t="s">
        <v>17949</v>
      </c>
    </row>
    <row r="19828" customFormat="false" ht="15" hidden="false" customHeight="false" outlineLevel="0" collapsed="false">
      <c r="A19828" s="361" t="s">
        <v>41335</v>
      </c>
      <c r="B19828" s="361"/>
      <c r="C19828" s="361" t="s">
        <v>41336</v>
      </c>
      <c r="D19828" s="361" t="s">
        <v>41084</v>
      </c>
      <c r="E19828" s="362" t="s">
        <v>41337</v>
      </c>
    </row>
    <row r="19829" customFormat="false" ht="15" hidden="false" customHeight="false" outlineLevel="0" collapsed="false">
      <c r="A19829" s="361" t="s">
        <v>41338</v>
      </c>
      <c r="B19829" s="361"/>
      <c r="C19829" s="361" t="s">
        <v>41339</v>
      </c>
      <c r="D19829" s="361" t="s">
        <v>41084</v>
      </c>
      <c r="E19829" s="362" t="s">
        <v>41340</v>
      </c>
    </row>
    <row r="19830" customFormat="false" ht="15" hidden="false" customHeight="false" outlineLevel="0" collapsed="false">
      <c r="A19830" s="361" t="s">
        <v>41341</v>
      </c>
      <c r="B19830" s="361"/>
      <c r="C19830" s="361" t="s">
        <v>41342</v>
      </c>
      <c r="D19830" s="361" t="s">
        <v>41084</v>
      </c>
      <c r="E19830" s="362" t="s">
        <v>41343</v>
      </c>
    </row>
    <row r="19831" customFormat="false" ht="15" hidden="false" customHeight="false" outlineLevel="0" collapsed="false">
      <c r="A19831" s="361" t="s">
        <v>41344</v>
      </c>
      <c r="B19831" s="361"/>
      <c r="C19831" s="361" t="s">
        <v>41345</v>
      </c>
      <c r="D19831" s="361" t="s">
        <v>41084</v>
      </c>
      <c r="E19831" s="362" t="s">
        <v>29228</v>
      </c>
    </row>
    <row r="19832" customFormat="false" ht="15" hidden="false" customHeight="false" outlineLevel="0" collapsed="false">
      <c r="A19832" s="361" t="s">
        <v>41346</v>
      </c>
      <c r="B19832" s="361"/>
      <c r="C19832" s="361" t="s">
        <v>41347</v>
      </c>
      <c r="D19832" s="361" t="s">
        <v>41084</v>
      </c>
      <c r="E19832" s="362" t="s">
        <v>41348</v>
      </c>
    </row>
    <row r="19833" customFormat="false" ht="15" hidden="false" customHeight="false" outlineLevel="0" collapsed="false">
      <c r="A19833" s="361" t="s">
        <v>41349</v>
      </c>
      <c r="B19833" s="361"/>
      <c r="C19833" s="361" t="s">
        <v>41350</v>
      </c>
      <c r="D19833" s="361" t="s">
        <v>41084</v>
      </c>
      <c r="E19833" s="362" t="s">
        <v>22713</v>
      </c>
    </row>
    <row r="19834" customFormat="false" ht="15" hidden="false" customHeight="false" outlineLevel="0" collapsed="false">
      <c r="A19834" s="361" t="s">
        <v>41351</v>
      </c>
      <c r="B19834" s="361"/>
      <c r="C19834" s="361" t="s">
        <v>41352</v>
      </c>
      <c r="D19834" s="361" t="s">
        <v>41084</v>
      </c>
      <c r="E19834" s="362" t="s">
        <v>41353</v>
      </c>
    </row>
    <row r="19835" customFormat="false" ht="15" hidden="false" customHeight="false" outlineLevel="0" collapsed="false">
      <c r="A19835" s="361" t="s">
        <v>41354</v>
      </c>
      <c r="B19835" s="361"/>
      <c r="C19835" s="361" t="s">
        <v>41355</v>
      </c>
      <c r="D19835" s="361" t="s">
        <v>41084</v>
      </c>
      <c r="E19835" s="362" t="s">
        <v>31575</v>
      </c>
    </row>
    <row r="19836" customFormat="false" ht="15" hidden="false" customHeight="false" outlineLevel="0" collapsed="false">
      <c r="A19836" s="361" t="s">
        <v>41356</v>
      </c>
      <c r="B19836" s="361"/>
      <c r="C19836" s="361" t="s">
        <v>41357</v>
      </c>
      <c r="D19836" s="361" t="s">
        <v>26518</v>
      </c>
      <c r="E19836" s="362" t="s">
        <v>15628</v>
      </c>
    </row>
    <row r="19837" customFormat="false" ht="15" hidden="false" customHeight="false" outlineLevel="0" collapsed="false">
      <c r="A19837" s="361" t="s">
        <v>41358</v>
      </c>
      <c r="B19837" s="361"/>
      <c r="C19837" s="361" t="s">
        <v>41359</v>
      </c>
      <c r="D19837" s="361" t="s">
        <v>26518</v>
      </c>
      <c r="E19837" s="362" t="s">
        <v>34235</v>
      </c>
    </row>
    <row r="19838" customFormat="false" ht="15" hidden="false" customHeight="false" outlineLevel="0" collapsed="false">
      <c r="A19838" s="361" t="s">
        <v>41360</v>
      </c>
      <c r="B19838" s="361"/>
      <c r="C19838" s="361" t="s">
        <v>41361</v>
      </c>
      <c r="D19838" s="361" t="s">
        <v>26518</v>
      </c>
      <c r="E19838" s="362" t="s">
        <v>15628</v>
      </c>
    </row>
    <row r="19839" customFormat="false" ht="15" hidden="false" customHeight="false" outlineLevel="0" collapsed="false">
      <c r="A19839" s="361" t="s">
        <v>41362</v>
      </c>
      <c r="B19839" s="361"/>
      <c r="C19839" s="361" t="s">
        <v>41363</v>
      </c>
      <c r="D19839" s="361" t="s">
        <v>26518</v>
      </c>
      <c r="E19839" s="362" t="s">
        <v>21877</v>
      </c>
    </row>
    <row r="19840" customFormat="false" ht="15" hidden="false" customHeight="false" outlineLevel="0" collapsed="false">
      <c r="A19840" s="361" t="s">
        <v>41364</v>
      </c>
      <c r="B19840" s="361"/>
      <c r="C19840" s="361" t="s">
        <v>41365</v>
      </c>
      <c r="D19840" s="361" t="s">
        <v>26518</v>
      </c>
      <c r="E19840" s="362" t="s">
        <v>20449</v>
      </c>
    </row>
    <row r="19841" customFormat="false" ht="15" hidden="false" customHeight="false" outlineLevel="0" collapsed="false">
      <c r="A19841" s="361" t="s">
        <v>41366</v>
      </c>
      <c r="B19841" s="361"/>
      <c r="C19841" s="361" t="s">
        <v>41367</v>
      </c>
      <c r="D19841" s="361" t="s">
        <v>26518</v>
      </c>
      <c r="E19841" s="362" t="s">
        <v>15630</v>
      </c>
    </row>
    <row r="19842" customFormat="false" ht="15" hidden="false" customHeight="false" outlineLevel="0" collapsed="false">
      <c r="A19842" s="361" t="s">
        <v>41368</v>
      </c>
      <c r="B19842" s="361"/>
      <c r="C19842" s="361" t="s">
        <v>41369</v>
      </c>
      <c r="D19842" s="361" t="s">
        <v>26518</v>
      </c>
      <c r="E19842" s="362" t="s">
        <v>21871</v>
      </c>
    </row>
    <row r="19843" customFormat="false" ht="15" hidden="false" customHeight="false" outlineLevel="0" collapsed="false">
      <c r="A19843" s="361" t="s">
        <v>41370</v>
      </c>
      <c r="B19843" s="361"/>
      <c r="C19843" s="361" t="s">
        <v>41371</v>
      </c>
      <c r="D19843" s="361" t="s">
        <v>26518</v>
      </c>
      <c r="E19843" s="362" t="s">
        <v>26318</v>
      </c>
    </row>
    <row r="19844" customFormat="false" ht="15" hidden="false" customHeight="false" outlineLevel="0" collapsed="false">
      <c r="A19844" s="361" t="s">
        <v>41372</v>
      </c>
      <c r="B19844" s="361"/>
      <c r="C19844" s="361" t="s">
        <v>41373</v>
      </c>
      <c r="D19844" s="361" t="s">
        <v>26518</v>
      </c>
      <c r="E19844" s="362" t="s">
        <v>16982</v>
      </c>
    </row>
    <row r="19845" customFormat="false" ht="15" hidden="false" customHeight="false" outlineLevel="0" collapsed="false">
      <c r="A19845" s="361" t="s">
        <v>41374</v>
      </c>
      <c r="B19845" s="361"/>
      <c r="C19845" s="361" t="s">
        <v>41375</v>
      </c>
      <c r="D19845" s="361" t="s">
        <v>26518</v>
      </c>
      <c r="E19845" s="362" t="s">
        <v>17127</v>
      </c>
    </row>
    <row r="19846" customFormat="false" ht="15" hidden="false" customHeight="false" outlineLevel="0" collapsed="false">
      <c r="A19846" s="361" t="s">
        <v>41376</v>
      </c>
      <c r="B19846" s="361"/>
      <c r="C19846" s="361" t="s">
        <v>41377</v>
      </c>
      <c r="D19846" s="361" t="s">
        <v>26518</v>
      </c>
      <c r="E19846" s="362" t="s">
        <v>16574</v>
      </c>
    </row>
    <row r="19847" customFormat="false" ht="15" hidden="false" customHeight="false" outlineLevel="0" collapsed="false">
      <c r="A19847" s="361" t="s">
        <v>41378</v>
      </c>
      <c r="B19847" s="361"/>
      <c r="C19847" s="361" t="s">
        <v>41379</v>
      </c>
      <c r="D19847" s="361" t="s">
        <v>26518</v>
      </c>
      <c r="E19847" s="362" t="s">
        <v>23839</v>
      </c>
    </row>
    <row r="19848" customFormat="false" ht="15" hidden="false" customHeight="false" outlineLevel="0" collapsed="false">
      <c r="A19848" s="361" t="s">
        <v>41380</v>
      </c>
      <c r="B19848" s="361"/>
      <c r="C19848" s="361" t="s">
        <v>41381</v>
      </c>
      <c r="D19848" s="361" t="s">
        <v>26518</v>
      </c>
      <c r="E19848" s="362" t="s">
        <v>16898</v>
      </c>
    </row>
    <row r="19849" customFormat="false" ht="15" hidden="false" customHeight="false" outlineLevel="0" collapsed="false">
      <c r="A19849" s="361" t="s">
        <v>41382</v>
      </c>
      <c r="B19849" s="361"/>
      <c r="C19849" s="361" t="s">
        <v>41383</v>
      </c>
      <c r="D19849" s="361" t="s">
        <v>26518</v>
      </c>
      <c r="E19849" s="362" t="s">
        <v>29295</v>
      </c>
    </row>
    <row r="19850" customFormat="false" ht="15" hidden="false" customHeight="false" outlineLevel="0" collapsed="false">
      <c r="A19850" s="361" t="s">
        <v>41384</v>
      </c>
      <c r="B19850" s="361"/>
      <c r="C19850" s="361" t="s">
        <v>41385</v>
      </c>
      <c r="D19850" s="361" t="s">
        <v>26518</v>
      </c>
      <c r="E19850" s="362" t="s">
        <v>41386</v>
      </c>
    </row>
    <row r="19851" customFormat="false" ht="15" hidden="false" customHeight="false" outlineLevel="0" collapsed="false">
      <c r="A19851" s="361" t="s">
        <v>41387</v>
      </c>
      <c r="B19851" s="361"/>
      <c r="C19851" s="361" t="s">
        <v>41388</v>
      </c>
      <c r="D19851" s="361" t="s">
        <v>26518</v>
      </c>
      <c r="E19851" s="362" t="s">
        <v>33356</v>
      </c>
    </row>
    <row r="19852" customFormat="false" ht="15" hidden="false" customHeight="false" outlineLevel="0" collapsed="false">
      <c r="A19852" s="361" t="s">
        <v>41389</v>
      </c>
      <c r="B19852" s="361"/>
      <c r="C19852" s="361" t="s">
        <v>41390</v>
      </c>
      <c r="D19852" s="361" t="s">
        <v>26518</v>
      </c>
      <c r="E19852" s="362" t="s">
        <v>41391</v>
      </c>
    </row>
    <row r="19853" customFormat="false" ht="15" hidden="false" customHeight="false" outlineLevel="0" collapsed="false">
      <c r="A19853" s="361" t="s">
        <v>41392</v>
      </c>
      <c r="B19853" s="361"/>
      <c r="C19853" s="361" t="s">
        <v>41393</v>
      </c>
      <c r="D19853" s="361" t="s">
        <v>26518</v>
      </c>
      <c r="E19853" s="362" t="s">
        <v>32543</v>
      </c>
    </row>
    <row r="19854" customFormat="false" ht="15" hidden="false" customHeight="false" outlineLevel="0" collapsed="false">
      <c r="A19854" s="361" t="s">
        <v>41394</v>
      </c>
      <c r="B19854" s="361"/>
      <c r="C19854" s="361" t="s">
        <v>41395</v>
      </c>
      <c r="D19854" s="361" t="s">
        <v>26518</v>
      </c>
      <c r="E19854" s="362" t="s">
        <v>41396</v>
      </c>
    </row>
    <row r="19855" customFormat="false" ht="15" hidden="false" customHeight="false" outlineLevel="0" collapsed="false">
      <c r="A19855" s="361" t="s">
        <v>41397</v>
      </c>
      <c r="B19855" s="361"/>
      <c r="C19855" s="361" t="s">
        <v>41398</v>
      </c>
      <c r="D19855" s="361" t="s">
        <v>26518</v>
      </c>
      <c r="E19855" s="362" t="s">
        <v>41399</v>
      </c>
    </row>
    <row r="19856" customFormat="false" ht="15" hidden="false" customHeight="false" outlineLevel="0" collapsed="false">
      <c r="A19856" s="361" t="s">
        <v>41400</v>
      </c>
      <c r="B19856" s="361"/>
      <c r="C19856" s="361" t="s">
        <v>41401</v>
      </c>
      <c r="D19856" s="361" t="s">
        <v>26518</v>
      </c>
      <c r="E19856" s="362" t="s">
        <v>41402</v>
      </c>
    </row>
    <row r="19857" customFormat="false" ht="15" hidden="false" customHeight="false" outlineLevel="0" collapsed="false">
      <c r="A19857" s="361" t="s">
        <v>41403</v>
      </c>
      <c r="B19857" s="361"/>
      <c r="C19857" s="361" t="s">
        <v>41404</v>
      </c>
      <c r="D19857" s="361" t="s">
        <v>26518</v>
      </c>
      <c r="E19857" s="362" t="s">
        <v>17467</v>
      </c>
    </row>
    <row r="19858" customFormat="false" ht="15" hidden="false" customHeight="false" outlineLevel="0" collapsed="false">
      <c r="A19858" s="361" t="s">
        <v>41405</v>
      </c>
      <c r="B19858" s="361"/>
      <c r="C19858" s="361" t="s">
        <v>41406</v>
      </c>
      <c r="D19858" s="361" t="s">
        <v>41084</v>
      </c>
      <c r="E19858" s="362" t="s">
        <v>16061</v>
      </c>
    </row>
    <row r="19859" customFormat="false" ht="15" hidden="false" customHeight="false" outlineLevel="0" collapsed="false">
      <c r="A19859" s="361" t="s">
        <v>41407</v>
      </c>
      <c r="B19859" s="361"/>
      <c r="C19859" s="361" t="s">
        <v>41408</v>
      </c>
      <c r="D19859" s="361" t="s">
        <v>41084</v>
      </c>
      <c r="E19859" s="362" t="s">
        <v>41409</v>
      </c>
    </row>
    <row r="19860" customFormat="false" ht="15" hidden="false" customHeight="false" outlineLevel="0" collapsed="false">
      <c r="A19860" s="361" t="s">
        <v>41410</v>
      </c>
      <c r="B19860" s="361"/>
      <c r="C19860" s="361" t="s">
        <v>41411</v>
      </c>
      <c r="D19860" s="361" t="s">
        <v>41084</v>
      </c>
      <c r="E19860" s="362" t="s">
        <v>41412</v>
      </c>
    </row>
    <row r="19861" customFormat="false" ht="15" hidden="false" customHeight="false" outlineLevel="0" collapsed="false">
      <c r="A19861" s="361" t="s">
        <v>41413</v>
      </c>
      <c r="B19861" s="361"/>
      <c r="C19861" s="361" t="s">
        <v>41414</v>
      </c>
      <c r="D19861" s="361" t="s">
        <v>41084</v>
      </c>
      <c r="E19861" s="362" t="s">
        <v>41415</v>
      </c>
    </row>
    <row r="19862" customFormat="false" ht="15" hidden="false" customHeight="false" outlineLevel="0" collapsed="false">
      <c r="A19862" s="361" t="s">
        <v>41416</v>
      </c>
      <c r="B19862" s="361"/>
      <c r="C19862" s="361" t="s">
        <v>41417</v>
      </c>
      <c r="D19862" s="361" t="s">
        <v>41084</v>
      </c>
      <c r="E19862" s="362" t="s">
        <v>41418</v>
      </c>
    </row>
    <row r="19863" customFormat="false" ht="15" hidden="false" customHeight="false" outlineLevel="0" collapsed="false">
      <c r="A19863" s="361" t="s">
        <v>41419</v>
      </c>
      <c r="B19863" s="361"/>
      <c r="C19863" s="361" t="s">
        <v>41420</v>
      </c>
      <c r="D19863" s="361" t="s">
        <v>41084</v>
      </c>
      <c r="E19863" s="362" t="s">
        <v>41421</v>
      </c>
    </row>
    <row r="19864" customFormat="false" ht="15" hidden="false" customHeight="false" outlineLevel="0" collapsed="false">
      <c r="A19864" s="361" t="s">
        <v>41422</v>
      </c>
      <c r="B19864" s="361"/>
      <c r="C19864" s="361" t="s">
        <v>41381</v>
      </c>
      <c r="D19864" s="361" t="s">
        <v>41084</v>
      </c>
      <c r="E19864" s="362" t="s">
        <v>41423</v>
      </c>
    </row>
    <row r="19865" customFormat="false" ht="15" hidden="false" customHeight="false" outlineLevel="0" collapsed="false">
      <c r="A19865" s="361" t="s">
        <v>41424</v>
      </c>
      <c r="B19865" s="361"/>
      <c r="C19865" s="361" t="s">
        <v>41425</v>
      </c>
      <c r="D19865" s="361" t="s">
        <v>41084</v>
      </c>
      <c r="E19865" s="362" t="s">
        <v>41426</v>
      </c>
    </row>
    <row r="19866" customFormat="false" ht="15" hidden="false" customHeight="false" outlineLevel="0" collapsed="false">
      <c r="A19866" s="361" t="s">
        <v>41427</v>
      </c>
      <c r="B19866" s="361"/>
      <c r="C19866" s="361" t="s">
        <v>41390</v>
      </c>
      <c r="D19866" s="361" t="s">
        <v>41084</v>
      </c>
      <c r="E19866" s="362" t="s">
        <v>41428</v>
      </c>
    </row>
    <row r="19867" customFormat="false" ht="15" hidden="false" customHeight="false" outlineLevel="0" collapsed="false">
      <c r="A19867" s="361" t="s">
        <v>41429</v>
      </c>
      <c r="B19867" s="361"/>
      <c r="C19867" s="361" t="s">
        <v>41393</v>
      </c>
      <c r="D19867" s="361" t="s">
        <v>41084</v>
      </c>
      <c r="E19867" s="362" t="s">
        <v>41430</v>
      </c>
    </row>
    <row r="19868" customFormat="false" ht="15" hidden="false" customHeight="false" outlineLevel="0" collapsed="false">
      <c r="A19868" s="361" t="s">
        <v>41431</v>
      </c>
      <c r="B19868" s="361"/>
      <c r="C19868" s="361" t="s">
        <v>41395</v>
      </c>
      <c r="D19868" s="361" t="s">
        <v>41084</v>
      </c>
      <c r="E19868" s="362" t="s">
        <v>41432</v>
      </c>
    </row>
    <row r="19869" customFormat="false" ht="15" hidden="false" customHeight="false" outlineLevel="0" collapsed="false">
      <c r="A19869" s="361" t="s">
        <v>41433</v>
      </c>
      <c r="B19869" s="361"/>
      <c r="C19869" s="361" t="s">
        <v>41434</v>
      </c>
      <c r="D19869" s="361" t="s">
        <v>41084</v>
      </c>
      <c r="E19869" s="362" t="s">
        <v>41435</v>
      </c>
    </row>
    <row r="19870" customFormat="false" ht="15" hidden="false" customHeight="false" outlineLevel="0" collapsed="false">
      <c r="A19870" s="361" t="s">
        <v>41436</v>
      </c>
      <c r="B19870" s="361"/>
      <c r="C19870" s="361" t="s">
        <v>41437</v>
      </c>
      <c r="D19870" s="361" t="s">
        <v>26518</v>
      </c>
      <c r="E19870" s="362" t="s">
        <v>41438</v>
      </c>
    </row>
    <row r="19871" customFormat="false" ht="15" hidden="false" customHeight="false" outlineLevel="0" collapsed="false">
      <c r="A19871" s="361" t="s">
        <v>41439</v>
      </c>
      <c r="B19871" s="361"/>
      <c r="C19871" s="361" t="s">
        <v>41437</v>
      </c>
      <c r="D19871" s="361" t="s">
        <v>41084</v>
      </c>
      <c r="E19871" s="362" t="s">
        <v>41440</v>
      </c>
    </row>
    <row r="19872" customFormat="false" ht="15" hidden="false" customHeight="false" outlineLevel="0" collapsed="false">
      <c r="A19872" s="361" t="s">
        <v>41441</v>
      </c>
      <c r="B19872" s="361"/>
      <c r="C19872" s="361" t="s">
        <v>41442</v>
      </c>
      <c r="D19872" s="361" t="s">
        <v>26518</v>
      </c>
      <c r="E19872" s="362" t="s">
        <v>17127</v>
      </c>
    </row>
    <row r="19873" customFormat="false" ht="15" hidden="false" customHeight="false" outlineLevel="0" collapsed="false">
      <c r="A19873" s="361" t="s">
        <v>41443</v>
      </c>
      <c r="B19873" s="361"/>
      <c r="C19873" s="361" t="s">
        <v>41444</v>
      </c>
      <c r="D19873" s="361" t="s">
        <v>41084</v>
      </c>
      <c r="E19873" s="362" t="s">
        <v>41445</v>
      </c>
    </row>
    <row r="19874" customFormat="false" ht="15" hidden="false" customHeight="false" outlineLevel="0" collapsed="false">
      <c r="A19874" s="363"/>
      <c r="B19874" s="361"/>
      <c r="C19874" s="361"/>
      <c r="D19874" s="361"/>
      <c r="E19874" s="362"/>
    </row>
    <row r="19875" customFormat="false" ht="15" hidden="false" customHeight="false" outlineLevel="0" collapsed="false">
      <c r="A19875" s="363"/>
      <c r="B19875" s="361"/>
      <c r="C19875" s="361"/>
      <c r="D19875" s="361"/>
      <c r="E19875" s="362"/>
    </row>
    <row r="19876" customFormat="false" ht="15" hidden="false" customHeight="false" outlineLevel="0" collapsed="false">
      <c r="A19876" s="363"/>
      <c r="B19876" s="361"/>
      <c r="C19876" s="361"/>
      <c r="D19876" s="361"/>
      <c r="E19876" s="362"/>
    </row>
    <row r="19877" customFormat="false" ht="15" hidden="false" customHeight="false" outlineLevel="0" collapsed="false">
      <c r="A19877" s="363"/>
      <c r="B19877" s="361"/>
      <c r="C19877" s="361"/>
      <c r="D19877" s="361"/>
      <c r="E19877" s="362"/>
    </row>
    <row r="19878" customFormat="false" ht="15" hidden="false" customHeight="false" outlineLevel="0" collapsed="false">
      <c r="A19878" s="363"/>
      <c r="B19878" s="361"/>
      <c r="C19878" s="361"/>
      <c r="D19878" s="361"/>
      <c r="E19878" s="362"/>
    </row>
    <row r="19879" customFormat="false" ht="15" hidden="false" customHeight="false" outlineLevel="0" collapsed="false">
      <c r="A19879" s="363"/>
      <c r="B19879" s="361"/>
      <c r="C19879" s="361"/>
      <c r="D19879" s="361"/>
      <c r="E19879" s="362"/>
    </row>
    <row r="19880" customFormat="false" ht="15" hidden="false" customHeight="false" outlineLevel="0" collapsed="false">
      <c r="A19880" s="363"/>
      <c r="B19880" s="361"/>
      <c r="C19880" s="361"/>
      <c r="D19880" s="361"/>
      <c r="E19880" s="362"/>
    </row>
    <row r="19881" customFormat="false" ht="15" hidden="false" customHeight="false" outlineLevel="0" collapsed="false">
      <c r="A19881" s="363"/>
      <c r="B19881" s="361"/>
      <c r="C19881" s="361"/>
      <c r="D19881" s="361"/>
      <c r="E19881" s="362"/>
    </row>
    <row r="19882" customFormat="false" ht="15" hidden="false" customHeight="false" outlineLevel="0" collapsed="false">
      <c r="A19882" s="363"/>
      <c r="B19882" s="361"/>
      <c r="C19882" s="361"/>
      <c r="D19882" s="361"/>
      <c r="E19882" s="362"/>
    </row>
    <row r="19883" customFormat="false" ht="15" hidden="false" customHeight="false" outlineLevel="0" collapsed="false">
      <c r="A19883" s="363"/>
      <c r="B19883" s="361"/>
      <c r="C19883" s="361"/>
      <c r="D19883" s="361"/>
      <c r="E19883" s="362"/>
    </row>
    <row r="19884" customFormat="false" ht="15" hidden="false" customHeight="false" outlineLevel="0" collapsed="false">
      <c r="A19884" s="363"/>
      <c r="B19884" s="361"/>
      <c r="C19884" s="361"/>
      <c r="D19884" s="361"/>
      <c r="E19884" s="362"/>
    </row>
    <row r="19885" customFormat="false" ht="15" hidden="false" customHeight="false" outlineLevel="0" collapsed="false">
      <c r="A19885" s="363"/>
      <c r="B19885" s="361"/>
      <c r="C19885" s="361"/>
      <c r="D19885" s="361"/>
      <c r="E19885" s="362"/>
    </row>
    <row r="19886" customFormat="false" ht="15" hidden="false" customHeight="false" outlineLevel="0" collapsed="false">
      <c r="A19886" s="363"/>
      <c r="B19886" s="361"/>
      <c r="C19886" s="361"/>
      <c r="D19886" s="361"/>
      <c r="E19886" s="362"/>
    </row>
    <row r="19887" customFormat="false" ht="15" hidden="false" customHeight="false" outlineLevel="0" collapsed="false">
      <c r="A19887" s="363"/>
      <c r="B19887" s="361"/>
      <c r="C19887" s="361"/>
      <c r="D19887" s="361"/>
      <c r="E19887" s="362"/>
    </row>
    <row r="19888" customFormat="false" ht="15" hidden="false" customHeight="false" outlineLevel="0" collapsed="false">
      <c r="A19888" s="363"/>
      <c r="B19888" s="361"/>
      <c r="C19888" s="361"/>
      <c r="D19888" s="361"/>
      <c r="E19888" s="362"/>
    </row>
    <row r="19889" customFormat="false" ht="15" hidden="false" customHeight="false" outlineLevel="0" collapsed="false">
      <c r="A19889" s="363"/>
      <c r="B19889" s="361"/>
      <c r="C19889" s="361"/>
      <c r="D19889" s="361"/>
      <c r="E19889" s="362"/>
    </row>
    <row r="19890" customFormat="false" ht="15" hidden="false" customHeight="false" outlineLevel="0" collapsed="false">
      <c r="A19890" s="363"/>
      <c r="B19890" s="361"/>
      <c r="C19890" s="361"/>
      <c r="D19890" s="361"/>
      <c r="E19890" s="362"/>
    </row>
    <row r="19891" customFormat="false" ht="15" hidden="false" customHeight="false" outlineLevel="0" collapsed="false">
      <c r="A19891" s="363"/>
      <c r="B19891" s="361"/>
      <c r="C19891" s="361"/>
      <c r="D19891" s="361"/>
      <c r="E19891" s="362"/>
    </row>
    <row r="19892" customFormat="false" ht="15" hidden="false" customHeight="false" outlineLevel="0" collapsed="false">
      <c r="A19892" s="363"/>
      <c r="B19892" s="361"/>
      <c r="C19892" s="361"/>
      <c r="D19892" s="361"/>
      <c r="E19892" s="362"/>
    </row>
    <row r="19893" customFormat="false" ht="15" hidden="false" customHeight="false" outlineLevel="0" collapsed="false">
      <c r="A19893" s="363"/>
      <c r="B19893" s="361"/>
      <c r="C19893" s="361"/>
      <c r="D19893" s="361"/>
      <c r="E19893" s="362"/>
    </row>
    <row r="19894" customFormat="false" ht="15" hidden="false" customHeight="false" outlineLevel="0" collapsed="false">
      <c r="A19894" s="363"/>
      <c r="B19894" s="361"/>
      <c r="C19894" s="361"/>
      <c r="D19894" s="361"/>
      <c r="E19894" s="362"/>
    </row>
    <row r="19895" customFormat="false" ht="15" hidden="false" customHeight="false" outlineLevel="0" collapsed="false">
      <c r="A19895" s="363"/>
      <c r="B19895" s="361"/>
      <c r="C19895" s="361"/>
      <c r="D19895" s="361"/>
      <c r="E19895" s="362"/>
    </row>
    <row r="19896" customFormat="false" ht="15" hidden="false" customHeight="false" outlineLevel="0" collapsed="false">
      <c r="A19896" s="363"/>
      <c r="B19896" s="361"/>
      <c r="C19896" s="361"/>
      <c r="D19896" s="361"/>
      <c r="E19896" s="362"/>
    </row>
    <row r="19897" customFormat="false" ht="15" hidden="false" customHeight="false" outlineLevel="0" collapsed="false">
      <c r="A19897" s="363"/>
      <c r="B19897" s="361"/>
      <c r="C19897" s="361"/>
      <c r="D19897" s="361"/>
      <c r="E19897" s="362"/>
    </row>
    <row r="19898" customFormat="false" ht="15" hidden="false" customHeight="false" outlineLevel="0" collapsed="false">
      <c r="A19898" s="363"/>
      <c r="B19898" s="361"/>
      <c r="C19898" s="361"/>
      <c r="D19898" s="361"/>
      <c r="E19898" s="362"/>
    </row>
    <row r="19899" customFormat="false" ht="15" hidden="false" customHeight="false" outlineLevel="0" collapsed="false">
      <c r="A19899" s="363"/>
      <c r="B19899" s="361"/>
      <c r="C19899" s="361"/>
      <c r="D19899" s="361"/>
      <c r="E19899" s="362"/>
    </row>
    <row r="19900" customFormat="false" ht="15" hidden="false" customHeight="false" outlineLevel="0" collapsed="false">
      <c r="A19900" s="363"/>
      <c r="B19900" s="361"/>
      <c r="C19900" s="361"/>
      <c r="D19900" s="361"/>
      <c r="E19900" s="362"/>
    </row>
    <row r="19901" customFormat="false" ht="15" hidden="false" customHeight="false" outlineLevel="0" collapsed="false">
      <c r="A19901" s="363"/>
      <c r="B19901" s="361"/>
      <c r="C19901" s="361"/>
      <c r="D19901" s="361"/>
      <c r="E19901" s="362"/>
    </row>
    <row r="19902" customFormat="false" ht="15" hidden="false" customHeight="false" outlineLevel="0" collapsed="false">
      <c r="A19902" s="363"/>
      <c r="B19902" s="361"/>
      <c r="C19902" s="361"/>
      <c r="D19902" s="361"/>
      <c r="E19902" s="362"/>
    </row>
    <row r="19903" customFormat="false" ht="15" hidden="false" customHeight="false" outlineLevel="0" collapsed="false">
      <c r="A19903" s="363"/>
      <c r="B19903" s="361"/>
      <c r="C19903" s="361"/>
      <c r="D19903" s="361"/>
      <c r="E19903" s="362"/>
    </row>
    <row r="19904" customFormat="false" ht="15" hidden="false" customHeight="false" outlineLevel="0" collapsed="false">
      <c r="A19904" s="363"/>
      <c r="B19904" s="361"/>
      <c r="C19904" s="361"/>
      <c r="D19904" s="361"/>
      <c r="E19904" s="362"/>
    </row>
    <row r="19905" customFormat="false" ht="15" hidden="false" customHeight="false" outlineLevel="0" collapsed="false">
      <c r="A19905" s="363"/>
      <c r="B19905" s="361"/>
      <c r="C19905" s="361"/>
      <c r="D19905" s="361"/>
      <c r="E19905" s="362"/>
    </row>
    <row r="19906" customFormat="false" ht="15" hidden="false" customHeight="false" outlineLevel="0" collapsed="false">
      <c r="A19906" s="363"/>
      <c r="B19906" s="361"/>
      <c r="C19906" s="361"/>
      <c r="D19906" s="361"/>
      <c r="E19906" s="362"/>
    </row>
    <row r="19907" customFormat="false" ht="15" hidden="false" customHeight="false" outlineLevel="0" collapsed="false">
      <c r="A19907" s="363"/>
      <c r="B19907" s="361"/>
      <c r="C19907" s="361"/>
      <c r="D19907" s="361"/>
      <c r="E19907" s="362"/>
    </row>
    <row r="19908" customFormat="false" ht="15" hidden="false" customHeight="false" outlineLevel="0" collapsed="false">
      <c r="A19908" s="363"/>
      <c r="B19908" s="361"/>
      <c r="C19908" s="361"/>
      <c r="D19908" s="361"/>
      <c r="E19908" s="362"/>
    </row>
    <row r="19909" customFormat="false" ht="15" hidden="false" customHeight="false" outlineLevel="0" collapsed="false">
      <c r="A19909" s="363"/>
      <c r="B19909" s="361"/>
      <c r="C19909" s="361"/>
      <c r="D19909" s="361"/>
      <c r="E19909" s="362"/>
    </row>
    <row r="19910" customFormat="false" ht="15" hidden="false" customHeight="false" outlineLevel="0" collapsed="false">
      <c r="A19910" s="363"/>
      <c r="B19910" s="361"/>
      <c r="C19910" s="361"/>
      <c r="D19910" s="361"/>
      <c r="E19910" s="362"/>
    </row>
    <row r="19911" customFormat="false" ht="15" hidden="false" customHeight="false" outlineLevel="0" collapsed="false">
      <c r="A19911" s="363"/>
      <c r="B19911" s="361"/>
      <c r="C19911" s="361"/>
      <c r="D19911" s="361"/>
      <c r="E19911" s="362"/>
    </row>
    <row r="19912" customFormat="false" ht="15" hidden="false" customHeight="false" outlineLevel="0" collapsed="false">
      <c r="A19912" s="363"/>
      <c r="B19912" s="361"/>
      <c r="C19912" s="361"/>
      <c r="D19912" s="361"/>
      <c r="E19912" s="362"/>
    </row>
    <row r="19913" customFormat="false" ht="15" hidden="false" customHeight="false" outlineLevel="0" collapsed="false">
      <c r="A19913" s="363"/>
      <c r="B19913" s="361"/>
      <c r="C19913" s="361"/>
      <c r="D19913" s="361"/>
      <c r="E19913" s="362"/>
    </row>
    <row r="19914" customFormat="false" ht="15" hidden="false" customHeight="false" outlineLevel="0" collapsed="false">
      <c r="A19914" s="363"/>
      <c r="B19914" s="361"/>
      <c r="C19914" s="361"/>
      <c r="D19914" s="361"/>
      <c r="E19914" s="362"/>
    </row>
    <row r="19915" customFormat="false" ht="15" hidden="false" customHeight="false" outlineLevel="0" collapsed="false">
      <c r="A19915" s="363"/>
      <c r="B19915" s="361"/>
      <c r="C19915" s="361"/>
      <c r="D19915" s="361"/>
      <c r="E19915" s="362"/>
    </row>
    <row r="19916" customFormat="false" ht="15" hidden="false" customHeight="false" outlineLevel="0" collapsed="false">
      <c r="A19916" s="363"/>
      <c r="B19916" s="361"/>
      <c r="C19916" s="361"/>
      <c r="D19916" s="361"/>
      <c r="E19916" s="362"/>
    </row>
    <row r="19917" customFormat="false" ht="15" hidden="false" customHeight="false" outlineLevel="0" collapsed="false">
      <c r="A19917" s="363"/>
      <c r="B19917" s="361"/>
      <c r="C19917" s="361"/>
      <c r="D19917" s="361"/>
      <c r="E19917" s="362"/>
    </row>
    <row r="19918" customFormat="false" ht="15" hidden="false" customHeight="false" outlineLevel="0" collapsed="false">
      <c r="A19918" s="363"/>
      <c r="B19918" s="361"/>
      <c r="C19918" s="361"/>
      <c r="D19918" s="361"/>
      <c r="E19918" s="362"/>
    </row>
    <row r="19919" customFormat="false" ht="15" hidden="false" customHeight="false" outlineLevel="0" collapsed="false">
      <c r="A19919" s="363"/>
      <c r="B19919" s="361"/>
      <c r="C19919" s="361"/>
      <c r="D19919" s="361"/>
      <c r="E19919" s="362"/>
    </row>
    <row r="19920" customFormat="false" ht="15" hidden="false" customHeight="false" outlineLevel="0" collapsed="false">
      <c r="A19920" s="363"/>
      <c r="B19920" s="361"/>
      <c r="C19920" s="361"/>
      <c r="D19920" s="361"/>
      <c r="E19920" s="362"/>
    </row>
    <row r="19921" customFormat="false" ht="15" hidden="false" customHeight="false" outlineLevel="0" collapsed="false">
      <c r="A19921" s="363"/>
      <c r="B19921" s="361"/>
      <c r="C19921" s="361"/>
      <c r="D19921" s="361"/>
      <c r="E19921" s="362"/>
    </row>
    <row r="19922" customFormat="false" ht="15" hidden="false" customHeight="false" outlineLevel="0" collapsed="false">
      <c r="A19922" s="363"/>
      <c r="B19922" s="361"/>
      <c r="C19922" s="361"/>
      <c r="D19922" s="361"/>
      <c r="E19922" s="362"/>
    </row>
    <row r="19923" customFormat="false" ht="15" hidden="false" customHeight="false" outlineLevel="0" collapsed="false">
      <c r="A19923" s="363"/>
      <c r="B19923" s="361"/>
      <c r="C19923" s="361"/>
      <c r="D19923" s="361"/>
      <c r="E19923" s="362"/>
    </row>
    <row r="19924" customFormat="false" ht="15" hidden="false" customHeight="false" outlineLevel="0" collapsed="false">
      <c r="A19924" s="363"/>
      <c r="B19924" s="361"/>
      <c r="C19924" s="361"/>
      <c r="D19924" s="361"/>
      <c r="E19924" s="362"/>
    </row>
    <row r="19925" customFormat="false" ht="15" hidden="false" customHeight="false" outlineLevel="0" collapsed="false">
      <c r="A19925" s="363"/>
      <c r="B19925" s="361"/>
      <c r="C19925" s="361"/>
      <c r="D19925" s="361"/>
      <c r="E19925" s="362"/>
    </row>
    <row r="19926" customFormat="false" ht="15" hidden="false" customHeight="false" outlineLevel="0" collapsed="false">
      <c r="A19926" s="363"/>
      <c r="B19926" s="361"/>
      <c r="C19926" s="361"/>
      <c r="D19926" s="361"/>
      <c r="E19926" s="362"/>
    </row>
    <row r="19927" customFormat="false" ht="15" hidden="false" customHeight="false" outlineLevel="0" collapsed="false">
      <c r="A19927" s="363"/>
      <c r="B19927" s="361"/>
      <c r="C19927" s="361"/>
      <c r="D19927" s="361"/>
      <c r="E19927" s="362"/>
    </row>
    <row r="19928" customFormat="false" ht="15" hidden="false" customHeight="false" outlineLevel="0" collapsed="false">
      <c r="A19928" s="363"/>
      <c r="B19928" s="361"/>
      <c r="C19928" s="361"/>
      <c r="D19928" s="361"/>
      <c r="E19928" s="362"/>
    </row>
    <row r="19929" customFormat="false" ht="15" hidden="false" customHeight="false" outlineLevel="0" collapsed="false">
      <c r="A19929" s="363"/>
      <c r="B19929" s="361"/>
      <c r="C19929" s="361"/>
      <c r="D19929" s="361"/>
      <c r="E19929" s="362"/>
    </row>
    <row r="19930" customFormat="false" ht="15" hidden="false" customHeight="false" outlineLevel="0" collapsed="false">
      <c r="A19930" s="363"/>
      <c r="B19930" s="361"/>
      <c r="C19930" s="361"/>
      <c r="D19930" s="361"/>
      <c r="E19930" s="362"/>
    </row>
    <row r="19931" customFormat="false" ht="15" hidden="false" customHeight="false" outlineLevel="0" collapsed="false">
      <c r="A19931" s="363"/>
      <c r="B19931" s="361"/>
      <c r="C19931" s="361"/>
      <c r="D19931" s="361"/>
      <c r="E19931" s="362"/>
    </row>
    <row r="19932" customFormat="false" ht="15" hidden="false" customHeight="false" outlineLevel="0" collapsed="false">
      <c r="A19932" s="363"/>
      <c r="B19932" s="361"/>
      <c r="C19932" s="361"/>
      <c r="D19932" s="361"/>
      <c r="E19932" s="362"/>
    </row>
    <row r="19933" customFormat="false" ht="15" hidden="false" customHeight="false" outlineLevel="0" collapsed="false">
      <c r="A19933" s="363"/>
      <c r="B19933" s="361"/>
      <c r="C19933" s="361"/>
      <c r="D19933" s="361"/>
      <c r="E19933" s="362"/>
    </row>
    <row r="19934" customFormat="false" ht="15" hidden="false" customHeight="false" outlineLevel="0" collapsed="false">
      <c r="A19934" s="363"/>
      <c r="B19934" s="361"/>
      <c r="C19934" s="361"/>
      <c r="D19934" s="361"/>
      <c r="E19934" s="362"/>
    </row>
    <row r="19935" customFormat="false" ht="15" hidden="false" customHeight="false" outlineLevel="0" collapsed="false">
      <c r="A19935" s="363"/>
      <c r="B19935" s="361"/>
      <c r="C19935" s="361"/>
      <c r="D19935" s="361"/>
      <c r="E19935" s="362"/>
    </row>
    <row r="19936" customFormat="false" ht="15" hidden="false" customHeight="false" outlineLevel="0" collapsed="false">
      <c r="A19936" s="363"/>
      <c r="B19936" s="361"/>
      <c r="C19936" s="361"/>
      <c r="D19936" s="361"/>
      <c r="E19936" s="362"/>
    </row>
    <row r="19937" customFormat="false" ht="15" hidden="false" customHeight="false" outlineLevel="0" collapsed="false">
      <c r="A19937" s="363"/>
      <c r="B19937" s="361"/>
      <c r="C19937" s="361"/>
      <c r="D19937" s="361"/>
      <c r="E19937" s="362"/>
    </row>
    <row r="19938" customFormat="false" ht="15" hidden="false" customHeight="false" outlineLevel="0" collapsed="false">
      <c r="A19938" s="363"/>
      <c r="B19938" s="361"/>
      <c r="C19938" s="361"/>
      <c r="D19938" s="361"/>
      <c r="E19938" s="362"/>
    </row>
    <row r="19939" customFormat="false" ht="15" hidden="false" customHeight="false" outlineLevel="0" collapsed="false">
      <c r="A19939" s="363"/>
      <c r="B19939" s="361"/>
      <c r="C19939" s="361"/>
      <c r="D19939" s="361"/>
      <c r="E19939" s="362"/>
    </row>
    <row r="19940" customFormat="false" ht="15" hidden="false" customHeight="false" outlineLevel="0" collapsed="false">
      <c r="A19940" s="363"/>
      <c r="B19940" s="361"/>
      <c r="C19940" s="361"/>
      <c r="D19940" s="361"/>
      <c r="E19940" s="362"/>
    </row>
    <row r="19941" customFormat="false" ht="15" hidden="false" customHeight="false" outlineLevel="0" collapsed="false">
      <c r="A19941" s="363"/>
      <c r="B19941" s="361"/>
      <c r="C19941" s="361"/>
      <c r="D19941" s="361"/>
      <c r="E19941" s="362"/>
    </row>
    <row r="19942" customFormat="false" ht="15" hidden="false" customHeight="false" outlineLevel="0" collapsed="false">
      <c r="A19942" s="363"/>
      <c r="B19942" s="361"/>
      <c r="C19942" s="361"/>
      <c r="D19942" s="361"/>
      <c r="E19942" s="362"/>
    </row>
    <row r="19943" customFormat="false" ht="15" hidden="false" customHeight="false" outlineLevel="0" collapsed="false">
      <c r="A19943" s="363"/>
      <c r="B19943" s="361"/>
      <c r="C19943" s="361"/>
      <c r="D19943" s="361"/>
      <c r="E19943" s="362"/>
    </row>
    <row r="19944" customFormat="false" ht="15" hidden="false" customHeight="false" outlineLevel="0" collapsed="false">
      <c r="A19944" s="363"/>
      <c r="B19944" s="361"/>
      <c r="C19944" s="361"/>
      <c r="D19944" s="361"/>
      <c r="E19944" s="362"/>
    </row>
    <row r="19945" customFormat="false" ht="15" hidden="false" customHeight="false" outlineLevel="0" collapsed="false">
      <c r="A19945" s="363"/>
      <c r="B19945" s="361"/>
      <c r="C19945" s="361"/>
      <c r="D19945" s="361"/>
      <c r="E19945" s="362"/>
    </row>
    <row r="19946" customFormat="false" ht="15" hidden="false" customHeight="false" outlineLevel="0" collapsed="false">
      <c r="A19946" s="363"/>
      <c r="B19946" s="361"/>
      <c r="C19946" s="361"/>
      <c r="D19946" s="361"/>
      <c r="E19946" s="362"/>
    </row>
    <row r="19947" customFormat="false" ht="15" hidden="false" customHeight="false" outlineLevel="0" collapsed="false">
      <c r="A19947" s="363"/>
      <c r="B19947" s="361"/>
      <c r="C19947" s="361"/>
      <c r="D19947" s="361"/>
      <c r="E19947" s="362"/>
    </row>
    <row r="19948" customFormat="false" ht="15" hidden="false" customHeight="false" outlineLevel="0" collapsed="false">
      <c r="A19948" s="363"/>
      <c r="B19948" s="361"/>
      <c r="C19948" s="361"/>
      <c r="D19948" s="361"/>
      <c r="E19948" s="362"/>
    </row>
    <row r="19949" customFormat="false" ht="15" hidden="false" customHeight="false" outlineLevel="0" collapsed="false">
      <c r="A19949" s="363"/>
      <c r="B19949" s="361"/>
      <c r="C19949" s="361"/>
      <c r="D19949" s="361"/>
      <c r="E19949" s="362"/>
    </row>
    <row r="19950" customFormat="false" ht="15" hidden="false" customHeight="false" outlineLevel="0" collapsed="false">
      <c r="A19950" s="363"/>
      <c r="B19950" s="361"/>
      <c r="C19950" s="361"/>
      <c r="D19950" s="361"/>
      <c r="E19950" s="362"/>
    </row>
    <row r="19951" customFormat="false" ht="15" hidden="false" customHeight="false" outlineLevel="0" collapsed="false">
      <c r="A19951" s="363"/>
      <c r="B19951" s="361"/>
      <c r="C19951" s="361"/>
      <c r="D19951" s="361"/>
      <c r="E19951" s="362"/>
    </row>
    <row r="19952" customFormat="false" ht="15" hidden="false" customHeight="false" outlineLevel="0" collapsed="false">
      <c r="A19952" s="363"/>
      <c r="B19952" s="361"/>
      <c r="C19952" s="361"/>
      <c r="D19952" s="361"/>
      <c r="E19952" s="362"/>
    </row>
    <row r="19953" customFormat="false" ht="15" hidden="false" customHeight="false" outlineLevel="0" collapsed="false">
      <c r="A19953" s="363"/>
      <c r="B19953" s="361"/>
      <c r="C19953" s="361"/>
      <c r="D19953" s="361"/>
      <c r="E19953" s="362"/>
    </row>
    <row r="19954" customFormat="false" ht="15" hidden="false" customHeight="false" outlineLevel="0" collapsed="false">
      <c r="A19954" s="363"/>
      <c r="B19954" s="361"/>
      <c r="C19954" s="361"/>
      <c r="D19954" s="361"/>
      <c r="E19954" s="362"/>
    </row>
    <row r="19955" customFormat="false" ht="15" hidden="false" customHeight="false" outlineLevel="0" collapsed="false">
      <c r="A19955" s="363"/>
      <c r="B19955" s="361"/>
      <c r="C19955" s="361"/>
      <c r="D19955" s="361"/>
      <c r="E19955" s="362"/>
    </row>
    <row r="19956" customFormat="false" ht="15" hidden="false" customHeight="false" outlineLevel="0" collapsed="false">
      <c r="A19956" s="363"/>
      <c r="B19956" s="361"/>
      <c r="C19956" s="361"/>
      <c r="D19956" s="361"/>
      <c r="E19956" s="362"/>
    </row>
    <row r="19957" customFormat="false" ht="15" hidden="false" customHeight="false" outlineLevel="0" collapsed="false">
      <c r="A19957" s="363"/>
      <c r="B19957" s="361"/>
      <c r="C19957" s="361"/>
      <c r="D19957" s="361"/>
      <c r="E19957" s="362"/>
    </row>
    <row r="19958" customFormat="false" ht="15" hidden="false" customHeight="false" outlineLevel="0" collapsed="false">
      <c r="A19958" s="363"/>
      <c r="B19958" s="361"/>
      <c r="C19958" s="361"/>
      <c r="D19958" s="361"/>
      <c r="E19958" s="362"/>
    </row>
    <row r="19959" customFormat="false" ht="15" hidden="false" customHeight="false" outlineLevel="0" collapsed="false">
      <c r="A19959" s="363"/>
      <c r="B19959" s="361"/>
      <c r="C19959" s="361"/>
      <c r="D19959" s="361"/>
      <c r="E19959" s="362"/>
    </row>
    <row r="19960" customFormat="false" ht="15" hidden="false" customHeight="false" outlineLevel="0" collapsed="false">
      <c r="A19960" s="363"/>
      <c r="B19960" s="361"/>
      <c r="C19960" s="361"/>
      <c r="D19960" s="361"/>
      <c r="E19960" s="362"/>
    </row>
    <row r="19961" customFormat="false" ht="15" hidden="false" customHeight="false" outlineLevel="0" collapsed="false">
      <c r="A19961" s="363"/>
      <c r="B19961" s="361"/>
      <c r="C19961" s="361"/>
      <c r="D19961" s="361"/>
      <c r="E19961" s="362"/>
    </row>
    <row r="19962" customFormat="false" ht="15" hidden="false" customHeight="false" outlineLevel="0" collapsed="false">
      <c r="A19962" s="363"/>
      <c r="B19962" s="361"/>
      <c r="C19962" s="361"/>
      <c r="D19962" s="361"/>
      <c r="E19962" s="362"/>
    </row>
    <row r="19963" customFormat="false" ht="15" hidden="false" customHeight="false" outlineLevel="0" collapsed="false">
      <c r="A19963" s="363"/>
      <c r="B19963" s="361"/>
      <c r="C19963" s="361"/>
      <c r="D19963" s="361"/>
      <c r="E19963" s="362"/>
    </row>
    <row r="19964" customFormat="false" ht="15" hidden="false" customHeight="false" outlineLevel="0" collapsed="false">
      <c r="A19964" s="363"/>
      <c r="B19964" s="361"/>
      <c r="C19964" s="361"/>
      <c r="D19964" s="361"/>
      <c r="E19964" s="362"/>
    </row>
    <row r="19965" customFormat="false" ht="15" hidden="false" customHeight="false" outlineLevel="0" collapsed="false">
      <c r="A19965" s="363"/>
      <c r="B19965" s="361"/>
      <c r="C19965" s="361"/>
      <c r="D19965" s="361"/>
      <c r="E19965" s="362"/>
    </row>
    <row r="19966" customFormat="false" ht="15" hidden="false" customHeight="false" outlineLevel="0" collapsed="false">
      <c r="A19966" s="363"/>
      <c r="B19966" s="361"/>
      <c r="C19966" s="361"/>
      <c r="D19966" s="361"/>
      <c r="E19966" s="362"/>
    </row>
    <row r="19967" customFormat="false" ht="15" hidden="false" customHeight="false" outlineLevel="0" collapsed="false">
      <c r="A19967" s="363"/>
      <c r="B19967" s="361"/>
      <c r="C19967" s="361"/>
      <c r="D19967" s="361"/>
      <c r="E19967" s="362"/>
    </row>
    <row r="19968" customFormat="false" ht="15" hidden="false" customHeight="false" outlineLevel="0" collapsed="false">
      <c r="A19968" s="363"/>
      <c r="B19968" s="361"/>
      <c r="C19968" s="361"/>
      <c r="D19968" s="361"/>
      <c r="E19968" s="362"/>
    </row>
    <row r="19969" customFormat="false" ht="15" hidden="false" customHeight="false" outlineLevel="0" collapsed="false">
      <c r="A19969" s="363"/>
      <c r="B19969" s="361"/>
      <c r="C19969" s="361"/>
      <c r="D19969" s="361"/>
      <c r="E19969" s="362"/>
    </row>
    <row r="19970" customFormat="false" ht="15" hidden="false" customHeight="false" outlineLevel="0" collapsed="false">
      <c r="A19970" s="363"/>
      <c r="B19970" s="361"/>
      <c r="C19970" s="361"/>
      <c r="D19970" s="361"/>
      <c r="E19970" s="362"/>
    </row>
    <row r="19971" customFormat="false" ht="15" hidden="false" customHeight="false" outlineLevel="0" collapsed="false">
      <c r="A19971" s="363"/>
      <c r="B19971" s="361"/>
      <c r="C19971" s="361"/>
      <c r="D19971" s="361"/>
      <c r="E19971" s="362"/>
    </row>
    <row r="19972" customFormat="false" ht="15" hidden="false" customHeight="false" outlineLevel="0" collapsed="false">
      <c r="A19972" s="363"/>
      <c r="B19972" s="361"/>
      <c r="C19972" s="361"/>
      <c r="D19972" s="361"/>
      <c r="E19972" s="362"/>
    </row>
    <row r="19973" customFormat="false" ht="15" hidden="false" customHeight="false" outlineLevel="0" collapsed="false">
      <c r="A19973" s="363"/>
      <c r="B19973" s="361"/>
      <c r="C19973" s="361"/>
      <c r="D19973" s="361"/>
      <c r="E19973" s="362"/>
    </row>
    <row r="19974" customFormat="false" ht="15" hidden="false" customHeight="false" outlineLevel="0" collapsed="false">
      <c r="A19974" s="363"/>
      <c r="B19974" s="361"/>
      <c r="C19974" s="361"/>
      <c r="D19974" s="361"/>
      <c r="E19974" s="362"/>
    </row>
    <row r="19975" customFormat="false" ht="15" hidden="false" customHeight="false" outlineLevel="0" collapsed="false">
      <c r="A19975" s="363"/>
      <c r="B19975" s="361"/>
      <c r="C19975" s="361"/>
      <c r="D19975" s="361"/>
      <c r="E19975" s="362"/>
    </row>
    <row r="19976" customFormat="false" ht="15" hidden="false" customHeight="false" outlineLevel="0" collapsed="false">
      <c r="A19976" s="363"/>
      <c r="B19976" s="361"/>
      <c r="C19976" s="361"/>
      <c r="D19976" s="361"/>
      <c r="E19976" s="362"/>
    </row>
    <row r="19977" customFormat="false" ht="15" hidden="false" customHeight="false" outlineLevel="0" collapsed="false">
      <c r="A19977" s="363"/>
      <c r="B19977" s="361"/>
      <c r="C19977" s="361"/>
      <c r="D19977" s="361"/>
      <c r="E19977" s="362"/>
    </row>
    <row r="19978" customFormat="false" ht="15" hidden="false" customHeight="false" outlineLevel="0" collapsed="false">
      <c r="A19978" s="363"/>
      <c r="B19978" s="361"/>
      <c r="C19978" s="361"/>
      <c r="D19978" s="361"/>
      <c r="E19978" s="362"/>
    </row>
    <row r="19979" customFormat="false" ht="15" hidden="false" customHeight="false" outlineLevel="0" collapsed="false">
      <c r="A19979" s="363"/>
      <c r="B19979" s="361"/>
      <c r="C19979" s="361"/>
      <c r="D19979" s="361"/>
      <c r="E19979" s="362"/>
    </row>
    <row r="19980" customFormat="false" ht="15" hidden="false" customHeight="false" outlineLevel="0" collapsed="false">
      <c r="A19980" s="363"/>
      <c r="B19980" s="361"/>
      <c r="C19980" s="361"/>
      <c r="D19980" s="361"/>
      <c r="E19980" s="362"/>
    </row>
    <row r="19981" customFormat="false" ht="15" hidden="false" customHeight="false" outlineLevel="0" collapsed="false">
      <c r="A19981" s="363"/>
      <c r="B19981" s="361"/>
      <c r="C19981" s="361"/>
      <c r="D19981" s="361"/>
      <c r="E19981" s="362"/>
    </row>
    <row r="19982" customFormat="false" ht="15" hidden="false" customHeight="false" outlineLevel="0" collapsed="false">
      <c r="A19982" s="363"/>
      <c r="B19982" s="361"/>
      <c r="C19982" s="361"/>
      <c r="D19982" s="361"/>
      <c r="E19982" s="362"/>
    </row>
    <row r="19983" customFormat="false" ht="15" hidden="false" customHeight="false" outlineLevel="0" collapsed="false">
      <c r="A19983" s="363"/>
      <c r="B19983" s="361"/>
      <c r="C19983" s="361"/>
      <c r="D19983" s="361"/>
      <c r="E19983" s="362"/>
    </row>
    <row r="19984" customFormat="false" ht="15" hidden="false" customHeight="false" outlineLevel="0" collapsed="false">
      <c r="A19984" s="363"/>
      <c r="B19984" s="361"/>
      <c r="C19984" s="361"/>
      <c r="D19984" s="361"/>
      <c r="E19984" s="362"/>
    </row>
    <row r="19985" customFormat="false" ht="15" hidden="false" customHeight="false" outlineLevel="0" collapsed="false">
      <c r="A19985" s="363"/>
      <c r="B19985" s="361"/>
      <c r="C19985" s="361"/>
      <c r="D19985" s="361"/>
      <c r="E19985" s="362"/>
    </row>
    <row r="19986" customFormat="false" ht="15" hidden="false" customHeight="false" outlineLevel="0" collapsed="false">
      <c r="A19986" s="363"/>
      <c r="B19986" s="361"/>
      <c r="C19986" s="361"/>
      <c r="D19986" s="361"/>
      <c r="E19986" s="362"/>
    </row>
    <row r="19987" customFormat="false" ht="15" hidden="false" customHeight="false" outlineLevel="0" collapsed="false">
      <c r="A19987" s="363"/>
      <c r="B19987" s="361"/>
      <c r="C19987" s="361"/>
      <c r="D19987" s="361"/>
      <c r="E19987" s="362"/>
    </row>
    <row r="19988" customFormat="false" ht="15" hidden="false" customHeight="false" outlineLevel="0" collapsed="false">
      <c r="A19988" s="363"/>
      <c r="B19988" s="361"/>
      <c r="C19988" s="361"/>
      <c r="D19988" s="361"/>
      <c r="E19988" s="362"/>
    </row>
    <row r="19989" customFormat="false" ht="15" hidden="false" customHeight="false" outlineLevel="0" collapsed="false">
      <c r="A19989" s="363"/>
      <c r="B19989" s="361"/>
      <c r="C19989" s="361"/>
      <c r="D19989" s="361"/>
      <c r="E19989" s="362"/>
    </row>
    <row r="19990" customFormat="false" ht="15" hidden="false" customHeight="false" outlineLevel="0" collapsed="false">
      <c r="A19990" s="363"/>
      <c r="B19990" s="361"/>
      <c r="C19990" s="361"/>
      <c r="D19990" s="361"/>
      <c r="E19990" s="362"/>
    </row>
    <row r="19991" customFormat="false" ht="15" hidden="false" customHeight="false" outlineLevel="0" collapsed="false">
      <c r="A19991" s="363"/>
      <c r="B19991" s="361"/>
      <c r="C19991" s="361"/>
      <c r="D19991" s="361"/>
      <c r="E19991" s="362"/>
    </row>
    <row r="19992" customFormat="false" ht="15" hidden="false" customHeight="false" outlineLevel="0" collapsed="false">
      <c r="A19992" s="363"/>
      <c r="B19992" s="361"/>
      <c r="C19992" s="361"/>
      <c r="D19992" s="361"/>
      <c r="E19992" s="362"/>
    </row>
    <row r="19993" customFormat="false" ht="15" hidden="false" customHeight="false" outlineLevel="0" collapsed="false">
      <c r="A19993" s="363"/>
      <c r="B19993" s="361"/>
      <c r="C19993" s="361"/>
      <c r="D19993" s="361"/>
      <c r="E19993" s="362"/>
    </row>
    <row r="19994" customFormat="false" ht="15" hidden="false" customHeight="false" outlineLevel="0" collapsed="false">
      <c r="A19994" s="363"/>
      <c r="B19994" s="361"/>
      <c r="C19994" s="361"/>
      <c r="D19994" s="361"/>
      <c r="E19994" s="362"/>
    </row>
    <row r="19995" customFormat="false" ht="15" hidden="false" customHeight="false" outlineLevel="0" collapsed="false">
      <c r="A19995" s="363"/>
      <c r="B19995" s="361"/>
      <c r="C19995" s="361"/>
      <c r="D19995" s="361"/>
      <c r="E19995" s="362"/>
    </row>
    <row r="19996" customFormat="false" ht="15" hidden="false" customHeight="false" outlineLevel="0" collapsed="false">
      <c r="A19996" s="363"/>
      <c r="B19996" s="361"/>
      <c r="C19996" s="361"/>
      <c r="D19996" s="361"/>
      <c r="E19996" s="362"/>
    </row>
    <row r="19997" customFormat="false" ht="15" hidden="false" customHeight="false" outlineLevel="0" collapsed="false">
      <c r="A19997" s="363"/>
      <c r="B19997" s="361"/>
      <c r="C19997" s="361"/>
      <c r="D19997" s="361"/>
      <c r="E19997" s="362"/>
    </row>
    <row r="19998" customFormat="false" ht="15" hidden="false" customHeight="false" outlineLevel="0" collapsed="false">
      <c r="A19998" s="363"/>
      <c r="B19998" s="361"/>
      <c r="C19998" s="361"/>
      <c r="D19998" s="361"/>
      <c r="E19998" s="362"/>
    </row>
    <row r="19999" customFormat="false" ht="15" hidden="false" customHeight="false" outlineLevel="0" collapsed="false">
      <c r="A19999" s="363"/>
      <c r="B19999" s="361"/>
      <c r="C19999" s="361"/>
      <c r="D19999" s="361"/>
      <c r="E19999" s="362"/>
    </row>
    <row r="20000" customFormat="false" ht="15" hidden="false" customHeight="false" outlineLevel="0" collapsed="false">
      <c r="A20000" s="363"/>
      <c r="B20000" s="361"/>
      <c r="C20000" s="361"/>
      <c r="D20000" s="361"/>
      <c r="E20000" s="362"/>
    </row>
    <row r="20001" customFormat="false" ht="15" hidden="false" customHeight="false" outlineLevel="0" collapsed="false">
      <c r="A20001" s="363"/>
      <c r="B20001" s="361"/>
      <c r="C20001" s="361"/>
      <c r="D20001" s="361"/>
      <c r="E20001" s="362"/>
    </row>
    <row r="20002" customFormat="false" ht="15" hidden="false" customHeight="false" outlineLevel="0" collapsed="false">
      <c r="A20002" s="363"/>
      <c r="B20002" s="361"/>
      <c r="C20002" s="361"/>
      <c r="D20002" s="361"/>
      <c r="E20002" s="362"/>
    </row>
    <row r="20003" customFormat="false" ht="15" hidden="false" customHeight="false" outlineLevel="0" collapsed="false">
      <c r="A20003" s="363"/>
      <c r="B20003" s="361"/>
      <c r="C20003" s="361"/>
      <c r="D20003" s="361"/>
      <c r="E20003" s="362"/>
    </row>
    <row r="20004" customFormat="false" ht="15" hidden="false" customHeight="false" outlineLevel="0" collapsed="false">
      <c r="A20004" s="363"/>
      <c r="B20004" s="361"/>
      <c r="C20004" s="361"/>
      <c r="D20004" s="361"/>
      <c r="E20004" s="362"/>
    </row>
    <row r="20005" customFormat="false" ht="15" hidden="false" customHeight="false" outlineLevel="0" collapsed="false">
      <c r="A20005" s="363"/>
      <c r="B20005" s="361"/>
      <c r="C20005" s="361"/>
      <c r="D20005" s="361"/>
      <c r="E20005" s="362"/>
    </row>
    <row r="20006" customFormat="false" ht="15" hidden="false" customHeight="false" outlineLevel="0" collapsed="false">
      <c r="A20006" s="363"/>
      <c r="B20006" s="361"/>
      <c r="C20006" s="361"/>
      <c r="D20006" s="361"/>
      <c r="E20006" s="362"/>
    </row>
    <row r="20007" customFormat="false" ht="15" hidden="false" customHeight="false" outlineLevel="0" collapsed="false">
      <c r="A20007" s="363"/>
      <c r="B20007" s="361"/>
      <c r="C20007" s="361"/>
      <c r="D20007" s="361"/>
      <c r="E20007" s="362"/>
    </row>
    <row r="20008" customFormat="false" ht="15" hidden="false" customHeight="false" outlineLevel="0" collapsed="false">
      <c r="A20008" s="363"/>
      <c r="B20008" s="361"/>
      <c r="C20008" s="361"/>
      <c r="D20008" s="361"/>
      <c r="E20008" s="362"/>
    </row>
    <row r="20009" customFormat="false" ht="15" hidden="false" customHeight="false" outlineLevel="0" collapsed="false">
      <c r="A20009" s="363"/>
      <c r="B20009" s="361"/>
      <c r="C20009" s="361"/>
      <c r="D20009" s="361"/>
      <c r="E20009" s="362"/>
    </row>
    <row r="20010" customFormat="false" ht="15" hidden="false" customHeight="false" outlineLevel="0" collapsed="false">
      <c r="A20010" s="363"/>
      <c r="B20010" s="361"/>
      <c r="C20010" s="361"/>
      <c r="D20010" s="361"/>
      <c r="E20010" s="362"/>
    </row>
    <row r="20011" customFormat="false" ht="15" hidden="false" customHeight="false" outlineLevel="0" collapsed="false">
      <c r="A20011" s="363"/>
      <c r="B20011" s="361"/>
      <c r="C20011" s="361"/>
      <c r="D20011" s="361"/>
      <c r="E20011" s="362"/>
    </row>
  </sheetData>
  <mergeCells count="4">
    <mergeCell ref="C2:E2"/>
    <mergeCell ref="C3:E3"/>
    <mergeCell ref="C3608:E3608"/>
    <mergeCell ref="C3609:E3609"/>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10</TotalTime>
  <Application>LibreOffice/6.3.5.2$Windows_X86_64 LibreOffice_project/dd0751754f11728f69b42ee2af66670068624673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dcterms:modified xsi:type="dcterms:W3CDTF">2020-03-13T10:41:10Z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